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workbookProtection workbookPassword="CDA0" lockStructure="1"/>
  <bookViews>
    <workbookView xWindow="270" yWindow="540" windowWidth="19815" windowHeight="7110" activeTab="0"/>
  </bookViews>
  <sheets>
    <sheet name="HOW TO USE" sheetId="20" r:id="rId2"/>
    <sheet name="S.D.PASTE SHEET" sheetId="13" r:id="rId3"/>
    <sheet name="DATA SHEET" sheetId="16" r:id="rId4"/>
    <sheet name="विषयवार सत्रांक रिपोर्ट" sheetId="17" r:id="rId5"/>
    <sheet name="सभी विषय सत्रांक रिपोर्ट" sheetId="18" r:id="rId6"/>
    <sheet name="SHEET1" sheetId="19" state="hidden" r:id="rId7"/>
  </sheets>
  <definedNames>
    <definedName name="_xlnm.Print_Area" localSheetId="2">'DATA SHEET'!$A$1:$AU$506</definedName>
    <definedName name="अंक">'DATA SHEET'!$G$7:$BD$507</definedName>
    <definedName name="नाम">SHEET1!$AX$2:$BN$2501</definedName>
    <definedName name="नाम1">SHEET1!$AF$2:$AV$2501</definedName>
    <definedName name="विषय">'DATA SHEET'!$CA$1:$CA$7</definedName>
    <definedName name="सत्रांक">'DATA SHEET'!$BT$7:$BY$507</definedName>
  </definedNames>
  <calcPr calcId="145621"/>
</workbook>
</file>

<file path=xl/calcChain.xml><?xml version="1.0" encoding="utf-8"?>
<calcChain xmlns="http://schemas.openxmlformats.org/spreadsheetml/2006/main">
  <c r="BY506" i="16" l="1"/>
</calcChain>
</file>

<file path=xl/sharedStrings.xml><?xml version="1.0" encoding="utf-8"?>
<sst xmlns="http://schemas.openxmlformats.org/spreadsheetml/2006/main" count="3228" uniqueCount="941">
  <si>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</si>
  <si>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</si>
  <si>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</si>
  <si>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</si>
  <si>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</si>
  <si>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</si>
  <si>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</si>
  <si>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</si>
  <si>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</si>
  <si>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</si>
  <si>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</si>
  <si>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</si>
  <si>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</si>
  <si>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</si>
  <si>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</si>
  <si>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</si>
  <si>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</si>
  <si>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</si>
  <si>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</si>
  <si>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</si>
  <si>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</si>
  <si>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</si>
  <si>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</si>
  <si>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</si>
  <si>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</si>
  <si>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</si>
  <si>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</si>
  <si>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</si>
  <si>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</si>
  <si>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</si>
  <si>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</si>
  <si>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</si>
  <si>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</si>
  <si>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</si>
  <si>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</si>
  <si>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</si>
  <si>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</si>
  <si>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</si>
  <si>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</si>
  <si>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</si>
  <si>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</si>
  <si>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</si>
  <si>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</si>
  <si>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</si>
  <si>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</si>
  <si>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</si>
  <si>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</si>
  <si>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</si>
  <si>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</si>
  <si>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</si>
  <si>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</si>
  <si>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</si>
  <si>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</si>
  <si>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</si>
  <si>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</si>
  <si>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</si>
  <si>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</si>
  <si>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</si>
  <si>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</si>
  <si>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</si>
  <si>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</si>
  <si>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</si>
  <si>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</si>
  <si>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</si>
  <si>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</si>
  <si>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</si>
  <si>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</si>
  <si>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</si>
  <si>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</si>
  <si>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</si>
  <si>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</si>
  <si>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</si>
  <si>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</si>
  <si>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</si>
  <si>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</si>
  <si>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</si>
  <si>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</si>
  <si>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</si>
  <si>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</si>
  <si>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</si>
  <si>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</si>
  <si>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</si>
  <si>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</si>
  <si>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</si>
  <si>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</si>
  <si>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</si>
  <si>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</si>
  <si>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</si>
  <si>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</si>
  <si>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</si>
  <si>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</si>
  <si>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</si>
  <si>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</si>
  <si>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</si>
  <si>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</si>
  <si>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</si>
  <si>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</si>
  <si>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</si>
  <si>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</si>
  <si>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</si>
  <si>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</si>
  <si>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</si>
  <si>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</si>
  <si>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</si>
  <si>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</si>
  <si>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</si>
  <si>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</si>
  <si>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Chetna</t>
  </si>
  <si>
    <t>Harji Ram</t>
  </si>
  <si>
    <t>Bhagoti</t>
  </si>
  <si>
    <t>XXXX0844</t>
  </si>
  <si>
    <t>Deepak Bhati</t>
  </si>
  <si>
    <t>Ashok</t>
  </si>
  <si>
    <t>Ragani Devi</t>
  </si>
  <si>
    <t>XXXX5512</t>
  </si>
  <si>
    <t>Gajendra</t>
  </si>
  <si>
    <t>Pema Ram</t>
  </si>
  <si>
    <t>Sayari Devi</t>
  </si>
  <si>
    <t>XXXX5521</t>
  </si>
  <si>
    <t>Kailash</t>
  </si>
  <si>
    <t>Ramdeva Ram</t>
  </si>
  <si>
    <t>XXXX1272</t>
  </si>
  <si>
    <t>DASANA KHURD ,MAULASAR,DASANA KHURD,341506</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</si>
  <si>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</si>
  <si>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</si>
  <si>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</si>
  <si>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</si>
  <si>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</si>
  <si>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</si>
  <si>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</si>
  <si>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</si>
  <si>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</si>
  <si>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</si>
  <si>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</si>
  <si>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</si>
  <si>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</si>
  <si>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</si>
  <si>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</si>
  <si>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</si>
  <si>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</si>
  <si>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</si>
  <si>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</si>
  <si>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</si>
  <si>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</si>
  <si>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</si>
  <si>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</si>
  <si>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</si>
  <si>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</si>
  <si>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</si>
  <si>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</si>
  <si>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</si>
  <si>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</si>
  <si>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</si>
  <si>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</si>
  <si>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</si>
  <si>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</si>
  <si>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</si>
  <si>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</si>
  <si>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</si>
  <si>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</si>
  <si>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</si>
  <si>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</si>
  <si>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</si>
  <si>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</si>
  <si>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</si>
  <si>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</si>
  <si>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</si>
  <si>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</si>
  <si>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</si>
  <si>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</si>
  <si>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</si>
  <si>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</si>
  <si>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</si>
  <si>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</si>
  <si>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</si>
  <si>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</si>
  <si>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</si>
  <si>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</si>
  <si>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</si>
  <si>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</si>
  <si>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</si>
  <si>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</si>
  <si>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</si>
  <si>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</si>
  <si>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</si>
  <si>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</si>
  <si>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</si>
  <si>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</si>
  <si>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</si>
  <si>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</si>
  <si>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Ankit Netar</t>
  </si>
  <si>
    <t>Chenaram</t>
  </si>
  <si>
    <t>Sushila</t>
  </si>
  <si>
    <t>XXXX0431</t>
  </si>
  <si>
    <t>DASANA KHURD,MOLASAR,DASANA KHURD,341506</t>
  </si>
  <si>
    <t>Bharat</t>
  </si>
  <si>
    <t>Amara Ram</t>
  </si>
  <si>
    <t>Patasi Devi</t>
  </si>
  <si>
    <t>XXXX3946</t>
  </si>
  <si>
    <t>VILLAGE DASANA KHURD POST DIKAWA,MOLASAR,DASANA KHURD ,341506</t>
  </si>
  <si>
    <t>Bharti</t>
  </si>
  <si>
    <t>XXXX7247</t>
  </si>
  <si>
    <t>VTOXPPJ</t>
  </si>
  <si>
    <t>Dana Ram</t>
  </si>
  <si>
    <t>XXXX6207</t>
  </si>
  <si>
    <t>VPHKXRH</t>
  </si>
  <si>
    <t>Deepika</t>
  </si>
  <si>
    <t>Pusa Ram</t>
  </si>
  <si>
    <t>Santosh</t>
  </si>
  <si>
    <t>XXXX4904</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</si>
  <si>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</si>
  <si>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</si>
  <si>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</si>
  <si>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</si>
  <si>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</si>
  <si>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</si>
  <si>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</si>
  <si>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</si>
  <si>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</si>
  <si>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</si>
  <si>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</si>
  <si>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</si>
  <si>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</si>
  <si>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</si>
  <si>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</si>
  <si>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</si>
  <si>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</si>
  <si>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</si>
  <si>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</si>
  <si>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</si>
  <si>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</si>
  <si>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</si>
  <si>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XXXX5682</t>
  </si>
  <si>
    <t>VILLAGE DASNA KHURD ,MOLASAR,DASANA KHURD,341506</t>
  </si>
  <si>
    <t>Prema Ram</t>
  </si>
  <si>
    <t>Jagu Ram</t>
  </si>
  <si>
    <t>Baju Devi</t>
  </si>
  <si>
    <t>XXXX6377</t>
  </si>
  <si>
    <t>Rampyari</t>
  </si>
  <si>
    <t>Radhyeshyam</t>
  </si>
  <si>
    <t>XXXX7368</t>
  </si>
  <si>
    <t>Rishabh Chaudhary</t>
  </si>
  <si>
    <t>Narendra Bhakar</t>
  </si>
  <si>
    <t>Saroj</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</si>
  <si>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</si>
  <si>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</si>
  <si>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</si>
  <si>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</si>
  <si>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</si>
  <si>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</si>
  <si>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</si>
  <si>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</si>
  <si>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</si>
  <si>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</si>
  <si>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</si>
  <si>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</si>
  <si>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</si>
  <si>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Ditya choudhary</t>
  </si>
  <si>
    <t>Mula Ram</t>
  </si>
  <si>
    <t>Manohari</t>
  </si>
  <si>
    <t>XXXX9122</t>
  </si>
  <si>
    <t>YUYCKKB</t>
  </si>
  <si>
    <t>DASANA KHURD POST DIKAWA,MAULASAR,DASANA KHURD,341506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</si>
  <si>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</si>
  <si>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</si>
  <si>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</si>
  <si>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</si>
  <si>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</si>
  <si>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</si>
  <si>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</si>
  <si>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</si>
  <si>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</si>
  <si>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</si>
  <si>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</si>
  <si>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</si>
  <si>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</si>
  <si>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</si>
  <si>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</si>
  <si>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</si>
  <si>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</si>
  <si>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</si>
  <si>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</si>
  <si>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</si>
  <si>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</si>
  <si>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</si>
  <si>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</si>
  <si>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</si>
  <si>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</si>
  <si>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</si>
  <si>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</si>
  <si>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</si>
  <si>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</si>
  <si>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</si>
  <si>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</si>
  <si>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</si>
  <si>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</si>
  <si>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XXXX5597</t>
  </si>
  <si>
    <t>VSZBOZX</t>
  </si>
  <si>
    <t>VILL DASANA KHURD POST DIKAWA TEH DEEDWANA,MAULASAR,DASANA KHURD,341506</t>
  </si>
  <si>
    <t>Pappu Ram Thori</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</si>
  <si>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</si>
  <si>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</si>
  <si>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</si>
  <si>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</si>
  <si>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</si>
  <si>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</si>
  <si>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</si>
  <si>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</si>
  <si>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</si>
  <si>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</si>
  <si>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</si>
  <si>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</si>
  <si>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</si>
  <si>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</si>
  <si>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</si>
  <si>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</si>
  <si>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</si>
  <si>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</si>
  <si>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</si>
  <si>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</si>
  <si>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</si>
  <si>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</si>
  <si>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</si>
  <si>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</si>
  <si>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</si>
  <si>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</si>
  <si>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</si>
  <si>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</si>
  <si>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Ganesha Ram</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</si>
  <si>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</si>
  <si>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</si>
  <si>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</si>
  <si>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</si>
  <si>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</si>
  <si>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</si>
  <si>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</si>
  <si>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</si>
  <si>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</si>
  <si>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</si>
  <si>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</si>
  <si>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</si>
  <si>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</si>
  <si>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</si>
  <si>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</si>
  <si>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</si>
  <si>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</si>
  <si>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</si>
  <si>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</si>
  <si>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</si>
  <si>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</si>
  <si>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</si>
  <si>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</si>
  <si>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</si>
  <si>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</si>
  <si>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XXXX1289</t>
  </si>
  <si>
    <t>VTNCJPJ</t>
  </si>
  <si>
    <t>Hemlata</t>
  </si>
  <si>
    <t>XXXX0165</t>
  </si>
  <si>
    <t>Himanshi</t>
  </si>
  <si>
    <t>XXXX8202</t>
  </si>
  <si>
    <t>Himanshi Kanwar</t>
  </si>
  <si>
    <t>Balraj Singh Rajpoot</t>
  </si>
  <si>
    <t>Rachna Kanwar</t>
  </si>
  <si>
    <t>XXXX6862</t>
  </si>
  <si>
    <t>Jyoti</t>
  </si>
  <si>
    <t>Jodha Ram</t>
  </si>
  <si>
    <t>Sohani Devi</t>
  </si>
  <si>
    <t>XXXX0395</t>
  </si>
  <si>
    <t>9999-LG</t>
  </si>
  <si>
    <t>KALPANA</t>
  </si>
  <si>
    <t>LALA RAM</t>
  </si>
  <si>
    <t>VIMLA DEVI</t>
  </si>
  <si>
    <t>XXXX4793</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</si>
  <si>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</si>
  <si>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</si>
  <si>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</si>
  <si>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</si>
  <si>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</si>
  <si>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</si>
  <si>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</si>
  <si>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</si>
  <si>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</si>
  <si>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</si>
  <si>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</si>
  <si>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</si>
  <si>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</si>
  <si>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</si>
  <si>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</si>
  <si>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</si>
  <si>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</si>
  <si>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</si>
  <si>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</si>
  <si>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</si>
  <si>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</si>
  <si>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</si>
  <si>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</si>
  <si>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</si>
  <si>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</si>
  <si>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</si>
  <si>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</si>
  <si>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</si>
  <si>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</si>
  <si>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</si>
  <si>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</si>
  <si>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</si>
  <si>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</si>
  <si>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</si>
  <si>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</si>
  <si>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</si>
  <si>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</si>
  <si>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</si>
  <si>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</si>
  <si>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</si>
  <si>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</si>
  <si>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</si>
  <si>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</si>
  <si>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</si>
  <si>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</si>
  <si>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POOJA</t>
  </si>
  <si>
    <t>GANPAT RAM</t>
  </si>
  <si>
    <t>REKHA</t>
  </si>
  <si>
    <t>XXXX3363</t>
  </si>
  <si>
    <t>VWRVRCX</t>
  </si>
  <si>
    <t>nayko ki dhani mundi,jayal,mundi,341301</t>
  </si>
  <si>
    <t>PRADEEP</t>
  </si>
  <si>
    <t>RAJU NATH</t>
  </si>
  <si>
    <t>SONI DEVI</t>
  </si>
  <si>
    <t>XXXX4973</t>
  </si>
  <si>
    <t>VTNJCRP</t>
  </si>
  <si>
    <t>RAMESH BHAKAR</t>
  </si>
  <si>
    <t>DEEPA RAM</t>
  </si>
  <si>
    <t>ARATI DEVI</t>
  </si>
  <si>
    <t>XXXX5175</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</si>
  <si>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</si>
  <si>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</si>
  <si>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</si>
  <si>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</si>
  <si>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</si>
  <si>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</si>
  <si>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</si>
  <si>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</si>
  <si>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</si>
  <si>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</si>
  <si>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</si>
  <si>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</si>
  <si>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</si>
  <si>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</si>
  <si>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</si>
  <si>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</si>
  <si>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</si>
  <si>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</si>
  <si>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</si>
  <si>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</si>
  <si>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</si>
  <si>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</si>
  <si>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</si>
  <si>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</si>
  <si>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</si>
  <si>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</si>
  <si>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</si>
  <si>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</si>
  <si>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YUVRAJ BHAKAR</t>
  </si>
  <si>
    <t>BHAGU RAM</t>
  </si>
  <si>
    <t>CHUKA DEVI</t>
  </si>
  <si>
    <t>XXXX2507</t>
  </si>
  <si>
    <t>YDEQAKO</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</si>
  <si>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</si>
  <si>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</si>
  <si>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</si>
  <si>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</si>
  <si>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</si>
  <si>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</si>
  <si>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</si>
  <si>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</si>
  <si>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</si>
  <si>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</si>
  <si>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</si>
  <si>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</si>
  <si>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</si>
  <si>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</si>
  <si>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</si>
  <si>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</si>
  <si>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HARSHIT JANGIR</t>
  </si>
  <si>
    <t>SANJAY JANGIR</t>
  </si>
  <si>
    <t>URMILA DEVI</t>
  </si>
  <si>
    <t>XXXX2521</t>
  </si>
  <si>
    <t>ywfokkc</t>
  </si>
  <si>
    <t>dasana khurd,molasar,dasana khurd,341506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</si>
  <si>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</si>
  <si>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</si>
  <si>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</si>
  <si>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</si>
  <si>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</si>
  <si>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</si>
  <si>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</si>
  <si>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</si>
  <si>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</si>
  <si>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</si>
  <si>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</si>
  <si>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</si>
  <si>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</si>
  <si>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</si>
  <si>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</si>
  <si>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</si>
  <si>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</si>
  <si>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</si>
  <si>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</si>
  <si>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</si>
  <si>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</si>
  <si>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</si>
  <si>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</si>
  <si>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</si>
  <si>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</si>
  <si>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</si>
  <si>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</si>
  <si>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</si>
  <si>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</si>
  <si>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</si>
  <si>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</si>
  <si>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</si>
  <si>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</si>
  <si>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</si>
  <si>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</si>
  <si>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</si>
  <si>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</si>
  <si>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</si>
  <si>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</si>
  <si>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</si>
  <si>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</si>
  <si>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XXXX7516</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</si>
  <si>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</si>
  <si>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</si>
  <si>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</si>
  <si>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</si>
  <si>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</si>
  <si>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</si>
  <si>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</si>
  <si>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</si>
  <si>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</si>
  <si>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</si>
  <si>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</si>
  <si>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</si>
  <si>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</si>
  <si>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</si>
  <si>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</si>
  <si>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TAMNNA NETAR</t>
  </si>
  <si>
    <t>CHENA RAM</t>
  </si>
  <si>
    <t>SUSHILA</t>
  </si>
  <si>
    <t>XXXX4042</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</si>
  <si>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</si>
  <si>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</si>
  <si>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</si>
  <si>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</si>
  <si>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</si>
  <si>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</si>
  <si>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</si>
  <si>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</si>
  <si>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</si>
  <si>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</si>
  <si>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</si>
  <si>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</si>
  <si>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</si>
  <si>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</si>
  <si>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</si>
  <si>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</si>
  <si>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</si>
  <si>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</si>
  <si>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</si>
  <si>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</si>
  <si>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</si>
  <si>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XXXX2970</t>
  </si>
  <si>
    <t>Dikawa,Molasar,Dasanakhurd,341506</t>
  </si>
  <si>
    <t>Harshit Bhunwal</t>
  </si>
  <si>
    <t>XXXX4376</t>
  </si>
  <si>
    <t>JITENDRA SINGH</t>
  </si>
  <si>
    <t>MADAN SINGH</t>
  </si>
  <si>
    <t>GEETA KANWAR</t>
  </si>
  <si>
    <t>XXXX1968</t>
  </si>
  <si>
    <t>VTNPGCJ</t>
  </si>
  <si>
    <t>KARAN</t>
  </si>
  <si>
    <t>XXXX0186</t>
  </si>
  <si>
    <t>Kartik</t>
  </si>
  <si>
    <t>Jaisa Ram</t>
  </si>
  <si>
    <t>Anju Devi</t>
  </si>
  <si>
    <t>XXXX6896</t>
  </si>
  <si>
    <t>S/O JAISA RAM,MOLASAR,DASANA KHURD POST-DIKAWA,341506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</si>
  <si>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</si>
  <si>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</si>
  <si>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</si>
  <si>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</si>
  <si>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</si>
  <si>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</si>
  <si>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</si>
  <si>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</si>
  <si>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</si>
  <si>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</si>
  <si>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</si>
  <si>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</si>
  <si>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</si>
  <si>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</si>
  <si>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</si>
  <si>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</si>
  <si>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</si>
  <si>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</si>
  <si>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</si>
  <si>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</si>
  <si>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</si>
  <si>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</si>
  <si>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</si>
  <si>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</si>
  <si>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</si>
  <si>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</si>
  <si>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</si>
  <si>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</si>
  <si>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</si>
  <si>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</si>
  <si>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</si>
  <si>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</si>
  <si>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</si>
  <si>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</si>
  <si>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</si>
  <si>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</si>
  <si>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</si>
  <si>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</si>
  <si>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</si>
  <si>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</si>
  <si>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</si>
  <si>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</si>
  <si>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</si>
  <si>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</si>
  <si>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</si>
  <si>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</si>
  <si>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</si>
  <si>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</si>
  <si>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</si>
  <si>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</si>
  <si>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</si>
  <si>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</si>
  <si>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</si>
  <si>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</si>
  <si>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</si>
  <si>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</si>
  <si>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</si>
  <si>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</si>
  <si>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</si>
  <si>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</si>
  <si>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</si>
  <si>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</si>
  <si>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</si>
  <si>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</si>
  <si>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</si>
  <si>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</si>
  <si>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</si>
  <si>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</si>
  <si>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</si>
  <si>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</si>
  <si>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</si>
  <si>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</si>
  <si>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</si>
  <si>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</si>
  <si>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KISAN BHAKAR</t>
  </si>
  <si>
    <t>SATYNARAYAN</t>
  </si>
  <si>
    <t>VIMALA</t>
  </si>
  <si>
    <t>XXXX4866</t>
  </si>
  <si>
    <t>YUMMUSS</t>
  </si>
  <si>
    <t>Kuldeep Singh</t>
  </si>
  <si>
    <t>Gopal Singh</t>
  </si>
  <si>
    <t>Sajan Kanwar</t>
  </si>
  <si>
    <t>XXXX0712</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</si>
  <si>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</si>
  <si>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</si>
  <si>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</si>
  <si>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</si>
  <si>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</si>
  <si>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</si>
  <si>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</si>
  <si>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</si>
  <si>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</si>
  <si>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</si>
  <si>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</si>
  <si>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</si>
  <si>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</si>
  <si>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</si>
  <si>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</si>
  <si>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</si>
  <si>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</si>
  <si>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</si>
  <si>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</si>
  <si>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</si>
  <si>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</si>
  <si>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</si>
  <si>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</si>
  <si>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</si>
  <si>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OMPRAKASH LORA</t>
  </si>
  <si>
    <t>PURNA RAM</t>
  </si>
  <si>
    <t>XXXX3671</t>
  </si>
  <si>
    <t>VTZVZZN</t>
  </si>
  <si>
    <t>VILL DASANA KHURD POST DIKAWA DEEDWANA,MOULASAR ,DASANA KHURD ,341506</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</si>
  <si>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</si>
  <si>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</si>
  <si>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</si>
  <si>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</si>
  <si>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</si>
  <si>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</si>
  <si>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</si>
  <si>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</si>
  <si>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</si>
  <si>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</si>
  <si>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</si>
  <si>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</si>
  <si>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</si>
  <si>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</si>
  <si>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</si>
  <si>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</si>
  <si>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</si>
  <si>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</si>
  <si>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</si>
  <si>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</si>
  <si>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</si>
  <si>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KAMLESH</t>
  </si>
  <si>
    <t>BHANWAR LAL</t>
  </si>
  <si>
    <t>GODAWARI</t>
  </si>
  <si>
    <t>XXXX4925</t>
  </si>
  <si>
    <t>YOBKUAO</t>
  </si>
  <si>
    <t>VILL-DASANA KHURD,MAULASAR,POST-DIKAWA,341506</t>
  </si>
  <si>
    <t>KRISHAN KUMAR</t>
  </si>
  <si>
    <t>CHAINA RAM</t>
  </si>
  <si>
    <t>SOHANI DEVI</t>
  </si>
  <si>
    <t>XXXX8716</t>
  </si>
  <si>
    <t>vrxsbrt</t>
  </si>
  <si>
    <t>MONIKA CHOUDHARY</t>
  </si>
  <si>
    <t>PARMA RAM</t>
  </si>
  <si>
    <t>RAJU DEVI</t>
  </si>
  <si>
    <t>XXXX9645</t>
  </si>
  <si>
    <t>VILL-RAYTHALIYA,MAKRANA,TEH-MAKRANA,341319</t>
  </si>
  <si>
    <t>MONIKA SAIN</t>
  </si>
  <si>
    <t>RAMNIWAS SAIN</t>
  </si>
  <si>
    <t>XXXX3332</t>
  </si>
  <si>
    <t>MUKESH MEGHWAL</t>
  </si>
  <si>
    <t>RAMNARAYAN</t>
  </si>
  <si>
    <t>KAMLA DEVI</t>
  </si>
  <si>
    <t>XXXX2601</t>
  </si>
  <si>
    <t>VVTXCZI</t>
  </si>
  <si>
    <t>VILLAGE DASANA KHURD POST DIKAWA,MOLASAR TEH DIDWANA,DASANA KHURD,341506</t>
  </si>
  <si>
    <t>RADHA NAYAK</t>
  </si>
  <si>
    <t>JODHARAM</t>
  </si>
  <si>
    <t>XXXX9200</t>
  </si>
  <si>
    <t>RUKMA NAYAK</t>
  </si>
  <si>
    <t>XXXX0788</t>
  </si>
  <si>
    <t>SAPNA BAWARI</t>
  </si>
  <si>
    <t>BABU LAL</t>
  </si>
  <si>
    <t>MAYA DEVI</t>
  </si>
  <si>
    <t>XXXX2335</t>
  </si>
  <si>
    <t>YUMMIIF</t>
  </si>
  <si>
    <t>Sapna Bhunwal</t>
  </si>
  <si>
    <t>Chena Ram Bhunwal</t>
  </si>
  <si>
    <t>XXXX2478</t>
  </si>
  <si>
    <t>RAJURAM</t>
  </si>
  <si>
    <t>SUMAN DEVI</t>
  </si>
  <si>
    <t>XXXX7931</t>
  </si>
  <si>
    <t>VHSJHCH</t>
  </si>
  <si>
    <t>SUNTHALI,MAKARANA,KOOKRODH,341319</t>
  </si>
  <si>
    <t>SHIVRAJ</t>
  </si>
  <si>
    <t>XXXX3690</t>
  </si>
  <si>
    <t>babkssf</t>
  </si>
  <si>
    <t>Dasana khurd,Molasar,Dasana khurd,341506</t>
  </si>
  <si>
    <t>XXXX2812</t>
  </si>
  <si>
    <t>TAMANNA RATHORE</t>
  </si>
  <si>
    <t>XXXX4390</t>
  </si>
  <si>
    <t>VKFDUQB</t>
  </si>
  <si>
    <t>DIKAWA,MOLASAR,DASANA KHURD,341306</t>
  </si>
  <si>
    <t>YASHPAL BHAKAR</t>
  </si>
  <si>
    <t>BHAGWANI DEVI</t>
  </si>
  <si>
    <t>XXXX0386</t>
  </si>
  <si>
    <t>YBJYDCW</t>
  </si>
  <si>
    <t>Deepu Kanwar</t>
  </si>
  <si>
    <t>Shimbhu Singh</t>
  </si>
  <si>
    <t>XXXX6221</t>
  </si>
  <si>
    <t>YSCYODG</t>
  </si>
  <si>
    <t>Devendra Pratap Singh</t>
  </si>
  <si>
    <t>Surjan Singh</t>
  </si>
  <si>
    <t>Acharaj Kanwar</t>
  </si>
  <si>
    <t>XXXX1753</t>
  </si>
  <si>
    <t>S/O SURJAN SINGH ,MOLASAR,DASANA KHURD POST- DIKAWA,341506</t>
  </si>
  <si>
    <t>Devraj Singh</t>
  </si>
  <si>
    <t>Vikaram Singh</t>
  </si>
  <si>
    <t>Prakash Kanwar</t>
  </si>
  <si>
    <t>XXXX9730</t>
  </si>
  <si>
    <t>VILLAGE DASANA KHURD POST DIKAWA,MOLASAR ,DASANA KHURD ,341506</t>
  </si>
  <si>
    <t>HEMYATI</t>
  </si>
  <si>
    <t>JAGDISH</t>
  </si>
  <si>
    <t>SUPYAR DEVI</t>
  </si>
  <si>
    <t>XXXX6381</t>
  </si>
  <si>
    <t>VVWTBBH</t>
  </si>
  <si>
    <t>PRAKASH DERU</t>
  </si>
  <si>
    <t>XXXX9150</t>
  </si>
  <si>
    <t>PRITAM SINGH</t>
  </si>
  <si>
    <t>RAJENDRA SINGH</t>
  </si>
  <si>
    <t>XXXX7043</t>
  </si>
  <si>
    <t>VRVBJHI</t>
  </si>
  <si>
    <t>RAKESH NAYAK</t>
  </si>
  <si>
    <t>NARAYAN RAM</t>
  </si>
  <si>
    <t>KAMALA DEVI</t>
  </si>
  <si>
    <t>XXXX1156</t>
  </si>
  <si>
    <t>RAVINDRA BHAKAR</t>
  </si>
  <si>
    <t>RAMNIWAS BHAKAR</t>
  </si>
  <si>
    <t>BHAGAWANI DEVI</t>
  </si>
  <si>
    <t>XXXX0861</t>
  </si>
  <si>
    <t>YBGYDCW</t>
  </si>
  <si>
    <t>Sahil</t>
  </si>
  <si>
    <t>Birda Ram</t>
  </si>
  <si>
    <t>XXXX3639</t>
  </si>
  <si>
    <t>SHIVRAJ BAWARI</t>
  </si>
  <si>
    <t>BIRBAL RAM BAWARI</t>
  </si>
  <si>
    <t>XXXX3443</t>
  </si>
  <si>
    <t>VTRPPBX</t>
  </si>
  <si>
    <t>Ujjawal Jakhar</t>
  </si>
  <si>
    <t>Late</t>
  </si>
  <si>
    <t>Mohani Devi</t>
  </si>
  <si>
    <t>XXXX5004</t>
  </si>
  <si>
    <t>YYCAIUD</t>
  </si>
  <si>
    <t>JAKHARO KI DHANNI,MOLASAR ,DASANA KHURD ,341506</t>
  </si>
  <si>
    <t>USHA KANWAR</t>
  </si>
  <si>
    <t>RAJU KANWAR</t>
  </si>
  <si>
    <t>XXXX1810</t>
  </si>
  <si>
    <t>YUVRAJ SINGH</t>
  </si>
  <si>
    <t>XXXX4103</t>
  </si>
  <si>
    <t>Anil</t>
  </si>
  <si>
    <t>XXXX3046</t>
  </si>
  <si>
    <t>BHARATI</t>
  </si>
  <si>
    <t>VIMLA</t>
  </si>
  <si>
    <t>XXXX0511</t>
  </si>
  <si>
    <t>GYAN KANWAR</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</si>
  <si>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</si>
  <si>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</si>
  <si>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</si>
  <si>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</si>
  <si>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</si>
  <si>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</si>
  <si>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</si>
  <si>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</si>
  <si>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</si>
  <si>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</si>
  <si>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</si>
  <si>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</si>
  <si>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</si>
  <si>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</si>
  <si>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</si>
  <si>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Pradeep Singh</t>
  </si>
  <si>
    <t>XXXX9576</t>
  </si>
  <si>
    <t>RENU</t>
  </si>
  <si>
    <t>DHARMA RAM</t>
  </si>
  <si>
    <t>INDRA DEVI</t>
  </si>
  <si>
    <t>XXXX1925</t>
  </si>
  <si>
    <t>SHOPAL SINGH</t>
  </si>
  <si>
    <t>BHAWANI SINGH</t>
  </si>
  <si>
    <t>XXXX0936</t>
  </si>
  <si>
    <t>YUBDFOK</t>
  </si>
  <si>
    <t>POSTDIKAWA,MOLASAR,DASANA KHURD,341506</t>
  </si>
  <si>
    <t>SHYOPAL GURJAR</t>
  </si>
  <si>
    <t>SITA DEVI</t>
  </si>
  <si>
    <t>XXXX1432</t>
  </si>
  <si>
    <t>YYDCQYO</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</si>
  <si>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</si>
  <si>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</si>
  <si>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</si>
  <si>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</si>
  <si>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</si>
  <si>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</si>
  <si>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</si>
  <si>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</si>
  <si>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</si>
  <si>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</si>
  <si>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</si>
  <si>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</si>
  <si>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</si>
  <si>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</si>
  <si>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AMIT MEGHWAL</t>
  </si>
  <si>
    <t>SWAI RAM</t>
  </si>
  <si>
    <t>NANI DEVI</t>
  </si>
  <si>
    <t>XXXX3667</t>
  </si>
  <si>
    <t>VPCNHJX</t>
  </si>
  <si>
    <t>DASANA KHURD,MOULASAR,DASANA KHURD,341506</t>
  </si>
  <si>
    <t>ANITA KANWAR</t>
  </si>
  <si>
    <t>XXXX2328</t>
  </si>
  <si>
    <t>HANS KANWAR</t>
  </si>
  <si>
    <t>DATAR SINGH</t>
  </si>
  <si>
    <t>SON KANWAR</t>
  </si>
  <si>
    <t>XXXX6012</t>
  </si>
  <si>
    <t>YQWCQGF</t>
  </si>
  <si>
    <t>LALITA JANGIR</t>
  </si>
  <si>
    <t>GOKUL RAM</t>
  </si>
  <si>
    <t>GEETA DEVI</t>
  </si>
  <si>
    <t>XXXX6625</t>
  </si>
  <si>
    <t>MANJU NAYAK</t>
  </si>
  <si>
    <t>UGMA RAM</t>
  </si>
  <si>
    <t>XXXX6572</t>
  </si>
  <si>
    <t>VTVXGWR</t>
  </si>
  <si>
    <t>NIRMALA SAIN</t>
  </si>
  <si>
    <t>MOHANA RAM SAIN</t>
  </si>
  <si>
    <t>RUKMA DEVI</t>
  </si>
  <si>
    <t>XXXX4379</t>
  </si>
  <si>
    <t>PAYAL</t>
  </si>
  <si>
    <t>XXXX2177</t>
  </si>
  <si>
    <t>XXXX7410</t>
  </si>
  <si>
    <t>PRIYANKA KANWAR</t>
  </si>
  <si>
    <t>MAL SINGH</t>
  </si>
  <si>
    <t>BASU KANWAR</t>
  </si>
  <si>
    <t>XXXX0687</t>
  </si>
  <si>
    <t>YUMMKSG</t>
  </si>
  <si>
    <t>RENU NETAR</t>
  </si>
  <si>
    <t>MUKESH NETAR</t>
  </si>
  <si>
    <t>XXXX0418</t>
  </si>
  <si>
    <t>YUIQOQS</t>
  </si>
  <si>
    <t>Dasana Kurd,Moulasar,Dasana Kurd,341506</t>
  </si>
  <si>
    <t>Sharwan</t>
  </si>
  <si>
    <t>Bhanwara Ram</t>
  </si>
  <si>
    <t>Shanti Devi</t>
  </si>
  <si>
    <t>XXXX9776</t>
  </si>
  <si>
    <t>VTRNKGT</t>
  </si>
  <si>
    <t>Vasundhara Gurjar</t>
  </si>
  <si>
    <t>Ramniwas</t>
  </si>
  <si>
    <t>Baudi Devi</t>
  </si>
  <si>
    <t>VRRWGRP</t>
  </si>
  <si>
    <t>NO</t>
  </si>
  <si>
    <t>क्र. स .</t>
  </si>
  <si>
    <t>राजकीय उच्च माध्यमिक विद्यालय डसाणा खुर्द (मौलासर) डीडवाना-कुचामन</t>
  </si>
  <si>
    <t>GOVT.SEN.SEC.SCHOOL DASANA KHURD (MOULASAR) DEEDWANA-KUCHAMAN</t>
  </si>
  <si>
    <t>(YOUR SCHOOL IS SANSKRIT.SELECT YES)</t>
  </si>
  <si>
    <t xml:space="preserve">संस्कृत विद्यालय हो तो YES सेलेक्ट करें </t>
  </si>
  <si>
    <t xml:space="preserve">हिन्दी </t>
  </si>
  <si>
    <t>HINDI</t>
  </si>
  <si>
    <t>हस्ताक्षर विषयाध्यापक</t>
  </si>
  <si>
    <t>हस्ताक्षर परीक्षा प्रभारी</t>
  </si>
  <si>
    <r>
      <rPr>
        <b/>
        <sz val="16"/>
        <color rgb="FFFF0000"/>
        <rFont val="Calibri"/>
        <family val="2"/>
        <scheme val="minor"/>
      </rPr>
      <t xml:space="preserve">   </t>
    </r>
    <r>
      <rPr>
        <b/>
        <sz val="16"/>
        <rFont val="Calibri"/>
        <family val="2"/>
        <scheme val="minor"/>
      </rPr>
      <t>निर्माणकर्ता</t>
    </r>
    <r>
      <rPr>
        <sz val="16"/>
        <rFont val="Calibri"/>
        <family val="2"/>
        <scheme val="minor"/>
      </rPr>
      <t xml:space="preserve"> :--</t>
    </r>
    <r>
      <rPr>
        <b/>
        <sz val="16"/>
        <rFont val="Calibri"/>
        <family val="2"/>
        <scheme val="minor"/>
      </rPr>
      <t>भागीरथ मल TEACHER L-1 9828789204</t>
    </r>
    <r>
      <rPr>
        <b/>
        <sz val="16"/>
        <color rgb="FFFF0000"/>
        <rFont val="Calibri"/>
        <family val="2"/>
        <scheme val="minor"/>
      </rPr>
      <t xml:space="preserve"> </t>
    </r>
    <r>
      <rPr>
        <sz val="16"/>
        <color rgb="FFFF0000"/>
        <rFont val="Calibri"/>
        <family val="2"/>
        <scheme val="minor"/>
      </rPr>
      <t xml:space="preserve">                                 </t>
    </r>
    <r>
      <rPr>
        <b/>
        <sz val="16"/>
        <color rgb="FFC8089F"/>
        <rFont val="Calibri"/>
        <family val="2"/>
        <scheme val="minor"/>
      </rPr>
      <t>G.S.S.SCHOOL DASANA KHURD(MOULASAR) DEEDWANA-KUCHAMAN</t>
    </r>
  </si>
  <si>
    <t xml:space="preserve">1.जिस भी SHEET का प्रिन्ट लेना है उसमे BLANK ROW को HIDE करने के बाद ही प्रिंट लेवे </t>
  </si>
  <si>
    <t>2.सबसे पहले शाला दर्पण से आप DOWNLOAD TAB से STUDENT RECORD DOWNLOAD कर उस डाटा को CONTROL A से COPY कर इस प्रोग्राम की S.D.PASTE SHEET के A-1 CELL में PASTE SPECIAL से PASTE IN VALUE से PASTE कर देl</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</si>
  <si>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5 केआप अगर प्रिन्ट लेना चाहे तो आप BLANK रो को HIDE कर प्रिंट ले सकते है जो कॉलम आवश्यक नहीं है वो LOCK हैl</t>
  </si>
  <si>
    <t xml:space="preserve">4.विषयवार सत्रांक शीट में आपको अगर सेक्शन चेंज करना हो तो ही चेंज नहीं करे ,आप अपने जिस विषय के सत्रांक शीट चाहते है उस विषय को ड्राप डाउन से YELLOW COLOUR CELL से ड्राप डाउन से SELECT कर प्रिंट ले सकते है BLANK रो को HIDE कर ले सकते है </t>
  </si>
  <si>
    <t>5.यह प्रोग्राम आपकी सहायता के लिए बनाया है अन्तिम  रूप से विभागीय निर्देश ही मान्य होगी निर्माणकर्ता की कोई जवाबदेही नहीं होगी</t>
  </si>
  <si>
    <r>
      <t xml:space="preserve">सत्र </t>
    </r>
    <r>
      <rPr>
        <b/>
        <sz val="18"/>
        <color rgb="FFFF0000"/>
        <rFont val="Calibri"/>
        <family val="2"/>
        <scheme val="minor"/>
      </rPr>
      <t>2023-24</t>
    </r>
    <r>
      <rPr>
        <b/>
        <sz val="16"/>
        <color rgb="FFFF0000"/>
        <rFont val="Calibri"/>
        <family val="2"/>
        <scheme val="minor"/>
      </rPr>
      <t xml:space="preserve">परीक्षा हेतु कक्षा </t>
    </r>
    <r>
      <rPr>
        <b/>
        <sz val="18"/>
        <color rgb="FFFF0000"/>
        <rFont val="Calibri"/>
        <family val="2"/>
        <scheme val="minor"/>
      </rPr>
      <t>05</t>
    </r>
    <r>
      <rPr>
        <b/>
        <sz val="16"/>
        <color rgb="FFFF0000"/>
        <rFont val="Calibri"/>
        <family val="2"/>
        <scheme val="minor"/>
      </rPr>
      <t xml:space="preserve"> के सत्रांक निर्धारण प्रोग्राम उपयोग के  संबंध में जानकारी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</si>
</sst>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0.00\ &quot;%&quot;"/>
  </numFmts>
  <fonts count="63">
    <font>
      <sz val="11"/>
      <color rgb="FF000000"/>
      <name val="Calibri"/>
      <family val="2"/>
      <scheme val="minor"/>
    </font>
    <font>
      <sz val="10"/>
      <color theme="1"/>
      <name val="Arial"/>
      <family val="2"/>
    </font>
    <font>
      <sz val="11"/>
      <color theme="1"/>
      <name val="Calibri"/>
      <family val="2"/>
      <scheme val="minor"/>
    </font>
    <font>
      <sz val="11"/>
      <name val="Calibri"/>
      <family val="2"/>
    </font>
    <font>
      <b/>
      <sz val="11"/>
      <name val="Calibri"/>
      <family val="2"/>
    </font>
    <font>
      <b/>
      <sz val="13"/>
      <color theme="1"/>
      <name val="Calibri"/>
      <family val="2"/>
    </font>
    <font>
      <b/>
      <sz val="14"/>
      <color theme="1"/>
      <name val="Calibri"/>
      <family val="2"/>
    </font>
    <font>
      <b/>
      <sz val="12"/>
      <color theme="1"/>
      <name val="Calibri"/>
      <family val="2"/>
    </font>
    <font>
      <b/>
      <sz val="14"/>
      <color rgb="FFFF0000"/>
      <name val="Calibri"/>
      <family val="2"/>
    </font>
    <font>
      <b/>
      <sz val="12"/>
      <color rgb="FFFF0000"/>
      <name val="Calibri"/>
      <family val="2"/>
    </font>
    <font>
      <b/>
      <sz val="12"/>
      <color rgb="FF002060"/>
      <name val="Calibri"/>
      <family val="2"/>
    </font>
    <font>
      <b/>
      <sz val="16"/>
      <color theme="1"/>
      <name val="Calibri"/>
      <family val="2"/>
    </font>
    <font>
      <b/>
      <sz val="11"/>
      <color theme="1"/>
      <name val="Calibri"/>
      <family val="2"/>
    </font>
    <font>
      <b/>
      <sz val="10"/>
      <color theme="1"/>
      <name val="Calibri"/>
      <family val="2"/>
    </font>
    <font>
      <b/>
      <sz val="10"/>
      <name val="Calibri"/>
      <family val="2"/>
    </font>
    <font>
      <sz val="11"/>
      <color theme="1"/>
      <name val="Calibri"/>
      <family val="2"/>
    </font>
    <font>
      <sz val="14"/>
      <color theme="1"/>
      <name val="Kruti Dev 010"/>
      <family val="2"/>
    </font>
    <font>
      <b/>
      <i/>
      <u val="single"/>
      <sz val="12"/>
      <color theme="1"/>
      <name val="Calibri"/>
      <family val="2"/>
    </font>
    <font>
      <b/>
      <sz val="16"/>
      <color theme="1"/>
      <name val="Kruti Dev 010"/>
      <family val="2"/>
    </font>
    <font>
      <b/>
      <sz val="11"/>
      <color rgb="FFFF0000"/>
      <name val="Calibri"/>
      <family val="2"/>
    </font>
    <font>
      <b/>
      <sz val="10"/>
      <color rgb="FFFF0000"/>
      <name val="Calibri"/>
      <family val="2"/>
    </font>
    <font>
      <b/>
      <sz val="8"/>
      <color theme="1"/>
      <name val="Cambria"/>
      <family val="1"/>
    </font>
    <font>
      <b/>
      <sz val="13"/>
      <color rgb="FFFF0000"/>
      <name val="Calibri"/>
      <family val="2"/>
    </font>
    <font>
      <sz val="12"/>
      <color theme="1"/>
      <name val="Calibri"/>
      <family val="2"/>
    </font>
    <font>
      <b/>
      <sz val="12"/>
      <name val="Calibri"/>
      <family val="2"/>
    </font>
    <font>
      <sz val="14"/>
      <name val="Kruti Dev 010"/>
      <family val="2"/>
    </font>
    <font>
      <sz val="14"/>
      <color rgb="FFFF0000"/>
      <name val="Kruti Dev 010"/>
      <family val="2"/>
    </font>
    <font>
      <b/>
      <sz val="16"/>
      <name val="Kruti Dev 010"/>
      <family val="2"/>
    </font>
    <font>
      <b/>
      <sz val="16"/>
      <color rgb="FFFF0000"/>
      <name val="Kruti Dev 010"/>
      <family val="2"/>
    </font>
    <font>
      <b/>
      <u val="single"/>
      <sz val="14"/>
      <name val="Calibri"/>
      <family val="2"/>
    </font>
    <font>
      <b/>
      <i/>
      <u val="single"/>
      <sz val="16"/>
      <name val="Calibri"/>
      <family val="2"/>
    </font>
    <font>
      <b/>
      <sz val="16"/>
      <name val="Cambria"/>
      <family val="1"/>
    </font>
    <font>
      <b/>
      <i/>
      <sz val="16"/>
      <name val="Calibri"/>
      <family val="2"/>
    </font>
    <font>
      <b/>
      <sz val="11"/>
      <color rgb="FFCC00CC"/>
      <name val="Calibri"/>
      <family val="2"/>
    </font>
    <font>
      <b/>
      <sz val="12"/>
      <name val="Calibri"/>
      <family val="2"/>
      <scheme val="minor"/>
    </font>
    <font>
      <sz val="14"/>
      <name val="Calibri"/>
      <family val="2"/>
    </font>
    <font>
      <sz val="12"/>
      <name val="Calibri"/>
      <family val="2"/>
    </font>
    <font>
      <sz val="11"/>
      <color rgb="FFFF0000"/>
      <name val="Calibri"/>
      <family val="2"/>
    </font>
    <font>
      <b/>
      <sz val="12"/>
      <color theme="0"/>
      <name val="Calibri"/>
      <family val="2"/>
    </font>
    <font>
      <sz val="11"/>
      <color theme="0"/>
      <name val="Calibri"/>
      <family val="2"/>
    </font>
    <font>
      <b/>
      <sz val="13"/>
      <name val="Calibri"/>
      <family val="2"/>
    </font>
    <font>
      <sz val="10"/>
      <color theme="1"/>
      <name val="Calibri"/>
      <family val="2"/>
    </font>
    <font>
      <b/>
      <sz val="9"/>
      <name val="Cambria"/>
      <family val="1"/>
    </font>
    <font>
      <b/>
      <sz val="11"/>
      <color rgb="FFFF00FF"/>
      <name val="Calibri"/>
      <family val="2"/>
    </font>
    <font>
      <b/>
      <sz val="14"/>
      <color rgb="FFFF00FF"/>
      <name val="Calibri"/>
      <family val="2"/>
    </font>
    <font>
      <sz val="11"/>
      <color rgb="FFFF00FF"/>
      <name val="Calibri"/>
      <family val="2"/>
    </font>
    <font>
      <sz val="10"/>
      <color rgb="FF000000"/>
      <name val="Calibri"/>
      <family val="2"/>
      <scheme val="minor"/>
    </font>
    <font>
      <b/>
      <i/>
      <sz val="10"/>
      <name val="Calibri"/>
      <family val="2"/>
    </font>
    <font>
      <b/>
      <i/>
      <sz val="9"/>
      <color theme="1"/>
      <name val="Calibri"/>
      <family val="2"/>
      <scheme val="minor"/>
    </font>
    <font>
      <sz val="14"/>
      <name val="Calibri"/>
      <family val="2"/>
      <scheme val="minor"/>
    </font>
    <font>
      <b/>
      <sz val="16"/>
      <name val="Calibri"/>
      <family val="2"/>
      <scheme val="minor"/>
    </font>
    <font>
      <sz val="11"/>
      <name val="Calibri"/>
      <family val="2"/>
      <scheme val="minor"/>
    </font>
    <font>
      <b/>
      <u val="single"/>
      <sz val="14"/>
      <name val="Calibri"/>
      <family val="2"/>
      <scheme val="minor"/>
    </font>
    <font>
      <b/>
      <sz val="14"/>
      <name val="Calibri"/>
      <family val="2"/>
      <scheme val="minor"/>
    </font>
    <font>
      <b/>
      <sz val="14"/>
      <color rgb="FFFF0000"/>
      <name val="Cambria"/>
      <family val="1"/>
    </font>
    <font>
      <b/>
      <sz val="9"/>
      <color theme="1"/>
      <name val="Calibri"/>
      <family val="2"/>
    </font>
    <font>
      <sz val="9"/>
      <name val="Calibri"/>
      <family val="2"/>
    </font>
    <font>
      <b/>
      <sz val="8"/>
      <color theme="1"/>
      <name val="Calibri"/>
      <family val="2"/>
      <scheme val="minor"/>
    </font>
    <font>
      <sz val="16"/>
      <color rgb="FFFF0000"/>
      <name val="Calibri"/>
      <family val="2"/>
      <scheme val="minor"/>
    </font>
    <font>
      <b/>
      <sz val="16"/>
      <color rgb="FFFF0000"/>
      <name val="Calibri"/>
      <family val="2"/>
      <scheme val="minor"/>
    </font>
    <font>
      <b/>
      <sz val="16"/>
      <color rgb="FFC8089F"/>
      <name val="Calibri"/>
      <family val="2"/>
      <scheme val="minor"/>
    </font>
    <font>
      <sz val="16"/>
      <name val="Calibri"/>
      <family val="2"/>
      <scheme val="minor"/>
    </font>
    <font>
      <b/>
      <sz val="18"/>
      <color rgb="FFFF0000"/>
      <name val="Calibri"/>
      <family val="2"/>
      <scheme val="minor"/>
    </font>
  </fonts>
  <fills count="25">
    <fill>
      <patternFill patternType="none"/>
    </fill>
    <fill>
      <patternFill patternType="gray125"/>
    </fill>
    <fill>
      <patternFill patternType="solid">
        <fgColor theme="4" tint="0.599929988384247"/>
        <bgColor indexed="64"/>
      </patternFill>
    </fill>
    <fill>
      <patternFill patternType="solid">
        <fgColor theme="9" tint="0.799950003623962"/>
        <bgColor indexed="64"/>
      </patternFill>
    </fill>
    <fill>
      <patternFill patternType="solid">
        <fgColor theme="5" tint="0.599960029125214"/>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5" tint="0.79992002248764"/>
        <bgColor indexed="64"/>
      </patternFill>
    </fill>
    <fill>
      <patternFill patternType="solid">
        <fgColor theme="6" tint="0.599929988384247"/>
        <bgColor indexed="64"/>
      </patternFill>
    </fill>
    <fill>
      <patternFill patternType="solid">
        <fgColor theme="9" tint="0.79992002248764"/>
        <bgColor indexed="64"/>
      </patternFill>
    </fill>
    <fill>
      <patternFill patternType="solid">
        <fgColor rgb="FFFFC000"/>
        <bgColor indexed="64"/>
      </patternFill>
    </fill>
    <fill>
      <patternFill patternType="solid">
        <fgColor theme="4" tint="0.79992002248764"/>
        <bgColor indexed="64"/>
      </patternFill>
    </fill>
    <fill>
      <patternFill patternType="solid">
        <fgColor rgb="FFFFFF66"/>
        <bgColor indexed="64"/>
      </patternFill>
    </fill>
    <fill>
      <patternFill patternType="solid">
        <fgColor theme="5" tint="0.599929988384247"/>
        <bgColor indexed="64"/>
      </patternFill>
    </fill>
    <fill>
      <patternFill patternType="solid">
        <fgColor theme="8" tint="0.79992002248764"/>
        <bgColor indexed="64"/>
      </patternFill>
    </fill>
    <fill>
      <patternFill patternType="solid">
        <fgColor theme="0" tint="-0.0499700009822845"/>
        <bgColor indexed="64"/>
      </patternFill>
    </fill>
    <fill>
      <patternFill patternType="solid">
        <fgColor theme="7" tint="0.799979984760284"/>
        <bgColor indexed="64"/>
      </patternFill>
    </fill>
    <fill>
      <patternFill patternType="solid">
        <fgColor theme="9" tint="0.799979984760284"/>
        <bgColor indexed="64"/>
      </patternFill>
    </fill>
    <fill>
      <patternFill patternType="solid">
        <fgColor theme="5" tint="0.799979984760284"/>
        <bgColor indexed="64"/>
      </patternFill>
    </fill>
    <fill>
      <patternFill patternType="solid">
        <fgColor theme="4" tint="0.799979984760284"/>
        <bgColor indexed="64"/>
      </patternFill>
    </fill>
    <fill>
      <patternFill patternType="solid">
        <fgColor theme="2" tint="-0.149979993700981"/>
        <bgColor indexed="64"/>
      </patternFill>
    </fill>
    <fill>
      <patternFill patternType="solid">
        <fgColor theme="8" tint="0.399980008602142"/>
        <bgColor indexed="64"/>
      </patternFill>
    </fill>
    <fill>
      <patternFill patternType="solid">
        <fgColor theme="8" tint="0.599990010261536"/>
        <bgColor indexed="64"/>
      </patternFill>
    </fill>
    <fill>
      <patternFill patternType="solid">
        <fgColor theme="8" tint="0.799979984760284"/>
        <bgColor indexed="64"/>
      </patternFill>
    </fill>
  </fills>
  <borders count="91">
    <border>
      <left/>
      <right/>
      <top/>
      <bottom/>
      <diagonal/>
    </border>
    <border>
      <left/>
      <right/>
      <top style="medium">
        <color rgb="FF000000"/>
      </top>
      <bottom style="thin">
        <color rgb="FF000000"/>
      </bottom>
    </border>
    <border>
      <left style="medium">
        <color rgb="FF000000"/>
      </left>
      <right/>
      <top style="medium">
        <color rgb="FF000000"/>
      </top>
      <bottom style="thin">
        <color rgb="FF000000"/>
      </bottom>
    </border>
    <border>
      <left/>
      <right style="thin">
        <color auto="1"/>
      </right>
      <top/>
      <bottom/>
    </border>
    <border>
      <left style="dotted">
        <color rgb="FFC00000"/>
      </left>
      <right/>
      <top/>
      <bottom/>
    </border>
    <border>
      <left style="thin">
        <color auto="1"/>
      </left>
      <right style="thin">
        <color auto="1"/>
      </right>
      <top style="thin">
        <color auto="1"/>
      </top>
      <bottom style="thin">
        <color auto="1"/>
      </bottom>
    </border>
    <border>
      <left style="thin">
        <color rgb="FF000000"/>
      </left>
      <right style="thin">
        <color rgb="FF000000"/>
      </right>
      <top style="thin">
        <color rgb="FF000000"/>
      </top>
      <bottom style="thin">
        <color rgb="FF000000"/>
      </bottom>
    </border>
    <border>
      <left/>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top/>
      <bottom style="thin">
        <color rgb="FF000000"/>
      </bottom>
    </border>
    <border>
      <left style="thin">
        <color rgb="FF000000"/>
      </left>
      <right style="thin">
        <color rgb="FF000000"/>
      </right>
      <top style="thin">
        <color rgb="FF000000"/>
      </top>
      <bottom/>
    </border>
    <border>
      <left style="thin">
        <color rgb="FF000000"/>
      </left>
      <right/>
      <top/>
      <bottom style="thin">
        <color rgb="FF000000"/>
      </bottom>
    </border>
    <border>
      <left/>
      <right style="thin">
        <color rgb="FF000000"/>
      </right>
      <top/>
      <bottom style="thin">
        <color rgb="FF000000"/>
      </bottom>
    </border>
    <border>
      <left style="thin">
        <color auto="1"/>
      </left>
      <right/>
      <top/>
      <bottom/>
    </border>
    <border>
      <left style="double">
        <color rgb="FF974806"/>
      </left>
      <right style="double">
        <color rgb="FF632423"/>
      </right>
      <top style="double">
        <color rgb="FF974806"/>
      </top>
      <bottom style="double">
        <color rgb="FF632423"/>
      </bottom>
    </border>
    <border>
      <left/>
      <right style="double">
        <color rgb="FF632423"/>
      </right>
      <top style="double">
        <color rgb="FF632423"/>
      </top>
      <bottom style="double">
        <color rgb="FF632423"/>
      </bottom>
    </border>
    <border>
      <left style="double">
        <color rgb="FF632423"/>
      </left>
      <right style="double">
        <color rgb="FF632423"/>
      </right>
      <top style="double">
        <color rgb="FF632423"/>
      </top>
      <bottom style="double">
        <color rgb="FF632423"/>
      </bottom>
    </border>
    <border>
      <left style="double">
        <color rgb="FF632423"/>
      </left>
      <right style="double">
        <color rgb="FF632423"/>
      </right>
      <top/>
      <bottom style="double">
        <color rgb="FF632423"/>
      </bottom>
    </border>
    <border>
      <left/>
      <right style="double">
        <color rgb="FF632423"/>
      </right>
      <top style="double">
        <color rgb="FF632423"/>
      </top>
      <bottom/>
    </border>
    <border>
      <left style="double">
        <color rgb="FF632423"/>
      </left>
      <right style="double">
        <color rgb="FF632423"/>
      </right>
      <top style="double">
        <color rgb="FF632423"/>
      </top>
      <bottom/>
    </border>
    <border>
      <left style="thin">
        <color rgb="FF000000"/>
      </left>
      <right style="thin">
        <color rgb="FF000000"/>
      </right>
      <top/>
      <bottom style="thin">
        <color rgb="FF000000"/>
      </bottom>
    </border>
    <border>
      <left/>
      <right style="medium">
        <color rgb="FF000000"/>
      </right>
      <top style="medium">
        <color rgb="FF000000"/>
      </top>
      <bottom style="thin">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double">
        <color rgb="FF632423"/>
      </left>
      <right style="double">
        <color rgb="FF974806"/>
      </right>
      <top style="double">
        <color rgb="FF974806"/>
      </top>
      <bottom/>
    </border>
    <border>
      <left style="double">
        <color rgb="FF632423"/>
      </left>
      <right style="double">
        <color rgb="FF974806"/>
      </right>
      <top/>
      <bottom style="double">
        <color rgb="FF974806"/>
      </bottom>
    </border>
    <border>
      <left/>
      <right/>
      <top/>
      <bottom style="medium">
        <color rgb="FF000000"/>
      </bottom>
    </border>
    <border>
      <left/>
      <right style="medium">
        <color rgb="FF000000"/>
      </right>
      <top/>
      <bottom style="medium">
        <color rgb="FF000000"/>
      </bottom>
    </border>
    <border>
      <left style="double">
        <color rgb="FF632423"/>
      </left>
      <right/>
      <top style="double">
        <color rgb="FF632423"/>
      </top>
      <bottom/>
    </border>
    <border>
      <left style="double">
        <color rgb="FF632423"/>
      </left>
      <right/>
      <top/>
      <bottom style="double">
        <color rgb="FF632423"/>
      </bottom>
    </border>
    <border>
      <left/>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double">
        <color rgb="FF974806"/>
      </top>
      <bottom style="thin">
        <color rgb="FF000000"/>
      </bottom>
    </border>
    <border>
      <left style="medium">
        <color rgb="FFC00000"/>
      </left>
      <right style="thin">
        <color rgb="FF000000"/>
      </right>
      <top style="medium">
        <color rgb="FFC00000"/>
      </top>
      <bottom style="thin">
        <color rgb="FF000000"/>
      </bottom>
    </border>
    <border>
      <left style="thin">
        <color rgb="FF000000"/>
      </left>
      <right style="thin">
        <color rgb="FF000000"/>
      </right>
      <top style="medium">
        <color rgb="FFC00000"/>
      </top>
      <bottom style="thin">
        <color rgb="FF000000"/>
      </bottom>
    </border>
    <border>
      <left style="thin">
        <color rgb="FF000000"/>
      </left>
      <right/>
      <top style="medium">
        <color rgb="FFC00000"/>
      </top>
      <bottom style="thin">
        <color rgb="FF000000"/>
      </bottom>
    </border>
    <border>
      <left style="thick">
        <color rgb="FF00B0F0"/>
      </left>
      <right style="thick">
        <color rgb="FF00B0F0"/>
      </right>
      <top style="thick">
        <color rgb="FF00B0F0"/>
      </top>
      <bottom style="thick">
        <color rgb="FF00B0F0"/>
      </bottom>
    </border>
    <border>
      <left/>
      <right style="thin">
        <color rgb="FF000000"/>
      </right>
      <top style="medium">
        <color rgb="FFC00000"/>
      </top>
      <bottom style="thin">
        <color rgb="FF000000"/>
      </bottom>
    </border>
    <border>
      <left style="thin">
        <color rgb="FF000000"/>
      </left>
      <right style="thick">
        <color rgb="FF00B0F0"/>
      </right>
      <top style="thin">
        <color rgb="FF000000"/>
      </top>
      <bottom style="thin">
        <color rgb="FF000000"/>
      </bottom>
    </border>
    <border>
      <left style="medium">
        <color rgb="FFC00000"/>
      </left>
      <right style="thin">
        <color rgb="FF000000"/>
      </right>
      <top style="thin">
        <color rgb="FF000000"/>
      </top>
      <bottom style="thin">
        <color rgb="FF000000"/>
      </bottom>
    </border>
    <border>
      <left style="thin">
        <color rgb="FF000000"/>
      </left>
      <right style="thick">
        <color rgb="FF0070C0"/>
      </right>
      <top style="thin">
        <color rgb="FF000000"/>
      </top>
      <bottom style="thin">
        <color rgb="FF000000"/>
      </bottom>
    </border>
    <border>
      <left style="double">
        <color rgb="FF974806"/>
      </left>
      <right style="double">
        <color rgb="FF632423"/>
      </right>
      <top style="double">
        <color rgb="FF632423"/>
      </top>
      <bottom style="double">
        <color rgb="FF974806"/>
      </bottom>
    </border>
    <border>
      <left style="thin">
        <color auto="1"/>
      </left>
      <right/>
      <top style="thin">
        <color auto="1"/>
      </top>
      <bottom style="thin">
        <color rgb="FF000000"/>
      </bottom>
    </border>
    <border>
      <left/>
      <right/>
      <top style="thin">
        <color auto="1"/>
      </top>
      <bottom style="thin">
        <color rgb="FF000000"/>
      </bottom>
    </border>
    <border>
      <left/>
      <right style="thin">
        <color auto="1"/>
      </right>
      <top style="thin">
        <color auto="1"/>
      </top>
      <bottom style="thin">
        <color rgb="FF000000"/>
      </bottom>
    </border>
    <border>
      <left style="thin">
        <color auto="1"/>
      </left>
      <right style="thin">
        <color rgb="FF000000"/>
      </right>
      <top style="thin">
        <color rgb="FF000000"/>
      </top>
      <bottom/>
    </border>
    <border>
      <left/>
      <right style="thin">
        <color auto="1"/>
      </right>
      <top style="thin">
        <color rgb="FF000000"/>
      </top>
      <bottom style="thin">
        <color rgb="FF000000"/>
      </bottom>
    </border>
    <border>
      <left style="thin">
        <color auto="1"/>
      </left>
      <right style="thin">
        <color rgb="FF000000"/>
      </right>
      <top/>
      <bottom/>
    </border>
    <border>
      <left style="thin">
        <color rgb="FF000000"/>
      </left>
      <right style="thin">
        <color auto="1"/>
      </right>
      <top style="thin">
        <color rgb="FF000000"/>
      </top>
      <bottom style="thin">
        <color rgb="FF000000"/>
      </bottom>
    </border>
    <border>
      <left style="thin">
        <color auto="1"/>
      </left>
      <right style="thin">
        <color rgb="FF000000"/>
      </right>
      <top/>
      <bottom style="thin">
        <color rgb="FF000000"/>
      </bottom>
    </border>
    <border>
      <left style="thin">
        <color auto="1"/>
      </left>
      <right/>
      <top style="thin">
        <color rgb="FF000000"/>
      </top>
      <bottom style="thin">
        <color rgb="FF000000"/>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top/>
      <bottom style="thin">
        <color auto="1"/>
      </bottom>
    </border>
    <border>
      <left style="thin">
        <color rgb="FF000000"/>
      </left>
      <right style="thin">
        <color rgb="FF000000"/>
      </right>
      <top style="thin">
        <color rgb="FF000000"/>
      </top>
      <bottom style="thin">
        <color auto="1"/>
      </bottom>
    </border>
    <border>
      <left/>
      <right style="thin">
        <color rgb="FF000000"/>
      </right>
      <top style="thin">
        <color rgb="FF000000"/>
      </top>
      <bottom style="thin">
        <color auto="1"/>
      </bottom>
    </border>
    <border>
      <left style="thin">
        <color rgb="FF000000"/>
      </left>
      <right style="thin">
        <color auto="1"/>
      </right>
      <top style="thin">
        <color rgb="FF000000"/>
      </top>
      <bottom style="thin">
        <color auto="1"/>
      </bottom>
    </border>
    <border>
      <left style="thin">
        <color auto="1"/>
      </left>
      <right style="thin">
        <color rgb="FF000000"/>
      </right>
      <top style="thin">
        <color auto="1"/>
      </top>
      <bottom/>
    </border>
    <border>
      <left style="thin">
        <color rgb="FF000000"/>
      </left>
      <right style="thin">
        <color rgb="FF000000"/>
      </right>
      <top style="thin">
        <color auto="1"/>
      </top>
      <bottom/>
    </border>
    <border>
      <left style="thin">
        <color rgb="FF000000"/>
      </left>
      <right style="thin">
        <color rgb="FF000000"/>
      </right>
      <top style="thin">
        <color auto="1"/>
      </top>
      <bottom style="thin">
        <color rgb="FF000000"/>
      </bottom>
    </border>
    <border>
      <left style="thin">
        <color rgb="FF000000"/>
      </left>
      <right style="thin">
        <color auto="1"/>
      </right>
      <top style="thin">
        <color auto="1"/>
      </top>
      <bottom style="thin">
        <color rgb="FF000000"/>
      </bottom>
    </border>
    <border>
      <left/>
      <right style="thin">
        <color auto="1"/>
      </right>
      <top/>
      <bottom style="thin">
        <color rgb="FF000000"/>
      </bottom>
    </border>
    <border>
      <left style="thin">
        <color auto="1"/>
      </left>
      <right/>
      <top/>
      <bottom style="thin">
        <color auto="1"/>
      </bottom>
    </border>
    <border>
      <left/>
      <right/>
      <top/>
      <bottom style="thin">
        <color auto="1"/>
      </bottom>
    </border>
    <border>
      <left/>
      <right style="thin">
        <color auto="1"/>
      </right>
      <top/>
      <bottom style="thin">
        <color auto="1"/>
      </bottom>
    </border>
    <border>
      <left style="thin">
        <color auto="1"/>
      </left>
      <right style="thin">
        <color auto="1"/>
      </right>
      <top/>
      <bottom/>
    </border>
    <border>
      <left style="thin">
        <color auto="1"/>
      </left>
      <right style="thin">
        <color auto="1"/>
      </right>
      <top/>
      <bottom style="thin">
        <color auto="1"/>
      </bottom>
    </border>
    <border>
      <left style="thin">
        <color auto="1"/>
      </left>
      <right style="thin">
        <color auto="1"/>
      </right>
      <top style="thin">
        <color auto="1"/>
      </top>
      <bottom/>
    </border>
    <border>
      <left style="hair">
        <color rgb="FFCC00CC"/>
      </left>
      <right/>
      <top/>
      <bottom/>
    </border>
    <border>
      <left/>
      <right style="double">
        <color rgb="FF632423"/>
      </right>
      <top/>
      <bottom style="double">
        <color rgb="FF632423"/>
      </bottom>
    </border>
    <border>
      <left style="thin">
        <color auto="1"/>
      </left>
      <right/>
      <top style="thin">
        <color auto="1"/>
      </top>
      <bottom style="double">
        <color rgb="FF632423"/>
      </bottom>
    </border>
    <border>
      <left/>
      <right/>
      <top style="thin">
        <color auto="1"/>
      </top>
      <bottom style="double">
        <color rgb="FF632423"/>
      </bottom>
    </border>
    <border>
      <left/>
      <right style="double">
        <color rgb="FF632423"/>
      </right>
      <top style="thin">
        <color auto="1"/>
      </top>
      <bottom style="double">
        <color rgb="FF632423"/>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style="double">
        <color rgb="FF632423"/>
      </left>
      <right/>
      <top style="thin">
        <color auto="1"/>
      </top>
      <bottom/>
    </border>
    <border>
      <left/>
      <right/>
      <top style="thin">
        <color auto="1"/>
      </top>
      <bottom/>
    </border>
    <border>
      <left/>
      <right style="double">
        <color rgb="FF632423"/>
      </right>
      <top style="thin">
        <color auto="1"/>
      </top>
      <bottom/>
    </border>
    <border>
      <left/>
      <right style="thin">
        <color auto="1"/>
      </right>
      <top style="thin">
        <color auto="1"/>
      </top>
      <bottom style="double">
        <color rgb="FF632423"/>
      </bottom>
    </border>
    <border>
      <left style="thin">
        <color auto="1"/>
      </left>
      <right style="double">
        <color rgb="FF632423"/>
      </right>
      <top style="double">
        <color rgb="FF632423"/>
      </top>
      <bottom/>
    </border>
    <border>
      <left style="double">
        <color rgb="FF632423"/>
      </left>
      <right style="thin">
        <color auto="1"/>
      </right>
      <top style="double">
        <color rgb="FF632423"/>
      </top>
      <bottom style="double">
        <color rgb="FF632423"/>
      </bottom>
    </border>
    <border>
      <left style="thin">
        <color auto="1"/>
      </left>
      <right style="double">
        <color rgb="FF632423"/>
      </right>
      <top/>
      <bottom style="double">
        <color rgb="FF632423"/>
      </bottom>
    </border>
    <border>
      <left style="thick">
        <color rgb="FF00B0F0"/>
      </left>
      <right style="thin">
        <color auto="1"/>
      </right>
      <top style="thick">
        <color rgb="FF00B0F0"/>
      </top>
      <bottom style="thick">
        <color rgb="FF00B0F0"/>
      </bottom>
    </border>
    <border>
      <left style="thin">
        <color auto="1"/>
      </left>
      <right/>
      <top/>
      <bottom style="thin">
        <color rgb="FF000000"/>
      </bottom>
    </border>
    <border>
      <left style="thin">
        <color rgb="FF000000"/>
      </left>
      <right style="thin">
        <color rgb="FF000000"/>
      </right>
      <top/>
      <bottom style="thin">
        <color auto="1"/>
      </bottom>
    </border>
    <border>
      <left style="medium">
        <color rgb="FFC00000"/>
      </left>
      <right style="thin">
        <color rgb="FF000000"/>
      </right>
      <top style="thin">
        <color rgb="FF000000"/>
      </top>
      <bottom style="thin">
        <color auto="1"/>
      </bottom>
    </border>
    <border>
      <left style="thick">
        <color rgb="FF00B0F0"/>
      </left>
      <right style="thick">
        <color rgb="FF00B0F0"/>
      </right>
      <top style="thick">
        <color rgb="FF00B0F0"/>
      </top>
      <bottom style="thin">
        <color auto="1"/>
      </bottom>
    </border>
    <border>
      <left style="thick">
        <color rgb="FF00B0F0"/>
      </left>
      <right style="thin">
        <color auto="1"/>
      </right>
      <top style="thick">
        <color rgb="FF00B0F0"/>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90">
    <xf numFmtId="0" fontId="0" fillId="0" borderId="0" xfId="0" applyFont="1" applyAlignment="1">
      <alignment vertical="center"/>
    </xf>
    <xf numFmtId="0" fontId="45" fillId="2" borderId="1" xfId="0" applyFont="1" applyFill="1" applyBorder="1"/>
    <xf numFmtId="0" fontId="44" fillId="2" borderId="2" xfId="0" applyFont="1" applyFill="1" applyBorder="1" applyAlignment="1">
      <alignment horizontal="center" vertical="center" wrapText="1"/>
    </xf>
    <xf numFmtId="0" fontId="54" fillId="3" borderId="3" xfId="0" applyFont="1" applyFill="1" applyBorder="1" applyAlignment="1">
      <alignment horizontal="center" vertical="center" wrapText="1"/>
    </xf>
    <xf numFmtId="0" fontId="54" fillId="3" borderId="0" xfId="0" applyFont="1" applyFill="1" applyBorder="1" applyAlignment="1">
      <alignment horizontal="center" vertical="center" wrapText="1"/>
    </xf>
    <xf numFmtId="0" fontId="54" fillId="3"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0" fillId="0" borderId="0" xfId="0" applyFont="1" applyBorder="1" applyAlignment="1">
      <alignment horizontal="center" wrapText="1"/>
    </xf>
    <xf numFmtId="0" fontId="0" fillId="0" borderId="0" xfId="0" applyFont="1" applyAlignment="1">
      <alignment horizontal="center" wrapText="1"/>
    </xf>
    <xf numFmtId="0" fontId="6" fillId="0" borderId="0" xfId="0" applyFont="1" applyAlignment="1">
      <alignment vertical="center" wrapText="1"/>
    </xf>
    <xf numFmtId="0" fontId="15" fillId="0" borderId="6" xfId="0" applyFont="1" applyBorder="1"/>
    <xf numFmtId="0" fontId="16" fillId="0" borderId="0" xfId="0" applyFont="1" applyAlignment="1">
      <alignment horizontal="center" vertical="center" wrapText="1"/>
    </xf>
    <xf numFmtId="0" fontId="0" fillId="0" borderId="0" xfId="0" applyFont="1" applyAlignment="1">
      <alignment/>
    </xf>
    <xf numFmtId="0" fontId="18" fillId="0" borderId="0" xfId="0" applyFont="1" applyAlignment="1">
      <alignment horizontal="center" vertical="center" wrapText="1"/>
    </xf>
    <xf numFmtId="0" fontId="13" fillId="0" borderId="7"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20" fillId="0" borderId="9" xfId="0" applyFont="1" applyBorder="1" applyAlignment="1">
      <alignment horizontal="center" vertical="center" wrapText="1"/>
    </xf>
    <xf numFmtId="0" fontId="13" fillId="5" borderId="6" xfId="0" applyFont="1" applyFill="1" applyBorder="1" applyAlignment="1">
      <alignment horizontal="center" vertical="center" wrapText="1"/>
    </xf>
    <xf numFmtId="0" fontId="21" fillId="5" borderId="6"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0" xfId="0" applyFont="1" applyAlignment="1">
      <alignment horizontal="center" vertical="center" wrapText="1"/>
    </xf>
    <xf numFmtId="0" fontId="21" fillId="5" borderId="0" xfId="0" applyFont="1" applyFill="1" applyBorder="1" applyAlignment="1">
      <alignment horizontal="left" vertical="center" wrapText="1"/>
    </xf>
    <xf numFmtId="0" fontId="13" fillId="5" borderId="0" xfId="0" applyFont="1" applyFill="1" applyBorder="1" applyAlignment="1">
      <alignment horizontal="center" vertical="center" wrapText="1"/>
    </xf>
    <xf numFmtId="0" fontId="21" fillId="5" borderId="0" xfId="0" applyFont="1" applyFill="1" applyBorder="1" applyAlignment="1">
      <alignment horizontal="center" vertical="center"/>
    </xf>
    <xf numFmtId="0" fontId="23" fillId="0" borderId="0" xfId="0" applyFont="1" applyAlignment="1">
      <alignment horizontal="center" vertical="center" wrapText="1"/>
    </xf>
    <xf numFmtId="1" fontId="23" fillId="0" borderId="0" xfId="0" applyNumberFormat="1" applyFont="1" applyAlignment="1">
      <alignment horizontal="center" vertical="center" wrapText="1"/>
    </xf>
    <xf numFmtId="0" fontId="16" fillId="5" borderId="0" xfId="0" applyFont="1" applyFill="1" applyBorder="1" applyAlignment="1">
      <alignment vertical="center" wrapText="1"/>
    </xf>
    <xf numFmtId="0" fontId="16" fillId="5" borderId="0" xfId="0" applyFont="1" applyFill="1" applyBorder="1" applyAlignment="1">
      <alignment horizontal="center" vertical="center" wrapText="1"/>
    </xf>
    <xf numFmtId="0" fontId="7" fillId="5" borderId="11" xfId="0" applyFont="1" applyFill="1" applyBorder="1" applyAlignment="1">
      <alignment vertical="center" wrapText="1"/>
    </xf>
    <xf numFmtId="0" fontId="2" fillId="0" borderId="0" xfId="0" applyFont="1"/>
    <xf numFmtId="0" fontId="12" fillId="0" borderId="0" xfId="0" applyFont="1" applyAlignment="1">
      <alignment horizontal="center" vertical="center" wrapText="1"/>
    </xf>
    <xf numFmtId="0" fontId="15" fillId="0" borderId="0" xfId="0" applyFont="1" applyAlignment="1">
      <alignment wrapText="1"/>
    </xf>
    <xf numFmtId="0" fontId="0" fillId="0" borderId="0" xfId="0" applyFont="1" applyAlignment="1">
      <alignment/>
    </xf>
    <xf numFmtId="164" fontId="12" fillId="0" borderId="6" xfId="0" applyNumberFormat="1" applyFont="1" applyBorder="1" applyAlignment="1">
      <alignment horizontal="left" vertical="center" wrapText="1"/>
    </xf>
    <xf numFmtId="164" fontId="15" fillId="0" borderId="6" xfId="0" applyNumberFormat="1" applyFont="1" applyBorder="1" applyAlignment="1">
      <alignment horizontal="left" vertical="center" wrapText="1"/>
    </xf>
    <xf numFmtId="164" fontId="0" fillId="0" borderId="0" xfId="0" applyNumberFormat="1" applyFont="1" applyAlignment="1">
      <alignment horizontal="left" vertical="center"/>
    </xf>
    <xf numFmtId="164" fontId="15" fillId="0" borderId="6" xfId="0" applyNumberFormat="1" applyFont="1" applyBorder="1" applyAlignment="1">
      <alignment horizontal="left" vertical="center"/>
    </xf>
    <xf numFmtId="0" fontId="13" fillId="0" borderId="12" xfId="0" applyFont="1" applyBorder="1" applyAlignment="1">
      <alignment horizontal="center" vertical="center" textRotation="90" wrapText="1"/>
    </xf>
    <xf numFmtId="0" fontId="0" fillId="0" borderId="0" xfId="0" applyFont="1" applyAlignment="1">
      <alignment/>
    </xf>
    <xf numFmtId="164" fontId="14" fillId="0" borderId="13" xfId="0" applyNumberFormat="1" applyFont="1" applyBorder="1" applyAlignment="1">
      <alignment horizontal="center" vertical="center" wrapText="1"/>
    </xf>
    <xf numFmtId="0" fontId="19" fillId="0" borderId="14" xfId="0" applyFont="1" applyBorder="1" applyAlignment="1">
      <alignment horizontal="center" vertical="center" wrapText="1"/>
    </xf>
    <xf numFmtId="0" fontId="0" fillId="0" borderId="0" xfId="0" applyFont="1" applyAlignment="1">
      <alignment/>
    </xf>
    <xf numFmtId="0" fontId="25" fillId="5" borderId="0" xfId="0" applyFont="1" applyFill="1" applyBorder="1" applyAlignment="1">
      <alignment horizontal="center" vertical="center" wrapText="1"/>
    </xf>
    <xf numFmtId="0" fontId="26" fillId="0" borderId="0" xfId="0" applyFont="1" applyAlignment="1">
      <alignment horizontal="center" vertical="center" wrapText="1"/>
    </xf>
    <xf numFmtId="0" fontId="27" fillId="5" borderId="0" xfId="0" applyFont="1" applyFill="1" applyBorder="1" applyAlignment="1">
      <alignment horizontal="center" vertical="center" wrapText="1"/>
    </xf>
    <xf numFmtId="0" fontId="28" fillId="0" borderId="0" xfId="0" applyFont="1" applyAlignment="1">
      <alignment horizontal="center" vertical="center" wrapText="1"/>
    </xf>
    <xf numFmtId="0" fontId="25" fillId="5" borderId="0" xfId="0" applyFont="1" applyFill="1" applyBorder="1" applyAlignment="1" applyProtection="1">
      <alignment horizontal="center" vertical="center" wrapText="1"/>
      <protection locked="0"/>
    </xf>
    <xf numFmtId="0" fontId="34" fillId="5" borderId="10" xfId="0" applyFont="1" applyFill="1" applyBorder="1" applyAlignment="1">
      <alignment horizontal="center" vertical="center"/>
    </xf>
    <xf numFmtId="0" fontId="34" fillId="5" borderId="10" xfId="0" applyFont="1" applyFill="1" applyBorder="1" applyAlignment="1">
      <alignment horizontal="center" vertical="center" wrapText="1"/>
    </xf>
    <xf numFmtId="0" fontId="34" fillId="5" borderId="6" xfId="0" applyFont="1" applyFill="1" applyBorder="1" applyAlignment="1">
      <alignment horizontal="center" vertical="center" wrapText="1"/>
    </xf>
    <xf numFmtId="0" fontId="0" fillId="0" borderId="0" xfId="0" applyFont="1" applyAlignment="1">
      <alignment/>
    </xf>
    <xf numFmtId="0" fontId="25" fillId="5" borderId="0" xfId="0" applyFont="1" applyFill="1" applyAlignment="1">
      <alignment horizontal="center" vertical="center" wrapText="1"/>
    </xf>
    <xf numFmtId="0" fontId="25" fillId="5" borderId="0"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0" xfId="0" applyFont="1" applyFill="1" applyBorder="1" applyAlignment="1">
      <alignment horizontal="center" vertical="center" wrapText="1"/>
    </xf>
    <xf numFmtId="0" fontId="24" fillId="5" borderId="0" xfId="0" applyFont="1" applyFill="1" applyBorder="1" applyAlignment="1">
      <alignment horizontal="center" vertical="center"/>
    </xf>
    <xf numFmtId="0" fontId="25" fillId="5" borderId="15" xfId="0" applyFont="1" applyFill="1" applyBorder="1" applyAlignment="1">
      <alignment horizontal="center" vertical="center" wrapText="1"/>
    </xf>
    <xf numFmtId="0" fontId="30" fillId="5" borderId="0" xfId="0" applyFont="1" applyFill="1" applyBorder="1" applyAlignment="1">
      <alignment horizontal="center"/>
    </xf>
    <xf numFmtId="164" fontId="3" fillId="5" borderId="0" xfId="0" applyNumberFormat="1" applyFont="1" applyFill="1" applyBorder="1" applyAlignment="1">
      <alignment horizontal="left" vertical="center"/>
    </xf>
    <xf numFmtId="0" fontId="37" fillId="6" borderId="0" xfId="0" applyNumberFormat="1" applyFont="1" applyFill="1" applyBorder="1" applyAlignment="1">
      <alignment horizontal="center" vertical="center"/>
    </xf>
    <xf numFmtId="0" fontId="37" fillId="6" borderId="0" xfId="0" applyFont="1" applyFill="1" applyBorder="1" applyAlignment="1">
      <alignment horizontal="center" vertical="center"/>
    </xf>
    <xf numFmtId="0" fontId="19" fillId="6" borderId="6" xfId="0" applyNumberFormat="1" applyFont="1" applyFill="1" applyBorder="1" applyAlignment="1">
      <alignment horizontal="center" vertical="center" wrapText="1"/>
    </xf>
    <xf numFmtId="0" fontId="37" fillId="5" borderId="0" xfId="0" applyFont="1" applyFill="1" applyBorder="1"/>
    <xf numFmtId="0" fontId="29" fillId="5" borderId="0" xfId="0" applyFont="1" applyFill="1" applyBorder="1" applyAlignment="1">
      <alignment horizontal="center" vertical="center" wrapText="1"/>
    </xf>
    <xf numFmtId="0" fontId="3" fillId="5" borderId="0" xfId="0" applyFont="1" applyFill="1" applyBorder="1"/>
    <xf numFmtId="0" fontId="31" fillId="5" borderId="0" xfId="0" applyFont="1" applyFill="1" applyBorder="1" applyAlignment="1" applyProtection="1">
      <alignment horizontal="center" vertical="center"/>
      <protection locked="0"/>
    </xf>
    <xf numFmtId="0" fontId="3" fillId="5" borderId="0" xfId="0" applyFont="1" applyFill="1" applyBorder="1" applyProtection="1">
      <protection locked="0"/>
    </xf>
    <xf numFmtId="0" fontId="32" fillId="5" borderId="0" xfId="0" applyFont="1" applyFill="1" applyBorder="1" applyAlignment="1" applyProtection="1">
      <alignment horizontal="center" vertical="center" wrapText="1"/>
      <protection locked="0"/>
    </xf>
    <xf numFmtId="0" fontId="0" fillId="0" borderId="0" xfId="0" applyFont="1" applyAlignment="1">
      <alignment/>
    </xf>
    <xf numFmtId="0" fontId="38" fillId="7" borderId="16" xfId="0" applyFont="1" applyFill="1" applyBorder="1" applyAlignment="1">
      <alignment horizontal="center" vertical="center" textRotation="90" wrapText="1"/>
    </xf>
    <xf numFmtId="0" fontId="13" fillId="8" borderId="17" xfId="0" applyFont="1" applyFill="1" applyBorder="1" applyAlignment="1">
      <alignment horizontal="center" vertical="center" textRotation="90" wrapText="1"/>
    </xf>
    <xf numFmtId="0" fontId="13" fillId="8" borderId="18" xfId="0" applyFont="1" applyFill="1" applyBorder="1" applyAlignment="1">
      <alignment horizontal="center" vertical="center" textRotation="90" wrapText="1"/>
    </xf>
    <xf numFmtId="0" fontId="13" fillId="9" borderId="18" xfId="0" applyFont="1" applyFill="1" applyBorder="1" applyAlignment="1">
      <alignment horizontal="center" vertical="center" textRotation="90" wrapText="1"/>
    </xf>
    <xf numFmtId="0" fontId="13" fillId="10" borderId="18" xfId="0" applyFont="1" applyFill="1" applyBorder="1" applyAlignment="1">
      <alignment horizontal="center" vertical="center" textRotation="90" wrapText="1"/>
    </xf>
    <xf numFmtId="0" fontId="13" fillId="11" borderId="18" xfId="0" applyFont="1" applyFill="1" applyBorder="1" applyAlignment="1">
      <alignment horizontal="center" vertical="center" textRotation="90" wrapText="1"/>
    </xf>
    <xf numFmtId="0" fontId="14" fillId="12" borderId="19" xfId="0" applyFont="1" applyFill="1" applyBorder="1" applyAlignment="1">
      <alignment horizontal="center" vertical="center" textRotation="90" wrapText="1"/>
    </xf>
    <xf numFmtId="0" fontId="9" fillId="13" borderId="20" xfId="0" applyFont="1" applyFill="1" applyBorder="1" applyAlignment="1">
      <alignment horizontal="center" vertical="center" wrapText="1"/>
    </xf>
    <xf numFmtId="0" fontId="9" fillId="13" borderId="21" xfId="0" applyFont="1" applyFill="1" applyBorder="1" applyAlignment="1">
      <alignment horizontal="center" vertical="center" wrapText="1"/>
    </xf>
    <xf numFmtId="0" fontId="16" fillId="14" borderId="0" xfId="0" applyFont="1" applyFill="1" applyBorder="1" applyAlignment="1">
      <alignment horizontal="center" vertical="center" wrapText="1"/>
    </xf>
    <xf numFmtId="0" fontId="25" fillId="5" borderId="0" xfId="0" applyFont="1" applyFill="1" applyBorder="1" applyAlignment="1" applyProtection="1">
      <alignment horizontal="center" vertical="center" wrapText="1"/>
      <protection hidden="1"/>
    </xf>
    <xf numFmtId="0" fontId="14" fillId="5" borderId="0" xfId="0" applyFont="1" applyFill="1" applyBorder="1" applyAlignment="1" applyProtection="1">
      <alignment horizontal="center" vertical="center" wrapText="1"/>
      <protection hidden="1"/>
    </xf>
    <xf numFmtId="0" fontId="27" fillId="5" borderId="0" xfId="0" applyFont="1" applyFill="1" applyBorder="1" applyAlignment="1" applyProtection="1">
      <alignment horizontal="center" vertical="center" wrapText="1"/>
      <protection hidden="1"/>
    </xf>
    <xf numFmtId="0" fontId="35" fillId="5" borderId="0" xfId="0" applyFont="1" applyFill="1" applyBorder="1" applyAlignment="1" applyProtection="1">
      <alignment horizontal="center" vertical="center" wrapText="1"/>
      <protection hidden="1"/>
    </xf>
    <xf numFmtId="0" fontId="36" fillId="5" borderId="0" xfId="0" applyFont="1" applyFill="1" applyBorder="1" applyAlignment="1" applyProtection="1">
      <alignment horizontal="center" vertical="center" wrapText="1"/>
      <protection hidden="1"/>
    </xf>
    <xf numFmtId="0" fontId="0" fillId="0" borderId="0" xfId="0" applyFont="1" applyAlignment="1" applyProtection="1">
      <alignment/>
      <protection hidden="1"/>
    </xf>
    <xf numFmtId="0" fontId="13" fillId="0" borderId="6" xfId="0" applyFont="1" applyBorder="1" applyAlignment="1">
      <alignment horizontal="center" vertical="center" wrapText="1"/>
    </xf>
    <xf numFmtId="164" fontId="13" fillId="0" borderId="6" xfId="0" applyNumberFormat="1" applyFont="1" applyBorder="1" applyAlignment="1">
      <alignment horizontal="center" vertical="center" wrapText="1"/>
    </xf>
    <xf numFmtId="0" fontId="41" fillId="0" borderId="6" xfId="0" applyFont="1" applyBorder="1" applyAlignment="1">
      <alignment horizontal="center" vertical="center" wrapText="1"/>
    </xf>
    <xf numFmtId="164" fontId="41" fillId="0" borderId="6" xfId="0" applyNumberFormat="1" applyFont="1" applyBorder="1" applyAlignment="1">
      <alignment horizontal="center" vertical="center" wrapText="1"/>
    </xf>
    <xf numFmtId="0" fontId="46" fillId="0" borderId="0" xfId="0" applyFont="1" applyAlignment="1">
      <alignment horizontal="center" vertical="center"/>
    </xf>
    <xf numFmtId="164" fontId="46" fillId="0" borderId="0" xfId="0" applyNumberFormat="1" applyFont="1" applyAlignment="1">
      <alignment horizontal="center" vertical="center"/>
    </xf>
    <xf numFmtId="164" fontId="47" fillId="0" borderId="13" xfId="0" applyNumberFormat="1" applyFont="1" applyBorder="1" applyAlignment="1">
      <alignment horizontal="center" vertical="center" wrapText="1"/>
    </xf>
    <xf numFmtId="0" fontId="48" fillId="5" borderId="6" xfId="0" applyFont="1" applyFill="1" applyBorder="1" applyAlignment="1">
      <alignment horizontal="left" vertical="center" wrapText="1"/>
    </xf>
    <xf numFmtId="0" fontId="16" fillId="14" borderId="0" xfId="0" applyFont="1" applyFill="1" applyBorder="1" applyAlignment="1" applyProtection="1">
      <alignment horizontal="center" vertical="center" wrapText="1"/>
      <protection locked="0"/>
    </xf>
    <xf numFmtId="165" fontId="43" fillId="15" borderId="11" xfId="0" applyNumberFormat="1" applyFont="1" applyFill="1" applyBorder="1" applyAlignment="1" applyProtection="1">
      <alignment horizontal="center" vertical="center"/>
      <protection/>
    </xf>
    <xf numFmtId="0" fontId="0" fillId="0" borderId="5" xfId="0" applyFont="1" applyBorder="1" applyAlignment="1" applyProtection="1">
      <alignment horizontal="center" wrapText="1"/>
      <protection locked="0"/>
    </xf>
    <xf numFmtId="14" fontId="0" fillId="0" borderId="5" xfId="0" applyNumberFormat="1" applyFont="1" applyBorder="1" applyAlignment="1" applyProtection="1">
      <alignment horizontal="center" wrapText="1"/>
      <protection locked="0"/>
    </xf>
    <xf numFmtId="0" fontId="0" fillId="0" borderId="0" xfId="0" applyFont="1" applyAlignment="1" applyProtection="1">
      <alignment horizontal="center" wrapText="1"/>
      <protection locked="0"/>
    </xf>
    <xf numFmtId="0" fontId="0" fillId="0" borderId="0" xfId="0" applyFont="1" applyBorder="1" applyAlignment="1" applyProtection="1">
      <alignment horizontal="center" wrapText="1"/>
      <protection locked="0"/>
    </xf>
    <xf numFmtId="14" fontId="0" fillId="0" borderId="0" xfId="0" applyNumberFormat="1" applyFont="1" applyBorder="1" applyAlignment="1" applyProtection="1">
      <alignment horizontal="center" wrapText="1"/>
      <protection locked="0"/>
    </xf>
    <xf numFmtId="0" fontId="0" fillId="0" borderId="0" xfId="0" applyFont="1" applyAlignment="1">
      <alignment/>
    </xf>
    <xf numFmtId="0" fontId="49" fillId="5" borderId="0" xfId="0" applyFont="1" applyFill="1" applyBorder="1" applyAlignment="1">
      <alignment horizontal="center" vertical="center" wrapText="1"/>
    </xf>
    <xf numFmtId="0" fontId="50" fillId="5" borderId="0" xfId="0" applyFont="1" applyFill="1" applyBorder="1" applyAlignment="1">
      <alignment horizontal="center" vertical="center" wrapText="1"/>
    </xf>
    <xf numFmtId="0" fontId="51" fillId="5" borderId="0" xfId="0" applyFont="1" applyFill="1" applyBorder="1"/>
    <xf numFmtId="0" fontId="49" fillId="5" borderId="0" xfId="0" applyFont="1" applyFill="1" applyBorder="1" applyAlignment="1" applyProtection="1">
      <alignment horizontal="center" vertical="center" wrapText="1"/>
      <protection locked="0"/>
    </xf>
    <xf numFmtId="0" fontId="52" fillId="5" borderId="0" xfId="0" applyFont="1" applyFill="1" applyBorder="1" applyAlignment="1" applyProtection="1">
      <alignment horizontal="center" vertical="center" wrapText="1"/>
      <protection locked="0"/>
    </xf>
    <xf numFmtId="0" fontId="53" fillId="5" borderId="0" xfId="0" applyFont="1" applyFill="1" applyAlignment="1" applyProtection="1">
      <alignment horizontal="center" vertical="center" wrapText="1"/>
      <protection locked="0"/>
    </xf>
    <xf numFmtId="0" fontId="3" fillId="5" borderId="0" xfId="0" applyFont="1" applyFill="1" applyBorder="1" applyAlignment="1">
      <alignment horizontal="center" vertical="center"/>
    </xf>
    <xf numFmtId="0" fontId="0" fillId="0" borderId="0" xfId="0" applyFont="1" applyAlignment="1">
      <alignment horizontal="center"/>
    </xf>
    <xf numFmtId="0" fontId="0" fillId="0" borderId="0" xfId="0" applyFont="1" applyAlignment="1">
      <alignment/>
    </xf>
    <xf numFmtId="0" fontId="12"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164" fontId="24" fillId="3" borderId="13" xfId="0" applyNumberFormat="1" applyFont="1" applyFill="1" applyBorder="1" applyAlignment="1">
      <alignment horizontal="center" vertical="center" wrapText="1"/>
    </xf>
    <xf numFmtId="0" fontId="42" fillId="3" borderId="22" xfId="0" applyFont="1" applyFill="1" applyBorder="1" applyAlignment="1">
      <alignment horizontal="left" vertical="center" wrapText="1"/>
    </xf>
    <xf numFmtId="0" fontId="24" fillId="3" borderId="22" xfId="0" applyFont="1" applyFill="1" applyBorder="1" applyAlignment="1">
      <alignment horizontal="center" vertical="center" wrapText="1"/>
    </xf>
    <xf numFmtId="0" fontId="4" fillId="3" borderId="13" xfId="0" applyFont="1" applyFill="1" applyBorder="1" applyAlignment="1">
      <alignment horizontal="center" vertical="center"/>
    </xf>
    <xf numFmtId="0" fontId="45" fillId="2" borderId="23" xfId="0" applyFont="1" applyFill="1" applyBorder="1"/>
    <xf numFmtId="0" fontId="19" fillId="2" borderId="24" xfId="0" applyFont="1" applyFill="1" applyBorder="1" applyAlignment="1">
      <alignment horizontal="center" vertical="center" wrapText="1"/>
    </xf>
    <xf numFmtId="0" fontId="37" fillId="2" borderId="25" xfId="0" applyFont="1" applyFill="1" applyBorder="1" applyAlignment="1">
      <alignment horizontal="center" vertical="center"/>
    </xf>
    <xf numFmtId="0" fontId="37" fillId="2" borderId="26" xfId="0" applyFont="1" applyFill="1" applyBorder="1" applyAlignment="1">
      <alignment horizontal="center" vertical="center"/>
    </xf>
    <xf numFmtId="0" fontId="8" fillId="6" borderId="24" xfId="0" applyFont="1" applyFill="1" applyBorder="1" applyAlignment="1" applyProtection="1">
      <alignment horizontal="center" vertical="center" wrapText="1"/>
      <protection locked="0"/>
    </xf>
    <xf numFmtId="0" fontId="3" fillId="6" borderId="26" xfId="0" applyFont="1" applyFill="1" applyBorder="1" applyProtection="1">
      <protection locked="0"/>
    </xf>
    <xf numFmtId="0" fontId="40" fillId="2" borderId="24" xfId="0" applyFont="1" applyFill="1" applyBorder="1" applyAlignment="1">
      <alignment horizontal="center" vertical="center" wrapText="1"/>
    </xf>
    <xf numFmtId="0" fontId="3" fillId="2" borderId="25" xfId="0" applyFont="1" applyFill="1" applyBorder="1"/>
    <xf numFmtId="0" fontId="3" fillId="2" borderId="26" xfId="0" applyFont="1" applyFill="1" applyBorder="1"/>
    <xf numFmtId="0" fontId="38" fillId="7" borderId="27" xfId="0" applyFont="1" applyFill="1" applyBorder="1" applyAlignment="1">
      <alignment horizontal="center" vertical="center" textRotation="90" wrapText="1"/>
    </xf>
    <xf numFmtId="0" fontId="38" fillId="7" borderId="28" xfId="0" applyFont="1" applyFill="1" applyBorder="1" applyAlignment="1">
      <alignment horizontal="center" vertical="center" textRotation="90" wrapText="1"/>
    </xf>
    <xf numFmtId="0" fontId="3" fillId="12" borderId="29" xfId="0" applyFont="1" applyFill="1" applyBorder="1"/>
    <xf numFmtId="0" fontId="3" fillId="12" borderId="30" xfId="0" applyFont="1" applyFill="1" applyBorder="1"/>
    <xf numFmtId="0" fontId="3" fillId="8" borderId="19" xfId="0" applyFont="1" applyFill="1" applyBorder="1"/>
    <xf numFmtId="0" fontId="7" fillId="8" borderId="21" xfId="0" applyFont="1" applyFill="1" applyBorder="1" applyAlignment="1">
      <alignment horizontal="center" vertical="center" textRotation="90" wrapText="1"/>
    </xf>
    <xf numFmtId="0" fontId="12" fillId="8" borderId="21" xfId="0" applyFont="1" applyFill="1" applyBorder="1" applyAlignment="1">
      <alignment horizontal="center" vertical="center" wrapText="1"/>
    </xf>
    <xf numFmtId="0" fontId="7" fillId="8" borderId="31" xfId="0" applyFont="1" applyFill="1" applyBorder="1" applyAlignment="1">
      <alignment horizontal="center" vertical="center" textRotation="90" wrapText="1"/>
    </xf>
    <xf numFmtId="0" fontId="3" fillId="8" borderId="32" xfId="0" applyFont="1" applyFill="1" applyBorder="1"/>
    <xf numFmtId="0" fontId="39" fillId="7" borderId="28" xfId="0" applyFont="1" applyFill="1" applyBorder="1"/>
    <xf numFmtId="0" fontId="5" fillId="0" borderId="0" xfId="0" applyFont="1" applyAlignment="1">
      <alignment horizontal="center" vertical="center" wrapText="1"/>
    </xf>
    <xf numFmtId="0" fontId="0" fillId="0" borderId="0" xfId="0" applyFont="1" applyAlignment="1">
      <alignment/>
    </xf>
    <xf numFmtId="0" fontId="7" fillId="0" borderId="0" xfId="0" applyFont="1" applyAlignment="1">
      <alignment horizontal="center" vertical="center" wrapText="1"/>
    </xf>
    <xf numFmtId="0" fontId="55" fillId="0" borderId="9" xfId="0" applyFont="1" applyBorder="1" applyAlignment="1">
      <alignment horizontal="center" vertical="center" wrapText="1"/>
    </xf>
    <xf numFmtId="0" fontId="56" fillId="0" borderId="33" xfId="0" applyFont="1" applyBorder="1"/>
    <xf numFmtId="0" fontId="56" fillId="0" borderId="10" xfId="0" applyFont="1" applyBorder="1"/>
    <xf numFmtId="0" fontId="12" fillId="0" borderId="9" xfId="0" applyFont="1" applyBorder="1" applyAlignment="1">
      <alignment horizontal="center" vertical="center" wrapText="1"/>
    </xf>
    <xf numFmtId="0" fontId="3" fillId="0" borderId="33" xfId="0" applyFont="1" applyBorder="1"/>
    <xf numFmtId="0" fontId="3" fillId="0" borderId="0" xfId="0" applyFont="1" applyBorder="1"/>
    <xf numFmtId="0" fontId="12" fillId="0" borderId="12" xfId="0" applyFont="1" applyBorder="1" applyAlignment="1">
      <alignment horizontal="center" vertical="center" wrapText="1"/>
    </xf>
    <xf numFmtId="0" fontId="3" fillId="0" borderId="34" xfId="0" applyFont="1" applyBorder="1"/>
    <xf numFmtId="0" fontId="3" fillId="0" borderId="22" xfId="0" applyFont="1" applyBorder="1"/>
    <xf numFmtId="0" fontId="12" fillId="0" borderId="12" xfId="0" applyFont="1" applyBorder="1" applyAlignment="1">
      <alignment horizontal="center" vertical="center" textRotation="90" wrapText="1"/>
    </xf>
    <xf numFmtId="0" fontId="7" fillId="0" borderId="0" xfId="0" applyFont="1" applyAlignment="1">
      <alignment horizontal="center" wrapText="1"/>
    </xf>
    <xf numFmtId="0" fontId="4" fillId="16" borderId="35" xfId="0" applyFont="1" applyFill="1" applyBorder="1" applyAlignment="1" applyProtection="1">
      <alignment horizontal="center" vertical="center"/>
      <protection locked="0"/>
    </xf>
    <xf numFmtId="0" fontId="19" fillId="16" borderId="6" xfId="0" applyFont="1" applyFill="1" applyBorder="1" applyAlignment="1" applyProtection="1">
      <alignment horizontal="center" vertical="center"/>
      <protection locked="0"/>
    </xf>
    <xf numFmtId="0" fontId="4" fillId="16" borderId="6" xfId="0" applyFont="1" applyFill="1" applyBorder="1" applyAlignment="1" applyProtection="1">
      <alignment horizontal="center" vertical="center"/>
      <protection locked="0"/>
    </xf>
    <xf numFmtId="0" fontId="7" fillId="16" borderId="36" xfId="0" applyFont="1" applyFill="1" applyBorder="1" applyAlignment="1" applyProtection="1">
      <alignment horizontal="center" vertical="center" wrapText="1"/>
      <protection locked="0"/>
    </xf>
    <xf numFmtId="0" fontId="7" fillId="16" borderId="37" xfId="0" applyFont="1" applyFill="1" applyBorder="1" applyAlignment="1" applyProtection="1">
      <alignment horizontal="center" vertical="center" wrapText="1"/>
      <protection locked="0"/>
    </xf>
    <xf numFmtId="0" fontId="7" fillId="16" borderId="38" xfId="0" applyFont="1" applyFill="1" applyBorder="1" applyAlignment="1" applyProtection="1">
      <alignment horizontal="center" vertical="center" wrapText="1"/>
      <protection locked="0"/>
    </xf>
    <xf numFmtId="0" fontId="7" fillId="16" borderId="39" xfId="0" applyFont="1" applyFill="1" applyBorder="1" applyAlignment="1" applyProtection="1">
      <alignment horizontal="center" vertical="center" wrapText="1"/>
      <protection locked="0"/>
    </xf>
    <xf numFmtId="0" fontId="7" fillId="16" borderId="40" xfId="0" applyFont="1" applyFill="1" applyBorder="1" applyAlignment="1" applyProtection="1">
      <alignment horizontal="center" vertical="center" wrapText="1"/>
      <protection locked="0"/>
    </xf>
    <xf numFmtId="0" fontId="7" fillId="16" borderId="41" xfId="0" applyFont="1" applyFill="1" applyBorder="1" applyAlignment="1" applyProtection="1">
      <alignment horizontal="center" vertical="center" wrapText="1"/>
      <protection locked="0"/>
    </xf>
    <xf numFmtId="0" fontId="25" fillId="16" borderId="0" xfId="0" applyFont="1" applyFill="1" applyBorder="1" applyAlignment="1">
      <alignment horizontal="center" vertical="center" wrapText="1"/>
    </xf>
    <xf numFmtId="0" fontId="7" fillId="16" borderId="42" xfId="0" applyFont="1" applyFill="1" applyBorder="1" applyAlignment="1" applyProtection="1">
      <alignment horizontal="center" vertical="center" wrapText="1"/>
      <protection locked="0"/>
    </xf>
    <xf numFmtId="0" fontId="7" fillId="16" borderId="6" xfId="0" applyFont="1" applyFill="1" applyBorder="1" applyAlignment="1" applyProtection="1">
      <alignment horizontal="center" vertical="center" wrapText="1"/>
      <protection locked="0"/>
    </xf>
    <xf numFmtId="0" fontId="7" fillId="16" borderId="10" xfId="0" applyFont="1" applyFill="1" applyBorder="1" applyAlignment="1" applyProtection="1">
      <alignment horizontal="center" vertical="center" wrapText="1"/>
      <protection locked="0"/>
    </xf>
    <xf numFmtId="0" fontId="7" fillId="16" borderId="43" xfId="0" applyFont="1" applyFill="1" applyBorder="1" applyAlignment="1" applyProtection="1">
      <alignment horizontal="center" vertical="center" wrapText="1"/>
      <protection locked="0"/>
    </xf>
    <xf numFmtId="0" fontId="33" fillId="16" borderId="6" xfId="0" applyFont="1" applyFill="1" applyBorder="1" applyAlignment="1" applyProtection="1">
      <alignment horizontal="center" vertical="center"/>
      <protection locked="0"/>
    </xf>
    <xf numFmtId="0" fontId="9" fillId="5" borderId="44"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protection locked="0"/>
    </xf>
    <xf numFmtId="0" fontId="19" fillId="0" borderId="22" xfId="0" applyFont="1" applyFill="1" applyBorder="1" applyAlignment="1" applyProtection="1">
      <alignment horizontal="center" vertical="center"/>
      <protection locked="0"/>
    </xf>
    <xf numFmtId="0" fontId="57" fillId="5" borderId="6" xfId="0" applyFont="1" applyFill="1" applyBorder="1" applyAlignment="1">
      <alignment horizontal="left" vertical="center" wrapText="1"/>
    </xf>
    <xf numFmtId="0" fontId="7" fillId="0" borderId="45" xfId="0" applyFont="1" applyBorder="1" applyAlignment="1">
      <alignment horizontal="center" vertical="center" wrapText="1"/>
    </xf>
    <xf numFmtId="0" fontId="3" fillId="0" borderId="46" xfId="0" applyFont="1" applyBorder="1"/>
    <xf numFmtId="0" fontId="7" fillId="6" borderId="46" xfId="0" applyFont="1" applyFill="1" applyBorder="1" applyAlignment="1" applyProtection="1">
      <alignment horizontal="center" vertical="center" wrapText="1"/>
      <protection locked="0"/>
    </xf>
    <xf numFmtId="0" fontId="7" fillId="0" borderId="46" xfId="0" applyFont="1" applyBorder="1" applyAlignment="1">
      <alignment horizontal="right" vertical="center" wrapText="1"/>
    </xf>
    <xf numFmtId="0" fontId="7" fillId="0" borderId="46" xfId="0" applyFont="1" applyBorder="1" applyAlignment="1">
      <alignment horizontal="center" vertical="center" wrapText="1"/>
    </xf>
    <xf numFmtId="0" fontId="7" fillId="0" borderId="46" xfId="0" applyFont="1" applyBorder="1" applyAlignment="1">
      <alignment horizontal="right" vertical="center" wrapText="1"/>
    </xf>
    <xf numFmtId="0" fontId="7" fillId="6" borderId="46" xfId="0" applyFont="1" applyFill="1" applyBorder="1" applyAlignment="1" applyProtection="1">
      <alignment horizontal="center" vertical="center" wrapText="1"/>
      <protection locked="0"/>
    </xf>
    <xf numFmtId="0" fontId="3" fillId="6" borderId="46" xfId="0" applyFont="1" applyFill="1" applyBorder="1" applyProtection="1">
      <protection locked="0"/>
    </xf>
    <xf numFmtId="0" fontId="3" fillId="6" borderId="47" xfId="0" applyFont="1" applyFill="1" applyBorder="1" applyProtection="1">
      <protection locked="0"/>
    </xf>
    <xf numFmtId="0" fontId="12" fillId="0" borderId="48" xfId="0" applyFont="1" applyBorder="1" applyAlignment="1">
      <alignment horizontal="center" vertical="center" wrapText="1"/>
    </xf>
    <xf numFmtId="0" fontId="3" fillId="0" borderId="49" xfId="0" applyFont="1" applyBorder="1"/>
    <xf numFmtId="0" fontId="3" fillId="0" borderId="50" xfId="0" applyFont="1" applyBorder="1"/>
    <xf numFmtId="0" fontId="13" fillId="0" borderId="51" xfId="0" applyFont="1" applyBorder="1" applyAlignment="1">
      <alignment horizontal="center" vertical="center" textRotation="90" wrapText="1"/>
    </xf>
    <xf numFmtId="0" fontId="3" fillId="0" borderId="52" xfId="0" applyFont="1" applyBorder="1"/>
    <xf numFmtId="0" fontId="19" fillId="0" borderId="51" xfId="0" applyFont="1" applyBorder="1" applyAlignment="1">
      <alignment horizontal="center" vertical="center" wrapText="1"/>
    </xf>
    <xf numFmtId="0" fontId="13" fillId="0" borderId="53" xfId="0" applyFont="1" applyBorder="1" applyAlignment="1" applyProtection="1">
      <alignment horizontal="center" vertical="center" wrapText="1"/>
      <protection locked="0"/>
    </xf>
    <xf numFmtId="1" fontId="7" fillId="0" borderId="51" xfId="0" applyNumberFormat="1" applyFont="1" applyBorder="1" applyAlignment="1">
      <alignment horizontal="center" vertical="center" wrapText="1"/>
    </xf>
    <xf numFmtId="0" fontId="13" fillId="0" borderId="54" xfId="0" applyFont="1" applyBorder="1" applyAlignment="1" applyProtection="1">
      <alignment horizontal="center" vertical="center" wrapText="1"/>
      <protection locked="0"/>
    </xf>
    <xf numFmtId="0" fontId="20" fillId="0" borderId="55" xfId="0" applyFont="1" applyBorder="1" applyAlignment="1">
      <alignment horizontal="center" vertical="center" wrapText="1"/>
    </xf>
    <xf numFmtId="164" fontId="14" fillId="0" borderId="56" xfId="0" applyNumberFormat="1" applyFont="1" applyBorder="1" applyAlignment="1">
      <alignment horizontal="center" vertical="center" wrapText="1"/>
    </xf>
    <xf numFmtId="0" fontId="57" fillId="5" borderId="57" xfId="0" applyFont="1" applyFill="1" applyBorder="1" applyAlignment="1">
      <alignment horizontal="left" vertical="center" wrapText="1"/>
    </xf>
    <xf numFmtId="0" fontId="13" fillId="5" borderId="57" xfId="0" applyFont="1" applyFill="1" applyBorder="1" applyAlignment="1">
      <alignment horizontal="center" vertical="center" wrapText="1"/>
    </xf>
    <xf numFmtId="0" fontId="21" fillId="5" borderId="57" xfId="0" applyFont="1" applyFill="1" applyBorder="1" applyAlignment="1">
      <alignment horizontal="center" vertical="center"/>
    </xf>
    <xf numFmtId="0" fontId="34" fillId="5" borderId="58" xfId="0" applyFont="1" applyFill="1" applyBorder="1" applyAlignment="1">
      <alignment horizontal="center" vertical="center"/>
    </xf>
    <xf numFmtId="0" fontId="34" fillId="5" borderId="58" xfId="0" applyFont="1" applyFill="1" applyBorder="1" applyAlignment="1">
      <alignment horizontal="center" vertical="center" wrapText="1"/>
    </xf>
    <xf numFmtId="0" fontId="34" fillId="5" borderId="57" xfId="0" applyFont="1" applyFill="1" applyBorder="1" applyAlignment="1">
      <alignment horizontal="center" vertical="center" wrapText="1"/>
    </xf>
    <xf numFmtId="0" fontId="22" fillId="0" borderId="57" xfId="0" applyFont="1" applyBorder="1" applyAlignment="1">
      <alignment horizontal="center" vertical="center" wrapText="1"/>
    </xf>
    <xf numFmtId="0" fontId="7" fillId="0" borderId="57" xfId="0" applyFont="1" applyBorder="1" applyAlignment="1">
      <alignment horizontal="center" vertical="center" wrapText="1"/>
    </xf>
    <xf numFmtId="0" fontId="9" fillId="0" borderId="57" xfId="0" applyFont="1" applyBorder="1" applyAlignment="1">
      <alignment horizontal="center" vertical="center" wrapText="1"/>
    </xf>
    <xf numFmtId="1" fontId="7" fillId="0" borderId="59" xfId="0" applyNumberFormat="1" applyFont="1" applyBorder="1" applyAlignment="1">
      <alignment horizontal="center" vertical="center" wrapText="1"/>
    </xf>
    <xf numFmtId="0" fontId="2" fillId="5" borderId="0" xfId="0" applyFont="1" applyFill="1" applyBorder="1" applyAlignment="1">
      <alignment horizontal="center" vertical="center" wrapText="1"/>
    </xf>
    <xf numFmtId="0" fontId="51" fillId="0" borderId="0" xfId="0" applyFont="1" applyBorder="1"/>
    <xf numFmtId="0" fontId="51" fillId="0" borderId="0" xfId="0" applyFont="1" applyBorder="1"/>
    <xf numFmtId="0" fontId="2" fillId="5" borderId="0" xfId="0" applyFont="1" applyFill="1" applyBorder="1" applyAlignment="1">
      <alignment horizontal="center" vertical="center"/>
    </xf>
    <xf numFmtId="0" fontId="51" fillId="0" borderId="0" xfId="0" applyFont="1" applyBorder="1" applyAlignment="1">
      <alignment/>
    </xf>
    <xf numFmtId="0" fontId="12" fillId="0" borderId="14" xfId="0" applyFont="1" applyBorder="1" applyAlignment="1">
      <alignment horizontal="center" vertical="center" textRotation="90"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0" xfId="0" applyFont="1" applyBorder="1" applyAlignment="1">
      <alignment horizontal="right" vertical="center" wrapText="1"/>
    </xf>
    <xf numFmtId="0" fontId="17" fillId="0" borderId="0" xfId="0" applyFont="1" applyBorder="1" applyAlignment="1">
      <alignment vertical="center" wrapText="1"/>
    </xf>
    <xf numFmtId="0" fontId="7" fillId="5" borderId="0" xfId="0" applyFont="1" applyFill="1" applyBorder="1" applyAlignment="1">
      <alignment vertical="center" wrapText="1"/>
    </xf>
    <xf numFmtId="0" fontId="12" fillId="0" borderId="60" xfId="0" applyFont="1" applyBorder="1" applyAlignment="1">
      <alignment horizontal="center" vertical="center" wrapText="1"/>
    </xf>
    <xf numFmtId="0" fontId="12" fillId="0" borderId="61" xfId="0" applyFont="1" applyBorder="1" applyAlignment="1">
      <alignment horizontal="center" vertical="center" textRotation="90" wrapText="1"/>
    </xf>
    <xf numFmtId="0" fontId="12" fillId="0" borderId="61" xfId="0" applyFont="1" applyBorder="1" applyAlignment="1">
      <alignment horizontal="center" vertical="center" wrapText="1"/>
    </xf>
    <xf numFmtId="0" fontId="12" fillId="0" borderId="62" xfId="0" applyFont="1" applyBorder="1" applyAlignment="1">
      <alignment horizontal="center" vertical="center" textRotation="90" wrapText="1"/>
    </xf>
    <xf numFmtId="0" fontId="12" fillId="0" borderId="63" xfId="0" applyFont="1" applyBorder="1" applyAlignment="1">
      <alignment horizontal="center" vertical="center" textRotation="90" wrapText="1"/>
    </xf>
    <xf numFmtId="0" fontId="19" fillId="0" borderId="64" xfId="0" applyFont="1" applyBorder="1" applyAlignment="1">
      <alignment horizontal="center" vertical="center" wrapText="1"/>
    </xf>
    <xf numFmtId="0" fontId="13" fillId="0" borderId="53" xfId="0" applyFont="1" applyBorder="1" applyAlignment="1">
      <alignment horizontal="center" vertical="center" wrapText="1"/>
    </xf>
    <xf numFmtId="0" fontId="7" fillId="0" borderId="51" xfId="0" applyFont="1" applyBorder="1" applyAlignment="1">
      <alignment horizontal="center" vertical="center" wrapText="1"/>
    </xf>
    <xf numFmtId="0" fontId="16" fillId="5" borderId="65" xfId="0" applyFont="1" applyFill="1" applyBorder="1" applyAlignment="1">
      <alignment horizontal="center" vertical="center" wrapText="1"/>
    </xf>
    <xf numFmtId="0" fontId="16" fillId="5" borderId="66" xfId="0" applyFont="1" applyFill="1" applyBorder="1" applyAlignment="1">
      <alignment horizontal="center" vertical="center" wrapText="1"/>
    </xf>
    <xf numFmtId="0" fontId="16" fillId="0" borderId="66" xfId="0" applyFont="1" applyBorder="1" applyAlignment="1">
      <alignment horizontal="center" vertical="center" wrapText="1"/>
    </xf>
    <xf numFmtId="0" fontId="16" fillId="0" borderId="67" xfId="0" applyFont="1" applyBorder="1" applyAlignment="1">
      <alignment horizontal="center" vertical="center" wrapText="1"/>
    </xf>
    <xf numFmtId="0" fontId="0" fillId="17" borderId="68" xfId="0" applyFont="1" applyFill="1" applyBorder="1" applyAlignment="1">
      <alignment vertical="center" wrapText="1"/>
    </xf>
    <xf numFmtId="0" fontId="0" fillId="18" borderId="68" xfId="0" applyFont="1" applyFill="1" applyBorder="1" applyAlignment="1">
      <alignment horizontal="left" vertical="center" wrapText="1"/>
    </xf>
    <xf numFmtId="0" fontId="0" fillId="19" borderId="68" xfId="0" applyFont="1" applyFill="1" applyBorder="1" applyAlignment="1">
      <alignment horizontal="left" vertical="center" wrapText="1"/>
    </xf>
    <xf numFmtId="0" fontId="0" fillId="20" borderId="68" xfId="0" applyFont="1" applyFill="1" applyBorder="1" applyAlignment="1">
      <alignment vertical="center" wrapText="1"/>
    </xf>
    <xf numFmtId="0" fontId="0" fillId="21" borderId="68" xfId="0" applyFont="1" applyFill="1" applyBorder="1" applyAlignment="1">
      <alignment vertical="center" wrapText="1"/>
    </xf>
    <xf numFmtId="0" fontId="58" fillId="6" borderId="69" xfId="0" applyFont="1" applyFill="1" applyBorder="1" applyAlignment="1">
      <alignment horizontal="center" vertical="center" wrapText="1"/>
    </xf>
    <xf numFmtId="0" fontId="59" fillId="6" borderId="70" xfId="0" applyFont="1" applyFill="1" applyBorder="1" applyAlignment="1">
      <alignment horizontal="center" vertical="center" wrapText="1"/>
    </xf>
    <xf numFmtId="0" fontId="0" fillId="22" borderId="0" xfId="0" applyFont="1" applyFill="1" applyAlignment="1">
      <alignment vertical="center"/>
    </xf>
    <xf numFmtId="0" fontId="0" fillId="22" borderId="0" xfId="0" applyFont="1" applyFill="1" applyAlignment="1">
      <alignment horizontal="left" vertical="center" wrapText="1"/>
    </xf>
    <xf numFmtId="0" fontId="0" fillId="22" borderId="0" xfId="0" applyFont="1" applyFill="1" applyAlignment="1">
      <alignment vertical="center" wrapText="1"/>
    </xf>
    <xf numFmtId="0" fontId="58" fillId="22" borderId="0" xfId="0" applyFont="1" applyFill="1" applyAlignment="1">
      <alignment horizontal="center" vertical="center" wrapText="1"/>
    </xf>
    <xf numFmtId="0" fontId="0" fillId="5" borderId="0" xfId="0" applyFont="1" applyFill="1" applyAlignment="1">
      <alignment vertical="center"/>
    </xf>
    <xf numFmtId="0" fontId="0" fillId="23" borderId="0" xfId="0" applyFont="1" applyFill="1" applyAlignment="1">
      <alignment vertical="center"/>
    </xf>
    <xf numFmtId="0" fontId="6" fillId="6" borderId="71" xfId="0" applyFont="1" applyFill="1" applyBorder="1" applyAlignment="1" applyProtection="1">
      <alignment horizontal="center" vertical="center" wrapText="1"/>
      <protection locked="0"/>
    </xf>
    <xf numFmtId="0" fontId="6" fillId="6" borderId="0" xfId="0" applyFont="1" applyFill="1" applyBorder="1" applyAlignment="1" applyProtection="1">
      <alignment horizontal="center" vertical="center" wrapText="1"/>
      <protection locked="0"/>
    </xf>
    <xf numFmtId="0" fontId="6" fillId="24" borderId="0" xfId="0" applyFont="1" applyFill="1" applyAlignment="1">
      <alignment vertical="center" wrapText="1"/>
    </xf>
    <xf numFmtId="0" fontId="7" fillId="24" borderId="0" xfId="0" applyFont="1" applyFill="1" applyAlignment="1">
      <alignment vertical="center" wrapText="1"/>
    </xf>
    <xf numFmtId="0" fontId="40" fillId="12" borderId="29" xfId="0" applyFont="1" applyFill="1" applyBorder="1" applyAlignment="1">
      <alignment horizontal="center" vertical="center" wrapText="1"/>
    </xf>
    <xf numFmtId="0" fontId="14" fillId="12" borderId="72" xfId="0" applyFont="1" applyFill="1" applyBorder="1" applyAlignment="1">
      <alignment horizontal="center" vertical="center" textRotation="90" wrapText="1"/>
    </xf>
    <xf numFmtId="0" fontId="6" fillId="16" borderId="70" xfId="0" applyFont="1" applyFill="1" applyBorder="1" applyAlignment="1" applyProtection="1">
      <alignment horizontal="center" vertical="center" wrapText="1"/>
      <protection locked="0"/>
    </xf>
    <xf numFmtId="0" fontId="6" fillId="0" borderId="0" xfId="0" applyFont="1" applyBorder="1" applyAlignment="1">
      <alignment vertical="center" wrapText="1"/>
    </xf>
    <xf numFmtId="0" fontId="6" fillId="24" borderId="0" xfId="0" applyFont="1" applyFill="1" applyBorder="1" applyAlignment="1">
      <alignment vertical="center" wrapText="1"/>
    </xf>
    <xf numFmtId="0" fontId="7" fillId="24" borderId="0" xfId="0" applyFont="1" applyFill="1" applyBorder="1" applyAlignment="1">
      <alignment vertical="center" wrapText="1"/>
    </xf>
    <xf numFmtId="0" fontId="8" fillId="6" borderId="73" xfId="0" applyFont="1" applyFill="1" applyBorder="1" applyAlignment="1">
      <alignment horizontal="center" vertical="center" wrapText="1"/>
    </xf>
    <xf numFmtId="0" fontId="35" fillId="6" borderId="74" xfId="0" applyFont="1" applyFill="1" applyBorder="1"/>
    <xf numFmtId="0" fontId="35" fillId="6" borderId="75" xfId="0" applyFont="1" applyFill="1" applyBorder="1"/>
    <xf numFmtId="0" fontId="10" fillId="0" borderId="76" xfId="0" applyFont="1" applyBorder="1" applyAlignment="1">
      <alignment horizontal="center" vertical="center" wrapText="1"/>
    </xf>
    <xf numFmtId="0" fontId="11" fillId="6" borderId="77" xfId="0" applyFont="1" applyFill="1" applyBorder="1" applyAlignment="1">
      <alignment horizontal="center" vertical="center" wrapText="1"/>
    </xf>
    <xf numFmtId="0" fontId="38" fillId="7" borderId="78" xfId="0" applyFont="1" applyFill="1" applyBorder="1" applyAlignment="1">
      <alignment horizontal="center" vertical="center" wrapText="1"/>
    </xf>
    <xf numFmtId="0" fontId="39" fillId="7" borderId="79" xfId="0" applyFont="1" applyFill="1" applyBorder="1"/>
    <xf numFmtId="0" fontId="39" fillId="7" borderId="80" xfId="0" applyFont="1" applyFill="1" applyBorder="1"/>
    <xf numFmtId="0" fontId="5" fillId="8" borderId="77" xfId="0" applyFont="1" applyFill="1" applyBorder="1" applyAlignment="1">
      <alignment horizontal="center" vertical="center" wrapText="1"/>
    </xf>
    <xf numFmtId="0" fontId="3" fillId="8" borderId="74" xfId="0" applyFont="1" applyFill="1" applyBorder="1"/>
    <xf numFmtId="0" fontId="3" fillId="8" borderId="75" xfId="0" applyFont="1" applyFill="1" applyBorder="1"/>
    <xf numFmtId="0" fontId="5" fillId="9" borderId="77" xfId="0" applyFont="1" applyFill="1" applyBorder="1" applyAlignment="1">
      <alignment horizontal="center" vertical="center" wrapText="1"/>
    </xf>
    <xf numFmtId="0" fontId="3" fillId="9" borderId="74" xfId="0" applyFont="1" applyFill="1" applyBorder="1"/>
    <xf numFmtId="0" fontId="3" fillId="9" borderId="75" xfId="0" applyFont="1" applyFill="1" applyBorder="1"/>
    <xf numFmtId="0" fontId="5" fillId="10" borderId="77" xfId="0" applyFont="1" applyFill="1" applyBorder="1" applyAlignment="1">
      <alignment horizontal="center" vertical="center" wrapText="1"/>
    </xf>
    <xf numFmtId="0" fontId="3" fillId="10" borderId="74" xfId="0" applyFont="1" applyFill="1" applyBorder="1"/>
    <xf numFmtId="0" fontId="3" fillId="10" borderId="75" xfId="0" applyFont="1" applyFill="1" applyBorder="1"/>
    <xf numFmtId="0" fontId="5" fillId="11" borderId="77" xfId="0" applyFont="1" applyFill="1" applyBorder="1" applyAlignment="1">
      <alignment horizontal="center" vertical="center" wrapText="1"/>
    </xf>
    <xf numFmtId="0" fontId="3" fillId="11" borderId="74" xfId="0" applyFont="1" applyFill="1" applyBorder="1"/>
    <xf numFmtId="0" fontId="3" fillId="11" borderId="81" xfId="0" applyFont="1" applyFill="1" applyBorder="1"/>
    <xf numFmtId="0" fontId="7" fillId="8" borderId="82" xfId="0" applyFont="1" applyFill="1" applyBorder="1" applyAlignment="1">
      <alignment horizontal="center" vertical="center" wrapText="1"/>
    </xf>
    <xf numFmtId="0" fontId="13" fillId="11" borderId="83" xfId="0" applyFont="1" applyFill="1" applyBorder="1" applyAlignment="1">
      <alignment horizontal="center" vertical="center" textRotation="90" wrapText="1"/>
    </xf>
    <xf numFmtId="0" fontId="3" fillId="8" borderId="84" xfId="0" applyFont="1" applyFill="1" applyBorder="1"/>
    <xf numFmtId="0" fontId="9" fillId="6" borderId="85" xfId="0" applyFont="1" applyFill="1" applyBorder="1" applyAlignment="1">
      <alignment horizontal="center" vertical="center" wrapText="1"/>
    </xf>
    <xf numFmtId="0" fontId="13" fillId="3" borderId="86" xfId="0" applyFont="1" applyFill="1" applyBorder="1" applyAlignment="1">
      <alignment horizontal="center" vertical="center" wrapText="1"/>
    </xf>
    <xf numFmtId="0" fontId="7" fillId="16" borderId="85" xfId="0" applyFont="1" applyFill="1" applyBorder="1" applyAlignment="1" applyProtection="1">
      <alignment horizontal="center" vertical="center" wrapText="1"/>
      <protection locked="0"/>
    </xf>
    <xf numFmtId="0" fontId="13" fillId="3" borderId="65" xfId="0" applyFont="1" applyFill="1" applyBorder="1" applyAlignment="1">
      <alignment horizontal="center" vertical="center" wrapText="1"/>
    </xf>
    <xf numFmtId="0" fontId="12" fillId="3" borderId="56" xfId="0" applyFont="1" applyFill="1" applyBorder="1" applyAlignment="1">
      <alignment horizontal="center" vertical="center" wrapText="1"/>
    </xf>
    <xf numFmtId="0" fontId="9" fillId="3" borderId="56" xfId="0" applyFont="1" applyFill="1" applyBorder="1" applyAlignment="1">
      <alignment horizontal="center" vertical="center" wrapText="1"/>
    </xf>
    <xf numFmtId="164" fontId="24" fillId="3" borderId="56" xfId="0" applyNumberFormat="1" applyFont="1" applyFill="1" applyBorder="1" applyAlignment="1">
      <alignment horizontal="center" vertical="center" wrapText="1"/>
    </xf>
    <xf numFmtId="0" fontId="42" fillId="3" borderId="87" xfId="0" applyFont="1" applyFill="1" applyBorder="1" applyAlignment="1">
      <alignment horizontal="left" vertical="center" wrapText="1"/>
    </xf>
    <xf numFmtId="0" fontId="24" fillId="3" borderId="87" xfId="0" applyFont="1" applyFill="1" applyBorder="1" applyAlignment="1">
      <alignment horizontal="center" vertical="center" wrapText="1"/>
    </xf>
    <xf numFmtId="0" fontId="4" fillId="3" borderId="56" xfId="0" applyFont="1" applyFill="1" applyBorder="1" applyAlignment="1">
      <alignment horizontal="center" vertical="center"/>
    </xf>
    <xf numFmtId="0" fontId="33" fillId="16" borderId="57" xfId="0" applyFont="1" applyFill="1" applyBorder="1" applyAlignment="1" applyProtection="1">
      <alignment horizontal="center" vertical="center"/>
      <protection locked="0"/>
    </xf>
    <xf numFmtId="0" fontId="19" fillId="16" borderId="57" xfId="0" applyFont="1" applyFill="1" applyBorder="1" applyAlignment="1" applyProtection="1">
      <alignment horizontal="center" vertical="center"/>
      <protection locked="0"/>
    </xf>
    <xf numFmtId="165" fontId="43" fillId="15" borderId="66" xfId="0" applyNumberFormat="1" applyFont="1" applyFill="1" applyBorder="1" applyAlignment="1" applyProtection="1">
      <alignment horizontal="center" vertical="center"/>
      <protection/>
    </xf>
    <xf numFmtId="0" fontId="7" fillId="16" borderId="88" xfId="0" applyFont="1" applyFill="1" applyBorder="1" applyAlignment="1" applyProtection="1">
      <alignment horizontal="center" vertical="center" wrapText="1"/>
      <protection locked="0"/>
    </xf>
    <xf numFmtId="0" fontId="7" fillId="16" borderId="57" xfId="0" applyFont="1" applyFill="1" applyBorder="1" applyAlignment="1" applyProtection="1">
      <alignment horizontal="center" vertical="center" wrapText="1"/>
      <protection locked="0"/>
    </xf>
    <xf numFmtId="0" fontId="7" fillId="16" borderId="89" xfId="0" applyFont="1" applyFill="1" applyBorder="1" applyAlignment="1" applyProtection="1">
      <alignment horizontal="center" vertical="center" wrapText="1"/>
      <protection locked="0"/>
    </xf>
    <xf numFmtId="0" fontId="7" fillId="16" borderId="90" xfId="0" applyFont="1" applyFill="1" applyBorder="1" applyAlignment="1" applyProtection="1">
      <alignment horizontal="center" vertical="center" wrapText="1"/>
      <protection locked="0"/>
    </xf>
    <xf numFmtId="0" fontId="8" fillId="6" borderId="71" xfId="0" applyFont="1" applyFill="1" applyBorder="1" applyAlignment="1" applyProtection="1">
      <alignment horizontal="center" vertical="center" wrapText="1"/>
      <protection locked="0"/>
    </xf>
    <xf numFmtId="0" fontId="8" fillId="6" borderId="0" xfId="0" applyFont="1" applyFill="1" applyBorder="1" applyAlignment="1" applyProtection="1">
      <alignment horizontal="center" vertical="center" wrapText="1"/>
      <protection locked="0"/>
    </xf>
    <xf numFmtId="0" fontId="8" fillId="6" borderId="3" xfId="0" applyFont="1" applyFill="1" applyBorder="1" applyAlignment="1" applyProtection="1">
      <alignment horizontal="center" vertical="center" wrapText="1"/>
      <protection locked="0"/>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7">
    <dxf>
      <font>
        <color theme="0" tint="-0.049940001219511"/>
      </font>
      <fill>
        <patternFill>
          <fgColor theme="0" tint="-0.049940001219511"/>
        </patternFill>
      </fill>
      <border>
        <left/>
        <right/>
        <top/>
        <bottom/>
      </border>
    </dxf>
    <dxf>
      <font>
        <color theme="0" tint="-0.049940001219511"/>
      </font>
      <fill>
        <patternFill patternType="solid">
          <fgColor theme="0" tint="-0.049940001219511"/>
        </patternFill>
      </fill>
      <border>
        <left/>
        <right/>
        <top/>
        <bottom/>
      </border>
    </dxf>
    <dxf>
      <font>
        <color theme="0" tint="-0.049940001219511"/>
      </font>
      <fill>
        <patternFill patternType="solid">
          <fgColor theme="0" tint="-0.049940001219511"/>
        </patternFill>
      </fill>
      <border>
        <left style="thin">
          <color theme="0"/>
        </left>
        <right style="thin">
          <color theme="0"/>
        </right>
        <top style="thin">
          <color theme="0"/>
        </top>
        <bottom style="thin">
          <color theme="0"/>
        </bottom>
      </border>
    </dxf>
    <dxf>
      <font>
        <color theme="9" tint="0.599900007247925"/>
      </font>
      <fill>
        <patternFill patternType="solid">
          <fgColor theme="9" tint="0.599900007247925"/>
          <bgColor theme="9" tint="0.599900007247925"/>
        </patternFill>
      </fill>
    </dxf>
    <dxf>
      <fill>
        <patternFill patternType="solid">
          <fgColor theme="9"/>
          <bgColor theme="9"/>
        </patternFill>
      </fill>
    </dxf>
    <dxf>
      <fill>
        <patternFill patternType="solid">
          <fgColor rgb="FFE36C09"/>
          <bgColor rgb="FFE36C09"/>
        </patternFill>
      </fill>
    </dxf>
    <dxf>
      <fill>
        <patternFill patternType="solid">
          <fgColor theme="1"/>
          <bgColor theme="1"/>
        </patternFill>
      </fill>
    </dxf>
  </dxfs>
  <tableStyles count="1" defaultTableStyle="TableStyleMedium2" defaultPivotStyle="PivotStyleLight16">
    <tableStyle name="DATA SHEET-style" pivot="0" count="3">
      <tableStyleElement type="headerRow" dxfId="6"/>
      <tableStyleElement type="firstRowStripe" dxfId="5"/>
      <tableStyleElement type="secondRowStripe"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haredStrings" Target="sharedStrings.xml" /><Relationship Id="rId1" Type="http://schemas.openxmlformats.org/officeDocument/2006/relationships/theme" Target="theme/theme1.xml" /><Relationship Id="rId8" Type="http://schemas.openxmlformats.org/officeDocument/2006/relationships/styles" Target="styles.xml" /><Relationship Id="rId6" Type="http://schemas.openxmlformats.org/officeDocument/2006/relationships/worksheet" Target="worksheets/sheet5.xml" /><Relationship Id="rId7" Type="http://schemas.openxmlformats.org/officeDocument/2006/relationships/worksheet" Target="worksheets/sheet6.xml" /><Relationship Id="rId10" Type="http://schemas.openxmlformats.org/officeDocument/2006/relationships/calcChain" Target="calcChain.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3657601</xdr:colOff>
      <xdr:row>7</xdr:row>
      <xdr:rowOff>114301</xdr:rowOff>
    </xdr:from>
    <xdr:to>
      <xdr:col>1</xdr:col>
      <xdr:colOff>5715001</xdr:colOff>
      <xdr:row>7</xdr:row>
      <xdr:rowOff>1409700</xdr:rowOff>
    </xdr:to>
    <xdr:pic>
      <xdr:nvPicPr>
        <xdr:cNvPr id="3" name="Picture 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3933825" y="4200525"/>
          <a:ext cx="2057400" cy="1295400"/>
        </a:xfrm>
        <a:prstGeom prst="rect"/>
      </xdr:spPr>
    </xdr:pic>
    <xdr:clientData/>
  </xdr:twoCellAnchor>
  <xdr:twoCellAnchor>
    <xdr:from>
      <xdr:col>1</xdr:col>
      <xdr:colOff>38100</xdr:colOff>
      <xdr:row>7</xdr:row>
      <xdr:rowOff>74886</xdr:rowOff>
    </xdr:from>
    <xdr:to>
      <xdr:col>1</xdr:col>
      <xdr:colOff>3638550</xdr:colOff>
      <xdr:row>7</xdr:row>
      <xdr:rowOff>1390650</xdr:rowOff>
    </xdr:to>
    <xdr:pic>
      <xdr:nvPicPr>
        <xdr:cNvPr id="2" name="Picture 1"/>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14325" y="4162425"/>
          <a:ext cx="3600450" cy="1314450"/>
        </a:xfrm>
        <a:prstGeom prst="rec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C10"/>
  <sheetViews>
    <sheetView tabSelected="1" workbookViewId="0" topLeftCell="A4">
      <selection pane="topLeft" activeCell="M6" sqref="M6"/>
    </sheetView>
  </sheetViews>
  <sheetFormatPr defaultColWidth="0" defaultRowHeight="15" zeroHeight="1"/>
  <cols>
    <col min="1" max="1" width="4.14285714285714" style="235" customWidth="1"/>
    <col min="2" max="2" width="86.5714285714286" customWidth="1"/>
    <col min="3" max="3" width="3.14285714285714" customWidth="1"/>
    <col min="4" max="16384" width="9.14285714285714" hidden="1"/>
  </cols>
  <sheetData>
    <row r="1" spans="1:3" ht="15">
      <c r="A1" s="236"/>
      <c s="231"/>
      <c s="231"/>
    </row>
    <row r="2" spans="1:3" ht="39.75" customHeight="1">
      <c r="A2" s="236"/>
      <c s="230" t="s">
        <v>940</v>
      </c>
      <c s="231"/>
    </row>
    <row r="3" spans="1:3" ht="15">
      <c r="A3" s="236"/>
      <c s="224" t="s">
        <v>935</v>
      </c>
      <c s="231"/>
    </row>
    <row r="4" spans="1:3" ht="45.6" customHeight="1">
      <c r="A4" s="236"/>
      <c s="225" t="s">
        <v>936</v>
      </c>
      <c s="232"/>
    </row>
    <row r="5" spans="1:3" ht="120" customHeight="1">
      <c r="A5" s="236"/>
      <c s="226" t="s">
        <v>937</v>
      </c>
      <c s="232"/>
    </row>
    <row r="6" spans="1:3" ht="54.75" customHeight="1">
      <c r="A6" s="236"/>
      <c s="227" t="s">
        <v>938</v>
      </c>
      <c s="233"/>
    </row>
    <row r="7" spans="1:3" ht="32.25" customHeight="1">
      <c r="A7" s="236"/>
      <c s="228" t="s">
        <v>939</v>
      </c>
      <c s="233"/>
    </row>
    <row r="8" spans="1:3" ht="116.25" customHeight="1">
      <c r="A8" s="236"/>
      <c s="228"/>
      <c s="233"/>
    </row>
    <row r="9" spans="1:3" ht="70.5" customHeight="1">
      <c r="A9" s="236"/>
      <c s="229" t="s">
        <v>934</v>
      </c>
      <c s="234"/>
    </row>
    <row r="10" spans="1:3" ht="15">
      <c r="A10" s="236"/>
      <c s="231"/>
      <c s="231"/>
    </row>
  </sheetData>
  <sheetProtection password="CDA0" sheet="1" objects="1" scenarios="1"/>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H220"/>
  <sheetViews>
    <sheetView workbookViewId="0" topLeftCell="U1">
      <selection pane="topLeft" activeCell="AE1" sqref="AE1"/>
    </sheetView>
  </sheetViews>
  <sheetFormatPr defaultColWidth="0" defaultRowHeight="15" customHeight="1" zeroHeight="1"/>
  <cols>
    <col min="1" max="1" width="7.71428571428571" style="101" customWidth="1"/>
    <col min="2" max="3" width="10" style="101" customWidth="1"/>
    <col min="4" max="4" width="12" style="102" customWidth="1"/>
    <col min="5" max="5" width="11.7142857142857" style="101" customWidth="1"/>
    <col min="6" max="6" width="10" style="101" customWidth="1"/>
    <col min="7" max="7" width="13.1428571428571" style="101" customWidth="1"/>
    <col min="8" max="9" width="10" style="101" customWidth="1"/>
    <col min="10" max="10" width="12" style="102" customWidth="1"/>
    <col min="11" max="18" width="10" style="101" customWidth="1"/>
    <col min="19" max="24" width="14.4285714285714" style="101" customWidth="1"/>
    <col min="25" max="25" width="10.5714285714286" style="101" customWidth="1"/>
    <col min="26" max="27" width="10.4285714285714" style="101" customWidth="1"/>
    <col min="28" max="28" width="11" style="101" customWidth="1"/>
    <col min="29" max="29" width="12.7142857142857" style="101" customWidth="1"/>
    <col min="30" max="30" width="11.4285714285714" style="101" customWidth="1"/>
    <col min="31" max="34" width="14.4285714285714" style="101" customWidth="1"/>
    <col min="35" max="16384" width="14.4285714285714" style="7" hidden="1"/>
  </cols>
  <sheetData>
    <row r="1" spans="1:34" s="8" customFormat="1" ht="42" customHeight="1">
      <c r="A1" s="98" t="s">
        <v>0</v>
      </c>
      <c s="98" t="s">
        <v>1</v>
      </c>
      <c s="98" t="s">
        <v>2</v>
      </c>
      <c s="99" t="s">
        <v>3</v>
      </c>
      <c s="98" t="s">
        <v>4</v>
      </c>
      <c s="98" t="s">
        <v>5</v>
      </c>
      <c s="98" t="s">
        <v>6</v>
      </c>
      <c s="98" t="s">
        <v>7</v>
      </c>
      <c s="98" t="s">
        <v>8</v>
      </c>
      <c s="99" t="s">
        <v>9</v>
      </c>
      <c s="98" t="s">
        <v>10</v>
      </c>
      <c s="98" t="s">
        <v>11</v>
      </c>
      <c s="98" t="s">
        <v>12</v>
      </c>
      <c s="98" t="s">
        <v>13</v>
      </c>
      <c s="98" t="s">
        <v>14</v>
      </c>
      <c s="98" t="s">
        <v>15</v>
      </c>
      <c s="98" t="s">
        <v>16</v>
      </c>
      <c s="98" t="s">
        <v>17</v>
      </c>
      <c s="98" t="s">
        <v>18</v>
      </c>
      <c s="98" t="s">
        <v>19</v>
      </c>
      <c s="98" t="s">
        <v>20</v>
      </c>
      <c s="98" t="s">
        <v>21</v>
      </c>
      <c s="98" t="s">
        <v>22</v>
      </c>
      <c s="98" t="s">
        <v>23</v>
      </c>
      <c s="98" t="s">
        <v>24</v>
      </c>
      <c s="98" t="s">
        <v>25</v>
      </c>
      <c s="98" t="s">
        <v>26</v>
      </c>
      <c s="98" t="s">
        <v>27</v>
      </c>
      <c s="98" t="s">
        <v>28</v>
      </c>
      <c s="98" t="s">
        <v>29</v>
      </c>
      <c s="100"/>
      <c s="100"/>
      <c s="100"/>
      <c s="100"/>
    </row>
    <row r="2" spans="1:34" s="8" customFormat="1" ht="15.75" customHeight="1">
      <c r="A2" s="98">
        <v>1</v>
      </c>
      <c s="98" t="s">
        <v>30</v>
      </c>
      <c s="98">
        <v>655</v>
      </c>
      <c s="99">
        <v>45117</v>
      </c>
      <c s="98" t="s">
        <v>31</v>
      </c>
      <c s="98"/>
      <c s="98" t="s">
        <v>32</v>
      </c>
      <c s="98" t="s">
        <v>33</v>
      </c>
      <c s="98" t="s">
        <v>34</v>
      </c>
      <c s="99">
        <v>43203</v>
      </c>
      <c s="98">
        <v>147</v>
      </c>
      <c s="98"/>
      <c s="98">
        <v>138</v>
      </c>
      <c s="98">
        <v>117</v>
      </c>
      <c s="98" t="s">
        <v>35</v>
      </c>
      <c s="98" t="s">
        <v>36</v>
      </c>
      <c s="98"/>
      <c s="98" t="s">
        <v>37</v>
      </c>
      <c s="98">
        <v>8141302602</v>
      </c>
      <c s="98" t="s">
        <v>38</v>
      </c>
      <c s="98"/>
      <c s="98">
        <v>9660615837</v>
      </c>
      <c s="98" t="s">
        <v>39</v>
      </c>
      <c s="98">
        <v>60000</v>
      </c>
      <c s="98" t="s">
        <v>40</v>
      </c>
      <c s="98" t="s">
        <v>40</v>
      </c>
      <c s="98" t="s">
        <v>41</v>
      </c>
      <c s="98">
        <v>6</v>
      </c>
      <c s="98" t="s">
        <v>42</v>
      </c>
      <c s="98">
        <v>3</v>
      </c>
      <c s="100"/>
      <c s="100"/>
      <c s="100"/>
      <c s="100"/>
    </row>
    <row r="3" spans="1:34" s="8" customFormat="1" ht="15.75" customHeight="1">
      <c r="A3" s="98">
        <v>1</v>
      </c>
      <c s="98" t="s">
        <v>30</v>
      </c>
      <c s="98">
        <v>667</v>
      </c>
      <c s="99">
        <v>45129</v>
      </c>
      <c s="98" t="s">
        <v>43</v>
      </c>
      <c s="98"/>
      <c s="98" t="s">
        <v>44</v>
      </c>
      <c s="98" t="s">
        <v>45</v>
      </c>
      <c s="98" t="s">
        <v>46</v>
      </c>
      <c s="99">
        <v>43170</v>
      </c>
      <c s="98">
        <v>148</v>
      </c>
      <c s="98"/>
      <c s="98">
        <v>138</v>
      </c>
      <c s="98">
        <v>107</v>
      </c>
      <c s="98" t="s">
        <v>47</v>
      </c>
      <c s="98" t="s">
        <v>36</v>
      </c>
      <c s="98"/>
      <c s="98" t="s">
        <v>37</v>
      </c>
      <c s="98">
        <v>8141302602</v>
      </c>
      <c s="98"/>
      <c s="98"/>
      <c s="98">
        <v>9588082972</v>
      </c>
      <c s="98" t="s">
        <v>48</v>
      </c>
      <c s="98">
        <v>60000</v>
      </c>
      <c s="98" t="s">
        <v>40</v>
      </c>
      <c s="98" t="s">
        <v>40</v>
      </c>
      <c s="98" t="s">
        <v>41</v>
      </c>
      <c s="98">
        <v>6</v>
      </c>
      <c s="98" t="s">
        <v>42</v>
      </c>
      <c s="98">
        <v>3</v>
      </c>
      <c s="100"/>
      <c s="100"/>
      <c s="100"/>
      <c s="100"/>
    </row>
    <row r="4" spans="1:34" s="8" customFormat="1" ht="15.75" customHeight="1">
      <c r="A4" s="98">
        <v>1</v>
      </c>
      <c s="98" t="s">
        <v>30</v>
      </c>
      <c s="98">
        <v>660</v>
      </c>
      <c s="99">
        <v>45121</v>
      </c>
      <c s="98" t="s">
        <v>49</v>
      </c>
      <c s="98"/>
      <c s="98" t="s">
        <v>50</v>
      </c>
      <c s="98" t="s">
        <v>51</v>
      </c>
      <c s="98" t="s">
        <v>34</v>
      </c>
      <c s="99">
        <v>43132</v>
      </c>
      <c s="98">
        <v>149</v>
      </c>
      <c s="98"/>
      <c s="98">
        <v>138</v>
      </c>
      <c s="98">
        <v>104</v>
      </c>
      <c s="98" t="s">
        <v>52</v>
      </c>
      <c s="98" t="s">
        <v>36</v>
      </c>
      <c s="98"/>
      <c s="98" t="s">
        <v>37</v>
      </c>
      <c s="98">
        <v>8141302602</v>
      </c>
      <c s="98"/>
      <c s="98"/>
      <c s="98">
        <v>9352281968</v>
      </c>
      <c s="98" t="s">
        <v>48</v>
      </c>
      <c s="98">
        <v>40000</v>
      </c>
      <c s="98" t="s">
        <v>40</v>
      </c>
      <c s="98" t="s">
        <v>40</v>
      </c>
      <c s="98" t="s">
        <v>41</v>
      </c>
      <c s="98">
        <v>6</v>
      </c>
      <c s="98" t="s">
        <v>42</v>
      </c>
      <c s="98">
        <v>3</v>
      </c>
      <c s="100"/>
      <c s="100"/>
      <c s="100"/>
      <c s="100"/>
    </row>
    <row r="5" spans="1:34" s="8" customFormat="1" ht="15.75" customHeight="1">
      <c r="A5" s="98">
        <v>1</v>
      </c>
      <c s="98" t="s">
        <v>30</v>
      </c>
      <c s="98">
        <v>656</v>
      </c>
      <c s="99">
        <v>45117</v>
      </c>
      <c s="98" t="s">
        <v>53</v>
      </c>
      <c s="98"/>
      <c s="98" t="s">
        <v>54</v>
      </c>
      <c s="98" t="s">
        <v>55</v>
      </c>
      <c s="98" t="s">
        <v>34</v>
      </c>
      <c s="99">
        <v>43239</v>
      </c>
      <c s="98">
        <v>150</v>
      </c>
      <c s="98"/>
      <c s="98">
        <v>138</v>
      </c>
      <c s="98">
        <v>117</v>
      </c>
      <c s="98" t="s">
        <v>52</v>
      </c>
      <c s="98" t="s">
        <v>36</v>
      </c>
      <c s="98"/>
      <c s="98" t="s">
        <v>37</v>
      </c>
      <c s="98">
        <v>8141302602</v>
      </c>
      <c s="98" t="s">
        <v>56</v>
      </c>
      <c s="98"/>
      <c s="98">
        <v>9587763127</v>
      </c>
      <c s="98" t="s">
        <v>39</v>
      </c>
      <c s="98">
        <v>400000</v>
      </c>
      <c s="98" t="s">
        <v>40</v>
      </c>
      <c s="98" t="s">
        <v>40</v>
      </c>
      <c s="98" t="s">
        <v>41</v>
      </c>
      <c s="98">
        <v>6</v>
      </c>
      <c s="98" t="s">
        <v>42</v>
      </c>
      <c s="98">
        <v>1</v>
      </c>
      <c s="100"/>
      <c s="100"/>
      <c s="100"/>
      <c s="100"/>
    </row>
    <row r="6" spans="1:34" s="8" customFormat="1" ht="15.75" customHeight="1">
      <c r="A6" s="98">
        <v>1</v>
      </c>
      <c s="98" t="s">
        <v>30</v>
      </c>
      <c s="98">
        <v>654</v>
      </c>
      <c s="99">
        <v>45117</v>
      </c>
      <c s="98" t="s">
        <v>57</v>
      </c>
      <c s="98"/>
      <c s="98" t="s">
        <v>58</v>
      </c>
      <c s="98" t="s">
        <v>59</v>
      </c>
      <c s="98" t="s">
        <v>46</v>
      </c>
      <c s="99">
        <v>43211</v>
      </c>
      <c s="98">
        <v>151</v>
      </c>
      <c s="98"/>
      <c s="98">
        <v>138</v>
      </c>
      <c s="98">
        <v>117</v>
      </c>
      <c s="98" t="s">
        <v>35</v>
      </c>
      <c s="98" t="s">
        <v>36</v>
      </c>
      <c s="98"/>
      <c s="98" t="s">
        <v>37</v>
      </c>
      <c s="98">
        <v>8141302602</v>
      </c>
      <c s="98" t="s">
        <v>60</v>
      </c>
      <c s="98"/>
      <c s="98">
        <v>9649970447</v>
      </c>
      <c s="98" t="s">
        <v>39</v>
      </c>
      <c s="98">
        <v>60000</v>
      </c>
      <c s="98" t="s">
        <v>40</v>
      </c>
      <c s="98" t="s">
        <v>40</v>
      </c>
      <c s="98" t="s">
        <v>41</v>
      </c>
      <c s="98">
        <v>6</v>
      </c>
      <c s="98" t="s">
        <v>42</v>
      </c>
      <c s="98">
        <v>3</v>
      </c>
      <c s="100"/>
      <c s="100"/>
      <c s="100"/>
      <c s="100"/>
    </row>
    <row r="7" spans="1:34" s="8" customFormat="1" ht="15.75" customHeight="1">
      <c r="A7" s="98">
        <v>1</v>
      </c>
      <c s="98" t="s">
        <v>30</v>
      </c>
      <c s="98">
        <v>670</v>
      </c>
      <c s="99">
        <v>45131</v>
      </c>
      <c s="98" t="s">
        <v>61</v>
      </c>
      <c s="98"/>
      <c s="98" t="s">
        <v>62</v>
      </c>
      <c s="98" t="s">
        <v>63</v>
      </c>
      <c s="98" t="s">
        <v>34</v>
      </c>
      <c s="99">
        <v>43003</v>
      </c>
      <c s="98">
        <v>152</v>
      </c>
      <c s="98"/>
      <c s="98">
        <v>138</v>
      </c>
      <c s="98">
        <v>102</v>
      </c>
      <c s="98" t="s">
        <v>64</v>
      </c>
      <c s="98" t="s">
        <v>36</v>
      </c>
      <c s="98"/>
      <c s="98" t="s">
        <v>37</v>
      </c>
      <c s="98">
        <v>8141302602</v>
      </c>
      <c s="98" t="s">
        <v>65</v>
      </c>
      <c s="98"/>
      <c s="98">
        <v>9351563329</v>
      </c>
      <c s="98" t="s">
        <v>48</v>
      </c>
      <c s="98">
        <v>60000</v>
      </c>
      <c s="98" t="s">
        <v>40</v>
      </c>
      <c s="98" t="s">
        <v>40</v>
      </c>
      <c s="98" t="s">
        <v>41</v>
      </c>
      <c s="98">
        <v>7</v>
      </c>
      <c s="98" t="s">
        <v>42</v>
      </c>
      <c s="98">
        <v>3</v>
      </c>
      <c s="100"/>
      <c s="100"/>
      <c s="100"/>
      <c s="100"/>
    </row>
    <row r="8" spans="1:34" s="8" customFormat="1" ht="15.75" customHeight="1">
      <c r="A8" s="98">
        <v>1</v>
      </c>
      <c s="98" t="s">
        <v>30</v>
      </c>
      <c s="98">
        <v>659</v>
      </c>
      <c s="99">
        <v>45120</v>
      </c>
      <c s="98" t="s">
        <v>66</v>
      </c>
      <c s="98"/>
      <c s="98" t="s">
        <v>67</v>
      </c>
      <c s="98" t="s">
        <v>68</v>
      </c>
      <c s="98" t="s">
        <v>46</v>
      </c>
      <c s="99">
        <v>42641</v>
      </c>
      <c s="98">
        <v>153</v>
      </c>
      <c s="98"/>
      <c s="98">
        <v>138</v>
      </c>
      <c s="98">
        <v>108</v>
      </c>
      <c s="98" t="s">
        <v>52</v>
      </c>
      <c s="98" t="s">
        <v>36</v>
      </c>
      <c s="98"/>
      <c s="98" t="s">
        <v>37</v>
      </c>
      <c s="98">
        <v>8141302602</v>
      </c>
      <c s="98" t="s">
        <v>69</v>
      </c>
      <c s="98"/>
      <c s="98">
        <v>8078673338</v>
      </c>
      <c s="98" t="s">
        <v>70</v>
      </c>
      <c s="98">
        <v>0</v>
      </c>
      <c s="98" t="s">
        <v>40</v>
      </c>
      <c s="98" t="s">
        <v>40</v>
      </c>
      <c s="98" t="s">
        <v>41</v>
      </c>
      <c s="98">
        <v>8</v>
      </c>
      <c s="98" t="s">
        <v>42</v>
      </c>
      <c s="98">
        <v>2</v>
      </c>
      <c s="100"/>
      <c s="100"/>
      <c s="100"/>
      <c s="100"/>
    </row>
    <row r="9" spans="1:34" s="8" customFormat="1" ht="15.75" customHeight="1">
      <c r="A9" s="98">
        <v>1</v>
      </c>
      <c s="98" t="s">
        <v>30</v>
      </c>
      <c s="98">
        <v>674</v>
      </c>
      <c s="99">
        <v>45174</v>
      </c>
      <c s="98" t="s">
        <v>71</v>
      </c>
      <c s="98"/>
      <c s="98" t="s">
        <v>72</v>
      </c>
      <c s="98" t="s">
        <v>73</v>
      </c>
      <c s="98" t="s">
        <v>46</v>
      </c>
      <c s="99">
        <v>43297</v>
      </c>
      <c s="98">
        <v>154</v>
      </c>
      <c s="98"/>
      <c s="98">
        <v>138</v>
      </c>
      <c s="98">
        <v>68</v>
      </c>
      <c s="98" t="s">
        <v>35</v>
      </c>
      <c s="98" t="s">
        <v>36</v>
      </c>
      <c s="98"/>
      <c s="98" t="s">
        <v>37</v>
      </c>
      <c s="98">
        <v>8141302602</v>
      </c>
      <c s="98" t="s">
        <v>74</v>
      </c>
      <c s="98"/>
      <c s="98">
        <v>9649974884</v>
      </c>
      <c s="98" t="s">
        <v>48</v>
      </c>
      <c s="98">
        <v>300000</v>
      </c>
      <c s="98" t="s">
        <v>40</v>
      </c>
      <c s="98" t="s">
        <v>40</v>
      </c>
      <c s="98" t="s">
        <v>41</v>
      </c>
      <c s="98">
        <v>6</v>
      </c>
      <c s="98" t="s">
        <v>42</v>
      </c>
      <c s="98">
        <v>0</v>
      </c>
      <c s="100"/>
      <c s="100"/>
      <c s="100"/>
      <c s="100"/>
    </row>
    <row r="10" spans="1:34" s="8" customFormat="1" ht="15.75" customHeight="1">
      <c r="A10" s="98">
        <v>1</v>
      </c>
      <c s="98" t="s">
        <v>30</v>
      </c>
      <c s="98">
        <v>653</v>
      </c>
      <c s="99">
        <v>45114</v>
      </c>
      <c s="98" t="s">
        <v>75</v>
      </c>
      <c s="98"/>
      <c s="98" t="s">
        <v>76</v>
      </c>
      <c s="98" t="s">
        <v>77</v>
      </c>
      <c s="98" t="s">
        <v>34</v>
      </c>
      <c s="99">
        <v>42782</v>
      </c>
      <c s="98">
        <v>155</v>
      </c>
      <c s="98"/>
      <c s="98">
        <v>138</v>
      </c>
      <c s="98">
        <v>115</v>
      </c>
      <c s="98" t="s">
        <v>35</v>
      </c>
      <c s="98" t="s">
        <v>36</v>
      </c>
      <c s="98"/>
      <c s="98" t="s">
        <v>37</v>
      </c>
      <c s="98">
        <v>8141302602</v>
      </c>
      <c s="98"/>
      <c s="98"/>
      <c s="98">
        <v>8306697438</v>
      </c>
      <c s="98" t="s">
        <v>78</v>
      </c>
      <c s="98">
        <v>40000</v>
      </c>
      <c s="98" t="s">
        <v>40</v>
      </c>
      <c s="98" t="s">
        <v>40</v>
      </c>
      <c s="98" t="s">
        <v>41</v>
      </c>
      <c s="98">
        <v>7</v>
      </c>
      <c s="98" t="s">
        <v>42</v>
      </c>
      <c s="98">
        <v>1</v>
      </c>
      <c s="100"/>
      <c s="100"/>
      <c s="100"/>
      <c s="100"/>
    </row>
    <row r="11" spans="1:34" s="8" customFormat="1" ht="15.75" customHeight="1">
      <c r="A11" s="98">
        <v>1</v>
      </c>
      <c s="98" t="s">
        <v>30</v>
      </c>
      <c s="98">
        <v>657</v>
      </c>
      <c s="99">
        <v>45117</v>
      </c>
      <c s="98" t="s">
        <v>79</v>
      </c>
      <c s="98"/>
      <c s="98" t="s">
        <v>80</v>
      </c>
      <c s="98" t="s">
        <v>81</v>
      </c>
      <c s="98" t="s">
        <v>46</v>
      </c>
      <c s="99">
        <v>43229</v>
      </c>
      <c s="98">
        <v>156</v>
      </c>
      <c s="98"/>
      <c s="98">
        <v>138</v>
      </c>
      <c s="98">
        <v>116</v>
      </c>
      <c s="98" t="s">
        <v>35</v>
      </c>
      <c s="98" t="s">
        <v>36</v>
      </c>
      <c s="98"/>
      <c s="98" t="s">
        <v>37</v>
      </c>
      <c s="98">
        <v>8141302602</v>
      </c>
      <c s="98"/>
      <c s="98"/>
      <c s="98">
        <v>9672325154</v>
      </c>
      <c s="98" t="s">
        <v>48</v>
      </c>
      <c s="98">
        <v>60000</v>
      </c>
      <c s="98" t="s">
        <v>40</v>
      </c>
      <c s="98" t="s">
        <v>40</v>
      </c>
      <c s="98" t="s">
        <v>41</v>
      </c>
      <c s="98">
        <v>6</v>
      </c>
      <c s="98" t="s">
        <v>42</v>
      </c>
      <c s="98">
        <v>0</v>
      </c>
      <c s="100"/>
      <c s="100"/>
      <c s="100"/>
      <c s="100"/>
    </row>
    <row r="12" spans="1:34" s="8" customFormat="1" ht="15.75" customHeight="1">
      <c r="A12" s="98">
        <v>1</v>
      </c>
      <c s="98" t="s">
        <v>30</v>
      </c>
      <c s="98">
        <v>675</v>
      </c>
      <c s="99">
        <v>45174</v>
      </c>
      <c s="98" t="s">
        <v>33</v>
      </c>
      <c s="98"/>
      <c s="98" t="s">
        <v>82</v>
      </c>
      <c s="98" t="s">
        <v>83</v>
      </c>
      <c s="98" t="s">
        <v>46</v>
      </c>
      <c s="99">
        <v>43267</v>
      </c>
      <c s="98">
        <v>157</v>
      </c>
      <c s="98"/>
      <c s="98">
        <v>138</v>
      </c>
      <c s="98">
        <v>73</v>
      </c>
      <c s="98" t="s">
        <v>52</v>
      </c>
      <c s="98" t="s">
        <v>36</v>
      </c>
      <c s="98"/>
      <c s="98" t="s">
        <v>37</v>
      </c>
      <c s="98">
        <v>8141302602</v>
      </c>
      <c s="98" t="s">
        <v>84</v>
      </c>
      <c s="98"/>
      <c s="98">
        <v>9983611410</v>
      </c>
      <c s="98" t="s">
        <v>48</v>
      </c>
      <c s="98">
        <v>40000</v>
      </c>
      <c s="98" t="s">
        <v>40</v>
      </c>
      <c s="98" t="s">
        <v>40</v>
      </c>
      <c s="98" t="s">
        <v>41</v>
      </c>
      <c s="98">
        <v>6</v>
      </c>
      <c s="98" t="s">
        <v>42</v>
      </c>
      <c s="98">
        <v>0</v>
      </c>
      <c s="100"/>
      <c s="100"/>
      <c s="100"/>
      <c s="100"/>
    </row>
    <row r="13" spans="1:34" s="8" customFormat="1" ht="15.75" customHeight="1">
      <c r="A13" s="98">
        <v>1</v>
      </c>
      <c s="98" t="s">
        <v>30</v>
      </c>
      <c s="98">
        <v>658</v>
      </c>
      <c s="99">
        <v>45118</v>
      </c>
      <c s="98" t="s">
        <v>85</v>
      </c>
      <c s="98"/>
      <c s="98" t="s">
        <v>86</v>
      </c>
      <c s="98" t="s">
        <v>87</v>
      </c>
      <c s="98" t="s">
        <v>34</v>
      </c>
      <c s="99">
        <v>43292</v>
      </c>
      <c s="98">
        <v>158</v>
      </c>
      <c s="98"/>
      <c s="98">
        <v>138</v>
      </c>
      <c s="98">
        <v>119</v>
      </c>
      <c s="98" t="s">
        <v>35</v>
      </c>
      <c s="98" t="s">
        <v>36</v>
      </c>
      <c s="98"/>
      <c s="98" t="s">
        <v>37</v>
      </c>
      <c s="98">
        <v>8141302602</v>
      </c>
      <c s="98" t="s">
        <v>88</v>
      </c>
      <c s="98"/>
      <c s="98">
        <v>9057277701</v>
      </c>
      <c s="98" t="s">
        <v>48</v>
      </c>
      <c s="98">
        <v>40000</v>
      </c>
      <c s="98" t="s">
        <v>40</v>
      </c>
      <c s="98" t="s">
        <v>40</v>
      </c>
      <c s="98" t="s">
        <v>41</v>
      </c>
      <c s="98">
        <v>6</v>
      </c>
      <c s="98" t="s">
        <v>42</v>
      </c>
      <c s="98">
        <v>0</v>
      </c>
      <c s="100"/>
      <c s="100"/>
      <c s="100"/>
      <c s="100"/>
    </row>
    <row r="14" spans="1:34" s="8" customFormat="1" ht="15.75" customHeight="1">
      <c r="A14" s="98">
        <v>2</v>
      </c>
      <c s="98" t="s">
        <v>30</v>
      </c>
      <c s="98">
        <v>640</v>
      </c>
      <c s="99"/>
      <c s="98" t="s">
        <v>89</v>
      </c>
      <c s="98"/>
      <c s="98" t="s">
        <v>90</v>
      </c>
      <c s="98" t="s">
        <v>91</v>
      </c>
      <c s="98" t="s">
        <v>34</v>
      </c>
      <c s="99">
        <v>42679</v>
      </c>
      <c s="98">
        <v>246</v>
      </c>
      <c s="98"/>
      <c s="98">
        <v>138</v>
      </c>
      <c s="98">
        <v>118</v>
      </c>
      <c s="98" t="s">
        <v>52</v>
      </c>
      <c s="98" t="s">
        <v>36</v>
      </c>
      <c s="98"/>
      <c s="98" t="s">
        <v>37</v>
      </c>
      <c s="98">
        <v>8141302602</v>
      </c>
      <c s="98"/>
      <c s="98"/>
      <c s="98">
        <v>8239254728</v>
      </c>
      <c s="98" t="s">
        <v>92</v>
      </c>
      <c s="98">
        <v>60000</v>
      </c>
      <c s="98" t="s">
        <v>40</v>
      </c>
      <c s="98" t="s">
        <v>40</v>
      </c>
      <c s="98" t="s">
        <v>41</v>
      </c>
      <c s="98">
        <v>8</v>
      </c>
      <c s="98" t="s">
        <v>42</v>
      </c>
      <c s="98">
        <v>3</v>
      </c>
      <c s="100"/>
      <c s="100"/>
      <c s="100"/>
      <c s="100"/>
    </row>
    <row r="15" spans="1:34" s="8" customFormat="1" ht="15.75" customHeight="1">
      <c r="A15" s="98">
        <v>2</v>
      </c>
      <c s="98" t="s">
        <v>30</v>
      </c>
      <c s="98">
        <v>668</v>
      </c>
      <c s="99">
        <v>45129</v>
      </c>
      <c s="98" t="s">
        <v>93</v>
      </c>
      <c s="98"/>
      <c s="98" t="s">
        <v>94</v>
      </c>
      <c s="98" t="s">
        <v>95</v>
      </c>
      <c s="98" t="s">
        <v>34</v>
      </c>
      <c s="99">
        <v>42639</v>
      </c>
      <c s="98">
        <v>247</v>
      </c>
      <c s="98"/>
      <c s="98">
        <v>138</v>
      </c>
      <c s="98">
        <v>103</v>
      </c>
      <c s="98" t="s">
        <v>35</v>
      </c>
      <c s="98" t="s">
        <v>36</v>
      </c>
      <c s="98"/>
      <c s="98" t="s">
        <v>37</v>
      </c>
      <c s="98">
        <v>8141302602</v>
      </c>
      <c s="98" t="s">
        <v>96</v>
      </c>
      <c s="98"/>
      <c s="98">
        <v>7665408139</v>
      </c>
      <c s="98" t="s">
        <v>97</v>
      </c>
      <c s="98">
        <v>0</v>
      </c>
      <c s="98" t="s">
        <v>40</v>
      </c>
      <c s="98" t="s">
        <v>40</v>
      </c>
      <c s="98" t="s">
        <v>41</v>
      </c>
      <c s="98">
        <v>8</v>
      </c>
      <c s="98" t="s">
        <v>42</v>
      </c>
      <c s="98">
        <v>3</v>
      </c>
      <c s="100"/>
      <c s="100"/>
      <c s="100"/>
      <c s="100"/>
    </row>
    <row r="16" spans="1:34" s="8" customFormat="1" ht="15.75" customHeight="1">
      <c r="A16" s="98">
        <v>2</v>
      </c>
      <c s="98" t="s">
        <v>30</v>
      </c>
      <c s="98">
        <v>624</v>
      </c>
      <c s="99"/>
      <c s="98" t="s">
        <v>98</v>
      </c>
      <c s="98"/>
      <c s="98" t="s">
        <v>99</v>
      </c>
      <c s="98" t="s">
        <v>100</v>
      </c>
      <c s="98" t="s">
        <v>34</v>
      </c>
      <c s="99">
        <v>42879</v>
      </c>
      <c s="98">
        <v>248</v>
      </c>
      <c s="98"/>
      <c s="98">
        <v>138</v>
      </c>
      <c s="98">
        <v>115</v>
      </c>
      <c s="98" t="s">
        <v>35</v>
      </c>
      <c s="98" t="s">
        <v>36</v>
      </c>
      <c s="98"/>
      <c s="98" t="s">
        <v>37</v>
      </c>
      <c s="98">
        <v>8141302602</v>
      </c>
      <c s="98" t="s">
        <v>101</v>
      </c>
      <c s="98"/>
      <c s="98">
        <v>9549096610</v>
      </c>
      <c s="98" t="s">
        <v>102</v>
      </c>
      <c s="98">
        <v>50000</v>
      </c>
      <c s="98" t="s">
        <v>40</v>
      </c>
      <c s="98" t="s">
        <v>40</v>
      </c>
      <c s="98" t="s">
        <v>41</v>
      </c>
      <c s="98">
        <v>7</v>
      </c>
      <c s="98" t="s">
        <v>42</v>
      </c>
      <c s="98">
        <v>0</v>
      </c>
      <c s="100"/>
      <c s="100"/>
      <c s="100"/>
      <c s="100"/>
    </row>
    <row r="17" spans="1:34" s="8" customFormat="1" ht="15.75" customHeight="1">
      <c r="A17" s="98">
        <v>2</v>
      </c>
      <c s="98" t="s">
        <v>30</v>
      </c>
      <c s="98">
        <v>673</v>
      </c>
      <c s="99">
        <v>45140</v>
      </c>
      <c s="98" t="s">
        <v>103</v>
      </c>
      <c s="98"/>
      <c s="98" t="s">
        <v>104</v>
      </c>
      <c s="98" t="s">
        <v>105</v>
      </c>
      <c s="98" t="s">
        <v>34</v>
      </c>
      <c s="99">
        <v>42952</v>
      </c>
      <c s="98">
        <v>249</v>
      </c>
      <c s="98"/>
      <c s="98">
        <v>138</v>
      </c>
      <c s="98">
        <v>73</v>
      </c>
      <c s="98" t="s">
        <v>35</v>
      </c>
      <c s="98"/>
      <c s="98"/>
      <c s="98" t="s">
        <v>37</v>
      </c>
      <c s="98">
        <v>8141302602</v>
      </c>
      <c s="98" t="s">
        <v>106</v>
      </c>
      <c s="98"/>
      <c s="98">
        <v>9549988714</v>
      </c>
      <c s="98" t="s">
        <v>78</v>
      </c>
      <c s="98">
        <v>60000</v>
      </c>
      <c s="98" t="s">
        <v>40</v>
      </c>
      <c s="98" t="s">
        <v>40</v>
      </c>
      <c s="98"/>
      <c s="98">
        <v>7</v>
      </c>
      <c s="98" t="s">
        <v>42</v>
      </c>
      <c s="98">
        <v>3</v>
      </c>
      <c s="100"/>
      <c s="100"/>
      <c s="100"/>
      <c s="100"/>
    </row>
    <row r="18" spans="1:34" s="8" customFormat="1" ht="15.75" customHeight="1">
      <c r="A18" s="98">
        <v>2</v>
      </c>
      <c s="98" t="s">
        <v>30</v>
      </c>
      <c s="98">
        <v>631</v>
      </c>
      <c s="99"/>
      <c s="98" t="s">
        <v>107</v>
      </c>
      <c s="98"/>
      <c s="98" t="s">
        <v>108</v>
      </c>
      <c s="98" t="s">
        <v>109</v>
      </c>
      <c s="98" t="s">
        <v>46</v>
      </c>
      <c s="99">
        <v>42933</v>
      </c>
      <c s="98">
        <v>250</v>
      </c>
      <c s="98"/>
      <c s="98">
        <v>138</v>
      </c>
      <c s="98">
        <v>132</v>
      </c>
      <c s="98" t="s">
        <v>35</v>
      </c>
      <c s="98" t="s">
        <v>36</v>
      </c>
      <c s="98"/>
      <c s="98" t="s">
        <v>37</v>
      </c>
      <c s="98">
        <v>8141302602</v>
      </c>
      <c s="98" t="s">
        <v>110</v>
      </c>
      <c s="98"/>
      <c s="98">
        <v>9783954839</v>
      </c>
      <c s="98" t="s">
        <v>92</v>
      </c>
      <c s="98">
        <v>60000</v>
      </c>
      <c s="98" t="s">
        <v>40</v>
      </c>
      <c s="98" t="s">
        <v>40</v>
      </c>
      <c s="98" t="s">
        <v>41</v>
      </c>
      <c s="98">
        <v>7</v>
      </c>
      <c s="98" t="s">
        <v>42</v>
      </c>
      <c s="98">
        <v>3</v>
      </c>
      <c s="100"/>
      <c s="100"/>
      <c s="100"/>
      <c s="100"/>
    </row>
    <row r="19" spans="1:34" s="8" customFormat="1" ht="15.75" customHeight="1">
      <c r="A19" s="98">
        <v>2</v>
      </c>
      <c s="98" t="s">
        <v>30</v>
      </c>
      <c s="98">
        <v>619</v>
      </c>
      <c s="99"/>
      <c s="98" t="s">
        <v>111</v>
      </c>
      <c s="98"/>
      <c s="98" t="s">
        <v>112</v>
      </c>
      <c s="98" t="s">
        <v>113</v>
      </c>
      <c s="98" t="s">
        <v>34</v>
      </c>
      <c s="99">
        <v>42790</v>
      </c>
      <c s="98">
        <v>251</v>
      </c>
      <c s="98"/>
      <c s="98">
        <v>138</v>
      </c>
      <c s="98">
        <v>115</v>
      </c>
      <c s="98" t="s">
        <v>52</v>
      </c>
      <c s="98" t="s">
        <v>36</v>
      </c>
      <c s="98"/>
      <c s="98" t="s">
        <v>37</v>
      </c>
      <c s="98">
        <v>8141302602</v>
      </c>
      <c s="98" t="s">
        <v>114</v>
      </c>
      <c s="98"/>
      <c s="98">
        <v>9358093519</v>
      </c>
      <c s="98" t="s">
        <v>92</v>
      </c>
      <c s="98">
        <v>50000</v>
      </c>
      <c s="98" t="s">
        <v>40</v>
      </c>
      <c s="98" t="s">
        <v>40</v>
      </c>
      <c s="98" t="s">
        <v>41</v>
      </c>
      <c s="98">
        <v>7</v>
      </c>
      <c s="98" t="s">
        <v>42</v>
      </c>
      <c s="98">
        <v>0</v>
      </c>
      <c s="100"/>
      <c s="100"/>
      <c s="100"/>
      <c s="100"/>
    </row>
    <row r="20" spans="1:34" s="8" customFormat="1" ht="15.75" customHeight="1">
      <c r="A20" s="98">
        <v>2</v>
      </c>
      <c s="98" t="s">
        <v>30</v>
      </c>
      <c s="98">
        <v>620</v>
      </c>
      <c s="99"/>
      <c s="98" t="s">
        <v>115</v>
      </c>
      <c s="98"/>
      <c s="98" t="s">
        <v>116</v>
      </c>
      <c s="98" t="s">
        <v>117</v>
      </c>
      <c s="98" t="s">
        <v>34</v>
      </c>
      <c s="99">
        <v>42005</v>
      </c>
      <c s="98">
        <v>252</v>
      </c>
      <c s="98"/>
      <c s="98">
        <v>138</v>
      </c>
      <c s="98">
        <v>125</v>
      </c>
      <c s="98" t="s">
        <v>52</v>
      </c>
      <c s="98" t="s">
        <v>36</v>
      </c>
      <c s="98"/>
      <c s="98" t="s">
        <v>37</v>
      </c>
      <c s="98">
        <v>8141302602</v>
      </c>
      <c s="98" t="s">
        <v>118</v>
      </c>
      <c s="98"/>
      <c s="98">
        <v>9587557276</v>
      </c>
      <c s="98" t="s">
        <v>92</v>
      </c>
      <c s="98">
        <v>60000</v>
      </c>
      <c s="98" t="s">
        <v>40</v>
      </c>
      <c s="98" t="s">
        <v>40</v>
      </c>
      <c s="98" t="s">
        <v>41</v>
      </c>
      <c s="98">
        <v>9</v>
      </c>
      <c s="98" t="s">
        <v>42</v>
      </c>
      <c s="98">
        <v>3</v>
      </c>
      <c s="100"/>
      <c s="100"/>
      <c s="100"/>
      <c s="100"/>
    </row>
    <row r="21" spans="1:34" s="8" customFormat="1" ht="15.75" customHeight="1">
      <c r="A21" s="98">
        <v>2</v>
      </c>
      <c s="98" t="s">
        <v>30</v>
      </c>
      <c s="98">
        <v>648</v>
      </c>
      <c s="99">
        <v>44772</v>
      </c>
      <c s="98" t="s">
        <v>119</v>
      </c>
      <c s="98"/>
      <c s="98" t="s">
        <v>120</v>
      </c>
      <c s="98" t="s">
        <v>91</v>
      </c>
      <c s="98" t="s">
        <v>34</v>
      </c>
      <c s="99">
        <v>42965</v>
      </c>
      <c s="98">
        <v>253</v>
      </c>
      <c s="98"/>
      <c s="98">
        <v>138</v>
      </c>
      <c s="98">
        <v>75</v>
      </c>
      <c s="98" t="s">
        <v>52</v>
      </c>
      <c s="98"/>
      <c s="98"/>
      <c s="98" t="s">
        <v>37</v>
      </c>
      <c s="98">
        <v>8141302602</v>
      </c>
      <c s="98" t="s">
        <v>121</v>
      </c>
      <c s="98"/>
      <c s="98">
        <v>9587790855</v>
      </c>
      <c s="98" t="s">
        <v>122</v>
      </c>
      <c s="98">
        <v>50000</v>
      </c>
      <c s="98" t="s">
        <v>40</v>
      </c>
      <c s="98" t="s">
        <v>40</v>
      </c>
      <c s="98"/>
      <c s="98">
        <v>7</v>
      </c>
      <c s="98" t="s">
        <v>42</v>
      </c>
      <c s="98">
        <v>3</v>
      </c>
      <c s="100"/>
      <c s="100"/>
      <c s="100"/>
      <c s="100"/>
    </row>
    <row r="22" spans="1:34" s="8" customFormat="1" ht="15.75" customHeight="1">
      <c r="A22" s="98">
        <v>2</v>
      </c>
      <c s="98" t="s">
        <v>30</v>
      </c>
      <c s="98">
        <v>651</v>
      </c>
      <c s="99"/>
      <c s="98" t="s">
        <v>123</v>
      </c>
      <c s="98"/>
      <c s="98" t="s">
        <v>124</v>
      </c>
      <c s="98" t="s">
        <v>125</v>
      </c>
      <c s="98" t="s">
        <v>46</v>
      </c>
      <c s="99">
        <v>42868</v>
      </c>
      <c s="98">
        <v>254</v>
      </c>
      <c s="98"/>
      <c s="98">
        <v>138</v>
      </c>
      <c s="98">
        <v>116</v>
      </c>
      <c s="98" t="s">
        <v>52</v>
      </c>
      <c s="98" t="s">
        <v>36</v>
      </c>
      <c s="98"/>
      <c s="98" t="s">
        <v>37</v>
      </c>
      <c s="98">
        <v>8141302602</v>
      </c>
      <c s="98" t="s">
        <v>126</v>
      </c>
      <c s="98"/>
      <c s="98">
        <v>7878863629</v>
      </c>
      <c s="98" t="s">
        <v>127</v>
      </c>
      <c s="98">
        <v>40000</v>
      </c>
      <c s="98" t="s">
        <v>40</v>
      </c>
      <c s="98" t="s">
        <v>40</v>
      </c>
      <c s="98" t="s">
        <v>41</v>
      </c>
      <c s="98">
        <v>7</v>
      </c>
      <c s="98" t="s">
        <v>42</v>
      </c>
      <c s="98">
        <v>3</v>
      </c>
      <c s="100"/>
      <c s="100"/>
      <c s="100"/>
      <c s="100"/>
    </row>
    <row r="23" spans="1:34" s="8" customFormat="1" ht="15.75" customHeight="1">
      <c r="A23" s="98">
        <v>2</v>
      </c>
      <c s="98" t="s">
        <v>30</v>
      </c>
      <c s="98">
        <v>666</v>
      </c>
      <c s="99">
        <v>45129</v>
      </c>
      <c s="98" t="s">
        <v>128</v>
      </c>
      <c s="98"/>
      <c s="98" t="s">
        <v>129</v>
      </c>
      <c s="98" t="s">
        <v>130</v>
      </c>
      <c s="98" t="s">
        <v>46</v>
      </c>
      <c s="99">
        <v>42751</v>
      </c>
      <c s="98">
        <v>255</v>
      </c>
      <c s="98"/>
      <c s="98">
        <v>138</v>
      </c>
      <c s="98">
        <v>103</v>
      </c>
      <c s="98" t="s">
        <v>35</v>
      </c>
      <c s="98" t="s">
        <v>36</v>
      </c>
      <c s="98"/>
      <c s="98" t="s">
        <v>37</v>
      </c>
      <c s="98">
        <v>8141302602</v>
      </c>
      <c s="98" t="s">
        <v>131</v>
      </c>
      <c s="98"/>
      <c s="98">
        <v>9672028968</v>
      </c>
      <c s="98" t="s">
        <v>132</v>
      </c>
      <c s="98">
        <v>70000</v>
      </c>
      <c s="98" t="s">
        <v>40</v>
      </c>
      <c s="98" t="s">
        <v>40</v>
      </c>
      <c s="98" t="s">
        <v>41</v>
      </c>
      <c s="98">
        <v>7</v>
      </c>
      <c s="98" t="s">
        <v>42</v>
      </c>
      <c s="98">
        <v>3</v>
      </c>
      <c s="100"/>
      <c s="100"/>
      <c s="100"/>
      <c s="100"/>
    </row>
    <row r="24" spans="1:34" s="8" customFormat="1" ht="15.75" customHeight="1">
      <c r="A24" s="98">
        <v>2</v>
      </c>
      <c s="98" t="s">
        <v>30</v>
      </c>
      <c s="98">
        <v>665</v>
      </c>
      <c s="99">
        <v>45122</v>
      </c>
      <c s="98" t="s">
        <v>133</v>
      </c>
      <c s="98"/>
      <c s="98" t="s">
        <v>134</v>
      </c>
      <c s="98" t="s">
        <v>135</v>
      </c>
      <c s="98" t="s">
        <v>34</v>
      </c>
      <c s="99">
        <v>42644</v>
      </c>
      <c s="98">
        <v>256</v>
      </c>
      <c s="98"/>
      <c s="98">
        <v>138</v>
      </c>
      <c s="98">
        <v>108</v>
      </c>
      <c s="98" t="s">
        <v>64</v>
      </c>
      <c s="98"/>
      <c s="98"/>
      <c s="98" t="s">
        <v>37</v>
      </c>
      <c s="98">
        <v>8141302602</v>
      </c>
      <c s="98" t="s">
        <v>136</v>
      </c>
      <c s="98"/>
      <c s="98">
        <v>9928149215</v>
      </c>
      <c s="98" t="s">
        <v>78</v>
      </c>
      <c s="98">
        <v>50000</v>
      </c>
      <c s="98" t="s">
        <v>40</v>
      </c>
      <c s="98" t="s">
        <v>40</v>
      </c>
      <c s="98"/>
      <c s="98">
        <v>8</v>
      </c>
      <c s="98" t="s">
        <v>42</v>
      </c>
      <c s="98">
        <v>3</v>
      </c>
      <c s="100"/>
      <c s="100"/>
      <c s="100"/>
      <c s="100"/>
    </row>
    <row r="25" spans="1:34" s="8" customFormat="1" ht="15.75" customHeight="1">
      <c r="A25" s="98">
        <v>2</v>
      </c>
      <c s="98" t="s">
        <v>30</v>
      </c>
      <c s="98">
        <v>639</v>
      </c>
      <c s="99"/>
      <c s="98" t="s">
        <v>137</v>
      </c>
      <c s="98"/>
      <c s="98" t="s">
        <v>138</v>
      </c>
      <c s="98" t="s">
        <v>63</v>
      </c>
      <c s="98" t="s">
        <v>46</v>
      </c>
      <c s="99">
        <v>43012</v>
      </c>
      <c s="98">
        <v>257</v>
      </c>
      <c s="98"/>
      <c s="98">
        <v>138</v>
      </c>
      <c s="98">
        <v>133</v>
      </c>
      <c s="98" t="s">
        <v>35</v>
      </c>
      <c s="98" t="s">
        <v>36</v>
      </c>
      <c s="98"/>
      <c s="98" t="s">
        <v>37</v>
      </c>
      <c s="98">
        <v>8141302602</v>
      </c>
      <c s="98" t="s">
        <v>139</v>
      </c>
      <c s="98"/>
      <c s="98">
        <v>9828667793</v>
      </c>
      <c s="98" t="s">
        <v>92</v>
      </c>
      <c s="98">
        <v>60000</v>
      </c>
      <c s="98" t="s">
        <v>40</v>
      </c>
      <c s="98" t="s">
        <v>40</v>
      </c>
      <c s="98" t="s">
        <v>41</v>
      </c>
      <c s="98">
        <v>7</v>
      </c>
      <c s="98" t="s">
        <v>42</v>
      </c>
      <c s="98">
        <v>0</v>
      </c>
      <c s="100"/>
      <c s="100"/>
      <c s="100"/>
      <c s="100"/>
    </row>
    <row r="26" spans="1:34" s="8" customFormat="1" ht="15.75" customHeight="1">
      <c r="A26" s="98">
        <v>2</v>
      </c>
      <c s="98" t="s">
        <v>30</v>
      </c>
      <c s="98">
        <v>632</v>
      </c>
      <c s="99"/>
      <c s="98" t="s">
        <v>140</v>
      </c>
      <c s="98"/>
      <c s="98" t="s">
        <v>141</v>
      </c>
      <c s="98" t="s">
        <v>142</v>
      </c>
      <c s="98" t="s">
        <v>46</v>
      </c>
      <c s="99">
        <v>43013</v>
      </c>
      <c s="98">
        <v>258</v>
      </c>
      <c s="98"/>
      <c s="98">
        <v>138</v>
      </c>
      <c s="98">
        <v>135</v>
      </c>
      <c s="98" t="s">
        <v>35</v>
      </c>
      <c s="98" t="s">
        <v>36</v>
      </c>
      <c s="98"/>
      <c s="98" t="s">
        <v>37</v>
      </c>
      <c s="98">
        <v>8141302602</v>
      </c>
      <c s="98" t="s">
        <v>143</v>
      </c>
      <c s="98"/>
      <c s="98">
        <v>9672939570</v>
      </c>
      <c s="98" t="s">
        <v>92</v>
      </c>
      <c s="98">
        <v>60000</v>
      </c>
      <c s="98" t="s">
        <v>40</v>
      </c>
      <c s="98" t="s">
        <v>40</v>
      </c>
      <c s="98" t="s">
        <v>41</v>
      </c>
      <c s="98">
        <v>7</v>
      </c>
      <c s="98" t="s">
        <v>42</v>
      </c>
      <c s="98">
        <v>3</v>
      </c>
      <c s="100"/>
      <c s="100"/>
      <c s="100"/>
      <c s="100"/>
    </row>
    <row r="27" spans="1:34" s="8" customFormat="1" ht="15.75" customHeight="1">
      <c r="A27" s="98">
        <v>2</v>
      </c>
      <c s="98" t="s">
        <v>30</v>
      </c>
      <c s="98">
        <v>617</v>
      </c>
      <c s="99"/>
      <c s="98" t="s">
        <v>144</v>
      </c>
      <c s="98"/>
      <c s="98" t="s">
        <v>145</v>
      </c>
      <c s="98" t="s">
        <v>146</v>
      </c>
      <c s="98" t="s">
        <v>46</v>
      </c>
      <c s="99">
        <v>42651</v>
      </c>
      <c s="98">
        <v>259</v>
      </c>
      <c s="98"/>
      <c s="98">
        <v>138</v>
      </c>
      <c s="98">
        <v>70</v>
      </c>
      <c s="98" t="s">
        <v>47</v>
      </c>
      <c s="98" t="s">
        <v>36</v>
      </c>
      <c s="98"/>
      <c s="98" t="s">
        <v>37</v>
      </c>
      <c s="98">
        <v>8141302602</v>
      </c>
      <c s="98" t="s">
        <v>147</v>
      </c>
      <c s="98"/>
      <c s="98">
        <v>9784483541</v>
      </c>
      <c s="98" t="s">
        <v>148</v>
      </c>
      <c s="98">
        <v>60000</v>
      </c>
      <c s="98" t="s">
        <v>40</v>
      </c>
      <c s="98" t="s">
        <v>40</v>
      </c>
      <c s="98" t="s">
        <v>41</v>
      </c>
      <c s="98">
        <v>8</v>
      </c>
      <c s="98" t="s">
        <v>42</v>
      </c>
      <c s="98">
        <v>0</v>
      </c>
      <c s="100"/>
      <c s="100"/>
      <c s="100"/>
      <c s="100"/>
    </row>
    <row r="28" spans="1:34" s="8" customFormat="1" ht="15.75" customHeight="1">
      <c r="A28" s="98">
        <v>2</v>
      </c>
      <c s="98" t="s">
        <v>30</v>
      </c>
      <c s="98">
        <v>645</v>
      </c>
      <c s="99"/>
      <c s="98" t="s">
        <v>149</v>
      </c>
      <c s="98"/>
      <c s="98" t="s">
        <v>150</v>
      </c>
      <c s="98" t="s">
        <v>128</v>
      </c>
      <c s="98" t="s">
        <v>46</v>
      </c>
      <c s="99">
        <v>43072</v>
      </c>
      <c s="98">
        <v>260</v>
      </c>
      <c s="98"/>
      <c s="98">
        <v>138</v>
      </c>
      <c s="98">
        <v>116</v>
      </c>
      <c s="98" t="s">
        <v>35</v>
      </c>
      <c s="98" t="s">
        <v>36</v>
      </c>
      <c s="98"/>
      <c s="98" t="s">
        <v>37</v>
      </c>
      <c s="98">
        <v>8141302602</v>
      </c>
      <c s="98" t="s">
        <v>151</v>
      </c>
      <c s="98"/>
      <c s="98">
        <v>7427005382</v>
      </c>
      <c s="98" t="s">
        <v>152</v>
      </c>
      <c s="98">
        <v>30000</v>
      </c>
      <c s="98" t="s">
        <v>40</v>
      </c>
      <c s="98" t="s">
        <v>40</v>
      </c>
      <c s="98" t="s">
        <v>41</v>
      </c>
      <c s="98">
        <v>7</v>
      </c>
      <c s="98" t="s">
        <v>42</v>
      </c>
      <c s="98">
        <v>0</v>
      </c>
      <c s="100"/>
      <c s="100"/>
      <c s="100"/>
      <c s="100"/>
    </row>
    <row r="29" spans="1:34" s="8" customFormat="1" ht="15.75" customHeight="1">
      <c r="A29" s="98">
        <v>2</v>
      </c>
      <c s="98" t="s">
        <v>30</v>
      </c>
      <c s="98">
        <v>618</v>
      </c>
      <c s="99"/>
      <c s="98" t="s">
        <v>153</v>
      </c>
      <c s="98"/>
      <c s="98" t="s">
        <v>154</v>
      </c>
      <c s="98" t="s">
        <v>155</v>
      </c>
      <c s="98" t="s">
        <v>34</v>
      </c>
      <c s="99">
        <v>42710</v>
      </c>
      <c s="98">
        <v>261</v>
      </c>
      <c s="98"/>
      <c s="98">
        <v>138</v>
      </c>
      <c s="98">
        <v>135</v>
      </c>
      <c s="98" t="s">
        <v>52</v>
      </c>
      <c s="98" t="s">
        <v>36</v>
      </c>
      <c s="98"/>
      <c s="98" t="s">
        <v>37</v>
      </c>
      <c s="98">
        <v>8141302602</v>
      </c>
      <c s="98" t="s">
        <v>156</v>
      </c>
      <c s="98"/>
      <c s="98">
        <v>7297931734</v>
      </c>
      <c s="98" t="s">
        <v>157</v>
      </c>
      <c s="98">
        <v>60000</v>
      </c>
      <c s="98" t="s">
        <v>40</v>
      </c>
      <c s="98" t="s">
        <v>158</v>
      </c>
      <c s="98" t="s">
        <v>41</v>
      </c>
      <c s="98">
        <v>8</v>
      </c>
      <c s="98" t="s">
        <v>42</v>
      </c>
      <c s="98">
        <v>0</v>
      </c>
      <c s="100"/>
      <c s="100"/>
      <c s="100"/>
      <c s="100"/>
    </row>
    <row r="30" spans="1:34" s="8" customFormat="1" ht="15.75" customHeight="1">
      <c r="A30" s="98">
        <v>2</v>
      </c>
      <c s="98" t="s">
        <v>30</v>
      </c>
      <c s="98">
        <v>638</v>
      </c>
      <c s="99"/>
      <c s="98" t="s">
        <v>159</v>
      </c>
      <c s="98"/>
      <c s="98" t="s">
        <v>160</v>
      </c>
      <c s="98" t="s">
        <v>161</v>
      </c>
      <c s="98" t="s">
        <v>34</v>
      </c>
      <c s="99">
        <v>42926</v>
      </c>
      <c s="98">
        <v>262</v>
      </c>
      <c s="98"/>
      <c s="98">
        <v>138</v>
      </c>
      <c s="98">
        <v>111</v>
      </c>
      <c s="98" t="s">
        <v>52</v>
      </c>
      <c s="98" t="s">
        <v>36</v>
      </c>
      <c s="98"/>
      <c s="98" t="s">
        <v>37</v>
      </c>
      <c s="98">
        <v>8141302602</v>
      </c>
      <c s="98" t="s">
        <v>162</v>
      </c>
      <c s="98"/>
      <c s="98">
        <v>9982671909</v>
      </c>
      <c s="98" t="s">
        <v>92</v>
      </c>
      <c s="98">
        <v>60000</v>
      </c>
      <c s="98" t="s">
        <v>40</v>
      </c>
      <c s="98" t="s">
        <v>40</v>
      </c>
      <c s="98" t="s">
        <v>41</v>
      </c>
      <c s="98">
        <v>7</v>
      </c>
      <c s="98" t="s">
        <v>42</v>
      </c>
      <c s="98">
        <v>3</v>
      </c>
      <c s="100"/>
      <c s="100"/>
      <c s="100"/>
      <c s="100"/>
    </row>
    <row r="31" spans="1:34" s="8" customFormat="1" ht="15.75" customHeight="1">
      <c r="A31" s="98">
        <v>2</v>
      </c>
      <c s="98" t="s">
        <v>30</v>
      </c>
      <c s="98">
        <v>636</v>
      </c>
      <c s="99"/>
      <c s="98" t="s">
        <v>163</v>
      </c>
      <c s="98"/>
      <c s="98" t="s">
        <v>86</v>
      </c>
      <c s="98" t="s">
        <v>87</v>
      </c>
      <c s="98" t="s">
        <v>46</v>
      </c>
      <c s="99">
        <v>42868</v>
      </c>
      <c s="98">
        <v>263</v>
      </c>
      <c s="98"/>
      <c s="98">
        <v>138</v>
      </c>
      <c s="98">
        <v>128</v>
      </c>
      <c s="98" t="s">
        <v>35</v>
      </c>
      <c s="98" t="s">
        <v>36</v>
      </c>
      <c s="98"/>
      <c s="98" t="s">
        <v>37</v>
      </c>
      <c s="98">
        <v>8141302602</v>
      </c>
      <c s="98" t="s">
        <v>164</v>
      </c>
      <c s="98"/>
      <c s="98">
        <v>9783231353</v>
      </c>
      <c s="98" t="s">
        <v>92</v>
      </c>
      <c s="98">
        <v>50000</v>
      </c>
      <c s="98" t="s">
        <v>40</v>
      </c>
      <c s="98" t="s">
        <v>40</v>
      </c>
      <c s="98" t="s">
        <v>41</v>
      </c>
      <c s="98">
        <v>7</v>
      </c>
      <c s="98" t="s">
        <v>42</v>
      </c>
      <c s="98">
        <v>0</v>
      </c>
      <c s="100"/>
      <c s="100"/>
      <c s="100"/>
      <c s="100"/>
    </row>
    <row r="32" spans="1:34" s="8" customFormat="1" ht="15.75" customHeight="1">
      <c r="A32" s="98">
        <v>2</v>
      </c>
      <c s="98" t="s">
        <v>30</v>
      </c>
      <c s="98">
        <v>646</v>
      </c>
      <c s="99"/>
      <c s="98" t="s">
        <v>165</v>
      </c>
      <c s="98"/>
      <c s="98" t="s">
        <v>166</v>
      </c>
      <c s="98" t="s">
        <v>167</v>
      </c>
      <c s="98" t="s">
        <v>46</v>
      </c>
      <c s="99">
        <v>42652</v>
      </c>
      <c s="98">
        <v>264</v>
      </c>
      <c s="98"/>
      <c s="98">
        <v>138</v>
      </c>
      <c s="98">
        <v>131</v>
      </c>
      <c s="98" t="s">
        <v>35</v>
      </c>
      <c s="98" t="s">
        <v>36</v>
      </c>
      <c s="98"/>
      <c s="98" t="s">
        <v>37</v>
      </c>
      <c s="98">
        <v>8141302602</v>
      </c>
      <c s="98" t="s">
        <v>168</v>
      </c>
      <c s="98"/>
      <c s="98">
        <v>8094208233</v>
      </c>
      <c s="98" t="s">
        <v>92</v>
      </c>
      <c s="98">
        <v>60000</v>
      </c>
      <c s="98" t="s">
        <v>40</v>
      </c>
      <c s="98" t="s">
        <v>40</v>
      </c>
      <c s="98" t="s">
        <v>41</v>
      </c>
      <c s="98">
        <v>8</v>
      </c>
      <c s="98" t="s">
        <v>42</v>
      </c>
      <c s="98">
        <v>0</v>
      </c>
      <c s="100"/>
      <c s="100"/>
      <c s="100"/>
      <c s="100"/>
    </row>
    <row r="33" spans="1:34" s="8" customFormat="1" ht="15.75" customHeight="1">
      <c r="A33" s="98">
        <v>2</v>
      </c>
      <c s="98" t="s">
        <v>30</v>
      </c>
      <c s="98">
        <v>642</v>
      </c>
      <c s="99"/>
      <c s="98" t="s">
        <v>169</v>
      </c>
      <c s="98"/>
      <c s="98" t="s">
        <v>170</v>
      </c>
      <c s="98" t="s">
        <v>100</v>
      </c>
      <c s="98" t="s">
        <v>46</v>
      </c>
      <c s="99">
        <v>43100</v>
      </c>
      <c s="98">
        <v>265</v>
      </c>
      <c s="98"/>
      <c s="98">
        <v>138</v>
      </c>
      <c s="98">
        <v>117</v>
      </c>
      <c s="98" t="s">
        <v>52</v>
      </c>
      <c s="98"/>
      <c s="98"/>
      <c s="98" t="s">
        <v>37</v>
      </c>
      <c s="98">
        <v>8141302602</v>
      </c>
      <c s="98" t="s">
        <v>171</v>
      </c>
      <c s="98"/>
      <c s="98">
        <v>9649380596</v>
      </c>
      <c s="98" t="s">
        <v>172</v>
      </c>
      <c s="98">
        <v>50000</v>
      </c>
      <c s="98" t="s">
        <v>40</v>
      </c>
      <c s="98" t="s">
        <v>40</v>
      </c>
      <c s="98"/>
      <c s="98">
        <v>7</v>
      </c>
      <c s="98" t="s">
        <v>42</v>
      </c>
      <c s="98">
        <v>3</v>
      </c>
      <c s="100"/>
      <c s="100"/>
      <c s="100"/>
      <c s="100"/>
    </row>
    <row r="34" spans="1:34" s="8" customFormat="1" ht="15.75" customHeight="1">
      <c r="A34" s="98">
        <v>2</v>
      </c>
      <c s="98" t="s">
        <v>30</v>
      </c>
      <c s="98">
        <v>641</v>
      </c>
      <c s="99"/>
      <c s="98" t="s">
        <v>173</v>
      </c>
      <c s="98"/>
      <c s="98" t="s">
        <v>174</v>
      </c>
      <c s="98" t="s">
        <v>175</v>
      </c>
      <c s="98" t="s">
        <v>34</v>
      </c>
      <c s="99">
        <v>43059</v>
      </c>
      <c s="98">
        <v>266</v>
      </c>
      <c s="98"/>
      <c s="98">
        <v>138</v>
      </c>
      <c s="98">
        <v>127</v>
      </c>
      <c s="98" t="s">
        <v>52</v>
      </c>
      <c s="98" t="s">
        <v>36</v>
      </c>
      <c s="98"/>
      <c s="98" t="s">
        <v>37</v>
      </c>
      <c s="98">
        <v>8141302602</v>
      </c>
      <c s="98" t="s">
        <v>176</v>
      </c>
      <c s="98"/>
      <c s="98">
        <v>9828783778</v>
      </c>
      <c s="98" t="s">
        <v>92</v>
      </c>
      <c s="98">
        <v>50000</v>
      </c>
      <c s="98" t="s">
        <v>40</v>
      </c>
      <c s="98" t="s">
        <v>40</v>
      </c>
      <c s="98" t="s">
        <v>41</v>
      </c>
      <c s="98">
        <v>7</v>
      </c>
      <c s="98" t="s">
        <v>42</v>
      </c>
      <c s="98">
        <v>0</v>
      </c>
      <c s="100"/>
      <c s="100"/>
      <c s="100"/>
      <c s="100"/>
    </row>
    <row r="35" spans="1:34" s="8" customFormat="1" ht="15.75" customHeight="1">
      <c r="A35" s="98">
        <v>2</v>
      </c>
      <c s="98" t="s">
        <v>30</v>
      </c>
      <c s="98">
        <v>637</v>
      </c>
      <c s="99"/>
      <c s="98" t="s">
        <v>177</v>
      </c>
      <c s="98"/>
      <c s="98" t="s">
        <v>178</v>
      </c>
      <c s="98" t="s">
        <v>179</v>
      </c>
      <c s="98" t="s">
        <v>34</v>
      </c>
      <c s="99">
        <v>42988</v>
      </c>
      <c s="98">
        <v>267</v>
      </c>
      <c s="98"/>
      <c s="98">
        <v>138</v>
      </c>
      <c s="98">
        <v>120</v>
      </c>
      <c s="98" t="s">
        <v>47</v>
      </c>
      <c s="98" t="s">
        <v>36</v>
      </c>
      <c s="98"/>
      <c s="98" t="s">
        <v>37</v>
      </c>
      <c s="98">
        <v>8141302602</v>
      </c>
      <c s="98" t="s">
        <v>180</v>
      </c>
      <c s="98"/>
      <c s="98">
        <v>9549307499</v>
      </c>
      <c s="98" t="s">
        <v>92</v>
      </c>
      <c s="98">
        <v>40000</v>
      </c>
      <c s="98" t="s">
        <v>40</v>
      </c>
      <c s="98" t="s">
        <v>40</v>
      </c>
      <c s="98" t="s">
        <v>41</v>
      </c>
      <c s="98">
        <v>7</v>
      </c>
      <c s="98" t="s">
        <v>42</v>
      </c>
      <c s="98">
        <v>0</v>
      </c>
      <c s="100"/>
      <c s="100"/>
      <c s="100"/>
      <c s="100"/>
    </row>
    <row r="36" spans="1:34" s="8" customFormat="1" ht="15.75" customHeight="1">
      <c r="A36" s="98">
        <v>3</v>
      </c>
      <c s="98" t="s">
        <v>30</v>
      </c>
      <c s="98">
        <v>608</v>
      </c>
      <c s="99"/>
      <c s="98" t="s">
        <v>181</v>
      </c>
      <c s="98"/>
      <c s="98" t="s">
        <v>182</v>
      </c>
      <c s="98" t="s">
        <v>183</v>
      </c>
      <c s="98" t="s">
        <v>46</v>
      </c>
      <c s="99">
        <v>42199</v>
      </c>
      <c s="98">
        <v>3058</v>
      </c>
      <c s="98"/>
      <c s="98">
        <v>138</v>
      </c>
      <c s="98">
        <v>138</v>
      </c>
      <c s="98" t="s">
        <v>35</v>
      </c>
      <c s="98" t="s">
        <v>36</v>
      </c>
      <c s="98"/>
      <c s="98" t="s">
        <v>37</v>
      </c>
      <c s="98">
        <v>8141302602</v>
      </c>
      <c s="98" t="s">
        <v>184</v>
      </c>
      <c s="98"/>
      <c s="98">
        <v>9983955690</v>
      </c>
      <c s="98" t="s">
        <v>185</v>
      </c>
      <c s="98">
        <v>60000</v>
      </c>
      <c s="98" t="s">
        <v>40</v>
      </c>
      <c s="98" t="s">
        <v>40</v>
      </c>
      <c s="98" t="s">
        <v>41</v>
      </c>
      <c s="98">
        <v>9</v>
      </c>
      <c s="98" t="s">
        <v>42</v>
      </c>
      <c s="98">
        <v>2</v>
      </c>
      <c s="100"/>
      <c s="100"/>
      <c s="100"/>
      <c s="100"/>
    </row>
    <row r="37" spans="1:34" s="8" customFormat="1" ht="15.75" customHeight="1">
      <c r="A37" s="98">
        <v>3</v>
      </c>
      <c s="98" t="s">
        <v>30</v>
      </c>
      <c s="98">
        <v>556</v>
      </c>
      <c s="99"/>
      <c s="98" t="s">
        <v>186</v>
      </c>
      <c s="98"/>
      <c s="98" t="s">
        <v>174</v>
      </c>
      <c s="98" t="s">
        <v>175</v>
      </c>
      <c s="98" t="s">
        <v>46</v>
      </c>
      <c s="99">
        <v>42558</v>
      </c>
      <c s="98">
        <v>3059</v>
      </c>
      <c s="98"/>
      <c s="98">
        <v>138</v>
      </c>
      <c s="98">
        <v>138</v>
      </c>
      <c s="98" t="s">
        <v>52</v>
      </c>
      <c s="98" t="s">
        <v>36</v>
      </c>
      <c s="98"/>
      <c s="98" t="s">
        <v>37</v>
      </c>
      <c s="98">
        <v>8141302602</v>
      </c>
      <c s="98" t="s">
        <v>187</v>
      </c>
      <c s="98" t="s">
        <v>188</v>
      </c>
      <c s="98">
        <v>9828783775</v>
      </c>
      <c s="98" t="s">
        <v>189</v>
      </c>
      <c s="98">
        <v>55000</v>
      </c>
      <c s="98" t="s">
        <v>40</v>
      </c>
      <c s="98" t="s">
        <v>40</v>
      </c>
      <c s="98" t="s">
        <v>41</v>
      </c>
      <c s="98">
        <v>8</v>
      </c>
      <c s="98" t="s">
        <v>42</v>
      </c>
      <c s="98">
        <v>0</v>
      </c>
      <c s="100"/>
      <c s="100"/>
      <c s="100"/>
      <c s="100"/>
    </row>
    <row r="38" spans="1:34" s="8" customFormat="1" ht="15.75" customHeight="1">
      <c r="A38" s="98">
        <v>3</v>
      </c>
      <c s="98" t="s">
        <v>30</v>
      </c>
      <c s="98">
        <v>561</v>
      </c>
      <c s="99"/>
      <c s="98" t="s">
        <v>190</v>
      </c>
      <c s="98"/>
      <c s="98" t="s">
        <v>191</v>
      </c>
      <c s="98" t="s">
        <v>192</v>
      </c>
      <c s="98" t="s">
        <v>34</v>
      </c>
      <c s="99">
        <v>42010</v>
      </c>
      <c s="98">
        <v>3060</v>
      </c>
      <c s="98"/>
      <c s="98">
        <v>138</v>
      </c>
      <c s="98">
        <v>137</v>
      </c>
      <c s="98" t="s">
        <v>35</v>
      </c>
      <c s="98" t="s">
        <v>36</v>
      </c>
      <c s="98"/>
      <c s="98" t="s">
        <v>37</v>
      </c>
      <c s="98">
        <v>8141302602</v>
      </c>
      <c s="98" t="s">
        <v>193</v>
      </c>
      <c s="98"/>
      <c s="98">
        <v>9983388168</v>
      </c>
      <c s="98" t="s">
        <v>194</v>
      </c>
      <c s="98">
        <v>60000</v>
      </c>
      <c s="98" t="s">
        <v>40</v>
      </c>
      <c s="98" t="s">
        <v>40</v>
      </c>
      <c s="98" t="s">
        <v>41</v>
      </c>
      <c s="98">
        <v>9</v>
      </c>
      <c s="98" t="s">
        <v>42</v>
      </c>
      <c s="98">
        <v>3</v>
      </c>
      <c s="100"/>
      <c s="100"/>
      <c s="100"/>
      <c s="100"/>
    </row>
    <row r="39" spans="1:34" s="8" customFormat="1" ht="15.75" customHeight="1">
      <c r="A39" s="98">
        <v>3</v>
      </c>
      <c s="98" t="s">
        <v>30</v>
      </c>
      <c s="98">
        <v>607</v>
      </c>
      <c s="99"/>
      <c s="98" t="s">
        <v>195</v>
      </c>
      <c s="98"/>
      <c s="98" t="s">
        <v>196</v>
      </c>
      <c s="98" t="s">
        <v>197</v>
      </c>
      <c s="98" t="s">
        <v>34</v>
      </c>
      <c s="99">
        <v>41766</v>
      </c>
      <c s="98">
        <v>3061</v>
      </c>
      <c s="98"/>
      <c s="98">
        <v>138</v>
      </c>
      <c s="98">
        <v>135</v>
      </c>
      <c s="98" t="s">
        <v>35</v>
      </c>
      <c s="98" t="s">
        <v>36</v>
      </c>
      <c s="98"/>
      <c s="98" t="s">
        <v>37</v>
      </c>
      <c s="98">
        <v>8141302602</v>
      </c>
      <c s="98" t="s">
        <v>198</v>
      </c>
      <c s="98"/>
      <c s="98">
        <v>8094385710</v>
      </c>
      <c s="98" t="s">
        <v>199</v>
      </c>
      <c s="98">
        <v>50000</v>
      </c>
      <c s="98" t="s">
        <v>40</v>
      </c>
      <c s="98" t="s">
        <v>40</v>
      </c>
      <c s="98" t="s">
        <v>41</v>
      </c>
      <c s="98">
        <v>10</v>
      </c>
      <c s="98" t="s">
        <v>42</v>
      </c>
      <c s="98">
        <v>3</v>
      </c>
      <c s="100"/>
      <c s="100"/>
      <c s="100"/>
      <c s="100"/>
    </row>
    <row r="40" spans="1:34" s="8" customFormat="1" ht="15.75" customHeight="1">
      <c r="A40" s="98">
        <v>3</v>
      </c>
      <c s="98" t="s">
        <v>30</v>
      </c>
      <c s="98">
        <v>582</v>
      </c>
      <c s="99"/>
      <c s="98" t="s">
        <v>200</v>
      </c>
      <c s="98"/>
      <c s="98" t="s">
        <v>120</v>
      </c>
      <c s="98" t="s">
        <v>91</v>
      </c>
      <c s="98" t="s">
        <v>46</v>
      </c>
      <c s="99">
        <v>42333</v>
      </c>
      <c s="98">
        <v>3062</v>
      </c>
      <c s="98"/>
      <c s="98">
        <v>138</v>
      </c>
      <c s="98">
        <v>95</v>
      </c>
      <c s="98" t="s">
        <v>52</v>
      </c>
      <c s="98"/>
      <c s="98"/>
      <c s="98" t="s">
        <v>37</v>
      </c>
      <c s="98">
        <v>8141302602</v>
      </c>
      <c s="98" t="s">
        <v>201</v>
      </c>
      <c s="98" t="s">
        <v>202</v>
      </c>
      <c s="98">
        <v>8696053790</v>
      </c>
      <c s="98" t="s">
        <v>127</v>
      </c>
      <c s="98">
        <v>45000</v>
      </c>
      <c s="98" t="s">
        <v>40</v>
      </c>
      <c s="98" t="s">
        <v>40</v>
      </c>
      <c s="98"/>
      <c s="98">
        <v>9</v>
      </c>
      <c s="98" t="s">
        <v>42</v>
      </c>
      <c s="98">
        <v>3</v>
      </c>
      <c s="100"/>
      <c s="100"/>
      <c s="100"/>
      <c s="100"/>
    </row>
    <row r="41" spans="1:34" s="8" customFormat="1" ht="15.75" customHeight="1">
      <c r="A41" s="98">
        <v>3</v>
      </c>
      <c s="98" t="s">
        <v>30</v>
      </c>
      <c s="98">
        <v>575</v>
      </c>
      <c s="99"/>
      <c s="98" t="s">
        <v>203</v>
      </c>
      <c s="98"/>
      <c s="98" t="s">
        <v>82</v>
      </c>
      <c s="98" t="s">
        <v>83</v>
      </c>
      <c s="98" t="s">
        <v>34</v>
      </c>
      <c s="99">
        <v>41878</v>
      </c>
      <c s="98">
        <v>3063</v>
      </c>
      <c s="98"/>
      <c s="98">
        <v>138</v>
      </c>
      <c s="98">
        <v>134</v>
      </c>
      <c s="98" t="s">
        <v>52</v>
      </c>
      <c s="98" t="s">
        <v>36</v>
      </c>
      <c s="98"/>
      <c s="98" t="s">
        <v>37</v>
      </c>
      <c s="98">
        <v>8141302602</v>
      </c>
      <c s="98" t="s">
        <v>204</v>
      </c>
      <c s="98" t="s">
        <v>205</v>
      </c>
      <c s="98">
        <v>9983611410</v>
      </c>
      <c s="98" t="s">
        <v>194</v>
      </c>
      <c s="98">
        <v>40000</v>
      </c>
      <c s="98" t="s">
        <v>40</v>
      </c>
      <c s="98" t="s">
        <v>40</v>
      </c>
      <c s="98" t="s">
        <v>41</v>
      </c>
      <c s="98">
        <v>10</v>
      </c>
      <c s="98" t="s">
        <v>42</v>
      </c>
      <c s="98">
        <v>0</v>
      </c>
      <c s="100"/>
      <c s="100"/>
      <c s="100"/>
      <c s="100"/>
    </row>
    <row r="42" spans="1:34" s="8" customFormat="1" ht="15.75" customHeight="1">
      <c r="A42" s="98">
        <v>3</v>
      </c>
      <c s="98" t="s">
        <v>30</v>
      </c>
      <c s="98">
        <v>635</v>
      </c>
      <c s="99"/>
      <c s="98" t="s">
        <v>206</v>
      </c>
      <c s="98"/>
      <c s="98" t="s">
        <v>207</v>
      </c>
      <c s="98" t="s">
        <v>208</v>
      </c>
      <c s="98" t="s">
        <v>46</v>
      </c>
      <c s="99">
        <v>42192</v>
      </c>
      <c s="98">
        <v>3064</v>
      </c>
      <c s="98"/>
      <c s="98">
        <v>138</v>
      </c>
      <c s="98">
        <v>129</v>
      </c>
      <c s="98" t="s">
        <v>35</v>
      </c>
      <c s="98" t="s">
        <v>36</v>
      </c>
      <c s="98"/>
      <c s="98" t="s">
        <v>37</v>
      </c>
      <c s="98">
        <v>8141302602</v>
      </c>
      <c s="98" t="s">
        <v>209</v>
      </c>
      <c s="98"/>
      <c s="98">
        <v>8690594081</v>
      </c>
      <c s="98" t="s">
        <v>92</v>
      </c>
      <c s="98">
        <v>40000</v>
      </c>
      <c s="98" t="s">
        <v>40</v>
      </c>
      <c s="98" t="s">
        <v>40</v>
      </c>
      <c s="98" t="s">
        <v>41</v>
      </c>
      <c s="98">
        <v>9</v>
      </c>
      <c s="98" t="s">
        <v>42</v>
      </c>
      <c s="98">
        <v>0</v>
      </c>
      <c s="100"/>
      <c s="100"/>
      <c s="100"/>
      <c s="100"/>
    </row>
    <row r="43" spans="1:34" s="8" customFormat="1" ht="15.75" customHeight="1">
      <c r="A43" s="98">
        <v>3</v>
      </c>
      <c s="98" t="s">
        <v>30</v>
      </c>
      <c s="98">
        <v>559</v>
      </c>
      <c s="99"/>
      <c s="98" t="s">
        <v>210</v>
      </c>
      <c s="98"/>
      <c s="98" t="s">
        <v>124</v>
      </c>
      <c s="98" t="s">
        <v>125</v>
      </c>
      <c s="98" t="s">
        <v>34</v>
      </c>
      <c s="99">
        <v>41648</v>
      </c>
      <c s="98">
        <v>3065</v>
      </c>
      <c s="98"/>
      <c s="98">
        <v>138</v>
      </c>
      <c s="98">
        <v>134</v>
      </c>
      <c s="98" t="s">
        <v>52</v>
      </c>
      <c s="98" t="s">
        <v>36</v>
      </c>
      <c s="98"/>
      <c s="98" t="s">
        <v>37</v>
      </c>
      <c s="98">
        <v>8141302602</v>
      </c>
      <c s="98" t="s">
        <v>211</v>
      </c>
      <c s="98"/>
      <c s="98">
        <v>9509671985</v>
      </c>
      <c s="98" t="s">
        <v>194</v>
      </c>
      <c s="98">
        <v>45000</v>
      </c>
      <c s="98" t="s">
        <v>40</v>
      </c>
      <c s="98" t="s">
        <v>40</v>
      </c>
      <c s="98" t="s">
        <v>41</v>
      </c>
      <c s="98">
        <v>10</v>
      </c>
      <c s="98" t="s">
        <v>42</v>
      </c>
      <c s="98">
        <v>3</v>
      </c>
      <c s="100"/>
      <c s="100"/>
      <c s="100"/>
      <c s="100"/>
    </row>
    <row r="44" spans="1:34" s="8" customFormat="1" ht="15.75" customHeight="1">
      <c r="A44" s="98">
        <v>3</v>
      </c>
      <c s="98" t="s">
        <v>30</v>
      </c>
      <c s="98">
        <v>558</v>
      </c>
      <c s="99"/>
      <c s="98" t="s">
        <v>212</v>
      </c>
      <c s="98"/>
      <c s="98" t="s">
        <v>112</v>
      </c>
      <c s="98" t="s">
        <v>113</v>
      </c>
      <c s="98" t="s">
        <v>46</v>
      </c>
      <c s="99">
        <v>42276</v>
      </c>
      <c s="98">
        <v>3066</v>
      </c>
      <c s="98"/>
      <c s="98">
        <v>138</v>
      </c>
      <c s="98">
        <v>136</v>
      </c>
      <c s="98" t="s">
        <v>52</v>
      </c>
      <c s="98" t="s">
        <v>36</v>
      </c>
      <c s="98"/>
      <c s="98" t="s">
        <v>37</v>
      </c>
      <c s="98">
        <v>8141302602</v>
      </c>
      <c s="98" t="s">
        <v>213</v>
      </c>
      <c s="98" t="s">
        <v>214</v>
      </c>
      <c s="98">
        <v>8696382855</v>
      </c>
      <c s="98" t="s">
        <v>215</v>
      </c>
      <c s="98">
        <v>50000</v>
      </c>
      <c s="98" t="s">
        <v>40</v>
      </c>
      <c s="98" t="s">
        <v>40</v>
      </c>
      <c s="98" t="s">
        <v>41</v>
      </c>
      <c s="98">
        <v>9</v>
      </c>
      <c s="98" t="s">
        <v>42</v>
      </c>
      <c s="98">
        <v>0</v>
      </c>
      <c s="100"/>
      <c s="100"/>
      <c s="100"/>
      <c s="100"/>
    </row>
    <row r="45" spans="1:34" s="8" customFormat="1" ht="15.75" customHeight="1">
      <c r="A45" s="98">
        <v>3</v>
      </c>
      <c s="98" t="s">
        <v>30</v>
      </c>
      <c s="98">
        <v>571</v>
      </c>
      <c s="99"/>
      <c s="98" t="s">
        <v>216</v>
      </c>
      <c s="98"/>
      <c s="98" t="s">
        <v>217</v>
      </c>
      <c s="98" t="s">
        <v>218</v>
      </c>
      <c s="98" t="s">
        <v>46</v>
      </c>
      <c s="99">
        <v>42545</v>
      </c>
      <c s="98">
        <v>3067</v>
      </c>
      <c s="98"/>
      <c s="98">
        <v>138</v>
      </c>
      <c s="98">
        <v>137</v>
      </c>
      <c s="98" t="s">
        <v>35</v>
      </c>
      <c s="98"/>
      <c s="98"/>
      <c s="98" t="s">
        <v>37</v>
      </c>
      <c s="98">
        <v>8141302602</v>
      </c>
      <c s="98" t="s">
        <v>219</v>
      </c>
      <c s="98" t="s">
        <v>220</v>
      </c>
      <c s="98">
        <v>9828012561</v>
      </c>
      <c s="98" t="s">
        <v>221</v>
      </c>
      <c s="98">
        <v>45000</v>
      </c>
      <c s="98" t="s">
        <v>40</v>
      </c>
      <c s="98" t="s">
        <v>40</v>
      </c>
      <c s="98"/>
      <c s="98">
        <v>8</v>
      </c>
      <c s="98" t="s">
        <v>42</v>
      </c>
      <c s="98">
        <v>0</v>
      </c>
      <c s="100"/>
      <c s="100"/>
      <c s="100"/>
      <c s="100"/>
    </row>
    <row r="46" spans="1:34" s="8" customFormat="1" ht="15.75" customHeight="1">
      <c r="A46" s="98">
        <v>3</v>
      </c>
      <c s="98" t="s">
        <v>30</v>
      </c>
      <c s="98">
        <v>615</v>
      </c>
      <c s="99"/>
      <c s="98" t="s">
        <v>222</v>
      </c>
      <c s="98"/>
      <c s="98" t="s">
        <v>82</v>
      </c>
      <c s="98" t="s">
        <v>223</v>
      </c>
      <c s="98" t="s">
        <v>34</v>
      </c>
      <c s="99">
        <v>42009</v>
      </c>
      <c s="98">
        <v>3068</v>
      </c>
      <c s="98"/>
      <c s="98">
        <v>138</v>
      </c>
      <c s="98">
        <v>138</v>
      </c>
      <c s="98" t="s">
        <v>35</v>
      </c>
      <c s="98" t="s">
        <v>36</v>
      </c>
      <c s="98"/>
      <c s="98" t="s">
        <v>37</v>
      </c>
      <c s="98">
        <v>8141302602</v>
      </c>
      <c s="98" t="s">
        <v>224</v>
      </c>
      <c s="98" t="s">
        <v>225</v>
      </c>
      <c s="98">
        <v>6350174597</v>
      </c>
      <c s="98" t="s">
        <v>226</v>
      </c>
      <c s="98">
        <v>60000</v>
      </c>
      <c s="98" t="s">
        <v>40</v>
      </c>
      <c s="98" t="s">
        <v>40</v>
      </c>
      <c s="98" t="s">
        <v>41</v>
      </c>
      <c s="98">
        <v>9</v>
      </c>
      <c s="98" t="s">
        <v>42</v>
      </c>
      <c s="98">
        <v>0</v>
      </c>
      <c s="100"/>
      <c s="100"/>
      <c s="100"/>
      <c s="100"/>
    </row>
    <row r="47" spans="1:34" s="8" customFormat="1" ht="15.75" customHeight="1">
      <c r="A47" s="98">
        <v>3</v>
      </c>
      <c s="98" t="s">
        <v>30</v>
      </c>
      <c s="98">
        <v>585</v>
      </c>
      <c s="99"/>
      <c s="98" t="s">
        <v>227</v>
      </c>
      <c s="98"/>
      <c s="98" t="s">
        <v>228</v>
      </c>
      <c s="98" t="s">
        <v>229</v>
      </c>
      <c s="98" t="s">
        <v>34</v>
      </c>
      <c s="99">
        <v>42378</v>
      </c>
      <c s="98">
        <v>3069</v>
      </c>
      <c s="98"/>
      <c s="98">
        <v>138</v>
      </c>
      <c s="98">
        <v>117</v>
      </c>
      <c s="98" t="s">
        <v>52</v>
      </c>
      <c s="98" t="s">
        <v>36</v>
      </c>
      <c s="98"/>
      <c s="98" t="s">
        <v>37</v>
      </c>
      <c s="98">
        <v>8141302602</v>
      </c>
      <c s="98" t="s">
        <v>230</v>
      </c>
      <c s="98"/>
      <c s="98">
        <v>9983800626</v>
      </c>
      <c s="98" t="s">
        <v>194</v>
      </c>
      <c s="98">
        <v>300000</v>
      </c>
      <c s="98" t="s">
        <v>40</v>
      </c>
      <c s="98" t="s">
        <v>40</v>
      </c>
      <c s="98" t="s">
        <v>41</v>
      </c>
      <c s="98">
        <v>8</v>
      </c>
      <c s="98" t="s">
        <v>42</v>
      </c>
      <c s="98">
        <v>3</v>
      </c>
      <c s="100"/>
      <c s="100"/>
      <c s="100"/>
      <c s="100"/>
    </row>
    <row r="48" spans="1:34" s="8" customFormat="1" ht="15.75" customHeight="1">
      <c r="A48" s="98">
        <v>3</v>
      </c>
      <c s="98" t="s">
        <v>30</v>
      </c>
      <c s="98">
        <v>583</v>
      </c>
      <c s="99"/>
      <c s="98" t="s">
        <v>231</v>
      </c>
      <c s="98"/>
      <c s="98" t="s">
        <v>120</v>
      </c>
      <c s="98" t="s">
        <v>91</v>
      </c>
      <c s="98" t="s">
        <v>34</v>
      </c>
      <c s="99">
        <v>41557</v>
      </c>
      <c s="98">
        <v>3070</v>
      </c>
      <c s="98"/>
      <c s="98">
        <v>138</v>
      </c>
      <c s="98">
        <v>136</v>
      </c>
      <c s="98" t="s">
        <v>52</v>
      </c>
      <c s="98" t="s">
        <v>36</v>
      </c>
      <c s="98"/>
      <c s="98" t="s">
        <v>37</v>
      </c>
      <c s="98">
        <v>8141302602</v>
      </c>
      <c s="98" t="s">
        <v>232</v>
      </c>
      <c s="98" t="s">
        <v>202</v>
      </c>
      <c s="98">
        <v>8696053790</v>
      </c>
      <c s="98" t="s">
        <v>233</v>
      </c>
      <c s="98">
        <v>45000</v>
      </c>
      <c s="98" t="s">
        <v>40</v>
      </c>
      <c s="98" t="s">
        <v>40</v>
      </c>
      <c s="98" t="s">
        <v>41</v>
      </c>
      <c s="98">
        <v>11</v>
      </c>
      <c s="98" t="s">
        <v>42</v>
      </c>
      <c s="98">
        <v>3</v>
      </c>
      <c s="100"/>
      <c s="100"/>
      <c s="100"/>
      <c s="100"/>
    </row>
    <row r="49" spans="1:34" s="8" customFormat="1" ht="15.75" customHeight="1">
      <c r="A49" s="98">
        <v>3</v>
      </c>
      <c s="98" t="s">
        <v>30</v>
      </c>
      <c s="98">
        <v>576</v>
      </c>
      <c s="99"/>
      <c s="98" t="s">
        <v>234</v>
      </c>
      <c s="98"/>
      <c s="98" t="s">
        <v>235</v>
      </c>
      <c s="98" t="s">
        <v>236</v>
      </c>
      <c s="98" t="s">
        <v>34</v>
      </c>
      <c s="99">
        <v>42209</v>
      </c>
      <c s="98">
        <v>3071</v>
      </c>
      <c s="98"/>
      <c s="98">
        <v>138</v>
      </c>
      <c s="98">
        <v>137</v>
      </c>
      <c s="98" t="s">
        <v>35</v>
      </c>
      <c s="98" t="s">
        <v>36</v>
      </c>
      <c s="98"/>
      <c s="98" t="s">
        <v>37</v>
      </c>
      <c s="98">
        <v>8141302602</v>
      </c>
      <c s="98" t="s">
        <v>237</v>
      </c>
      <c s="98"/>
      <c s="98">
        <v>7878384665</v>
      </c>
      <c s="98" t="s">
        <v>194</v>
      </c>
      <c s="98">
        <v>55000</v>
      </c>
      <c s="98" t="s">
        <v>40</v>
      </c>
      <c s="98" t="s">
        <v>40</v>
      </c>
      <c s="98" t="s">
        <v>41</v>
      </c>
      <c s="98">
        <v>9</v>
      </c>
      <c s="98" t="s">
        <v>42</v>
      </c>
      <c s="98">
        <v>3</v>
      </c>
      <c s="100"/>
      <c s="100"/>
      <c s="100"/>
      <c s="100"/>
    </row>
    <row r="50" spans="1:34" s="8" customFormat="1" ht="15.75" customHeight="1">
      <c r="A50" s="98">
        <v>3</v>
      </c>
      <c s="98" t="s">
        <v>30</v>
      </c>
      <c s="98">
        <v>570</v>
      </c>
      <c s="99"/>
      <c s="98" t="s">
        <v>238</v>
      </c>
      <c s="98"/>
      <c s="98" t="s">
        <v>239</v>
      </c>
      <c s="98" t="s">
        <v>77</v>
      </c>
      <c s="98" t="s">
        <v>46</v>
      </c>
      <c s="99">
        <v>42277</v>
      </c>
      <c s="98">
        <v>3072</v>
      </c>
      <c s="98"/>
      <c s="98">
        <v>138</v>
      </c>
      <c s="98">
        <v>137</v>
      </c>
      <c s="98" t="s">
        <v>64</v>
      </c>
      <c s="98" t="s">
        <v>36</v>
      </c>
      <c s="98"/>
      <c s="98" t="s">
        <v>37</v>
      </c>
      <c s="98">
        <v>8141302602</v>
      </c>
      <c s="98" t="s">
        <v>240</v>
      </c>
      <c s="98"/>
      <c s="98">
        <v>8306697438</v>
      </c>
      <c s="98" t="s">
        <v>194</v>
      </c>
      <c s="98">
        <v>40000</v>
      </c>
      <c s="98" t="s">
        <v>40</v>
      </c>
      <c s="98" t="s">
        <v>40</v>
      </c>
      <c s="98" t="s">
        <v>41</v>
      </c>
      <c s="98">
        <v>9</v>
      </c>
      <c s="98" t="s">
        <v>42</v>
      </c>
      <c s="98">
        <v>1</v>
      </c>
      <c s="100"/>
      <c s="100"/>
      <c s="100"/>
      <c s="100"/>
    </row>
    <row r="51" spans="1:34" s="8" customFormat="1" ht="15.75" customHeight="1">
      <c r="A51" s="98">
        <v>3</v>
      </c>
      <c s="98" t="s">
        <v>30</v>
      </c>
      <c s="98">
        <v>586</v>
      </c>
      <c s="99"/>
      <c s="98" t="s">
        <v>241</v>
      </c>
      <c s="98"/>
      <c s="98" t="s">
        <v>242</v>
      </c>
      <c s="98" t="s">
        <v>243</v>
      </c>
      <c s="98" t="s">
        <v>34</v>
      </c>
      <c s="99">
        <v>42590</v>
      </c>
      <c s="98">
        <v>3073</v>
      </c>
      <c s="98"/>
      <c s="98">
        <v>138</v>
      </c>
      <c s="98">
        <v>138</v>
      </c>
      <c s="98" t="s">
        <v>35</v>
      </c>
      <c s="98" t="s">
        <v>36</v>
      </c>
      <c s="98"/>
      <c s="98" t="s">
        <v>37</v>
      </c>
      <c s="98">
        <v>8141302602</v>
      </c>
      <c s="98" t="s">
        <v>244</v>
      </c>
      <c s="98"/>
      <c s="98">
        <v>9772947761</v>
      </c>
      <c s="98" t="s">
        <v>245</v>
      </c>
      <c s="98">
        <v>300000</v>
      </c>
      <c s="98" t="s">
        <v>40</v>
      </c>
      <c s="98" t="s">
        <v>40</v>
      </c>
      <c s="98" t="s">
        <v>41</v>
      </c>
      <c s="98">
        <v>8</v>
      </c>
      <c s="98" t="s">
        <v>42</v>
      </c>
      <c s="98">
        <v>3</v>
      </c>
      <c s="100"/>
      <c s="100"/>
      <c s="100"/>
      <c s="100"/>
    </row>
    <row r="52" spans="1:34" s="8" customFormat="1" ht="15.75" customHeight="1">
      <c r="A52" s="98">
        <v>3</v>
      </c>
      <c s="98" t="s">
        <v>30</v>
      </c>
      <c s="98">
        <v>606</v>
      </c>
      <c s="99"/>
      <c s="98" t="s">
        <v>246</v>
      </c>
      <c s="98"/>
      <c s="98" t="s">
        <v>178</v>
      </c>
      <c s="98" t="s">
        <v>179</v>
      </c>
      <c s="98" t="s">
        <v>46</v>
      </c>
      <c s="99">
        <v>42078</v>
      </c>
      <c s="98">
        <v>3074</v>
      </c>
      <c s="98"/>
      <c s="98">
        <v>138</v>
      </c>
      <c s="98">
        <v>136</v>
      </c>
      <c s="98" t="s">
        <v>47</v>
      </c>
      <c s="98" t="s">
        <v>36</v>
      </c>
      <c s="98"/>
      <c s="98" t="s">
        <v>37</v>
      </c>
      <c s="98">
        <v>8141302602</v>
      </c>
      <c s="98" t="s">
        <v>247</v>
      </c>
      <c s="98"/>
      <c s="98">
        <v>9549307499</v>
      </c>
      <c s="98" t="s">
        <v>102</v>
      </c>
      <c s="98">
        <v>50000</v>
      </c>
      <c s="98" t="s">
        <v>40</v>
      </c>
      <c s="98" t="s">
        <v>40</v>
      </c>
      <c s="98" t="s">
        <v>41</v>
      </c>
      <c s="98">
        <v>9</v>
      </c>
      <c s="98" t="s">
        <v>42</v>
      </c>
      <c s="98">
        <v>0</v>
      </c>
      <c s="100"/>
      <c s="100"/>
      <c s="100"/>
      <c s="100"/>
    </row>
    <row r="53" spans="1:34" s="8" customFormat="1" ht="15.75" customHeight="1">
      <c r="A53" s="98">
        <v>3</v>
      </c>
      <c s="98" t="s">
        <v>30</v>
      </c>
      <c s="98">
        <v>560</v>
      </c>
      <c s="99"/>
      <c s="98" t="s">
        <v>248</v>
      </c>
      <c s="98"/>
      <c s="98" t="s">
        <v>124</v>
      </c>
      <c s="98" t="s">
        <v>125</v>
      </c>
      <c s="98" t="s">
        <v>34</v>
      </c>
      <c s="99">
        <v>42244</v>
      </c>
      <c s="98">
        <v>3075</v>
      </c>
      <c s="98"/>
      <c s="98">
        <v>138</v>
      </c>
      <c s="98">
        <v>132</v>
      </c>
      <c s="98" t="s">
        <v>52</v>
      </c>
      <c s="98" t="s">
        <v>36</v>
      </c>
      <c s="98"/>
      <c s="98" t="s">
        <v>37</v>
      </c>
      <c s="98">
        <v>8141302602</v>
      </c>
      <c s="98" t="s">
        <v>249</v>
      </c>
      <c s="98"/>
      <c s="98">
        <v>9509671985</v>
      </c>
      <c s="98" t="s">
        <v>250</v>
      </c>
      <c s="98">
        <v>45000</v>
      </c>
      <c s="98" t="s">
        <v>40</v>
      </c>
      <c s="98" t="s">
        <v>40</v>
      </c>
      <c s="98" t="s">
        <v>41</v>
      </c>
      <c s="98">
        <v>9</v>
      </c>
      <c s="98" t="s">
        <v>42</v>
      </c>
      <c s="98">
        <v>3</v>
      </c>
      <c s="100"/>
      <c s="100"/>
      <c s="100"/>
      <c s="100"/>
    </row>
    <row r="54" spans="1:34" s="8" customFormat="1" ht="15.75" customHeight="1">
      <c r="A54" s="98">
        <v>4</v>
      </c>
      <c s="98" t="s">
        <v>30</v>
      </c>
      <c s="98">
        <v>510</v>
      </c>
      <c s="99"/>
      <c s="98" t="s">
        <v>251</v>
      </c>
      <c s="98"/>
      <c s="98" t="s">
        <v>252</v>
      </c>
      <c s="98" t="s">
        <v>253</v>
      </c>
      <c s="98" t="s">
        <v>46</v>
      </c>
      <c s="99">
        <v>41646</v>
      </c>
      <c s="98">
        <v>4058</v>
      </c>
      <c s="98"/>
      <c s="98">
        <v>138</v>
      </c>
      <c s="98">
        <v>130</v>
      </c>
      <c s="98" t="s">
        <v>47</v>
      </c>
      <c s="98" t="s">
        <v>36</v>
      </c>
      <c s="98"/>
      <c s="98" t="s">
        <v>37</v>
      </c>
      <c s="98">
        <v>8141302602</v>
      </c>
      <c s="98" t="s">
        <v>254</v>
      </c>
      <c s="98" t="s">
        <v>255</v>
      </c>
      <c s="98">
        <v>9783748734</v>
      </c>
      <c s="98" t="s">
        <v>256</v>
      </c>
      <c s="98">
        <v>0</v>
      </c>
      <c s="98" t="s">
        <v>40</v>
      </c>
      <c s="98" t="s">
        <v>40</v>
      </c>
      <c s="98" t="s">
        <v>41</v>
      </c>
      <c s="98">
        <v>10</v>
      </c>
      <c s="98" t="s">
        <v>42</v>
      </c>
      <c s="98">
        <v>0</v>
      </c>
      <c s="100"/>
      <c s="100"/>
      <c s="100"/>
      <c s="100"/>
    </row>
    <row r="55" spans="1:34" s="8" customFormat="1" ht="15.75" customHeight="1">
      <c r="A55" s="98">
        <v>4</v>
      </c>
      <c s="98" t="s">
        <v>30</v>
      </c>
      <c s="98">
        <v>518</v>
      </c>
      <c s="99"/>
      <c s="98" t="s">
        <v>257</v>
      </c>
      <c s="98"/>
      <c s="98" t="s">
        <v>258</v>
      </c>
      <c s="98" t="s">
        <v>259</v>
      </c>
      <c s="98" t="s">
        <v>46</v>
      </c>
      <c s="99">
        <v>42038</v>
      </c>
      <c s="98">
        <v>4059</v>
      </c>
      <c s="98"/>
      <c s="98">
        <v>138</v>
      </c>
      <c s="98">
        <v>138</v>
      </c>
      <c s="98" t="s">
        <v>35</v>
      </c>
      <c s="98" t="s">
        <v>36</v>
      </c>
      <c s="98"/>
      <c s="98" t="s">
        <v>37</v>
      </c>
      <c s="98">
        <v>8141302602</v>
      </c>
      <c s="98" t="s">
        <v>260</v>
      </c>
      <c s="98" t="s">
        <v>261</v>
      </c>
      <c s="98">
        <v>9783366577</v>
      </c>
      <c s="98" t="s">
        <v>262</v>
      </c>
      <c s="98">
        <v>36000</v>
      </c>
      <c s="98" t="s">
        <v>40</v>
      </c>
      <c s="98" t="s">
        <v>40</v>
      </c>
      <c s="98" t="s">
        <v>41</v>
      </c>
      <c s="98">
        <v>9</v>
      </c>
      <c s="98" t="s">
        <v>42</v>
      </c>
      <c s="98">
        <v>3</v>
      </c>
      <c s="100"/>
      <c s="100"/>
      <c s="100"/>
      <c s="100"/>
    </row>
    <row r="56" spans="1:34" s="8" customFormat="1" ht="15.75" customHeight="1">
      <c r="A56" s="98">
        <v>4</v>
      </c>
      <c s="98" t="s">
        <v>30</v>
      </c>
      <c s="98">
        <v>536</v>
      </c>
      <c s="99"/>
      <c s="98" t="s">
        <v>263</v>
      </c>
      <c s="98"/>
      <c s="98" t="s">
        <v>264</v>
      </c>
      <c s="98" t="s">
        <v>265</v>
      </c>
      <c s="98" t="s">
        <v>46</v>
      </c>
      <c s="99">
        <v>41699</v>
      </c>
      <c s="98">
        <v>4060</v>
      </c>
      <c s="98"/>
      <c s="98">
        <v>138</v>
      </c>
      <c s="98">
        <v>135</v>
      </c>
      <c s="98" t="s">
        <v>64</v>
      </c>
      <c s="98" t="s">
        <v>36</v>
      </c>
      <c s="98"/>
      <c s="98" t="s">
        <v>37</v>
      </c>
      <c s="98">
        <v>8141302602</v>
      </c>
      <c s="98" t="s">
        <v>266</v>
      </c>
      <c s="98" t="s">
        <v>267</v>
      </c>
      <c s="98">
        <v>9983087312</v>
      </c>
      <c s="98" t="s">
        <v>268</v>
      </c>
      <c s="98">
        <v>42000</v>
      </c>
      <c s="98" t="s">
        <v>40</v>
      </c>
      <c s="98" t="s">
        <v>40</v>
      </c>
      <c s="98" t="s">
        <v>41</v>
      </c>
      <c s="98">
        <v>10</v>
      </c>
      <c s="98" t="s">
        <v>42</v>
      </c>
      <c s="98">
        <v>3</v>
      </c>
      <c s="100"/>
      <c s="100"/>
      <c s="100"/>
      <c s="100"/>
    </row>
    <row r="57" spans="1:34" s="8" customFormat="1" ht="15.75" customHeight="1">
      <c r="A57" s="98">
        <v>4</v>
      </c>
      <c s="98" t="s">
        <v>30</v>
      </c>
      <c s="98">
        <v>595</v>
      </c>
      <c s="99"/>
      <c s="98" t="s">
        <v>269</v>
      </c>
      <c s="98"/>
      <c s="98" t="s">
        <v>32</v>
      </c>
      <c s="98" t="s">
        <v>33</v>
      </c>
      <c s="98" t="s">
        <v>34</v>
      </c>
      <c s="99">
        <v>42229</v>
      </c>
      <c s="98">
        <v>4061</v>
      </c>
      <c s="98"/>
      <c s="98">
        <v>138</v>
      </c>
      <c s="98">
        <v>135</v>
      </c>
      <c s="98" t="s">
        <v>35</v>
      </c>
      <c s="98" t="s">
        <v>36</v>
      </c>
      <c s="98"/>
      <c s="98" t="s">
        <v>37</v>
      </c>
      <c s="98">
        <v>8141302602</v>
      </c>
      <c s="98" t="s">
        <v>270</v>
      </c>
      <c s="98"/>
      <c s="98">
        <v>8279243889</v>
      </c>
      <c s="98" t="s">
        <v>271</v>
      </c>
      <c s="98">
        <v>50000</v>
      </c>
      <c s="98" t="s">
        <v>40</v>
      </c>
      <c s="98" t="s">
        <v>40</v>
      </c>
      <c s="98" t="s">
        <v>41</v>
      </c>
      <c s="98">
        <v>9</v>
      </c>
      <c s="98" t="s">
        <v>42</v>
      </c>
      <c s="98">
        <v>3</v>
      </c>
      <c s="100"/>
      <c s="100"/>
      <c s="100"/>
      <c s="100"/>
    </row>
    <row r="58" spans="1:34" s="8" customFormat="1" ht="15.75" customHeight="1">
      <c r="A58" s="98">
        <v>4</v>
      </c>
      <c s="98" t="s">
        <v>30</v>
      </c>
      <c s="98">
        <v>630</v>
      </c>
      <c s="99"/>
      <c s="98" t="s">
        <v>272</v>
      </c>
      <c s="98"/>
      <c s="98" t="s">
        <v>82</v>
      </c>
      <c s="98" t="s">
        <v>273</v>
      </c>
      <c s="98" t="s">
        <v>46</v>
      </c>
      <c s="99">
        <v>41709</v>
      </c>
      <c s="98">
        <v>4062</v>
      </c>
      <c s="98"/>
      <c s="98">
        <v>138</v>
      </c>
      <c s="98">
        <v>137</v>
      </c>
      <c s="98" t="s">
        <v>35</v>
      </c>
      <c s="98" t="s">
        <v>36</v>
      </c>
      <c s="98"/>
      <c s="98" t="s">
        <v>37</v>
      </c>
      <c s="98">
        <v>8141302602</v>
      </c>
      <c s="98" t="s">
        <v>274</v>
      </c>
      <c s="98"/>
      <c s="98">
        <v>9772857491</v>
      </c>
      <c s="98" t="s">
        <v>92</v>
      </c>
      <c s="98">
        <v>60000</v>
      </c>
      <c s="98" t="s">
        <v>40</v>
      </c>
      <c s="98" t="s">
        <v>40</v>
      </c>
      <c s="98" t="s">
        <v>41</v>
      </c>
      <c s="98">
        <v>10</v>
      </c>
      <c s="98" t="s">
        <v>42</v>
      </c>
      <c s="98">
        <v>3</v>
      </c>
      <c s="100"/>
      <c s="100"/>
      <c s="100"/>
      <c s="100"/>
    </row>
    <row r="59" spans="1:34" s="8" customFormat="1" ht="15.75" customHeight="1">
      <c r="A59" s="98">
        <v>4</v>
      </c>
      <c s="98" t="s">
        <v>30</v>
      </c>
      <c s="98">
        <v>567</v>
      </c>
      <c s="99"/>
      <c s="98" t="s">
        <v>275</v>
      </c>
      <c s="98"/>
      <c s="98" t="s">
        <v>276</v>
      </c>
      <c s="98" t="s">
        <v>277</v>
      </c>
      <c s="98" t="s">
        <v>34</v>
      </c>
      <c s="99">
        <v>41792</v>
      </c>
      <c s="98">
        <v>4063</v>
      </c>
      <c s="98"/>
      <c s="98">
        <v>138</v>
      </c>
      <c s="98">
        <v>137</v>
      </c>
      <c s="98" t="s">
        <v>35</v>
      </c>
      <c s="98" t="s">
        <v>36</v>
      </c>
      <c s="98"/>
      <c s="98" t="s">
        <v>37</v>
      </c>
      <c s="98">
        <v>8141302602</v>
      </c>
      <c s="98" t="s">
        <v>278</v>
      </c>
      <c s="98" t="s">
        <v>279</v>
      </c>
      <c s="98">
        <v>8094225473</v>
      </c>
      <c s="98" t="s">
        <v>194</v>
      </c>
      <c s="98">
        <v>50000</v>
      </c>
      <c s="98" t="s">
        <v>40</v>
      </c>
      <c s="98" t="s">
        <v>40</v>
      </c>
      <c s="98" t="s">
        <v>41</v>
      </c>
      <c s="98">
        <v>10</v>
      </c>
      <c s="98" t="s">
        <v>42</v>
      </c>
      <c s="98">
        <v>3</v>
      </c>
      <c s="100"/>
      <c s="100"/>
      <c s="100"/>
      <c s="100"/>
    </row>
    <row r="60" spans="1:34" s="8" customFormat="1" ht="15.75" customHeight="1">
      <c r="A60" s="98">
        <v>4</v>
      </c>
      <c s="98" t="s">
        <v>30</v>
      </c>
      <c s="98">
        <v>519</v>
      </c>
      <c s="99"/>
      <c s="98" t="s">
        <v>280</v>
      </c>
      <c s="98"/>
      <c s="98" t="s">
        <v>160</v>
      </c>
      <c s="98" t="s">
        <v>161</v>
      </c>
      <c s="98" t="s">
        <v>34</v>
      </c>
      <c s="99">
        <v>42254</v>
      </c>
      <c s="98">
        <v>4064</v>
      </c>
      <c s="98"/>
      <c s="98">
        <v>138</v>
      </c>
      <c s="98">
        <v>136</v>
      </c>
      <c s="98" t="s">
        <v>52</v>
      </c>
      <c s="98" t="s">
        <v>36</v>
      </c>
      <c s="98"/>
      <c s="98" t="s">
        <v>37</v>
      </c>
      <c s="98">
        <v>8141302602</v>
      </c>
      <c s="98" t="s">
        <v>281</v>
      </c>
      <c s="98" t="s">
        <v>282</v>
      </c>
      <c s="98">
        <v>9982671909</v>
      </c>
      <c s="98" t="s">
        <v>283</v>
      </c>
      <c s="98">
        <v>36000</v>
      </c>
      <c s="98" t="s">
        <v>40</v>
      </c>
      <c s="98" t="s">
        <v>40</v>
      </c>
      <c s="98" t="s">
        <v>41</v>
      </c>
      <c s="98">
        <v>9</v>
      </c>
      <c s="98" t="s">
        <v>42</v>
      </c>
      <c s="98">
        <v>3</v>
      </c>
      <c s="100"/>
      <c s="100"/>
      <c s="100"/>
      <c s="100"/>
    </row>
    <row r="61" spans="1:34" s="8" customFormat="1" ht="15.75" customHeight="1">
      <c r="A61" s="98">
        <v>4</v>
      </c>
      <c s="98" t="s">
        <v>30</v>
      </c>
      <c s="98">
        <v>664</v>
      </c>
      <c s="99">
        <v>45122</v>
      </c>
      <c s="98" t="s">
        <v>284</v>
      </c>
      <c s="98"/>
      <c s="98" t="s">
        <v>285</v>
      </c>
      <c s="98" t="s">
        <v>286</v>
      </c>
      <c s="98" t="s">
        <v>34</v>
      </c>
      <c s="99">
        <v>42240</v>
      </c>
      <c s="98">
        <v>4065</v>
      </c>
      <c s="98"/>
      <c s="98">
        <v>138</v>
      </c>
      <c s="98">
        <v>114</v>
      </c>
      <c s="98" t="s">
        <v>64</v>
      </c>
      <c s="98"/>
      <c s="98"/>
      <c s="98" t="s">
        <v>37</v>
      </c>
      <c s="98">
        <v>8141302602</v>
      </c>
      <c s="98" t="s">
        <v>287</v>
      </c>
      <c s="98"/>
      <c s="98">
        <v>9828455982</v>
      </c>
      <c s="98" t="s">
        <v>194</v>
      </c>
      <c s="98">
        <v>60000</v>
      </c>
      <c s="98" t="s">
        <v>40</v>
      </c>
      <c s="98" t="s">
        <v>40</v>
      </c>
      <c s="98"/>
      <c s="98">
        <v>9</v>
      </c>
      <c s="98" t="s">
        <v>42</v>
      </c>
      <c s="98">
        <v>3</v>
      </c>
      <c s="100"/>
      <c s="100"/>
      <c s="100"/>
      <c s="100"/>
    </row>
    <row r="62" spans="1:34" s="8" customFormat="1" ht="15.75" customHeight="1">
      <c r="A62" s="98">
        <v>4</v>
      </c>
      <c s="98" t="s">
        <v>30</v>
      </c>
      <c s="98">
        <v>554</v>
      </c>
      <c s="99"/>
      <c s="98" t="s">
        <v>288</v>
      </c>
      <c s="98"/>
      <c s="98" t="s">
        <v>289</v>
      </c>
      <c s="98" t="s">
        <v>290</v>
      </c>
      <c s="98" t="s">
        <v>34</v>
      </c>
      <c s="99">
        <v>42135</v>
      </c>
      <c s="98">
        <v>4066</v>
      </c>
      <c s="98"/>
      <c s="98">
        <v>138</v>
      </c>
      <c s="98">
        <v>137</v>
      </c>
      <c s="98" t="s">
        <v>52</v>
      </c>
      <c s="98" t="s">
        <v>36</v>
      </c>
      <c s="98"/>
      <c s="98" t="s">
        <v>37</v>
      </c>
      <c s="98">
        <v>8141302602</v>
      </c>
      <c s="98" t="s">
        <v>291</v>
      </c>
      <c s="98" t="s">
        <v>292</v>
      </c>
      <c s="98">
        <v>9772354057</v>
      </c>
      <c s="98" t="s">
        <v>293</v>
      </c>
      <c s="98">
        <v>40000</v>
      </c>
      <c s="98" t="s">
        <v>40</v>
      </c>
      <c s="98" t="s">
        <v>40</v>
      </c>
      <c s="98" t="s">
        <v>41</v>
      </c>
      <c s="98">
        <v>9</v>
      </c>
      <c s="98" t="s">
        <v>42</v>
      </c>
      <c s="98">
        <v>2</v>
      </c>
      <c s="100"/>
      <c s="100"/>
      <c s="100"/>
      <c s="100"/>
    </row>
    <row r="63" spans="1:34" s="8" customFormat="1" ht="15.75" customHeight="1">
      <c r="A63" s="98">
        <v>4</v>
      </c>
      <c s="98" t="s">
        <v>30</v>
      </c>
      <c s="98">
        <v>515</v>
      </c>
      <c s="99"/>
      <c s="98" t="s">
        <v>294</v>
      </c>
      <c s="98"/>
      <c s="98" t="s">
        <v>295</v>
      </c>
      <c s="98" t="s">
        <v>208</v>
      </c>
      <c s="98" t="s">
        <v>46</v>
      </c>
      <c s="99">
        <v>42130</v>
      </c>
      <c s="98">
        <v>4067</v>
      </c>
      <c s="98"/>
      <c s="98">
        <v>138</v>
      </c>
      <c s="98">
        <v>135</v>
      </c>
      <c s="98" t="s">
        <v>52</v>
      </c>
      <c s="98" t="s">
        <v>36</v>
      </c>
      <c s="98"/>
      <c s="98" t="s">
        <v>37</v>
      </c>
      <c s="98">
        <v>8141302602</v>
      </c>
      <c s="98" t="s">
        <v>296</v>
      </c>
      <c s="98" t="s">
        <v>297</v>
      </c>
      <c s="98">
        <v>9784174341</v>
      </c>
      <c s="98" t="s">
        <v>298</v>
      </c>
      <c s="98">
        <v>30000</v>
      </c>
      <c s="98" t="s">
        <v>40</v>
      </c>
      <c s="98" t="s">
        <v>40</v>
      </c>
      <c s="98" t="s">
        <v>41</v>
      </c>
      <c s="98">
        <v>9</v>
      </c>
      <c s="98" t="s">
        <v>42</v>
      </c>
      <c s="98">
        <v>0</v>
      </c>
      <c s="100"/>
      <c s="100"/>
      <c s="100"/>
      <c s="100"/>
    </row>
    <row r="64" spans="1:34" s="8" customFormat="1" ht="15.75" customHeight="1">
      <c r="A64" s="98">
        <v>4</v>
      </c>
      <c s="98" t="s">
        <v>30</v>
      </c>
      <c s="98">
        <v>549</v>
      </c>
      <c s="99"/>
      <c s="98" t="s">
        <v>299</v>
      </c>
      <c s="98"/>
      <c s="98" t="s">
        <v>108</v>
      </c>
      <c s="98" t="s">
        <v>300</v>
      </c>
      <c s="98" t="s">
        <v>34</v>
      </c>
      <c s="99">
        <v>41986</v>
      </c>
      <c s="98">
        <v>4068</v>
      </c>
      <c s="98"/>
      <c s="98">
        <v>138</v>
      </c>
      <c s="98">
        <v>136</v>
      </c>
      <c s="98" t="s">
        <v>35</v>
      </c>
      <c s="98" t="s">
        <v>36</v>
      </c>
      <c s="98"/>
      <c s="98" t="s">
        <v>37</v>
      </c>
      <c s="98">
        <v>8141302602</v>
      </c>
      <c s="98" t="s">
        <v>301</v>
      </c>
      <c s="98" t="s">
        <v>302</v>
      </c>
      <c s="98">
        <v>9610202973</v>
      </c>
      <c s="98" t="s">
        <v>303</v>
      </c>
      <c s="98">
        <v>45000</v>
      </c>
      <c s="98" t="s">
        <v>40</v>
      </c>
      <c s="98" t="s">
        <v>40</v>
      </c>
      <c s="98" t="s">
        <v>41</v>
      </c>
      <c s="98">
        <v>10</v>
      </c>
      <c s="98" t="s">
        <v>42</v>
      </c>
      <c s="98">
        <v>3</v>
      </c>
      <c s="100"/>
      <c s="100"/>
      <c s="100"/>
      <c s="100"/>
    </row>
    <row r="65" spans="1:34" s="8" customFormat="1" ht="15.75" customHeight="1">
      <c r="A65" s="98">
        <v>4</v>
      </c>
      <c s="98" t="s">
        <v>30</v>
      </c>
      <c s="98">
        <v>520</v>
      </c>
      <c s="99"/>
      <c s="98" t="s">
        <v>140</v>
      </c>
      <c s="98"/>
      <c s="98" t="s">
        <v>304</v>
      </c>
      <c s="98" t="s">
        <v>100</v>
      </c>
      <c s="98" t="s">
        <v>46</v>
      </c>
      <c s="99">
        <v>42235</v>
      </c>
      <c s="98">
        <v>4069</v>
      </c>
      <c s="98"/>
      <c s="98">
        <v>138</v>
      </c>
      <c s="98">
        <v>137</v>
      </c>
      <c s="98" t="s">
        <v>52</v>
      </c>
      <c s="98" t="s">
        <v>36</v>
      </c>
      <c s="98"/>
      <c s="98" t="s">
        <v>37</v>
      </c>
      <c s="98">
        <v>8141302602</v>
      </c>
      <c s="98" t="s">
        <v>69</v>
      </c>
      <c s="98" t="s">
        <v>305</v>
      </c>
      <c s="98">
        <v>9649380596</v>
      </c>
      <c s="98" t="s">
        <v>306</v>
      </c>
      <c s="98">
        <v>40000</v>
      </c>
      <c s="98" t="s">
        <v>40</v>
      </c>
      <c s="98" t="s">
        <v>40</v>
      </c>
      <c s="98" t="s">
        <v>41</v>
      </c>
      <c s="98">
        <v>9</v>
      </c>
      <c s="98" t="s">
        <v>42</v>
      </c>
      <c s="98">
        <v>3</v>
      </c>
      <c s="100"/>
      <c s="100"/>
      <c s="100"/>
      <c s="100"/>
    </row>
    <row r="66" spans="1:34" s="8" customFormat="1" ht="15.75" customHeight="1">
      <c r="A66" s="98">
        <v>4</v>
      </c>
      <c s="98" t="s">
        <v>30</v>
      </c>
      <c s="98">
        <v>498</v>
      </c>
      <c s="99">
        <v>45174</v>
      </c>
      <c s="98" t="s">
        <v>307</v>
      </c>
      <c s="98"/>
      <c s="98" t="s">
        <v>308</v>
      </c>
      <c s="98" t="s">
        <v>309</v>
      </c>
      <c s="98" t="s">
        <v>34</v>
      </c>
      <c s="99">
        <v>41669</v>
      </c>
      <c s="98">
        <v>4070</v>
      </c>
      <c s="98"/>
      <c s="98">
        <v>138</v>
      </c>
      <c s="98">
        <v>69</v>
      </c>
      <c s="98" t="s">
        <v>47</v>
      </c>
      <c s="98" t="s">
        <v>36</v>
      </c>
      <c s="98"/>
      <c s="98" t="s">
        <v>37</v>
      </c>
      <c s="98">
        <v>8141302602</v>
      </c>
      <c s="98" t="s">
        <v>310</v>
      </c>
      <c s="98" t="s">
        <v>311</v>
      </c>
      <c s="98">
        <v>9983108435</v>
      </c>
      <c s="98" t="s">
        <v>194</v>
      </c>
      <c s="98">
        <v>30000</v>
      </c>
      <c s="98" t="s">
        <v>40</v>
      </c>
      <c s="98" t="s">
        <v>40</v>
      </c>
      <c s="98" t="s">
        <v>41</v>
      </c>
      <c s="98">
        <v>10</v>
      </c>
      <c s="98" t="s">
        <v>42</v>
      </c>
      <c s="98">
        <v>3</v>
      </c>
      <c s="100"/>
      <c s="100"/>
      <c s="100"/>
      <c s="100"/>
    </row>
    <row r="67" spans="1:34" s="8" customFormat="1" ht="15.75" customHeight="1">
      <c r="A67" s="98">
        <v>4</v>
      </c>
      <c s="98" t="s">
        <v>30</v>
      </c>
      <c s="98">
        <v>534</v>
      </c>
      <c s="99"/>
      <c s="98" t="s">
        <v>312</v>
      </c>
      <c s="98"/>
      <c s="98" t="s">
        <v>235</v>
      </c>
      <c s="98" t="s">
        <v>236</v>
      </c>
      <c s="98" t="s">
        <v>46</v>
      </c>
      <c s="99">
        <v>41805</v>
      </c>
      <c s="98">
        <v>4071</v>
      </c>
      <c s="98"/>
      <c s="98">
        <v>138</v>
      </c>
      <c s="98">
        <v>137</v>
      </c>
      <c s="98" t="s">
        <v>35</v>
      </c>
      <c s="98" t="s">
        <v>36</v>
      </c>
      <c s="98"/>
      <c s="98" t="s">
        <v>37</v>
      </c>
      <c s="98">
        <v>8141302602</v>
      </c>
      <c s="98" t="s">
        <v>313</v>
      </c>
      <c s="98" t="s">
        <v>314</v>
      </c>
      <c s="98">
        <v>7878384665</v>
      </c>
      <c s="98" t="s">
        <v>315</v>
      </c>
      <c s="98">
        <v>36000</v>
      </c>
      <c s="98" t="s">
        <v>40</v>
      </c>
      <c s="98" t="s">
        <v>40</v>
      </c>
      <c s="98" t="s">
        <v>41</v>
      </c>
      <c s="98">
        <v>10</v>
      </c>
      <c s="98" t="s">
        <v>42</v>
      </c>
      <c s="98">
        <v>3</v>
      </c>
      <c s="100"/>
      <c s="100"/>
      <c s="100"/>
      <c s="100"/>
    </row>
    <row r="68" spans="1:34" s="8" customFormat="1" ht="15.75" customHeight="1">
      <c r="A68" s="98">
        <v>4</v>
      </c>
      <c s="98" t="s">
        <v>30</v>
      </c>
      <c s="98">
        <v>511</v>
      </c>
      <c s="99"/>
      <c s="98" t="s">
        <v>316</v>
      </c>
      <c s="98"/>
      <c s="98" t="s">
        <v>317</v>
      </c>
      <c s="98" t="s">
        <v>63</v>
      </c>
      <c s="98" t="s">
        <v>46</v>
      </c>
      <c s="99">
        <v>42101</v>
      </c>
      <c s="98">
        <v>4072</v>
      </c>
      <c s="98"/>
      <c s="98">
        <v>138</v>
      </c>
      <c s="98">
        <v>138</v>
      </c>
      <c s="98" t="s">
        <v>35</v>
      </c>
      <c s="98" t="s">
        <v>36</v>
      </c>
      <c s="98"/>
      <c s="98" t="s">
        <v>37</v>
      </c>
      <c s="98">
        <v>8141302602</v>
      </c>
      <c s="98" t="s">
        <v>318</v>
      </c>
      <c s="98" t="s">
        <v>319</v>
      </c>
      <c s="98">
        <v>8955766582</v>
      </c>
      <c s="98" t="s">
        <v>320</v>
      </c>
      <c s="98">
        <v>50000</v>
      </c>
      <c s="98" t="s">
        <v>40</v>
      </c>
      <c s="98" t="s">
        <v>40</v>
      </c>
      <c s="98" t="s">
        <v>41</v>
      </c>
      <c s="98">
        <v>9</v>
      </c>
      <c s="98" t="s">
        <v>42</v>
      </c>
      <c s="98">
        <v>0</v>
      </c>
      <c s="100"/>
      <c s="100"/>
      <c s="100"/>
      <c s="100"/>
    </row>
    <row r="69" spans="1:34" s="8" customFormat="1" ht="15.75" customHeight="1">
      <c r="A69" s="98">
        <v>4</v>
      </c>
      <c s="98" t="s">
        <v>30</v>
      </c>
      <c s="98">
        <v>521</v>
      </c>
      <c s="99"/>
      <c s="98" t="s">
        <v>321</v>
      </c>
      <c s="98"/>
      <c s="98" t="s">
        <v>322</v>
      </c>
      <c s="98" t="s">
        <v>323</v>
      </c>
      <c s="98" t="s">
        <v>34</v>
      </c>
      <c s="99">
        <v>42212</v>
      </c>
      <c s="98">
        <v>4073</v>
      </c>
      <c s="98"/>
      <c s="98">
        <v>138</v>
      </c>
      <c s="98">
        <v>103</v>
      </c>
      <c s="98" t="s">
        <v>52</v>
      </c>
      <c s="98" t="s">
        <v>36</v>
      </c>
      <c s="98"/>
      <c s="98" t="s">
        <v>37</v>
      </c>
      <c s="98">
        <v>8141302602</v>
      </c>
      <c s="98" t="s">
        <v>324</v>
      </c>
      <c s="98" t="s">
        <v>325</v>
      </c>
      <c s="98">
        <v>9783327498</v>
      </c>
      <c s="98" t="s">
        <v>326</v>
      </c>
      <c s="98">
        <v>40000</v>
      </c>
      <c s="98" t="s">
        <v>40</v>
      </c>
      <c s="98" t="s">
        <v>40</v>
      </c>
      <c s="98" t="s">
        <v>41</v>
      </c>
      <c s="98">
        <v>9</v>
      </c>
      <c s="98" t="s">
        <v>42</v>
      </c>
      <c s="98">
        <v>3</v>
      </c>
      <c s="100"/>
      <c s="100"/>
      <c s="100"/>
      <c s="100"/>
    </row>
    <row r="70" spans="1:34" s="8" customFormat="1" ht="15.75" customHeight="1">
      <c r="A70" s="98">
        <v>4</v>
      </c>
      <c s="98" t="s">
        <v>30</v>
      </c>
      <c s="98">
        <v>566</v>
      </c>
      <c s="99"/>
      <c s="98" t="s">
        <v>327</v>
      </c>
      <c s="98"/>
      <c s="98" t="s">
        <v>328</v>
      </c>
      <c s="98" t="s">
        <v>273</v>
      </c>
      <c s="98" t="s">
        <v>34</v>
      </c>
      <c s="99">
        <v>41804</v>
      </c>
      <c s="98">
        <v>4074</v>
      </c>
      <c s="98"/>
      <c s="98">
        <v>138</v>
      </c>
      <c s="98">
        <v>136</v>
      </c>
      <c s="98" t="s">
        <v>35</v>
      </c>
      <c s="98" t="s">
        <v>36</v>
      </c>
      <c s="98"/>
      <c s="98" t="s">
        <v>37</v>
      </c>
      <c s="98">
        <v>8141302602</v>
      </c>
      <c s="98" t="s">
        <v>329</v>
      </c>
      <c s="98" t="s">
        <v>330</v>
      </c>
      <c s="98">
        <v>8094225473</v>
      </c>
      <c s="98" t="s">
        <v>331</v>
      </c>
      <c s="98">
        <v>50000</v>
      </c>
      <c s="98" t="s">
        <v>40</v>
      </c>
      <c s="98" t="s">
        <v>40</v>
      </c>
      <c s="98" t="s">
        <v>41</v>
      </c>
      <c s="98">
        <v>10</v>
      </c>
      <c s="98" t="s">
        <v>42</v>
      </c>
      <c s="98">
        <v>3</v>
      </c>
      <c s="100"/>
      <c s="100"/>
      <c s="100"/>
      <c s="100"/>
    </row>
    <row r="71" spans="1:34" s="8" customFormat="1" ht="15.75" customHeight="1">
      <c r="A71" s="98">
        <v>5</v>
      </c>
      <c s="98" t="s">
        <v>30</v>
      </c>
      <c s="98">
        <v>514</v>
      </c>
      <c s="99"/>
      <c s="98" t="s">
        <v>332</v>
      </c>
      <c s="98"/>
      <c s="98" t="s">
        <v>217</v>
      </c>
      <c s="98" t="s">
        <v>218</v>
      </c>
      <c s="98" t="s">
        <v>46</v>
      </c>
      <c s="99">
        <v>41156</v>
      </c>
      <c s="98">
        <v>5045</v>
      </c>
      <c s="98"/>
      <c s="98">
        <v>138</v>
      </c>
      <c s="98">
        <v>137</v>
      </c>
      <c s="98" t="s">
        <v>35</v>
      </c>
      <c s="98" t="s">
        <v>36</v>
      </c>
      <c s="98"/>
      <c s="98" t="s">
        <v>37</v>
      </c>
      <c s="98">
        <v>8141302602</v>
      </c>
      <c s="98" t="s">
        <v>333</v>
      </c>
      <c s="98" t="s">
        <v>220</v>
      </c>
      <c s="98">
        <v>9828012561</v>
      </c>
      <c s="98" t="s">
        <v>298</v>
      </c>
      <c s="98">
        <v>30000</v>
      </c>
      <c s="98" t="s">
        <v>40</v>
      </c>
      <c s="98" t="s">
        <v>40</v>
      </c>
      <c s="98" t="s">
        <v>41</v>
      </c>
      <c s="98">
        <v>12</v>
      </c>
      <c s="98" t="s">
        <v>42</v>
      </c>
      <c s="98">
        <v>0</v>
      </c>
      <c s="100"/>
      <c s="100"/>
      <c s="100"/>
      <c s="100"/>
    </row>
    <row r="72" spans="1:34" s="8" customFormat="1" ht="15.75" customHeight="1">
      <c r="A72" s="98">
        <v>5</v>
      </c>
      <c s="98" t="s">
        <v>30</v>
      </c>
      <c s="98">
        <v>590</v>
      </c>
      <c s="99"/>
      <c s="98" t="s">
        <v>334</v>
      </c>
      <c s="98"/>
      <c s="98" t="s">
        <v>196</v>
      </c>
      <c s="98" t="s">
        <v>197</v>
      </c>
      <c s="98" t="s">
        <v>46</v>
      </c>
      <c s="99">
        <v>40695</v>
      </c>
      <c s="98">
        <v>5046</v>
      </c>
      <c s="98"/>
      <c s="98">
        <v>138</v>
      </c>
      <c s="98">
        <v>137</v>
      </c>
      <c s="98" t="s">
        <v>35</v>
      </c>
      <c s="98" t="s">
        <v>36</v>
      </c>
      <c s="98"/>
      <c s="98" t="s">
        <v>37</v>
      </c>
      <c s="98">
        <v>8141302602</v>
      </c>
      <c s="98" t="s">
        <v>335</v>
      </c>
      <c s="98"/>
      <c s="98">
        <v>8094385710</v>
      </c>
      <c s="98" t="s">
        <v>331</v>
      </c>
      <c s="98">
        <v>45000</v>
      </c>
      <c s="98" t="s">
        <v>40</v>
      </c>
      <c s="98" t="s">
        <v>40</v>
      </c>
      <c s="98" t="s">
        <v>41</v>
      </c>
      <c s="98">
        <v>13</v>
      </c>
      <c s="98" t="s">
        <v>42</v>
      </c>
      <c s="98">
        <v>3</v>
      </c>
      <c s="100"/>
      <c s="100"/>
      <c s="100"/>
      <c s="100"/>
    </row>
    <row r="73" spans="1:34" s="8" customFormat="1" ht="15.75" customHeight="1">
      <c r="A73" s="98">
        <v>5</v>
      </c>
      <c s="98" t="s">
        <v>30</v>
      </c>
      <c s="98">
        <v>505</v>
      </c>
      <c s="99"/>
      <c s="98" t="s">
        <v>336</v>
      </c>
      <c s="98"/>
      <c s="98" t="s">
        <v>160</v>
      </c>
      <c s="98" t="s">
        <v>161</v>
      </c>
      <c s="98" t="s">
        <v>34</v>
      </c>
      <c s="99">
        <v>41769</v>
      </c>
      <c s="98">
        <v>5047</v>
      </c>
      <c s="98"/>
      <c s="98">
        <v>138</v>
      </c>
      <c s="98">
        <v>129</v>
      </c>
      <c s="98" t="s">
        <v>52</v>
      </c>
      <c s="98" t="s">
        <v>36</v>
      </c>
      <c s="98"/>
      <c s="98" t="s">
        <v>37</v>
      </c>
      <c s="98">
        <v>8141302602</v>
      </c>
      <c s="98" t="s">
        <v>337</v>
      </c>
      <c s="98" t="s">
        <v>338</v>
      </c>
      <c s="98">
        <v>9982671909</v>
      </c>
      <c s="98" t="s">
        <v>194</v>
      </c>
      <c s="98">
        <v>42000</v>
      </c>
      <c s="98" t="s">
        <v>40</v>
      </c>
      <c s="98" t="s">
        <v>40</v>
      </c>
      <c s="98" t="s">
        <v>41</v>
      </c>
      <c s="98">
        <v>10</v>
      </c>
      <c s="98" t="s">
        <v>42</v>
      </c>
      <c s="98">
        <v>3</v>
      </c>
      <c s="100"/>
      <c s="100"/>
      <c s="100"/>
      <c s="100"/>
    </row>
    <row r="74" spans="1:34" s="8" customFormat="1" ht="15.75" customHeight="1">
      <c r="A74" s="98">
        <v>5</v>
      </c>
      <c s="98" t="s">
        <v>30</v>
      </c>
      <c s="98">
        <v>490</v>
      </c>
      <c s="99"/>
      <c s="98" t="s">
        <v>339</v>
      </c>
      <c s="98"/>
      <c s="98" t="s">
        <v>340</v>
      </c>
      <c s="98" t="s">
        <v>341</v>
      </c>
      <c s="98" t="s">
        <v>34</v>
      </c>
      <c s="99">
        <v>41640</v>
      </c>
      <c s="98">
        <v>5048</v>
      </c>
      <c s="98"/>
      <c s="98">
        <v>138</v>
      </c>
      <c s="98">
        <v>132</v>
      </c>
      <c s="98" t="s">
        <v>52</v>
      </c>
      <c s="98" t="s">
        <v>36</v>
      </c>
      <c s="98"/>
      <c s="98" t="s">
        <v>37</v>
      </c>
      <c s="98">
        <v>8141302602</v>
      </c>
      <c s="98" t="s">
        <v>342</v>
      </c>
      <c s="98" t="s">
        <v>343</v>
      </c>
      <c s="98">
        <v>9783977850</v>
      </c>
      <c s="98" t="s">
        <v>344</v>
      </c>
      <c s="98">
        <v>50000</v>
      </c>
      <c s="98" t="s">
        <v>40</v>
      </c>
      <c s="98" t="s">
        <v>40</v>
      </c>
      <c s="98" t="s">
        <v>41</v>
      </c>
      <c s="98">
        <v>10</v>
      </c>
      <c s="98" t="s">
        <v>42</v>
      </c>
      <c s="98">
        <v>3</v>
      </c>
      <c s="100"/>
      <c s="100"/>
      <c s="100"/>
      <c s="100"/>
    </row>
    <row r="75" spans="1:34" s="8" customFormat="1" ht="15.75" customHeight="1">
      <c r="A75" s="98">
        <v>5</v>
      </c>
      <c s="98" t="s">
        <v>30</v>
      </c>
      <c s="98">
        <v>603</v>
      </c>
      <c s="99"/>
      <c s="98" t="s">
        <v>345</v>
      </c>
      <c s="98"/>
      <c s="98" t="s">
        <v>346</v>
      </c>
      <c s="98" t="s">
        <v>100</v>
      </c>
      <c s="98" t="s">
        <v>34</v>
      </c>
      <c s="99">
        <v>41943</v>
      </c>
      <c s="98">
        <v>5049</v>
      </c>
      <c s="98"/>
      <c s="98">
        <v>138</v>
      </c>
      <c s="98">
        <v>136</v>
      </c>
      <c s="98" t="s">
        <v>35</v>
      </c>
      <c s="98" t="s">
        <v>36</v>
      </c>
      <c s="98"/>
      <c s="98" t="s">
        <v>37</v>
      </c>
      <c s="98">
        <v>8141302602</v>
      </c>
      <c s="98" t="s">
        <v>347</v>
      </c>
      <c s="98" t="s">
        <v>348</v>
      </c>
      <c s="98">
        <v>9352642864</v>
      </c>
      <c s="98" t="s">
        <v>194</v>
      </c>
      <c s="98">
        <v>60000</v>
      </c>
      <c s="98" t="s">
        <v>40</v>
      </c>
      <c s="98" t="s">
        <v>40</v>
      </c>
      <c s="98" t="s">
        <v>41</v>
      </c>
      <c s="98">
        <v>10</v>
      </c>
      <c s="98" t="s">
        <v>42</v>
      </c>
      <c s="98">
        <v>0</v>
      </c>
      <c s="100"/>
      <c s="100"/>
      <c s="100"/>
      <c s="100"/>
    </row>
    <row r="76" spans="1:34" s="8" customFormat="1" ht="15.75" customHeight="1">
      <c r="A76" s="98">
        <v>5</v>
      </c>
      <c s="98" t="s">
        <v>30</v>
      </c>
      <c s="98">
        <v>480</v>
      </c>
      <c s="99"/>
      <c s="98" t="s">
        <v>349</v>
      </c>
      <c s="98"/>
      <c s="98" t="s">
        <v>350</v>
      </c>
      <c s="98" t="s">
        <v>351</v>
      </c>
      <c s="98" t="s">
        <v>34</v>
      </c>
      <c s="99">
        <v>41682</v>
      </c>
      <c s="98">
        <v>5050</v>
      </c>
      <c s="98"/>
      <c s="98">
        <v>138</v>
      </c>
      <c s="98">
        <v>138</v>
      </c>
      <c s="98" t="s">
        <v>35</v>
      </c>
      <c s="98"/>
      <c s="98"/>
      <c s="98" t="s">
        <v>37</v>
      </c>
      <c s="98">
        <v>8141302602</v>
      </c>
      <c s="98" t="s">
        <v>352</v>
      </c>
      <c s="98" t="s">
        <v>353</v>
      </c>
      <c s="98">
        <v>9982505148</v>
      </c>
      <c s="98" t="s">
        <v>194</v>
      </c>
      <c s="98">
        <v>40000</v>
      </c>
      <c s="98" t="s">
        <v>40</v>
      </c>
      <c s="98" t="s">
        <v>40</v>
      </c>
      <c s="98"/>
      <c s="98">
        <v>10</v>
      </c>
      <c s="98" t="s">
        <v>42</v>
      </c>
      <c s="98">
        <v>3</v>
      </c>
      <c s="100"/>
      <c s="100"/>
      <c s="100"/>
      <c s="100"/>
    </row>
    <row r="77" spans="1:34" s="8" customFormat="1" ht="15.75" customHeight="1">
      <c r="A77" s="98">
        <v>5</v>
      </c>
      <c s="98" t="s">
        <v>30</v>
      </c>
      <c s="98">
        <v>574</v>
      </c>
      <c s="99"/>
      <c s="98" t="s">
        <v>269</v>
      </c>
      <c s="98"/>
      <c s="98" t="s">
        <v>141</v>
      </c>
      <c s="98" t="s">
        <v>142</v>
      </c>
      <c s="98" t="s">
        <v>34</v>
      </c>
      <c s="99">
        <v>41448</v>
      </c>
      <c s="98">
        <v>5051</v>
      </c>
      <c s="98"/>
      <c s="98">
        <v>138</v>
      </c>
      <c s="98">
        <v>136</v>
      </c>
      <c s="98" t="s">
        <v>35</v>
      </c>
      <c s="98" t="s">
        <v>36</v>
      </c>
      <c s="98"/>
      <c s="98" t="s">
        <v>37</v>
      </c>
      <c s="98">
        <v>8141302602</v>
      </c>
      <c s="98" t="s">
        <v>354</v>
      </c>
      <c s="98" t="s">
        <v>355</v>
      </c>
      <c s="98">
        <v>9672939570</v>
      </c>
      <c s="98" t="s">
        <v>194</v>
      </c>
      <c s="98">
        <v>60000</v>
      </c>
      <c s="98" t="s">
        <v>40</v>
      </c>
      <c s="98" t="s">
        <v>40</v>
      </c>
      <c s="98" t="s">
        <v>41</v>
      </c>
      <c s="98">
        <v>11</v>
      </c>
      <c s="98" t="s">
        <v>42</v>
      </c>
      <c s="98">
        <v>3</v>
      </c>
      <c s="100"/>
      <c s="100"/>
      <c s="100"/>
      <c s="100"/>
    </row>
    <row r="78" spans="1:34" s="8" customFormat="1" ht="15.75" customHeight="1">
      <c r="A78" s="98">
        <v>5</v>
      </c>
      <c s="98" t="s">
        <v>30</v>
      </c>
      <c s="98">
        <v>568</v>
      </c>
      <c s="99"/>
      <c s="98" t="s">
        <v>356</v>
      </c>
      <c s="98"/>
      <c s="98" t="s">
        <v>276</v>
      </c>
      <c s="98" t="s">
        <v>277</v>
      </c>
      <c s="98" t="s">
        <v>46</v>
      </c>
      <c s="99">
        <v>41411</v>
      </c>
      <c s="98">
        <v>5052</v>
      </c>
      <c s="98"/>
      <c s="98">
        <v>138</v>
      </c>
      <c s="98">
        <v>132</v>
      </c>
      <c s="98" t="s">
        <v>35</v>
      </c>
      <c s="98" t="s">
        <v>36</v>
      </c>
      <c s="98"/>
      <c s="98" t="s">
        <v>37</v>
      </c>
      <c s="98">
        <v>8141302602</v>
      </c>
      <c s="98" t="s">
        <v>357</v>
      </c>
      <c s="98" t="s">
        <v>279</v>
      </c>
      <c s="98">
        <v>8094225473</v>
      </c>
      <c s="98" t="s">
        <v>245</v>
      </c>
      <c s="98">
        <v>50000</v>
      </c>
      <c s="98" t="s">
        <v>40</v>
      </c>
      <c s="98" t="s">
        <v>40</v>
      </c>
      <c s="98" t="s">
        <v>41</v>
      </c>
      <c s="98">
        <v>11</v>
      </c>
      <c s="98" t="s">
        <v>42</v>
      </c>
      <c s="98">
        <v>3</v>
      </c>
      <c s="100"/>
      <c s="100"/>
      <c s="100"/>
      <c s="100"/>
    </row>
    <row r="79" spans="1:34" s="8" customFormat="1" ht="15.75" customHeight="1">
      <c r="A79" s="98">
        <v>5</v>
      </c>
      <c s="98" t="s">
        <v>30</v>
      </c>
      <c s="98">
        <v>614</v>
      </c>
      <c s="99"/>
      <c s="98" t="s">
        <v>358</v>
      </c>
      <c s="98"/>
      <c s="98" t="s">
        <v>82</v>
      </c>
      <c s="98" t="s">
        <v>223</v>
      </c>
      <c s="98" t="s">
        <v>46</v>
      </c>
      <c s="99">
        <v>41029</v>
      </c>
      <c s="98">
        <v>5053</v>
      </c>
      <c s="98"/>
      <c s="98">
        <v>138</v>
      </c>
      <c s="98">
        <v>138</v>
      </c>
      <c s="98" t="s">
        <v>35</v>
      </c>
      <c s="98" t="s">
        <v>36</v>
      </c>
      <c s="98"/>
      <c s="98" t="s">
        <v>37</v>
      </c>
      <c s="98">
        <v>8141302602</v>
      </c>
      <c s="98" t="s">
        <v>359</v>
      </c>
      <c s="98" t="s">
        <v>225</v>
      </c>
      <c s="98">
        <v>6350174597</v>
      </c>
      <c s="98" t="s">
        <v>194</v>
      </c>
      <c s="98">
        <v>60000</v>
      </c>
      <c s="98" t="s">
        <v>40</v>
      </c>
      <c s="98" t="s">
        <v>40</v>
      </c>
      <c s="98" t="s">
        <v>41</v>
      </c>
      <c s="98">
        <v>12</v>
      </c>
      <c s="98" t="s">
        <v>42</v>
      </c>
      <c s="98">
        <v>0</v>
      </c>
      <c s="100"/>
      <c s="100"/>
      <c s="100"/>
      <c s="100"/>
    </row>
    <row r="80" spans="1:34" s="8" customFormat="1" ht="15.75" customHeight="1">
      <c r="A80" s="98">
        <v>5</v>
      </c>
      <c s="98" t="s">
        <v>30</v>
      </c>
      <c s="98">
        <v>578</v>
      </c>
      <c s="99"/>
      <c s="98" t="s">
        <v>360</v>
      </c>
      <c s="98"/>
      <c s="98" t="s">
        <v>361</v>
      </c>
      <c s="98" t="s">
        <v>362</v>
      </c>
      <c s="98" t="s">
        <v>46</v>
      </c>
      <c s="99">
        <v>41640</v>
      </c>
      <c s="98">
        <v>5054</v>
      </c>
      <c s="98"/>
      <c s="98">
        <v>138</v>
      </c>
      <c s="98">
        <v>135</v>
      </c>
      <c s="98" t="s">
        <v>47</v>
      </c>
      <c s="98" t="s">
        <v>36</v>
      </c>
      <c s="98"/>
      <c s="98" t="s">
        <v>37</v>
      </c>
      <c s="98">
        <v>8141302602</v>
      </c>
      <c s="98" t="s">
        <v>363</v>
      </c>
      <c s="98"/>
      <c s="98">
        <v>9711538948</v>
      </c>
      <c s="98" t="s">
        <v>194</v>
      </c>
      <c s="98">
        <v>60000</v>
      </c>
      <c s="98" t="s">
        <v>40</v>
      </c>
      <c s="98" t="s">
        <v>40</v>
      </c>
      <c s="98" t="s">
        <v>41</v>
      </c>
      <c s="98">
        <v>10</v>
      </c>
      <c s="98" t="s">
        <v>42</v>
      </c>
      <c s="98">
        <v>0</v>
      </c>
      <c s="100"/>
      <c s="100"/>
      <c s="100"/>
      <c s="100"/>
    </row>
    <row r="81" spans="1:34" s="8" customFormat="1" ht="15.75" customHeight="1">
      <c r="A81" s="98">
        <v>5</v>
      </c>
      <c s="98" t="s">
        <v>30</v>
      </c>
      <c s="98">
        <v>502</v>
      </c>
      <c s="99"/>
      <c s="98" t="s">
        <v>364</v>
      </c>
      <c s="98"/>
      <c s="98" t="s">
        <v>365</v>
      </c>
      <c s="98" t="s">
        <v>366</v>
      </c>
      <c s="98" t="s">
        <v>46</v>
      </c>
      <c s="99">
        <v>41756</v>
      </c>
      <c s="98">
        <v>5055</v>
      </c>
      <c s="98"/>
      <c s="98">
        <v>138</v>
      </c>
      <c s="98">
        <v>114</v>
      </c>
      <c s="98" t="s">
        <v>52</v>
      </c>
      <c s="98" t="s">
        <v>36</v>
      </c>
      <c s="98"/>
      <c s="98" t="s">
        <v>37</v>
      </c>
      <c s="98">
        <v>8141302602</v>
      </c>
      <c s="98" t="s">
        <v>367</v>
      </c>
      <c s="98" t="s">
        <v>368</v>
      </c>
      <c s="98">
        <v>9783385367</v>
      </c>
      <c s="98" t="s">
        <v>194</v>
      </c>
      <c s="98">
        <v>45000</v>
      </c>
      <c s="98" t="s">
        <v>40</v>
      </c>
      <c s="98" t="s">
        <v>40</v>
      </c>
      <c s="98" t="s">
        <v>41</v>
      </c>
      <c s="98">
        <v>10</v>
      </c>
      <c s="98" t="s">
        <v>42</v>
      </c>
      <c s="98">
        <v>0</v>
      </c>
      <c s="100"/>
      <c s="100"/>
      <c s="100"/>
      <c s="100"/>
    </row>
    <row r="82" spans="1:34" s="8" customFormat="1" ht="15.75" customHeight="1">
      <c r="A82" s="98">
        <v>5</v>
      </c>
      <c s="98" t="s">
        <v>30</v>
      </c>
      <c s="98">
        <v>493</v>
      </c>
      <c s="99"/>
      <c s="98" t="s">
        <v>369</v>
      </c>
      <c s="98"/>
      <c s="98" t="s">
        <v>370</v>
      </c>
      <c s="98" t="s">
        <v>371</v>
      </c>
      <c s="98" t="s">
        <v>46</v>
      </c>
      <c s="99">
        <v>41724</v>
      </c>
      <c s="98">
        <v>5056</v>
      </c>
      <c s="98"/>
      <c s="98">
        <v>138</v>
      </c>
      <c s="98">
        <v>136</v>
      </c>
      <c s="98" t="s">
        <v>35</v>
      </c>
      <c s="98" t="s">
        <v>36</v>
      </c>
      <c s="98"/>
      <c s="98" t="s">
        <v>37</v>
      </c>
      <c s="98">
        <v>8141302602</v>
      </c>
      <c s="98" t="s">
        <v>372</v>
      </c>
      <c s="98" t="s">
        <v>368</v>
      </c>
      <c s="98">
        <v>8875073208</v>
      </c>
      <c s="98" t="s">
        <v>194</v>
      </c>
      <c s="98">
        <v>60000</v>
      </c>
      <c s="98" t="s">
        <v>40</v>
      </c>
      <c s="98" t="s">
        <v>40</v>
      </c>
      <c s="98" t="s">
        <v>41</v>
      </c>
      <c s="98">
        <v>10</v>
      </c>
      <c s="98" t="s">
        <v>42</v>
      </c>
      <c s="98">
        <v>3</v>
      </c>
      <c s="100"/>
      <c s="100"/>
      <c s="100"/>
      <c s="100"/>
    </row>
    <row r="83" spans="1:34" s="8" customFormat="1" ht="15.75" customHeight="1">
      <c r="A83" s="98">
        <v>5</v>
      </c>
      <c s="98" t="s">
        <v>30</v>
      </c>
      <c s="98">
        <v>669</v>
      </c>
      <c s="99">
        <v>45131</v>
      </c>
      <c s="98" t="s">
        <v>373</v>
      </c>
      <c s="98"/>
      <c s="98" t="s">
        <v>374</v>
      </c>
      <c s="98" t="s">
        <v>375</v>
      </c>
      <c s="98" t="s">
        <v>46</v>
      </c>
      <c s="99">
        <v>41917</v>
      </c>
      <c s="98">
        <v>5057</v>
      </c>
      <c s="98"/>
      <c s="98">
        <v>138</v>
      </c>
      <c s="98">
        <v>105</v>
      </c>
      <c s="98" t="s">
        <v>64</v>
      </c>
      <c s="98"/>
      <c s="98"/>
      <c s="98" t="s">
        <v>37</v>
      </c>
      <c s="98">
        <v>8141302602</v>
      </c>
      <c s="98" t="s">
        <v>376</v>
      </c>
      <c s="98" t="s">
        <v>377</v>
      </c>
      <c s="98">
        <v>9772984418</v>
      </c>
      <c s="98" t="s">
        <v>378</v>
      </c>
      <c s="98">
        <v>0</v>
      </c>
      <c s="98" t="s">
        <v>40</v>
      </c>
      <c s="98" t="s">
        <v>40</v>
      </c>
      <c s="98"/>
      <c s="98">
        <v>10</v>
      </c>
      <c s="98" t="s">
        <v>42</v>
      </c>
      <c s="98">
        <v>3</v>
      </c>
      <c s="100"/>
      <c s="100"/>
      <c s="100"/>
      <c s="100"/>
    </row>
    <row r="84" spans="1:34" s="8" customFormat="1" ht="15.75" customHeight="1">
      <c r="A84" s="98">
        <v>5</v>
      </c>
      <c s="98" t="s">
        <v>30</v>
      </c>
      <c s="98">
        <v>524</v>
      </c>
      <c s="99"/>
      <c s="98" t="s">
        <v>379</v>
      </c>
      <c s="98"/>
      <c s="98" t="s">
        <v>380</v>
      </c>
      <c s="98" t="s">
        <v>381</v>
      </c>
      <c s="98" t="s">
        <v>34</v>
      </c>
      <c s="99">
        <v>41927</v>
      </c>
      <c s="98">
        <v>5058</v>
      </c>
      <c s="98"/>
      <c s="98">
        <v>138</v>
      </c>
      <c s="98">
        <v>135</v>
      </c>
      <c s="98" t="s">
        <v>35</v>
      </c>
      <c s="98" t="s">
        <v>36</v>
      </c>
      <c s="98"/>
      <c s="98" t="s">
        <v>37</v>
      </c>
      <c s="98">
        <v>8141302602</v>
      </c>
      <c s="98" t="s">
        <v>382</v>
      </c>
      <c s="98"/>
      <c s="98">
        <v>8875319266</v>
      </c>
      <c s="98" t="s">
        <v>383</v>
      </c>
      <c s="98">
        <v>50000</v>
      </c>
      <c s="98" t="s">
        <v>40</v>
      </c>
      <c s="98" t="s">
        <v>40</v>
      </c>
      <c s="98" t="s">
        <v>41</v>
      </c>
      <c s="98">
        <v>10</v>
      </c>
      <c s="98" t="s">
        <v>42</v>
      </c>
      <c s="98">
        <v>0</v>
      </c>
      <c s="100"/>
      <c s="100"/>
      <c s="100"/>
      <c s="100"/>
    </row>
    <row r="85" spans="1:34" s="8" customFormat="1" ht="15.75" customHeight="1">
      <c r="A85" s="98">
        <v>5</v>
      </c>
      <c s="98" t="s">
        <v>30</v>
      </c>
      <c s="98">
        <v>500</v>
      </c>
      <c s="99"/>
      <c s="98" t="s">
        <v>384</v>
      </c>
      <c s="98"/>
      <c s="98" t="s">
        <v>385</v>
      </c>
      <c s="98" t="s">
        <v>386</v>
      </c>
      <c s="98" t="s">
        <v>34</v>
      </c>
      <c s="99">
        <v>41844</v>
      </c>
      <c s="98">
        <v>5059</v>
      </c>
      <c s="98"/>
      <c s="98">
        <v>138</v>
      </c>
      <c s="98">
        <v>133</v>
      </c>
      <c s="98" t="s">
        <v>35</v>
      </c>
      <c s="98" t="s">
        <v>36</v>
      </c>
      <c s="98"/>
      <c s="98" t="s">
        <v>37</v>
      </c>
      <c s="98">
        <v>8141302602</v>
      </c>
      <c s="98" t="s">
        <v>387</v>
      </c>
      <c s="98" t="s">
        <v>388</v>
      </c>
      <c s="98">
        <v>9509207248</v>
      </c>
      <c s="98" t="s">
        <v>194</v>
      </c>
      <c s="98">
        <v>50000</v>
      </c>
      <c s="98" t="s">
        <v>40</v>
      </c>
      <c s="98" t="s">
        <v>40</v>
      </c>
      <c s="98" t="s">
        <v>41</v>
      </c>
      <c s="98">
        <v>10</v>
      </c>
      <c s="98" t="s">
        <v>42</v>
      </c>
      <c s="98">
        <v>0</v>
      </c>
      <c s="100"/>
      <c s="100"/>
      <c s="100"/>
      <c s="100"/>
    </row>
    <row r="86" spans="1:34" s="8" customFormat="1" ht="15.75" customHeight="1">
      <c r="A86" s="98">
        <v>5</v>
      </c>
      <c s="98" t="s">
        <v>30</v>
      </c>
      <c s="98">
        <v>662</v>
      </c>
      <c s="99">
        <v>45122</v>
      </c>
      <c s="98" t="s">
        <v>389</v>
      </c>
      <c s="98"/>
      <c s="98" t="s">
        <v>390</v>
      </c>
      <c s="98" t="s">
        <v>286</v>
      </c>
      <c s="98" t="s">
        <v>46</v>
      </c>
      <c s="99">
        <v>40848</v>
      </c>
      <c s="98">
        <v>5060</v>
      </c>
      <c s="98"/>
      <c s="98">
        <v>138</v>
      </c>
      <c s="98">
        <v>111</v>
      </c>
      <c s="98" t="s">
        <v>64</v>
      </c>
      <c s="98" t="s">
        <v>36</v>
      </c>
      <c s="98"/>
      <c s="98" t="s">
        <v>37</v>
      </c>
      <c s="98">
        <v>8141302602</v>
      </c>
      <c s="98" t="s">
        <v>391</v>
      </c>
      <c s="98"/>
      <c s="98">
        <v>9828455982</v>
      </c>
      <c s="98" t="s">
        <v>194</v>
      </c>
      <c s="98">
        <v>60000</v>
      </c>
      <c s="98" t="s">
        <v>40</v>
      </c>
      <c s="98" t="s">
        <v>40</v>
      </c>
      <c s="98" t="s">
        <v>41</v>
      </c>
      <c s="98">
        <v>13</v>
      </c>
      <c s="98" t="s">
        <v>42</v>
      </c>
      <c s="98">
        <v>3</v>
      </c>
      <c s="100"/>
      <c s="100"/>
      <c s="100"/>
      <c s="100"/>
    </row>
    <row r="87" spans="1:34" s="8" customFormat="1" ht="15.75" customHeight="1">
      <c r="A87" s="98">
        <v>5</v>
      </c>
      <c s="98" t="s">
        <v>30</v>
      </c>
      <c s="98">
        <v>594</v>
      </c>
      <c s="99"/>
      <c s="98" t="s">
        <v>392</v>
      </c>
      <c s="98"/>
      <c s="98" t="s">
        <v>58</v>
      </c>
      <c s="98" t="s">
        <v>59</v>
      </c>
      <c s="98" t="s">
        <v>34</v>
      </c>
      <c s="99">
        <v>41348</v>
      </c>
      <c s="98">
        <v>5061</v>
      </c>
      <c s="98"/>
      <c s="98">
        <v>138</v>
      </c>
      <c s="98">
        <v>137</v>
      </c>
      <c s="98" t="s">
        <v>35</v>
      </c>
      <c s="98" t="s">
        <v>36</v>
      </c>
      <c s="98"/>
      <c s="98" t="s">
        <v>37</v>
      </c>
      <c s="98">
        <v>8141302602</v>
      </c>
      <c s="98" t="s">
        <v>393</v>
      </c>
      <c s="98"/>
      <c s="98">
        <v>9649970447</v>
      </c>
      <c s="98" t="s">
        <v>394</v>
      </c>
      <c s="98">
        <v>50000</v>
      </c>
      <c s="98" t="s">
        <v>40</v>
      </c>
      <c s="98" t="s">
        <v>40</v>
      </c>
      <c s="98" t="s">
        <v>41</v>
      </c>
      <c s="98">
        <v>11</v>
      </c>
      <c s="98" t="s">
        <v>42</v>
      </c>
      <c s="98">
        <v>3</v>
      </c>
      <c s="100"/>
      <c s="100"/>
      <c s="100"/>
      <c s="100"/>
    </row>
    <row r="88" spans="1:34" s="8" customFormat="1" ht="15.75" customHeight="1">
      <c r="A88" s="98">
        <v>5</v>
      </c>
      <c s="98" t="s">
        <v>30</v>
      </c>
      <c s="98">
        <v>494</v>
      </c>
      <c s="99"/>
      <c s="98" t="s">
        <v>395</v>
      </c>
      <c s="98"/>
      <c s="98" t="s">
        <v>396</v>
      </c>
      <c s="98" t="s">
        <v>397</v>
      </c>
      <c s="98" t="s">
        <v>46</v>
      </c>
      <c s="99">
        <v>41623</v>
      </c>
      <c s="98">
        <v>5062</v>
      </c>
      <c s="98"/>
      <c s="98">
        <v>138</v>
      </c>
      <c s="98">
        <v>131</v>
      </c>
      <c s="98" t="s">
        <v>52</v>
      </c>
      <c s="98" t="s">
        <v>36</v>
      </c>
      <c s="98"/>
      <c s="98" t="s">
        <v>37</v>
      </c>
      <c s="98">
        <v>8141302602</v>
      </c>
      <c s="98" t="s">
        <v>398</v>
      </c>
      <c s="98" t="s">
        <v>399</v>
      </c>
      <c s="98">
        <v>9982671909</v>
      </c>
      <c s="98" t="s">
        <v>194</v>
      </c>
      <c s="98">
        <v>50000</v>
      </c>
      <c s="98" t="s">
        <v>40</v>
      </c>
      <c s="98" t="s">
        <v>40</v>
      </c>
      <c s="98" t="s">
        <v>41</v>
      </c>
      <c s="98">
        <v>11</v>
      </c>
      <c s="98" t="s">
        <v>42</v>
      </c>
      <c s="98">
        <v>3</v>
      </c>
      <c s="100"/>
      <c s="100"/>
      <c s="100"/>
      <c s="100"/>
    </row>
    <row r="89" spans="1:34" s="8" customFormat="1" ht="15.75" customHeight="1">
      <c r="A89" s="98">
        <v>5</v>
      </c>
      <c s="98" t="s">
        <v>30</v>
      </c>
      <c s="98">
        <v>529</v>
      </c>
      <c s="99"/>
      <c s="98" t="s">
        <v>400</v>
      </c>
      <c s="98"/>
      <c s="98" t="s">
        <v>401</v>
      </c>
      <c s="98" t="s">
        <v>402</v>
      </c>
      <c s="98" t="s">
        <v>46</v>
      </c>
      <c s="99">
        <v>41766</v>
      </c>
      <c s="98">
        <v>5063</v>
      </c>
      <c s="98"/>
      <c s="98">
        <v>138</v>
      </c>
      <c s="98">
        <v>135</v>
      </c>
      <c s="98" t="s">
        <v>35</v>
      </c>
      <c s="98" t="s">
        <v>36</v>
      </c>
      <c s="98"/>
      <c s="98" t="s">
        <v>37</v>
      </c>
      <c s="98">
        <v>8141302602</v>
      </c>
      <c s="98" t="s">
        <v>403</v>
      </c>
      <c s="98" t="s">
        <v>404</v>
      </c>
      <c s="98">
        <v>8875073199</v>
      </c>
      <c s="98" t="s">
        <v>383</v>
      </c>
      <c s="98">
        <v>50000</v>
      </c>
      <c s="98" t="s">
        <v>40</v>
      </c>
      <c s="98" t="s">
        <v>40</v>
      </c>
      <c s="98" t="s">
        <v>41</v>
      </c>
      <c s="98">
        <v>10</v>
      </c>
      <c s="98" t="s">
        <v>42</v>
      </c>
      <c s="98">
        <v>0</v>
      </c>
      <c s="100"/>
      <c s="100"/>
      <c s="100"/>
      <c s="100"/>
    </row>
    <row r="90" spans="1:34" s="8" customFormat="1" ht="15.75" customHeight="1">
      <c r="A90" s="98">
        <v>5</v>
      </c>
      <c s="98" t="s">
        <v>30</v>
      </c>
      <c s="98">
        <v>489</v>
      </c>
      <c s="99"/>
      <c s="98" t="s">
        <v>405</v>
      </c>
      <c s="98"/>
      <c s="98" t="s">
        <v>406</v>
      </c>
      <c s="98" t="s">
        <v>407</v>
      </c>
      <c s="98" t="s">
        <v>34</v>
      </c>
      <c s="99">
        <v>41640</v>
      </c>
      <c s="98">
        <v>5064</v>
      </c>
      <c s="98"/>
      <c s="98">
        <v>138</v>
      </c>
      <c s="98">
        <v>137</v>
      </c>
      <c s="98" t="s">
        <v>52</v>
      </c>
      <c s="98" t="s">
        <v>36</v>
      </c>
      <c s="98"/>
      <c s="98" t="s">
        <v>37</v>
      </c>
      <c s="98">
        <v>8141302602</v>
      </c>
      <c s="98" t="s">
        <v>408</v>
      </c>
      <c s="98" t="s">
        <v>409</v>
      </c>
      <c s="98">
        <v>9783977850</v>
      </c>
      <c s="98" t="s">
        <v>194</v>
      </c>
      <c s="98">
        <v>50000</v>
      </c>
      <c s="98" t="s">
        <v>40</v>
      </c>
      <c s="98" t="s">
        <v>40</v>
      </c>
      <c s="98" t="s">
        <v>41</v>
      </c>
      <c s="98">
        <v>10</v>
      </c>
      <c s="98" t="s">
        <v>42</v>
      </c>
      <c s="98">
        <v>3</v>
      </c>
      <c s="100"/>
      <c s="100"/>
      <c s="100"/>
      <c s="100"/>
    </row>
    <row r="91" spans="1:34" s="8" customFormat="1" ht="15.75" customHeight="1">
      <c r="A91" s="98">
        <v>5</v>
      </c>
      <c s="98" t="s">
        <v>30</v>
      </c>
      <c s="98">
        <v>663</v>
      </c>
      <c s="99">
        <v>45122</v>
      </c>
      <c s="98" t="s">
        <v>410</v>
      </c>
      <c s="98"/>
      <c s="98" t="s">
        <v>285</v>
      </c>
      <c s="98" t="s">
        <v>286</v>
      </c>
      <c s="98" t="s">
        <v>46</v>
      </c>
      <c s="99">
        <v>41407</v>
      </c>
      <c s="98">
        <v>5065</v>
      </c>
      <c s="98"/>
      <c s="98">
        <v>138</v>
      </c>
      <c s="98">
        <v>114</v>
      </c>
      <c s="98" t="s">
        <v>64</v>
      </c>
      <c s="98"/>
      <c s="98"/>
      <c s="98" t="s">
        <v>37</v>
      </c>
      <c s="98">
        <v>8141302602</v>
      </c>
      <c s="98" t="s">
        <v>411</v>
      </c>
      <c s="98"/>
      <c s="98">
        <v>9828455982</v>
      </c>
      <c s="98" t="s">
        <v>194</v>
      </c>
      <c s="98">
        <v>60000</v>
      </c>
      <c s="98" t="s">
        <v>40</v>
      </c>
      <c s="98" t="s">
        <v>40</v>
      </c>
      <c s="98"/>
      <c s="98">
        <v>11</v>
      </c>
      <c s="98" t="s">
        <v>42</v>
      </c>
      <c s="98">
        <v>3</v>
      </c>
      <c s="100"/>
      <c s="100"/>
      <c s="100"/>
      <c s="100"/>
    </row>
    <row r="92" spans="1:34" s="8" customFormat="1" ht="15.75" customHeight="1">
      <c r="A92" s="98">
        <v>5</v>
      </c>
      <c s="98" t="s">
        <v>30</v>
      </c>
      <c s="98">
        <v>508</v>
      </c>
      <c s="99"/>
      <c s="98" t="s">
        <v>412</v>
      </c>
      <c s="98"/>
      <c s="98" t="s">
        <v>413</v>
      </c>
      <c s="98" t="s">
        <v>414</v>
      </c>
      <c s="98" t="s">
        <v>46</v>
      </c>
      <c s="99">
        <v>41510</v>
      </c>
      <c s="98">
        <v>5066</v>
      </c>
      <c s="98"/>
      <c s="98">
        <v>138</v>
      </c>
      <c s="98">
        <v>137</v>
      </c>
      <c s="98" t="s">
        <v>35</v>
      </c>
      <c s="98" t="s">
        <v>36</v>
      </c>
      <c s="98"/>
      <c s="98" t="s">
        <v>37</v>
      </c>
      <c s="98">
        <v>8141302602</v>
      </c>
      <c s="98" t="s">
        <v>415</v>
      </c>
      <c s="98"/>
      <c s="98">
        <v>9982084003</v>
      </c>
      <c s="98" t="s">
        <v>194</v>
      </c>
      <c s="98">
        <v>36000</v>
      </c>
      <c s="98" t="s">
        <v>40</v>
      </c>
      <c s="98" t="s">
        <v>40</v>
      </c>
      <c s="98" t="s">
        <v>41</v>
      </c>
      <c s="98">
        <v>11</v>
      </c>
      <c s="98" t="s">
        <v>42</v>
      </c>
      <c s="98">
        <v>3</v>
      </c>
      <c s="100"/>
      <c s="100"/>
      <c s="100"/>
      <c s="100"/>
    </row>
    <row r="93" spans="1:34" s="8" customFormat="1" ht="15.75" customHeight="1">
      <c r="A93" s="98">
        <v>5</v>
      </c>
      <c s="98" t="s">
        <v>30</v>
      </c>
      <c s="98">
        <v>537</v>
      </c>
      <c s="99"/>
      <c s="98" t="s">
        <v>416</v>
      </c>
      <c s="98"/>
      <c s="98" t="s">
        <v>264</v>
      </c>
      <c s="98" t="s">
        <v>265</v>
      </c>
      <c s="98" t="s">
        <v>34</v>
      </c>
      <c s="99">
        <v>41014</v>
      </c>
      <c s="98">
        <v>5067</v>
      </c>
      <c s="98"/>
      <c s="98">
        <v>138</v>
      </c>
      <c s="98">
        <v>136</v>
      </c>
      <c s="98" t="s">
        <v>64</v>
      </c>
      <c s="98" t="s">
        <v>36</v>
      </c>
      <c s="98"/>
      <c s="98" t="s">
        <v>37</v>
      </c>
      <c s="98">
        <v>8141302602</v>
      </c>
      <c s="98" t="s">
        <v>417</v>
      </c>
      <c s="98" t="s">
        <v>267</v>
      </c>
      <c s="98">
        <v>9983087312</v>
      </c>
      <c s="98" t="s">
        <v>268</v>
      </c>
      <c s="98">
        <v>42000</v>
      </c>
      <c s="98" t="s">
        <v>40</v>
      </c>
      <c s="98" t="s">
        <v>40</v>
      </c>
      <c s="98" t="s">
        <v>41</v>
      </c>
      <c s="98">
        <v>12</v>
      </c>
      <c s="98" t="s">
        <v>42</v>
      </c>
      <c s="98">
        <v>3</v>
      </c>
      <c s="100"/>
      <c s="100"/>
      <c s="100"/>
      <c s="100"/>
    </row>
    <row r="94" spans="1:34" s="8" customFormat="1" ht="15.75" customHeight="1">
      <c r="A94" s="98">
        <v>5</v>
      </c>
      <c s="98" t="s">
        <v>30</v>
      </c>
      <c s="98">
        <v>661</v>
      </c>
      <c s="99">
        <v>45121</v>
      </c>
      <c s="98" t="s">
        <v>418</v>
      </c>
      <c s="98"/>
      <c s="98" t="s">
        <v>419</v>
      </c>
      <c s="98" t="s">
        <v>420</v>
      </c>
      <c s="98" t="s">
        <v>46</v>
      </c>
      <c s="99">
        <v>41275</v>
      </c>
      <c s="98">
        <v>5068</v>
      </c>
      <c s="98"/>
      <c s="98">
        <v>138</v>
      </c>
      <c s="98">
        <v>113</v>
      </c>
      <c s="98" t="s">
        <v>52</v>
      </c>
      <c s="98" t="s">
        <v>36</v>
      </c>
      <c s="98"/>
      <c s="98" t="s">
        <v>37</v>
      </c>
      <c s="98">
        <v>8141302602</v>
      </c>
      <c s="98" t="s">
        <v>421</v>
      </c>
      <c s="98" t="s">
        <v>422</v>
      </c>
      <c s="98">
        <v>9672314259</v>
      </c>
      <c s="98" t="s">
        <v>423</v>
      </c>
      <c s="98">
        <v>34000</v>
      </c>
      <c s="98" t="s">
        <v>40</v>
      </c>
      <c s="98" t="s">
        <v>40</v>
      </c>
      <c s="98" t="s">
        <v>41</v>
      </c>
      <c s="98">
        <v>11</v>
      </c>
      <c s="98" t="s">
        <v>42</v>
      </c>
      <c s="98">
        <v>3</v>
      </c>
      <c s="100"/>
      <c s="100"/>
      <c s="100"/>
      <c s="100"/>
    </row>
    <row r="95" spans="1:34" s="8" customFormat="1" ht="15.75" customHeight="1">
      <c r="A95" s="98">
        <v>5</v>
      </c>
      <c s="98" t="s">
        <v>30</v>
      </c>
      <c s="98">
        <v>482</v>
      </c>
      <c s="99"/>
      <c s="98" t="s">
        <v>424</v>
      </c>
      <c s="98"/>
      <c s="98" t="s">
        <v>425</v>
      </c>
      <c s="98" t="s">
        <v>426</v>
      </c>
      <c s="98" t="s">
        <v>34</v>
      </c>
      <c s="99">
        <v>41760</v>
      </c>
      <c s="98">
        <v>5069</v>
      </c>
      <c s="98"/>
      <c s="98">
        <v>138</v>
      </c>
      <c s="98">
        <v>136</v>
      </c>
      <c s="98" t="s">
        <v>35</v>
      </c>
      <c s="98" t="s">
        <v>36</v>
      </c>
      <c s="98"/>
      <c s="98" t="s">
        <v>37</v>
      </c>
      <c s="98">
        <v>8141302602</v>
      </c>
      <c s="98" t="s">
        <v>427</v>
      </c>
      <c s="98" t="s">
        <v>428</v>
      </c>
      <c s="98">
        <v>9649157559</v>
      </c>
      <c s="98" t="s">
        <v>194</v>
      </c>
      <c s="98">
        <v>30000</v>
      </c>
      <c s="98" t="s">
        <v>40</v>
      </c>
      <c s="98" t="s">
        <v>40</v>
      </c>
      <c s="98" t="s">
        <v>41</v>
      </c>
      <c s="98">
        <v>10</v>
      </c>
      <c s="98" t="s">
        <v>42</v>
      </c>
      <c s="98">
        <v>0</v>
      </c>
      <c s="100"/>
      <c s="100"/>
      <c s="100"/>
      <c s="100"/>
    </row>
    <row r="96" spans="1:34" s="8" customFormat="1" ht="15.75" customHeight="1">
      <c r="A96" s="98">
        <v>5</v>
      </c>
      <c s="98" t="s">
        <v>30</v>
      </c>
      <c s="98">
        <v>485</v>
      </c>
      <c s="99"/>
      <c s="98" t="s">
        <v>429</v>
      </c>
      <c s="98"/>
      <c s="98" t="s">
        <v>430</v>
      </c>
      <c s="98" t="s">
        <v>431</v>
      </c>
      <c s="98" t="s">
        <v>34</v>
      </c>
      <c s="99">
        <v>41675</v>
      </c>
      <c s="98">
        <v>5070</v>
      </c>
      <c s="98"/>
      <c s="98">
        <v>138</v>
      </c>
      <c s="98">
        <v>134</v>
      </c>
      <c s="98" t="s">
        <v>35</v>
      </c>
      <c s="98" t="s">
        <v>36</v>
      </c>
      <c s="98"/>
      <c s="98" t="s">
        <v>37</v>
      </c>
      <c s="98">
        <v>8141302602</v>
      </c>
      <c s="98" t="s">
        <v>432</v>
      </c>
      <c s="98"/>
      <c s="98">
        <v>9610688744</v>
      </c>
      <c s="98" t="s">
        <v>194</v>
      </c>
      <c s="98">
        <v>50000</v>
      </c>
      <c s="98" t="s">
        <v>40</v>
      </c>
      <c s="98" t="s">
        <v>40</v>
      </c>
      <c s="98" t="s">
        <v>41</v>
      </c>
      <c s="98">
        <v>10</v>
      </c>
      <c s="98" t="s">
        <v>42</v>
      </c>
      <c s="98">
        <v>2</v>
      </c>
      <c s="100"/>
      <c s="100"/>
      <c s="100"/>
      <c s="100"/>
    </row>
    <row r="97" spans="1:34" s="8" customFormat="1" ht="15.75" customHeight="1">
      <c r="A97" s="98">
        <v>5</v>
      </c>
      <c s="98" t="s">
        <v>30</v>
      </c>
      <c s="98">
        <v>610</v>
      </c>
      <c s="99"/>
      <c s="98" t="s">
        <v>433</v>
      </c>
      <c s="98"/>
      <c s="98" t="s">
        <v>434</v>
      </c>
      <c s="98" t="s">
        <v>179</v>
      </c>
      <c s="98" t="s">
        <v>34</v>
      </c>
      <c s="99">
        <v>41389</v>
      </c>
      <c s="98">
        <v>5071</v>
      </c>
      <c s="98"/>
      <c s="98">
        <v>138</v>
      </c>
      <c s="98">
        <v>121</v>
      </c>
      <c s="98" t="s">
        <v>35</v>
      </c>
      <c s="98" t="s">
        <v>36</v>
      </c>
      <c s="98"/>
      <c s="98" t="s">
        <v>37</v>
      </c>
      <c s="98">
        <v>8141302602</v>
      </c>
      <c s="98" t="s">
        <v>435</v>
      </c>
      <c s="98"/>
      <c s="98">
        <v>8769888198</v>
      </c>
      <c s="98" t="s">
        <v>127</v>
      </c>
      <c s="98">
        <v>60000</v>
      </c>
      <c s="98" t="s">
        <v>40</v>
      </c>
      <c s="98" t="s">
        <v>40</v>
      </c>
      <c s="98" t="s">
        <v>41</v>
      </c>
      <c s="98">
        <v>11</v>
      </c>
      <c s="98" t="s">
        <v>42</v>
      </c>
      <c s="98">
        <v>3</v>
      </c>
      <c s="100"/>
      <c s="100"/>
      <c s="100"/>
      <c s="100"/>
    </row>
    <row r="98" spans="1:34" s="8" customFormat="1" ht="15.75" customHeight="1">
      <c r="A98" s="98">
        <v>5</v>
      </c>
      <c s="98" t="s">
        <v>30</v>
      </c>
      <c s="98">
        <v>501</v>
      </c>
      <c s="99"/>
      <c s="98" t="s">
        <v>436</v>
      </c>
      <c s="98"/>
      <c s="98" t="s">
        <v>437</v>
      </c>
      <c s="98" t="s">
        <v>438</v>
      </c>
      <c s="98" t="s">
        <v>46</v>
      </c>
      <c s="99">
        <v>41618</v>
      </c>
      <c s="98">
        <v>5072</v>
      </c>
      <c s="98"/>
      <c s="98">
        <v>138</v>
      </c>
      <c s="98">
        <v>135</v>
      </c>
      <c s="98" t="s">
        <v>52</v>
      </c>
      <c s="98" t="s">
        <v>36</v>
      </c>
      <c s="98"/>
      <c s="98" t="s">
        <v>37</v>
      </c>
      <c s="98">
        <v>8141302602</v>
      </c>
      <c s="98" t="s">
        <v>439</v>
      </c>
      <c s="98" t="s">
        <v>440</v>
      </c>
      <c s="98">
        <v>8239254728</v>
      </c>
      <c s="98" t="s">
        <v>194</v>
      </c>
      <c s="98">
        <v>40000</v>
      </c>
      <c s="98" t="s">
        <v>40</v>
      </c>
      <c s="98" t="s">
        <v>40</v>
      </c>
      <c s="98" t="s">
        <v>41</v>
      </c>
      <c s="98">
        <v>11</v>
      </c>
      <c s="98" t="s">
        <v>42</v>
      </c>
      <c s="98">
        <v>3</v>
      </c>
      <c s="100"/>
      <c s="100"/>
      <c s="100"/>
      <c s="100"/>
    </row>
    <row r="99" spans="1:34" s="8" customFormat="1" ht="15.75" customHeight="1">
      <c r="A99" s="98">
        <v>5</v>
      </c>
      <c s="98" t="s">
        <v>30</v>
      </c>
      <c s="98">
        <v>599</v>
      </c>
      <c s="99"/>
      <c s="98" t="s">
        <v>441</v>
      </c>
      <c s="98"/>
      <c s="98" t="s">
        <v>442</v>
      </c>
      <c s="98" t="s">
        <v>443</v>
      </c>
      <c s="98" t="s">
        <v>34</v>
      </c>
      <c s="99">
        <v>41740</v>
      </c>
      <c s="98">
        <v>5073</v>
      </c>
      <c s="98"/>
      <c s="98">
        <v>138</v>
      </c>
      <c s="98">
        <v>138</v>
      </c>
      <c s="98" t="s">
        <v>47</v>
      </c>
      <c s="98" t="s">
        <v>36</v>
      </c>
      <c s="98"/>
      <c s="98" t="s">
        <v>37</v>
      </c>
      <c s="98">
        <v>8141302602</v>
      </c>
      <c s="98" t="s">
        <v>444</v>
      </c>
      <c s="98"/>
      <c s="98">
        <v>7023733839</v>
      </c>
      <c s="98" t="s">
        <v>445</v>
      </c>
      <c s="98">
        <v>60000</v>
      </c>
      <c s="98" t="s">
        <v>40</v>
      </c>
      <c s="98" t="s">
        <v>40</v>
      </c>
      <c s="98" t="s">
        <v>41</v>
      </c>
      <c s="98">
        <v>10</v>
      </c>
      <c s="98" t="s">
        <v>42</v>
      </c>
      <c s="98">
        <v>0</v>
      </c>
      <c s="100"/>
      <c s="100"/>
      <c s="100"/>
      <c s="100"/>
    </row>
    <row r="100" spans="1:34" s="8" customFormat="1" ht="15.75" customHeight="1">
      <c r="A100" s="98">
        <v>5</v>
      </c>
      <c s="98" t="s">
        <v>30</v>
      </c>
      <c s="98">
        <v>589</v>
      </c>
      <c s="99"/>
      <c s="98" t="s">
        <v>446</v>
      </c>
      <c s="98"/>
      <c s="98" t="s">
        <v>447</v>
      </c>
      <c s="98" t="s">
        <v>286</v>
      </c>
      <c s="98" t="s">
        <v>34</v>
      </c>
      <c s="99">
        <v>42048</v>
      </c>
      <c s="98">
        <v>5074</v>
      </c>
      <c s="98"/>
      <c s="98">
        <v>138</v>
      </c>
      <c s="98">
        <v>134</v>
      </c>
      <c s="98" t="s">
        <v>35</v>
      </c>
      <c s="98" t="s">
        <v>36</v>
      </c>
      <c s="98"/>
      <c s="98" t="s">
        <v>37</v>
      </c>
      <c s="98">
        <v>8141302602</v>
      </c>
      <c s="98" t="s">
        <v>448</v>
      </c>
      <c s="98"/>
      <c s="98">
        <v>9982133407</v>
      </c>
      <c s="98" t="s">
        <v>127</v>
      </c>
      <c s="98">
        <v>42000</v>
      </c>
      <c s="98" t="s">
        <v>40</v>
      </c>
      <c s="98" t="s">
        <v>40</v>
      </c>
      <c s="98" t="s">
        <v>41</v>
      </c>
      <c s="98">
        <v>9</v>
      </c>
      <c s="98" t="s">
        <v>42</v>
      </c>
      <c s="98">
        <v>3</v>
      </c>
      <c s="100"/>
      <c s="100"/>
      <c s="100"/>
      <c s="100"/>
    </row>
    <row r="101" spans="1:34" s="8" customFormat="1" ht="15.75" customHeight="1">
      <c r="A101" s="98">
        <v>5</v>
      </c>
      <c s="98" t="s">
        <v>30</v>
      </c>
      <c s="98">
        <v>503</v>
      </c>
      <c s="99"/>
      <c s="98" t="s">
        <v>449</v>
      </c>
      <c s="98"/>
      <c s="98" t="s">
        <v>450</v>
      </c>
      <c s="98" t="s">
        <v>277</v>
      </c>
      <c s="98" t="s">
        <v>34</v>
      </c>
      <c s="99">
        <v>41813</v>
      </c>
      <c s="98">
        <v>5075</v>
      </c>
      <c s="98"/>
      <c s="98">
        <v>138</v>
      </c>
      <c s="98">
        <v>134</v>
      </c>
      <c s="98" t="s">
        <v>35</v>
      </c>
      <c s="98" t="s">
        <v>36</v>
      </c>
      <c s="98"/>
      <c s="98" t="s">
        <v>37</v>
      </c>
      <c s="98">
        <v>8141302602</v>
      </c>
      <c s="98" t="s">
        <v>451</v>
      </c>
      <c s="98"/>
      <c s="98">
        <v>9783466512</v>
      </c>
      <c s="98" t="s">
        <v>194</v>
      </c>
      <c s="98">
        <v>50000</v>
      </c>
      <c s="98" t="s">
        <v>40</v>
      </c>
      <c s="98" t="s">
        <v>40</v>
      </c>
      <c s="98" t="s">
        <v>41</v>
      </c>
      <c s="98">
        <v>10</v>
      </c>
      <c s="98" t="s">
        <v>42</v>
      </c>
      <c s="98">
        <v>3</v>
      </c>
      <c s="100"/>
      <c s="100"/>
      <c s="100"/>
      <c s="100"/>
    </row>
    <row r="102" spans="1:34" s="8" customFormat="1" ht="15.75" customHeight="1">
      <c r="A102" s="98">
        <v>5</v>
      </c>
      <c s="98" t="s">
        <v>30</v>
      </c>
      <c s="98">
        <v>533</v>
      </c>
      <c s="99">
        <v>44140</v>
      </c>
      <c s="98" t="s">
        <v>452</v>
      </c>
      <c s="98"/>
      <c s="98" t="s">
        <v>145</v>
      </c>
      <c s="98" t="s">
        <v>146</v>
      </c>
      <c s="98" t="s">
        <v>34</v>
      </c>
      <c s="99">
        <v>41105</v>
      </c>
      <c s="98">
        <v>5076</v>
      </c>
      <c s="98"/>
      <c s="98">
        <v>138</v>
      </c>
      <c s="98">
        <v>122</v>
      </c>
      <c s="98" t="s">
        <v>47</v>
      </c>
      <c s="98" t="s">
        <v>36</v>
      </c>
      <c s="98"/>
      <c s="98" t="s">
        <v>37</v>
      </c>
      <c s="98">
        <v>8141302602</v>
      </c>
      <c s="98" t="s">
        <v>453</v>
      </c>
      <c s="98" t="s">
        <v>454</v>
      </c>
      <c s="98">
        <v>9784483541</v>
      </c>
      <c s="98" t="s">
        <v>455</v>
      </c>
      <c s="98">
        <v>40000</v>
      </c>
      <c s="98" t="s">
        <v>40</v>
      </c>
      <c s="98" t="s">
        <v>40</v>
      </c>
      <c s="98" t="s">
        <v>41</v>
      </c>
      <c s="98">
        <v>12</v>
      </c>
      <c s="98" t="s">
        <v>42</v>
      </c>
      <c s="98">
        <v>0</v>
      </c>
      <c s="100"/>
      <c s="100"/>
      <c s="100"/>
      <c s="100"/>
    </row>
    <row r="103" spans="1:34" s="8" customFormat="1" ht="15.75" customHeight="1">
      <c r="A103" s="98">
        <v>5</v>
      </c>
      <c s="98" t="s">
        <v>30</v>
      </c>
      <c s="98">
        <v>509</v>
      </c>
      <c s="99"/>
      <c s="98" t="s">
        <v>456</v>
      </c>
      <c s="98"/>
      <c s="98" t="s">
        <v>457</v>
      </c>
      <c s="98" t="s">
        <v>458</v>
      </c>
      <c s="98" t="s">
        <v>34</v>
      </c>
      <c s="99">
        <v>41970</v>
      </c>
      <c s="98">
        <v>5077</v>
      </c>
      <c s="98"/>
      <c s="98">
        <v>138</v>
      </c>
      <c s="98">
        <v>135</v>
      </c>
      <c s="98" t="s">
        <v>64</v>
      </c>
      <c s="98" t="s">
        <v>36</v>
      </c>
      <c s="98"/>
      <c s="98" t="s">
        <v>37</v>
      </c>
      <c s="98">
        <v>8141302602</v>
      </c>
      <c s="98" t="s">
        <v>459</v>
      </c>
      <c s="98" t="s">
        <v>460</v>
      </c>
      <c s="98">
        <v>8239282566</v>
      </c>
      <c s="98" t="s">
        <v>194</v>
      </c>
      <c s="98">
        <v>45000</v>
      </c>
      <c s="98" t="s">
        <v>40</v>
      </c>
      <c s="98" t="s">
        <v>40</v>
      </c>
      <c s="98" t="s">
        <v>41</v>
      </c>
      <c s="98">
        <v>10</v>
      </c>
      <c s="98" t="s">
        <v>42</v>
      </c>
      <c s="98">
        <v>3</v>
      </c>
      <c s="100"/>
      <c s="100"/>
      <c s="100"/>
      <c s="100"/>
    </row>
    <row r="104" spans="1:34" s="8" customFormat="1" ht="15.75" customHeight="1">
      <c r="A104" s="98">
        <v>5</v>
      </c>
      <c s="98" t="s">
        <v>30</v>
      </c>
      <c s="98">
        <v>486</v>
      </c>
      <c s="99"/>
      <c s="98" t="s">
        <v>461</v>
      </c>
      <c s="98"/>
      <c s="98" t="s">
        <v>462</v>
      </c>
      <c s="98" t="s">
        <v>463</v>
      </c>
      <c s="98" t="s">
        <v>34</v>
      </c>
      <c s="99">
        <v>41695</v>
      </c>
      <c s="98">
        <v>5078</v>
      </c>
      <c s="98"/>
      <c s="98">
        <v>138</v>
      </c>
      <c s="98">
        <v>110</v>
      </c>
      <c s="98" t="s">
        <v>35</v>
      </c>
      <c s="98" t="s">
        <v>36</v>
      </c>
      <c s="98"/>
      <c s="98" t="s">
        <v>37</v>
      </c>
      <c s="98">
        <v>8141302602</v>
      </c>
      <c s="98" t="s">
        <v>464</v>
      </c>
      <c s="98" t="s">
        <v>465</v>
      </c>
      <c s="98">
        <v>7352322797</v>
      </c>
      <c s="98" t="s">
        <v>194</v>
      </c>
      <c s="98">
        <v>50000</v>
      </c>
      <c s="98" t="s">
        <v>40</v>
      </c>
      <c s="98" t="s">
        <v>40</v>
      </c>
      <c s="98" t="s">
        <v>41</v>
      </c>
      <c s="98">
        <v>10</v>
      </c>
      <c s="98" t="s">
        <v>42</v>
      </c>
      <c s="98">
        <v>2</v>
      </c>
      <c s="100"/>
      <c s="100"/>
      <c s="100"/>
      <c s="100"/>
    </row>
    <row r="105" spans="1:34" s="8" customFormat="1" ht="15.75" customHeight="1">
      <c r="A105" s="98">
        <v>6</v>
      </c>
      <c s="98" t="s">
        <v>30</v>
      </c>
      <c s="98">
        <v>487</v>
      </c>
      <c s="99"/>
      <c s="98" t="s">
        <v>466</v>
      </c>
      <c s="98"/>
      <c s="98" t="s">
        <v>467</v>
      </c>
      <c s="98" t="s">
        <v>468</v>
      </c>
      <c s="98" t="s">
        <v>46</v>
      </c>
      <c s="99">
        <v>40062</v>
      </c>
      <c s="98">
        <v>6061</v>
      </c>
      <c s="98"/>
      <c s="98">
        <v>137</v>
      </c>
      <c s="98">
        <v>115</v>
      </c>
      <c s="98" t="s">
        <v>35</v>
      </c>
      <c s="98" t="s">
        <v>36</v>
      </c>
      <c s="98"/>
      <c s="98" t="s">
        <v>37</v>
      </c>
      <c s="98">
        <v>8141302602</v>
      </c>
      <c s="98" t="s">
        <v>469</v>
      </c>
      <c s="98" t="s">
        <v>470</v>
      </c>
      <c s="98">
        <v>8003747659</v>
      </c>
      <c s="98" t="s">
        <v>194</v>
      </c>
      <c s="98">
        <v>50000</v>
      </c>
      <c s="98" t="s">
        <v>40</v>
      </c>
      <c s="98" t="s">
        <v>40</v>
      </c>
      <c s="98" t="s">
        <v>41</v>
      </c>
      <c s="98">
        <v>15</v>
      </c>
      <c s="98" t="s">
        <v>42</v>
      </c>
      <c s="98">
        <v>0</v>
      </c>
      <c s="100"/>
      <c s="100"/>
      <c s="100"/>
      <c s="100"/>
    </row>
    <row r="106" spans="1:34" s="8" customFormat="1" ht="15.75" customHeight="1">
      <c r="A106" s="98">
        <v>6</v>
      </c>
      <c s="98" t="s">
        <v>30</v>
      </c>
      <c s="98">
        <v>523</v>
      </c>
      <c s="99"/>
      <c s="98" t="s">
        <v>471</v>
      </c>
      <c s="98"/>
      <c s="98" t="s">
        <v>380</v>
      </c>
      <c s="98" t="s">
        <v>381</v>
      </c>
      <c s="98" t="s">
        <v>46</v>
      </c>
      <c s="99">
        <v>41339</v>
      </c>
      <c s="98">
        <v>6062</v>
      </c>
      <c s="98"/>
      <c s="98">
        <v>137</v>
      </c>
      <c s="98">
        <v>111</v>
      </c>
      <c s="98" t="s">
        <v>35</v>
      </c>
      <c s="98" t="s">
        <v>36</v>
      </c>
      <c s="98"/>
      <c s="98" t="s">
        <v>37</v>
      </c>
      <c s="98">
        <v>8141302602</v>
      </c>
      <c s="98" t="s">
        <v>472</v>
      </c>
      <c s="98"/>
      <c s="98">
        <v>8875319266</v>
      </c>
      <c s="98" t="s">
        <v>383</v>
      </c>
      <c s="98">
        <v>50000</v>
      </c>
      <c s="98" t="s">
        <v>40</v>
      </c>
      <c s="98" t="s">
        <v>40</v>
      </c>
      <c s="98" t="s">
        <v>41</v>
      </c>
      <c s="98">
        <v>11</v>
      </c>
      <c s="98" t="s">
        <v>42</v>
      </c>
      <c s="98">
        <v>0</v>
      </c>
      <c s="100"/>
      <c s="100"/>
      <c s="100"/>
      <c s="100"/>
    </row>
    <row r="107" spans="1:34" s="8" customFormat="1" ht="15.75" customHeight="1">
      <c r="A107" s="98">
        <v>6</v>
      </c>
      <c s="98" t="s">
        <v>30</v>
      </c>
      <c s="98">
        <v>459</v>
      </c>
      <c s="99"/>
      <c s="98" t="s">
        <v>473</v>
      </c>
      <c s="98"/>
      <c s="98" t="s">
        <v>474</v>
      </c>
      <c s="98" t="s">
        <v>475</v>
      </c>
      <c s="98" t="s">
        <v>46</v>
      </c>
      <c s="99">
        <v>40664</v>
      </c>
      <c s="98">
        <v>6063</v>
      </c>
      <c s="98"/>
      <c s="98">
        <v>137</v>
      </c>
      <c s="98">
        <v>87</v>
      </c>
      <c s="98" t="s">
        <v>52</v>
      </c>
      <c s="98" t="s">
        <v>36</v>
      </c>
      <c s="98"/>
      <c s="98" t="s">
        <v>37</v>
      </c>
      <c s="98">
        <v>8141302602</v>
      </c>
      <c s="98" t="s">
        <v>476</v>
      </c>
      <c s="98" t="s">
        <v>368</v>
      </c>
      <c s="98">
        <v>7665929328</v>
      </c>
      <c s="98" t="s">
        <v>477</v>
      </c>
      <c s="98">
        <v>25000</v>
      </c>
      <c s="98" t="s">
        <v>40</v>
      </c>
      <c s="98" t="s">
        <v>40</v>
      </c>
      <c s="98" t="s">
        <v>41</v>
      </c>
      <c s="98">
        <v>13</v>
      </c>
      <c s="98" t="s">
        <v>42</v>
      </c>
      <c s="98">
        <v>0</v>
      </c>
      <c s="100"/>
      <c s="100"/>
      <c s="100"/>
      <c s="100"/>
    </row>
    <row r="108" spans="1:34" s="8" customFormat="1" ht="15.75" customHeight="1">
      <c r="A108" s="98">
        <v>6</v>
      </c>
      <c s="98" t="s">
        <v>30</v>
      </c>
      <c s="98">
        <v>553</v>
      </c>
      <c s="99"/>
      <c s="98" t="s">
        <v>478</v>
      </c>
      <c s="98"/>
      <c s="98" t="s">
        <v>479</v>
      </c>
      <c s="98" t="s">
        <v>290</v>
      </c>
      <c s="98" t="s">
        <v>34</v>
      </c>
      <c s="99">
        <v>41103</v>
      </c>
      <c s="98">
        <v>6064</v>
      </c>
      <c s="98"/>
      <c s="98">
        <v>137</v>
      </c>
      <c s="98">
        <v>120</v>
      </c>
      <c s="98" t="s">
        <v>52</v>
      </c>
      <c s="98" t="s">
        <v>36</v>
      </c>
      <c s="98"/>
      <c s="98" t="s">
        <v>37</v>
      </c>
      <c s="98">
        <v>8141302602</v>
      </c>
      <c s="98" t="s">
        <v>480</v>
      </c>
      <c s="98" t="s">
        <v>292</v>
      </c>
      <c s="98">
        <v>7852091195</v>
      </c>
      <c s="98" t="s">
        <v>481</v>
      </c>
      <c s="98">
        <v>40000</v>
      </c>
      <c s="98" t="s">
        <v>40</v>
      </c>
      <c s="98" t="s">
        <v>40</v>
      </c>
      <c s="98" t="s">
        <v>41</v>
      </c>
      <c s="98">
        <v>12</v>
      </c>
      <c s="98" t="s">
        <v>42</v>
      </c>
      <c s="98">
        <v>2</v>
      </c>
      <c s="100"/>
      <c s="100"/>
      <c s="100"/>
      <c s="100"/>
    </row>
    <row r="109" spans="1:34" s="8" customFormat="1" ht="15.75" customHeight="1">
      <c r="A109" s="98">
        <v>6</v>
      </c>
      <c s="98" t="s">
        <v>30</v>
      </c>
      <c s="98">
        <v>477</v>
      </c>
      <c s="99"/>
      <c s="98" t="s">
        <v>482</v>
      </c>
      <c s="98"/>
      <c s="98" t="s">
        <v>483</v>
      </c>
      <c s="98" t="s">
        <v>484</v>
      </c>
      <c s="98" t="s">
        <v>34</v>
      </c>
      <c s="99">
        <v>41330</v>
      </c>
      <c s="98">
        <v>6065</v>
      </c>
      <c s="98"/>
      <c s="98">
        <v>137</v>
      </c>
      <c s="98">
        <v>22</v>
      </c>
      <c s="98" t="s">
        <v>35</v>
      </c>
      <c s="98" t="s">
        <v>36</v>
      </c>
      <c s="98"/>
      <c s="98" t="s">
        <v>37</v>
      </c>
      <c s="98">
        <v>8141302602</v>
      </c>
      <c s="98" t="s">
        <v>485</v>
      </c>
      <c s="98" t="s">
        <v>486</v>
      </c>
      <c s="98">
        <v>9137099423</v>
      </c>
      <c s="98" t="s">
        <v>487</v>
      </c>
      <c s="98">
        <v>36000</v>
      </c>
      <c s="98" t="s">
        <v>40</v>
      </c>
      <c s="98" t="s">
        <v>40</v>
      </c>
      <c s="98" t="s">
        <v>41</v>
      </c>
      <c s="98">
        <v>11</v>
      </c>
      <c s="98" t="s">
        <v>42</v>
      </c>
      <c s="98">
        <v>3</v>
      </c>
      <c s="100"/>
      <c s="100"/>
      <c s="100"/>
      <c s="100"/>
    </row>
    <row r="110" spans="1:34" s="8" customFormat="1" ht="15.75" customHeight="1">
      <c r="A110" s="98">
        <v>6</v>
      </c>
      <c s="98" t="s">
        <v>30</v>
      </c>
      <c s="98">
        <v>563</v>
      </c>
      <c s="99"/>
      <c s="98" t="s">
        <v>488</v>
      </c>
      <c s="98"/>
      <c s="98" t="s">
        <v>489</v>
      </c>
      <c s="98" t="s">
        <v>490</v>
      </c>
      <c s="98" t="s">
        <v>46</v>
      </c>
      <c s="99">
        <v>41473</v>
      </c>
      <c s="98">
        <v>6066</v>
      </c>
      <c s="98"/>
      <c s="98">
        <v>137</v>
      </c>
      <c s="98">
        <v>114</v>
      </c>
      <c s="98" t="s">
        <v>35</v>
      </c>
      <c s="98" t="s">
        <v>36</v>
      </c>
      <c s="98"/>
      <c s="98" t="s">
        <v>37</v>
      </c>
      <c s="98">
        <v>8141302602</v>
      </c>
      <c s="98" t="s">
        <v>491</v>
      </c>
      <c s="98"/>
      <c s="98">
        <v>8619272413</v>
      </c>
      <c s="98" t="s">
        <v>102</v>
      </c>
      <c s="98">
        <v>50000</v>
      </c>
      <c s="98" t="s">
        <v>40</v>
      </c>
      <c s="98" t="s">
        <v>40</v>
      </c>
      <c s="98" t="s">
        <v>41</v>
      </c>
      <c s="98">
        <v>11</v>
      </c>
      <c s="98" t="s">
        <v>42</v>
      </c>
      <c s="98">
        <v>3</v>
      </c>
      <c s="100"/>
      <c s="100"/>
      <c s="100"/>
      <c s="100"/>
    </row>
    <row r="111" spans="1:34" s="8" customFormat="1" ht="15.75" customHeight="1">
      <c r="A111" s="98">
        <v>6</v>
      </c>
      <c s="98" t="s">
        <v>30</v>
      </c>
      <c s="98">
        <v>473</v>
      </c>
      <c s="99"/>
      <c s="98" t="s">
        <v>492</v>
      </c>
      <c s="98"/>
      <c s="98" t="s">
        <v>493</v>
      </c>
      <c s="98" t="s">
        <v>494</v>
      </c>
      <c s="98" t="s">
        <v>46</v>
      </c>
      <c s="99">
        <v>41162</v>
      </c>
      <c s="98">
        <v>6067</v>
      </c>
      <c s="98"/>
      <c s="98">
        <v>137</v>
      </c>
      <c s="98">
        <v>112</v>
      </c>
      <c s="98" t="s">
        <v>52</v>
      </c>
      <c s="98" t="s">
        <v>36</v>
      </c>
      <c s="98"/>
      <c s="98" t="s">
        <v>37</v>
      </c>
      <c s="98">
        <v>8141302602</v>
      </c>
      <c s="98" t="s">
        <v>495</v>
      </c>
      <c s="98" t="s">
        <v>496</v>
      </c>
      <c s="98">
        <v>9983086201</v>
      </c>
      <c s="98" t="s">
        <v>194</v>
      </c>
      <c s="98">
        <v>36000</v>
      </c>
      <c s="98" t="s">
        <v>40</v>
      </c>
      <c s="98" t="s">
        <v>40</v>
      </c>
      <c s="98" t="s">
        <v>41</v>
      </c>
      <c s="98">
        <v>12</v>
      </c>
      <c s="98" t="s">
        <v>42</v>
      </c>
      <c s="98">
        <v>3</v>
      </c>
      <c s="100"/>
      <c s="100"/>
      <c s="100"/>
      <c s="100"/>
    </row>
    <row r="112" spans="1:34" s="8" customFormat="1" ht="15.75" customHeight="1">
      <c r="A112" s="98">
        <v>6</v>
      </c>
      <c s="98" t="s">
        <v>30</v>
      </c>
      <c s="98">
        <v>472</v>
      </c>
      <c s="99"/>
      <c s="98" t="s">
        <v>497</v>
      </c>
      <c s="98"/>
      <c s="98" t="s">
        <v>498</v>
      </c>
      <c s="98" t="s">
        <v>499</v>
      </c>
      <c s="98" t="s">
        <v>46</v>
      </c>
      <c s="99">
        <v>41263</v>
      </c>
      <c s="98">
        <v>6068</v>
      </c>
      <c s="98"/>
      <c s="98">
        <v>137</v>
      </c>
      <c s="98">
        <v>93</v>
      </c>
      <c s="98" t="s">
        <v>52</v>
      </c>
      <c s="98" t="s">
        <v>36</v>
      </c>
      <c s="98"/>
      <c s="98" t="s">
        <v>37</v>
      </c>
      <c s="98">
        <v>8141302602</v>
      </c>
      <c s="98" t="s">
        <v>500</v>
      </c>
      <c s="98" t="s">
        <v>501</v>
      </c>
      <c s="98">
        <v>6378826053</v>
      </c>
      <c s="98" t="s">
        <v>194</v>
      </c>
      <c s="98">
        <v>36000</v>
      </c>
      <c s="98" t="s">
        <v>40</v>
      </c>
      <c s="98" t="s">
        <v>158</v>
      </c>
      <c s="98" t="s">
        <v>41</v>
      </c>
      <c s="98">
        <v>12</v>
      </c>
      <c s="98" t="s">
        <v>42</v>
      </c>
      <c s="98">
        <v>3</v>
      </c>
      <c s="100"/>
      <c s="100"/>
      <c s="100"/>
      <c s="100"/>
    </row>
    <row r="113" spans="1:34" s="8" customFormat="1" ht="15.75" customHeight="1">
      <c r="A113" s="98">
        <v>6</v>
      </c>
      <c s="98" t="s">
        <v>30</v>
      </c>
      <c s="98">
        <v>545</v>
      </c>
      <c s="99"/>
      <c s="98" t="s">
        <v>502</v>
      </c>
      <c s="98"/>
      <c s="98" t="s">
        <v>503</v>
      </c>
      <c s="98" t="s">
        <v>504</v>
      </c>
      <c s="98" t="s">
        <v>46</v>
      </c>
      <c s="99">
        <v>41482</v>
      </c>
      <c s="98">
        <v>6069</v>
      </c>
      <c s="98"/>
      <c s="98">
        <v>137</v>
      </c>
      <c s="98">
        <v>117</v>
      </c>
      <c s="98" t="s">
        <v>47</v>
      </c>
      <c s="98" t="s">
        <v>36</v>
      </c>
      <c s="98"/>
      <c s="98" t="s">
        <v>37</v>
      </c>
      <c s="98">
        <v>8141302602</v>
      </c>
      <c s="98" t="s">
        <v>505</v>
      </c>
      <c s="98" t="s">
        <v>506</v>
      </c>
      <c s="98">
        <v>7665610139</v>
      </c>
      <c s="98" t="s">
        <v>507</v>
      </c>
      <c s="98">
        <v>48000</v>
      </c>
      <c s="98" t="s">
        <v>40</v>
      </c>
      <c s="98" t="s">
        <v>40</v>
      </c>
      <c s="98" t="s">
        <v>41</v>
      </c>
      <c s="98">
        <v>11</v>
      </c>
      <c s="98" t="s">
        <v>42</v>
      </c>
      <c s="98">
        <v>0</v>
      </c>
      <c s="100"/>
      <c s="100"/>
      <c s="100"/>
      <c s="100"/>
    </row>
    <row r="114" spans="1:34" s="8" customFormat="1" ht="15.75" customHeight="1">
      <c r="A114" s="98">
        <v>6</v>
      </c>
      <c s="98" t="s">
        <v>30</v>
      </c>
      <c s="98">
        <v>471</v>
      </c>
      <c s="99"/>
      <c s="98" t="s">
        <v>508</v>
      </c>
      <c s="98"/>
      <c s="98" t="s">
        <v>396</v>
      </c>
      <c s="98" t="s">
        <v>509</v>
      </c>
      <c s="98" t="s">
        <v>34</v>
      </c>
      <c s="99">
        <v>41438</v>
      </c>
      <c s="98">
        <v>6070</v>
      </c>
      <c s="98"/>
      <c s="98">
        <v>137</v>
      </c>
      <c s="98">
        <v>112</v>
      </c>
      <c s="98" t="s">
        <v>52</v>
      </c>
      <c s="98" t="s">
        <v>36</v>
      </c>
      <c s="98"/>
      <c s="98" t="s">
        <v>37</v>
      </c>
      <c s="98">
        <v>8141302602</v>
      </c>
      <c s="98" t="s">
        <v>510</v>
      </c>
      <c s="98" t="s">
        <v>511</v>
      </c>
      <c s="98">
        <v>9610717471</v>
      </c>
      <c s="98" t="s">
        <v>194</v>
      </c>
      <c s="98">
        <v>36000</v>
      </c>
      <c s="98" t="s">
        <v>40</v>
      </c>
      <c s="98" t="s">
        <v>40</v>
      </c>
      <c s="98" t="s">
        <v>41</v>
      </c>
      <c s="98">
        <v>11</v>
      </c>
      <c s="98" t="s">
        <v>42</v>
      </c>
      <c s="98">
        <v>3</v>
      </c>
      <c s="100"/>
      <c s="100"/>
      <c s="100"/>
      <c s="100"/>
    </row>
    <row r="115" spans="1:34" s="8" customFormat="1" ht="15.75" customHeight="1">
      <c r="A115" s="98">
        <v>6</v>
      </c>
      <c s="98" t="s">
        <v>30</v>
      </c>
      <c s="98">
        <v>452</v>
      </c>
      <c s="99"/>
      <c s="98" t="s">
        <v>418</v>
      </c>
      <c s="98"/>
      <c s="98" t="s">
        <v>430</v>
      </c>
      <c s="98" t="s">
        <v>512</v>
      </c>
      <c s="98" t="s">
        <v>46</v>
      </c>
      <c s="99">
        <v>41100</v>
      </c>
      <c s="98">
        <v>6071</v>
      </c>
      <c s="98"/>
      <c s="98">
        <v>137</v>
      </c>
      <c s="98">
        <v>111</v>
      </c>
      <c s="98" t="s">
        <v>35</v>
      </c>
      <c s="98" t="s">
        <v>36</v>
      </c>
      <c s="98"/>
      <c s="98" t="s">
        <v>37</v>
      </c>
      <c s="98">
        <v>8141302602</v>
      </c>
      <c s="98" t="s">
        <v>513</v>
      </c>
      <c s="98"/>
      <c s="98">
        <v>9610688744</v>
      </c>
      <c s="98" t="s">
        <v>477</v>
      </c>
      <c s="98">
        <v>35000</v>
      </c>
      <c s="98" t="s">
        <v>40</v>
      </c>
      <c s="98" t="s">
        <v>40</v>
      </c>
      <c s="98" t="s">
        <v>41</v>
      </c>
      <c s="98">
        <v>12</v>
      </c>
      <c s="98" t="s">
        <v>42</v>
      </c>
      <c s="98">
        <v>2</v>
      </c>
      <c s="100"/>
      <c s="100"/>
      <c s="100"/>
      <c s="100"/>
    </row>
    <row r="116" spans="1:34" s="8" customFormat="1" ht="15.75" customHeight="1">
      <c r="A116" s="98">
        <v>6</v>
      </c>
      <c s="98" t="s">
        <v>30</v>
      </c>
      <c s="98">
        <v>462</v>
      </c>
      <c s="99"/>
      <c s="98" t="s">
        <v>514</v>
      </c>
      <c s="98"/>
      <c s="98" t="s">
        <v>515</v>
      </c>
      <c s="98" t="s">
        <v>516</v>
      </c>
      <c s="98" t="s">
        <v>34</v>
      </c>
      <c s="99">
        <v>41287</v>
      </c>
      <c s="98">
        <v>6072</v>
      </c>
      <c s="98"/>
      <c s="98">
        <v>137</v>
      </c>
      <c s="98">
        <v>118</v>
      </c>
      <c s="98" t="s">
        <v>35</v>
      </c>
      <c s="98" t="s">
        <v>36</v>
      </c>
      <c s="98"/>
      <c s="98" t="s">
        <v>37</v>
      </c>
      <c s="98">
        <v>8141302602</v>
      </c>
      <c s="98" t="s">
        <v>517</v>
      </c>
      <c s="98" t="s">
        <v>518</v>
      </c>
      <c s="98">
        <v>7073831248</v>
      </c>
      <c s="98" t="s">
        <v>477</v>
      </c>
      <c s="98">
        <v>35000</v>
      </c>
      <c s="98" t="s">
        <v>158</v>
      </c>
      <c s="98" t="s">
        <v>40</v>
      </c>
      <c s="98" t="s">
        <v>41</v>
      </c>
      <c s="98">
        <v>11</v>
      </c>
      <c s="98" t="s">
        <v>42</v>
      </c>
      <c s="98">
        <v>3</v>
      </c>
      <c s="100"/>
      <c s="100"/>
      <c s="100"/>
      <c s="100"/>
    </row>
    <row r="117" spans="1:34" s="8" customFormat="1" ht="15.75" customHeight="1">
      <c r="A117" s="98">
        <v>6</v>
      </c>
      <c s="98" t="s">
        <v>30</v>
      </c>
      <c s="98">
        <v>479</v>
      </c>
      <c s="99"/>
      <c s="98" t="s">
        <v>519</v>
      </c>
      <c s="98"/>
      <c s="98" t="s">
        <v>520</v>
      </c>
      <c s="98" t="s">
        <v>521</v>
      </c>
      <c s="98" t="s">
        <v>46</v>
      </c>
      <c s="99">
        <v>41420</v>
      </c>
      <c s="98">
        <v>6073</v>
      </c>
      <c s="98"/>
      <c s="98">
        <v>137</v>
      </c>
      <c s="98">
        <v>112</v>
      </c>
      <c s="98" t="s">
        <v>52</v>
      </c>
      <c s="98" t="s">
        <v>36</v>
      </c>
      <c s="98"/>
      <c s="98" t="s">
        <v>37</v>
      </c>
      <c s="98">
        <v>8141302602</v>
      </c>
      <c s="98" t="s">
        <v>522</v>
      </c>
      <c s="98" t="s">
        <v>523</v>
      </c>
      <c s="98">
        <v>7850947691</v>
      </c>
      <c s="98" t="s">
        <v>194</v>
      </c>
      <c s="98">
        <v>35000</v>
      </c>
      <c s="98" t="s">
        <v>40</v>
      </c>
      <c s="98" t="s">
        <v>40</v>
      </c>
      <c s="98" t="s">
        <v>41</v>
      </c>
      <c s="98">
        <v>11</v>
      </c>
      <c s="98" t="s">
        <v>42</v>
      </c>
      <c s="98">
        <v>3</v>
      </c>
      <c s="100"/>
      <c s="100"/>
      <c s="100"/>
      <c s="100"/>
    </row>
    <row r="118" spans="1:34" s="8" customFormat="1" ht="15.75" customHeight="1">
      <c r="A118" s="98">
        <v>6</v>
      </c>
      <c s="98" t="s">
        <v>30</v>
      </c>
      <c s="98">
        <v>525</v>
      </c>
      <c s="99"/>
      <c s="98" t="s">
        <v>524</v>
      </c>
      <c s="98"/>
      <c s="98" t="s">
        <v>525</v>
      </c>
      <c s="98" t="s">
        <v>526</v>
      </c>
      <c s="98" t="s">
        <v>34</v>
      </c>
      <c s="99">
        <v>40760</v>
      </c>
      <c s="98">
        <v>6074</v>
      </c>
      <c s="98"/>
      <c s="98">
        <v>137</v>
      </c>
      <c s="98">
        <v>116</v>
      </c>
      <c s="98" t="s">
        <v>35</v>
      </c>
      <c s="98" t="s">
        <v>36</v>
      </c>
      <c s="98"/>
      <c s="98" t="s">
        <v>37</v>
      </c>
      <c s="98">
        <v>8141302602</v>
      </c>
      <c s="98" t="s">
        <v>527</v>
      </c>
      <c s="98" t="s">
        <v>528</v>
      </c>
      <c s="98">
        <v>8875319266</v>
      </c>
      <c s="98" t="s">
        <v>383</v>
      </c>
      <c s="98">
        <v>50000</v>
      </c>
      <c s="98" t="s">
        <v>40</v>
      </c>
      <c s="98" t="s">
        <v>40</v>
      </c>
      <c s="98" t="s">
        <v>41</v>
      </c>
      <c s="98">
        <v>13</v>
      </c>
      <c s="98" t="s">
        <v>42</v>
      </c>
      <c s="98">
        <v>0</v>
      </c>
      <c s="100"/>
      <c s="100"/>
      <c s="100"/>
      <c s="100"/>
    </row>
    <row r="119" spans="1:34" s="8" customFormat="1" ht="15.75" customHeight="1">
      <c r="A119" s="98">
        <v>6</v>
      </c>
      <c s="98" t="s">
        <v>30</v>
      </c>
      <c s="98">
        <v>453</v>
      </c>
      <c s="99"/>
      <c s="98" t="s">
        <v>436</v>
      </c>
      <c s="98"/>
      <c s="98" t="s">
        <v>462</v>
      </c>
      <c s="98" t="s">
        <v>463</v>
      </c>
      <c s="98" t="s">
        <v>46</v>
      </c>
      <c s="99">
        <v>41047</v>
      </c>
      <c s="98">
        <v>6075</v>
      </c>
      <c s="98"/>
      <c s="98">
        <v>137</v>
      </c>
      <c s="98">
        <v>95</v>
      </c>
      <c s="98" t="s">
        <v>35</v>
      </c>
      <c s="98" t="s">
        <v>36</v>
      </c>
      <c s="98"/>
      <c s="98" t="s">
        <v>37</v>
      </c>
      <c s="98">
        <v>8141302602</v>
      </c>
      <c s="98" t="s">
        <v>529</v>
      </c>
      <c s="98" t="s">
        <v>465</v>
      </c>
      <c s="98">
        <v>7357322797</v>
      </c>
      <c s="98" t="s">
        <v>477</v>
      </c>
      <c s="98">
        <v>30000</v>
      </c>
      <c s="98" t="s">
        <v>40</v>
      </c>
      <c s="98" t="s">
        <v>40</v>
      </c>
      <c s="98" t="s">
        <v>41</v>
      </c>
      <c s="98">
        <v>12</v>
      </c>
      <c s="98" t="s">
        <v>42</v>
      </c>
      <c s="98">
        <v>2</v>
      </c>
      <c s="100"/>
      <c s="100"/>
      <c s="100"/>
      <c s="100"/>
    </row>
    <row r="120" spans="1:34" s="8" customFormat="1" ht="15.75" customHeight="1">
      <c r="A120" s="98">
        <v>6</v>
      </c>
      <c s="98" t="s">
        <v>30</v>
      </c>
      <c s="98">
        <v>469</v>
      </c>
      <c s="99"/>
      <c s="98" t="s">
        <v>530</v>
      </c>
      <c s="98"/>
      <c s="98" t="s">
        <v>396</v>
      </c>
      <c s="98" t="s">
        <v>397</v>
      </c>
      <c s="98" t="s">
        <v>34</v>
      </c>
      <c s="99">
        <v>40899</v>
      </c>
      <c s="98">
        <v>6076</v>
      </c>
      <c s="98"/>
      <c s="98">
        <v>137</v>
      </c>
      <c s="98">
        <v>116</v>
      </c>
      <c s="98" t="s">
        <v>52</v>
      </c>
      <c s="98" t="s">
        <v>36</v>
      </c>
      <c s="98"/>
      <c s="98" t="s">
        <v>37</v>
      </c>
      <c s="98">
        <v>8141302602</v>
      </c>
      <c s="98" t="s">
        <v>531</v>
      </c>
      <c s="98" t="s">
        <v>399</v>
      </c>
      <c s="98">
        <v>9982671909</v>
      </c>
      <c s="98" t="s">
        <v>194</v>
      </c>
      <c s="98">
        <v>30000</v>
      </c>
      <c s="98" t="s">
        <v>40</v>
      </c>
      <c s="98" t="s">
        <v>40</v>
      </c>
      <c s="98" t="s">
        <v>41</v>
      </c>
      <c s="98">
        <v>13</v>
      </c>
      <c s="98" t="s">
        <v>42</v>
      </c>
      <c s="98">
        <v>3</v>
      </c>
      <c s="100"/>
      <c s="100"/>
      <c s="100"/>
      <c s="100"/>
    </row>
    <row r="121" spans="1:34" s="8" customFormat="1" ht="15.75" customHeight="1">
      <c r="A121" s="98">
        <v>6</v>
      </c>
      <c s="98" t="s">
        <v>30</v>
      </c>
      <c s="98">
        <v>562</v>
      </c>
      <c s="99"/>
      <c s="98" t="s">
        <v>532</v>
      </c>
      <c s="98"/>
      <c s="98" t="s">
        <v>489</v>
      </c>
      <c s="98" t="s">
        <v>490</v>
      </c>
      <c s="98" t="s">
        <v>34</v>
      </c>
      <c s="99">
        <v>41142</v>
      </c>
      <c s="98">
        <v>6078</v>
      </c>
      <c s="98"/>
      <c s="98">
        <v>137</v>
      </c>
      <c s="98">
        <v>111</v>
      </c>
      <c s="98" t="s">
        <v>35</v>
      </c>
      <c s="98" t="s">
        <v>36</v>
      </c>
      <c s="98"/>
      <c s="98" t="s">
        <v>37</v>
      </c>
      <c s="98">
        <v>8141302602</v>
      </c>
      <c s="98" t="s">
        <v>533</v>
      </c>
      <c s="98"/>
      <c s="98">
        <v>8619272413</v>
      </c>
      <c s="98" t="s">
        <v>102</v>
      </c>
      <c s="98">
        <v>50000</v>
      </c>
      <c s="98" t="s">
        <v>40</v>
      </c>
      <c s="98" t="s">
        <v>40</v>
      </c>
      <c s="98" t="s">
        <v>41</v>
      </c>
      <c s="98">
        <v>12</v>
      </c>
      <c s="98" t="s">
        <v>42</v>
      </c>
      <c s="98">
        <v>3</v>
      </c>
      <c s="100"/>
      <c s="100"/>
      <c s="100"/>
      <c s="100"/>
    </row>
    <row r="122" spans="1:34" s="8" customFormat="1" ht="15.75" customHeight="1">
      <c r="A122" s="98">
        <v>6</v>
      </c>
      <c s="98" t="s">
        <v>30</v>
      </c>
      <c s="98">
        <v>626</v>
      </c>
      <c s="99">
        <v>44753</v>
      </c>
      <c s="98" t="s">
        <v>532</v>
      </c>
      <c s="98"/>
      <c s="98" t="s">
        <v>141</v>
      </c>
      <c s="98" t="s">
        <v>534</v>
      </c>
      <c s="98" t="s">
        <v>34</v>
      </c>
      <c s="99">
        <v>41275</v>
      </c>
      <c s="98">
        <v>6077</v>
      </c>
      <c s="98"/>
      <c s="98">
        <v>137</v>
      </c>
      <c s="98">
        <v>110</v>
      </c>
      <c s="98" t="s">
        <v>35</v>
      </c>
      <c s="98" t="s">
        <v>36</v>
      </c>
      <c s="98"/>
      <c s="98" t="s">
        <v>37</v>
      </c>
      <c s="98">
        <v>8141302602</v>
      </c>
      <c s="98" t="s">
        <v>535</v>
      </c>
      <c s="98"/>
      <c s="98">
        <v>8696566273</v>
      </c>
      <c s="98" t="s">
        <v>194</v>
      </c>
      <c s="98">
        <v>60000</v>
      </c>
      <c s="98" t="s">
        <v>40</v>
      </c>
      <c s="98" t="s">
        <v>40</v>
      </c>
      <c s="98" t="s">
        <v>41</v>
      </c>
      <c s="98">
        <v>11</v>
      </c>
      <c s="98" t="s">
        <v>42</v>
      </c>
      <c s="98">
        <v>3</v>
      </c>
      <c s="100"/>
      <c s="100"/>
      <c s="100"/>
      <c s="100"/>
    </row>
    <row r="123" spans="1:34" s="8" customFormat="1" ht="15.75" customHeight="1">
      <c r="A123" s="98">
        <v>6</v>
      </c>
      <c s="98" t="s">
        <v>30</v>
      </c>
      <c s="98">
        <v>463</v>
      </c>
      <c s="99"/>
      <c s="98" t="s">
        <v>536</v>
      </c>
      <c s="98"/>
      <c s="98" t="s">
        <v>537</v>
      </c>
      <c s="98" t="s">
        <v>538</v>
      </c>
      <c s="98" t="s">
        <v>34</v>
      </c>
      <c s="99">
        <v>41305</v>
      </c>
      <c s="98">
        <v>6079</v>
      </c>
      <c s="98"/>
      <c s="98">
        <v>137</v>
      </c>
      <c s="98">
        <v>116</v>
      </c>
      <c s="98" t="s">
        <v>47</v>
      </c>
      <c s="98" t="s">
        <v>36</v>
      </c>
      <c s="98"/>
      <c s="98" t="s">
        <v>37</v>
      </c>
      <c s="98">
        <v>8141302602</v>
      </c>
      <c s="98" t="s">
        <v>539</v>
      </c>
      <c s="98" t="s">
        <v>540</v>
      </c>
      <c s="98">
        <v>9672735298</v>
      </c>
      <c s="98" t="s">
        <v>127</v>
      </c>
      <c s="98">
        <v>36000</v>
      </c>
      <c s="98" t="s">
        <v>40</v>
      </c>
      <c s="98" t="s">
        <v>40</v>
      </c>
      <c s="98" t="s">
        <v>41</v>
      </c>
      <c s="98">
        <v>11</v>
      </c>
      <c s="98" t="s">
        <v>42</v>
      </c>
      <c s="98">
        <v>0</v>
      </c>
      <c s="100"/>
      <c s="100"/>
      <c s="100"/>
      <c s="100"/>
    </row>
    <row r="124" spans="1:34" s="8" customFormat="1" ht="15.75" customHeight="1">
      <c r="A124" s="98">
        <v>6</v>
      </c>
      <c s="98" t="s">
        <v>30</v>
      </c>
      <c s="98">
        <v>468</v>
      </c>
      <c s="99"/>
      <c s="98" t="s">
        <v>541</v>
      </c>
      <c s="98"/>
      <c s="98" t="s">
        <v>542</v>
      </c>
      <c s="98" t="s">
        <v>543</v>
      </c>
      <c s="98" t="s">
        <v>34</v>
      </c>
      <c s="99">
        <v>41066</v>
      </c>
      <c s="98">
        <v>6080</v>
      </c>
      <c s="98"/>
      <c s="98">
        <v>137</v>
      </c>
      <c s="98">
        <v>106</v>
      </c>
      <c s="98" t="s">
        <v>52</v>
      </c>
      <c s="98" t="s">
        <v>36</v>
      </c>
      <c s="98"/>
      <c s="98" t="s">
        <v>37</v>
      </c>
      <c s="98">
        <v>8141302602</v>
      </c>
      <c s="98" t="s">
        <v>544</v>
      </c>
      <c s="98" t="s">
        <v>282</v>
      </c>
      <c s="98">
        <v>9982671909</v>
      </c>
      <c s="98" t="s">
        <v>194</v>
      </c>
      <c s="98">
        <v>30000</v>
      </c>
      <c s="98" t="s">
        <v>40</v>
      </c>
      <c s="98" t="s">
        <v>40</v>
      </c>
      <c s="98" t="s">
        <v>41</v>
      </c>
      <c s="98">
        <v>12</v>
      </c>
      <c s="98" t="s">
        <v>42</v>
      </c>
      <c s="98">
        <v>3</v>
      </c>
      <c s="100"/>
      <c s="100"/>
      <c s="100"/>
      <c s="100"/>
    </row>
    <row r="125" spans="1:34" s="8" customFormat="1" ht="15.75" customHeight="1">
      <c r="A125" s="98">
        <v>6</v>
      </c>
      <c s="98" t="s">
        <v>30</v>
      </c>
      <c s="98">
        <v>478</v>
      </c>
      <c s="99"/>
      <c s="98" t="s">
        <v>545</v>
      </c>
      <c s="98"/>
      <c s="98" t="s">
        <v>546</v>
      </c>
      <c s="98" t="s">
        <v>547</v>
      </c>
      <c s="98" t="s">
        <v>46</v>
      </c>
      <c s="99">
        <v>41500</v>
      </c>
      <c s="98">
        <v>6081</v>
      </c>
      <c s="98"/>
      <c s="98">
        <v>137</v>
      </c>
      <c s="98">
        <v>119</v>
      </c>
      <c s="98" t="s">
        <v>35</v>
      </c>
      <c s="98" t="s">
        <v>36</v>
      </c>
      <c s="98"/>
      <c s="98" t="s">
        <v>37</v>
      </c>
      <c s="98">
        <v>8141302602</v>
      </c>
      <c s="98" t="s">
        <v>548</v>
      </c>
      <c s="98"/>
      <c s="98">
        <v>9983388168</v>
      </c>
      <c s="98" t="s">
        <v>487</v>
      </c>
      <c s="98">
        <v>36000</v>
      </c>
      <c s="98" t="s">
        <v>40</v>
      </c>
      <c s="98" t="s">
        <v>40</v>
      </c>
      <c s="98" t="s">
        <v>41</v>
      </c>
      <c s="98">
        <v>11</v>
      </c>
      <c s="98" t="s">
        <v>42</v>
      </c>
      <c s="98">
        <v>3</v>
      </c>
      <c s="100"/>
      <c s="100"/>
      <c s="100"/>
      <c s="100"/>
    </row>
    <row r="126" spans="1:34" s="8" customFormat="1" ht="15.75" customHeight="1">
      <c r="A126" s="98">
        <v>7</v>
      </c>
      <c s="98" t="s">
        <v>30</v>
      </c>
      <c s="98">
        <v>627</v>
      </c>
      <c s="99"/>
      <c s="98" t="s">
        <v>549</v>
      </c>
      <c s="98"/>
      <c s="98" t="s">
        <v>550</v>
      </c>
      <c s="98" t="s">
        <v>551</v>
      </c>
      <c s="98" t="s">
        <v>46</v>
      </c>
      <c s="99">
        <v>40470</v>
      </c>
      <c s="98">
        <v>7059</v>
      </c>
      <c s="98"/>
      <c s="98">
        <v>137</v>
      </c>
      <c s="98">
        <v>125</v>
      </c>
      <c s="98" t="s">
        <v>35</v>
      </c>
      <c s="98" t="s">
        <v>36</v>
      </c>
      <c s="98"/>
      <c s="98" t="s">
        <v>37</v>
      </c>
      <c s="98">
        <v>8141302602</v>
      </c>
      <c s="98" t="s">
        <v>552</v>
      </c>
      <c s="98"/>
      <c s="98">
        <v>9828273030</v>
      </c>
      <c s="98" t="s">
        <v>553</v>
      </c>
      <c s="98">
        <v>30000</v>
      </c>
      <c s="98" t="s">
        <v>40</v>
      </c>
      <c s="98" t="s">
        <v>40</v>
      </c>
      <c s="98" t="s">
        <v>41</v>
      </c>
      <c s="98">
        <v>14</v>
      </c>
      <c s="98" t="s">
        <v>42</v>
      </c>
      <c s="98">
        <v>3</v>
      </c>
      <c s="100"/>
      <c s="100"/>
      <c s="100"/>
      <c s="100"/>
    </row>
    <row r="127" spans="1:34" s="8" customFormat="1" ht="15.75" customHeight="1">
      <c r="A127" s="98">
        <v>7</v>
      </c>
      <c s="98" t="s">
        <v>30</v>
      </c>
      <c s="98">
        <v>672</v>
      </c>
      <c s="99">
        <v>45140</v>
      </c>
      <c s="98" t="s">
        <v>554</v>
      </c>
      <c s="98"/>
      <c s="98" t="s">
        <v>555</v>
      </c>
      <c s="98" t="s">
        <v>556</v>
      </c>
      <c s="98" t="s">
        <v>34</v>
      </c>
      <c s="99">
        <v>40204</v>
      </c>
      <c s="98">
        <v>7060</v>
      </c>
      <c s="98"/>
      <c s="98">
        <v>137</v>
      </c>
      <c s="98">
        <v>74</v>
      </c>
      <c s="98" t="s">
        <v>47</v>
      </c>
      <c s="98"/>
      <c s="98"/>
      <c s="98" t="s">
        <v>37</v>
      </c>
      <c s="98">
        <v>8141302602</v>
      </c>
      <c s="98"/>
      <c s="98"/>
      <c s="98">
        <v>9057357551</v>
      </c>
      <c s="98" t="s">
        <v>557</v>
      </c>
      <c s="98">
        <v>35000</v>
      </c>
      <c s="98" t="s">
        <v>40</v>
      </c>
      <c s="98" t="s">
        <v>40</v>
      </c>
      <c s="98"/>
      <c s="98">
        <v>14</v>
      </c>
      <c s="98" t="s">
        <v>42</v>
      </c>
      <c s="98">
        <v>3</v>
      </c>
      <c s="100"/>
      <c s="100"/>
      <c s="100"/>
      <c s="100"/>
    </row>
    <row r="128" spans="1:34" s="8" customFormat="1" ht="15.75" customHeight="1">
      <c r="A128" s="98">
        <v>7</v>
      </c>
      <c s="98" t="s">
        <v>30</v>
      </c>
      <c s="98">
        <v>441</v>
      </c>
      <c s="99"/>
      <c s="98" t="s">
        <v>558</v>
      </c>
      <c s="98"/>
      <c s="98" t="s">
        <v>559</v>
      </c>
      <c s="98" t="s">
        <v>560</v>
      </c>
      <c s="98" t="s">
        <v>34</v>
      </c>
      <c s="99">
        <v>40717</v>
      </c>
      <c s="98">
        <v>7061</v>
      </c>
      <c s="98"/>
      <c s="98">
        <v>137</v>
      </c>
      <c s="98">
        <v>121</v>
      </c>
      <c s="98" t="s">
        <v>35</v>
      </c>
      <c s="98" t="s">
        <v>36</v>
      </c>
      <c s="98"/>
      <c s="98" t="s">
        <v>37</v>
      </c>
      <c s="98">
        <v>8141302602</v>
      </c>
      <c s="98" t="s">
        <v>561</v>
      </c>
      <c s="98" t="s">
        <v>562</v>
      </c>
      <c s="98">
        <v>9352312388</v>
      </c>
      <c s="98" t="s">
        <v>477</v>
      </c>
      <c s="98">
        <v>36000</v>
      </c>
      <c s="98" t="s">
        <v>40</v>
      </c>
      <c s="98" t="s">
        <v>40</v>
      </c>
      <c s="98" t="s">
        <v>41</v>
      </c>
      <c s="98">
        <v>13</v>
      </c>
      <c s="98" t="s">
        <v>42</v>
      </c>
      <c s="98">
        <v>0</v>
      </c>
      <c s="100"/>
      <c s="100"/>
      <c s="100"/>
      <c s="100"/>
    </row>
    <row r="129" spans="1:34" s="8" customFormat="1" ht="15.75" customHeight="1">
      <c r="A129" s="98">
        <v>7</v>
      </c>
      <c s="98" t="s">
        <v>30</v>
      </c>
      <c s="98">
        <v>401</v>
      </c>
      <c s="99"/>
      <c s="98" t="s">
        <v>563</v>
      </c>
      <c s="98"/>
      <c s="98" t="s">
        <v>564</v>
      </c>
      <c s="98" t="s">
        <v>565</v>
      </c>
      <c s="98" t="s">
        <v>46</v>
      </c>
      <c s="99">
        <v>41165</v>
      </c>
      <c s="98">
        <v>7062</v>
      </c>
      <c s="98"/>
      <c s="98">
        <v>137</v>
      </c>
      <c s="98">
        <v>130</v>
      </c>
      <c s="98" t="s">
        <v>47</v>
      </c>
      <c s="98"/>
      <c s="98"/>
      <c s="98" t="s">
        <v>37</v>
      </c>
      <c s="98">
        <v>8141302602</v>
      </c>
      <c s="98" t="s">
        <v>566</v>
      </c>
      <c s="98" t="s">
        <v>567</v>
      </c>
      <c s="98">
        <v>6350026579</v>
      </c>
      <c s="98" t="s">
        <v>568</v>
      </c>
      <c s="98">
        <v>30000</v>
      </c>
      <c s="98" t="s">
        <v>40</v>
      </c>
      <c s="98" t="s">
        <v>40</v>
      </c>
      <c s="98"/>
      <c s="98">
        <v>12</v>
      </c>
      <c s="98" t="s">
        <v>42</v>
      </c>
      <c s="98">
        <v>0</v>
      </c>
      <c s="100"/>
      <c s="100"/>
      <c s="100"/>
      <c s="100"/>
    </row>
    <row r="130" spans="1:34" s="8" customFormat="1" ht="15.75" customHeight="1">
      <c r="A130" s="98">
        <v>7</v>
      </c>
      <c s="98" t="s">
        <v>30</v>
      </c>
      <c s="98">
        <v>438</v>
      </c>
      <c s="99"/>
      <c s="98" t="s">
        <v>569</v>
      </c>
      <c s="98"/>
      <c s="98" t="s">
        <v>370</v>
      </c>
      <c s="98" t="s">
        <v>371</v>
      </c>
      <c s="98" t="s">
        <v>46</v>
      </c>
      <c s="99">
        <v>41181</v>
      </c>
      <c s="98">
        <v>7063</v>
      </c>
      <c s="98"/>
      <c s="98">
        <v>137</v>
      </c>
      <c s="98">
        <v>118</v>
      </c>
      <c s="98" t="s">
        <v>35</v>
      </c>
      <c s="98"/>
      <c s="98"/>
      <c s="98" t="s">
        <v>37</v>
      </c>
      <c s="98">
        <v>8141302602</v>
      </c>
      <c s="98" t="s">
        <v>570</v>
      </c>
      <c s="98" t="s">
        <v>368</v>
      </c>
      <c s="98">
        <v>9783954839</v>
      </c>
      <c s="98" t="s">
        <v>571</v>
      </c>
      <c s="98">
        <v>40000</v>
      </c>
      <c s="98" t="s">
        <v>40</v>
      </c>
      <c s="98" t="s">
        <v>40</v>
      </c>
      <c s="98"/>
      <c s="98">
        <v>12</v>
      </c>
      <c s="98" t="s">
        <v>42</v>
      </c>
      <c s="98">
        <v>3</v>
      </c>
      <c s="100"/>
      <c s="100"/>
      <c s="100"/>
      <c s="100"/>
    </row>
    <row r="131" spans="1:34" s="8" customFormat="1" ht="15.75" customHeight="1">
      <c r="A131" s="98">
        <v>7</v>
      </c>
      <c s="98" t="s">
        <v>30</v>
      </c>
      <c s="98">
        <v>588</v>
      </c>
      <c s="99"/>
      <c s="98" t="s">
        <v>572</v>
      </c>
      <c s="98"/>
      <c s="98" t="s">
        <v>447</v>
      </c>
      <c s="98" t="s">
        <v>286</v>
      </c>
      <c s="98" t="s">
        <v>34</v>
      </c>
      <c s="99">
        <v>41152</v>
      </c>
      <c s="98">
        <v>7064</v>
      </c>
      <c s="98"/>
      <c s="98">
        <v>137</v>
      </c>
      <c s="98">
        <v>131</v>
      </c>
      <c s="98" t="s">
        <v>35</v>
      </c>
      <c s="98" t="s">
        <v>36</v>
      </c>
      <c s="98"/>
      <c s="98" t="s">
        <v>37</v>
      </c>
      <c s="98">
        <v>8141302602</v>
      </c>
      <c s="98" t="s">
        <v>573</v>
      </c>
      <c s="98"/>
      <c s="98">
        <v>9982133407</v>
      </c>
      <c s="98" t="s">
        <v>127</v>
      </c>
      <c s="98">
        <v>42000</v>
      </c>
      <c s="98" t="s">
        <v>40</v>
      </c>
      <c s="98" t="s">
        <v>40</v>
      </c>
      <c s="98" t="s">
        <v>41</v>
      </c>
      <c s="98">
        <v>12</v>
      </c>
      <c s="98" t="s">
        <v>42</v>
      </c>
      <c s="98">
        <v>3</v>
      </c>
      <c s="100"/>
      <c s="100"/>
      <c s="100"/>
      <c s="100"/>
    </row>
    <row r="132" spans="1:34" s="8" customFormat="1" ht="15.75" customHeight="1">
      <c r="A132" s="98">
        <v>7</v>
      </c>
      <c s="98" t="s">
        <v>30</v>
      </c>
      <c s="98">
        <v>413</v>
      </c>
      <c s="99"/>
      <c s="98" t="s">
        <v>574</v>
      </c>
      <c s="98"/>
      <c s="98" t="s">
        <v>575</v>
      </c>
      <c s="98" t="s">
        <v>576</v>
      </c>
      <c s="98" t="s">
        <v>34</v>
      </c>
      <c s="99">
        <v>40998</v>
      </c>
      <c s="98">
        <v>7065</v>
      </c>
      <c s="98"/>
      <c s="98">
        <v>137</v>
      </c>
      <c s="98">
        <v>130</v>
      </c>
      <c s="98" t="s">
        <v>35</v>
      </c>
      <c s="98"/>
      <c s="98"/>
      <c s="98" t="s">
        <v>37</v>
      </c>
      <c s="98">
        <v>8141302602</v>
      </c>
      <c s="98" t="s">
        <v>577</v>
      </c>
      <c s="98" t="s">
        <v>578</v>
      </c>
      <c s="98">
        <v>7851912570</v>
      </c>
      <c s="98" t="s">
        <v>571</v>
      </c>
      <c s="98">
        <v>40000</v>
      </c>
      <c s="98" t="s">
        <v>40</v>
      </c>
      <c s="98" t="s">
        <v>40</v>
      </c>
      <c s="98"/>
      <c s="98">
        <v>12</v>
      </c>
      <c s="98" t="s">
        <v>42</v>
      </c>
      <c s="98">
        <v>0</v>
      </c>
      <c s="100"/>
      <c s="100"/>
      <c s="100"/>
      <c s="100"/>
    </row>
    <row r="133" spans="1:34" s="8" customFormat="1" ht="15.75" customHeight="1">
      <c r="A133" s="98">
        <v>7</v>
      </c>
      <c s="98" t="s">
        <v>30</v>
      </c>
      <c s="98">
        <v>439</v>
      </c>
      <c s="99"/>
      <c s="98" t="s">
        <v>579</v>
      </c>
      <c s="98"/>
      <c s="98" t="s">
        <v>396</v>
      </c>
      <c s="98" t="s">
        <v>509</v>
      </c>
      <c s="98" t="s">
        <v>34</v>
      </c>
      <c s="99">
        <v>40987</v>
      </c>
      <c s="98">
        <v>7066</v>
      </c>
      <c s="98"/>
      <c s="98">
        <v>137</v>
      </c>
      <c s="98">
        <v>122</v>
      </c>
      <c s="98" t="s">
        <v>52</v>
      </c>
      <c s="98" t="s">
        <v>36</v>
      </c>
      <c s="98"/>
      <c s="98" t="s">
        <v>37</v>
      </c>
      <c s="98">
        <v>8141302602</v>
      </c>
      <c s="98" t="s">
        <v>580</v>
      </c>
      <c s="98" t="s">
        <v>511</v>
      </c>
      <c s="98">
        <v>9610717471</v>
      </c>
      <c s="98" t="s">
        <v>571</v>
      </c>
      <c s="98">
        <v>36000</v>
      </c>
      <c s="98" t="s">
        <v>40</v>
      </c>
      <c s="98" t="s">
        <v>40</v>
      </c>
      <c s="98" t="s">
        <v>41</v>
      </c>
      <c s="98">
        <v>12</v>
      </c>
      <c s="98" t="s">
        <v>42</v>
      </c>
      <c s="98">
        <v>3</v>
      </c>
      <c s="100"/>
      <c s="100"/>
      <c s="100"/>
      <c s="100"/>
    </row>
    <row r="134" spans="1:34" s="8" customFormat="1" ht="15.75" customHeight="1">
      <c r="A134" s="98">
        <v>7</v>
      </c>
      <c s="98" t="s">
        <v>30</v>
      </c>
      <c s="98">
        <v>596</v>
      </c>
      <c s="99"/>
      <c s="98" t="s">
        <v>581</v>
      </c>
      <c s="98"/>
      <c s="98" t="s">
        <v>582</v>
      </c>
      <c s="98" t="s">
        <v>583</v>
      </c>
      <c s="98" t="s">
        <v>34</v>
      </c>
      <c s="99">
        <v>41294</v>
      </c>
      <c s="98">
        <v>7067</v>
      </c>
      <c s="98"/>
      <c s="98">
        <v>137</v>
      </c>
      <c s="98">
        <v>124</v>
      </c>
      <c s="98" t="s">
        <v>35</v>
      </c>
      <c s="98" t="s">
        <v>36</v>
      </c>
      <c s="98"/>
      <c s="98" t="s">
        <v>37</v>
      </c>
      <c s="98">
        <v>8141302602</v>
      </c>
      <c s="98" t="s">
        <v>584</v>
      </c>
      <c s="98"/>
      <c s="98">
        <v>7073831248</v>
      </c>
      <c s="98" t="s">
        <v>585</v>
      </c>
      <c s="98">
        <v>45000</v>
      </c>
      <c s="98" t="s">
        <v>40</v>
      </c>
      <c s="98" t="s">
        <v>40</v>
      </c>
      <c s="98" t="s">
        <v>41</v>
      </c>
      <c s="98">
        <v>11</v>
      </c>
      <c s="98" t="s">
        <v>42</v>
      </c>
      <c s="98">
        <v>3</v>
      </c>
      <c s="100"/>
      <c s="100"/>
      <c s="100"/>
      <c s="100"/>
    </row>
    <row r="135" spans="1:34" s="8" customFormat="1" ht="15.75" customHeight="1">
      <c r="A135" s="98">
        <v>7</v>
      </c>
      <c s="98" t="s">
        <v>30</v>
      </c>
      <c s="98">
        <v>528</v>
      </c>
      <c s="99"/>
      <c s="98" t="s">
        <v>586</v>
      </c>
      <c s="98"/>
      <c s="98" t="s">
        <v>587</v>
      </c>
      <c s="98" t="s">
        <v>588</v>
      </c>
      <c s="98" t="s">
        <v>46</v>
      </c>
      <c s="99">
        <v>40818</v>
      </c>
      <c s="98">
        <v>7068</v>
      </c>
      <c s="98"/>
      <c s="98">
        <v>137</v>
      </c>
      <c s="98">
        <v>126</v>
      </c>
      <c s="98" t="s">
        <v>35</v>
      </c>
      <c s="98"/>
      <c s="98"/>
      <c s="98" t="s">
        <v>37</v>
      </c>
      <c s="98">
        <v>8141302602</v>
      </c>
      <c s="98" t="s">
        <v>589</v>
      </c>
      <c s="98" t="s">
        <v>404</v>
      </c>
      <c s="98">
        <v>8875073199</v>
      </c>
      <c s="98" t="s">
        <v>383</v>
      </c>
      <c s="98">
        <v>50000</v>
      </c>
      <c s="98" t="s">
        <v>40</v>
      </c>
      <c s="98" t="s">
        <v>40</v>
      </c>
      <c s="98"/>
      <c s="98">
        <v>13</v>
      </c>
      <c s="98" t="s">
        <v>42</v>
      </c>
      <c s="98">
        <v>0</v>
      </c>
      <c s="100"/>
      <c s="100"/>
      <c s="100"/>
      <c s="100"/>
    </row>
    <row r="136" spans="1:34" s="8" customFormat="1" ht="15.75" customHeight="1">
      <c r="A136" s="98">
        <v>7</v>
      </c>
      <c s="98" t="s">
        <v>30</v>
      </c>
      <c s="98">
        <v>412</v>
      </c>
      <c s="99"/>
      <c s="98" t="s">
        <v>492</v>
      </c>
      <c s="98"/>
      <c s="98" t="s">
        <v>350</v>
      </c>
      <c s="98" t="s">
        <v>351</v>
      </c>
      <c s="98" t="s">
        <v>46</v>
      </c>
      <c s="99">
        <v>40915</v>
      </c>
      <c s="98">
        <v>7069</v>
      </c>
      <c s="98"/>
      <c s="98">
        <v>137</v>
      </c>
      <c s="98">
        <v>127</v>
      </c>
      <c s="98" t="s">
        <v>35</v>
      </c>
      <c s="98"/>
      <c s="98"/>
      <c s="98" t="s">
        <v>37</v>
      </c>
      <c s="98">
        <v>8141302602</v>
      </c>
      <c s="98" t="s">
        <v>590</v>
      </c>
      <c s="98" t="s">
        <v>353</v>
      </c>
      <c s="98">
        <v>6375673818</v>
      </c>
      <c s="98" t="s">
        <v>571</v>
      </c>
      <c s="98">
        <v>40000</v>
      </c>
      <c s="98" t="s">
        <v>40</v>
      </c>
      <c s="98" t="s">
        <v>40</v>
      </c>
      <c s="98"/>
      <c s="98">
        <v>12</v>
      </c>
      <c s="98" t="s">
        <v>42</v>
      </c>
      <c s="98">
        <v>3</v>
      </c>
      <c s="100"/>
      <c s="100"/>
      <c s="100"/>
      <c s="100"/>
    </row>
    <row r="137" spans="1:34" s="8" customFormat="1" ht="15.75" customHeight="1">
      <c r="A137" s="98">
        <v>7</v>
      </c>
      <c s="98" t="s">
        <v>30</v>
      </c>
      <c s="98">
        <v>400</v>
      </c>
      <c s="99"/>
      <c s="98" t="s">
        <v>591</v>
      </c>
      <c s="98"/>
      <c s="98" t="s">
        <v>592</v>
      </c>
      <c s="98" t="s">
        <v>593</v>
      </c>
      <c s="98" t="s">
        <v>34</v>
      </c>
      <c s="99">
        <v>41197</v>
      </c>
      <c s="98">
        <v>7070</v>
      </c>
      <c s="98"/>
      <c s="98">
        <v>137</v>
      </c>
      <c s="98">
        <v>97</v>
      </c>
      <c s="98" t="s">
        <v>47</v>
      </c>
      <c s="98" t="s">
        <v>36</v>
      </c>
      <c s="98"/>
      <c s="98" t="s">
        <v>37</v>
      </c>
      <c s="98">
        <v>8141302602</v>
      </c>
      <c s="98" t="s">
        <v>594</v>
      </c>
      <c s="98" t="s">
        <v>595</v>
      </c>
      <c s="98">
        <v>6375099063</v>
      </c>
      <c s="98" t="s">
        <v>596</v>
      </c>
      <c s="98">
        <v>24000</v>
      </c>
      <c s="98" t="s">
        <v>40</v>
      </c>
      <c s="98" t="s">
        <v>158</v>
      </c>
      <c s="98" t="s">
        <v>41</v>
      </c>
      <c s="98">
        <v>12</v>
      </c>
      <c s="98" t="s">
        <v>42</v>
      </c>
      <c s="98">
        <v>0</v>
      </c>
      <c s="100"/>
      <c s="100"/>
      <c s="100"/>
      <c s="100"/>
    </row>
    <row r="138" spans="1:34" s="8" customFormat="1" ht="15.75" customHeight="1">
      <c r="A138" s="98">
        <v>7</v>
      </c>
      <c s="98" t="s">
        <v>30</v>
      </c>
      <c s="98">
        <v>628</v>
      </c>
      <c s="99"/>
      <c s="98" t="s">
        <v>597</v>
      </c>
      <c s="98"/>
      <c s="98" t="s">
        <v>598</v>
      </c>
      <c s="98" t="s">
        <v>551</v>
      </c>
      <c s="98" t="s">
        <v>46</v>
      </c>
      <c s="99">
        <v>40470</v>
      </c>
      <c s="98">
        <v>7071</v>
      </c>
      <c s="98"/>
      <c s="98">
        <v>137</v>
      </c>
      <c s="98">
        <v>118</v>
      </c>
      <c s="98" t="s">
        <v>35</v>
      </c>
      <c s="98" t="s">
        <v>36</v>
      </c>
      <c s="98"/>
      <c s="98" t="s">
        <v>37</v>
      </c>
      <c s="98">
        <v>8141302602</v>
      </c>
      <c s="98" t="s">
        <v>599</v>
      </c>
      <c s="98"/>
      <c s="98">
        <v>9460273030</v>
      </c>
      <c s="98" t="s">
        <v>553</v>
      </c>
      <c s="98">
        <v>30000</v>
      </c>
      <c s="98" t="s">
        <v>40</v>
      </c>
      <c s="98" t="s">
        <v>40</v>
      </c>
      <c s="98" t="s">
        <v>41</v>
      </c>
      <c s="98">
        <v>14</v>
      </c>
      <c s="98" t="s">
        <v>42</v>
      </c>
      <c s="98">
        <v>3</v>
      </c>
      <c s="100"/>
      <c s="100"/>
      <c s="100"/>
      <c s="100"/>
    </row>
    <row r="139" spans="1:34" s="8" customFormat="1" ht="15.75" customHeight="1">
      <c r="A139" s="98">
        <v>7</v>
      </c>
      <c s="98" t="s">
        <v>30</v>
      </c>
      <c s="98">
        <v>450</v>
      </c>
      <c s="99"/>
      <c s="98" t="s">
        <v>600</v>
      </c>
      <c s="98"/>
      <c s="98" t="s">
        <v>520</v>
      </c>
      <c s="98" t="s">
        <v>601</v>
      </c>
      <c s="98" t="s">
        <v>34</v>
      </c>
      <c s="99">
        <v>40796</v>
      </c>
      <c s="98">
        <v>7072</v>
      </c>
      <c s="98"/>
      <c s="98">
        <v>137</v>
      </c>
      <c s="98">
        <v>113</v>
      </c>
      <c s="98" t="s">
        <v>52</v>
      </c>
      <c s="98" t="s">
        <v>36</v>
      </c>
      <c s="98"/>
      <c s="98" t="s">
        <v>37</v>
      </c>
      <c s="98">
        <v>8141302602</v>
      </c>
      <c s="98" t="s">
        <v>602</v>
      </c>
      <c s="98" t="s">
        <v>523</v>
      </c>
      <c s="98">
        <v>7850947691</v>
      </c>
      <c s="98" t="s">
        <v>477</v>
      </c>
      <c s="98">
        <v>34000</v>
      </c>
      <c s="98" t="s">
        <v>40</v>
      </c>
      <c s="98" t="s">
        <v>40</v>
      </c>
      <c s="98" t="s">
        <v>41</v>
      </c>
      <c s="98">
        <v>13</v>
      </c>
      <c s="98" t="s">
        <v>42</v>
      </c>
      <c s="98">
        <v>3</v>
      </c>
      <c s="100"/>
      <c s="100"/>
      <c s="100"/>
      <c s="100"/>
    </row>
    <row r="140" spans="1:34" s="8" customFormat="1" ht="15.75" customHeight="1">
      <c r="A140" s="98">
        <v>7</v>
      </c>
      <c s="98" t="s">
        <v>30</v>
      </c>
      <c s="98">
        <v>460</v>
      </c>
      <c s="99"/>
      <c s="98" t="s">
        <v>603</v>
      </c>
      <c s="98"/>
      <c s="98" t="s">
        <v>604</v>
      </c>
      <c s="98" t="s">
        <v>605</v>
      </c>
      <c s="98" t="s">
        <v>46</v>
      </c>
      <c s="99">
        <v>41075</v>
      </c>
      <c s="98">
        <v>7073</v>
      </c>
      <c s="98"/>
      <c s="98">
        <v>137</v>
      </c>
      <c s="98">
        <v>126</v>
      </c>
      <c s="98" t="s">
        <v>35</v>
      </c>
      <c s="98" t="s">
        <v>36</v>
      </c>
      <c s="98"/>
      <c s="98" t="s">
        <v>37</v>
      </c>
      <c s="98">
        <v>8141302602</v>
      </c>
      <c s="98" t="s">
        <v>606</v>
      </c>
      <c s="98" t="s">
        <v>314</v>
      </c>
      <c s="98">
        <v>9587758441</v>
      </c>
      <c s="98" t="s">
        <v>477</v>
      </c>
      <c s="98">
        <v>35000</v>
      </c>
      <c s="98" t="s">
        <v>40</v>
      </c>
      <c s="98" t="s">
        <v>40</v>
      </c>
      <c s="98" t="s">
        <v>41</v>
      </c>
      <c s="98">
        <v>12</v>
      </c>
      <c s="98" t="s">
        <v>42</v>
      </c>
      <c s="98">
        <v>3</v>
      </c>
      <c s="100"/>
      <c s="100"/>
      <c s="100"/>
      <c s="100"/>
    </row>
    <row r="141" spans="1:34" s="8" customFormat="1" ht="15.75" customHeight="1">
      <c r="A141" s="98">
        <v>7</v>
      </c>
      <c s="98" t="s">
        <v>30</v>
      </c>
      <c s="98">
        <v>442</v>
      </c>
      <c s="99"/>
      <c s="98" t="s">
        <v>607</v>
      </c>
      <c s="98"/>
      <c s="98" t="s">
        <v>608</v>
      </c>
      <c s="98" t="s">
        <v>426</v>
      </c>
      <c s="98" t="s">
        <v>46</v>
      </c>
      <c s="99">
        <v>40462</v>
      </c>
      <c s="98">
        <v>7074</v>
      </c>
      <c s="98"/>
      <c s="98">
        <v>137</v>
      </c>
      <c s="98">
        <v>94</v>
      </c>
      <c s="98" t="s">
        <v>35</v>
      </c>
      <c s="98" t="s">
        <v>36</v>
      </c>
      <c s="98"/>
      <c s="98" t="s">
        <v>37</v>
      </c>
      <c s="98">
        <v>8141302602</v>
      </c>
      <c s="98" t="s">
        <v>609</v>
      </c>
      <c s="98" t="s">
        <v>428</v>
      </c>
      <c s="98">
        <v>9649157559</v>
      </c>
      <c s="98" t="s">
        <v>477</v>
      </c>
      <c s="98">
        <v>36000</v>
      </c>
      <c s="98" t="s">
        <v>40</v>
      </c>
      <c s="98" t="s">
        <v>40</v>
      </c>
      <c s="98" t="s">
        <v>41</v>
      </c>
      <c s="98">
        <v>14</v>
      </c>
      <c s="98" t="s">
        <v>42</v>
      </c>
      <c s="98">
        <v>0</v>
      </c>
      <c s="100"/>
      <c s="100"/>
      <c s="100"/>
      <c s="100"/>
    </row>
    <row r="142" spans="1:34" s="8" customFormat="1" ht="15.75" customHeight="1">
      <c r="A142" s="98">
        <v>7</v>
      </c>
      <c s="98" t="s">
        <v>30</v>
      </c>
      <c s="98">
        <v>470</v>
      </c>
      <c s="99"/>
      <c s="98" t="s">
        <v>519</v>
      </c>
      <c s="98"/>
      <c s="98" t="s">
        <v>396</v>
      </c>
      <c s="98" t="s">
        <v>397</v>
      </c>
      <c s="98" t="s">
        <v>46</v>
      </c>
      <c s="99">
        <v>40065</v>
      </c>
      <c s="98">
        <v>7075</v>
      </c>
      <c s="98"/>
      <c s="98">
        <v>137</v>
      </c>
      <c s="98">
        <v>123</v>
      </c>
      <c s="98" t="s">
        <v>52</v>
      </c>
      <c s="98" t="s">
        <v>36</v>
      </c>
      <c s="98"/>
      <c s="98" t="s">
        <v>37</v>
      </c>
      <c s="98">
        <v>8141302602</v>
      </c>
      <c s="98" t="s">
        <v>610</v>
      </c>
      <c s="98" t="s">
        <v>399</v>
      </c>
      <c s="98">
        <v>9982671909</v>
      </c>
      <c s="98" t="s">
        <v>194</v>
      </c>
      <c s="98">
        <v>30000</v>
      </c>
      <c s="98" t="s">
        <v>40</v>
      </c>
      <c s="98" t="s">
        <v>40</v>
      </c>
      <c s="98" t="s">
        <v>41</v>
      </c>
      <c s="98">
        <v>15</v>
      </c>
      <c s="98" t="s">
        <v>42</v>
      </c>
      <c s="98">
        <v>3</v>
      </c>
      <c s="100"/>
      <c s="100"/>
      <c s="100"/>
      <c s="100"/>
    </row>
    <row r="143" spans="1:34" s="8" customFormat="1" ht="15.75" customHeight="1">
      <c r="A143" s="98">
        <v>7</v>
      </c>
      <c s="98" t="s">
        <v>30</v>
      </c>
      <c s="98">
        <v>436</v>
      </c>
      <c s="99"/>
      <c s="98" t="s">
        <v>611</v>
      </c>
      <c s="98"/>
      <c s="98" t="s">
        <v>612</v>
      </c>
      <c s="98" t="s">
        <v>551</v>
      </c>
      <c s="98" t="s">
        <v>46</v>
      </c>
      <c s="99">
        <v>41065</v>
      </c>
      <c s="98">
        <v>7076</v>
      </c>
      <c s="98"/>
      <c s="98">
        <v>137</v>
      </c>
      <c s="98">
        <v>129</v>
      </c>
      <c s="98" t="s">
        <v>35</v>
      </c>
      <c s="98"/>
      <c s="98"/>
      <c s="98" t="s">
        <v>37</v>
      </c>
      <c s="98">
        <v>8141302602</v>
      </c>
      <c s="98" t="s">
        <v>613</v>
      </c>
      <c s="98" t="s">
        <v>614</v>
      </c>
      <c s="98">
        <v>6350524305</v>
      </c>
      <c s="98" t="s">
        <v>615</v>
      </c>
      <c s="98">
        <v>40000</v>
      </c>
      <c s="98" t="s">
        <v>40</v>
      </c>
      <c s="98" t="s">
        <v>40</v>
      </c>
      <c s="98"/>
      <c s="98">
        <v>12</v>
      </c>
      <c s="98" t="s">
        <v>42</v>
      </c>
      <c s="98">
        <v>3</v>
      </c>
      <c s="100"/>
      <c s="100"/>
      <c s="100"/>
      <c s="100"/>
    </row>
    <row r="144" spans="1:34" s="8" customFormat="1" ht="15.75" customHeight="1">
      <c r="A144" s="98">
        <v>7</v>
      </c>
      <c s="98" t="s">
        <v>30</v>
      </c>
      <c s="98">
        <v>609</v>
      </c>
      <c s="99"/>
      <c s="98" t="s">
        <v>616</v>
      </c>
      <c s="98"/>
      <c s="98" t="s">
        <v>434</v>
      </c>
      <c s="98" t="s">
        <v>179</v>
      </c>
      <c s="98" t="s">
        <v>34</v>
      </c>
      <c s="99">
        <v>40844</v>
      </c>
      <c s="98">
        <v>7077</v>
      </c>
      <c s="98"/>
      <c s="98">
        <v>137</v>
      </c>
      <c s="98">
        <v>100</v>
      </c>
      <c s="98" t="s">
        <v>35</v>
      </c>
      <c s="98" t="s">
        <v>36</v>
      </c>
      <c s="98"/>
      <c s="98" t="s">
        <v>37</v>
      </c>
      <c s="98">
        <v>8141302602</v>
      </c>
      <c s="98" t="s">
        <v>617</v>
      </c>
      <c s="98"/>
      <c s="98">
        <v>9610432569</v>
      </c>
      <c s="98" t="s">
        <v>226</v>
      </c>
      <c s="98">
        <v>60000</v>
      </c>
      <c s="98" t="s">
        <v>40</v>
      </c>
      <c s="98" t="s">
        <v>40</v>
      </c>
      <c s="98" t="s">
        <v>41</v>
      </c>
      <c s="98">
        <v>13</v>
      </c>
      <c s="98" t="s">
        <v>42</v>
      </c>
      <c s="98">
        <v>3</v>
      </c>
      <c s="100"/>
      <c s="100"/>
      <c s="100"/>
      <c s="100"/>
    </row>
    <row r="145" spans="1:34" s="8" customFormat="1" ht="15.75" customHeight="1">
      <c r="A145" s="98">
        <v>7</v>
      </c>
      <c s="98" t="s">
        <v>30</v>
      </c>
      <c s="98">
        <v>449</v>
      </c>
      <c s="99"/>
      <c s="98" t="s">
        <v>618</v>
      </c>
      <c s="98"/>
      <c s="98" t="s">
        <v>619</v>
      </c>
      <c s="98" t="s">
        <v>620</v>
      </c>
      <c s="98" t="s">
        <v>34</v>
      </c>
      <c s="99">
        <v>41235</v>
      </c>
      <c s="98">
        <v>7078</v>
      </c>
      <c s="98"/>
      <c s="98">
        <v>137</v>
      </c>
      <c s="98">
        <v>107</v>
      </c>
      <c s="98" t="s">
        <v>47</v>
      </c>
      <c s="98" t="s">
        <v>36</v>
      </c>
      <c s="98"/>
      <c s="98" t="s">
        <v>37</v>
      </c>
      <c s="98">
        <v>8141302602</v>
      </c>
      <c s="98" t="s">
        <v>211</v>
      </c>
      <c s="98" t="s">
        <v>621</v>
      </c>
      <c s="98">
        <v>9783748734</v>
      </c>
      <c s="98" t="s">
        <v>477</v>
      </c>
      <c s="98">
        <v>25000</v>
      </c>
      <c s="98" t="s">
        <v>40</v>
      </c>
      <c s="98" t="s">
        <v>40</v>
      </c>
      <c s="98" t="s">
        <v>41</v>
      </c>
      <c s="98">
        <v>12</v>
      </c>
      <c s="98" t="s">
        <v>42</v>
      </c>
      <c s="98">
        <v>0</v>
      </c>
      <c s="100"/>
      <c s="100"/>
      <c s="100"/>
      <c s="100"/>
    </row>
    <row r="146" spans="1:34" s="8" customFormat="1" ht="15.75" customHeight="1">
      <c r="A146" s="98">
        <v>7</v>
      </c>
      <c s="98" t="s">
        <v>30</v>
      </c>
      <c s="98">
        <v>411</v>
      </c>
      <c s="99"/>
      <c s="98" t="s">
        <v>622</v>
      </c>
      <c s="98"/>
      <c s="98" t="s">
        <v>623</v>
      </c>
      <c s="98" t="s">
        <v>624</v>
      </c>
      <c s="98" t="s">
        <v>34</v>
      </c>
      <c s="99">
        <v>40690</v>
      </c>
      <c s="98">
        <v>7079</v>
      </c>
      <c s="98"/>
      <c s="98">
        <v>137</v>
      </c>
      <c s="98">
        <v>105</v>
      </c>
      <c s="98" t="s">
        <v>47</v>
      </c>
      <c s="98"/>
      <c s="98"/>
      <c s="98" t="s">
        <v>37</v>
      </c>
      <c s="98">
        <v>8141302602</v>
      </c>
      <c s="98" t="s">
        <v>625</v>
      </c>
      <c s="98" t="s">
        <v>578</v>
      </c>
      <c s="98">
        <v>9649569727</v>
      </c>
      <c s="98" t="s">
        <v>571</v>
      </c>
      <c s="98">
        <v>0</v>
      </c>
      <c s="98" t="s">
        <v>40</v>
      </c>
      <c s="98" t="s">
        <v>40</v>
      </c>
      <c s="98"/>
      <c s="98">
        <v>13</v>
      </c>
      <c s="98" t="s">
        <v>42</v>
      </c>
      <c s="98">
        <v>0</v>
      </c>
      <c s="100"/>
      <c s="100"/>
      <c s="100"/>
      <c s="100"/>
    </row>
    <row r="147" spans="1:34" s="8" customFormat="1" ht="15.75" customHeight="1">
      <c r="A147" s="98">
        <v>7</v>
      </c>
      <c s="98" t="s">
        <v>30</v>
      </c>
      <c s="98">
        <v>437</v>
      </c>
      <c s="99"/>
      <c s="98" t="s">
        <v>626</v>
      </c>
      <c s="98"/>
      <c s="98" t="s">
        <v>627</v>
      </c>
      <c s="98" t="s">
        <v>628</v>
      </c>
      <c s="98" t="s">
        <v>46</v>
      </c>
      <c s="99">
        <v>40907</v>
      </c>
      <c s="98">
        <v>7080</v>
      </c>
      <c s="98"/>
      <c s="98">
        <v>137</v>
      </c>
      <c s="98">
        <v>117</v>
      </c>
      <c s="98" t="s">
        <v>52</v>
      </c>
      <c s="98"/>
      <c s="98"/>
      <c s="98" t="s">
        <v>37</v>
      </c>
      <c s="98">
        <v>8141302602</v>
      </c>
      <c s="98" t="s">
        <v>629</v>
      </c>
      <c s="98" t="s">
        <v>214</v>
      </c>
      <c s="98">
        <v>9587753928</v>
      </c>
      <c s="98" t="s">
        <v>571</v>
      </c>
      <c s="98">
        <v>0</v>
      </c>
      <c s="98" t="s">
        <v>40</v>
      </c>
      <c s="98" t="s">
        <v>40</v>
      </c>
      <c s="98"/>
      <c s="98">
        <v>13</v>
      </c>
      <c s="98" t="s">
        <v>42</v>
      </c>
      <c s="98">
        <v>0</v>
      </c>
      <c s="100"/>
      <c s="100"/>
      <c s="100"/>
      <c s="100"/>
    </row>
    <row r="148" spans="1:34" s="8" customFormat="1" ht="15.75" customHeight="1">
      <c r="A148" s="98">
        <v>8</v>
      </c>
      <c s="98" t="s">
        <v>30</v>
      </c>
      <c s="98">
        <v>550</v>
      </c>
      <c s="99"/>
      <c s="98" t="s">
        <v>630</v>
      </c>
      <c s="98"/>
      <c s="98" t="s">
        <v>631</v>
      </c>
      <c s="98" t="s">
        <v>632</v>
      </c>
      <c s="98" t="s">
        <v>34</v>
      </c>
      <c s="99">
        <v>40523</v>
      </c>
      <c s="98">
        <v>8049</v>
      </c>
      <c s="98"/>
      <c s="98">
        <v>137</v>
      </c>
      <c s="98">
        <v>132</v>
      </c>
      <c s="98" t="s">
        <v>52</v>
      </c>
      <c s="98" t="s">
        <v>36</v>
      </c>
      <c s="98"/>
      <c s="98" t="s">
        <v>37</v>
      </c>
      <c s="98">
        <v>8141302602</v>
      </c>
      <c s="98" t="s">
        <v>633</v>
      </c>
      <c s="98" t="s">
        <v>634</v>
      </c>
      <c s="98">
        <v>6376874150</v>
      </c>
      <c s="98" t="s">
        <v>635</v>
      </c>
      <c s="98">
        <v>45000</v>
      </c>
      <c s="98" t="s">
        <v>40</v>
      </c>
      <c s="98" t="s">
        <v>40</v>
      </c>
      <c s="98" t="s">
        <v>41</v>
      </c>
      <c s="98">
        <v>14</v>
      </c>
      <c s="98" t="s">
        <v>42</v>
      </c>
      <c s="98">
        <v>1</v>
      </c>
      <c s="100"/>
      <c s="100"/>
      <c s="100"/>
      <c s="100"/>
    </row>
    <row r="149" spans="1:34" s="8" customFormat="1" ht="15.75" customHeight="1">
      <c r="A149" s="98">
        <v>8</v>
      </c>
      <c s="98" t="s">
        <v>30</v>
      </c>
      <c s="98">
        <v>604</v>
      </c>
      <c s="99"/>
      <c s="98" t="s">
        <v>636</v>
      </c>
      <c s="98"/>
      <c s="98" t="s">
        <v>637</v>
      </c>
      <c s="98" t="s">
        <v>638</v>
      </c>
      <c s="98" t="s">
        <v>46</v>
      </c>
      <c s="99">
        <v>40409</v>
      </c>
      <c s="98">
        <v>8050</v>
      </c>
      <c s="98"/>
      <c s="98">
        <v>137</v>
      </c>
      <c s="98">
        <v>131</v>
      </c>
      <c s="98" t="s">
        <v>47</v>
      </c>
      <c s="98" t="s">
        <v>36</v>
      </c>
      <c s="98"/>
      <c s="98" t="s">
        <v>37</v>
      </c>
      <c s="98">
        <v>8141302602</v>
      </c>
      <c s="98" t="s">
        <v>639</v>
      </c>
      <c s="98"/>
      <c s="98">
        <v>9828941897</v>
      </c>
      <c s="98" t="s">
        <v>194</v>
      </c>
      <c s="98">
        <v>60000</v>
      </c>
      <c s="98" t="s">
        <v>40</v>
      </c>
      <c s="98" t="s">
        <v>40</v>
      </c>
      <c s="98" t="s">
        <v>41</v>
      </c>
      <c s="98">
        <v>14</v>
      </c>
      <c s="98" t="s">
        <v>42</v>
      </c>
      <c s="98">
        <v>0</v>
      </c>
      <c s="100"/>
      <c s="100"/>
      <c s="100"/>
      <c s="100"/>
    </row>
    <row r="150" spans="1:34" s="8" customFormat="1" ht="15.75" customHeight="1">
      <c r="A150" s="98">
        <v>8</v>
      </c>
      <c s="98" t="s">
        <v>30</v>
      </c>
      <c s="98">
        <v>495</v>
      </c>
      <c s="99"/>
      <c s="98" t="s">
        <v>640</v>
      </c>
      <c s="98"/>
      <c s="98" t="s">
        <v>641</v>
      </c>
      <c s="98" t="s">
        <v>642</v>
      </c>
      <c s="98" t="s">
        <v>34</v>
      </c>
      <c s="99">
        <v>40882</v>
      </c>
      <c s="98">
        <v>8051</v>
      </c>
      <c s="98"/>
      <c s="98">
        <v>137</v>
      </c>
      <c s="98">
        <v>127</v>
      </c>
      <c s="98" t="s">
        <v>64</v>
      </c>
      <c s="98" t="s">
        <v>36</v>
      </c>
      <c s="98"/>
      <c s="98" t="s">
        <v>37</v>
      </c>
      <c s="98">
        <v>8141302602</v>
      </c>
      <c s="98" t="s">
        <v>643</v>
      </c>
      <c s="98" t="s">
        <v>460</v>
      </c>
      <c s="98">
        <v>8239282566</v>
      </c>
      <c s="98" t="s">
        <v>194</v>
      </c>
      <c s="98">
        <v>50000</v>
      </c>
      <c s="98" t="s">
        <v>40</v>
      </c>
      <c s="98" t="s">
        <v>40</v>
      </c>
      <c s="98" t="s">
        <v>41</v>
      </c>
      <c s="98">
        <v>13</v>
      </c>
      <c s="98" t="s">
        <v>42</v>
      </c>
      <c s="98">
        <v>3</v>
      </c>
      <c s="100"/>
      <c s="100"/>
      <c s="100"/>
      <c s="100"/>
    </row>
    <row r="151" spans="1:34" s="8" customFormat="1" ht="15.75" customHeight="1">
      <c r="A151" s="98">
        <v>8</v>
      </c>
      <c s="98" t="s">
        <v>30</v>
      </c>
      <c s="98">
        <v>392</v>
      </c>
      <c s="99"/>
      <c s="98" t="s">
        <v>644</v>
      </c>
      <c s="98"/>
      <c s="98" t="s">
        <v>645</v>
      </c>
      <c s="98" t="s">
        <v>646</v>
      </c>
      <c s="98" t="s">
        <v>34</v>
      </c>
      <c s="99">
        <v>40825</v>
      </c>
      <c s="98">
        <v>8052</v>
      </c>
      <c s="98"/>
      <c s="98">
        <v>137</v>
      </c>
      <c s="98">
        <v>129</v>
      </c>
      <c s="98" t="s">
        <v>35</v>
      </c>
      <c s="98" t="s">
        <v>36</v>
      </c>
      <c s="98"/>
      <c s="98" t="s">
        <v>37</v>
      </c>
      <c s="98">
        <v>8141302602</v>
      </c>
      <c s="98" t="s">
        <v>647</v>
      </c>
      <c s="98" t="s">
        <v>648</v>
      </c>
      <c s="98">
        <v>8302135597</v>
      </c>
      <c s="98" t="s">
        <v>649</v>
      </c>
      <c s="98">
        <v>32000</v>
      </c>
      <c s="98" t="s">
        <v>40</v>
      </c>
      <c s="98" t="s">
        <v>40</v>
      </c>
      <c s="98" t="s">
        <v>41</v>
      </c>
      <c s="98">
        <v>13</v>
      </c>
      <c s="98" t="s">
        <v>42</v>
      </c>
      <c s="98">
        <v>1</v>
      </c>
      <c s="100"/>
      <c s="100"/>
      <c s="100"/>
      <c s="100"/>
    </row>
    <row r="152" spans="1:34" s="8" customFormat="1" ht="15.75" customHeight="1">
      <c r="A152" s="98">
        <v>8</v>
      </c>
      <c s="98" t="s">
        <v>30</v>
      </c>
      <c s="98">
        <v>443</v>
      </c>
      <c s="99"/>
      <c s="98" t="s">
        <v>650</v>
      </c>
      <c s="98"/>
      <c s="98" t="s">
        <v>651</v>
      </c>
      <c s="98" t="s">
        <v>652</v>
      </c>
      <c s="98" t="s">
        <v>34</v>
      </c>
      <c s="99">
        <v>40308</v>
      </c>
      <c s="98">
        <v>8053</v>
      </c>
      <c s="98"/>
      <c s="98">
        <v>137</v>
      </c>
      <c s="98">
        <v>117</v>
      </c>
      <c s="98" t="s">
        <v>52</v>
      </c>
      <c s="98" t="s">
        <v>36</v>
      </c>
      <c s="98"/>
      <c s="98" t="s">
        <v>37</v>
      </c>
      <c s="98">
        <v>8141302602</v>
      </c>
      <c s="98" t="s">
        <v>653</v>
      </c>
      <c s="98" t="s">
        <v>409</v>
      </c>
      <c s="98">
        <v>9079334217</v>
      </c>
      <c s="98" t="s">
        <v>654</v>
      </c>
      <c s="98">
        <v>40000</v>
      </c>
      <c s="98" t="s">
        <v>40</v>
      </c>
      <c s="98" t="s">
        <v>40</v>
      </c>
      <c s="98" t="s">
        <v>41</v>
      </c>
      <c s="98">
        <v>14</v>
      </c>
      <c s="98" t="s">
        <v>42</v>
      </c>
      <c s="98">
        <v>3</v>
      </c>
      <c s="100"/>
      <c s="100"/>
      <c s="100"/>
      <c s="100"/>
    </row>
    <row r="153" spans="1:34" s="8" customFormat="1" ht="15.75" customHeight="1">
      <c r="A153" s="98">
        <v>8</v>
      </c>
      <c s="98" t="s">
        <v>30</v>
      </c>
      <c s="98">
        <v>535</v>
      </c>
      <c s="99"/>
      <c s="98" t="s">
        <v>655</v>
      </c>
      <c s="98"/>
      <c s="98" t="s">
        <v>656</v>
      </c>
      <c s="98" t="s">
        <v>657</v>
      </c>
      <c s="98" t="s">
        <v>34</v>
      </c>
      <c s="99">
        <v>39918</v>
      </c>
      <c s="98">
        <v>8054</v>
      </c>
      <c s="98"/>
      <c s="98">
        <v>137</v>
      </c>
      <c s="98">
        <v>124</v>
      </c>
      <c s="98" t="s">
        <v>64</v>
      </c>
      <c s="98" t="s">
        <v>36</v>
      </c>
      <c s="98"/>
      <c s="98" t="s">
        <v>37</v>
      </c>
      <c s="98">
        <v>8141302602</v>
      </c>
      <c s="98" t="s">
        <v>658</v>
      </c>
      <c s="98" t="s">
        <v>267</v>
      </c>
      <c s="98">
        <v>9983087312</v>
      </c>
      <c s="98" t="s">
        <v>268</v>
      </c>
      <c s="98">
        <v>42000</v>
      </c>
      <c s="98" t="s">
        <v>40</v>
      </c>
      <c s="98" t="s">
        <v>40</v>
      </c>
      <c s="98" t="s">
        <v>41</v>
      </c>
      <c s="98">
        <v>15</v>
      </c>
      <c s="98" t="s">
        <v>42</v>
      </c>
      <c s="98">
        <v>3</v>
      </c>
      <c s="100"/>
      <c s="100"/>
      <c s="100"/>
      <c s="100"/>
    </row>
    <row r="154" spans="1:34" s="8" customFormat="1" ht="15.75" customHeight="1">
      <c r="A154" s="98">
        <v>8</v>
      </c>
      <c s="98" t="s">
        <v>30</v>
      </c>
      <c s="98">
        <v>629</v>
      </c>
      <c s="99"/>
      <c s="98" t="s">
        <v>659</v>
      </c>
      <c s="98"/>
      <c s="98" t="s">
        <v>82</v>
      </c>
      <c s="98" t="s">
        <v>273</v>
      </c>
      <c s="98" t="s">
        <v>46</v>
      </c>
      <c s="99">
        <v>41104</v>
      </c>
      <c s="98">
        <v>8055</v>
      </c>
      <c s="98"/>
      <c s="98">
        <v>137</v>
      </c>
      <c s="98">
        <v>124</v>
      </c>
      <c s="98" t="s">
        <v>35</v>
      </c>
      <c s="98" t="s">
        <v>36</v>
      </c>
      <c s="98"/>
      <c s="98" t="s">
        <v>37</v>
      </c>
      <c s="98">
        <v>8141302602</v>
      </c>
      <c s="98" t="s">
        <v>209</v>
      </c>
      <c s="98"/>
      <c s="98">
        <v>9772857491</v>
      </c>
      <c s="98" t="s">
        <v>92</v>
      </c>
      <c s="98">
        <v>60000</v>
      </c>
      <c s="98" t="s">
        <v>40</v>
      </c>
      <c s="98" t="s">
        <v>40</v>
      </c>
      <c s="98" t="s">
        <v>41</v>
      </c>
      <c s="98">
        <v>12</v>
      </c>
      <c s="98" t="s">
        <v>42</v>
      </c>
      <c s="98">
        <v>3</v>
      </c>
      <c s="100"/>
      <c s="100"/>
      <c s="100"/>
      <c s="100"/>
    </row>
    <row r="155" spans="1:34" s="8" customFormat="1" ht="15.75" customHeight="1">
      <c r="A155" s="98">
        <v>8</v>
      </c>
      <c s="98" t="s">
        <v>30</v>
      </c>
      <c s="98">
        <v>602</v>
      </c>
      <c s="99"/>
      <c s="98" t="s">
        <v>660</v>
      </c>
      <c s="98"/>
      <c s="98" t="s">
        <v>661</v>
      </c>
      <c s="98" t="s">
        <v>662</v>
      </c>
      <c s="98" t="s">
        <v>34</v>
      </c>
      <c s="99">
        <v>40637</v>
      </c>
      <c s="98">
        <v>8056</v>
      </c>
      <c s="98"/>
      <c s="98">
        <v>137</v>
      </c>
      <c s="98">
        <v>125</v>
      </c>
      <c s="98" t="s">
        <v>35</v>
      </c>
      <c s="98" t="s">
        <v>36</v>
      </c>
      <c s="98"/>
      <c s="98" t="s">
        <v>37</v>
      </c>
      <c s="98">
        <v>8141302602</v>
      </c>
      <c s="98" t="s">
        <v>663</v>
      </c>
      <c s="98" t="s">
        <v>664</v>
      </c>
      <c s="98">
        <v>9982551587</v>
      </c>
      <c s="98" t="s">
        <v>194</v>
      </c>
      <c s="98">
        <v>60000</v>
      </c>
      <c s="98" t="s">
        <v>40</v>
      </c>
      <c s="98" t="s">
        <v>40</v>
      </c>
      <c s="98" t="s">
        <v>41</v>
      </c>
      <c s="98">
        <v>13</v>
      </c>
      <c s="98" t="s">
        <v>42</v>
      </c>
      <c s="98">
        <v>3</v>
      </c>
      <c s="100"/>
      <c s="100"/>
      <c s="100"/>
      <c s="100"/>
    </row>
    <row r="156" spans="1:34" s="8" customFormat="1" ht="15.75" customHeight="1">
      <c r="A156" s="98">
        <v>8</v>
      </c>
      <c s="98" t="s">
        <v>30</v>
      </c>
      <c s="98">
        <v>581</v>
      </c>
      <c s="99"/>
      <c s="98" t="s">
        <v>665</v>
      </c>
      <c s="98"/>
      <c s="98" t="s">
        <v>666</v>
      </c>
      <c s="98" t="s">
        <v>667</v>
      </c>
      <c s="98" t="s">
        <v>34</v>
      </c>
      <c s="99">
        <v>40544</v>
      </c>
      <c s="98">
        <v>8057</v>
      </c>
      <c s="98"/>
      <c s="98">
        <v>137</v>
      </c>
      <c s="98">
        <v>123</v>
      </c>
      <c s="98" t="s">
        <v>47</v>
      </c>
      <c s="98" t="s">
        <v>36</v>
      </c>
      <c s="98"/>
      <c s="98" t="s">
        <v>37</v>
      </c>
      <c s="98">
        <v>8141302602</v>
      </c>
      <c s="98" t="s">
        <v>668</v>
      </c>
      <c s="98"/>
      <c s="98">
        <v>9982187284</v>
      </c>
      <c s="98" t="s">
        <v>194</v>
      </c>
      <c s="98">
        <v>60000</v>
      </c>
      <c s="98" t="s">
        <v>40</v>
      </c>
      <c s="98" t="s">
        <v>40</v>
      </c>
      <c s="98" t="s">
        <v>41</v>
      </c>
      <c s="98">
        <v>13</v>
      </c>
      <c s="98" t="s">
        <v>42</v>
      </c>
      <c s="98">
        <v>3</v>
      </c>
      <c s="100"/>
      <c s="100"/>
      <c s="100"/>
      <c s="100"/>
    </row>
    <row r="157" spans="1:34" s="8" customFormat="1" ht="15.75" customHeight="1">
      <c r="A157" s="98">
        <v>8</v>
      </c>
      <c s="98" t="s">
        <v>30</v>
      </c>
      <c s="98">
        <v>444</v>
      </c>
      <c s="99"/>
      <c s="98" t="s">
        <v>669</v>
      </c>
      <c s="98"/>
      <c s="98" t="s">
        <v>608</v>
      </c>
      <c s="98" t="s">
        <v>426</v>
      </c>
      <c s="98" t="s">
        <v>34</v>
      </c>
      <c s="99">
        <v>40040</v>
      </c>
      <c s="98">
        <v>8058</v>
      </c>
      <c s="98"/>
      <c s="98">
        <v>137</v>
      </c>
      <c s="98">
        <v>120</v>
      </c>
      <c s="98" t="s">
        <v>35</v>
      </c>
      <c s="98" t="s">
        <v>36</v>
      </c>
      <c s="98"/>
      <c s="98" t="s">
        <v>37</v>
      </c>
      <c s="98">
        <v>8141302602</v>
      </c>
      <c s="98" t="s">
        <v>670</v>
      </c>
      <c s="98" t="s">
        <v>428</v>
      </c>
      <c s="98">
        <v>9649157559</v>
      </c>
      <c s="98" t="s">
        <v>477</v>
      </c>
      <c s="98">
        <v>40000</v>
      </c>
      <c s="98" t="s">
        <v>40</v>
      </c>
      <c s="98" t="s">
        <v>40</v>
      </c>
      <c s="98" t="s">
        <v>41</v>
      </c>
      <c s="98">
        <v>15</v>
      </c>
      <c s="98" t="s">
        <v>42</v>
      </c>
      <c s="98">
        <v>1</v>
      </c>
      <c s="100"/>
      <c s="100"/>
      <c s="100"/>
      <c s="100"/>
    </row>
    <row r="158" spans="1:34" s="8" customFormat="1" ht="15.75" customHeight="1">
      <c r="A158" s="98">
        <v>8</v>
      </c>
      <c s="98" t="s">
        <v>30</v>
      </c>
      <c s="98">
        <v>387</v>
      </c>
      <c s="99"/>
      <c s="98" t="s">
        <v>671</v>
      </c>
      <c s="98"/>
      <c s="98" t="s">
        <v>672</v>
      </c>
      <c s="98" t="s">
        <v>673</v>
      </c>
      <c s="98" t="s">
        <v>34</v>
      </c>
      <c s="99">
        <v>40502</v>
      </c>
      <c s="98">
        <v>8059</v>
      </c>
      <c s="98"/>
      <c s="98">
        <v>137</v>
      </c>
      <c s="98">
        <v>121</v>
      </c>
      <c s="98" t="s">
        <v>35</v>
      </c>
      <c s="98" t="s">
        <v>36</v>
      </c>
      <c s="98"/>
      <c s="98" t="s">
        <v>37</v>
      </c>
      <c s="98">
        <v>8141302602</v>
      </c>
      <c s="98" t="s">
        <v>674</v>
      </c>
      <c s="98" t="s">
        <v>675</v>
      </c>
      <c s="98">
        <v>8278699171</v>
      </c>
      <c s="98" t="s">
        <v>649</v>
      </c>
      <c s="98">
        <v>30000</v>
      </c>
      <c s="98" t="s">
        <v>40</v>
      </c>
      <c s="98" t="s">
        <v>40</v>
      </c>
      <c s="98" t="s">
        <v>41</v>
      </c>
      <c s="98">
        <v>14</v>
      </c>
      <c s="98" t="s">
        <v>42</v>
      </c>
      <c s="98">
        <v>0</v>
      </c>
      <c s="100"/>
      <c s="100"/>
      <c s="100"/>
      <c s="100"/>
    </row>
    <row r="159" spans="1:34" s="8" customFormat="1" ht="15.75" customHeight="1">
      <c r="A159" s="98">
        <v>8</v>
      </c>
      <c s="98" t="s">
        <v>30</v>
      </c>
      <c s="98">
        <v>353</v>
      </c>
      <c s="99"/>
      <c s="98" t="s">
        <v>676</v>
      </c>
      <c s="98"/>
      <c s="98" t="s">
        <v>677</v>
      </c>
      <c s="98" t="s">
        <v>386</v>
      </c>
      <c s="98" t="s">
        <v>34</v>
      </c>
      <c s="99">
        <v>40795</v>
      </c>
      <c s="98">
        <v>8060</v>
      </c>
      <c s="98"/>
      <c s="98">
        <v>137</v>
      </c>
      <c s="98">
        <v>110</v>
      </c>
      <c s="98" t="s">
        <v>35</v>
      </c>
      <c s="98" t="s">
        <v>36</v>
      </c>
      <c s="98"/>
      <c s="98" t="s">
        <v>37</v>
      </c>
      <c s="98">
        <v>8141302602</v>
      </c>
      <c s="98" t="s">
        <v>678</v>
      </c>
      <c s="98" t="s">
        <v>388</v>
      </c>
      <c s="98">
        <v>7878410594</v>
      </c>
      <c s="98" t="s">
        <v>194</v>
      </c>
      <c s="98">
        <v>20000</v>
      </c>
      <c s="98" t="s">
        <v>40</v>
      </c>
      <c s="98" t="s">
        <v>40</v>
      </c>
      <c s="98" t="s">
        <v>41</v>
      </c>
      <c s="98">
        <v>13</v>
      </c>
      <c s="98" t="s">
        <v>42</v>
      </c>
      <c s="98">
        <v>0</v>
      </c>
      <c s="100"/>
      <c s="100"/>
      <c s="100"/>
      <c s="100"/>
    </row>
    <row r="160" spans="1:34" s="8" customFormat="1" ht="15.75" customHeight="1">
      <c r="A160" s="98">
        <v>8</v>
      </c>
      <c s="98" t="s">
        <v>30</v>
      </c>
      <c s="98">
        <v>504</v>
      </c>
      <c s="99"/>
      <c s="98" t="s">
        <v>679</v>
      </c>
      <c s="98"/>
      <c s="98" t="s">
        <v>680</v>
      </c>
      <c s="98" t="s">
        <v>624</v>
      </c>
      <c s="98" t="s">
        <v>46</v>
      </c>
      <c s="99">
        <v>40571</v>
      </c>
      <c s="98">
        <v>8061</v>
      </c>
      <c s="98"/>
      <c s="98">
        <v>137</v>
      </c>
      <c s="98">
        <v>118</v>
      </c>
      <c s="98" t="s">
        <v>35</v>
      </c>
      <c s="98" t="s">
        <v>36</v>
      </c>
      <c s="98"/>
      <c s="98" t="s">
        <v>37</v>
      </c>
      <c s="98">
        <v>8141302602</v>
      </c>
      <c s="98" t="s">
        <v>681</v>
      </c>
      <c s="98" t="s">
        <v>682</v>
      </c>
      <c s="98">
        <v>9828860332</v>
      </c>
      <c s="98" t="s">
        <v>649</v>
      </c>
      <c s="98">
        <v>30000</v>
      </c>
      <c s="98" t="s">
        <v>40</v>
      </c>
      <c s="98" t="s">
        <v>40</v>
      </c>
      <c s="98" t="s">
        <v>41</v>
      </c>
      <c s="98">
        <v>13</v>
      </c>
      <c s="98" t="s">
        <v>42</v>
      </c>
      <c s="98">
        <v>0</v>
      </c>
      <c s="100"/>
      <c s="100"/>
      <c s="100"/>
      <c s="100"/>
    </row>
    <row r="161" spans="1:34" s="8" customFormat="1" ht="15.75" customHeight="1">
      <c r="A161" s="98">
        <v>8</v>
      </c>
      <c s="98" t="s">
        <v>30</v>
      </c>
      <c s="98">
        <v>613</v>
      </c>
      <c s="99"/>
      <c s="98" t="s">
        <v>410</v>
      </c>
      <c s="98"/>
      <c s="98" t="s">
        <v>82</v>
      </c>
      <c s="98" t="s">
        <v>223</v>
      </c>
      <c s="98" t="s">
        <v>46</v>
      </c>
      <c s="99">
        <v>40190</v>
      </c>
      <c s="98">
        <v>8062</v>
      </c>
      <c s="98"/>
      <c s="98">
        <v>137</v>
      </c>
      <c s="98">
        <v>136</v>
      </c>
      <c s="98" t="s">
        <v>35</v>
      </c>
      <c s="98" t="s">
        <v>36</v>
      </c>
      <c s="98"/>
      <c s="98" t="s">
        <v>37</v>
      </c>
      <c s="98">
        <v>8141302602</v>
      </c>
      <c s="98" t="s">
        <v>683</v>
      </c>
      <c s="98" t="s">
        <v>225</v>
      </c>
      <c s="98">
        <v>6350174597</v>
      </c>
      <c s="98" t="s">
        <v>194</v>
      </c>
      <c s="98">
        <v>60000</v>
      </c>
      <c s="98" t="s">
        <v>40</v>
      </c>
      <c s="98" t="s">
        <v>40</v>
      </c>
      <c s="98" t="s">
        <v>41</v>
      </c>
      <c s="98">
        <v>14</v>
      </c>
      <c s="98" t="s">
        <v>42</v>
      </c>
      <c s="98">
        <v>0</v>
      </c>
      <c s="100"/>
      <c s="100"/>
      <c s="100"/>
      <c s="100"/>
    </row>
    <row r="162" spans="1:34" s="8" customFormat="1" ht="15.75" customHeight="1">
      <c r="A162" s="98">
        <v>8</v>
      </c>
      <c s="98" t="s">
        <v>30</v>
      </c>
      <c s="98">
        <v>389</v>
      </c>
      <c s="99"/>
      <c s="98" t="s">
        <v>684</v>
      </c>
      <c s="98"/>
      <c s="98" t="s">
        <v>685</v>
      </c>
      <c s="98" t="s">
        <v>686</v>
      </c>
      <c s="98" t="s">
        <v>46</v>
      </c>
      <c s="99">
        <v>40544</v>
      </c>
      <c s="98">
        <v>8063</v>
      </c>
      <c s="98"/>
      <c s="98">
        <v>137</v>
      </c>
      <c s="98">
        <v>129</v>
      </c>
      <c s="98" t="s">
        <v>47</v>
      </c>
      <c s="98" t="s">
        <v>36</v>
      </c>
      <c s="98"/>
      <c s="98" t="s">
        <v>37</v>
      </c>
      <c s="98">
        <v>8141302602</v>
      </c>
      <c s="98" t="s">
        <v>687</v>
      </c>
      <c s="98" t="s">
        <v>688</v>
      </c>
      <c s="98">
        <v>9549957038</v>
      </c>
      <c s="98" t="s">
        <v>649</v>
      </c>
      <c s="98">
        <v>30000</v>
      </c>
      <c s="98" t="s">
        <v>40</v>
      </c>
      <c s="98" t="s">
        <v>40</v>
      </c>
      <c s="98" t="s">
        <v>41</v>
      </c>
      <c s="98">
        <v>13</v>
      </c>
      <c s="98" t="s">
        <v>42</v>
      </c>
      <c s="98">
        <v>1</v>
      </c>
      <c s="100"/>
      <c s="100"/>
      <c s="100"/>
      <c s="100"/>
    </row>
    <row r="163" spans="1:34" s="8" customFormat="1" ht="15.75" customHeight="1">
      <c r="A163" s="98">
        <v>8</v>
      </c>
      <c s="98" t="s">
        <v>30</v>
      </c>
      <c s="98">
        <v>368</v>
      </c>
      <c s="99"/>
      <c s="98" t="s">
        <v>689</v>
      </c>
      <c s="98"/>
      <c s="98" t="s">
        <v>690</v>
      </c>
      <c s="98" t="s">
        <v>560</v>
      </c>
      <c s="98" t="s">
        <v>46</v>
      </c>
      <c s="99">
        <v>40878</v>
      </c>
      <c s="98">
        <v>8064</v>
      </c>
      <c s="98"/>
      <c s="98">
        <v>137</v>
      </c>
      <c s="98">
        <v>122</v>
      </c>
      <c s="98" t="s">
        <v>35</v>
      </c>
      <c s="98" t="s">
        <v>36</v>
      </c>
      <c s="98"/>
      <c s="98" t="s">
        <v>37</v>
      </c>
      <c s="98">
        <v>8141302602</v>
      </c>
      <c s="98" t="s">
        <v>691</v>
      </c>
      <c s="98" t="s">
        <v>692</v>
      </c>
      <c s="98">
        <v>9982659538</v>
      </c>
      <c s="98" t="s">
        <v>649</v>
      </c>
      <c s="98">
        <v>20000</v>
      </c>
      <c s="98" t="s">
        <v>158</v>
      </c>
      <c s="98" t="s">
        <v>40</v>
      </c>
      <c s="98" t="s">
        <v>41</v>
      </c>
      <c s="98">
        <v>13</v>
      </c>
      <c s="98" t="s">
        <v>42</v>
      </c>
      <c s="98">
        <v>3</v>
      </c>
      <c s="100"/>
      <c s="100"/>
      <c s="100"/>
      <c s="100"/>
    </row>
    <row r="164" spans="1:34" s="8" customFormat="1" ht="15.75" customHeight="1">
      <c r="A164" s="98">
        <v>8</v>
      </c>
      <c s="98" t="s">
        <v>30</v>
      </c>
      <c s="98">
        <v>541</v>
      </c>
      <c s="99"/>
      <c s="98" t="s">
        <v>693</v>
      </c>
      <c s="98"/>
      <c s="98" t="s">
        <v>694</v>
      </c>
      <c s="98" t="s">
        <v>509</v>
      </c>
      <c s="98" t="s">
        <v>34</v>
      </c>
      <c s="99">
        <v>41061</v>
      </c>
      <c s="98">
        <v>8065</v>
      </c>
      <c s="98"/>
      <c s="98">
        <v>137</v>
      </c>
      <c s="98">
        <v>136</v>
      </c>
      <c s="98" t="s">
        <v>35</v>
      </c>
      <c s="98" t="s">
        <v>36</v>
      </c>
      <c s="98"/>
      <c s="98" t="s">
        <v>37</v>
      </c>
      <c s="98">
        <v>8141302602</v>
      </c>
      <c s="98" t="s">
        <v>695</v>
      </c>
      <c s="98" t="s">
        <v>696</v>
      </c>
      <c s="98">
        <v>9587942380</v>
      </c>
      <c s="98" t="s">
        <v>697</v>
      </c>
      <c s="98">
        <v>36000</v>
      </c>
      <c s="98" t="s">
        <v>40</v>
      </c>
      <c s="98" t="s">
        <v>40</v>
      </c>
      <c s="98" t="s">
        <v>41</v>
      </c>
      <c s="98">
        <v>12</v>
      </c>
      <c s="98" t="s">
        <v>42</v>
      </c>
      <c s="98">
        <v>3</v>
      </c>
      <c s="100"/>
      <c s="100"/>
      <c s="100"/>
      <c s="100"/>
    </row>
    <row r="165" spans="1:34" s="8" customFormat="1" ht="15.75" customHeight="1">
      <c r="A165" s="98">
        <v>8</v>
      </c>
      <c s="98" t="s">
        <v>30</v>
      </c>
      <c s="98">
        <v>548</v>
      </c>
      <c s="99"/>
      <c s="98" t="s">
        <v>698</v>
      </c>
      <c s="98"/>
      <c s="98" t="s">
        <v>699</v>
      </c>
      <c s="98" t="s">
        <v>700</v>
      </c>
      <c s="98" t="s">
        <v>46</v>
      </c>
      <c s="99">
        <v>40739</v>
      </c>
      <c s="98">
        <v>8066</v>
      </c>
      <c s="98"/>
      <c s="98">
        <v>137</v>
      </c>
      <c s="98">
        <v>133</v>
      </c>
      <c s="98" t="s">
        <v>47</v>
      </c>
      <c s="98" t="s">
        <v>36</v>
      </c>
      <c s="98"/>
      <c s="98" t="s">
        <v>37</v>
      </c>
      <c s="98">
        <v>8141302602</v>
      </c>
      <c s="98" t="s">
        <v>701</v>
      </c>
      <c s="98"/>
      <c s="98">
        <v>9983767536</v>
      </c>
      <c s="98" t="s">
        <v>702</v>
      </c>
      <c s="98">
        <v>45000</v>
      </c>
      <c s="98" t="s">
        <v>40</v>
      </c>
      <c s="98" t="s">
        <v>40</v>
      </c>
      <c s="98" t="s">
        <v>41</v>
      </c>
      <c s="98">
        <v>13</v>
      </c>
      <c s="98" t="s">
        <v>42</v>
      </c>
      <c s="98">
        <v>0</v>
      </c>
      <c s="100"/>
      <c s="100"/>
      <c s="100"/>
      <c s="100"/>
    </row>
    <row r="166" spans="1:34" s="8" customFormat="1" ht="15.75" customHeight="1">
      <c r="A166" s="98">
        <v>8</v>
      </c>
      <c s="98" t="s">
        <v>30</v>
      </c>
      <c s="98">
        <v>592</v>
      </c>
      <c s="99"/>
      <c s="98" t="s">
        <v>703</v>
      </c>
      <c s="98"/>
      <c s="98" t="s">
        <v>704</v>
      </c>
      <c s="98" t="s">
        <v>705</v>
      </c>
      <c s="98" t="s">
        <v>46</v>
      </c>
      <c s="99">
        <v>41130</v>
      </c>
      <c s="98">
        <v>8067</v>
      </c>
      <c s="98"/>
      <c s="98">
        <v>137</v>
      </c>
      <c s="98">
        <v>128</v>
      </c>
      <c s="98" t="s">
        <v>35</v>
      </c>
      <c s="98" t="s">
        <v>36</v>
      </c>
      <c s="98"/>
      <c s="98" t="s">
        <v>37</v>
      </c>
      <c s="98">
        <v>8141302602</v>
      </c>
      <c s="98" t="s">
        <v>706</v>
      </c>
      <c s="98"/>
      <c s="98">
        <v>9587293382</v>
      </c>
      <c s="98" t="s">
        <v>707</v>
      </c>
      <c s="98">
        <v>50000</v>
      </c>
      <c s="98" t="s">
        <v>40</v>
      </c>
      <c s="98" t="s">
        <v>40</v>
      </c>
      <c s="98" t="s">
        <v>41</v>
      </c>
      <c s="98">
        <v>12</v>
      </c>
      <c s="98" t="s">
        <v>42</v>
      </c>
      <c s="98">
        <v>3</v>
      </c>
      <c s="100"/>
      <c s="100"/>
      <c s="100"/>
      <c s="100"/>
    </row>
    <row r="167" spans="1:34" s="8" customFormat="1" ht="15.75" customHeight="1">
      <c r="A167" s="98">
        <v>8</v>
      </c>
      <c s="98" t="s">
        <v>30</v>
      </c>
      <c s="98">
        <v>446</v>
      </c>
      <c s="99"/>
      <c s="98" t="s">
        <v>708</v>
      </c>
      <c s="98"/>
      <c s="98" t="s">
        <v>709</v>
      </c>
      <c s="98" t="s">
        <v>710</v>
      </c>
      <c s="98" t="s">
        <v>34</v>
      </c>
      <c s="99">
        <v>40205</v>
      </c>
      <c s="98">
        <v>8068</v>
      </c>
      <c s="98"/>
      <c s="98">
        <v>137</v>
      </c>
      <c s="98">
        <v>115</v>
      </c>
      <c s="98" t="s">
        <v>35</v>
      </c>
      <c s="98" t="s">
        <v>36</v>
      </c>
      <c s="98"/>
      <c s="98" t="s">
        <v>37</v>
      </c>
      <c s="98">
        <v>8141302602</v>
      </c>
      <c s="98" t="s">
        <v>711</v>
      </c>
      <c s="98" t="s">
        <v>712</v>
      </c>
      <c s="98">
        <v>9509207248</v>
      </c>
      <c s="98" t="s">
        <v>713</v>
      </c>
      <c s="98">
        <v>36000</v>
      </c>
      <c s="98" t="s">
        <v>40</v>
      </c>
      <c s="98" t="s">
        <v>40</v>
      </c>
      <c s="98" t="s">
        <v>41</v>
      </c>
      <c s="98">
        <v>14</v>
      </c>
      <c s="98" t="s">
        <v>42</v>
      </c>
      <c s="98">
        <v>0</v>
      </c>
      <c s="100"/>
      <c s="100"/>
      <c s="100"/>
      <c s="100"/>
    </row>
    <row r="168" spans="1:34" s="8" customFormat="1" ht="15.75" customHeight="1">
      <c r="A168" s="98">
        <v>8</v>
      </c>
      <c s="98" t="s">
        <v>30</v>
      </c>
      <c s="98">
        <v>650</v>
      </c>
      <c s="99"/>
      <c s="98" t="s">
        <v>714</v>
      </c>
      <c s="98"/>
      <c s="98" t="s">
        <v>715</v>
      </c>
      <c s="98" t="s">
        <v>716</v>
      </c>
      <c s="98" t="s">
        <v>34</v>
      </c>
      <c s="99">
        <v>40371</v>
      </c>
      <c s="98">
        <v>8069</v>
      </c>
      <c s="98"/>
      <c s="98">
        <v>137</v>
      </c>
      <c s="98">
        <v>133</v>
      </c>
      <c s="98" t="s">
        <v>47</v>
      </c>
      <c s="98"/>
      <c s="98"/>
      <c s="98" t="s">
        <v>37</v>
      </c>
      <c s="98">
        <v>8141302602</v>
      </c>
      <c s="98" t="s">
        <v>717</v>
      </c>
      <c s="98"/>
      <c s="98">
        <v>8696105918</v>
      </c>
      <c s="98" t="s">
        <v>718</v>
      </c>
      <c s="98">
        <v>0</v>
      </c>
      <c s="98" t="s">
        <v>40</v>
      </c>
      <c s="98" t="s">
        <v>40</v>
      </c>
      <c s="98"/>
      <c s="98">
        <v>14</v>
      </c>
      <c s="98" t="s">
        <v>42</v>
      </c>
      <c s="98">
        <v>3</v>
      </c>
      <c s="100"/>
      <c s="100"/>
      <c s="100"/>
      <c s="100"/>
    </row>
    <row r="169" spans="1:34" s="8" customFormat="1" ht="15.75" customHeight="1">
      <c r="A169" s="98">
        <v>9</v>
      </c>
      <c s="98" t="s">
        <v>30</v>
      </c>
      <c s="98">
        <v>341</v>
      </c>
      <c s="99"/>
      <c s="98" t="s">
        <v>719</v>
      </c>
      <c s="98"/>
      <c s="98" t="s">
        <v>720</v>
      </c>
      <c s="98" t="s">
        <v>721</v>
      </c>
      <c s="98" t="s">
        <v>46</v>
      </c>
      <c s="99">
        <v>40004</v>
      </c>
      <c s="98">
        <v>9055</v>
      </c>
      <c s="98"/>
      <c s="98">
        <v>137</v>
      </c>
      <c s="98">
        <v>100</v>
      </c>
      <c s="98" t="s">
        <v>35</v>
      </c>
      <c s="98" t="s">
        <v>36</v>
      </c>
      <c s="98"/>
      <c s="98" t="s">
        <v>37</v>
      </c>
      <c s="98">
        <v>8141302602</v>
      </c>
      <c s="98" t="s">
        <v>722</v>
      </c>
      <c s="98" t="s">
        <v>723</v>
      </c>
      <c s="98">
        <v>9131817140</v>
      </c>
      <c s="98" t="s">
        <v>724</v>
      </c>
      <c s="98">
        <v>45000</v>
      </c>
      <c s="98" t="s">
        <v>40</v>
      </c>
      <c s="98" t="s">
        <v>40</v>
      </c>
      <c s="98" t="s">
        <v>41</v>
      </c>
      <c s="98">
        <v>15</v>
      </c>
      <c s="98" t="s">
        <v>42</v>
      </c>
      <c s="98">
        <v>2</v>
      </c>
      <c s="100"/>
      <c s="100"/>
      <c s="100"/>
      <c s="100"/>
    </row>
    <row r="170" spans="1:34" s="8" customFormat="1" ht="15.75" customHeight="1">
      <c r="A170" s="98">
        <v>9</v>
      </c>
      <c s="98" t="s">
        <v>30</v>
      </c>
      <c s="98">
        <v>426</v>
      </c>
      <c s="99"/>
      <c s="98" t="s">
        <v>725</v>
      </c>
      <c s="98"/>
      <c s="98" t="s">
        <v>726</v>
      </c>
      <c s="98" t="s">
        <v>727</v>
      </c>
      <c s="98" t="s">
        <v>34</v>
      </c>
      <c s="99">
        <v>40544</v>
      </c>
      <c s="98">
        <v>9056</v>
      </c>
      <c s="98"/>
      <c s="98">
        <v>137</v>
      </c>
      <c s="98">
        <v>92</v>
      </c>
      <c s="98" t="s">
        <v>35</v>
      </c>
      <c s="98"/>
      <c s="98"/>
      <c s="98" t="s">
        <v>37</v>
      </c>
      <c s="98">
        <v>8141302602</v>
      </c>
      <c s="98" t="s">
        <v>728</v>
      </c>
      <c s="98" t="s">
        <v>729</v>
      </c>
      <c s="98">
        <v>9772408909</v>
      </c>
      <c s="98" t="s">
        <v>571</v>
      </c>
      <c s="98">
        <v>36000</v>
      </c>
      <c s="98" t="s">
        <v>40</v>
      </c>
      <c s="98" t="s">
        <v>40</v>
      </c>
      <c s="98"/>
      <c s="98">
        <v>13</v>
      </c>
      <c s="98" t="s">
        <v>42</v>
      </c>
      <c s="98">
        <v>2</v>
      </c>
      <c s="100"/>
      <c s="100"/>
      <c s="100"/>
      <c s="100"/>
    </row>
    <row r="171" spans="1:34" s="8" customFormat="1" ht="15.75" customHeight="1">
      <c r="A171" s="98">
        <v>9</v>
      </c>
      <c s="98" t="s">
        <v>30</v>
      </c>
      <c s="98">
        <v>346</v>
      </c>
      <c s="99"/>
      <c s="98" t="s">
        <v>730</v>
      </c>
      <c s="98"/>
      <c s="98" t="s">
        <v>731</v>
      </c>
      <c s="98" t="s">
        <v>732</v>
      </c>
      <c s="98" t="s">
        <v>46</v>
      </c>
      <c s="99">
        <v>40179</v>
      </c>
      <c s="98">
        <v>9057</v>
      </c>
      <c s="98"/>
      <c s="98">
        <v>137</v>
      </c>
      <c s="98">
        <v>100</v>
      </c>
      <c s="98" t="s">
        <v>35</v>
      </c>
      <c s="98" t="s">
        <v>36</v>
      </c>
      <c s="98"/>
      <c s="98" t="s">
        <v>37</v>
      </c>
      <c s="98">
        <v>8141302602</v>
      </c>
      <c s="98" t="s">
        <v>733</v>
      </c>
      <c s="98"/>
      <c s="98">
        <v>9649915291</v>
      </c>
      <c s="98" t="s">
        <v>734</v>
      </c>
      <c s="98">
        <v>25000</v>
      </c>
      <c s="98" t="s">
        <v>40</v>
      </c>
      <c s="98" t="s">
        <v>158</v>
      </c>
      <c s="98" t="s">
        <v>41</v>
      </c>
      <c s="98">
        <v>14</v>
      </c>
      <c s="98" t="s">
        <v>42</v>
      </c>
      <c s="98">
        <v>2</v>
      </c>
      <c s="100"/>
      <c s="100"/>
      <c s="100"/>
      <c s="100"/>
    </row>
    <row r="172" spans="1:34" s="8" customFormat="1" ht="15.75" customHeight="1">
      <c r="A172" s="98">
        <v>9</v>
      </c>
      <c s="98" t="s">
        <v>30</v>
      </c>
      <c s="98">
        <v>351</v>
      </c>
      <c s="99"/>
      <c s="98" t="s">
        <v>735</v>
      </c>
      <c s="98"/>
      <c s="98" t="s">
        <v>736</v>
      </c>
      <c s="98" t="s">
        <v>386</v>
      </c>
      <c s="98" t="s">
        <v>46</v>
      </c>
      <c s="99">
        <v>40080</v>
      </c>
      <c s="98">
        <v>9058</v>
      </c>
      <c s="98"/>
      <c s="98">
        <v>137</v>
      </c>
      <c s="98">
        <v>97</v>
      </c>
      <c s="98" t="s">
        <v>35</v>
      </c>
      <c s="98" t="s">
        <v>36</v>
      </c>
      <c s="98"/>
      <c s="98" t="s">
        <v>37</v>
      </c>
      <c s="98">
        <v>8141302602</v>
      </c>
      <c s="98" t="s">
        <v>737</v>
      </c>
      <c s="98" t="s">
        <v>388</v>
      </c>
      <c s="98">
        <v>9509207248</v>
      </c>
      <c s="98" t="s">
        <v>724</v>
      </c>
      <c s="98">
        <v>40000</v>
      </c>
      <c s="98" t="s">
        <v>40</v>
      </c>
      <c s="98" t="s">
        <v>40</v>
      </c>
      <c s="98" t="s">
        <v>41</v>
      </c>
      <c s="98">
        <v>15</v>
      </c>
      <c s="98" t="s">
        <v>42</v>
      </c>
      <c s="98">
        <v>0</v>
      </c>
      <c s="100"/>
      <c s="100"/>
      <c s="100"/>
      <c s="100"/>
    </row>
    <row r="173" spans="1:34" s="8" customFormat="1" ht="15.75" customHeight="1">
      <c r="A173" s="98">
        <v>9</v>
      </c>
      <c s="98" t="s">
        <v>30</v>
      </c>
      <c s="98">
        <v>447</v>
      </c>
      <c s="99"/>
      <c s="98" t="s">
        <v>738</v>
      </c>
      <c s="98"/>
      <c s="98" t="s">
        <v>739</v>
      </c>
      <c s="98" t="s">
        <v>740</v>
      </c>
      <c s="98" t="s">
        <v>34</v>
      </c>
      <c s="99">
        <v>40071</v>
      </c>
      <c s="98">
        <v>9059</v>
      </c>
      <c s="98"/>
      <c s="98">
        <v>137</v>
      </c>
      <c s="98">
        <v>95</v>
      </c>
      <c s="98" t="s">
        <v>52</v>
      </c>
      <c s="98" t="s">
        <v>36</v>
      </c>
      <c s="98"/>
      <c s="98" t="s">
        <v>37</v>
      </c>
      <c s="98">
        <v>8141302602</v>
      </c>
      <c s="98" t="s">
        <v>741</v>
      </c>
      <c s="98" t="s">
        <v>742</v>
      </c>
      <c s="98">
        <v>9983408168</v>
      </c>
      <c s="98" t="s">
        <v>743</v>
      </c>
      <c s="98">
        <v>25000</v>
      </c>
      <c s="98" t="s">
        <v>40</v>
      </c>
      <c s="98" t="s">
        <v>40</v>
      </c>
      <c s="98" t="s">
        <v>41</v>
      </c>
      <c s="98">
        <v>15</v>
      </c>
      <c s="98" t="s">
        <v>42</v>
      </c>
      <c s="98">
        <v>3</v>
      </c>
      <c s="100"/>
      <c s="100"/>
      <c s="100"/>
      <c s="100"/>
    </row>
    <row r="174" spans="1:34" s="8" customFormat="1" ht="15.75" customHeight="1">
      <c r="A174" s="98">
        <v>9</v>
      </c>
      <c s="98" t="s">
        <v>30</v>
      </c>
      <c s="98">
        <v>342</v>
      </c>
      <c s="99"/>
      <c s="98" t="s">
        <v>744</v>
      </c>
      <c s="98"/>
      <c s="98" t="s">
        <v>745</v>
      </c>
      <c s="98" t="s">
        <v>727</v>
      </c>
      <c s="98" t="s">
        <v>46</v>
      </c>
      <c s="99">
        <v>40367</v>
      </c>
      <c s="98">
        <v>9060</v>
      </c>
      <c s="98"/>
      <c s="98">
        <v>137</v>
      </c>
      <c s="98">
        <v>74</v>
      </c>
      <c s="98" t="s">
        <v>52</v>
      </c>
      <c s="98" t="s">
        <v>36</v>
      </c>
      <c s="98"/>
      <c s="98" t="s">
        <v>37</v>
      </c>
      <c s="98">
        <v>8141302602</v>
      </c>
      <c s="98" t="s">
        <v>746</v>
      </c>
      <c s="98"/>
      <c s="98">
        <v>7665929328</v>
      </c>
      <c s="98" t="s">
        <v>724</v>
      </c>
      <c s="98">
        <v>60000</v>
      </c>
      <c s="98" t="s">
        <v>40</v>
      </c>
      <c s="98" t="s">
        <v>40</v>
      </c>
      <c s="98" t="s">
        <v>41</v>
      </c>
      <c s="98">
        <v>14</v>
      </c>
      <c s="98" t="s">
        <v>42</v>
      </c>
      <c s="98">
        <v>0</v>
      </c>
      <c s="100"/>
      <c s="100"/>
      <c s="100"/>
      <c s="100"/>
    </row>
    <row r="175" spans="1:34" s="8" customFormat="1" ht="15.75" customHeight="1">
      <c r="A175" s="98">
        <v>9</v>
      </c>
      <c s="98" t="s">
        <v>30</v>
      </c>
      <c s="98">
        <v>344</v>
      </c>
      <c s="99"/>
      <c s="98" t="s">
        <v>747</v>
      </c>
      <c s="98"/>
      <c s="98" t="s">
        <v>745</v>
      </c>
      <c s="98" t="s">
        <v>727</v>
      </c>
      <c s="98" t="s">
        <v>46</v>
      </c>
      <c s="99">
        <v>40367</v>
      </c>
      <c s="98">
        <v>9061</v>
      </c>
      <c s="98"/>
      <c s="98">
        <v>137</v>
      </c>
      <c s="98">
        <v>91</v>
      </c>
      <c s="98" t="s">
        <v>52</v>
      </c>
      <c s="98" t="s">
        <v>36</v>
      </c>
      <c s="98"/>
      <c s="98" t="s">
        <v>37</v>
      </c>
      <c s="98">
        <v>8141302602</v>
      </c>
      <c s="98" t="s">
        <v>748</v>
      </c>
      <c s="98"/>
      <c s="98">
        <v>7665929328</v>
      </c>
      <c s="98" t="s">
        <v>724</v>
      </c>
      <c s="98">
        <v>60000</v>
      </c>
      <c s="98" t="s">
        <v>40</v>
      </c>
      <c s="98" t="s">
        <v>40</v>
      </c>
      <c s="98" t="s">
        <v>41</v>
      </c>
      <c s="98">
        <v>14</v>
      </c>
      <c s="98" t="s">
        <v>42</v>
      </c>
      <c s="98">
        <v>0</v>
      </c>
      <c s="100"/>
      <c s="100"/>
      <c s="100"/>
      <c s="100"/>
    </row>
    <row r="176" spans="1:34" s="8" customFormat="1" ht="15.75" customHeight="1">
      <c r="A176" s="98">
        <v>9</v>
      </c>
      <c s="98" t="s">
        <v>30</v>
      </c>
      <c s="98">
        <v>343</v>
      </c>
      <c s="99"/>
      <c s="98" t="s">
        <v>749</v>
      </c>
      <c s="98"/>
      <c s="98" t="s">
        <v>750</v>
      </c>
      <c s="98" t="s">
        <v>751</v>
      </c>
      <c s="98" t="s">
        <v>46</v>
      </c>
      <c s="99">
        <v>40308</v>
      </c>
      <c s="98">
        <v>9062</v>
      </c>
      <c s="98"/>
      <c s="98">
        <v>137</v>
      </c>
      <c s="98">
        <v>95</v>
      </c>
      <c s="98" t="s">
        <v>52</v>
      </c>
      <c s="98" t="s">
        <v>36</v>
      </c>
      <c s="98"/>
      <c s="98" t="s">
        <v>37</v>
      </c>
      <c s="98">
        <v>8141302602</v>
      </c>
      <c s="98" t="s">
        <v>752</v>
      </c>
      <c s="98" t="s">
        <v>753</v>
      </c>
      <c s="98">
        <v>9587753928</v>
      </c>
      <c s="98" t="s">
        <v>724</v>
      </c>
      <c s="98">
        <v>40000</v>
      </c>
      <c s="98" t="s">
        <v>40</v>
      </c>
      <c s="98" t="s">
        <v>40</v>
      </c>
      <c s="98" t="s">
        <v>41</v>
      </c>
      <c s="98">
        <v>14</v>
      </c>
      <c s="98" t="s">
        <v>42</v>
      </c>
      <c s="98">
        <v>0</v>
      </c>
      <c s="100"/>
      <c s="100"/>
      <c s="100"/>
      <c s="100"/>
    </row>
    <row r="177" spans="1:34" s="8" customFormat="1" ht="15.75" customHeight="1">
      <c r="A177" s="98">
        <v>9</v>
      </c>
      <c s="98" t="s">
        <v>30</v>
      </c>
      <c s="98">
        <v>587</v>
      </c>
      <c s="99"/>
      <c s="98" t="s">
        <v>754</v>
      </c>
      <c s="98"/>
      <c s="98" t="s">
        <v>755</v>
      </c>
      <c s="98" t="s">
        <v>286</v>
      </c>
      <c s="98" t="s">
        <v>46</v>
      </c>
      <c s="99">
        <v>40592</v>
      </c>
      <c s="98">
        <v>9063</v>
      </c>
      <c s="98"/>
      <c s="98">
        <v>137</v>
      </c>
      <c s="98">
        <v>100</v>
      </c>
      <c s="98" t="s">
        <v>35</v>
      </c>
      <c s="98" t="s">
        <v>36</v>
      </c>
      <c s="98"/>
      <c s="98" t="s">
        <v>37</v>
      </c>
      <c s="98">
        <v>8141302602</v>
      </c>
      <c s="98" t="s">
        <v>756</v>
      </c>
      <c s="98"/>
      <c s="98">
        <v>6350567012</v>
      </c>
      <c s="98" t="s">
        <v>194</v>
      </c>
      <c s="98">
        <v>42000</v>
      </c>
      <c s="98" t="s">
        <v>40</v>
      </c>
      <c s="98" t="s">
        <v>40</v>
      </c>
      <c s="98" t="s">
        <v>41</v>
      </c>
      <c s="98">
        <v>13</v>
      </c>
      <c s="98" t="s">
        <v>42</v>
      </c>
      <c s="98">
        <v>3</v>
      </c>
      <c s="100"/>
      <c s="100"/>
      <c s="100"/>
      <c s="100"/>
    </row>
    <row r="178" spans="1:34" s="8" customFormat="1" ht="15.75" customHeight="1">
      <c r="A178" s="98">
        <v>9</v>
      </c>
      <c s="98" t="s">
        <v>30</v>
      </c>
      <c s="98">
        <v>427</v>
      </c>
      <c s="99"/>
      <c s="98" t="s">
        <v>436</v>
      </c>
      <c s="98"/>
      <c s="98" t="s">
        <v>757</v>
      </c>
      <c s="98" t="s">
        <v>758</v>
      </c>
      <c s="98" t="s">
        <v>46</v>
      </c>
      <c s="99">
        <v>40179</v>
      </c>
      <c s="98">
        <v>9064</v>
      </c>
      <c s="98"/>
      <c s="98">
        <v>137</v>
      </c>
      <c s="98">
        <v>90</v>
      </c>
      <c s="98" t="s">
        <v>35</v>
      </c>
      <c s="98" t="s">
        <v>36</v>
      </c>
      <c s="98"/>
      <c s="98" t="s">
        <v>37</v>
      </c>
      <c s="98">
        <v>8141302602</v>
      </c>
      <c s="98" t="s">
        <v>759</v>
      </c>
      <c s="98" t="s">
        <v>760</v>
      </c>
      <c s="98">
        <v>8278699171</v>
      </c>
      <c s="98" t="s">
        <v>761</v>
      </c>
      <c s="98">
        <v>40000</v>
      </c>
      <c s="98" t="s">
        <v>40</v>
      </c>
      <c s="98" t="s">
        <v>158</v>
      </c>
      <c s="98" t="s">
        <v>41</v>
      </c>
      <c s="98">
        <v>14</v>
      </c>
      <c s="98" t="s">
        <v>42</v>
      </c>
      <c s="98">
        <v>0</v>
      </c>
      <c s="100"/>
      <c s="100"/>
      <c s="100"/>
      <c s="100"/>
    </row>
    <row r="179" spans="1:34" s="8" customFormat="1" ht="15.75" customHeight="1">
      <c r="A179" s="98">
        <v>9</v>
      </c>
      <c s="98" t="s">
        <v>30</v>
      </c>
      <c s="98">
        <v>497</v>
      </c>
      <c s="99"/>
      <c s="98" t="s">
        <v>762</v>
      </c>
      <c s="98"/>
      <c s="98" t="s">
        <v>467</v>
      </c>
      <c s="98" t="s">
        <v>468</v>
      </c>
      <c s="98" t="s">
        <v>34</v>
      </c>
      <c s="99">
        <v>39636</v>
      </c>
      <c s="98">
        <v>9065</v>
      </c>
      <c s="98"/>
      <c s="98">
        <v>137</v>
      </c>
      <c s="98">
        <v>90</v>
      </c>
      <c s="98" t="s">
        <v>35</v>
      </c>
      <c s="98" t="s">
        <v>36</v>
      </c>
      <c s="98"/>
      <c s="98" t="s">
        <v>37</v>
      </c>
      <c s="98">
        <v>8141302602</v>
      </c>
      <c s="98" t="s">
        <v>763</v>
      </c>
      <c s="98" t="s">
        <v>764</v>
      </c>
      <c s="98">
        <v>8003747659</v>
      </c>
      <c s="98" t="s">
        <v>765</v>
      </c>
      <c s="98">
        <v>40000</v>
      </c>
      <c s="98" t="s">
        <v>40</v>
      </c>
      <c s="98" t="s">
        <v>40</v>
      </c>
      <c s="98" t="s">
        <v>41</v>
      </c>
      <c s="98">
        <v>16</v>
      </c>
      <c s="98" t="s">
        <v>42</v>
      </c>
      <c s="98">
        <v>0</v>
      </c>
      <c s="100"/>
      <c s="100"/>
      <c s="100"/>
      <c s="100"/>
    </row>
    <row r="180" spans="1:34" s="8" customFormat="1" ht="15.75" customHeight="1">
      <c r="A180" s="98">
        <v>9</v>
      </c>
      <c s="98" t="s">
        <v>30</v>
      </c>
      <c s="98">
        <v>526</v>
      </c>
      <c s="99"/>
      <c s="98" t="s">
        <v>192</v>
      </c>
      <c s="98"/>
      <c s="98" t="s">
        <v>525</v>
      </c>
      <c s="98" t="s">
        <v>526</v>
      </c>
      <c s="98" t="s">
        <v>46</v>
      </c>
      <c s="99">
        <v>39989</v>
      </c>
      <c s="98">
        <v>9066</v>
      </c>
      <c s="98"/>
      <c s="98">
        <v>137</v>
      </c>
      <c s="98">
        <v>90</v>
      </c>
      <c s="98" t="s">
        <v>35</v>
      </c>
      <c s="98" t="s">
        <v>36</v>
      </c>
      <c s="98"/>
      <c s="98" t="s">
        <v>37</v>
      </c>
      <c s="98">
        <v>8141302602</v>
      </c>
      <c s="98" t="s">
        <v>766</v>
      </c>
      <c s="98" t="s">
        <v>528</v>
      </c>
      <c s="98">
        <v>8875319266</v>
      </c>
      <c s="98" t="s">
        <v>383</v>
      </c>
      <c s="98">
        <v>46000</v>
      </c>
      <c s="98" t="s">
        <v>40</v>
      </c>
      <c s="98" t="s">
        <v>40</v>
      </c>
      <c s="98" t="s">
        <v>41</v>
      </c>
      <c s="98">
        <v>15</v>
      </c>
      <c s="98" t="s">
        <v>42</v>
      </c>
      <c s="98">
        <v>0</v>
      </c>
      <c s="100"/>
      <c s="100"/>
      <c s="100"/>
      <c s="100"/>
    </row>
    <row r="181" spans="1:34" s="8" customFormat="1" ht="15.75" customHeight="1">
      <c r="A181" s="98">
        <v>9</v>
      </c>
      <c s="98" t="s">
        <v>30</v>
      </c>
      <c s="98">
        <v>381</v>
      </c>
      <c s="99"/>
      <c s="98" t="s">
        <v>767</v>
      </c>
      <c s="98"/>
      <c s="98" t="s">
        <v>623</v>
      </c>
      <c s="98" t="s">
        <v>624</v>
      </c>
      <c s="98" t="s">
        <v>46</v>
      </c>
      <c s="99">
        <v>39451</v>
      </c>
      <c s="98">
        <v>9067</v>
      </c>
      <c s="98"/>
      <c s="98">
        <v>137</v>
      </c>
      <c s="98">
        <v>92</v>
      </c>
      <c s="98" t="s">
        <v>47</v>
      </c>
      <c s="98" t="s">
        <v>36</v>
      </c>
      <c s="98"/>
      <c s="98" t="s">
        <v>37</v>
      </c>
      <c s="98">
        <v>8141302602</v>
      </c>
      <c s="98" t="s">
        <v>768</v>
      </c>
      <c s="98" t="s">
        <v>769</v>
      </c>
      <c s="98">
        <v>9649569727</v>
      </c>
      <c s="98" t="s">
        <v>770</v>
      </c>
      <c s="98">
        <v>30000</v>
      </c>
      <c s="98" t="s">
        <v>40</v>
      </c>
      <c s="98" t="s">
        <v>40</v>
      </c>
      <c s="98" t="s">
        <v>41</v>
      </c>
      <c s="98">
        <v>16</v>
      </c>
      <c s="98" t="s">
        <v>42</v>
      </c>
      <c s="98">
        <v>0</v>
      </c>
      <c s="100"/>
      <c s="100"/>
      <c s="100"/>
      <c s="100"/>
    </row>
    <row r="182" spans="1:34" s="8" customFormat="1" ht="15.75" customHeight="1">
      <c r="A182" s="98">
        <v>9</v>
      </c>
      <c s="98" t="s">
        <v>30</v>
      </c>
      <c s="98">
        <v>348</v>
      </c>
      <c s="99"/>
      <c s="98" t="s">
        <v>771</v>
      </c>
      <c s="98"/>
      <c s="98" t="s">
        <v>677</v>
      </c>
      <c s="98" t="s">
        <v>772</v>
      </c>
      <c s="98" t="s">
        <v>34</v>
      </c>
      <c s="99">
        <v>40044</v>
      </c>
      <c s="98">
        <v>9068</v>
      </c>
      <c s="98"/>
      <c s="98">
        <v>137</v>
      </c>
      <c s="98">
        <v>80</v>
      </c>
      <c s="98" t="s">
        <v>35</v>
      </c>
      <c s="98" t="s">
        <v>36</v>
      </c>
      <c s="98"/>
      <c s="98" t="s">
        <v>37</v>
      </c>
      <c s="98">
        <v>8141302602</v>
      </c>
      <c s="98" t="s">
        <v>773</v>
      </c>
      <c s="98" t="s">
        <v>774</v>
      </c>
      <c s="98">
        <v>9982131998</v>
      </c>
      <c s="98" t="s">
        <v>724</v>
      </c>
      <c s="98">
        <v>30000</v>
      </c>
      <c s="98" t="s">
        <v>158</v>
      </c>
      <c s="98" t="s">
        <v>40</v>
      </c>
      <c s="98" t="s">
        <v>41</v>
      </c>
      <c s="98">
        <v>15</v>
      </c>
      <c s="98" t="s">
        <v>42</v>
      </c>
      <c s="98">
        <v>2</v>
      </c>
      <c s="100"/>
      <c s="100"/>
      <c s="100"/>
      <c s="100"/>
    </row>
    <row r="183" spans="1:34" s="8" customFormat="1" ht="15.75" customHeight="1">
      <c r="A183" s="98">
        <v>10</v>
      </c>
      <c s="98" t="s">
        <v>30</v>
      </c>
      <c s="98">
        <v>605</v>
      </c>
      <c s="99"/>
      <c s="98" t="s">
        <v>775</v>
      </c>
      <c s="98"/>
      <c s="98" t="s">
        <v>776</v>
      </c>
      <c s="98" t="s">
        <v>502</v>
      </c>
      <c s="98" t="s">
        <v>46</v>
      </c>
      <c s="99">
        <v>40475</v>
      </c>
      <c s="98">
        <v>10060</v>
      </c>
      <c s="98">
        <v>1726483</v>
      </c>
      <c s="98">
        <v>137</v>
      </c>
      <c s="98">
        <v>117</v>
      </c>
      <c s="98" t="s">
        <v>47</v>
      </c>
      <c s="98" t="s">
        <v>36</v>
      </c>
      <c s="98"/>
      <c s="98" t="s">
        <v>37</v>
      </c>
      <c s="98">
        <v>8141302602</v>
      </c>
      <c s="98" t="s">
        <v>777</v>
      </c>
      <c s="98" t="s">
        <v>778</v>
      </c>
      <c s="98">
        <v>7877682425</v>
      </c>
      <c s="98" t="s">
        <v>194</v>
      </c>
      <c s="98">
        <v>60000</v>
      </c>
      <c s="98" t="s">
        <v>40</v>
      </c>
      <c s="98" t="s">
        <v>40</v>
      </c>
      <c s="98" t="s">
        <v>41</v>
      </c>
      <c s="98">
        <v>14</v>
      </c>
      <c s="98" t="s">
        <v>42</v>
      </c>
      <c s="98">
        <v>3</v>
      </c>
      <c s="100"/>
      <c s="100"/>
      <c s="100"/>
      <c s="100"/>
    </row>
    <row r="184" spans="1:34" s="8" customFormat="1" ht="15.75" customHeight="1">
      <c r="A184" s="98">
        <v>10</v>
      </c>
      <c s="98" t="s">
        <v>30</v>
      </c>
      <c s="98">
        <v>598</v>
      </c>
      <c s="99"/>
      <c s="98" t="s">
        <v>779</v>
      </c>
      <c s="98"/>
      <c s="98" t="s">
        <v>780</v>
      </c>
      <c s="98" t="s">
        <v>781</v>
      </c>
      <c s="98" t="s">
        <v>34</v>
      </c>
      <c s="99">
        <v>39869</v>
      </c>
      <c s="98">
        <v>10061</v>
      </c>
      <c s="98">
        <v>1726484</v>
      </c>
      <c s="98">
        <v>137</v>
      </c>
      <c s="98">
        <v>120</v>
      </c>
      <c s="98" t="s">
        <v>47</v>
      </c>
      <c s="98" t="s">
        <v>36</v>
      </c>
      <c s="98"/>
      <c s="98" t="s">
        <v>37</v>
      </c>
      <c s="98">
        <v>8141302602</v>
      </c>
      <c s="98" t="s">
        <v>782</v>
      </c>
      <c s="98"/>
      <c s="98">
        <v>7852057798</v>
      </c>
      <c s="98" t="s">
        <v>783</v>
      </c>
      <c s="98">
        <v>48000</v>
      </c>
      <c s="98" t="s">
        <v>40</v>
      </c>
      <c s="98" t="s">
        <v>40</v>
      </c>
      <c s="98" t="s">
        <v>41</v>
      </c>
      <c s="98">
        <v>15</v>
      </c>
      <c s="98" t="s">
        <v>42</v>
      </c>
      <c s="98">
        <v>2</v>
      </c>
      <c s="100"/>
      <c s="100"/>
      <c s="100"/>
      <c s="100"/>
    </row>
    <row r="185" spans="1:34" s="8" customFormat="1" ht="15.75" customHeight="1">
      <c r="A185" s="98">
        <v>10</v>
      </c>
      <c s="98" t="s">
        <v>30</v>
      </c>
      <c s="98">
        <v>547</v>
      </c>
      <c s="99"/>
      <c s="98" t="s">
        <v>784</v>
      </c>
      <c s="98"/>
      <c s="98" t="s">
        <v>785</v>
      </c>
      <c s="98" t="s">
        <v>786</v>
      </c>
      <c s="98" t="s">
        <v>34</v>
      </c>
      <c s="99">
        <v>39930</v>
      </c>
      <c s="98">
        <v>10062</v>
      </c>
      <c s="98">
        <v>1726485</v>
      </c>
      <c s="98">
        <v>137</v>
      </c>
      <c s="98">
        <v>131</v>
      </c>
      <c s="98" t="s">
        <v>47</v>
      </c>
      <c s="98" t="s">
        <v>36</v>
      </c>
      <c s="98"/>
      <c s="98" t="s">
        <v>37</v>
      </c>
      <c s="98">
        <v>8141302602</v>
      </c>
      <c s="98" t="s">
        <v>787</v>
      </c>
      <c s="98"/>
      <c s="98">
        <v>9828949520</v>
      </c>
      <c s="98" t="s">
        <v>788</v>
      </c>
      <c s="98">
        <v>45000</v>
      </c>
      <c s="98" t="s">
        <v>40</v>
      </c>
      <c s="98" t="s">
        <v>40</v>
      </c>
      <c s="98" t="s">
        <v>41</v>
      </c>
      <c s="98">
        <v>15</v>
      </c>
      <c s="98" t="s">
        <v>42</v>
      </c>
      <c s="98">
        <v>0</v>
      </c>
      <c s="100"/>
      <c s="100"/>
      <c s="100"/>
      <c s="100"/>
    </row>
    <row r="186" spans="1:34" s="8" customFormat="1" ht="15.75" customHeight="1">
      <c r="A186" s="98">
        <v>10</v>
      </c>
      <c s="98" t="s">
        <v>30</v>
      </c>
      <c s="98">
        <v>406</v>
      </c>
      <c s="99"/>
      <c s="98" t="s">
        <v>789</v>
      </c>
      <c s="98"/>
      <c s="98" t="s">
        <v>790</v>
      </c>
      <c s="98" t="s">
        <v>791</v>
      </c>
      <c s="98" t="s">
        <v>46</v>
      </c>
      <c s="99">
        <v>39969</v>
      </c>
      <c s="98">
        <v>10063</v>
      </c>
      <c s="98">
        <v>1726486</v>
      </c>
      <c s="98">
        <v>137</v>
      </c>
      <c s="98">
        <v>122</v>
      </c>
      <c s="98" t="s">
        <v>52</v>
      </c>
      <c s="98"/>
      <c s="98"/>
      <c s="98" t="s">
        <v>37</v>
      </c>
      <c s="98">
        <v>8141302602</v>
      </c>
      <c s="98" t="s">
        <v>792</v>
      </c>
      <c s="98" t="s">
        <v>793</v>
      </c>
      <c s="98">
        <v>9772517640</v>
      </c>
      <c s="98" t="s">
        <v>571</v>
      </c>
      <c s="98">
        <v>36000</v>
      </c>
      <c s="98" t="s">
        <v>40</v>
      </c>
      <c s="98" t="s">
        <v>40</v>
      </c>
      <c s="98"/>
      <c s="98">
        <v>15</v>
      </c>
      <c s="98" t="s">
        <v>42</v>
      </c>
      <c s="98">
        <v>0</v>
      </c>
      <c s="100"/>
      <c s="100"/>
      <c s="100"/>
      <c s="100"/>
    </row>
    <row r="187" spans="1:34" s="8" customFormat="1" ht="15.75" customHeight="1">
      <c r="A187" s="98">
        <v>10</v>
      </c>
      <c s="98" t="s">
        <v>30</v>
      </c>
      <c s="98">
        <v>311</v>
      </c>
      <c s="99"/>
      <c s="98" t="s">
        <v>794</v>
      </c>
      <c s="98"/>
      <c s="98" t="s">
        <v>604</v>
      </c>
      <c s="98" t="s">
        <v>605</v>
      </c>
      <c s="98" t="s">
        <v>34</v>
      </c>
      <c s="99">
        <v>40214</v>
      </c>
      <c s="98">
        <v>10064</v>
      </c>
      <c s="98">
        <v>1726487</v>
      </c>
      <c s="98">
        <v>137</v>
      </c>
      <c s="98">
        <v>122</v>
      </c>
      <c s="98" t="s">
        <v>35</v>
      </c>
      <c s="98" t="s">
        <v>36</v>
      </c>
      <c s="98"/>
      <c s="98" t="s">
        <v>37</v>
      </c>
      <c s="98">
        <v>8141302602</v>
      </c>
      <c s="98" t="s">
        <v>795</v>
      </c>
      <c s="98" t="s">
        <v>314</v>
      </c>
      <c s="98">
        <v>7878384665</v>
      </c>
      <c s="98" t="s">
        <v>724</v>
      </c>
      <c s="98">
        <v>46000</v>
      </c>
      <c s="98" t="s">
        <v>40</v>
      </c>
      <c s="98" t="s">
        <v>40</v>
      </c>
      <c s="98" t="s">
        <v>41</v>
      </c>
      <c s="98">
        <v>14</v>
      </c>
      <c s="98" t="s">
        <v>42</v>
      </c>
      <c s="98">
        <v>2.1000000000000001</v>
      </c>
      <c s="100"/>
      <c s="100"/>
      <c s="100"/>
      <c s="100"/>
    </row>
    <row r="188" spans="1:34" s="8" customFormat="1" ht="15.75" customHeight="1">
      <c r="A188" s="98">
        <v>10</v>
      </c>
      <c s="98" t="s">
        <v>30</v>
      </c>
      <c s="98">
        <v>379</v>
      </c>
      <c s="99"/>
      <c s="98" t="s">
        <v>796</v>
      </c>
      <c s="98"/>
      <c s="98" t="s">
        <v>797</v>
      </c>
      <c s="98" t="s">
        <v>700</v>
      </c>
      <c s="98" t="s">
        <v>34</v>
      </c>
      <c s="99">
        <v>39552</v>
      </c>
      <c s="98">
        <v>10065</v>
      </c>
      <c s="98">
        <v>1726488</v>
      </c>
      <c s="98">
        <v>137</v>
      </c>
      <c s="98">
        <v>119</v>
      </c>
      <c s="98" t="s">
        <v>47</v>
      </c>
      <c s="98" t="s">
        <v>36</v>
      </c>
      <c s="98"/>
      <c s="98" t="s">
        <v>37</v>
      </c>
      <c s="98">
        <v>8141302602</v>
      </c>
      <c s="98" t="s">
        <v>798</v>
      </c>
      <c s="98" t="s">
        <v>799</v>
      </c>
      <c s="98">
        <v>8094053619</v>
      </c>
      <c s="98" t="s">
        <v>194</v>
      </c>
      <c s="98">
        <v>36000</v>
      </c>
      <c s="98" t="s">
        <v>40</v>
      </c>
      <c s="98" t="s">
        <v>40</v>
      </c>
      <c s="98" t="s">
        <v>41</v>
      </c>
      <c s="98">
        <v>16</v>
      </c>
      <c s="98" t="s">
        <v>42</v>
      </c>
      <c s="98">
        <v>2.1000000000000001</v>
      </c>
      <c s="100"/>
      <c s="100"/>
      <c s="100"/>
      <c s="100"/>
    </row>
    <row r="189" spans="1:34" s="8" customFormat="1" ht="15.75" customHeight="1">
      <c r="A189" s="98">
        <v>10</v>
      </c>
      <c s="98" t="s">
        <v>30</v>
      </c>
      <c s="98">
        <v>356</v>
      </c>
      <c s="99"/>
      <c s="98" t="s">
        <v>800</v>
      </c>
      <c s="98"/>
      <c s="98" t="s">
        <v>801</v>
      </c>
      <c s="98" t="s">
        <v>802</v>
      </c>
      <c s="98" t="s">
        <v>34</v>
      </c>
      <c s="99">
        <v>37987</v>
      </c>
      <c s="98">
        <v>10066</v>
      </c>
      <c s="98">
        <v>1726489</v>
      </c>
      <c s="98">
        <v>137</v>
      </c>
      <c s="98">
        <v>108</v>
      </c>
      <c s="98" t="s">
        <v>52</v>
      </c>
      <c s="98" t="s">
        <v>36</v>
      </c>
      <c s="98"/>
      <c s="98" t="s">
        <v>37</v>
      </c>
      <c s="98">
        <v>8141302602</v>
      </c>
      <c s="98" t="s">
        <v>803</v>
      </c>
      <c s="98" t="s">
        <v>440</v>
      </c>
      <c s="98">
        <v>9828659459</v>
      </c>
      <c s="98" t="s">
        <v>194</v>
      </c>
      <c s="98">
        <v>60000</v>
      </c>
      <c s="98" t="s">
        <v>40</v>
      </c>
      <c s="98" t="s">
        <v>40</v>
      </c>
      <c s="98" t="s">
        <v>41</v>
      </c>
      <c s="98">
        <v>20</v>
      </c>
      <c s="98" t="s">
        <v>42</v>
      </c>
      <c s="98">
        <v>2.1000000000000001</v>
      </c>
      <c s="100"/>
      <c s="100"/>
      <c s="100"/>
      <c s="100"/>
    </row>
    <row r="190" spans="1:34" s="8" customFormat="1" ht="15.75" customHeight="1">
      <c r="A190" s="98">
        <v>10</v>
      </c>
      <c s="98" t="s">
        <v>30</v>
      </c>
      <c s="98">
        <v>325</v>
      </c>
      <c s="99"/>
      <c s="98" t="s">
        <v>804</v>
      </c>
      <c s="98"/>
      <c s="98" t="s">
        <v>805</v>
      </c>
      <c s="98" t="s">
        <v>806</v>
      </c>
      <c s="98" t="s">
        <v>34</v>
      </c>
      <c s="99">
        <v>39335</v>
      </c>
      <c s="98">
        <v>10067</v>
      </c>
      <c s="98">
        <v>1726490</v>
      </c>
      <c s="98">
        <v>137</v>
      </c>
      <c s="98">
        <v>118</v>
      </c>
      <c s="98" t="s">
        <v>35</v>
      </c>
      <c s="98" t="s">
        <v>36</v>
      </c>
      <c s="98"/>
      <c s="98" t="s">
        <v>37</v>
      </c>
      <c s="98">
        <v>8141302602</v>
      </c>
      <c s="98" t="s">
        <v>807</v>
      </c>
      <c s="98" t="s">
        <v>808</v>
      </c>
      <c s="98">
        <v>9982131998</v>
      </c>
      <c s="98" t="s">
        <v>724</v>
      </c>
      <c s="98">
        <v>30000</v>
      </c>
      <c s="98" t="s">
        <v>158</v>
      </c>
      <c s="98" t="s">
        <v>40</v>
      </c>
      <c s="98" t="s">
        <v>41</v>
      </c>
      <c s="98">
        <v>17</v>
      </c>
      <c s="98" t="s">
        <v>42</v>
      </c>
      <c s="98">
        <v>3</v>
      </c>
      <c s="100"/>
      <c s="100"/>
      <c s="100"/>
      <c s="100"/>
    </row>
    <row r="191" spans="1:34" s="8" customFormat="1" ht="15.75" customHeight="1">
      <c r="A191" s="98">
        <v>10</v>
      </c>
      <c s="98" t="s">
        <v>30</v>
      </c>
      <c s="98">
        <v>527</v>
      </c>
      <c s="99"/>
      <c s="98" t="s">
        <v>809</v>
      </c>
      <c s="98"/>
      <c s="98" t="s">
        <v>810</v>
      </c>
      <c s="98" t="s">
        <v>402</v>
      </c>
      <c s="98" t="s">
        <v>34</v>
      </c>
      <c s="99">
        <v>39751</v>
      </c>
      <c s="98">
        <v>10068</v>
      </c>
      <c s="98">
        <v>1726491</v>
      </c>
      <c s="98">
        <v>137</v>
      </c>
      <c s="98">
        <v>129</v>
      </c>
      <c s="98" t="s">
        <v>35</v>
      </c>
      <c s="98" t="s">
        <v>36</v>
      </c>
      <c s="98"/>
      <c s="98" t="s">
        <v>37</v>
      </c>
      <c s="98">
        <v>8141302602</v>
      </c>
      <c s="98" t="s">
        <v>811</v>
      </c>
      <c s="98" t="s">
        <v>404</v>
      </c>
      <c s="98">
        <v>8875073199</v>
      </c>
      <c s="98" t="s">
        <v>383</v>
      </c>
      <c s="98">
        <v>50000</v>
      </c>
      <c s="98" t="s">
        <v>40</v>
      </c>
      <c s="98" t="s">
        <v>40</v>
      </c>
      <c s="98" t="s">
        <v>41</v>
      </c>
      <c s="98">
        <v>16</v>
      </c>
      <c s="98" t="s">
        <v>42</v>
      </c>
      <c s="98">
        <v>0</v>
      </c>
      <c s="100"/>
      <c s="100"/>
      <c s="100"/>
      <c s="100"/>
    </row>
    <row r="192" spans="1:34" s="8" customFormat="1" ht="15.75" customHeight="1">
      <c r="A192" s="98">
        <v>10</v>
      </c>
      <c s="98" t="s">
        <v>30</v>
      </c>
      <c s="98">
        <v>326</v>
      </c>
      <c s="99"/>
      <c s="98" t="s">
        <v>812</v>
      </c>
      <c s="98"/>
      <c s="98" t="s">
        <v>813</v>
      </c>
      <c s="98" t="s">
        <v>732</v>
      </c>
      <c s="98" t="s">
        <v>34</v>
      </c>
      <c s="99">
        <v>39937</v>
      </c>
      <c s="98">
        <v>10069</v>
      </c>
      <c s="98">
        <v>1726492</v>
      </c>
      <c s="98">
        <v>137</v>
      </c>
      <c s="98">
        <v>120</v>
      </c>
      <c s="98" t="s">
        <v>52</v>
      </c>
      <c s="98" t="s">
        <v>36</v>
      </c>
      <c s="98"/>
      <c s="98" t="s">
        <v>37</v>
      </c>
      <c s="98">
        <v>8141302602</v>
      </c>
      <c s="98" t="s">
        <v>814</v>
      </c>
      <c s="98" t="s">
        <v>815</v>
      </c>
      <c s="98">
        <v>9549411623</v>
      </c>
      <c s="98" t="s">
        <v>724</v>
      </c>
      <c s="98">
        <v>36000</v>
      </c>
      <c s="98" t="s">
        <v>40</v>
      </c>
      <c s="98" t="s">
        <v>158</v>
      </c>
      <c s="98" t="s">
        <v>41</v>
      </c>
      <c s="98">
        <v>15</v>
      </c>
      <c s="98" t="s">
        <v>42</v>
      </c>
      <c s="98">
        <v>2.5</v>
      </c>
      <c s="100"/>
      <c s="100"/>
      <c s="100"/>
      <c s="100"/>
    </row>
    <row r="193" spans="1:34" s="8" customFormat="1" ht="15.75" customHeight="1">
      <c r="A193" s="98">
        <v>10</v>
      </c>
      <c s="98" t="s">
        <v>30</v>
      </c>
      <c s="98">
        <v>543</v>
      </c>
      <c s="99"/>
      <c s="98" t="s">
        <v>816</v>
      </c>
      <c s="98" t="s">
        <v>817</v>
      </c>
      <c s="98" t="s">
        <v>116</v>
      </c>
      <c s="98" t="s">
        <v>818</v>
      </c>
      <c s="98" t="s">
        <v>34</v>
      </c>
      <c s="99">
        <v>40193</v>
      </c>
      <c s="98">
        <v>10070</v>
      </c>
      <c s="98">
        <v>1726493</v>
      </c>
      <c s="98">
        <v>137</v>
      </c>
      <c s="98">
        <v>129</v>
      </c>
      <c s="98" t="s">
        <v>35</v>
      </c>
      <c s="98" t="s">
        <v>36</v>
      </c>
      <c s="98"/>
      <c s="98" t="s">
        <v>37</v>
      </c>
      <c s="98">
        <v>8141302602</v>
      </c>
      <c s="98" t="s">
        <v>819</v>
      </c>
      <c s="98" t="s">
        <v>820</v>
      </c>
      <c s="98">
        <v>9829302451</v>
      </c>
      <c s="98" t="s">
        <v>821</v>
      </c>
      <c s="98">
        <v>0</v>
      </c>
      <c s="98" t="s">
        <v>40</v>
      </c>
      <c s="98" t="s">
        <v>40</v>
      </c>
      <c s="98" t="s">
        <v>41</v>
      </c>
      <c s="98">
        <v>14</v>
      </c>
      <c s="98" t="s">
        <v>42</v>
      </c>
      <c s="98">
        <v>1</v>
      </c>
      <c s="100"/>
      <c s="100"/>
      <c s="100"/>
      <c s="100"/>
    </row>
    <row r="194" spans="1:34" s="8" customFormat="1" ht="15.75" customHeight="1">
      <c r="A194" s="98">
        <v>10</v>
      </c>
      <c s="98" t="s">
        <v>30</v>
      </c>
      <c s="98">
        <v>317</v>
      </c>
      <c s="99"/>
      <c s="98" t="s">
        <v>822</v>
      </c>
      <c s="98"/>
      <c s="98" t="s">
        <v>685</v>
      </c>
      <c s="98" t="s">
        <v>823</v>
      </c>
      <c s="98" t="s">
        <v>46</v>
      </c>
      <c s="99">
        <v>39833</v>
      </c>
      <c s="98">
        <v>10071</v>
      </c>
      <c s="98">
        <v>1726494</v>
      </c>
      <c s="98">
        <v>137</v>
      </c>
      <c s="98">
        <v>120</v>
      </c>
      <c s="98" t="s">
        <v>47</v>
      </c>
      <c s="98" t="s">
        <v>36</v>
      </c>
      <c s="98"/>
      <c s="98" t="s">
        <v>37</v>
      </c>
      <c s="98">
        <v>8141302602</v>
      </c>
      <c s="98" t="s">
        <v>824</v>
      </c>
      <c s="98" t="s">
        <v>688</v>
      </c>
      <c s="98">
        <v>9549957038</v>
      </c>
      <c s="98" t="s">
        <v>724</v>
      </c>
      <c s="98">
        <v>30000</v>
      </c>
      <c s="98" t="s">
        <v>40</v>
      </c>
      <c s="98" t="s">
        <v>40</v>
      </c>
      <c s="98" t="s">
        <v>41</v>
      </c>
      <c s="98">
        <v>15</v>
      </c>
      <c s="98" t="s">
        <v>42</v>
      </c>
      <c s="98">
        <v>0.5</v>
      </c>
      <c s="100"/>
      <c s="100"/>
      <c s="100"/>
      <c s="100"/>
    </row>
    <row r="195" spans="1:34" s="8" customFormat="1" ht="15.75" customHeight="1">
      <c r="A195" s="98">
        <v>10</v>
      </c>
      <c s="98" t="s">
        <v>30</v>
      </c>
      <c s="98">
        <v>308</v>
      </c>
      <c s="99"/>
      <c s="98" t="s">
        <v>825</v>
      </c>
      <c s="98"/>
      <c s="98" t="s">
        <v>645</v>
      </c>
      <c s="98" t="s">
        <v>646</v>
      </c>
      <c s="98" t="s">
        <v>34</v>
      </c>
      <c s="99">
        <v>39861</v>
      </c>
      <c s="98">
        <v>10072</v>
      </c>
      <c s="98">
        <v>1726495</v>
      </c>
      <c s="98">
        <v>137</v>
      </c>
      <c s="98">
        <v>124</v>
      </c>
      <c s="98" t="s">
        <v>35</v>
      </c>
      <c s="98" t="s">
        <v>36</v>
      </c>
      <c s="98"/>
      <c s="98" t="s">
        <v>37</v>
      </c>
      <c s="98">
        <v>8141302602</v>
      </c>
      <c s="98" t="s">
        <v>826</v>
      </c>
      <c s="98" t="s">
        <v>648</v>
      </c>
      <c s="98">
        <v>8094466658</v>
      </c>
      <c s="98" t="s">
        <v>724</v>
      </c>
      <c s="98">
        <v>36000</v>
      </c>
      <c s="98" t="s">
        <v>40</v>
      </c>
      <c s="98" t="s">
        <v>40</v>
      </c>
      <c s="98" t="s">
        <v>41</v>
      </c>
      <c s="98">
        <v>15</v>
      </c>
      <c s="98" t="s">
        <v>42</v>
      </c>
      <c s="98">
        <v>0</v>
      </c>
      <c s="100"/>
      <c s="100"/>
      <c s="100"/>
      <c s="100"/>
    </row>
    <row r="196" spans="1:34" s="8" customFormat="1" ht="15.75" customHeight="1">
      <c r="A196" s="98">
        <v>11</v>
      </c>
      <c s="98" t="s">
        <v>30</v>
      </c>
      <c s="98">
        <v>625</v>
      </c>
      <c s="99"/>
      <c s="98" t="s">
        <v>827</v>
      </c>
      <c s="98"/>
      <c s="98" t="s">
        <v>141</v>
      </c>
      <c s="98" t="s">
        <v>534</v>
      </c>
      <c s="98" t="s">
        <v>34</v>
      </c>
      <c s="99">
        <v>39269</v>
      </c>
      <c s="98">
        <v>11015</v>
      </c>
      <c s="98"/>
      <c s="98">
        <v>137</v>
      </c>
      <c s="98">
        <v>105</v>
      </c>
      <c s="98" t="s">
        <v>35</v>
      </c>
      <c s="98" t="s">
        <v>36</v>
      </c>
      <c s="98"/>
      <c s="98" t="s">
        <v>37</v>
      </c>
      <c s="98">
        <v>8141302602</v>
      </c>
      <c s="98" t="s">
        <v>828</v>
      </c>
      <c s="98"/>
      <c s="98">
        <v>8696566273</v>
      </c>
      <c s="98" t="s">
        <v>92</v>
      </c>
      <c s="98">
        <v>60000</v>
      </c>
      <c s="98" t="s">
        <v>40</v>
      </c>
      <c s="98" t="s">
        <v>40</v>
      </c>
      <c s="98" t="s">
        <v>41</v>
      </c>
      <c s="98">
        <v>17</v>
      </c>
      <c s="98" t="s">
        <v>42</v>
      </c>
      <c s="98">
        <v>2</v>
      </c>
      <c s="100"/>
      <c s="100"/>
      <c s="100"/>
      <c s="100"/>
    </row>
    <row r="197" spans="1:34" s="8" customFormat="1" ht="15.75" customHeight="1">
      <c r="A197" s="98">
        <v>11</v>
      </c>
      <c s="98" t="s">
        <v>30</v>
      </c>
      <c s="98">
        <v>298</v>
      </c>
      <c s="99"/>
      <c s="98" t="s">
        <v>829</v>
      </c>
      <c s="98"/>
      <c s="98" t="s">
        <v>370</v>
      </c>
      <c s="98" t="s">
        <v>830</v>
      </c>
      <c s="98" t="s">
        <v>46</v>
      </c>
      <c s="99">
        <v>39887</v>
      </c>
      <c s="98">
        <v>11016</v>
      </c>
      <c s="98"/>
      <c s="98">
        <v>137</v>
      </c>
      <c s="98">
        <v>116</v>
      </c>
      <c s="98" t="s">
        <v>35</v>
      </c>
      <c s="98" t="s">
        <v>36</v>
      </c>
      <c s="98"/>
      <c s="98" t="s">
        <v>37</v>
      </c>
      <c s="98">
        <v>8141302602</v>
      </c>
      <c s="98" t="s">
        <v>831</v>
      </c>
      <c s="98"/>
      <c s="98">
        <v>8875073208</v>
      </c>
      <c s="98" t="s">
        <v>724</v>
      </c>
      <c s="98">
        <v>40000</v>
      </c>
      <c s="98" t="s">
        <v>40</v>
      </c>
      <c s="98" t="s">
        <v>40</v>
      </c>
      <c s="98" t="s">
        <v>41</v>
      </c>
      <c s="98">
        <v>15</v>
      </c>
      <c s="98" t="s">
        <v>42</v>
      </c>
      <c s="98">
        <v>2.1000000000000001</v>
      </c>
      <c s="100"/>
      <c s="100"/>
      <c s="100"/>
      <c s="100"/>
    </row>
    <row r="198" spans="1:34" s="8" customFormat="1" ht="15.75" customHeight="1">
      <c r="A198" s="98">
        <v>11</v>
      </c>
      <c s="98" t="s">
        <v>30</v>
      </c>
      <c s="98">
        <v>380</v>
      </c>
      <c s="99"/>
      <c s="98" t="s">
        <v>832</v>
      </c>
      <c s="98"/>
      <c s="98" t="s">
        <v>797</v>
      </c>
      <c s="98" t="s">
        <v>700</v>
      </c>
      <c s="98" t="s">
        <v>46</v>
      </c>
      <c s="99">
        <v>39583</v>
      </c>
      <c s="98">
        <v>11017</v>
      </c>
      <c s="98"/>
      <c s="98">
        <v>137</v>
      </c>
      <c s="98">
        <v>109</v>
      </c>
      <c s="98" t="s">
        <v>47</v>
      </c>
      <c s="98" t="s">
        <v>36</v>
      </c>
      <c s="98"/>
      <c s="98" t="s">
        <v>37</v>
      </c>
      <c s="98">
        <v>8141302602</v>
      </c>
      <c s="98" t="s">
        <v>833</v>
      </c>
      <c s="98" t="s">
        <v>834</v>
      </c>
      <c s="98">
        <v>8094053619</v>
      </c>
      <c s="98" t="s">
        <v>649</v>
      </c>
      <c s="98">
        <v>40000</v>
      </c>
      <c s="98" t="s">
        <v>40</v>
      </c>
      <c s="98" t="s">
        <v>40</v>
      </c>
      <c s="98" t="s">
        <v>41</v>
      </c>
      <c s="98">
        <v>16</v>
      </c>
      <c s="98" t="s">
        <v>42</v>
      </c>
      <c s="98">
        <v>3</v>
      </c>
      <c s="100"/>
      <c s="100"/>
      <c s="100"/>
      <c s="100"/>
    </row>
    <row r="199" spans="1:34" s="8" customFormat="1" ht="15.75" customHeight="1">
      <c r="A199" s="98">
        <v>11</v>
      </c>
      <c s="98" t="s">
        <v>30</v>
      </c>
      <c s="98">
        <v>300</v>
      </c>
      <c s="99"/>
      <c s="98" t="s">
        <v>835</v>
      </c>
      <c s="98"/>
      <c s="98" t="s">
        <v>836</v>
      </c>
      <c s="98" t="s">
        <v>837</v>
      </c>
      <c s="98" t="s">
        <v>34</v>
      </c>
      <c s="99">
        <v>39670</v>
      </c>
      <c s="98">
        <v>11018</v>
      </c>
      <c s="98"/>
      <c s="98">
        <v>137</v>
      </c>
      <c s="98">
        <v>117</v>
      </c>
      <c s="98" t="s">
        <v>35</v>
      </c>
      <c s="98" t="s">
        <v>36</v>
      </c>
      <c s="98"/>
      <c s="98" t="s">
        <v>37</v>
      </c>
      <c s="98">
        <v>8141302602</v>
      </c>
      <c s="98" t="s">
        <v>838</v>
      </c>
      <c s="98" t="s">
        <v>839</v>
      </c>
      <c s="98">
        <v>6350010736</v>
      </c>
      <c s="98" t="s">
        <v>724</v>
      </c>
      <c s="98">
        <v>42000</v>
      </c>
      <c s="98" t="s">
        <v>40</v>
      </c>
      <c s="98" t="s">
        <v>40</v>
      </c>
      <c s="98" t="s">
        <v>41</v>
      </c>
      <c s="98">
        <v>16</v>
      </c>
      <c s="98" t="s">
        <v>42</v>
      </c>
      <c s="98">
        <v>2.1000000000000001</v>
      </c>
      <c s="100"/>
      <c s="100"/>
      <c s="100"/>
      <c s="100"/>
    </row>
    <row r="200" spans="1:34" s="8" customFormat="1" ht="15.75" customHeight="1">
      <c r="A200" s="98">
        <v>11</v>
      </c>
      <c s="98" t="s">
        <v>30</v>
      </c>
      <c s="98">
        <v>301</v>
      </c>
      <c s="99"/>
      <c s="98" t="s">
        <v>840</v>
      </c>
      <c s="98"/>
      <c s="98" t="s">
        <v>797</v>
      </c>
      <c s="98" t="s">
        <v>700</v>
      </c>
      <c s="98" t="s">
        <v>46</v>
      </c>
      <c s="99">
        <v>38486</v>
      </c>
      <c s="98">
        <v>11019</v>
      </c>
      <c s="98"/>
      <c s="98">
        <v>137</v>
      </c>
      <c s="98">
        <v>105</v>
      </c>
      <c s="98" t="s">
        <v>47</v>
      </c>
      <c s="98" t="s">
        <v>36</v>
      </c>
      <c s="98"/>
      <c s="98" t="s">
        <v>37</v>
      </c>
      <c s="98">
        <v>8141302602</v>
      </c>
      <c s="98" t="s">
        <v>841</v>
      </c>
      <c s="98" t="s">
        <v>842</v>
      </c>
      <c s="98">
        <v>8094053619</v>
      </c>
      <c s="98" t="s">
        <v>724</v>
      </c>
      <c s="98">
        <v>35000</v>
      </c>
      <c s="98" t="s">
        <v>40</v>
      </c>
      <c s="98" t="s">
        <v>40</v>
      </c>
      <c s="98" t="s">
        <v>41</v>
      </c>
      <c s="98">
        <v>19</v>
      </c>
      <c s="98" t="s">
        <v>42</v>
      </c>
      <c s="98">
        <v>3</v>
      </c>
      <c s="100"/>
      <c s="100"/>
      <c s="100"/>
      <c s="100"/>
    </row>
    <row r="201" spans="1:34" s="8" customFormat="1" ht="15.75" customHeight="1">
      <c r="A201" s="98">
        <v>11</v>
      </c>
      <c s="98" t="s">
        <v>30</v>
      </c>
      <c s="98">
        <v>302</v>
      </c>
      <c s="99"/>
      <c s="98" t="s">
        <v>843</v>
      </c>
      <c s="98"/>
      <c s="98" t="s">
        <v>844</v>
      </c>
      <c s="98" t="s">
        <v>845</v>
      </c>
      <c s="98" t="s">
        <v>34</v>
      </c>
      <c s="99">
        <v>39966</v>
      </c>
      <c s="98">
        <v>11020</v>
      </c>
      <c s="98"/>
      <c s="98">
        <v>137</v>
      </c>
      <c s="98">
        <v>116</v>
      </c>
      <c s="98" t="s">
        <v>64</v>
      </c>
      <c s="98" t="s">
        <v>36</v>
      </c>
      <c s="98"/>
      <c s="98" t="s">
        <v>37</v>
      </c>
      <c s="98">
        <v>8141302602</v>
      </c>
      <c s="98" t="s">
        <v>846</v>
      </c>
      <c s="98" t="s">
        <v>847</v>
      </c>
      <c s="98">
        <v>9828791719</v>
      </c>
      <c s="98" t="s">
        <v>724</v>
      </c>
      <c s="98">
        <v>40000</v>
      </c>
      <c s="98" t="s">
        <v>40</v>
      </c>
      <c s="98" t="s">
        <v>40</v>
      </c>
      <c s="98" t="s">
        <v>41</v>
      </c>
      <c s="98">
        <v>15</v>
      </c>
      <c s="98" t="s">
        <v>42</v>
      </c>
      <c s="98">
        <v>2.2000000000000002</v>
      </c>
      <c s="100"/>
      <c s="100"/>
      <c s="100"/>
      <c s="100"/>
    </row>
    <row r="202" spans="1:34" s="8" customFormat="1" ht="15.75" customHeight="1">
      <c r="A202" s="98">
        <v>11</v>
      </c>
      <c s="98" t="s">
        <v>30</v>
      </c>
      <c s="98">
        <v>580</v>
      </c>
      <c s="99"/>
      <c s="98" t="s">
        <v>848</v>
      </c>
      <c s="98"/>
      <c s="98" t="s">
        <v>666</v>
      </c>
      <c s="98" t="s">
        <v>667</v>
      </c>
      <c s="98" t="s">
        <v>34</v>
      </c>
      <c s="99">
        <v>39682</v>
      </c>
      <c s="98">
        <v>11021</v>
      </c>
      <c s="98"/>
      <c s="98">
        <v>137</v>
      </c>
      <c s="98">
        <v>113</v>
      </c>
      <c s="98" t="s">
        <v>47</v>
      </c>
      <c s="98" t="s">
        <v>36</v>
      </c>
      <c s="98"/>
      <c s="98" t="s">
        <v>37</v>
      </c>
      <c s="98">
        <v>8141302602</v>
      </c>
      <c s="98" t="s">
        <v>849</v>
      </c>
      <c s="98"/>
      <c s="98">
        <v>9982187284</v>
      </c>
      <c s="98" t="s">
        <v>194</v>
      </c>
      <c s="98">
        <v>60000</v>
      </c>
      <c s="98" t="s">
        <v>40</v>
      </c>
      <c s="98" t="s">
        <v>40</v>
      </c>
      <c s="98" t="s">
        <v>41</v>
      </c>
      <c s="98">
        <v>16</v>
      </c>
      <c s="98" t="s">
        <v>42</v>
      </c>
      <c s="98">
        <v>3</v>
      </c>
      <c s="100"/>
      <c s="100"/>
      <c s="100"/>
      <c s="100"/>
    </row>
    <row r="203" spans="1:34" s="8" customFormat="1" ht="15.75" customHeight="1">
      <c r="A203" s="98">
        <v>11</v>
      </c>
      <c s="98" t="s">
        <v>30</v>
      </c>
      <c s="98">
        <v>623</v>
      </c>
      <c s="99"/>
      <c s="98" t="s">
        <v>850</v>
      </c>
      <c s="98"/>
      <c s="98" t="s">
        <v>851</v>
      </c>
      <c s="98" t="s">
        <v>852</v>
      </c>
      <c s="98" t="s">
        <v>46</v>
      </c>
      <c s="99">
        <v>39887</v>
      </c>
      <c s="98">
        <v>11022</v>
      </c>
      <c s="98"/>
      <c s="98">
        <v>137</v>
      </c>
      <c s="98">
        <v>117</v>
      </c>
      <c s="98" t="s">
        <v>35</v>
      </c>
      <c s="98" t="s">
        <v>36</v>
      </c>
      <c s="98"/>
      <c s="98" t="s">
        <v>37</v>
      </c>
      <c s="98">
        <v>8141302602</v>
      </c>
      <c s="98" t="s">
        <v>853</v>
      </c>
      <c s="98"/>
      <c s="98">
        <v>9549681069</v>
      </c>
      <c s="98" t="s">
        <v>102</v>
      </c>
      <c s="98">
        <v>50000</v>
      </c>
      <c s="98" t="s">
        <v>40</v>
      </c>
      <c s="98" t="s">
        <v>40</v>
      </c>
      <c s="98" t="s">
        <v>41</v>
      </c>
      <c s="98">
        <v>15</v>
      </c>
      <c s="98" t="s">
        <v>42</v>
      </c>
      <c s="98">
        <v>3</v>
      </c>
      <c s="100"/>
      <c s="100"/>
      <c s="100"/>
      <c s="100"/>
    </row>
    <row r="204" spans="1:34" s="8" customFormat="1" ht="15.75" customHeight="1">
      <c r="A204" s="98">
        <v>11</v>
      </c>
      <c s="98" t="s">
        <v>30</v>
      </c>
      <c s="98">
        <v>396</v>
      </c>
      <c s="99"/>
      <c s="98" t="s">
        <v>854</v>
      </c>
      <c s="98"/>
      <c s="98" t="s">
        <v>855</v>
      </c>
      <c s="98" t="s">
        <v>823</v>
      </c>
      <c s="98" t="s">
        <v>34</v>
      </c>
      <c s="99">
        <v>37987</v>
      </c>
      <c s="98">
        <v>11023</v>
      </c>
      <c s="98"/>
      <c s="98">
        <v>137</v>
      </c>
      <c s="98">
        <v>94</v>
      </c>
      <c s="98" t="s">
        <v>47</v>
      </c>
      <c s="98" t="s">
        <v>36</v>
      </c>
      <c s="98"/>
      <c s="98" t="s">
        <v>37</v>
      </c>
      <c s="98">
        <v>8141302602</v>
      </c>
      <c s="98" t="s">
        <v>856</v>
      </c>
      <c s="98" t="s">
        <v>857</v>
      </c>
      <c s="98">
        <v>7878536271</v>
      </c>
      <c s="98" t="s">
        <v>858</v>
      </c>
      <c s="98">
        <v>40000</v>
      </c>
      <c s="98" t="s">
        <v>40</v>
      </c>
      <c s="98" t="s">
        <v>40</v>
      </c>
      <c s="98" t="s">
        <v>41</v>
      </c>
      <c s="98">
        <v>20</v>
      </c>
      <c s="98" t="s">
        <v>42</v>
      </c>
      <c s="98">
        <v>2</v>
      </c>
      <c s="100"/>
      <c s="100"/>
      <c s="100"/>
      <c s="100"/>
    </row>
    <row r="205" spans="1:34" s="8" customFormat="1" ht="15.75" customHeight="1">
      <c r="A205" s="98">
        <v>11</v>
      </c>
      <c s="98" t="s">
        <v>30</v>
      </c>
      <c s="98">
        <v>304</v>
      </c>
      <c s="99"/>
      <c s="98" t="s">
        <v>859</v>
      </c>
      <c s="98"/>
      <c s="98" t="s">
        <v>608</v>
      </c>
      <c s="98" t="s">
        <v>860</v>
      </c>
      <c s="98" t="s">
        <v>34</v>
      </c>
      <c s="99">
        <v>38490</v>
      </c>
      <c s="98">
        <v>11024</v>
      </c>
      <c s="98"/>
      <c s="98">
        <v>137</v>
      </c>
      <c s="98">
        <v>93</v>
      </c>
      <c s="98" t="s">
        <v>64</v>
      </c>
      <c s="98" t="s">
        <v>36</v>
      </c>
      <c s="98"/>
      <c s="98" t="s">
        <v>37</v>
      </c>
      <c s="98">
        <v>8141302602</v>
      </c>
      <c s="98" t="s">
        <v>861</v>
      </c>
      <c s="98" t="s">
        <v>862</v>
      </c>
      <c s="98">
        <v>9982669072</v>
      </c>
      <c s="98" t="s">
        <v>724</v>
      </c>
      <c s="98">
        <v>40000</v>
      </c>
      <c s="98" t="s">
        <v>40</v>
      </c>
      <c s="98" t="s">
        <v>40</v>
      </c>
      <c s="98" t="s">
        <v>41</v>
      </c>
      <c s="98">
        <v>19</v>
      </c>
      <c s="98" t="s">
        <v>42</v>
      </c>
      <c s="98">
        <v>2.1000000000000001</v>
      </c>
      <c s="100"/>
      <c s="100"/>
      <c s="100"/>
      <c s="100"/>
    </row>
    <row r="206" spans="1:34" s="8" customFormat="1" ht="15.75" customHeight="1">
      <c r="A206" s="98">
        <v>11</v>
      </c>
      <c s="98" t="s">
        <v>30</v>
      </c>
      <c s="98">
        <v>306</v>
      </c>
      <c s="99"/>
      <c s="98" t="s">
        <v>863</v>
      </c>
      <c s="98"/>
      <c s="98" t="s">
        <v>864</v>
      </c>
      <c s="98" t="s">
        <v>397</v>
      </c>
      <c s="98" t="s">
        <v>46</v>
      </c>
      <c s="99">
        <v>39937</v>
      </c>
      <c s="98">
        <v>11025</v>
      </c>
      <c s="98"/>
      <c s="98">
        <v>137</v>
      </c>
      <c s="98">
        <v>120</v>
      </c>
      <c s="98" t="s">
        <v>35</v>
      </c>
      <c s="98" t="s">
        <v>36</v>
      </c>
      <c s="98"/>
      <c s="98" t="s">
        <v>37</v>
      </c>
      <c s="98">
        <v>8141302602</v>
      </c>
      <c s="98" t="s">
        <v>865</v>
      </c>
      <c s="98" t="s">
        <v>866</v>
      </c>
      <c s="98">
        <v>9610176129</v>
      </c>
      <c s="98" t="s">
        <v>724</v>
      </c>
      <c s="98">
        <v>40000</v>
      </c>
      <c s="98" t="s">
        <v>40</v>
      </c>
      <c s="98" t="s">
        <v>40</v>
      </c>
      <c s="98" t="s">
        <v>41</v>
      </c>
      <c s="98">
        <v>15</v>
      </c>
      <c s="98" t="s">
        <v>42</v>
      </c>
      <c s="98">
        <v>2.1000000000000001</v>
      </c>
      <c s="100"/>
      <c s="100"/>
      <c s="100"/>
      <c s="100"/>
    </row>
    <row r="207" spans="1:34" s="8" customFormat="1" ht="15.75" customHeight="1">
      <c r="A207" s="98">
        <v>11</v>
      </c>
      <c s="98" t="s">
        <v>30</v>
      </c>
      <c s="98">
        <v>542</v>
      </c>
      <c s="99"/>
      <c s="98" t="s">
        <v>867</v>
      </c>
      <c s="98"/>
      <c s="98" t="s">
        <v>720</v>
      </c>
      <c s="98" t="s">
        <v>868</v>
      </c>
      <c s="98" t="s">
        <v>34</v>
      </c>
      <c s="99">
        <v>38426</v>
      </c>
      <c s="98">
        <v>11026</v>
      </c>
      <c s="98"/>
      <c s="98">
        <v>137</v>
      </c>
      <c s="98">
        <v>118</v>
      </c>
      <c s="98" t="s">
        <v>35</v>
      </c>
      <c s="98" t="s">
        <v>36</v>
      </c>
      <c s="98"/>
      <c s="98" t="s">
        <v>37</v>
      </c>
      <c s="98">
        <v>8141302602</v>
      </c>
      <c s="98" t="s">
        <v>869</v>
      </c>
      <c s="98" t="s">
        <v>870</v>
      </c>
      <c s="98">
        <v>9672801049</v>
      </c>
      <c s="98" t="s">
        <v>871</v>
      </c>
      <c s="98">
        <v>36000</v>
      </c>
      <c s="98" t="s">
        <v>40</v>
      </c>
      <c s="98" t="s">
        <v>40</v>
      </c>
      <c s="98" t="s">
        <v>41</v>
      </c>
      <c s="98">
        <v>19</v>
      </c>
      <c s="98" t="s">
        <v>42</v>
      </c>
      <c s="98">
        <v>3</v>
      </c>
      <c s="100"/>
      <c s="100"/>
      <c s="100"/>
      <c s="100"/>
    </row>
    <row r="208" spans="1:34" s="8" customFormat="1" ht="15.75" customHeight="1">
      <c r="A208" s="98">
        <v>11</v>
      </c>
      <c s="98" t="s">
        <v>30</v>
      </c>
      <c s="98">
        <v>647</v>
      </c>
      <c s="99"/>
      <c s="98" t="s">
        <v>872</v>
      </c>
      <c s="98"/>
      <c s="98" t="s">
        <v>873</v>
      </c>
      <c s="98" t="s">
        <v>874</v>
      </c>
      <c s="98" t="s">
        <v>34</v>
      </c>
      <c s="99">
        <v>39273</v>
      </c>
      <c s="98">
        <v>11027</v>
      </c>
      <c s="98"/>
      <c s="98">
        <v>137</v>
      </c>
      <c s="98">
        <v>100</v>
      </c>
      <c s="98" t="s">
        <v>35</v>
      </c>
      <c s="98" t="s">
        <v>36</v>
      </c>
      <c s="98"/>
      <c s="98" t="s">
        <v>37</v>
      </c>
      <c s="98">
        <v>8141302602</v>
      </c>
      <c s="98" t="s">
        <v>875</v>
      </c>
      <c s="98"/>
      <c s="98">
        <v>7878748341</v>
      </c>
      <c s="98" t="s">
        <v>876</v>
      </c>
      <c s="98">
        <v>40000</v>
      </c>
      <c s="98" t="s">
        <v>40</v>
      </c>
      <c s="98" t="s">
        <v>40</v>
      </c>
      <c s="98" t="s">
        <v>41</v>
      </c>
      <c s="98">
        <v>17</v>
      </c>
      <c s="98" t="s">
        <v>42</v>
      </c>
      <c s="98">
        <v>3</v>
      </c>
      <c s="100"/>
      <c s="100"/>
      <c s="100"/>
      <c s="100"/>
    </row>
    <row r="209" spans="1:34" s="8" customFormat="1" ht="15.75" customHeight="1">
      <c r="A209" s="98">
        <v>12</v>
      </c>
      <c s="98" t="s">
        <v>30</v>
      </c>
      <c s="98">
        <v>285</v>
      </c>
      <c s="99"/>
      <c s="98" t="s">
        <v>877</v>
      </c>
      <c s="98"/>
      <c s="98" t="s">
        <v>878</v>
      </c>
      <c s="98" t="s">
        <v>879</v>
      </c>
      <c s="98" t="s">
        <v>34</v>
      </c>
      <c s="99">
        <v>39828</v>
      </c>
      <c s="98">
        <v>12001</v>
      </c>
      <c s="98">
        <v>3265916</v>
      </c>
      <c s="98">
        <v>137</v>
      </c>
      <c s="98">
        <v>118</v>
      </c>
      <c s="98" t="s">
        <v>52</v>
      </c>
      <c s="98" t="s">
        <v>36</v>
      </c>
      <c s="98"/>
      <c s="98" t="s">
        <v>37</v>
      </c>
      <c s="98">
        <v>8141302602</v>
      </c>
      <c s="98" t="s">
        <v>880</v>
      </c>
      <c s="98" t="s">
        <v>881</v>
      </c>
      <c s="98">
        <v>9672196330</v>
      </c>
      <c s="98" t="s">
        <v>882</v>
      </c>
      <c s="98">
        <v>40000</v>
      </c>
      <c s="98" t="s">
        <v>40</v>
      </c>
      <c s="98" t="s">
        <v>158</v>
      </c>
      <c s="98" t="s">
        <v>41</v>
      </c>
      <c s="98">
        <v>15</v>
      </c>
      <c s="98" t="s">
        <v>42</v>
      </c>
      <c s="98">
        <v>0</v>
      </c>
      <c s="100"/>
      <c s="100"/>
      <c s="100"/>
      <c s="100"/>
    </row>
    <row r="210" spans="1:34" s="8" customFormat="1" ht="15.75" customHeight="1">
      <c r="A210" s="98">
        <v>12</v>
      </c>
      <c s="98" t="s">
        <v>30</v>
      </c>
      <c s="98">
        <v>372</v>
      </c>
      <c s="99"/>
      <c s="98" t="s">
        <v>883</v>
      </c>
      <c s="98"/>
      <c s="98" t="s">
        <v>619</v>
      </c>
      <c s="98" t="s">
        <v>620</v>
      </c>
      <c s="98" t="s">
        <v>46</v>
      </c>
      <c s="99">
        <v>38701</v>
      </c>
      <c s="98">
        <v>12002</v>
      </c>
      <c s="98">
        <v>3265917</v>
      </c>
      <c s="98">
        <v>137</v>
      </c>
      <c s="98">
        <v>114</v>
      </c>
      <c s="98" t="s">
        <v>47</v>
      </c>
      <c s="98" t="s">
        <v>36</v>
      </c>
      <c s="98"/>
      <c s="98" t="s">
        <v>37</v>
      </c>
      <c s="98">
        <v>8141302602</v>
      </c>
      <c s="98" t="s">
        <v>884</v>
      </c>
      <c s="98" t="s">
        <v>255</v>
      </c>
      <c s="98">
        <v>9982479585</v>
      </c>
      <c s="98" t="s">
        <v>194</v>
      </c>
      <c s="98">
        <v>25000</v>
      </c>
      <c s="98" t="s">
        <v>40</v>
      </c>
      <c s="98" t="s">
        <v>40</v>
      </c>
      <c s="98" t="s">
        <v>41</v>
      </c>
      <c s="98">
        <v>19</v>
      </c>
      <c s="98" t="s">
        <v>42</v>
      </c>
      <c s="98">
        <v>0</v>
      </c>
      <c s="100"/>
      <c s="100"/>
      <c s="100"/>
      <c s="100"/>
    </row>
    <row r="211" spans="1:34" s="8" customFormat="1" ht="15.75" customHeight="1">
      <c r="A211" s="98">
        <v>12</v>
      </c>
      <c s="98" t="s">
        <v>30</v>
      </c>
      <c s="98">
        <v>652</v>
      </c>
      <c s="99">
        <v>45111</v>
      </c>
      <c s="98" t="s">
        <v>885</v>
      </c>
      <c s="98"/>
      <c s="98" t="s">
        <v>886</v>
      </c>
      <c s="98" t="s">
        <v>887</v>
      </c>
      <c s="98" t="s">
        <v>46</v>
      </c>
      <c s="99">
        <v>39026</v>
      </c>
      <c s="98">
        <v>12003</v>
      </c>
      <c s="98">
        <v>3265918</v>
      </c>
      <c s="98">
        <v>137</v>
      </c>
      <c s="98">
        <v>122</v>
      </c>
      <c s="98" t="s">
        <v>47</v>
      </c>
      <c s="98" t="s">
        <v>36</v>
      </c>
      <c s="98"/>
      <c s="98" t="s">
        <v>37</v>
      </c>
      <c s="98">
        <v>8141302602</v>
      </c>
      <c s="98" t="s">
        <v>888</v>
      </c>
      <c s="98" t="s">
        <v>889</v>
      </c>
      <c s="98">
        <v>7023733839</v>
      </c>
      <c s="98" t="s">
        <v>882</v>
      </c>
      <c s="98">
        <v>25000</v>
      </c>
      <c s="98" t="s">
        <v>40</v>
      </c>
      <c s="98" t="s">
        <v>40</v>
      </c>
      <c s="98" t="s">
        <v>41</v>
      </c>
      <c s="98">
        <v>18</v>
      </c>
      <c s="98" t="s">
        <v>42</v>
      </c>
      <c s="98">
        <v>0</v>
      </c>
      <c s="100"/>
      <c s="100"/>
      <c s="100"/>
      <c s="100"/>
    </row>
    <row r="212" spans="1:34" s="8" customFormat="1" ht="15.75" customHeight="1">
      <c r="A212" s="98">
        <v>12</v>
      </c>
      <c s="98" t="s">
        <v>30</v>
      </c>
      <c s="98">
        <v>293</v>
      </c>
      <c s="99"/>
      <c s="98" t="s">
        <v>890</v>
      </c>
      <c s="98"/>
      <c s="98" t="s">
        <v>891</v>
      </c>
      <c s="98" t="s">
        <v>892</v>
      </c>
      <c s="98" t="s">
        <v>46</v>
      </c>
      <c s="99">
        <v>38444</v>
      </c>
      <c s="98">
        <v>12004</v>
      </c>
      <c s="98">
        <v>3265919</v>
      </c>
      <c s="98">
        <v>137</v>
      </c>
      <c s="98">
        <v>108</v>
      </c>
      <c s="98" t="s">
        <v>35</v>
      </c>
      <c s="98" t="s">
        <v>36</v>
      </c>
      <c s="98"/>
      <c s="98" t="s">
        <v>37</v>
      </c>
      <c s="98">
        <v>8141302602</v>
      </c>
      <c s="98" t="s">
        <v>893</v>
      </c>
      <c s="98" t="s">
        <v>528</v>
      </c>
      <c s="98">
        <v>8875657809</v>
      </c>
      <c s="98" t="s">
        <v>882</v>
      </c>
      <c s="98">
        <v>46000</v>
      </c>
      <c s="98" t="s">
        <v>40</v>
      </c>
      <c s="98" t="s">
        <v>40</v>
      </c>
      <c s="98" t="s">
        <v>41</v>
      </c>
      <c s="98">
        <v>19</v>
      </c>
      <c s="98" t="s">
        <v>42</v>
      </c>
      <c s="98">
        <v>0</v>
      </c>
      <c s="100"/>
      <c s="100"/>
      <c s="100"/>
      <c s="100"/>
    </row>
    <row r="213" spans="1:34" s="8" customFormat="1" ht="15.75" customHeight="1">
      <c r="A213" s="98">
        <v>12</v>
      </c>
      <c s="98" t="s">
        <v>30</v>
      </c>
      <c s="98">
        <v>291</v>
      </c>
      <c s="99"/>
      <c s="98" t="s">
        <v>894</v>
      </c>
      <c s="98"/>
      <c s="98" t="s">
        <v>895</v>
      </c>
      <c s="98" t="s">
        <v>837</v>
      </c>
      <c s="98" t="s">
        <v>46</v>
      </c>
      <c s="99">
        <v>38817</v>
      </c>
      <c s="98">
        <v>12005</v>
      </c>
      <c s="98">
        <v>3265920</v>
      </c>
      <c s="98">
        <v>137</v>
      </c>
      <c s="98">
        <v>101</v>
      </c>
      <c s="98" t="s">
        <v>52</v>
      </c>
      <c s="98" t="s">
        <v>36</v>
      </c>
      <c s="98"/>
      <c s="98" t="s">
        <v>37</v>
      </c>
      <c s="98">
        <v>8141302602</v>
      </c>
      <c s="98" t="s">
        <v>896</v>
      </c>
      <c s="98" t="s">
        <v>897</v>
      </c>
      <c s="98">
        <v>9772313770</v>
      </c>
      <c s="98" t="s">
        <v>882</v>
      </c>
      <c s="98">
        <v>46000</v>
      </c>
      <c s="98" t="s">
        <v>40</v>
      </c>
      <c s="98" t="s">
        <v>40</v>
      </c>
      <c s="98" t="s">
        <v>41</v>
      </c>
      <c s="98">
        <v>18</v>
      </c>
      <c s="98" t="s">
        <v>42</v>
      </c>
      <c s="98">
        <v>2.1000000000000001</v>
      </c>
      <c s="100"/>
      <c s="100"/>
      <c s="100"/>
      <c s="100"/>
    </row>
    <row r="214" spans="1:34" s="8" customFormat="1" ht="15.75" customHeight="1">
      <c r="A214" s="98">
        <v>12</v>
      </c>
      <c s="98" t="s">
        <v>30</v>
      </c>
      <c s="98">
        <v>283</v>
      </c>
      <c s="99"/>
      <c s="98" t="s">
        <v>898</v>
      </c>
      <c s="98"/>
      <c s="98" t="s">
        <v>899</v>
      </c>
      <c s="98" t="s">
        <v>900</v>
      </c>
      <c s="98" t="s">
        <v>46</v>
      </c>
      <c s="99">
        <v>39778</v>
      </c>
      <c s="98">
        <v>12006</v>
      </c>
      <c s="98">
        <v>3265921</v>
      </c>
      <c s="98">
        <v>137</v>
      </c>
      <c s="98">
        <v>110</v>
      </c>
      <c s="98" t="s">
        <v>35</v>
      </c>
      <c s="98" t="s">
        <v>36</v>
      </c>
      <c s="98"/>
      <c s="98" t="s">
        <v>37</v>
      </c>
      <c s="98">
        <v>8141302602</v>
      </c>
      <c s="98" t="s">
        <v>901</v>
      </c>
      <c s="98" t="s">
        <v>675</v>
      </c>
      <c s="98">
        <v>9783314301</v>
      </c>
      <c s="98" t="s">
        <v>882</v>
      </c>
      <c s="98">
        <v>50000</v>
      </c>
      <c s="98" t="s">
        <v>40</v>
      </c>
      <c s="98" t="s">
        <v>40</v>
      </c>
      <c s="98" t="s">
        <v>41</v>
      </c>
      <c s="98">
        <v>16</v>
      </c>
      <c s="98" t="s">
        <v>42</v>
      </c>
      <c s="98">
        <v>0</v>
      </c>
      <c s="100"/>
      <c s="100"/>
      <c s="100"/>
      <c s="100"/>
    </row>
    <row r="215" spans="1:34" s="8" customFormat="1" ht="15.75" customHeight="1">
      <c r="A215" s="98">
        <v>12</v>
      </c>
      <c s="98" t="s">
        <v>30</v>
      </c>
      <c s="98">
        <v>288</v>
      </c>
      <c s="99"/>
      <c s="98" t="s">
        <v>902</v>
      </c>
      <c s="98"/>
      <c s="98" t="s">
        <v>750</v>
      </c>
      <c s="98" t="s">
        <v>900</v>
      </c>
      <c s="98" t="s">
        <v>46</v>
      </c>
      <c s="99">
        <v>40078</v>
      </c>
      <c s="98">
        <v>12007</v>
      </c>
      <c s="98">
        <v>3265922</v>
      </c>
      <c s="98">
        <v>137</v>
      </c>
      <c s="98">
        <v>118</v>
      </c>
      <c s="98" t="s">
        <v>47</v>
      </c>
      <c s="98" t="s">
        <v>36</v>
      </c>
      <c s="98"/>
      <c s="98" t="s">
        <v>37</v>
      </c>
      <c s="98">
        <v>8141302602</v>
      </c>
      <c s="98" t="s">
        <v>903</v>
      </c>
      <c s="98" t="s">
        <v>540</v>
      </c>
      <c s="98">
        <v>9672735298</v>
      </c>
      <c s="98" t="s">
        <v>882</v>
      </c>
      <c s="98">
        <v>20000</v>
      </c>
      <c s="98" t="s">
        <v>40</v>
      </c>
      <c s="98" t="s">
        <v>40</v>
      </c>
      <c s="98" t="s">
        <v>41</v>
      </c>
      <c s="98">
        <v>15</v>
      </c>
      <c s="98" t="s">
        <v>42</v>
      </c>
      <c s="98">
        <v>0</v>
      </c>
      <c s="100"/>
      <c s="100"/>
      <c s="100"/>
      <c s="100"/>
    </row>
    <row r="216" spans="1:34" s="8" customFormat="1" ht="15.75" customHeight="1">
      <c r="A216" s="98">
        <v>12</v>
      </c>
      <c s="98" t="s">
        <v>30</v>
      </c>
      <c s="98">
        <v>405</v>
      </c>
      <c s="99"/>
      <c s="98" t="s">
        <v>519</v>
      </c>
      <c s="98"/>
      <c s="98" t="s">
        <v>790</v>
      </c>
      <c s="98" t="s">
        <v>791</v>
      </c>
      <c s="98" t="s">
        <v>46</v>
      </c>
      <c s="99">
        <v>39398</v>
      </c>
      <c s="98">
        <v>12008</v>
      </c>
      <c s="98">
        <v>3265923</v>
      </c>
      <c s="98">
        <v>137</v>
      </c>
      <c s="98">
        <v>122</v>
      </c>
      <c s="98" t="s">
        <v>52</v>
      </c>
      <c s="98" t="s">
        <v>36</v>
      </c>
      <c s="98"/>
      <c s="98" t="s">
        <v>37</v>
      </c>
      <c s="98">
        <v>8141302602</v>
      </c>
      <c s="98" t="s">
        <v>904</v>
      </c>
      <c s="98" t="s">
        <v>793</v>
      </c>
      <c s="98">
        <v>9772517640</v>
      </c>
      <c s="98" t="s">
        <v>571</v>
      </c>
      <c s="98">
        <v>36000</v>
      </c>
      <c s="98" t="s">
        <v>40</v>
      </c>
      <c s="98" t="s">
        <v>40</v>
      </c>
      <c s="98" t="s">
        <v>41</v>
      </c>
      <c s="98">
        <v>17</v>
      </c>
      <c s="98" t="s">
        <v>42</v>
      </c>
      <c s="98">
        <v>0</v>
      </c>
      <c s="100"/>
      <c s="100"/>
      <c s="100"/>
      <c s="100"/>
    </row>
    <row r="217" spans="1:34" s="8" customFormat="1" ht="15.75" customHeight="1">
      <c r="A217" s="98">
        <v>12</v>
      </c>
      <c s="98" t="s">
        <v>30</v>
      </c>
      <c s="98">
        <v>622</v>
      </c>
      <c s="99"/>
      <c s="98" t="s">
        <v>905</v>
      </c>
      <c s="98"/>
      <c s="98" t="s">
        <v>906</v>
      </c>
      <c s="98" t="s">
        <v>907</v>
      </c>
      <c s="98" t="s">
        <v>46</v>
      </c>
      <c s="99">
        <v>39268</v>
      </c>
      <c s="98">
        <v>12009</v>
      </c>
      <c s="98">
        <v>3265924</v>
      </c>
      <c s="98">
        <v>137</v>
      </c>
      <c s="98">
        <v>120</v>
      </c>
      <c s="98" t="s">
        <v>47</v>
      </c>
      <c s="98" t="s">
        <v>36</v>
      </c>
      <c s="98"/>
      <c s="98" t="s">
        <v>37</v>
      </c>
      <c s="98">
        <v>8141302602</v>
      </c>
      <c s="98" t="s">
        <v>908</v>
      </c>
      <c s="98" t="s">
        <v>909</v>
      </c>
      <c s="98">
        <v>9783116989</v>
      </c>
      <c s="98" t="s">
        <v>649</v>
      </c>
      <c s="98">
        <v>36000</v>
      </c>
      <c s="98" t="s">
        <v>40</v>
      </c>
      <c s="98" t="s">
        <v>40</v>
      </c>
      <c s="98" t="s">
        <v>41</v>
      </c>
      <c s="98">
        <v>17</v>
      </c>
      <c s="98" t="s">
        <v>42</v>
      </c>
      <c s="98">
        <v>0</v>
      </c>
      <c s="100"/>
      <c s="100"/>
      <c s="100"/>
      <c s="100"/>
    </row>
    <row r="218" spans="1:34" s="8" customFormat="1" ht="15.75" customHeight="1">
      <c r="A218" s="98">
        <v>12</v>
      </c>
      <c s="98" t="s">
        <v>30</v>
      </c>
      <c s="98">
        <v>496</v>
      </c>
      <c s="99"/>
      <c s="98" t="s">
        <v>910</v>
      </c>
      <c s="98"/>
      <c s="98" t="s">
        <v>911</v>
      </c>
      <c s="98" t="s">
        <v>758</v>
      </c>
      <c s="98" t="s">
        <v>46</v>
      </c>
      <c s="99">
        <v>39042</v>
      </c>
      <c s="98">
        <v>12010</v>
      </c>
      <c s="98">
        <v>3265925</v>
      </c>
      <c s="98">
        <v>137</v>
      </c>
      <c s="98">
        <v>120</v>
      </c>
      <c s="98" t="s">
        <v>35</v>
      </c>
      <c s="98" t="s">
        <v>36</v>
      </c>
      <c s="98"/>
      <c s="98" t="s">
        <v>37</v>
      </c>
      <c s="98">
        <v>8141302602</v>
      </c>
      <c s="98" t="s">
        <v>912</v>
      </c>
      <c s="98" t="s">
        <v>913</v>
      </c>
      <c s="98">
        <v>9509512170</v>
      </c>
      <c s="98" t="s">
        <v>914</v>
      </c>
      <c s="98">
        <v>46000</v>
      </c>
      <c s="98" t="s">
        <v>40</v>
      </c>
      <c s="98" t="s">
        <v>40</v>
      </c>
      <c s="98" t="s">
        <v>41</v>
      </c>
      <c s="98">
        <v>18</v>
      </c>
      <c s="98" t="s">
        <v>42</v>
      </c>
      <c s="98">
        <v>2.2000000000000002</v>
      </c>
      <c s="100"/>
      <c s="100"/>
      <c s="100"/>
      <c s="100"/>
    </row>
    <row r="219" spans="1:34" s="8" customFormat="1" ht="15.75" customHeight="1">
      <c r="A219" s="98">
        <v>12</v>
      </c>
      <c s="98" t="s">
        <v>30</v>
      </c>
      <c s="98">
        <v>564</v>
      </c>
      <c s="99"/>
      <c s="98" t="s">
        <v>915</v>
      </c>
      <c s="98"/>
      <c s="98" t="s">
        <v>916</v>
      </c>
      <c s="98" t="s">
        <v>917</v>
      </c>
      <c s="98" t="s">
        <v>34</v>
      </c>
      <c s="99">
        <v>38718</v>
      </c>
      <c s="98">
        <v>12011</v>
      </c>
      <c s="98">
        <v>3265926</v>
      </c>
      <c s="98">
        <v>137</v>
      </c>
      <c s="98">
        <v>108</v>
      </c>
      <c s="98" t="s">
        <v>35</v>
      </c>
      <c s="98" t="s">
        <v>36</v>
      </c>
      <c s="98"/>
      <c s="98" t="s">
        <v>37</v>
      </c>
      <c s="98">
        <v>8141302602</v>
      </c>
      <c s="98" t="s">
        <v>918</v>
      </c>
      <c s="98" t="s">
        <v>919</v>
      </c>
      <c s="98">
        <v>9649220856</v>
      </c>
      <c s="98" t="s">
        <v>92</v>
      </c>
      <c s="98">
        <v>40000</v>
      </c>
      <c s="98" t="s">
        <v>40</v>
      </c>
      <c s="98" t="s">
        <v>40</v>
      </c>
      <c s="98" t="s">
        <v>41</v>
      </c>
      <c s="98">
        <v>18</v>
      </c>
      <c s="98" t="s">
        <v>42</v>
      </c>
      <c s="98">
        <v>0</v>
      </c>
      <c s="100"/>
      <c s="100"/>
      <c s="100"/>
      <c s="100"/>
    </row>
    <row r="220" spans="1:34" s="8" customFormat="1" ht="15.75" customHeight="1">
      <c r="A220" s="98">
        <v>12</v>
      </c>
      <c s="98" t="s">
        <v>30</v>
      </c>
      <c s="98">
        <v>671</v>
      </c>
      <c s="99">
        <v>45138</v>
      </c>
      <c s="98" t="s">
        <v>920</v>
      </c>
      <c s="98"/>
      <c s="98" t="s">
        <v>921</v>
      </c>
      <c s="98" t="s">
        <v>922</v>
      </c>
      <c s="98" t="s">
        <v>46</v>
      </c>
      <c s="99">
        <v>39087</v>
      </c>
      <c s="98">
        <v>12012</v>
      </c>
      <c s="98"/>
      <c s="98">
        <v>137</v>
      </c>
      <c s="98">
        <v>99</v>
      </c>
      <c s="98" t="s">
        <v>64</v>
      </c>
      <c s="98" t="s">
        <v>36</v>
      </c>
      <c s="98"/>
      <c s="98" t="s">
        <v>37</v>
      </c>
      <c s="98">
        <v>8141302602</v>
      </c>
      <c s="98" t="s">
        <v>408</v>
      </c>
      <c s="98" t="s">
        <v>923</v>
      </c>
      <c s="98">
        <v>9783212528</v>
      </c>
      <c s="98" t="s">
        <v>882</v>
      </c>
      <c s="98">
        <v>45000</v>
      </c>
      <c s="98" t="s">
        <v>40</v>
      </c>
      <c s="98" t="s">
        <v>40</v>
      </c>
      <c s="98" t="s">
        <v>41</v>
      </c>
      <c s="98">
        <v>17</v>
      </c>
      <c s="98" t="s">
        <v>42</v>
      </c>
      <c s="98">
        <v>2.2000000000000002</v>
      </c>
      <c s="100"/>
      <c s="100"/>
      <c s="100"/>
      <c s="10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7030A0"/>
  </sheetPr>
  <dimension ref="A1:CF507"/>
  <sheetViews>
    <sheetView workbookViewId="0" topLeftCell="A1">
      <selection pane="topLeft" activeCell="Q3" sqref="Q3:S3"/>
    </sheetView>
  </sheetViews>
  <sheetFormatPr defaultColWidth="0" defaultRowHeight="15" zeroHeight="1"/>
  <cols>
    <col min="1" max="2" width="3.57142857142857" style="41" customWidth="1"/>
    <col min="3" max="3" width="7.85714285714286" style="41" customWidth="1"/>
    <col min="4" max="4" width="10.5714285714286" style="41" hidden="1" customWidth="1"/>
    <col min="5" max="5" width="26.4285714285714" style="41" customWidth="1"/>
    <col min="6" max="6" width="19.1428571428571" style="41" hidden="1" customWidth="1"/>
    <col min="7" max="7" width="9.14285714285714" style="41" customWidth="1"/>
    <col min="8" max="8" width="8.57142857142857" style="41" customWidth="1"/>
    <col min="9" max="9" width="7.71428571428571" style="41" customWidth="1"/>
    <col min="10" max="10" width="6.57142857142857" style="41" customWidth="1"/>
    <col min="11" max="11" width="8.14285714285714" style="41" customWidth="1"/>
    <col min="12" max="47" width="4.14285714285714" style="41" customWidth="1"/>
    <col min="48" max="56" width="4.71428571428571" style="41" hidden="1" customWidth="1"/>
    <col min="57" max="57" width="8.28571428571429" style="41" customWidth="1"/>
    <col min="58" max="58" width="7.71428571428571" style="71" hidden="1" customWidth="1"/>
    <col min="59" max="59" width="26.1428571428571" style="103" hidden="1" customWidth="1"/>
    <col min="60" max="60" width="8" style="71" hidden="1" customWidth="1"/>
    <col min="61" max="61" width="7.42857142857143" style="41" hidden="1" customWidth="1"/>
    <col min="62" max="71" width="6.57142857142857" style="41" hidden="1" customWidth="1"/>
    <col min="72" max="78" width="6.57142857142857" style="87" hidden="1" customWidth="1"/>
    <col min="79" max="79" width="9" style="87" hidden="1" customWidth="1"/>
    <col min="80" max="84" width="6.57142857142857" style="41" hidden="1" customWidth="1"/>
    <col min="85" max="16384" width="14.4285714285714" style="41" hidden="1"/>
  </cols>
  <sheetData>
    <row r="1" spans="1:84" ht="33.75" customHeight="1" thickBot="1">
      <c r="A1" s="237" t="s">
        <v>926</v>
      </c>
      <c s="238"/>
      <c s="238"/>
      <c s="238"/>
      <c s="238"/>
      <c s="238"/>
      <c s="238"/>
      <c s="238"/>
      <c s="238"/>
      <c s="238"/>
      <c s="238"/>
      <c s="238"/>
      <c s="238"/>
      <c s="238"/>
      <c s="238"/>
      <c s="238"/>
      <c s="9"/>
      <c s="9"/>
      <c s="9"/>
      <c s="9"/>
      <c s="239"/>
      <c s="239"/>
      <c s="239"/>
      <c s="239"/>
      <c s="239"/>
      <c s="239"/>
      <c s="239"/>
      <c s="239"/>
      <c s="240"/>
      <c s="240"/>
      <c s="240"/>
      <c s="240"/>
      <c s="240"/>
      <c s="240"/>
      <c s="240"/>
      <c s="240"/>
      <c s="240"/>
      <c s="240"/>
      <c s="240"/>
      <c s="240"/>
      <c s="240"/>
      <c s="240"/>
      <c s="240"/>
      <c s="240"/>
      <c s="240"/>
      <c s="240"/>
      <c s="240"/>
      <c s="120" t="s">
        <v>929</v>
      </c>
      <c s="121"/>
      <c s="121"/>
      <c s="121"/>
      <c s="121"/>
      <c s="121"/>
      <c s="122"/>
      <c s="123" t="s">
        <v>924</v>
      </c>
      <c s="124"/>
      <c s="45"/>
      <c s="45"/>
      <c s="104"/>
      <c s="45"/>
      <c s="45"/>
      <c s="54"/>
      <c s="54"/>
      <c s="54"/>
      <c s="54"/>
      <c s="54"/>
      <c s="54"/>
      <c s="54"/>
      <c s="54"/>
      <c s="54"/>
      <c s="54"/>
      <c s="82"/>
      <c s="82"/>
      <c s="82"/>
      <c s="82"/>
      <c s="82"/>
      <c s="82"/>
      <c s="82"/>
      <c s="83" t="str">
        <f>L4</f>
        <v xml:space="preserve">हिन्दी </v>
      </c>
      <c s="55"/>
      <c s="55"/>
      <c s="54"/>
      <c s="46"/>
      <c s="46"/>
    </row>
    <row r="2" spans="1:84" ht="30.75" customHeight="1" thickBot="1">
      <c r="A2" s="287" t="s">
        <v>927</v>
      </c>
      <c s="288"/>
      <c s="288"/>
      <c s="288"/>
      <c s="288"/>
      <c s="288"/>
      <c s="288"/>
      <c s="288"/>
      <c s="288"/>
      <c s="288"/>
      <c s="288"/>
      <c s="288"/>
      <c s="288"/>
      <c s="288"/>
      <c s="288"/>
      <c s="289"/>
      <c s="6" t="str">
        <f>IF($Q$3="Hindi","माध्यम","MEDIUM")</f>
        <v>माध्यम</v>
      </c>
      <c s="6"/>
      <c s="6"/>
      <c s="9"/>
      <c s="239"/>
      <c s="239"/>
      <c s="239"/>
      <c s="239"/>
      <c s="239"/>
      <c s="239"/>
      <c s="239"/>
      <c s="239"/>
      <c s="240"/>
      <c s="240"/>
      <c s="240"/>
      <c s="240"/>
      <c s="240"/>
      <c s="240"/>
      <c s="240"/>
      <c s="240"/>
      <c s="240"/>
      <c s="240"/>
      <c s="240"/>
      <c s="240"/>
      <c s="240"/>
      <c s="240"/>
      <c s="240"/>
      <c s="240"/>
      <c s="240"/>
      <c s="240"/>
      <c s="240"/>
      <c s="125" t="s">
        <v>928</v>
      </c>
      <c s="126"/>
      <c s="126"/>
      <c s="126"/>
      <c s="126"/>
      <c s="126"/>
      <c s="126"/>
      <c s="126"/>
      <c s="127"/>
      <c s="45"/>
      <c s="45"/>
      <c s="104"/>
      <c s="45"/>
      <c s="45"/>
      <c s="54"/>
      <c s="54"/>
      <c s="54"/>
      <c s="54"/>
      <c s="54"/>
      <c s="54"/>
      <c s="54"/>
      <c s="54"/>
      <c s="54"/>
      <c s="54"/>
      <c s="82"/>
      <c s="82"/>
      <c s="82"/>
      <c s="82"/>
      <c s="82"/>
      <c s="82"/>
      <c s="82"/>
      <c s="83" t="str">
        <f>U4</f>
        <v xml:space="preserve">अंग्रेजी </v>
      </c>
      <c s="55"/>
      <c s="55"/>
      <c s="54"/>
      <c s="46"/>
      <c s="46"/>
    </row>
    <row r="3" spans="1:84" ht="24.75" customHeight="1">
      <c r="A3" s="5" t="str">
        <f>IF($Q$3="Hindi","सत्रांक वर्कशीट 2023-2024","SESSIONAL WORKSHEET 2023-24")</f>
        <v>सत्रांक वर्कशीट 2023-2024</v>
      </c>
      <c s="4"/>
      <c s="4"/>
      <c s="4"/>
      <c s="4"/>
      <c s="4"/>
      <c s="4"/>
      <c s="4"/>
      <c s="4"/>
      <c s="4"/>
      <c s="4"/>
      <c s="4"/>
      <c s="4"/>
      <c s="4"/>
      <c s="4"/>
      <c s="3"/>
      <c s="243" t="s">
        <v>931</v>
      </c>
      <c s="243"/>
      <c s="243"/>
      <c s="244"/>
      <c s="245"/>
      <c s="245"/>
      <c s="245"/>
      <c s="245"/>
      <c s="245"/>
      <c s="245"/>
      <c s="245"/>
      <c s="245"/>
      <c s="246"/>
      <c s="246"/>
      <c s="246"/>
      <c s="246"/>
      <c s="246"/>
      <c s="246"/>
      <c s="246"/>
      <c s="246"/>
      <c s="246"/>
      <c s="246"/>
      <c s="246"/>
      <c s="246"/>
      <c s="246"/>
      <c s="246"/>
      <c s="246"/>
      <c s="246"/>
      <c s="246"/>
      <c s="246"/>
      <c s="246"/>
      <c s="2" t="str">
        <f>IF($K$3="Hindi","केवल संस्कृत विद्यालयों के लिए  ","Only For Sanskrit School")</f>
        <v>Only For Sanskrit School</v>
      </c>
      <c s="1"/>
      <c s="1"/>
      <c s="1"/>
      <c s="1"/>
      <c s="1"/>
      <c s="1"/>
      <c s="1"/>
      <c s="119"/>
      <c s="45"/>
      <c s="45"/>
      <c s="104"/>
      <c s="45"/>
      <c s="45"/>
      <c s="54"/>
      <c s="54"/>
      <c s="54"/>
      <c s="54"/>
      <c s="54"/>
      <c s="54"/>
      <c s="54"/>
      <c s="54"/>
      <c s="54"/>
      <c s="54"/>
      <c s="82"/>
      <c s="82"/>
      <c s="82"/>
      <c s="82"/>
      <c s="82"/>
      <c s="82"/>
      <c s="82"/>
      <c s="83" t="str">
        <f>AD4</f>
        <v>गणित</v>
      </c>
      <c s="55"/>
      <c s="55"/>
      <c s="54"/>
      <c s="46"/>
      <c s="46"/>
    </row>
    <row r="4" spans="1:84" ht="18.75" customHeight="1" thickBot="1">
      <c r="A4" s="247" t="str">
        <f>IF($K$3="HINDI","विधार्थी विवरण","STUDENT DETAIL")</f>
        <v>STUDENT DETAIL</v>
      </c>
      <c s="248"/>
      <c s="248"/>
      <c s="248"/>
      <c s="248"/>
      <c s="249"/>
      <c s="250" t="str">
        <f>IF($Q$3="HINDI","कक्षा :-","CLASS :- ")</f>
        <v>कक्षा :-</v>
      </c>
      <c s="251">
        <v>5</v>
      </c>
      <c s="252" t="str">
        <f>IF($Q$3="Hindi","उपस्थिति","Attendance")</f>
        <v>उपस्थिति</v>
      </c>
      <c s="253"/>
      <c s="254"/>
      <c s="255" t="str">
        <f>IF($Q$3="HINDI","हिन्दी ","HINDI")</f>
        <v xml:space="preserve">हिन्दी </v>
      </c>
      <c s="256"/>
      <c s="256"/>
      <c s="256"/>
      <c s="256"/>
      <c s="256"/>
      <c s="256"/>
      <c s="256"/>
      <c s="257"/>
      <c s="258" t="str">
        <f>IF($Q$3="HINDI","अंग्रेजी ","ENGLISH")</f>
        <v xml:space="preserve">अंग्रेजी </v>
      </c>
      <c s="259"/>
      <c s="259"/>
      <c s="259"/>
      <c s="259"/>
      <c s="259"/>
      <c s="259"/>
      <c s="259"/>
      <c s="260"/>
      <c s="261" t="str">
        <f>IF($Q$3="HINDI","गणित","MATHS")</f>
        <v>गणित</v>
      </c>
      <c s="262"/>
      <c s="262"/>
      <c s="262"/>
      <c s="262"/>
      <c s="262"/>
      <c s="262"/>
      <c s="262"/>
      <c s="263"/>
      <c s="264" t="str">
        <f>IF($Q$3="HINDI","पर्यावरण अध्ययन ","ENV. STUDY")</f>
        <v xml:space="preserve">पर्यावरण अध्ययन </v>
      </c>
      <c s="265"/>
      <c s="265"/>
      <c s="265"/>
      <c s="265"/>
      <c s="265"/>
      <c s="265"/>
      <c s="265"/>
      <c s="266"/>
      <c s="241" t="str">
        <f>IF($Q$3="HINDI","संस्कृत ","SANSKRIT")</f>
        <v xml:space="preserve">संस्कृत </v>
      </c>
      <c s="130"/>
      <c s="130"/>
      <c s="130"/>
      <c s="130"/>
      <c s="130"/>
      <c s="130"/>
      <c s="130"/>
      <c s="131"/>
      <c s="47"/>
      <c s="47"/>
      <c s="105"/>
      <c s="47"/>
      <c s="47"/>
      <c s="56"/>
      <c s="56"/>
      <c s="56"/>
      <c s="56"/>
      <c s="56"/>
      <c s="56"/>
      <c s="56"/>
      <c s="56"/>
      <c s="56"/>
      <c s="56"/>
      <c s="84"/>
      <c s="84"/>
      <c s="84"/>
      <c s="84"/>
      <c s="84"/>
      <c s="84"/>
      <c s="84"/>
      <c s="83" t="str">
        <f>AM4</f>
        <v xml:space="preserve">पर्यावरण अध्ययन </v>
      </c>
      <c s="57"/>
      <c s="57"/>
      <c s="56"/>
      <c s="48"/>
      <c s="48"/>
    </row>
    <row r="5" spans="1:84" ht="161.25" customHeight="1" thickTop="1" thickBot="1">
      <c r="A5" s="267" t="s">
        <v>925</v>
      </c>
      <c s="133" t="str">
        <f>IF($Q$3="Hindi","सेक्शन","Section ")</f>
        <v>सेक्शन</v>
      </c>
      <c s="133" t="str">
        <f>IF($Q$3="Hindi","प्रवेशांक","SR. NO.")</f>
        <v>प्रवेशांक</v>
      </c>
      <c s="133" t="str">
        <f>IF($Q$3="Hindi","जन्म दिनांक","Date of Birth")</f>
        <v>जन्म दिनांक</v>
      </c>
      <c s="134" t="str">
        <f>IF($Q$3="Hindi","विद्यार्थी का नाम","Student's Name")</f>
        <v>विद्यार्थी का नाम</v>
      </c>
      <c s="134" t="str">
        <f>IF($Q$3="Hindi","पिता का नाम","Father's Name")</f>
        <v>पिता का नाम</v>
      </c>
      <c s="133" t="str">
        <f>IF($Q$3="Hindi","कक्षा रोल न. ","Class Roll No.")</f>
        <v xml:space="preserve">कक्षा रोल न. </v>
      </c>
      <c s="135" t="str">
        <f>IF($Q$3="Hindi","बोर्ड रोल न. ","Board Roll No.")</f>
        <v xml:space="preserve">बोर्ड रोल न. </v>
      </c>
      <c s="72" t="str">
        <f>IF($Q$3="Hindi","कुल कार्य दिवस","Total Meeting")</f>
        <v>कुल कार्य दिवस</v>
      </c>
      <c s="128" t="str">
        <f>IF($Q$3="Hindi","कुल उपस्थिति","Total Attendance")</f>
        <v>कुल उपस्थिति</v>
      </c>
      <c s="128" t="str">
        <f>IF($Q$3="Hindi","उपस्थिति प्रतिशत","Attendance percentage")</f>
        <v>उपस्थिति प्रतिशत</v>
      </c>
      <c s="73" t="str">
        <f>IF($Q$3="Hindi","लिखित आंकलन (SA-1, SA-2)","Written Assessment (SA-1, SA-2)")</f>
        <v>लिखित आंकलन (SA-1, SA-2)</v>
      </c>
      <c s="74" t="str">
        <f>IF($Q$3="Hindi","पोर्टफोलियो स्थिति","Portfolio Position")</f>
        <v>पोर्टफोलियो स्थिति</v>
      </c>
      <c s="74" t="str">
        <f>IF($Q$3="Hindi","चैक लिस्ट आकलन ","Check List Assessment")</f>
        <v xml:space="preserve">चैक लिस्ट आकलन </v>
      </c>
      <c s="74" t="str">
        <f>IF($Q$3="Hindi","आरकेएसएमबीके-1 और 2","RKSMBK-1 &amp; 2")</f>
        <v>आरकेएसएमबीके-1 और 2</v>
      </c>
      <c s="74" t="str">
        <f>IF($Q$3="Hindi","नियमितता एवं सम्बंद्धता","Regularity &amp; Relatedness")</f>
        <v>नियमितता एवं सम्बंद्धता</v>
      </c>
      <c s="74" t="str">
        <f>IF($Q$3="Hindi","वर्तनी उच्च्चारण एवं सुलेख सुधार","Spelling Pronunciation &amp; Calligraphy Correction")</f>
        <v>वर्तनी उच्च्चारण एवं सुलेख सुधार</v>
      </c>
      <c s="74" t="str">
        <f>IF($Q$3="Hindi","व्यक्तिगत गुण एवं अभिवृति","Personal Qualities &amp; Attitudes")</f>
        <v>व्यक्तिगत गुण एवं अभिवृति</v>
      </c>
      <c s="74" t="str">
        <f>IF($Q$3="Hindi","स्वास्थ्य एवं शारीरिक शिक्षा स्वच्छता ","Health and Physical Education Hygiene")</f>
        <v xml:space="preserve">स्वास्थ्य एवं शारीरिक शिक्षा स्वच्छता </v>
      </c>
      <c s="74" t="str">
        <f>IF($Q$3="Hindi"," नौ बैग डे गतिविधियाँ ","No Bag Day Activities")</f>
        <v xml:space="preserve"> नौ बैग डे गतिविधियाँ </v>
      </c>
      <c s="75" t="str">
        <f>IF($Q$3="Hindi","लिखित आंकलन (SA-1, SA-2)","Written Assessment (SA-1, SA-2)")</f>
        <v>लिखित आंकलन (SA-1, SA-2)</v>
      </c>
      <c s="75" t="str">
        <f>IF($Q$3="Hindi","पोर्टफोलियो स्थिति","Portfolio Position")</f>
        <v>पोर्टफोलियो स्थिति</v>
      </c>
      <c s="75" t="str">
        <f>IF($Q$3="Hindi","चैक लिस्ट आकलन ","Check List Assessment")</f>
        <v xml:space="preserve">चैक लिस्ट आकलन </v>
      </c>
      <c s="75" t="str">
        <f>IF($Q$3="Hindi","आरकेएसएमबीके-1 और 2","RKSMBK-1 &amp; 2")</f>
        <v>आरकेएसएमबीके-1 और 2</v>
      </c>
      <c s="75" t="str">
        <f>IF($Q$3="Hindi","नियमितता एवं सम्बंद्धता","Regularity &amp; Relatedness")</f>
        <v>नियमितता एवं सम्बंद्धता</v>
      </c>
      <c s="75" t="str">
        <f>IF($Q$3="Hindi","वर्तनी उच्च्चारण एवं सुलेख सुधार","Spelling Pronunciation &amp; Calligraphy Correction")</f>
        <v>वर्तनी उच्च्चारण एवं सुलेख सुधार</v>
      </c>
      <c s="75" t="str">
        <f>IF($Q$3="Hindi","व्यक्तिगत गुण एवं अभिवृति","Personal Qualities &amp; Attitudes")</f>
        <v>व्यक्तिगत गुण एवं अभिवृति</v>
      </c>
      <c s="75" t="str">
        <f>IF($Q$3="Hindi","स्वास्थ्य एवं शारीरिक शिक्षा स्वच्छता ","Health and Physical Education Hygiene")</f>
        <v xml:space="preserve">स्वास्थ्य एवं शारीरिक शिक्षा स्वच्छता </v>
      </c>
      <c s="75" t="str">
        <f>IF($Q$3="Hindi"," नौ बैग डे गतिविधियाँ ","No Bag Day Activities")</f>
        <v xml:space="preserve"> नौ बैग डे गतिविधियाँ </v>
      </c>
      <c s="76" t="str">
        <f>IF($Q$3="Hindi","लिखित आंकलन (SA-1, SA-2)","Written Assessment (SA-1, SA-2)")</f>
        <v>लिखित आंकलन (SA-1, SA-2)</v>
      </c>
      <c s="76" t="str">
        <f>IF($Q$3="Hindi","पोर्टफोलियो स्थिति","Portfolio Position")</f>
        <v>पोर्टफोलियो स्थिति</v>
      </c>
      <c s="76" t="str">
        <f>IF($Q$3="Hindi","चैक लिस्ट आकलन ","Check List Assessment")</f>
        <v xml:space="preserve">चैक लिस्ट आकलन </v>
      </c>
      <c s="76" t="str">
        <f>IF($Q$3="Hindi","आरकेएसएमबीके-1 और 2","RKSMBK-1 &amp; 2")</f>
        <v>आरकेएसएमबीके-1 और 2</v>
      </c>
      <c s="76" t="str">
        <f>IF($Q$3="Hindi","नियमितता एवं सम्बंद्धता","Regularity &amp; Relatedness")</f>
        <v>नियमितता एवं सम्बंद्धता</v>
      </c>
      <c s="76" t="str">
        <f>IF($Q$3="Hindi","वर्तनी उच्च्चारण एवं सुलेख सुधार","Spelling Pronunciation &amp; Calligraphy Correction")</f>
        <v>वर्तनी उच्च्चारण एवं सुलेख सुधार</v>
      </c>
      <c s="76" t="str">
        <f>IF($Q$3="Hindi","व्यक्तिगत गुण एवं अभिवृति","Personal Qualities &amp; Attitudes")</f>
        <v>व्यक्तिगत गुण एवं अभिवृति</v>
      </c>
      <c s="76" t="str">
        <f>IF($Q$3="Hindi","स्वास्थ्य एवं शारीरिक शिक्षा स्वच्छता ","Health and Physical Education Hygiene")</f>
        <v xml:space="preserve">स्वास्थ्य एवं शारीरिक शिक्षा स्वच्छता </v>
      </c>
      <c s="76" t="str">
        <f>IF($Q$3="Hindi"," नौ बैग डे गतिविधियाँ ","No Bag Day Activities")</f>
        <v xml:space="preserve"> नौ बैग डे गतिविधियाँ </v>
      </c>
      <c s="77" t="str">
        <f>IF($Q$3="Hindi","लिखित आंकलन (SA-1, SA-2)","Written Assessment (SA-1, SA-2)")</f>
        <v>लिखित आंकलन (SA-1, SA-2)</v>
      </c>
      <c s="77" t="str">
        <f>IF($Q$3="Hindi","पोर्टफोलियो स्थिति","Portfolio Position")</f>
        <v>पोर्टफोलियो स्थिति</v>
      </c>
      <c s="77" t="str">
        <f>IF($Q$3="Hindi","चैक लिस्ट आकलन ","Check List Assessment")</f>
        <v xml:space="preserve">चैक लिस्ट आकलन </v>
      </c>
      <c s="77" t="str">
        <f>IF($Q$3="Hindi","अवलोकन एवं मौखिक गतिविधियाँ","Observation and Oral Activities")</f>
        <v>अवलोकन एवं मौखिक गतिविधियाँ</v>
      </c>
      <c s="77" t="str">
        <f>IF($Q$3="Hindi","नियमितता एवं सम्बंद्धता","Regularity &amp; Relatedness")</f>
        <v>नियमितता एवं सम्बंद्धता</v>
      </c>
      <c s="77" t="str">
        <f>IF($Q$3="Hindi","वर्तनी उच्च्चारण एवं सुलेख सुधार","Spelling Pronunciation &amp; Calligraphy Correction")</f>
        <v>वर्तनी उच्च्चारण एवं सुलेख सुधार</v>
      </c>
      <c s="77" t="str">
        <f>IF($Q$3="Hindi","व्यक्तिगत गुण एवं अभिवृति","Personal Qualities &amp; Attitudes")</f>
        <v>व्यक्तिगत गुण एवं अभिवृति</v>
      </c>
      <c s="77" t="str">
        <f>IF($Q$3="Hindi","स्वास्थ्य एवं शारीरिक शिक्षा स्वच्छता ","Health and Physical Education Hygiene")</f>
        <v xml:space="preserve">स्वास्थ्य एवं शारीरिक शिक्षा स्वच्छता </v>
      </c>
      <c s="268" t="str">
        <f>IF($Q$3="Hindi"," नौ बैग डे गतिविधियाँ ","No Bag Day Activities")</f>
        <v xml:space="preserve"> नौ बैग डे गतिविधियाँ </v>
      </c>
      <c s="242" t="str">
        <f>IF($Q$3="Hindi","लिखित आंकलन (SA-1, SA-2)","Written Assessment (SA-1, SA-2)")</f>
        <v>लिखित आंकलन (SA-1, SA-2)</v>
      </c>
      <c s="78" t="str">
        <f>IF($Q$3="Hindi","पोर्टफोलियो स्थिति","Portfolio Position")</f>
        <v>पोर्टफोलियो स्थिति</v>
      </c>
      <c s="78" t="str">
        <f>IF($Q$3="Hindi","चैक लिस्ट आकलन ","Check List Assessment")</f>
        <v xml:space="preserve">चैक लिस्ट आकलन </v>
      </c>
      <c s="78" t="str">
        <f>IF($Q$3="Hindi","आरकेएसएमबीके-1 और 2","RKSMBK-1 &amp; 2")</f>
        <v>आरकेएसएमबीके-1 और 2</v>
      </c>
      <c s="78" t="str">
        <f>IF($Q$3="Hindi","नियमितता एवं सम्बंद्धता","Regularity &amp; Relatedness")</f>
        <v>नियमितता एवं सम्बंद्धता</v>
      </c>
      <c s="78" t="str">
        <f>IF($Q$3="Hindi","वर्तनी उच्च्चारण एवं सुलेख सुधार","Spelling Pronunciation &amp; Calligraphy Correction")</f>
        <v>वर्तनी उच्च्चारण एवं सुलेख सुधार</v>
      </c>
      <c s="78" t="str">
        <f>IF($Q$3="Hindi","व्यक्तिगत गुण एवं अभिवृति","Personal Qualities &amp; Attitudes")</f>
        <v>व्यक्तिगत गुण एवं अभिवृति</v>
      </c>
      <c s="78" t="str">
        <f>IF($Q$3="Hindi","स्वास्थ्य एवं शारीरिक शिक्षा स्वच्छता ","Health and Physical Education Hygiene")</f>
        <v xml:space="preserve">स्वास्थ्य एवं शारीरिक शिक्षा स्वच्छता </v>
      </c>
      <c s="78" t="str">
        <f>IF($Q$3="Hindi"," नौ बैग डे गतिविधियाँ ","No Bag Day Activities")</f>
        <v xml:space="preserve"> नौ बैग डे गतिविधियाँ </v>
      </c>
      <c s="45"/>
      <c s="45"/>
      <c s="104"/>
      <c s="45"/>
      <c s="45"/>
      <c s="54"/>
      <c s="54"/>
      <c s="54"/>
      <c s="54"/>
      <c s="54"/>
      <c s="54"/>
      <c s="54"/>
      <c s="54"/>
      <c s="54"/>
      <c s="54"/>
      <c s="82"/>
      <c s="82"/>
      <c s="82"/>
      <c s="82"/>
      <c s="82"/>
      <c s="82"/>
      <c s="82"/>
      <c s="83" t="str">
        <f>AV4</f>
        <v xml:space="preserve">संस्कृत </v>
      </c>
      <c s="55"/>
      <c s="55"/>
      <c s="54"/>
      <c s="46"/>
      <c s="46"/>
    </row>
    <row r="6" spans="1:84" ht="21" customHeight="1" thickTop="1" thickBot="1">
      <c r="A6" s="269"/>
      <c s="132"/>
      <c s="132"/>
      <c s="132"/>
      <c s="132"/>
      <c s="132"/>
      <c s="132"/>
      <c s="136"/>
      <c s="167">
        <v>375</v>
      </c>
      <c s="137"/>
      <c s="129"/>
      <c s="79">
        <v>10</v>
      </c>
      <c s="80">
        <v>5</v>
      </c>
      <c s="80">
        <v>5</v>
      </c>
      <c s="80">
        <v>30</v>
      </c>
      <c s="80">
        <v>10</v>
      </c>
      <c s="80">
        <v>10</v>
      </c>
      <c s="80">
        <v>10</v>
      </c>
      <c s="80">
        <v>10</v>
      </c>
      <c s="80">
        <v>10</v>
      </c>
      <c s="80">
        <v>10</v>
      </c>
      <c s="80">
        <v>5</v>
      </c>
      <c s="80">
        <v>5</v>
      </c>
      <c s="80">
        <v>30</v>
      </c>
      <c s="80">
        <v>10</v>
      </c>
      <c s="80">
        <v>10</v>
      </c>
      <c s="80">
        <v>10</v>
      </c>
      <c s="80">
        <v>10</v>
      </c>
      <c s="80">
        <v>10</v>
      </c>
      <c s="80">
        <v>10</v>
      </c>
      <c s="80">
        <v>5</v>
      </c>
      <c s="80">
        <v>5</v>
      </c>
      <c s="80">
        <v>30</v>
      </c>
      <c s="80">
        <v>10</v>
      </c>
      <c s="80">
        <v>10</v>
      </c>
      <c s="80">
        <v>10</v>
      </c>
      <c s="80">
        <v>10</v>
      </c>
      <c s="80">
        <v>10</v>
      </c>
      <c s="80">
        <v>10</v>
      </c>
      <c s="80">
        <v>10</v>
      </c>
      <c s="80">
        <v>10</v>
      </c>
      <c s="80">
        <v>20</v>
      </c>
      <c s="80">
        <v>10</v>
      </c>
      <c s="80">
        <v>10</v>
      </c>
      <c s="80">
        <v>10</v>
      </c>
      <c s="80">
        <v>10</v>
      </c>
      <c s="270">
        <v>10</v>
      </c>
      <c s="79">
        <v>10</v>
      </c>
      <c s="80">
        <v>5</v>
      </c>
      <c s="80">
        <v>5</v>
      </c>
      <c s="80">
        <v>30</v>
      </c>
      <c s="80">
        <v>10</v>
      </c>
      <c s="80">
        <v>10</v>
      </c>
      <c s="80">
        <v>10</v>
      </c>
      <c s="80">
        <v>10</v>
      </c>
      <c s="80">
        <v>10</v>
      </c>
      <c s="59"/>
      <c s="58"/>
      <c s="106"/>
      <c s="111"/>
      <c s="45"/>
      <c s="54"/>
      <c s="54"/>
      <c s="54"/>
      <c s="54"/>
      <c s="54"/>
      <c s="54"/>
      <c s="54"/>
      <c s="54"/>
      <c s="54"/>
      <c s="54"/>
      <c s="82"/>
      <c s="82">
        <v>1</v>
      </c>
      <c s="82">
        <v>2</v>
      </c>
      <c s="82">
        <v>3</v>
      </c>
      <c s="82">
        <v>4</v>
      </c>
      <c s="82">
        <v>5</v>
      </c>
      <c s="82"/>
      <c s="85"/>
      <c s="55"/>
      <c s="55"/>
      <c s="54"/>
      <c s="46"/>
      <c s="11"/>
    </row>
    <row r="7" spans="1:84" ht="21.75" customHeight="1" thickTop="1" thickBot="1">
      <c r="A7" s="271">
        <v>1</v>
      </c>
      <c s="113" t="str">
        <f t="shared" si="0" ref="B7:B70">IFERROR(VLOOKUP(A7,नाम1,3,0),"")</f>
        <v>A</v>
      </c>
      <c s="114">
        <f t="shared" si="1" ref="C7:C70">IFERROR(VLOOKUP(A7,नाम1,4,0),"")</f>
        <v>514</v>
      </c>
      <c s="115">
        <f t="shared" si="2" ref="D7:D70">IFERROR(VLOOKUP(A7,नाम1,11,0),"")</f>
        <v>41156</v>
      </c>
      <c s="116" t="str">
        <f t="shared" si="3" ref="E7:E70">IFERROR(VLOOKUP(A7,नाम1,6,0),"")</f>
        <v>ANANYA</v>
      </c>
      <c s="116" t="str">
        <f t="shared" si="4" ref="F7:F70">IFERROR(VLOOKUP(A7,नाम1,8,0),"")</f>
        <v>LALA RAM</v>
      </c>
      <c s="117">
        <f t="shared" si="5" ref="G7:G70">IFERROR(VLOOKUP(A7,नाम1,12,0),"")</f>
        <v>5045</v>
      </c>
      <c s="118" t="str">
        <f t="shared" si="6" ref="H7:H70">IFERROR(VLOOKUP(A7,नाम1,13,0),"")</f>
        <v/>
      </c>
      <c s="169">
        <v>300</v>
      </c>
      <c s="152">
        <v>250</v>
      </c>
      <c s="97">
        <f t="shared" si="7" ref="K7:K70">IFERROR(IF(I7="","",IF(J7="","",SUM(J7/I7*100,0))),"")</f>
        <v>83.333333333333343</v>
      </c>
      <c s="155">
        <v>9</v>
      </c>
      <c s="156">
        <v>4</v>
      </c>
      <c s="156">
        <v>5</v>
      </c>
      <c s="156">
        <v>28</v>
      </c>
      <c s="156">
        <v>9</v>
      </c>
      <c s="156">
        <v>10</v>
      </c>
      <c s="156">
        <v>9</v>
      </c>
      <c s="157">
        <v>9</v>
      </c>
      <c s="158">
        <v>10</v>
      </c>
      <c s="159">
        <v>8</v>
      </c>
      <c s="156">
        <v>5</v>
      </c>
      <c s="156">
        <v>3</v>
      </c>
      <c s="156">
        <v>22</v>
      </c>
      <c s="156">
        <v>9</v>
      </c>
      <c s="156">
        <v>9</v>
      </c>
      <c s="156">
        <v>9</v>
      </c>
      <c s="156">
        <v>9</v>
      </c>
      <c s="158">
        <v>4</v>
      </c>
      <c s="155">
        <v>9</v>
      </c>
      <c s="156">
        <v>4</v>
      </c>
      <c s="156">
        <v>3</v>
      </c>
      <c s="156">
        <v>15</v>
      </c>
      <c s="156">
        <v>5</v>
      </c>
      <c s="156">
        <v>6</v>
      </c>
      <c s="156">
        <v>7</v>
      </c>
      <c s="156">
        <v>8</v>
      </c>
      <c s="158">
        <v>4</v>
      </c>
      <c s="155">
        <v>9</v>
      </c>
      <c s="156">
        <v>8</v>
      </c>
      <c s="156">
        <v>10</v>
      </c>
      <c s="156">
        <v>20</v>
      </c>
      <c s="156">
        <v>6</v>
      </c>
      <c s="156">
        <v>7</v>
      </c>
      <c s="156">
        <v>8</v>
      </c>
      <c s="156">
        <v>9</v>
      </c>
      <c s="272">
        <v>5</v>
      </c>
      <c s="159"/>
      <c s="156"/>
      <c s="156"/>
      <c s="156"/>
      <c s="156"/>
      <c s="156"/>
      <c s="156"/>
      <c s="156"/>
      <c s="160"/>
      <c s="161"/>
      <c s="45"/>
      <c s="104"/>
      <c s="110"/>
      <c s="47"/>
      <c s="54"/>
      <c s="54"/>
      <c s="54"/>
      <c s="54"/>
      <c s="54"/>
      <c s="54"/>
      <c s="54"/>
      <c s="54"/>
      <c s="54"/>
      <c s="54"/>
      <c s="82">
        <f t="shared" si="8" ref="BT7:BT70">G7</f>
        <v>5045</v>
      </c>
      <c s="86">
        <f t="shared" si="9" ref="BU7:BU70">IFERROR(IF(G7="","",IF(K7="","",IF(AND(VLOOKUP(G7,अंक,5,0)&gt;85),5,IF(AND(VLOOKUP(G7,अंक,5,0)&gt;75),4,IF(AND(VLOOKUP(G7,अंक,5,0)&gt;70),3,IF(AND(VLOOKUP(G7,अंक,5,0)&gt;=60),2,0))))))+ROUNDUP(SUM(L7:T7)*15%,0),"")</f>
        <v>18</v>
      </c>
      <c s="82">
        <f t="shared" si="10" ref="BV7:BV70">IFERROR(IF(G7="","",IF(K7="","",IF(AND(VLOOKUP(G7,अंक,5,0)&gt;85),5,IF(AND(VLOOKUP(G7,अंक,5,0)&gt;75),4,IF(AND(VLOOKUP(G7,अंक,5,0)&gt;70),3,IF(AND(VLOOKUP(G7,अंक,5,0)&gt;=60),2,0))))))+ROUNDUP(SUM(U7:AC7)*15%,0),"")</f>
        <v>16</v>
      </c>
      <c s="82">
        <f t="shared" si="11" ref="BW7:BW70">IFERROR(IF(G7="","",IF(K7="","",IF(AND(VLOOKUP(G7,अंक,5,0)&gt;85),5,IF(AND(VLOOKUP(G7,अंक,5,0)&gt;75),4,IF(AND(VLOOKUP(G7,अंक,5,0)&gt;70),3,IF(AND(VLOOKUP(G7,अंक,5,0)&gt;=60),2,0))))))+ROUNDUP(SUM(AD7:AL7)*15%,0),"")</f>
        <v>14</v>
      </c>
      <c s="82">
        <f t="shared" si="12" ref="BX7:BX70">IFERROR(IF(G7="","",IF(K7="","",IF(AND(VLOOKUP(G7,अंक,5,0)&gt;85),5,IF(AND(VLOOKUP(G7,अंक,5,0)&gt;75),4,IF(AND(VLOOKUP(G7,अंक,5,0)&gt;70),3,IF(AND(VLOOKUP(G7,अंक,5,0)&gt;=60),2,0))))))+ROUNDUP(SUM(AM7:AU7)*15%,0),"")</f>
        <v>17</v>
      </c>
      <c s="82">
        <f t="shared" si="13" ref="BY7:BY70">IFERROR(IF(G7="","",IF(K7="","",IF(AND(VLOOKUP(G7,अंक,5,0)&gt;85),5,IF(AND(VLOOKUP(G7,अंक,5,0)&gt;75),4,IF(AND(VLOOKUP(G7,अंक,5,0)&gt;70),3,IF(AND(VLOOKUP(G7,अंक,5,0)&gt;=60),2,0))))))+ROUNDUP(SUM(AV7:BD7)*15%,0),"")</f>
        <v>4</v>
      </c>
      <c s="82"/>
      <c s="82"/>
      <c s="55"/>
      <c s="55"/>
      <c s="54"/>
      <c s="46"/>
      <c s="11"/>
    </row>
    <row r="8" spans="1:84" ht="21.75" customHeight="1" thickTop="1" thickBot="1">
      <c r="A8" s="271">
        <f>IF($A7="","",IF(B7="","",$A7+1))</f>
        <v>2</v>
      </c>
      <c s="113" t="str">
        <f t="shared" si="0"/>
        <v>A</v>
      </c>
      <c s="114">
        <f t="shared" si="1"/>
        <v>590</v>
      </c>
      <c s="115">
        <f t="shared" si="2"/>
        <v>40695</v>
      </c>
      <c s="116" t="str">
        <f t="shared" si="3"/>
        <v>ARPITA</v>
      </c>
      <c s="116" t="str">
        <f t="shared" si="4"/>
        <v>AMARA RAM</v>
      </c>
      <c s="117">
        <f t="shared" si="5"/>
        <v>5046</v>
      </c>
      <c s="118" t="str">
        <f t="shared" si="6"/>
        <v/>
      </c>
      <c s="153">
        <v>350</v>
      </c>
      <c s="154">
        <v>280</v>
      </c>
      <c s="97">
        <f t="shared" si="7"/>
        <v>80</v>
      </c>
      <c s="162">
        <v>9</v>
      </c>
      <c s="163">
        <v>4</v>
      </c>
      <c s="163">
        <v>5</v>
      </c>
      <c s="163">
        <v>28</v>
      </c>
      <c s="163">
        <v>8</v>
      </c>
      <c s="163">
        <v>9</v>
      </c>
      <c s="163">
        <v>9</v>
      </c>
      <c s="163">
        <v>9</v>
      </c>
      <c s="158">
        <v>9</v>
      </c>
      <c s="164">
        <v>8</v>
      </c>
      <c s="163">
        <v>5</v>
      </c>
      <c s="163">
        <v>3</v>
      </c>
      <c s="163">
        <v>22</v>
      </c>
      <c s="163">
        <v>9</v>
      </c>
      <c s="163">
        <v>10</v>
      </c>
      <c s="163">
        <v>10</v>
      </c>
      <c s="163">
        <v>10</v>
      </c>
      <c s="158">
        <v>4</v>
      </c>
      <c s="162">
        <v>9</v>
      </c>
      <c s="165">
        <v>4</v>
      </c>
      <c s="163">
        <v>3</v>
      </c>
      <c s="163">
        <v>15</v>
      </c>
      <c s="163">
        <v>5</v>
      </c>
      <c s="163">
        <v>6</v>
      </c>
      <c s="163">
        <v>7</v>
      </c>
      <c s="163">
        <v>8</v>
      </c>
      <c s="158">
        <v>4</v>
      </c>
      <c s="162">
        <v>9</v>
      </c>
      <c s="163">
        <v>8</v>
      </c>
      <c s="163">
        <v>10</v>
      </c>
      <c s="163">
        <v>20</v>
      </c>
      <c s="163">
        <v>6</v>
      </c>
      <c s="163">
        <v>7</v>
      </c>
      <c s="163">
        <v>8</v>
      </c>
      <c s="163">
        <v>9</v>
      </c>
      <c s="272">
        <v>6</v>
      </c>
      <c s="164"/>
      <c s="163"/>
      <c s="163"/>
      <c s="163"/>
      <c s="163"/>
      <c s="163"/>
      <c s="163"/>
      <c s="163"/>
      <c s="160"/>
      <c s="161"/>
      <c s="66"/>
      <c s="67"/>
      <c s="110"/>
      <c s="45"/>
      <c s="54"/>
      <c s="54"/>
      <c s="54"/>
      <c s="54"/>
      <c s="54"/>
      <c s="54"/>
      <c s="54"/>
      <c s="54"/>
      <c s="54"/>
      <c s="54"/>
      <c s="82">
        <f t="shared" si="8"/>
        <v>5046</v>
      </c>
      <c s="86">
        <f t="shared" si="9"/>
        <v>18</v>
      </c>
      <c s="82">
        <f t="shared" si="10"/>
        <v>17</v>
      </c>
      <c s="82">
        <f t="shared" si="11"/>
        <v>14</v>
      </c>
      <c s="82">
        <f t="shared" si="12"/>
        <v>17</v>
      </c>
      <c s="82">
        <f t="shared" si="13"/>
        <v>4</v>
      </c>
      <c s="82"/>
      <c s="82"/>
      <c s="55"/>
      <c s="55"/>
      <c s="54"/>
      <c s="46"/>
      <c s="11"/>
    </row>
    <row r="9" spans="1:84" ht="21.75" customHeight="1" thickTop="1" thickBot="1">
      <c r="A9" s="271">
        <f t="shared" si="14" ref="A8:A71">IF($A8="","",IF(B8="","",$A8+1))</f>
        <v>3</v>
      </c>
      <c s="113" t="str">
        <f t="shared" si="0"/>
        <v>A</v>
      </c>
      <c s="114">
        <f t="shared" si="1"/>
        <v>505</v>
      </c>
      <c s="115">
        <f t="shared" si="2"/>
        <v>41769</v>
      </c>
      <c s="116" t="str">
        <f t="shared" si="3"/>
        <v>CHETAN</v>
      </c>
      <c s="116" t="str">
        <f t="shared" si="4"/>
        <v>SUKHA RAM</v>
      </c>
      <c s="117">
        <f t="shared" si="5"/>
        <v>5047</v>
      </c>
      <c s="118" t="str">
        <f t="shared" si="6"/>
        <v/>
      </c>
      <c s="153">
        <v>350</v>
      </c>
      <c s="168">
        <v>278</v>
      </c>
      <c s="97">
        <f t="shared" si="7"/>
        <v>79.428571428571431</v>
      </c>
      <c s="162">
        <v>9</v>
      </c>
      <c s="163">
        <v>4</v>
      </c>
      <c s="163">
        <v>5</v>
      </c>
      <c s="163">
        <v>29</v>
      </c>
      <c s="163">
        <v>10</v>
      </c>
      <c s="163">
        <v>10</v>
      </c>
      <c s="163">
        <v>10</v>
      </c>
      <c s="163">
        <v>10</v>
      </c>
      <c s="158">
        <v>10</v>
      </c>
      <c s="164">
        <v>8</v>
      </c>
      <c s="163">
        <v>5</v>
      </c>
      <c s="163">
        <v>3</v>
      </c>
      <c s="163">
        <v>23</v>
      </c>
      <c s="163">
        <v>10</v>
      </c>
      <c s="163">
        <v>9</v>
      </c>
      <c s="163">
        <v>10</v>
      </c>
      <c s="163">
        <v>10</v>
      </c>
      <c s="158">
        <v>5</v>
      </c>
      <c s="162">
        <v>9</v>
      </c>
      <c s="163">
        <v>4</v>
      </c>
      <c s="163">
        <v>3</v>
      </c>
      <c s="163">
        <v>15</v>
      </c>
      <c s="163">
        <v>5</v>
      </c>
      <c s="163">
        <v>6</v>
      </c>
      <c s="163">
        <v>7</v>
      </c>
      <c s="163">
        <v>8</v>
      </c>
      <c s="158">
        <v>4</v>
      </c>
      <c s="162">
        <v>9</v>
      </c>
      <c s="163">
        <v>4</v>
      </c>
      <c s="163">
        <v>10</v>
      </c>
      <c s="163">
        <v>20</v>
      </c>
      <c s="163">
        <v>6</v>
      </c>
      <c s="163">
        <v>7</v>
      </c>
      <c s="163">
        <v>8</v>
      </c>
      <c s="163">
        <v>9</v>
      </c>
      <c s="272">
        <v>7</v>
      </c>
      <c s="164"/>
      <c s="163"/>
      <c s="163"/>
      <c s="163"/>
      <c s="163"/>
      <c s="163"/>
      <c s="163"/>
      <c s="163"/>
      <c s="160"/>
      <c s="161"/>
      <c s="45"/>
      <c s="104"/>
      <c s="110"/>
      <c s="45"/>
      <c s="54"/>
      <c s="54"/>
      <c s="54"/>
      <c s="54"/>
      <c s="54"/>
      <c s="54"/>
      <c s="54"/>
      <c s="54"/>
      <c s="54"/>
      <c s="54"/>
      <c s="82">
        <f t="shared" si="8"/>
        <v>5047</v>
      </c>
      <c s="86">
        <f t="shared" si="9"/>
        <v>19</v>
      </c>
      <c s="82">
        <f t="shared" si="10"/>
        <v>17</v>
      </c>
      <c s="82">
        <f t="shared" si="11"/>
        <v>14</v>
      </c>
      <c s="82">
        <f t="shared" si="12"/>
        <v>16</v>
      </c>
      <c s="82">
        <f t="shared" si="13"/>
        <v>4</v>
      </c>
      <c s="82"/>
      <c s="82"/>
      <c s="55"/>
      <c s="55"/>
      <c s="54"/>
      <c s="46"/>
      <c s="11"/>
    </row>
    <row r="10" spans="1:84" ht="21.75" customHeight="1" thickTop="1" thickBot="1">
      <c r="A10" s="271">
        <f t="shared" si="14"/>
        <v>4</v>
      </c>
      <c s="113" t="str">
        <f t="shared" si="0"/>
        <v>A</v>
      </c>
      <c s="114">
        <f t="shared" si="1"/>
        <v>490</v>
      </c>
      <c s="115">
        <f t="shared" si="2"/>
        <v>41640</v>
      </c>
      <c s="116" t="str">
        <f t="shared" si="3"/>
        <v>DEV KISHAN</v>
      </c>
      <c s="116" t="str">
        <f t="shared" si="4"/>
        <v>PEMA RAM</v>
      </c>
      <c s="117">
        <f t="shared" si="5"/>
        <v>5048</v>
      </c>
      <c s="118" t="str">
        <f t="shared" si="6"/>
        <v/>
      </c>
      <c s="153">
        <v>350</v>
      </c>
      <c s="154">
        <v>270</v>
      </c>
      <c s="97">
        <f t="shared" si="7"/>
        <v>77.142857142857153</v>
      </c>
      <c s="162">
        <v>9</v>
      </c>
      <c s="163">
        <v>4</v>
      </c>
      <c s="163">
        <v>5</v>
      </c>
      <c s="163">
        <v>29</v>
      </c>
      <c s="163">
        <v>10</v>
      </c>
      <c s="163">
        <v>9</v>
      </c>
      <c s="163">
        <v>10</v>
      </c>
      <c s="163">
        <v>10</v>
      </c>
      <c s="158">
        <v>9</v>
      </c>
      <c s="164">
        <v>8</v>
      </c>
      <c s="163">
        <v>5</v>
      </c>
      <c s="163">
        <v>3</v>
      </c>
      <c s="163">
        <v>23</v>
      </c>
      <c s="163">
        <v>7</v>
      </c>
      <c s="163">
        <v>6</v>
      </c>
      <c s="163">
        <v>10</v>
      </c>
      <c s="163">
        <v>10</v>
      </c>
      <c s="158">
        <v>8</v>
      </c>
      <c s="162">
        <v>9</v>
      </c>
      <c s="163">
        <v>4</v>
      </c>
      <c s="163">
        <v>3</v>
      </c>
      <c s="163">
        <v>15</v>
      </c>
      <c s="163">
        <v>5</v>
      </c>
      <c s="163">
        <v>6</v>
      </c>
      <c s="163">
        <v>7</v>
      </c>
      <c s="163">
        <v>8</v>
      </c>
      <c s="158">
        <v>4</v>
      </c>
      <c s="162">
        <v>9</v>
      </c>
      <c s="163">
        <v>8</v>
      </c>
      <c s="163">
        <v>10</v>
      </c>
      <c s="163">
        <v>20</v>
      </c>
      <c s="163">
        <v>6</v>
      </c>
      <c s="163">
        <v>7</v>
      </c>
      <c s="163">
        <v>8</v>
      </c>
      <c s="163">
        <v>9</v>
      </c>
      <c s="272">
        <v>8</v>
      </c>
      <c s="164"/>
      <c s="163"/>
      <c s="163"/>
      <c s="163"/>
      <c s="163"/>
      <c s="163"/>
      <c s="163"/>
      <c s="163"/>
      <c s="160"/>
      <c s="161"/>
      <c s="60"/>
      <c s="106"/>
      <c s="110"/>
      <c s="45"/>
      <c s="54"/>
      <c s="54"/>
      <c s="54"/>
      <c s="54"/>
      <c s="54"/>
      <c s="54"/>
      <c s="54"/>
      <c s="54"/>
      <c s="54"/>
      <c s="54"/>
      <c s="82">
        <f t="shared" si="8"/>
        <v>5048</v>
      </c>
      <c s="86">
        <f t="shared" si="9"/>
        <v>19</v>
      </c>
      <c s="82">
        <f t="shared" si="10"/>
        <v>16</v>
      </c>
      <c s="82">
        <f t="shared" si="11"/>
        <v>14</v>
      </c>
      <c s="82">
        <f t="shared" si="12"/>
        <v>17</v>
      </c>
      <c s="82">
        <f t="shared" si="13"/>
        <v>4</v>
      </c>
      <c s="82"/>
      <c s="82"/>
      <c s="55"/>
      <c s="55"/>
      <c s="54"/>
      <c s="46"/>
      <c s="11"/>
    </row>
    <row r="11" spans="1:84" ht="21.75" customHeight="1" thickTop="1" thickBot="1">
      <c r="A11" s="271">
        <f t="shared" si="14"/>
        <v>5</v>
      </c>
      <c s="113" t="str">
        <f t="shared" si="0"/>
        <v>A</v>
      </c>
      <c s="114">
        <f t="shared" si="1"/>
        <v>603</v>
      </c>
      <c s="115">
        <f t="shared" si="2"/>
        <v>41943</v>
      </c>
      <c s="116" t="str">
        <f t="shared" si="3"/>
        <v>GIRIRAJ SINGH</v>
      </c>
      <c s="116" t="str">
        <f t="shared" si="4"/>
        <v>RAM RATAN SINGH</v>
      </c>
      <c s="117">
        <f t="shared" si="5"/>
        <v>5049</v>
      </c>
      <c s="118" t="str">
        <f t="shared" si="6"/>
        <v/>
      </c>
      <c s="153">
        <v>350</v>
      </c>
      <c s="154">
        <v>320</v>
      </c>
      <c s="97">
        <f t="shared" si="7"/>
        <v>91.428571428571431</v>
      </c>
      <c s="162">
        <v>9</v>
      </c>
      <c s="163">
        <v>4</v>
      </c>
      <c s="163">
        <v>5</v>
      </c>
      <c s="163">
        <v>28</v>
      </c>
      <c s="163">
        <v>10</v>
      </c>
      <c s="163">
        <v>9</v>
      </c>
      <c s="163">
        <v>8</v>
      </c>
      <c s="163">
        <v>10</v>
      </c>
      <c s="158">
        <v>9</v>
      </c>
      <c s="162">
        <v>8</v>
      </c>
      <c s="163">
        <v>5</v>
      </c>
      <c s="163">
        <v>3</v>
      </c>
      <c s="163">
        <v>25</v>
      </c>
      <c s="163">
        <v>7</v>
      </c>
      <c s="163">
        <v>6</v>
      </c>
      <c s="163">
        <v>10</v>
      </c>
      <c s="163">
        <v>9</v>
      </c>
      <c s="158">
        <v>2</v>
      </c>
      <c s="162">
        <v>9</v>
      </c>
      <c s="163">
        <v>4</v>
      </c>
      <c s="163">
        <v>3</v>
      </c>
      <c s="163">
        <v>15</v>
      </c>
      <c s="163">
        <v>5</v>
      </c>
      <c s="163">
        <v>6</v>
      </c>
      <c s="163">
        <v>7</v>
      </c>
      <c s="163">
        <v>8</v>
      </c>
      <c s="158">
        <v>4</v>
      </c>
      <c s="162">
        <v>9</v>
      </c>
      <c s="163">
        <v>8</v>
      </c>
      <c s="163">
        <v>10</v>
      </c>
      <c s="163">
        <v>20</v>
      </c>
      <c s="163">
        <v>6</v>
      </c>
      <c s="163">
        <v>7</v>
      </c>
      <c s="163">
        <v>8</v>
      </c>
      <c s="163">
        <v>9</v>
      </c>
      <c s="272">
        <v>9</v>
      </c>
      <c s="164"/>
      <c s="163"/>
      <c s="163"/>
      <c s="163"/>
      <c s="163"/>
      <c s="163"/>
      <c s="163"/>
      <c s="163"/>
      <c s="160"/>
      <c s="161"/>
      <c s="67"/>
      <c s="106"/>
      <c s="110"/>
      <c s="45"/>
      <c s="54"/>
      <c s="54"/>
      <c s="54"/>
      <c s="54"/>
      <c s="54"/>
      <c s="54"/>
      <c s="54"/>
      <c s="54"/>
      <c s="54"/>
      <c s="54"/>
      <c s="82">
        <f t="shared" si="8"/>
        <v>5049</v>
      </c>
      <c s="86">
        <f t="shared" si="9"/>
        <v>19</v>
      </c>
      <c s="82">
        <f t="shared" si="10"/>
        <v>17</v>
      </c>
      <c s="82">
        <f t="shared" si="11"/>
        <v>15</v>
      </c>
      <c s="82">
        <f t="shared" si="12"/>
        <v>18</v>
      </c>
      <c s="82">
        <f t="shared" si="13"/>
        <v>5</v>
      </c>
      <c s="82"/>
      <c s="82"/>
      <c s="55"/>
      <c s="55"/>
      <c s="54"/>
      <c s="46"/>
      <c s="11"/>
    </row>
    <row r="12" spans="1:84" ht="21.75" customHeight="1" thickTop="1" thickBot="1">
      <c r="A12" s="271">
        <f t="shared" si="14"/>
        <v>6</v>
      </c>
      <c s="113" t="str">
        <f t="shared" si="0"/>
        <v>A</v>
      </c>
      <c s="114">
        <f t="shared" si="1"/>
        <v>480</v>
      </c>
      <c s="115">
        <f t="shared" si="2"/>
        <v>41682</v>
      </c>
      <c s="116" t="str">
        <f t="shared" si="3"/>
        <v>HARI RAM</v>
      </c>
      <c s="116" t="str">
        <f t="shared" si="4"/>
        <v>NARSA RAM</v>
      </c>
      <c s="117">
        <f t="shared" si="5"/>
        <v>5050</v>
      </c>
      <c s="118" t="str">
        <f t="shared" si="6"/>
        <v/>
      </c>
      <c s="153">
        <v>350</v>
      </c>
      <c s="154">
        <v>340</v>
      </c>
      <c s="97">
        <f t="shared" si="7"/>
        <v>97.142857142857139</v>
      </c>
      <c s="162">
        <v>9</v>
      </c>
      <c s="163">
        <v>5</v>
      </c>
      <c s="163">
        <v>5</v>
      </c>
      <c s="163">
        <v>27</v>
      </c>
      <c s="163">
        <v>10</v>
      </c>
      <c s="163">
        <v>9</v>
      </c>
      <c s="163">
        <v>9</v>
      </c>
      <c s="163">
        <v>10</v>
      </c>
      <c s="158">
        <v>9</v>
      </c>
      <c s="162">
        <v>6</v>
      </c>
      <c s="163">
        <v>5</v>
      </c>
      <c s="163">
        <v>3</v>
      </c>
      <c s="163">
        <v>25</v>
      </c>
      <c s="163">
        <v>7</v>
      </c>
      <c s="163">
        <v>6</v>
      </c>
      <c s="163">
        <v>10</v>
      </c>
      <c s="163">
        <v>9</v>
      </c>
      <c s="158">
        <v>3</v>
      </c>
      <c s="162">
        <v>9</v>
      </c>
      <c s="163">
        <v>4</v>
      </c>
      <c s="163">
        <v>3</v>
      </c>
      <c s="163">
        <v>15</v>
      </c>
      <c s="163">
        <v>5</v>
      </c>
      <c s="163">
        <v>6</v>
      </c>
      <c s="163">
        <v>7</v>
      </c>
      <c s="163">
        <v>8</v>
      </c>
      <c s="158">
        <v>4</v>
      </c>
      <c s="162">
        <v>9</v>
      </c>
      <c s="163">
        <v>8</v>
      </c>
      <c s="163">
        <v>10</v>
      </c>
      <c s="163">
        <v>20</v>
      </c>
      <c s="163">
        <v>6</v>
      </c>
      <c s="163">
        <v>7</v>
      </c>
      <c s="163">
        <v>8</v>
      </c>
      <c s="163">
        <v>9</v>
      </c>
      <c s="272">
        <v>9</v>
      </c>
      <c s="164"/>
      <c s="163"/>
      <c s="163"/>
      <c s="163"/>
      <c s="163"/>
      <c s="163"/>
      <c s="163"/>
      <c s="163"/>
      <c s="160"/>
      <c s="161"/>
      <c s="68"/>
      <c s="69"/>
      <c s="110"/>
      <c s="45"/>
      <c s="54"/>
      <c s="54"/>
      <c s="54"/>
      <c s="54"/>
      <c s="54"/>
      <c s="54"/>
      <c s="54"/>
      <c s="54"/>
      <c s="54"/>
      <c s="54"/>
      <c s="82">
        <f t="shared" si="8"/>
        <v>5050</v>
      </c>
      <c s="86">
        <f t="shared" si="9"/>
        <v>19</v>
      </c>
      <c s="82">
        <f t="shared" si="10"/>
        <v>17</v>
      </c>
      <c s="82">
        <f t="shared" si="11"/>
        <v>15</v>
      </c>
      <c s="82">
        <f t="shared" si="12"/>
        <v>18</v>
      </c>
      <c s="82">
        <f t="shared" si="13"/>
        <v>5</v>
      </c>
      <c s="82"/>
      <c s="82"/>
      <c s="55"/>
      <c s="55"/>
      <c s="54"/>
      <c s="46"/>
      <c s="11"/>
    </row>
    <row r="13" spans="1:84" ht="21.75" customHeight="1" thickTop="1" thickBot="1">
      <c r="A13" s="271">
        <f t="shared" si="14"/>
        <v>7</v>
      </c>
      <c s="113" t="str">
        <f t="shared" si="0"/>
        <v>A</v>
      </c>
      <c s="114">
        <f t="shared" si="1"/>
        <v>574</v>
      </c>
      <c s="115">
        <f t="shared" si="2"/>
        <v>41448</v>
      </c>
      <c s="116" t="str">
        <f t="shared" si="3"/>
        <v>HARISH</v>
      </c>
      <c s="116" t="str">
        <f t="shared" si="4"/>
        <v>CHENA RAM</v>
      </c>
      <c s="117">
        <f t="shared" si="5"/>
        <v>5051</v>
      </c>
      <c s="118" t="str">
        <f t="shared" si="6"/>
        <v/>
      </c>
      <c s="153">
        <v>350</v>
      </c>
      <c s="154">
        <v>342</v>
      </c>
      <c s="97">
        <f t="shared" si="7"/>
        <v>97.714285714285708</v>
      </c>
      <c s="162">
        <v>9</v>
      </c>
      <c s="163">
        <v>5</v>
      </c>
      <c s="163">
        <v>5</v>
      </c>
      <c s="163">
        <v>28</v>
      </c>
      <c s="163">
        <v>10</v>
      </c>
      <c s="163">
        <v>9</v>
      </c>
      <c s="163">
        <v>9</v>
      </c>
      <c s="163">
        <v>10</v>
      </c>
      <c s="158">
        <v>9</v>
      </c>
      <c s="162">
        <v>7</v>
      </c>
      <c s="163">
        <v>5</v>
      </c>
      <c s="163">
        <v>3</v>
      </c>
      <c s="163">
        <v>25</v>
      </c>
      <c s="163">
        <v>7</v>
      </c>
      <c s="163">
        <v>6</v>
      </c>
      <c s="163">
        <v>10</v>
      </c>
      <c s="163">
        <v>9</v>
      </c>
      <c s="158">
        <v>4</v>
      </c>
      <c s="162">
        <v>9</v>
      </c>
      <c s="163">
        <v>4</v>
      </c>
      <c s="163">
        <v>3</v>
      </c>
      <c s="163">
        <v>15</v>
      </c>
      <c s="163">
        <v>5</v>
      </c>
      <c s="163">
        <v>6</v>
      </c>
      <c s="163">
        <v>7</v>
      </c>
      <c s="163">
        <v>8</v>
      </c>
      <c s="158">
        <v>4</v>
      </c>
      <c s="162">
        <v>9</v>
      </c>
      <c s="163">
        <v>8</v>
      </c>
      <c s="163">
        <v>10</v>
      </c>
      <c s="163">
        <v>20</v>
      </c>
      <c s="163">
        <v>6</v>
      </c>
      <c s="163">
        <v>7</v>
      </c>
      <c s="163">
        <v>8</v>
      </c>
      <c s="163">
        <v>9</v>
      </c>
      <c s="272">
        <v>8</v>
      </c>
      <c s="164"/>
      <c s="163"/>
      <c s="163"/>
      <c s="163"/>
      <c s="163"/>
      <c s="163"/>
      <c s="163"/>
      <c s="163"/>
      <c s="160"/>
      <c s="161"/>
      <c s="69"/>
      <c s="69"/>
      <c s="110"/>
      <c s="45"/>
      <c s="54"/>
      <c s="54"/>
      <c s="54"/>
      <c s="54"/>
      <c s="54"/>
      <c s="54"/>
      <c s="54"/>
      <c s="54"/>
      <c s="54"/>
      <c s="54"/>
      <c s="82">
        <f t="shared" si="8"/>
        <v>5051</v>
      </c>
      <c s="86">
        <f t="shared" si="9"/>
        <v>20</v>
      </c>
      <c s="82">
        <f t="shared" si="10"/>
        <v>17</v>
      </c>
      <c s="82">
        <f t="shared" si="11"/>
        <v>15</v>
      </c>
      <c s="82">
        <f t="shared" si="12"/>
        <v>18</v>
      </c>
      <c s="82">
        <f t="shared" si="13"/>
        <v>5</v>
      </c>
      <c s="82"/>
      <c s="82"/>
      <c s="55"/>
      <c s="55"/>
      <c s="54"/>
      <c s="46"/>
      <c s="11"/>
    </row>
    <row r="14" spans="1:84" ht="21.75" customHeight="1" thickTop="1" thickBot="1">
      <c r="A14" s="271">
        <f t="shared" si="14"/>
        <v>8</v>
      </c>
      <c s="113" t="str">
        <f t="shared" si="0"/>
        <v>A</v>
      </c>
      <c s="114">
        <f t="shared" si="1"/>
        <v>568</v>
      </c>
      <c s="115">
        <f t="shared" si="2"/>
        <v>41411</v>
      </c>
      <c s="116" t="str">
        <f t="shared" si="3"/>
        <v>HEMLATA</v>
      </c>
      <c s="116" t="str">
        <f t="shared" si="4"/>
        <v>BHOMA RAM</v>
      </c>
      <c s="117">
        <f t="shared" si="5"/>
        <v>5052</v>
      </c>
      <c s="118" t="str">
        <f t="shared" si="6"/>
        <v/>
      </c>
      <c s="153">
        <v>350</v>
      </c>
      <c s="154">
        <v>296</v>
      </c>
      <c s="97">
        <f t="shared" si="7"/>
        <v>84.571428571428569</v>
      </c>
      <c s="162">
        <v>9</v>
      </c>
      <c s="163">
        <v>5</v>
      </c>
      <c s="163">
        <v>5</v>
      </c>
      <c s="163">
        <v>29</v>
      </c>
      <c s="163">
        <v>9</v>
      </c>
      <c s="163">
        <v>9</v>
      </c>
      <c s="163">
        <v>9</v>
      </c>
      <c s="163">
        <v>10</v>
      </c>
      <c s="158">
        <v>9</v>
      </c>
      <c s="162">
        <v>8</v>
      </c>
      <c s="163">
        <v>5</v>
      </c>
      <c s="163">
        <v>3</v>
      </c>
      <c s="163">
        <v>25</v>
      </c>
      <c s="163">
        <v>7</v>
      </c>
      <c s="163">
        <v>6</v>
      </c>
      <c s="163">
        <v>10</v>
      </c>
      <c s="163">
        <v>9</v>
      </c>
      <c s="158">
        <v>5</v>
      </c>
      <c s="162">
        <v>9</v>
      </c>
      <c s="163">
        <v>4</v>
      </c>
      <c s="163">
        <v>3</v>
      </c>
      <c s="163">
        <v>15</v>
      </c>
      <c s="163">
        <v>5</v>
      </c>
      <c s="163">
        <v>6</v>
      </c>
      <c s="163">
        <v>7</v>
      </c>
      <c s="163">
        <v>8</v>
      </c>
      <c s="158">
        <v>4</v>
      </c>
      <c s="162">
        <v>9</v>
      </c>
      <c s="163">
        <v>8</v>
      </c>
      <c s="163">
        <v>10</v>
      </c>
      <c s="163">
        <v>20</v>
      </c>
      <c s="163">
        <v>6</v>
      </c>
      <c s="163">
        <v>7</v>
      </c>
      <c s="163">
        <v>8</v>
      </c>
      <c s="163">
        <v>9</v>
      </c>
      <c s="272">
        <v>7</v>
      </c>
      <c s="164"/>
      <c s="163"/>
      <c s="163"/>
      <c s="163"/>
      <c s="163"/>
      <c s="163"/>
      <c s="163"/>
      <c s="163"/>
      <c s="160"/>
      <c s="161"/>
      <c s="70"/>
      <c s="69"/>
      <c s="110"/>
      <c s="45"/>
      <c s="54"/>
      <c s="54"/>
      <c s="54"/>
      <c s="54"/>
      <c s="54"/>
      <c s="54"/>
      <c s="54"/>
      <c s="54"/>
      <c s="54"/>
      <c s="54"/>
      <c s="82">
        <f t="shared" si="8"/>
        <v>5052</v>
      </c>
      <c s="86">
        <f t="shared" si="9"/>
        <v>19</v>
      </c>
      <c s="82">
        <f t="shared" si="10"/>
        <v>16</v>
      </c>
      <c s="82">
        <f t="shared" si="11"/>
        <v>14</v>
      </c>
      <c s="82">
        <f t="shared" si="12"/>
        <v>17</v>
      </c>
      <c s="82">
        <f t="shared" si="13"/>
        <v>4</v>
      </c>
      <c s="82"/>
      <c s="82"/>
      <c s="55"/>
      <c s="55"/>
      <c s="54"/>
      <c s="46"/>
      <c s="11"/>
    </row>
    <row r="15" spans="1:84" ht="21.75" customHeight="1" thickTop="1" thickBot="1">
      <c r="A15" s="271">
        <f t="shared" si="14"/>
        <v>9</v>
      </c>
      <c s="113" t="str">
        <f t="shared" si="0"/>
        <v>A</v>
      </c>
      <c s="114">
        <f t="shared" si="1"/>
        <v>614</v>
      </c>
      <c s="115">
        <f t="shared" si="2"/>
        <v>41029</v>
      </c>
      <c s="116" t="str">
        <f t="shared" si="3"/>
        <v>HIMANSHI</v>
      </c>
      <c s="116" t="str">
        <f t="shared" si="4"/>
        <v>RAJU RAM</v>
      </c>
      <c s="117">
        <f t="shared" si="5"/>
        <v>5053</v>
      </c>
      <c s="118" t="str">
        <f t="shared" si="6"/>
        <v/>
      </c>
      <c s="153">
        <v>276</v>
      </c>
      <c s="154">
        <v>274</v>
      </c>
      <c s="97">
        <f t="shared" si="7"/>
        <v>99.275362318840578</v>
      </c>
      <c s="162">
        <v>9</v>
      </c>
      <c s="163">
        <v>5</v>
      </c>
      <c s="163">
        <v>5</v>
      </c>
      <c s="163">
        <v>28</v>
      </c>
      <c s="163">
        <v>9</v>
      </c>
      <c s="163">
        <v>9</v>
      </c>
      <c s="163">
        <v>9</v>
      </c>
      <c s="163">
        <v>10</v>
      </c>
      <c s="158">
        <v>9</v>
      </c>
      <c s="162">
        <v>9</v>
      </c>
      <c s="163">
        <v>5</v>
      </c>
      <c s="163">
        <v>3</v>
      </c>
      <c s="163">
        <v>25</v>
      </c>
      <c s="163">
        <v>7</v>
      </c>
      <c s="163">
        <v>6</v>
      </c>
      <c s="163">
        <v>10</v>
      </c>
      <c s="163">
        <v>9</v>
      </c>
      <c s="158">
        <v>3</v>
      </c>
      <c s="162">
        <v>9</v>
      </c>
      <c s="163">
        <v>4</v>
      </c>
      <c s="163">
        <v>3</v>
      </c>
      <c s="163">
        <v>15</v>
      </c>
      <c s="163">
        <v>5</v>
      </c>
      <c s="163">
        <v>6</v>
      </c>
      <c s="163">
        <v>7</v>
      </c>
      <c s="163">
        <v>8</v>
      </c>
      <c s="158">
        <v>4</v>
      </c>
      <c s="162">
        <v>9</v>
      </c>
      <c s="163">
        <v>8</v>
      </c>
      <c s="163">
        <v>10</v>
      </c>
      <c s="163">
        <v>20</v>
      </c>
      <c s="163">
        <v>6</v>
      </c>
      <c s="163">
        <v>7</v>
      </c>
      <c s="163">
        <v>8</v>
      </c>
      <c s="163">
        <v>9</v>
      </c>
      <c s="272">
        <v>6</v>
      </c>
      <c s="164"/>
      <c s="163"/>
      <c s="163"/>
      <c s="163"/>
      <c s="163"/>
      <c s="163"/>
      <c s="163"/>
      <c s="163"/>
      <c s="160"/>
      <c s="161"/>
      <c s="69"/>
      <c s="69"/>
      <c s="110"/>
      <c s="45"/>
      <c s="54"/>
      <c s="54"/>
      <c s="54"/>
      <c s="54"/>
      <c s="54"/>
      <c s="54"/>
      <c s="54"/>
      <c s="54"/>
      <c s="54"/>
      <c s="54"/>
      <c s="82">
        <f t="shared" si="8"/>
        <v>5053</v>
      </c>
      <c s="86">
        <f t="shared" si="9"/>
        <v>19</v>
      </c>
      <c s="82">
        <f t="shared" si="10"/>
        <v>17</v>
      </c>
      <c s="82">
        <f t="shared" si="11"/>
        <v>15</v>
      </c>
      <c s="82">
        <f t="shared" si="12"/>
        <v>18</v>
      </c>
      <c s="82">
        <f t="shared" si="13"/>
        <v>5</v>
      </c>
      <c s="82"/>
      <c s="82"/>
      <c s="55"/>
      <c s="55"/>
      <c s="54"/>
      <c s="46"/>
      <c s="11"/>
    </row>
    <row r="16" spans="1:84" ht="21.75" customHeight="1" thickTop="1" thickBot="1">
      <c r="A16" s="271">
        <f t="shared" si="14"/>
        <v>10</v>
      </c>
      <c s="113" t="str">
        <f t="shared" si="0"/>
        <v>A</v>
      </c>
      <c s="114">
        <f t="shared" si="1"/>
        <v>578</v>
      </c>
      <c s="115">
        <f t="shared" si="2"/>
        <v>41640</v>
      </c>
      <c s="116" t="str">
        <f t="shared" si="3"/>
        <v>HIMANSHI KANWAR</v>
      </c>
      <c s="116" t="str">
        <f t="shared" si="4"/>
        <v>BALRAJ SINGH RAJPOOT</v>
      </c>
      <c s="117">
        <f t="shared" si="5"/>
        <v>5054</v>
      </c>
      <c s="118" t="str">
        <f t="shared" si="6"/>
        <v/>
      </c>
      <c s="153">
        <v>300</v>
      </c>
      <c s="154">
        <v>290</v>
      </c>
      <c s="97">
        <f t="shared" si="7"/>
        <v>96.666666666666671</v>
      </c>
      <c s="162">
        <v>9</v>
      </c>
      <c s="163">
        <v>5</v>
      </c>
      <c s="163">
        <v>5</v>
      </c>
      <c s="163">
        <v>29</v>
      </c>
      <c s="163">
        <v>9</v>
      </c>
      <c s="163">
        <v>9</v>
      </c>
      <c s="163">
        <v>9</v>
      </c>
      <c s="163">
        <v>10</v>
      </c>
      <c s="158">
        <v>9</v>
      </c>
      <c s="162">
        <v>10</v>
      </c>
      <c s="163">
        <v>5</v>
      </c>
      <c s="163">
        <v>3</v>
      </c>
      <c s="163">
        <v>26</v>
      </c>
      <c s="163">
        <v>7</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5</v>
      </c>
      <c s="164"/>
      <c s="163"/>
      <c s="163"/>
      <c s="163"/>
      <c s="163"/>
      <c s="163"/>
      <c s="163"/>
      <c s="163"/>
      <c s="160"/>
      <c s="161"/>
      <c s="70"/>
      <c s="69"/>
      <c s="110"/>
      <c s="45"/>
      <c s="54"/>
      <c s="54"/>
      <c s="54"/>
      <c s="54"/>
      <c s="54"/>
      <c s="54"/>
      <c s="54"/>
      <c s="54"/>
      <c s="54"/>
      <c s="54"/>
      <c s="82">
        <f t="shared" si="8"/>
        <v>5054</v>
      </c>
      <c s="86">
        <f t="shared" si="9"/>
        <v>20</v>
      </c>
      <c s="82">
        <f t="shared" si="10"/>
        <v>17</v>
      </c>
      <c s="82">
        <f t="shared" si="11"/>
        <v>14</v>
      </c>
      <c s="82">
        <f t="shared" si="12"/>
        <v>18</v>
      </c>
      <c s="82">
        <f t="shared" si="13"/>
        <v>5</v>
      </c>
      <c s="82"/>
      <c s="82"/>
      <c s="55"/>
      <c s="55"/>
      <c s="54"/>
      <c s="46"/>
      <c s="11"/>
    </row>
    <row r="17" spans="1:84" ht="21.75" customHeight="1" thickTop="1" thickBot="1">
      <c r="A17" s="271">
        <f t="shared" si="14"/>
        <v>11</v>
      </c>
      <c s="113" t="str">
        <f t="shared" si="0"/>
        <v>A</v>
      </c>
      <c s="114">
        <f t="shared" si="1"/>
        <v>502</v>
      </c>
      <c s="115">
        <f t="shared" si="2"/>
        <v>41756</v>
      </c>
      <c s="116" t="str">
        <f t="shared" si="3"/>
        <v>JYOTI</v>
      </c>
      <c s="116" t="str">
        <f t="shared" si="4"/>
        <v>JODHA RAM</v>
      </c>
      <c s="117">
        <f t="shared" si="5"/>
        <v>5055</v>
      </c>
      <c s="118" t="str">
        <f t="shared" si="6"/>
        <v/>
      </c>
      <c s="153">
        <v>300</v>
      </c>
      <c s="154">
        <v>296</v>
      </c>
      <c s="97">
        <f t="shared" si="7"/>
        <v>98.666666666666671</v>
      </c>
      <c s="162">
        <v>9</v>
      </c>
      <c s="163">
        <v>5</v>
      </c>
      <c s="163">
        <v>5</v>
      </c>
      <c s="163">
        <v>26</v>
      </c>
      <c s="163">
        <v>9</v>
      </c>
      <c s="163">
        <v>10</v>
      </c>
      <c s="163">
        <v>9</v>
      </c>
      <c s="163">
        <v>10</v>
      </c>
      <c s="158">
        <v>8</v>
      </c>
      <c s="162">
        <v>9</v>
      </c>
      <c s="163">
        <v>5</v>
      </c>
      <c s="163">
        <v>3</v>
      </c>
      <c s="163">
        <v>26</v>
      </c>
      <c s="163">
        <v>7</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69"/>
      <c s="69"/>
      <c s="110"/>
      <c s="45"/>
      <c s="54"/>
      <c s="54"/>
      <c s="54"/>
      <c s="54"/>
      <c s="54"/>
      <c s="54"/>
      <c s="54"/>
      <c s="54"/>
      <c s="54"/>
      <c s="54"/>
      <c s="82">
        <f t="shared" si="8"/>
        <v>5055</v>
      </c>
      <c s="86">
        <f t="shared" si="9"/>
        <v>19</v>
      </c>
      <c s="82">
        <f t="shared" si="10"/>
        <v>17</v>
      </c>
      <c s="82">
        <f t="shared" si="11"/>
        <v>14</v>
      </c>
      <c s="82">
        <f t="shared" si="12"/>
        <v>18</v>
      </c>
      <c s="82">
        <f t="shared" si="13"/>
        <v>5</v>
      </c>
      <c s="82"/>
      <c s="82"/>
      <c s="55"/>
      <c s="55"/>
      <c s="54"/>
      <c s="11"/>
      <c s="11"/>
    </row>
    <row r="18" spans="1:84" ht="21.75" customHeight="1" thickTop="1" thickBot="1">
      <c r="A18" s="271">
        <f t="shared" si="14"/>
        <v>12</v>
      </c>
      <c s="113" t="str">
        <f t="shared" si="0"/>
        <v>A</v>
      </c>
      <c s="114">
        <f t="shared" si="1"/>
        <v>493</v>
      </c>
      <c s="115">
        <f t="shared" si="2"/>
        <v>41724</v>
      </c>
      <c s="116" t="str">
        <f t="shared" si="3"/>
        <v>KALPANA</v>
      </c>
      <c s="116" t="str">
        <f t="shared" si="4"/>
        <v>LALA RAM</v>
      </c>
      <c s="117">
        <f t="shared" si="5"/>
        <v>5056</v>
      </c>
      <c s="118" t="str">
        <f t="shared" si="6"/>
        <v/>
      </c>
      <c s="153">
        <v>300</v>
      </c>
      <c s="154">
        <v>298</v>
      </c>
      <c s="97">
        <f t="shared" si="7"/>
        <v>99.333333333333329</v>
      </c>
      <c s="162">
        <v>9</v>
      </c>
      <c s="163">
        <v>5</v>
      </c>
      <c s="163">
        <v>5</v>
      </c>
      <c s="163">
        <v>25</v>
      </c>
      <c s="163">
        <v>9</v>
      </c>
      <c s="163">
        <v>10</v>
      </c>
      <c s="163">
        <v>10</v>
      </c>
      <c s="163">
        <v>10</v>
      </c>
      <c s="158">
        <v>8</v>
      </c>
      <c s="162">
        <v>9</v>
      </c>
      <c s="163">
        <v>5</v>
      </c>
      <c s="163">
        <v>3</v>
      </c>
      <c s="163">
        <v>26</v>
      </c>
      <c s="163">
        <v>7</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5056</v>
      </c>
      <c s="86">
        <f t="shared" si="9"/>
        <v>19</v>
      </c>
      <c s="82">
        <f t="shared" si="10"/>
        <v>17</v>
      </c>
      <c s="82">
        <f t="shared" si="11"/>
        <v>14</v>
      </c>
      <c s="82">
        <f t="shared" si="12"/>
        <v>18</v>
      </c>
      <c s="82">
        <f t="shared" si="13"/>
        <v>5</v>
      </c>
      <c s="82"/>
      <c s="82"/>
      <c s="55"/>
      <c s="55"/>
      <c s="54"/>
      <c s="11"/>
      <c s="11"/>
    </row>
    <row r="19" spans="1:84" ht="21.75" customHeight="1" thickTop="1" thickBot="1">
      <c r="A19" s="271">
        <f t="shared" si="14"/>
        <v>13</v>
      </c>
      <c s="113" t="str">
        <f t="shared" si="0"/>
        <v>A</v>
      </c>
      <c s="114">
        <f t="shared" si="1"/>
        <v>669</v>
      </c>
      <c s="115">
        <f t="shared" si="2"/>
        <v>41917</v>
      </c>
      <c s="116" t="str">
        <f t="shared" si="3"/>
        <v>KOMITA RAYKA</v>
      </c>
      <c s="116" t="str">
        <f t="shared" si="4"/>
        <v>BHEEMRAJ REBARI</v>
      </c>
      <c s="117">
        <f t="shared" si="5"/>
        <v>5057</v>
      </c>
      <c s="118" t="str">
        <f t="shared" si="6"/>
        <v/>
      </c>
      <c s="153">
        <v>300</v>
      </c>
      <c s="154">
        <v>296</v>
      </c>
      <c s="97">
        <f t="shared" si="7"/>
        <v>98.666666666666671</v>
      </c>
      <c s="162">
        <v>5</v>
      </c>
      <c s="163">
        <v>5</v>
      </c>
      <c s="163">
        <v>5</v>
      </c>
      <c s="163">
        <v>28</v>
      </c>
      <c s="163">
        <v>10</v>
      </c>
      <c s="163">
        <v>10</v>
      </c>
      <c s="163">
        <v>9</v>
      </c>
      <c s="163">
        <v>10</v>
      </c>
      <c s="158">
        <v>8</v>
      </c>
      <c s="162">
        <v>9</v>
      </c>
      <c s="163">
        <v>5</v>
      </c>
      <c s="163">
        <v>3</v>
      </c>
      <c s="163">
        <v>28</v>
      </c>
      <c s="163">
        <v>7</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5057</v>
      </c>
      <c s="86">
        <f t="shared" si="9"/>
        <v>19</v>
      </c>
      <c s="82">
        <f t="shared" si="10"/>
        <v>17</v>
      </c>
      <c s="82">
        <f t="shared" si="11"/>
        <v>14</v>
      </c>
      <c s="82">
        <f t="shared" si="12"/>
        <v>18</v>
      </c>
      <c s="82">
        <f t="shared" si="13"/>
        <v>5</v>
      </c>
      <c s="82"/>
      <c s="82"/>
      <c s="55"/>
      <c s="55"/>
      <c s="54"/>
      <c s="11"/>
      <c s="11"/>
    </row>
    <row r="20" spans="1:84" ht="21.75" customHeight="1" thickTop="1" thickBot="1">
      <c r="A20" s="271">
        <f t="shared" si="14"/>
        <v>14</v>
      </c>
      <c s="113" t="str">
        <f t="shared" si="0"/>
        <v>A</v>
      </c>
      <c s="114">
        <f t="shared" si="1"/>
        <v>524</v>
      </c>
      <c s="115">
        <f t="shared" si="2"/>
        <v>41927</v>
      </c>
      <c s="116" t="str">
        <f t="shared" si="3"/>
        <v>KRISHANA JANGIR</v>
      </c>
      <c s="116" t="str">
        <f t="shared" si="4"/>
        <v>KESHAR RAM JANGIR</v>
      </c>
      <c s="117">
        <f t="shared" si="5"/>
        <v>5058</v>
      </c>
      <c s="118" t="str">
        <f t="shared" si="6"/>
        <v/>
      </c>
      <c s="153">
        <v>300</v>
      </c>
      <c s="154">
        <v>298</v>
      </c>
      <c s="97">
        <f t="shared" si="7"/>
        <v>99.333333333333329</v>
      </c>
      <c s="162">
        <v>9</v>
      </c>
      <c s="163">
        <v>5</v>
      </c>
      <c s="163">
        <v>5</v>
      </c>
      <c s="163">
        <v>29</v>
      </c>
      <c s="163">
        <v>10</v>
      </c>
      <c s="163">
        <v>8</v>
      </c>
      <c s="163">
        <v>8</v>
      </c>
      <c s="163">
        <v>10</v>
      </c>
      <c s="158">
        <v>10</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8"/>
      <c s="110"/>
      <c s="45"/>
      <c s="54"/>
      <c s="54"/>
      <c s="54"/>
      <c s="54"/>
      <c s="54"/>
      <c s="54"/>
      <c s="54"/>
      <c s="54"/>
      <c s="54"/>
      <c s="54"/>
      <c s="82">
        <f t="shared" si="8"/>
        <v>5058</v>
      </c>
      <c s="86">
        <f t="shared" si="9"/>
        <v>20</v>
      </c>
      <c s="82">
        <f t="shared" si="10"/>
        <v>17</v>
      </c>
      <c s="82">
        <f t="shared" si="11"/>
        <v>14</v>
      </c>
      <c s="82">
        <f t="shared" si="12"/>
        <v>18</v>
      </c>
      <c s="82">
        <f t="shared" si="13"/>
        <v>5</v>
      </c>
      <c s="82"/>
      <c s="82"/>
      <c s="55"/>
      <c s="55"/>
      <c s="54"/>
      <c s="11"/>
      <c s="11"/>
    </row>
    <row r="21" spans="1:84" ht="21.75" customHeight="1" thickTop="1" thickBot="1">
      <c r="A21" s="271">
        <f t="shared" si="14"/>
        <v>15</v>
      </c>
      <c s="113" t="str">
        <f t="shared" si="0"/>
        <v>A</v>
      </c>
      <c s="114">
        <f t="shared" si="1"/>
        <v>500</v>
      </c>
      <c s="115">
        <f t="shared" si="2"/>
        <v>41844</v>
      </c>
      <c s="116" t="str">
        <f t="shared" si="3"/>
        <v>KRISHNA</v>
      </c>
      <c s="116" t="str">
        <f t="shared" si="4"/>
        <v>RAMNIWAS RAM</v>
      </c>
      <c s="117">
        <f t="shared" si="5"/>
        <v>5059</v>
      </c>
      <c s="118" t="str">
        <f t="shared" si="6"/>
        <v/>
      </c>
      <c s="153">
        <v>300</v>
      </c>
      <c s="154">
        <v>294</v>
      </c>
      <c s="97">
        <f t="shared" si="7"/>
        <v>98</v>
      </c>
      <c s="162">
        <v>9</v>
      </c>
      <c s="163">
        <v>5</v>
      </c>
      <c s="163">
        <v>5</v>
      </c>
      <c s="163">
        <v>24</v>
      </c>
      <c s="163">
        <v>9</v>
      </c>
      <c s="163">
        <v>8</v>
      </c>
      <c s="163">
        <v>9</v>
      </c>
      <c s="163">
        <v>10</v>
      </c>
      <c s="158">
        <v>10</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5059</v>
      </c>
      <c s="86">
        <f t="shared" si="9"/>
        <v>19</v>
      </c>
      <c s="82">
        <f t="shared" si="10"/>
        <v>17</v>
      </c>
      <c s="82">
        <f t="shared" si="11"/>
        <v>14</v>
      </c>
      <c s="82">
        <f t="shared" si="12"/>
        <v>18</v>
      </c>
      <c s="82">
        <f t="shared" si="13"/>
        <v>5</v>
      </c>
      <c s="82"/>
      <c s="82"/>
      <c s="55"/>
      <c s="55"/>
      <c s="54"/>
      <c s="11"/>
      <c s="11"/>
    </row>
    <row r="22" spans="1:84" ht="21.75" customHeight="1" thickTop="1" thickBot="1">
      <c r="A22" s="271">
        <f t="shared" si="14"/>
        <v>16</v>
      </c>
      <c s="113" t="str">
        <f t="shared" si="0"/>
        <v>A</v>
      </c>
      <c s="114">
        <f t="shared" si="1"/>
        <v>662</v>
      </c>
      <c s="115">
        <f t="shared" si="2"/>
        <v>40848</v>
      </c>
      <c s="116" t="str">
        <f t="shared" si="3"/>
        <v>LICHHAMA</v>
      </c>
      <c s="116" t="str">
        <f t="shared" si="4"/>
        <v>HANUMAN RAM</v>
      </c>
      <c s="117">
        <f t="shared" si="5"/>
        <v>5060</v>
      </c>
      <c s="118" t="str">
        <f t="shared" si="6"/>
        <v/>
      </c>
      <c s="153">
        <v>300</v>
      </c>
      <c s="154">
        <v>292</v>
      </c>
      <c s="97">
        <f t="shared" si="7"/>
        <v>97.333333333333343</v>
      </c>
      <c s="162">
        <v>9</v>
      </c>
      <c s="163">
        <v>5</v>
      </c>
      <c s="163">
        <v>5</v>
      </c>
      <c s="163">
        <v>25</v>
      </c>
      <c s="163">
        <v>8</v>
      </c>
      <c s="163">
        <v>8</v>
      </c>
      <c s="163">
        <v>9</v>
      </c>
      <c s="163">
        <v>10</v>
      </c>
      <c s="158">
        <v>9</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5060</v>
      </c>
      <c s="86">
        <f t="shared" si="9"/>
        <v>19</v>
      </c>
      <c s="82">
        <f t="shared" si="10"/>
        <v>17</v>
      </c>
      <c s="82">
        <f t="shared" si="11"/>
        <v>14</v>
      </c>
      <c s="82">
        <f t="shared" si="12"/>
        <v>18</v>
      </c>
      <c s="82">
        <f t="shared" si="13"/>
        <v>5</v>
      </c>
      <c s="82"/>
      <c s="82"/>
      <c s="55"/>
      <c s="55"/>
      <c s="54"/>
      <c s="11"/>
      <c s="11"/>
    </row>
    <row r="23" spans="1:84" ht="21.75" customHeight="1" thickTop="1" thickBot="1">
      <c r="A23" s="271">
        <f t="shared" si="14"/>
        <v>17</v>
      </c>
      <c s="113" t="str">
        <f t="shared" si="0"/>
        <v>A</v>
      </c>
      <c s="114">
        <f t="shared" si="1"/>
        <v>594</v>
      </c>
      <c s="115">
        <f t="shared" si="2"/>
        <v>41348</v>
      </c>
      <c s="116" t="str">
        <f t="shared" si="3"/>
        <v>LUCKY BHUNWAL</v>
      </c>
      <c s="116" t="str">
        <f t="shared" si="4"/>
        <v>KISANA RAM</v>
      </c>
      <c s="117">
        <f t="shared" si="5"/>
        <v>5061</v>
      </c>
      <c s="118" t="str">
        <f t="shared" si="6"/>
        <v/>
      </c>
      <c s="153">
        <v>300</v>
      </c>
      <c s="154">
        <v>280</v>
      </c>
      <c s="97">
        <f t="shared" si="7"/>
        <v>93.333333333333329</v>
      </c>
      <c s="162">
        <v>9</v>
      </c>
      <c s="163">
        <v>5</v>
      </c>
      <c s="163">
        <v>5</v>
      </c>
      <c s="163">
        <v>26</v>
      </c>
      <c s="163">
        <v>9</v>
      </c>
      <c s="163">
        <v>9</v>
      </c>
      <c s="163">
        <v>9</v>
      </c>
      <c s="163">
        <v>10</v>
      </c>
      <c s="158">
        <v>9</v>
      </c>
      <c s="162">
        <v>9</v>
      </c>
      <c s="163">
        <v>5</v>
      </c>
      <c s="163">
        <v>3</v>
      </c>
      <c s="163">
        <v>27</v>
      </c>
      <c s="163">
        <v>8</v>
      </c>
      <c s="163">
        <v>6</v>
      </c>
      <c s="163">
        <v>10</v>
      </c>
      <c s="163">
        <v>9</v>
      </c>
      <c s="158">
        <v>4</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5061</v>
      </c>
      <c s="86">
        <f t="shared" si="9"/>
        <v>19</v>
      </c>
      <c s="82">
        <f t="shared" si="10"/>
        <v>18</v>
      </c>
      <c s="82">
        <f t="shared" si="11"/>
        <v>14</v>
      </c>
      <c s="82">
        <f t="shared" si="12"/>
        <v>18</v>
      </c>
      <c s="82">
        <f t="shared" si="13"/>
        <v>5</v>
      </c>
      <c s="82"/>
      <c s="82"/>
      <c s="55"/>
      <c s="55"/>
      <c s="54"/>
      <c s="11"/>
      <c s="11"/>
    </row>
    <row r="24" spans="1:84" ht="21.75" customHeight="1" thickTop="1" thickBot="1">
      <c r="A24" s="271">
        <f t="shared" si="14"/>
        <v>18</v>
      </c>
      <c s="113" t="str">
        <f t="shared" si="0"/>
        <v>A</v>
      </c>
      <c s="114">
        <f t="shared" si="1"/>
        <v>494</v>
      </c>
      <c s="115">
        <f t="shared" si="2"/>
        <v>41623</v>
      </c>
      <c s="116" t="str">
        <f t="shared" si="3"/>
        <v>MANISHA</v>
      </c>
      <c s="116" t="str">
        <f t="shared" si="4"/>
        <v>PANNA RAM</v>
      </c>
      <c s="117">
        <f t="shared" si="5"/>
        <v>5062</v>
      </c>
      <c s="118" t="str">
        <f t="shared" si="6"/>
        <v/>
      </c>
      <c s="153">
        <v>300</v>
      </c>
      <c s="154">
        <v>300</v>
      </c>
      <c s="97">
        <f t="shared" si="7"/>
        <v>100</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5062</v>
      </c>
      <c s="86">
        <f t="shared" si="9"/>
        <v>19</v>
      </c>
      <c s="82">
        <f t="shared" si="10"/>
        <v>18</v>
      </c>
      <c s="82">
        <f t="shared" si="11"/>
        <v>15</v>
      </c>
      <c s="82">
        <f t="shared" si="12"/>
        <v>18</v>
      </c>
      <c s="82">
        <f t="shared" si="13"/>
        <v>5</v>
      </c>
      <c s="82"/>
      <c s="82"/>
      <c s="55"/>
      <c s="55"/>
      <c s="54"/>
      <c s="11"/>
      <c s="11"/>
    </row>
    <row r="25" spans="1:84" ht="21.75" customHeight="1" thickTop="1" thickBot="1">
      <c r="A25" s="271">
        <f t="shared" si="14"/>
        <v>19</v>
      </c>
      <c s="113" t="str">
        <f t="shared" si="0"/>
        <v>A</v>
      </c>
      <c s="114">
        <f t="shared" si="1"/>
        <v>529</v>
      </c>
      <c s="115">
        <f t="shared" si="2"/>
        <v>41766</v>
      </c>
      <c s="116" t="str">
        <f t="shared" si="3"/>
        <v>MONIKA</v>
      </c>
      <c s="116" t="str">
        <f t="shared" si="4"/>
        <v>BIRADA RAM</v>
      </c>
      <c s="117">
        <f t="shared" si="5"/>
        <v>5063</v>
      </c>
      <c s="118" t="str">
        <f t="shared" si="6"/>
        <v/>
      </c>
      <c s="153">
        <v>280</v>
      </c>
      <c s="154">
        <v>270</v>
      </c>
      <c s="97">
        <f t="shared" si="7"/>
        <v>96.428571428571431</v>
      </c>
      <c s="162">
        <v>9</v>
      </c>
      <c s="163">
        <v>5</v>
      </c>
      <c s="163">
        <v>5</v>
      </c>
      <c s="163">
        <v>24</v>
      </c>
      <c s="163">
        <v>9</v>
      </c>
      <c s="163">
        <v>8</v>
      </c>
      <c s="163">
        <v>9</v>
      </c>
      <c s="163">
        <v>10</v>
      </c>
      <c s="158">
        <v>10</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5063</v>
      </c>
      <c s="86">
        <f t="shared" si="9"/>
        <v>19</v>
      </c>
      <c s="82">
        <f t="shared" si="10"/>
        <v>17</v>
      </c>
      <c s="82">
        <f t="shared" si="11"/>
        <v>14</v>
      </c>
      <c s="82">
        <f t="shared" si="12"/>
        <v>18</v>
      </c>
      <c s="82">
        <f t="shared" si="13"/>
        <v>5</v>
      </c>
      <c s="82"/>
      <c s="82"/>
      <c s="55"/>
      <c s="55"/>
      <c s="54"/>
      <c s="11"/>
      <c s="11"/>
    </row>
    <row r="26" spans="1:84" ht="21.75" customHeight="1" thickTop="1" thickBot="1">
      <c r="A26" s="271">
        <f t="shared" si="14"/>
        <v>20</v>
      </c>
      <c s="113" t="str">
        <f t="shared" si="0"/>
        <v>A</v>
      </c>
      <c s="114">
        <f t="shared" si="1"/>
        <v>489</v>
      </c>
      <c s="115">
        <f t="shared" si="2"/>
        <v>41640</v>
      </c>
      <c s="116" t="str">
        <f t="shared" si="3"/>
        <v>NARENDRA</v>
      </c>
      <c s="116" t="str">
        <f t="shared" si="4"/>
        <v>BANSHI RAM</v>
      </c>
      <c s="117">
        <f t="shared" si="5"/>
        <v>5064</v>
      </c>
      <c s="118" t="str">
        <f t="shared" si="6"/>
        <v/>
      </c>
      <c s="153">
        <v>282</v>
      </c>
      <c s="154">
        <v>272</v>
      </c>
      <c s="97">
        <f t="shared" si="7"/>
        <v>96.453900709219852</v>
      </c>
      <c s="162">
        <v>9</v>
      </c>
      <c s="163">
        <v>5</v>
      </c>
      <c s="163">
        <v>5</v>
      </c>
      <c s="163">
        <v>25</v>
      </c>
      <c s="163">
        <v>8</v>
      </c>
      <c s="163">
        <v>8</v>
      </c>
      <c s="163">
        <v>9</v>
      </c>
      <c s="163">
        <v>10</v>
      </c>
      <c s="158">
        <v>9</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5064</v>
      </c>
      <c s="86">
        <f t="shared" si="9"/>
        <v>19</v>
      </c>
      <c s="82">
        <f t="shared" si="10"/>
        <v>17</v>
      </c>
      <c s="82">
        <f t="shared" si="11"/>
        <v>14</v>
      </c>
      <c s="82">
        <f t="shared" si="12"/>
        <v>18</v>
      </c>
      <c s="82">
        <f t="shared" si="13"/>
        <v>5</v>
      </c>
      <c s="82"/>
      <c s="82"/>
      <c s="55"/>
      <c s="55"/>
      <c s="54"/>
      <c s="11"/>
      <c s="11"/>
    </row>
    <row r="27" spans="1:84" ht="21.75" customHeight="1" thickTop="1" thickBot="1">
      <c r="A27" s="271">
        <f t="shared" si="14"/>
        <v>21</v>
      </c>
      <c s="113" t="str">
        <f t="shared" si="0"/>
        <v>A</v>
      </c>
      <c s="114">
        <f t="shared" si="1"/>
        <v>663</v>
      </c>
      <c s="115">
        <f t="shared" si="2"/>
        <v>41407</v>
      </c>
      <c s="116" t="str">
        <f t="shared" si="3"/>
        <v>NIKITA</v>
      </c>
      <c s="116" t="str">
        <f t="shared" si="4"/>
        <v>HANUMANA RAM</v>
      </c>
      <c s="117">
        <f t="shared" si="5"/>
        <v>5065</v>
      </c>
      <c s="118" t="str">
        <f t="shared" si="6"/>
        <v/>
      </c>
      <c s="153">
        <v>284</v>
      </c>
      <c s="154">
        <v>274</v>
      </c>
      <c s="97">
        <f t="shared" si="7"/>
        <v>96.478873239436624</v>
      </c>
      <c s="162">
        <v>9</v>
      </c>
      <c s="163">
        <v>5</v>
      </c>
      <c s="163">
        <v>5</v>
      </c>
      <c s="163">
        <v>26</v>
      </c>
      <c s="163">
        <v>9</v>
      </c>
      <c s="163">
        <v>9</v>
      </c>
      <c s="163">
        <v>9</v>
      </c>
      <c s="163">
        <v>10</v>
      </c>
      <c s="158">
        <v>9</v>
      </c>
      <c s="162">
        <v>9</v>
      </c>
      <c s="163">
        <v>5</v>
      </c>
      <c s="163">
        <v>3</v>
      </c>
      <c s="163">
        <v>27</v>
      </c>
      <c s="163">
        <v>8</v>
      </c>
      <c s="163">
        <v>6</v>
      </c>
      <c s="163">
        <v>10</v>
      </c>
      <c s="163">
        <v>9</v>
      </c>
      <c s="158">
        <v>4</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5065</v>
      </c>
      <c s="86">
        <f t="shared" si="9"/>
        <v>19</v>
      </c>
      <c s="82">
        <f t="shared" si="10"/>
        <v>18</v>
      </c>
      <c s="82">
        <f t="shared" si="11"/>
        <v>14</v>
      </c>
      <c s="82">
        <f t="shared" si="12"/>
        <v>18</v>
      </c>
      <c s="82">
        <f t="shared" si="13"/>
        <v>5</v>
      </c>
      <c s="82"/>
      <c s="82"/>
      <c s="55"/>
      <c s="55"/>
      <c s="54"/>
      <c s="11"/>
      <c s="11"/>
    </row>
    <row r="28" spans="1:84" ht="21.75" customHeight="1" thickTop="1" thickBot="1">
      <c r="A28" s="271">
        <f t="shared" si="14"/>
        <v>22</v>
      </c>
      <c s="113" t="str">
        <f t="shared" si="0"/>
        <v>A</v>
      </c>
      <c s="114">
        <f t="shared" si="1"/>
        <v>508</v>
      </c>
      <c s="115">
        <f t="shared" si="2"/>
        <v>41510</v>
      </c>
      <c s="116" t="str">
        <f t="shared" si="3"/>
        <v>NIMISHA JANGIR</v>
      </c>
      <c s="116" t="str">
        <f t="shared" si="4"/>
        <v>HARI RAM</v>
      </c>
      <c s="117">
        <f t="shared" si="5"/>
        <v>5066</v>
      </c>
      <c s="118" t="str">
        <f t="shared" si="6"/>
        <v/>
      </c>
      <c s="153">
        <v>286</v>
      </c>
      <c s="154">
        <v>276</v>
      </c>
      <c s="97">
        <f t="shared" si="7"/>
        <v>96.503496503496507</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5066</v>
      </c>
      <c s="86">
        <f t="shared" si="9"/>
        <v>19</v>
      </c>
      <c s="82">
        <f t="shared" si="10"/>
        <v>18</v>
      </c>
      <c s="82">
        <f t="shared" si="11"/>
        <v>15</v>
      </c>
      <c s="82">
        <f t="shared" si="12"/>
        <v>18</v>
      </c>
      <c s="82">
        <f t="shared" si="13"/>
        <v>5</v>
      </c>
      <c s="82"/>
      <c s="82"/>
      <c s="55"/>
      <c s="55"/>
      <c s="54"/>
      <c s="11"/>
      <c s="11"/>
    </row>
    <row r="29" spans="1:84" ht="21.75" customHeight="1" thickTop="1" thickBot="1">
      <c r="A29" s="271">
        <f t="shared" si="14"/>
        <v>23</v>
      </c>
      <c s="113" t="str">
        <f t="shared" si="0"/>
        <v>A</v>
      </c>
      <c s="114">
        <f t="shared" si="1"/>
        <v>537</v>
      </c>
      <c s="115">
        <f t="shared" si="2"/>
        <v>41014</v>
      </c>
      <c s="116" t="str">
        <f t="shared" si="3"/>
        <v>PAWAN GURJAR</v>
      </c>
      <c s="116" t="str">
        <f t="shared" si="4"/>
        <v>BUDHA RAM</v>
      </c>
      <c s="117">
        <f t="shared" si="5"/>
        <v>5067</v>
      </c>
      <c s="118" t="str">
        <f t="shared" si="6"/>
        <v/>
      </c>
      <c s="153">
        <v>288</v>
      </c>
      <c s="154">
        <v>278</v>
      </c>
      <c s="97">
        <f t="shared" si="7"/>
        <v>96.527777777777786</v>
      </c>
      <c s="162">
        <v>9</v>
      </c>
      <c s="163">
        <v>5</v>
      </c>
      <c s="163">
        <v>5</v>
      </c>
      <c s="163">
        <v>24</v>
      </c>
      <c s="163">
        <v>9</v>
      </c>
      <c s="163">
        <v>8</v>
      </c>
      <c s="163">
        <v>9</v>
      </c>
      <c s="163">
        <v>10</v>
      </c>
      <c s="158">
        <v>10</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5067</v>
      </c>
      <c s="86">
        <f t="shared" si="9"/>
        <v>19</v>
      </c>
      <c s="82">
        <f t="shared" si="10"/>
        <v>17</v>
      </c>
      <c s="82">
        <f t="shared" si="11"/>
        <v>14</v>
      </c>
      <c s="82">
        <f t="shared" si="12"/>
        <v>18</v>
      </c>
      <c s="82">
        <f t="shared" si="13"/>
        <v>5</v>
      </c>
      <c s="82"/>
      <c s="82"/>
      <c s="55"/>
      <c s="55"/>
      <c s="54"/>
      <c s="11"/>
      <c s="11"/>
    </row>
    <row r="30" spans="1:84" ht="21.75" customHeight="1" thickTop="1" thickBot="1">
      <c r="A30" s="271">
        <f t="shared" si="14"/>
        <v>24</v>
      </c>
      <c s="113" t="str">
        <f t="shared" si="0"/>
        <v>A</v>
      </c>
      <c s="114">
        <f t="shared" si="1"/>
        <v>661</v>
      </c>
      <c s="115">
        <f t="shared" si="2"/>
        <v>41275</v>
      </c>
      <c s="116" t="str">
        <f t="shared" si="3"/>
        <v>POOJA</v>
      </c>
      <c s="116" t="str">
        <f t="shared" si="4"/>
        <v>GANPAT RAM</v>
      </c>
      <c s="117">
        <f t="shared" si="5"/>
        <v>5068</v>
      </c>
      <c s="118" t="str">
        <f t="shared" si="6"/>
        <v/>
      </c>
      <c s="153">
        <v>290</v>
      </c>
      <c s="154">
        <v>280</v>
      </c>
      <c s="97">
        <f t="shared" si="7"/>
        <v>96.551724137931032</v>
      </c>
      <c s="162">
        <v>9</v>
      </c>
      <c s="163">
        <v>5</v>
      </c>
      <c s="163">
        <v>5</v>
      </c>
      <c s="163">
        <v>25</v>
      </c>
      <c s="163">
        <v>8</v>
      </c>
      <c s="163">
        <v>8</v>
      </c>
      <c s="163">
        <v>9</v>
      </c>
      <c s="163">
        <v>10</v>
      </c>
      <c s="158">
        <v>9</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5068</v>
      </c>
      <c s="86">
        <f t="shared" si="9"/>
        <v>19</v>
      </c>
      <c s="82">
        <f t="shared" si="10"/>
        <v>17</v>
      </c>
      <c s="82">
        <f t="shared" si="11"/>
        <v>14</v>
      </c>
      <c s="82">
        <f t="shared" si="12"/>
        <v>18</v>
      </c>
      <c s="82">
        <f t="shared" si="13"/>
        <v>5</v>
      </c>
      <c s="82"/>
      <c s="82"/>
      <c s="55"/>
      <c s="55"/>
      <c s="54"/>
      <c s="11"/>
      <c s="11"/>
    </row>
    <row r="31" spans="1:84" ht="21.75" customHeight="1" thickTop="1" thickBot="1">
      <c r="A31" s="271">
        <f t="shared" si="14"/>
        <v>25</v>
      </c>
      <c s="113" t="str">
        <f t="shared" si="0"/>
        <v>A</v>
      </c>
      <c s="114">
        <f t="shared" si="1"/>
        <v>482</v>
      </c>
      <c s="115">
        <f t="shared" si="2"/>
        <v>41760</v>
      </c>
      <c s="116" t="str">
        <f t="shared" si="3"/>
        <v>PRADEEP</v>
      </c>
      <c s="116" t="str">
        <f t="shared" si="4"/>
        <v>RAJU NATH</v>
      </c>
      <c s="117">
        <f t="shared" si="5"/>
        <v>5069</v>
      </c>
      <c s="118" t="str">
        <f t="shared" si="6"/>
        <v/>
      </c>
      <c s="153">
        <v>292</v>
      </c>
      <c s="154">
        <v>282</v>
      </c>
      <c s="97">
        <f t="shared" si="7"/>
        <v>96.575342465753423</v>
      </c>
      <c s="162">
        <v>9</v>
      </c>
      <c s="163">
        <v>5</v>
      </c>
      <c s="163">
        <v>5</v>
      </c>
      <c s="163">
        <v>26</v>
      </c>
      <c s="163">
        <v>9</v>
      </c>
      <c s="163">
        <v>9</v>
      </c>
      <c s="163">
        <v>9</v>
      </c>
      <c s="163">
        <v>10</v>
      </c>
      <c s="158">
        <v>9</v>
      </c>
      <c s="162">
        <v>9</v>
      </c>
      <c s="163">
        <v>5</v>
      </c>
      <c s="163">
        <v>3</v>
      </c>
      <c s="163">
        <v>27</v>
      </c>
      <c s="163">
        <v>8</v>
      </c>
      <c s="163">
        <v>6</v>
      </c>
      <c s="163">
        <v>10</v>
      </c>
      <c s="163">
        <v>9</v>
      </c>
      <c s="158">
        <v>4</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9"/>
      <c s="110"/>
      <c s="45"/>
      <c s="54"/>
      <c s="54"/>
      <c s="54"/>
      <c s="54"/>
      <c s="54"/>
      <c s="54"/>
      <c s="54"/>
      <c s="54"/>
      <c s="54"/>
      <c s="54"/>
      <c s="82">
        <f t="shared" si="8"/>
        <v>5069</v>
      </c>
      <c s="86">
        <f t="shared" si="9"/>
        <v>19</v>
      </c>
      <c s="82">
        <f t="shared" si="10"/>
        <v>18</v>
      </c>
      <c s="82">
        <f t="shared" si="11"/>
        <v>14</v>
      </c>
      <c s="82">
        <f t="shared" si="12"/>
        <v>18</v>
      </c>
      <c s="82">
        <f t="shared" si="13"/>
        <v>5</v>
      </c>
      <c s="82"/>
      <c s="82"/>
      <c s="55"/>
      <c s="55"/>
      <c s="54"/>
      <c s="11"/>
      <c s="11"/>
    </row>
    <row r="32" spans="1:84" ht="21.75" customHeight="1" thickTop="1" thickBot="1">
      <c r="A32" s="271">
        <f t="shared" si="14"/>
        <v>26</v>
      </c>
      <c s="113" t="str">
        <f t="shared" si="0"/>
        <v>A</v>
      </c>
      <c s="114">
        <f t="shared" si="1"/>
        <v>485</v>
      </c>
      <c s="115">
        <f t="shared" si="2"/>
        <v>41675</v>
      </c>
      <c s="116" t="str">
        <f t="shared" si="3"/>
        <v>RAMESH BHAKAR</v>
      </c>
      <c s="116" t="str">
        <f t="shared" si="4"/>
        <v>DEEPA RAM</v>
      </c>
      <c s="117">
        <f t="shared" si="5"/>
        <v>5070</v>
      </c>
      <c s="118" t="str">
        <f t="shared" si="6"/>
        <v/>
      </c>
      <c s="153">
        <v>294</v>
      </c>
      <c s="154">
        <v>284</v>
      </c>
      <c s="97">
        <f t="shared" si="7"/>
        <v>96.598639455782305</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9"/>
      <c s="110"/>
      <c s="45"/>
      <c s="54"/>
      <c s="54"/>
      <c s="54"/>
      <c s="54"/>
      <c s="54"/>
      <c s="54"/>
      <c s="54"/>
      <c s="54"/>
      <c s="54"/>
      <c s="54"/>
      <c s="82">
        <f t="shared" si="8"/>
        <v>5070</v>
      </c>
      <c s="86">
        <f t="shared" si="9"/>
        <v>19</v>
      </c>
      <c s="82">
        <f t="shared" si="10"/>
        <v>18</v>
      </c>
      <c s="82">
        <f t="shared" si="11"/>
        <v>15</v>
      </c>
      <c s="82">
        <f t="shared" si="12"/>
        <v>18</v>
      </c>
      <c s="82">
        <f t="shared" si="13"/>
        <v>5</v>
      </c>
      <c s="82"/>
      <c s="82"/>
      <c s="55"/>
      <c s="55"/>
      <c s="54"/>
      <c s="11"/>
      <c s="11"/>
    </row>
    <row r="33" spans="1:84" ht="21.75" customHeight="1" thickTop="1" thickBot="1">
      <c r="A33" s="271">
        <f t="shared" si="14"/>
        <v>27</v>
      </c>
      <c s="113" t="str">
        <f t="shared" si="0"/>
        <v>A</v>
      </c>
      <c s="114">
        <f t="shared" si="1"/>
        <v>610</v>
      </c>
      <c s="115">
        <f t="shared" si="2"/>
        <v>41389</v>
      </c>
      <c s="116" t="str">
        <f t="shared" si="3"/>
        <v>ROHIT SINGH</v>
      </c>
      <c s="116" t="str">
        <f t="shared" si="4"/>
        <v>SUKH SINGH</v>
      </c>
      <c s="117">
        <f t="shared" si="5"/>
        <v>5071</v>
      </c>
      <c s="118" t="str">
        <f t="shared" si="6"/>
        <v/>
      </c>
      <c s="153">
        <v>296</v>
      </c>
      <c s="154">
        <v>286</v>
      </c>
      <c s="97">
        <f t="shared" si="7"/>
        <v>96.621621621621628</v>
      </c>
      <c s="162">
        <v>9</v>
      </c>
      <c s="163">
        <v>5</v>
      </c>
      <c s="163">
        <v>5</v>
      </c>
      <c s="163">
        <v>25</v>
      </c>
      <c s="163">
        <v>8</v>
      </c>
      <c s="163">
        <v>8</v>
      </c>
      <c s="163">
        <v>9</v>
      </c>
      <c s="163">
        <v>10</v>
      </c>
      <c s="158">
        <v>9</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5071</v>
      </c>
      <c s="86">
        <f t="shared" si="9"/>
        <v>19</v>
      </c>
      <c s="82">
        <f t="shared" si="10"/>
        <v>17</v>
      </c>
      <c s="82">
        <f t="shared" si="11"/>
        <v>14</v>
      </c>
      <c s="82">
        <f t="shared" si="12"/>
        <v>18</v>
      </c>
      <c s="82">
        <f t="shared" si="13"/>
        <v>5</v>
      </c>
      <c s="82"/>
      <c s="82"/>
      <c s="55"/>
      <c s="55"/>
      <c s="54"/>
      <c s="11"/>
      <c s="11"/>
    </row>
    <row r="34" spans="1:84" ht="21.75" customHeight="1" thickTop="1" thickBot="1">
      <c r="A34" s="271">
        <f t="shared" si="14"/>
        <v>28</v>
      </c>
      <c s="113" t="str">
        <f t="shared" si="0"/>
        <v>A</v>
      </c>
      <c s="114">
        <f t="shared" si="1"/>
        <v>501</v>
      </c>
      <c s="115">
        <f t="shared" si="2"/>
        <v>41618</v>
      </c>
      <c s="116" t="str">
        <f t="shared" si="3"/>
        <v>SARITA</v>
      </c>
      <c s="116" t="str">
        <f t="shared" si="4"/>
        <v>REVATA RAM</v>
      </c>
      <c s="117">
        <f t="shared" si="5"/>
        <v>5072</v>
      </c>
      <c s="118" t="str">
        <f t="shared" si="6"/>
        <v/>
      </c>
      <c s="153">
        <v>298</v>
      </c>
      <c s="154">
        <v>288</v>
      </c>
      <c s="97">
        <f t="shared" si="7"/>
        <v>96.644295302013433</v>
      </c>
      <c s="162">
        <v>9</v>
      </c>
      <c s="163">
        <v>5</v>
      </c>
      <c s="163">
        <v>5</v>
      </c>
      <c s="163">
        <v>26</v>
      </c>
      <c s="163">
        <v>9</v>
      </c>
      <c s="163">
        <v>9</v>
      </c>
      <c s="163">
        <v>9</v>
      </c>
      <c s="163">
        <v>10</v>
      </c>
      <c s="158">
        <v>9</v>
      </c>
      <c s="162">
        <v>9</v>
      </c>
      <c s="163">
        <v>5</v>
      </c>
      <c s="163">
        <v>3</v>
      </c>
      <c s="163">
        <v>27</v>
      </c>
      <c s="163">
        <v>8</v>
      </c>
      <c s="163">
        <v>6</v>
      </c>
      <c s="163">
        <v>10</v>
      </c>
      <c s="163">
        <v>9</v>
      </c>
      <c s="158">
        <v>4</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5072</v>
      </c>
      <c s="86">
        <f t="shared" si="9"/>
        <v>19</v>
      </c>
      <c s="82">
        <f t="shared" si="10"/>
        <v>18</v>
      </c>
      <c s="82">
        <f t="shared" si="11"/>
        <v>14</v>
      </c>
      <c s="82">
        <f t="shared" si="12"/>
        <v>18</v>
      </c>
      <c s="82">
        <f t="shared" si="13"/>
        <v>5</v>
      </c>
      <c s="82"/>
      <c s="82"/>
      <c s="55"/>
      <c s="55"/>
      <c s="54"/>
      <c s="11"/>
      <c s="11"/>
    </row>
    <row r="35" spans="1:84" ht="21.75" customHeight="1" thickTop="1" thickBot="1">
      <c r="A35" s="271">
        <f t="shared" si="14"/>
        <v>29</v>
      </c>
      <c s="113" t="str">
        <f t="shared" si="0"/>
        <v>A</v>
      </c>
      <c s="114">
        <f t="shared" si="1"/>
        <v>599</v>
      </c>
      <c s="115">
        <f t="shared" si="2"/>
        <v>41740</v>
      </c>
      <c s="116" t="str">
        <f t="shared" si="3"/>
        <v>SHYAM SINGH</v>
      </c>
      <c s="116" t="str">
        <f t="shared" si="4"/>
        <v>DATAR SINGH</v>
      </c>
      <c s="117">
        <f t="shared" si="5"/>
        <v>5073</v>
      </c>
      <c s="118" t="str">
        <f t="shared" si="6"/>
        <v/>
      </c>
      <c s="153">
        <v>300</v>
      </c>
      <c s="154">
        <v>290</v>
      </c>
      <c s="97">
        <f t="shared" si="7"/>
        <v>96.666666666666671</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5073</v>
      </c>
      <c s="86">
        <f t="shared" si="9"/>
        <v>19</v>
      </c>
      <c s="82">
        <f t="shared" si="10"/>
        <v>18</v>
      </c>
      <c s="82">
        <f t="shared" si="11"/>
        <v>15</v>
      </c>
      <c s="82">
        <f t="shared" si="12"/>
        <v>18</v>
      </c>
      <c s="82">
        <f t="shared" si="13"/>
        <v>5</v>
      </c>
      <c s="82"/>
      <c s="82"/>
      <c s="55"/>
      <c s="55"/>
      <c s="54"/>
      <c s="11"/>
      <c s="11"/>
    </row>
    <row r="36" spans="1:84" ht="21.75" customHeight="1" thickTop="1" thickBot="1">
      <c r="A36" s="271">
        <f t="shared" si="14"/>
        <v>30</v>
      </c>
      <c s="113" t="str">
        <f t="shared" si="0"/>
        <v>A</v>
      </c>
      <c s="114">
        <f t="shared" si="1"/>
        <v>589</v>
      </c>
      <c s="115">
        <f t="shared" si="2"/>
        <v>42048</v>
      </c>
      <c s="116" t="str">
        <f t="shared" si="3"/>
        <v>SUMEET BHUNWAL</v>
      </c>
      <c s="116" t="str">
        <f t="shared" si="4"/>
        <v>HARENDRA RAM</v>
      </c>
      <c s="117">
        <f t="shared" si="5"/>
        <v>5074</v>
      </c>
      <c s="118" t="str">
        <f t="shared" si="6"/>
        <v/>
      </c>
      <c s="153">
        <v>302</v>
      </c>
      <c s="154">
        <v>292</v>
      </c>
      <c s="97">
        <f t="shared" si="7"/>
        <v>96.688741721854313</v>
      </c>
      <c s="162">
        <v>9</v>
      </c>
      <c s="163">
        <v>5</v>
      </c>
      <c s="163">
        <v>5</v>
      </c>
      <c s="163">
        <v>24</v>
      </c>
      <c s="163">
        <v>9</v>
      </c>
      <c s="163">
        <v>8</v>
      </c>
      <c s="163">
        <v>9</v>
      </c>
      <c s="163">
        <v>10</v>
      </c>
      <c s="158">
        <v>10</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5074</v>
      </c>
      <c s="86">
        <f t="shared" si="9"/>
        <v>19</v>
      </c>
      <c s="82">
        <f t="shared" si="10"/>
        <v>17</v>
      </c>
      <c s="82">
        <f t="shared" si="11"/>
        <v>14</v>
      </c>
      <c s="82">
        <f t="shared" si="12"/>
        <v>18</v>
      </c>
      <c s="82">
        <f t="shared" si="13"/>
        <v>5</v>
      </c>
      <c s="82"/>
      <c s="82"/>
      <c s="55"/>
      <c s="55"/>
      <c s="54"/>
      <c s="11"/>
      <c s="11"/>
    </row>
    <row r="37" spans="1:84" ht="21.75" customHeight="1" thickTop="1" thickBot="1">
      <c r="A37" s="271">
        <f t="shared" si="14"/>
        <v>31</v>
      </c>
      <c s="113" t="str">
        <f t="shared" si="0"/>
        <v>A</v>
      </c>
      <c s="114">
        <f t="shared" si="1"/>
        <v>503</v>
      </c>
      <c s="115">
        <f t="shared" si="2"/>
        <v>41813</v>
      </c>
      <c s="116" t="str">
        <f t="shared" si="3"/>
        <v>VINOD NETAR</v>
      </c>
      <c s="116" t="str">
        <f t="shared" si="4"/>
        <v>DEVA RAM</v>
      </c>
      <c s="117">
        <f t="shared" si="5"/>
        <v>5075</v>
      </c>
      <c s="118" t="str">
        <f t="shared" si="6"/>
        <v/>
      </c>
      <c s="153">
        <v>304</v>
      </c>
      <c s="154">
        <v>294</v>
      </c>
      <c s="97">
        <f t="shared" si="7"/>
        <v>96.710526315789465</v>
      </c>
      <c s="162">
        <v>9</v>
      </c>
      <c s="163">
        <v>5</v>
      </c>
      <c s="163">
        <v>5</v>
      </c>
      <c s="163">
        <v>25</v>
      </c>
      <c s="163">
        <v>8</v>
      </c>
      <c s="163">
        <v>8</v>
      </c>
      <c s="163">
        <v>9</v>
      </c>
      <c s="163">
        <v>10</v>
      </c>
      <c s="158">
        <v>9</v>
      </c>
      <c s="162">
        <v>9</v>
      </c>
      <c s="163">
        <v>5</v>
      </c>
      <c s="163">
        <v>3</v>
      </c>
      <c s="163">
        <v>27</v>
      </c>
      <c s="163">
        <v>8</v>
      </c>
      <c s="163">
        <v>6</v>
      </c>
      <c s="163">
        <v>10</v>
      </c>
      <c s="163">
        <v>9</v>
      </c>
      <c s="158">
        <v>3</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5075</v>
      </c>
      <c s="86">
        <f t="shared" si="9"/>
        <v>19</v>
      </c>
      <c s="82">
        <f t="shared" si="10"/>
        <v>17</v>
      </c>
      <c s="82">
        <f t="shared" si="11"/>
        <v>14</v>
      </c>
      <c s="82">
        <f t="shared" si="12"/>
        <v>18</v>
      </c>
      <c s="82">
        <f t="shared" si="13"/>
        <v>5</v>
      </c>
      <c s="82"/>
      <c s="82"/>
      <c s="55"/>
      <c s="55"/>
      <c s="54"/>
      <c s="11"/>
      <c s="11"/>
    </row>
    <row r="38" spans="1:84" ht="21.75" customHeight="1" thickTop="1" thickBot="1">
      <c r="A38" s="271">
        <f t="shared" si="14"/>
        <v>32</v>
      </c>
      <c s="113" t="str">
        <f t="shared" si="0"/>
        <v>A</v>
      </c>
      <c s="114">
        <f t="shared" si="1"/>
        <v>533</v>
      </c>
      <c s="115">
        <f t="shared" si="2"/>
        <v>41105</v>
      </c>
      <c s="116" t="str">
        <f t="shared" si="3"/>
        <v>VIVEK SONI</v>
      </c>
      <c s="116" t="str">
        <f t="shared" si="4"/>
        <v>RAJ MOHAN SONI</v>
      </c>
      <c s="117">
        <f t="shared" si="5"/>
        <v>5076</v>
      </c>
      <c s="118" t="str">
        <f t="shared" si="6"/>
        <v/>
      </c>
      <c s="153">
        <v>306</v>
      </c>
      <c s="154">
        <v>296</v>
      </c>
      <c s="97">
        <f t="shared" si="7"/>
        <v>96.732026143790847</v>
      </c>
      <c s="162">
        <v>9</v>
      </c>
      <c s="163">
        <v>5</v>
      </c>
      <c s="163">
        <v>5</v>
      </c>
      <c s="163">
        <v>26</v>
      </c>
      <c s="163">
        <v>9</v>
      </c>
      <c s="163">
        <v>9</v>
      </c>
      <c s="163">
        <v>9</v>
      </c>
      <c s="163">
        <v>10</v>
      </c>
      <c s="158">
        <v>9</v>
      </c>
      <c s="162">
        <v>9</v>
      </c>
      <c s="163">
        <v>5</v>
      </c>
      <c s="163">
        <v>3</v>
      </c>
      <c s="163">
        <v>27</v>
      </c>
      <c s="163">
        <v>8</v>
      </c>
      <c s="163">
        <v>6</v>
      </c>
      <c s="163">
        <v>10</v>
      </c>
      <c s="163">
        <v>9</v>
      </c>
      <c s="158">
        <v>4</v>
      </c>
      <c s="162">
        <v>9</v>
      </c>
      <c s="163">
        <v>4</v>
      </c>
      <c s="163">
        <v>3</v>
      </c>
      <c s="163">
        <v>14</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5076</v>
      </c>
      <c s="86">
        <f t="shared" si="9"/>
        <v>19</v>
      </c>
      <c s="82">
        <f t="shared" si="10"/>
        <v>18</v>
      </c>
      <c s="82">
        <f t="shared" si="11"/>
        <v>14</v>
      </c>
      <c s="82">
        <f t="shared" si="12"/>
        <v>18</v>
      </c>
      <c s="82">
        <f t="shared" si="13"/>
        <v>5</v>
      </c>
      <c s="82"/>
      <c s="82"/>
      <c s="55"/>
      <c s="55"/>
      <c s="54"/>
      <c s="11"/>
      <c s="11"/>
    </row>
    <row r="39" spans="1:84" ht="21.75" customHeight="1" thickTop="1" thickBot="1">
      <c r="A39" s="271">
        <f t="shared" si="14"/>
        <v>33</v>
      </c>
      <c s="113" t="str">
        <f t="shared" si="0"/>
        <v>A</v>
      </c>
      <c s="114">
        <f t="shared" si="1"/>
        <v>509</v>
      </c>
      <c s="115">
        <f t="shared" si="2"/>
        <v>41970</v>
      </c>
      <c s="116" t="str">
        <f t="shared" si="3"/>
        <v>YOGENDRA</v>
      </c>
      <c s="116" t="str">
        <f t="shared" si="4"/>
        <v>BABLURAM GURJAR</v>
      </c>
      <c s="117">
        <f t="shared" si="5"/>
        <v>5077</v>
      </c>
      <c s="118" t="str">
        <f t="shared" si="6"/>
        <v/>
      </c>
      <c s="153">
        <v>308</v>
      </c>
      <c s="154">
        <v>298</v>
      </c>
      <c s="97">
        <f t="shared" si="7"/>
        <v>96.753246753246756</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5077</v>
      </c>
      <c s="86">
        <f t="shared" si="9"/>
        <v>19</v>
      </c>
      <c s="82">
        <f t="shared" si="10"/>
        <v>18</v>
      </c>
      <c s="82">
        <f t="shared" si="11"/>
        <v>15</v>
      </c>
      <c s="82">
        <f t="shared" si="12"/>
        <v>18</v>
      </c>
      <c s="82">
        <f t="shared" si="13"/>
        <v>5</v>
      </c>
      <c s="82"/>
      <c s="82"/>
      <c s="55"/>
      <c s="55"/>
      <c s="54"/>
      <c s="11"/>
      <c s="11"/>
    </row>
    <row r="40" spans="1:84" ht="21.75" customHeight="1" thickTop="1" thickBot="1">
      <c r="A40" s="271">
        <f t="shared" si="14"/>
        <v>34</v>
      </c>
      <c s="113" t="str">
        <f t="shared" si="0"/>
        <v>A</v>
      </c>
      <c s="114">
        <f t="shared" si="1"/>
        <v>486</v>
      </c>
      <c s="115">
        <f t="shared" si="2"/>
        <v>41695</v>
      </c>
      <c s="116" t="str">
        <f t="shared" si="3"/>
        <v>YUVRAJ BHAKAR</v>
      </c>
      <c s="116" t="str">
        <f t="shared" si="4"/>
        <v>BHAGU RAM</v>
      </c>
      <c s="117">
        <f t="shared" si="5"/>
        <v>5078</v>
      </c>
      <c s="118" t="str">
        <f t="shared" si="6"/>
        <v/>
      </c>
      <c s="153">
        <v>310</v>
      </c>
      <c s="154">
        <v>300</v>
      </c>
      <c s="97">
        <f t="shared" si="7"/>
        <v>96.774193548387103</v>
      </c>
      <c s="162">
        <v>9</v>
      </c>
      <c s="163">
        <v>5</v>
      </c>
      <c s="163">
        <v>5</v>
      </c>
      <c s="163">
        <v>28</v>
      </c>
      <c s="163">
        <v>10</v>
      </c>
      <c s="163">
        <v>9</v>
      </c>
      <c s="163">
        <v>8</v>
      </c>
      <c s="163">
        <v>10</v>
      </c>
      <c s="158">
        <v>9</v>
      </c>
      <c s="162">
        <v>9</v>
      </c>
      <c s="163">
        <v>5</v>
      </c>
      <c s="163">
        <v>3</v>
      </c>
      <c s="163">
        <v>28</v>
      </c>
      <c s="163">
        <v>8</v>
      </c>
      <c s="163">
        <v>6</v>
      </c>
      <c s="163">
        <v>10</v>
      </c>
      <c s="163">
        <v>9</v>
      </c>
      <c s="158">
        <v>4</v>
      </c>
      <c s="162">
        <v>9</v>
      </c>
      <c s="163">
        <v>4</v>
      </c>
      <c s="163">
        <v>3</v>
      </c>
      <c s="163">
        <v>16</v>
      </c>
      <c s="163">
        <v>5</v>
      </c>
      <c s="163">
        <v>6</v>
      </c>
      <c s="163">
        <v>7</v>
      </c>
      <c s="163">
        <v>8</v>
      </c>
      <c s="158">
        <v>4</v>
      </c>
      <c s="162">
        <v>9</v>
      </c>
      <c s="163">
        <v>8</v>
      </c>
      <c s="163">
        <v>10</v>
      </c>
      <c s="163">
        <v>20</v>
      </c>
      <c s="163">
        <v>6</v>
      </c>
      <c s="163">
        <v>7</v>
      </c>
      <c s="163">
        <v>8</v>
      </c>
      <c s="163">
        <v>9</v>
      </c>
      <c s="272">
        <v>4</v>
      </c>
      <c s="164"/>
      <c s="163"/>
      <c s="163"/>
      <c s="163"/>
      <c s="163"/>
      <c s="163"/>
      <c s="163"/>
      <c s="163"/>
      <c s="160"/>
      <c s="161"/>
      <c s="49"/>
      <c s="107"/>
      <c s="110"/>
      <c s="45"/>
      <c s="54"/>
      <c s="54"/>
      <c s="54"/>
      <c s="54"/>
      <c s="54"/>
      <c s="54"/>
      <c s="54"/>
      <c s="54"/>
      <c s="54"/>
      <c s="54"/>
      <c s="82">
        <f t="shared" si="8"/>
        <v>5078</v>
      </c>
      <c s="86">
        <f t="shared" si="9"/>
        <v>19</v>
      </c>
      <c s="82">
        <f t="shared" si="10"/>
        <v>18</v>
      </c>
      <c s="82">
        <f t="shared" si="11"/>
        <v>15</v>
      </c>
      <c s="82">
        <f t="shared" si="12"/>
        <v>18</v>
      </c>
      <c s="82">
        <f t="shared" si="13"/>
        <v>5</v>
      </c>
      <c s="82"/>
      <c s="82"/>
      <c s="55"/>
      <c s="55"/>
      <c s="54"/>
      <c s="11"/>
      <c s="11"/>
    </row>
    <row r="41" spans="1:84" ht="21.75" customHeight="1" thickTop="1" thickBot="1">
      <c r="A41" s="271">
        <f t="shared" si="14"/>
        <v>35</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2" spans="1:84" ht="21.75" customHeight="1" thickTop="1" thickBot="1">
      <c r="A42"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3" spans="1:84" ht="21.75" customHeight="1" thickTop="1" thickBot="1">
      <c r="A43"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4" spans="1:84" ht="21.75" customHeight="1" thickTop="1" thickBot="1">
      <c r="A44"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5" spans="1:84" ht="21.75" customHeight="1" thickTop="1" thickBot="1">
      <c r="A45"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6" spans="1:84" ht="21.75" customHeight="1" thickTop="1" thickBot="1">
      <c r="A46"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7" spans="1:84" ht="21.75" customHeight="1" thickTop="1" thickBot="1">
      <c r="A47"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8" spans="1:84" ht="21.75" customHeight="1" thickTop="1" thickBot="1">
      <c r="A48"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49" spans="1:84" ht="21.75" customHeight="1" thickTop="1" thickBot="1">
      <c r="A49"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0" spans="1:84" ht="21.75" customHeight="1" thickTop="1" thickBot="1">
      <c r="A50"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1" spans="1:84" ht="21.75" customHeight="1" thickTop="1" thickBot="1">
      <c r="A51"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2" spans="1:84" ht="21.75" customHeight="1" thickTop="1" thickBot="1">
      <c r="A52"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9"/>
      <c s="107"/>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3" spans="1:84" ht="21.75" customHeight="1" thickTop="1" thickBot="1">
      <c r="A53"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4" spans="1:84" ht="21.75" customHeight="1" thickTop="1" thickBot="1">
      <c r="A54"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5" spans="1:84" ht="21.75" customHeight="1" thickTop="1" thickBot="1">
      <c r="A55"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6" spans="1:84" ht="21.75" customHeight="1" thickTop="1" thickBot="1">
      <c r="A56"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7" spans="1:84" ht="21.75" customHeight="1" thickTop="1" thickBot="1">
      <c r="A57"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8" spans="1:84" ht="21.75" customHeight="1" thickTop="1" thickBot="1">
      <c r="A58"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59" spans="1:84" ht="21.75" customHeight="1" thickTop="1" thickBot="1">
      <c r="A59"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0" spans="1:84" ht="21.75" customHeight="1" thickTop="1" thickBot="1">
      <c r="A60"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1" spans="1:84" ht="21.75" customHeight="1" thickTop="1" thickBot="1">
      <c r="A61"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2" spans="1:84" ht="21.75" customHeight="1" thickTop="1" thickBot="1">
      <c r="A62"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3" spans="1:84" ht="21.75" customHeight="1" thickTop="1" thickBot="1">
      <c r="A63"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4" spans="1:84" ht="21.75" customHeight="1" thickTop="1" thickBot="1">
      <c r="A64"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5" spans="1:84" ht="21.75" customHeight="1" thickTop="1" thickBot="1">
      <c r="A65"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6" spans="1:84" ht="21.75" customHeight="1" thickTop="1" thickBot="1">
      <c r="A66"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7" spans="1:84" ht="21.75" customHeight="1" thickTop="1" thickBot="1">
      <c r="A67"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8" spans="1:84" ht="21.75" customHeight="1" thickTop="1" thickBot="1">
      <c r="A68"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69" spans="1:84" ht="21.75" customHeight="1" thickTop="1" thickBot="1">
      <c r="A69"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70" spans="1:84" ht="21.75" customHeight="1" thickTop="1" thickBot="1">
      <c r="A70" s="271" t="str">
        <f t="shared" si="14"/>
        <v/>
      </c>
      <c s="113" t="str">
        <f t="shared" si="0"/>
        <v/>
      </c>
      <c s="114" t="str">
        <f t="shared" si="1"/>
        <v/>
      </c>
      <c s="115" t="str">
        <f t="shared" si="2"/>
        <v/>
      </c>
      <c s="116" t="str">
        <f t="shared" si="3"/>
        <v/>
      </c>
      <c s="116" t="str">
        <f t="shared" si="4"/>
        <v/>
      </c>
      <c s="117" t="str">
        <f t="shared" si="5"/>
        <v/>
      </c>
      <c s="118" t="str">
        <f t="shared" si="6"/>
        <v/>
      </c>
      <c s="166"/>
      <c s="153"/>
      <c s="97" t="str">
        <f t="shared" si="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
        <v/>
      </c>
      <c s="86" t="str">
        <f t="shared" si="9"/>
        <v/>
      </c>
      <c s="82" t="str">
        <f t="shared" si="10"/>
        <v/>
      </c>
      <c s="82" t="str">
        <f t="shared" si="11"/>
        <v/>
      </c>
      <c s="82" t="str">
        <f t="shared" si="12"/>
        <v/>
      </c>
      <c s="82" t="str">
        <f t="shared" si="13"/>
        <v/>
      </c>
      <c s="82"/>
      <c s="82"/>
      <c s="55"/>
      <c s="55"/>
      <c s="54"/>
      <c s="11"/>
      <c s="11"/>
    </row>
    <row r="71" spans="1:84" ht="21.75" customHeight="1" thickTop="1" thickBot="1">
      <c r="A71" s="271" t="str">
        <f t="shared" si="14"/>
        <v/>
      </c>
      <c s="113" t="str">
        <f t="shared" si="15" ref="B71:B134">IFERROR(VLOOKUP(A71,नाम1,3,0),"")</f>
        <v/>
      </c>
      <c s="114" t="str">
        <f t="shared" si="16" ref="C71:C134">IFERROR(VLOOKUP(A71,नाम1,4,0),"")</f>
        <v/>
      </c>
      <c s="115" t="str">
        <f t="shared" si="17" ref="D71:D134">IFERROR(VLOOKUP(A71,नाम1,11,0),"")</f>
        <v/>
      </c>
      <c s="116" t="str">
        <f t="shared" si="18" ref="E71:E134">IFERROR(VLOOKUP(A71,नाम1,6,0),"")</f>
        <v/>
      </c>
      <c s="116" t="str">
        <f t="shared" si="19" ref="F71:F134">IFERROR(VLOOKUP(A71,नाम1,8,0),"")</f>
        <v/>
      </c>
      <c s="117" t="str">
        <f t="shared" si="20" ref="G71:G134">IFERROR(VLOOKUP(A71,नाम1,12,0),"")</f>
        <v/>
      </c>
      <c s="118" t="str">
        <f t="shared" si="21" ref="H71:H134">IFERROR(VLOOKUP(A71,नाम1,13,0),"")</f>
        <v/>
      </c>
      <c s="166"/>
      <c s="153"/>
      <c s="97" t="str">
        <f t="shared" si="22" ref="K71:K134">IFERROR(IF(I71="","",IF(J71="","",SUM(J71/I71*100,0))),"")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ref="BT71:BT134">G71</f>
        <v/>
      </c>
      <c s="86" t="str">
        <f t="shared" si="24" ref="BU71:BU134">IFERROR(IF(G71="","",IF(K71="","",IF(AND(VLOOKUP(G71,अंक,5,0)&gt;85),5,IF(AND(VLOOKUP(G71,अंक,5,0)&gt;75),4,IF(AND(VLOOKUP(G71,अंक,5,0)&gt;70),3,IF(AND(VLOOKUP(G71,अंक,5,0)&gt;=60),2,0))))))+ROUNDUP(SUM(L71:T71)*15%,0),"")</f>
        <v/>
      </c>
      <c s="82" t="str">
        <f t="shared" si="25" ref="BV71:BV134">IFERROR(IF(G71="","",IF(K71="","",IF(AND(VLOOKUP(G71,अंक,5,0)&gt;85),5,IF(AND(VLOOKUP(G71,अंक,5,0)&gt;75),4,IF(AND(VLOOKUP(G71,अंक,5,0)&gt;70),3,IF(AND(VLOOKUP(G71,अंक,5,0)&gt;=60),2,0))))))+ROUNDUP(SUM(U71:AC71)*15%,0),"")</f>
        <v/>
      </c>
      <c s="82" t="str">
        <f t="shared" si="26" ref="BW71:BW134">IFERROR(IF(G71="","",IF(K71="","",IF(AND(VLOOKUP(G71,अंक,5,0)&gt;85),5,IF(AND(VLOOKUP(G71,अंक,5,0)&gt;75),4,IF(AND(VLOOKUP(G71,अंक,5,0)&gt;70),3,IF(AND(VLOOKUP(G71,अंक,5,0)&gt;=60),2,0))))))+ROUNDUP(SUM(AD71:AL71)*15%,0),"")</f>
        <v/>
      </c>
      <c s="82" t="str">
        <f t="shared" si="27" ref="BX71:BX134">IFERROR(IF(G71="","",IF(K71="","",IF(AND(VLOOKUP(G71,अंक,5,0)&gt;85),5,IF(AND(VLOOKUP(G71,अंक,5,0)&gt;75),4,IF(AND(VLOOKUP(G71,अंक,5,0)&gt;70),3,IF(AND(VLOOKUP(G71,अंक,5,0)&gt;=60),2,0))))))+ROUNDUP(SUM(AM71:AU71)*15%,0),"")</f>
        <v/>
      </c>
      <c s="82" t="str">
        <f t="shared" si="28" ref="BY71:BY134">IFERROR(IF(G71="","",IF(K71="","",IF(AND(VLOOKUP(G71,अंक,5,0)&gt;85),5,IF(AND(VLOOKUP(G71,अंक,5,0)&gt;75),4,IF(AND(VLOOKUP(G71,अंक,5,0)&gt;70),3,IF(AND(VLOOKUP(G71,अंक,5,0)&gt;=60),2,0))))))+ROUNDUP(SUM(AV71:BD71)*15%,0),"")</f>
        <v/>
      </c>
      <c s="82"/>
      <c s="82"/>
      <c s="55"/>
      <c s="55"/>
      <c s="54"/>
      <c s="11"/>
      <c s="11"/>
    </row>
    <row r="72" spans="1:84" ht="21.75" customHeight="1" thickTop="1" thickBot="1">
      <c r="A72" s="271" t="str">
        <f t="shared" si="29" ref="A72:A135">IF($A71="","",IF(B71="","",$A71+1))</f>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3" spans="1:84" ht="21.75" customHeight="1" thickTop="1" thickBot="1">
      <c r="A7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4" spans="1:84" ht="21.75" customHeight="1" thickTop="1" thickBot="1">
      <c r="A7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5" spans="1:84" ht="21.75" customHeight="1" thickTop="1" thickBot="1">
      <c r="A7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6" spans="1:84" ht="21.75" customHeight="1" thickTop="1" thickBot="1">
      <c r="A7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7" spans="1:84" ht="21.75" customHeight="1" thickTop="1" thickBot="1">
      <c r="A7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8" spans="1:84" ht="21.75" customHeight="1" thickTop="1" thickBot="1">
      <c r="A7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79" spans="1:84" ht="21.75" customHeight="1" thickTop="1" thickBot="1">
      <c r="A7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0" spans="1:84" ht="21.75" customHeight="1" thickTop="1" thickBot="1">
      <c r="A8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1" spans="1:84" ht="21.75" customHeight="1" thickTop="1" thickBot="1">
      <c r="A8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2" spans="1:84" ht="21.75" customHeight="1" thickTop="1" thickBot="1">
      <c r="A8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3" spans="1:84" ht="21.75" customHeight="1" thickTop="1" thickBot="1">
      <c r="A8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4" spans="1:84" ht="21.75" customHeight="1" thickTop="1" thickBot="1">
      <c r="A8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5" spans="1:84" ht="21.75" customHeight="1" thickTop="1" thickBot="1">
      <c r="A8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6" spans="1:84" ht="21.75" customHeight="1" thickTop="1" thickBot="1">
      <c r="A8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7" spans="1:84" ht="21.75" customHeight="1" thickTop="1" thickBot="1">
      <c r="A8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8" spans="1:84" ht="21.75" customHeight="1" thickTop="1" thickBot="1">
      <c r="A8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89" spans="1:84" ht="21.75" customHeight="1" thickTop="1" thickBot="1">
      <c r="A8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0" spans="1:84" ht="21.75" customHeight="1" thickTop="1" thickBot="1">
      <c r="A9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1" spans="1:84" ht="21.75" customHeight="1" thickTop="1" thickBot="1">
      <c r="A9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2" spans="1:84" ht="21.75" customHeight="1" thickTop="1" thickBot="1">
      <c r="A9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3" spans="1:84" ht="21.75" customHeight="1" thickTop="1" thickBot="1">
      <c r="A9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4" spans="1:84" ht="21.75" customHeight="1" thickTop="1" thickBot="1">
      <c r="A9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5" spans="1:84" ht="21.75" customHeight="1" thickTop="1" thickBot="1">
      <c r="A9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6" spans="1:84" ht="21.75" customHeight="1" thickTop="1" thickBot="1">
      <c r="A9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7" spans="1:84" ht="21.75" customHeight="1" thickTop="1" thickBot="1">
      <c r="A9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8" spans="1:84" ht="21.75" customHeight="1" thickTop="1" thickBot="1">
      <c r="A9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99" spans="1:84" ht="21.75" customHeight="1" thickTop="1" thickBot="1">
      <c r="A9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0" spans="1:84" ht="21.75" customHeight="1" thickTop="1" thickBot="1">
      <c r="A10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1" spans="1:84" ht="21.75" customHeight="1" thickTop="1" thickBot="1">
      <c r="A10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2" spans="1:84" ht="21.75" customHeight="1" thickTop="1" thickBot="1">
      <c r="A10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3" spans="1:84" ht="21.75" customHeight="1" thickTop="1" thickBot="1">
      <c r="A10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4" spans="1:84" ht="21.75" customHeight="1" thickTop="1" thickBot="1">
      <c r="A10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5" spans="1:84" ht="21.75" customHeight="1" thickTop="1" thickBot="1">
      <c r="A10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6" spans="1:84" ht="21.75" customHeight="1" thickTop="1" thickBot="1">
      <c r="A10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7" spans="1:84" ht="21.75" customHeight="1" thickTop="1" thickBot="1">
      <c r="A10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8" spans="1:84" ht="21.75" customHeight="1" thickTop="1" thickBot="1">
      <c r="A10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09" spans="1:84" ht="21.75" customHeight="1" thickTop="1" thickBot="1">
      <c r="A10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0" spans="1:84" ht="21.75" customHeight="1" thickTop="1" thickBot="1">
      <c r="A11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1" spans="1:84" ht="21.75" customHeight="1" thickTop="1" thickBot="1">
      <c r="A11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2" spans="1:84" ht="21.75" customHeight="1" thickTop="1" thickBot="1">
      <c r="A11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3" spans="1:84" ht="21.75" customHeight="1" thickTop="1" thickBot="1">
      <c r="A11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4" spans="1:84" ht="21.75" customHeight="1" thickTop="1" thickBot="1">
      <c r="A11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5" spans="1:84" ht="21.75" customHeight="1" thickTop="1" thickBot="1">
      <c r="A11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6" spans="1:84" ht="21.75" customHeight="1" thickTop="1" thickBot="1">
      <c r="A11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7" spans="1:84" ht="21.75" customHeight="1" thickTop="1" thickBot="1">
      <c r="A11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8" spans="1:84" ht="21.75" customHeight="1" thickTop="1" thickBot="1">
      <c r="A11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19" spans="1:84" ht="21.75" customHeight="1" thickTop="1" thickBot="1">
      <c r="A11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0" spans="1:84" ht="21.75" customHeight="1" thickTop="1" thickBot="1">
      <c r="A12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1" spans="1:84" ht="21.75" customHeight="1" thickTop="1" thickBot="1">
      <c r="A12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2" spans="1:84" ht="21.75" customHeight="1" thickTop="1" thickBot="1">
      <c r="A12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3" spans="1:84" ht="21.75" customHeight="1" thickTop="1" thickBot="1">
      <c r="A12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4" spans="1:84" ht="21.75" customHeight="1" thickTop="1" thickBot="1">
      <c r="A12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5" spans="1:84" ht="21.75" customHeight="1" thickTop="1" thickBot="1">
      <c r="A125"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6" spans="1:84" ht="21.75" customHeight="1" thickTop="1" thickBot="1">
      <c r="A126"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7" spans="1:84" ht="21.75" customHeight="1" thickTop="1" thickBot="1">
      <c r="A127"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8" spans="1:84" ht="21.75" customHeight="1" thickTop="1" thickBot="1">
      <c r="A128"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29" spans="1:84" ht="21.75" customHeight="1" thickTop="1" thickBot="1">
      <c r="A129"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0" spans="1:84" ht="21.75" customHeight="1" thickTop="1" thickBot="1">
      <c r="A130"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1" spans="1:84" ht="21.75" customHeight="1" thickTop="1" thickBot="1">
      <c r="A131"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2" spans="1:84" ht="21.75" customHeight="1" thickTop="1" thickBot="1">
      <c r="A132"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3" spans="1:84" ht="21.75" customHeight="1" thickTop="1" thickBot="1">
      <c r="A133"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4" spans="1:84" ht="21.75" customHeight="1" thickTop="1" thickBot="1">
      <c r="A134" s="271" t="str">
        <f t="shared" si="29"/>
        <v/>
      </c>
      <c s="113" t="str">
        <f t="shared" si="15"/>
        <v/>
      </c>
      <c s="114" t="str">
        <f t="shared" si="16"/>
        <v/>
      </c>
      <c s="115" t="str">
        <f t="shared" si="17"/>
        <v/>
      </c>
      <c s="116" t="str">
        <f t="shared" si="18"/>
        <v/>
      </c>
      <c s="116" t="str">
        <f t="shared" si="19"/>
        <v/>
      </c>
      <c s="117" t="str">
        <f t="shared" si="20"/>
        <v/>
      </c>
      <c s="118" t="str">
        <f t="shared" si="21"/>
        <v/>
      </c>
      <c s="166"/>
      <c s="153"/>
      <c s="97" t="str">
        <f t="shared" si="2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23"/>
        <v/>
      </c>
      <c s="86" t="str">
        <f t="shared" si="24"/>
        <v/>
      </c>
      <c s="82" t="str">
        <f t="shared" si="25"/>
        <v/>
      </c>
      <c s="82" t="str">
        <f t="shared" si="26"/>
        <v/>
      </c>
      <c s="82" t="str">
        <f t="shared" si="27"/>
        <v/>
      </c>
      <c s="82" t="str">
        <f t="shared" si="28"/>
        <v/>
      </c>
      <c s="82"/>
      <c s="82"/>
      <c s="55"/>
      <c s="55"/>
      <c s="54"/>
      <c s="11"/>
      <c s="11"/>
    </row>
    <row r="135" spans="1:84" ht="21.75" customHeight="1" thickTop="1" thickBot="1">
      <c r="A135" s="271" t="str">
        <f t="shared" si="29"/>
        <v/>
      </c>
      <c s="113" t="str">
        <f t="shared" si="30" ref="B135:B198">IFERROR(VLOOKUP(A135,नाम1,3,0),"")</f>
        <v/>
      </c>
      <c s="114" t="str">
        <f t="shared" si="31" ref="C135:C198">IFERROR(VLOOKUP(A135,नाम1,4,0),"")</f>
        <v/>
      </c>
      <c s="115" t="str">
        <f t="shared" si="32" ref="D135:D198">IFERROR(VLOOKUP(A135,नाम1,11,0),"")</f>
        <v/>
      </c>
      <c s="116" t="str">
        <f t="shared" si="33" ref="E135:E198">IFERROR(VLOOKUP(A135,नाम1,6,0),"")</f>
        <v/>
      </c>
      <c s="116" t="str">
        <f t="shared" si="34" ref="F135:F198">IFERROR(VLOOKUP(A135,नाम1,8,0),"")</f>
        <v/>
      </c>
      <c s="117" t="str">
        <f t="shared" si="35" ref="G135:G198">IFERROR(VLOOKUP(A135,नाम1,12,0),"")</f>
        <v/>
      </c>
      <c s="118" t="str">
        <f t="shared" si="36" ref="H135:H198">IFERROR(VLOOKUP(A135,नाम1,13,0),"")</f>
        <v/>
      </c>
      <c s="166"/>
      <c s="153"/>
      <c s="97" t="str">
        <f t="shared" si="37" ref="K135:K198">IFERROR(IF(I135="","",IF(J135="","",SUM(J135/I135*100,0))),"")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ref="BT135:BT198">G135</f>
        <v/>
      </c>
      <c s="86" t="str">
        <f t="shared" si="39" ref="BU135:BU198">IFERROR(IF(G135="","",IF(K135="","",IF(AND(VLOOKUP(G135,अंक,5,0)&gt;85),5,IF(AND(VLOOKUP(G135,अंक,5,0)&gt;75),4,IF(AND(VLOOKUP(G135,अंक,5,0)&gt;70),3,IF(AND(VLOOKUP(G135,अंक,5,0)&gt;=60),2,0))))))+ROUNDUP(SUM(L135:T135)*15%,0),"")</f>
        <v/>
      </c>
      <c s="82" t="str">
        <f t="shared" si="40" ref="BV135:BV198">IFERROR(IF(G135="","",IF(K135="","",IF(AND(VLOOKUP(G135,अंक,5,0)&gt;85),5,IF(AND(VLOOKUP(G135,अंक,5,0)&gt;75),4,IF(AND(VLOOKUP(G135,अंक,5,0)&gt;70),3,IF(AND(VLOOKUP(G135,अंक,5,0)&gt;=60),2,0))))))+ROUNDUP(SUM(U135:AC135)*15%,0),"")</f>
        <v/>
      </c>
      <c s="82" t="str">
        <f t="shared" si="41" ref="BW135:BW198">IFERROR(IF(G135="","",IF(K135="","",IF(AND(VLOOKUP(G135,अंक,5,0)&gt;85),5,IF(AND(VLOOKUP(G135,अंक,5,0)&gt;75),4,IF(AND(VLOOKUP(G135,अंक,5,0)&gt;70),3,IF(AND(VLOOKUP(G135,अंक,5,0)&gt;=60),2,0))))))+ROUNDUP(SUM(AD135:AL135)*15%,0),"")</f>
        <v/>
      </c>
      <c s="82" t="str">
        <f t="shared" si="42" ref="BX135:BX198">IFERROR(IF(G135="","",IF(K135="","",IF(AND(VLOOKUP(G135,अंक,5,0)&gt;85),5,IF(AND(VLOOKUP(G135,अंक,5,0)&gt;75),4,IF(AND(VLOOKUP(G135,अंक,5,0)&gt;70),3,IF(AND(VLOOKUP(G135,अंक,5,0)&gt;=60),2,0))))))+ROUNDUP(SUM(AM135:AU135)*15%,0),"")</f>
        <v/>
      </c>
      <c s="82" t="str">
        <f t="shared" si="43" ref="BY135:BY198">IFERROR(IF(G135="","",IF(K135="","",IF(AND(VLOOKUP(G135,अंक,5,0)&gt;85),5,IF(AND(VLOOKUP(G135,अंक,5,0)&gt;75),4,IF(AND(VLOOKUP(G135,अंक,5,0)&gt;70),3,IF(AND(VLOOKUP(G135,अंक,5,0)&gt;=60),2,0))))))+ROUNDUP(SUM(AV135:BD135)*15%,0),"")</f>
        <v/>
      </c>
      <c s="82"/>
      <c s="82"/>
      <c s="55"/>
      <c s="55"/>
      <c s="54"/>
      <c s="11"/>
      <c s="11"/>
    </row>
    <row r="136" spans="1:84" ht="21.75" customHeight="1" thickTop="1" thickBot="1">
      <c r="A136" s="271" t="str">
        <f t="shared" si="44" ref="A136:A199">IF($A135="","",IF(B135="","",$A135+1))</f>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37" spans="1:84" ht="21.75" customHeight="1" thickTop="1" thickBot="1">
      <c r="A13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38" spans="1:84" ht="21.75" customHeight="1" thickTop="1" thickBot="1">
      <c r="A13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39" spans="1:84" ht="21.75" customHeight="1" thickTop="1" thickBot="1">
      <c r="A13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0" spans="1:84" ht="21.75" customHeight="1" thickTop="1" thickBot="1">
      <c r="A14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1" spans="1:84" ht="21.75" customHeight="1" thickTop="1" thickBot="1">
      <c r="A14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2" spans="1:84" ht="21.75" customHeight="1" thickTop="1" thickBot="1">
      <c r="A14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3" spans="1:84" ht="21.75" customHeight="1" thickTop="1" thickBot="1">
      <c r="A14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4" spans="1:84" ht="21.75" customHeight="1" thickTop="1" thickBot="1">
      <c r="A14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5" spans="1:84" ht="21.75" customHeight="1" thickTop="1" thickBot="1">
      <c r="A14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6" spans="1:84" ht="21.75" customHeight="1" thickTop="1" thickBot="1">
      <c r="A14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7" spans="1:84" ht="21.75" customHeight="1" thickTop="1" thickBot="1">
      <c r="A14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8" spans="1:84" ht="21.75" customHeight="1" thickTop="1" thickBot="1">
      <c r="A14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49" spans="1:84" ht="21.75" customHeight="1" thickTop="1" thickBot="1">
      <c r="A14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0" spans="1:84" ht="21.75" customHeight="1" thickTop="1" thickBot="1">
      <c r="A15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1" spans="1:84" ht="21.75" customHeight="1" thickTop="1" thickBot="1">
      <c r="A15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2" spans="1:84" ht="21.75" customHeight="1" thickTop="1" thickBot="1">
      <c r="A15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3" spans="1:84" ht="21.75" customHeight="1" thickTop="1" thickBot="1">
      <c r="A15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4" spans="1:84" ht="21.75" customHeight="1" thickTop="1" thickBot="1">
      <c r="A15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5" spans="1:84" ht="21.75" customHeight="1" thickTop="1" thickBot="1">
      <c r="A15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6" spans="1:84" ht="21.75" customHeight="1" thickTop="1" thickBot="1">
      <c r="A15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7" spans="1:84" ht="21.75" customHeight="1" thickTop="1" thickBot="1">
      <c r="A15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8" spans="1:84" ht="21.75" customHeight="1" thickTop="1" thickBot="1">
      <c r="A15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59" spans="1:84" ht="21.75" customHeight="1" thickTop="1" thickBot="1">
      <c r="A15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0" spans="1:84" ht="21.75" customHeight="1" thickTop="1" thickBot="1">
      <c r="A16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1" spans="1:84" ht="21.75" customHeight="1" thickTop="1" thickBot="1">
      <c r="A16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2" spans="1:84" ht="21.75" customHeight="1" thickTop="1" thickBot="1">
      <c r="A16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3" spans="1:84" ht="21.75" customHeight="1" thickTop="1" thickBot="1">
      <c r="A16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4" spans="1:84" ht="21.75" customHeight="1" thickTop="1" thickBot="1">
      <c r="A16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5" spans="1:84" ht="21.75" customHeight="1" thickTop="1" thickBot="1">
      <c r="A16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6" spans="1:84" ht="21.75" customHeight="1" thickTop="1" thickBot="1">
      <c r="A16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7" spans="1:84" ht="21.75" customHeight="1" thickTop="1" thickBot="1">
      <c r="A16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8" spans="1:84" ht="21.75" customHeight="1" thickTop="1" thickBot="1">
      <c r="A16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69" spans="1:84" ht="21.75" customHeight="1" thickTop="1" thickBot="1">
      <c r="A16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0" spans="1:84" ht="21.75" customHeight="1" thickTop="1" thickBot="1">
      <c r="A17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1" spans="1:84" ht="21.75" customHeight="1" thickTop="1" thickBot="1">
      <c r="A17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2" spans="1:84" ht="21.75" customHeight="1" thickTop="1" thickBot="1">
      <c r="A17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3" spans="1:84" ht="21.75" customHeight="1" thickTop="1" thickBot="1">
      <c r="A17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4" spans="1:84" ht="21.75" customHeight="1" thickTop="1" thickBot="1">
      <c r="A17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5" spans="1:84" ht="21.75" customHeight="1" thickTop="1" thickBot="1">
      <c r="A17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6" spans="1:84" ht="21.75" customHeight="1" thickTop="1" thickBot="1">
      <c r="A17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7" spans="1:84" ht="21.75" customHeight="1" thickTop="1" thickBot="1">
      <c r="A17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8" spans="1:84" ht="21.75" customHeight="1" thickTop="1" thickBot="1">
      <c r="A17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79" spans="1:84" ht="21.75" customHeight="1" thickTop="1" thickBot="1">
      <c r="A17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0" spans="1:84" ht="21.75" customHeight="1" thickTop="1" thickBot="1">
      <c r="A18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1" spans="1:84" ht="21.75" customHeight="1" thickTop="1" thickBot="1">
      <c r="A18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2" spans="1:84" ht="21.75" customHeight="1" thickTop="1" thickBot="1">
      <c r="A18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3" spans="1:84" ht="21.75" customHeight="1" thickTop="1" thickBot="1">
      <c r="A18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4" spans="1:84" ht="21.75" customHeight="1" thickTop="1" thickBot="1">
      <c r="A18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5" spans="1:84" ht="21.75" customHeight="1" thickTop="1" thickBot="1">
      <c r="A18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6" spans="1:84" ht="21.75" customHeight="1" thickTop="1" thickBot="1">
      <c r="A18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7" spans="1:84" ht="21.75" customHeight="1" thickTop="1" thickBot="1">
      <c r="A18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8" spans="1:84" ht="21.75" customHeight="1" thickTop="1" thickBot="1">
      <c r="A18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89" spans="1:84" ht="21.75" customHeight="1" thickTop="1" thickBot="1">
      <c r="A189"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0" spans="1:84" ht="21.75" customHeight="1" thickTop="1" thickBot="1">
      <c r="A190"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1" spans="1:84" ht="21.75" customHeight="1" thickTop="1" thickBot="1">
      <c r="A191"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2" spans="1:84" ht="21.75" customHeight="1" thickTop="1" thickBot="1">
      <c r="A192"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3" spans="1:84" ht="21.75" customHeight="1" thickTop="1" thickBot="1">
      <c r="A193"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4" spans="1:84" ht="21.75" customHeight="1" thickTop="1" thickBot="1">
      <c r="A194"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5" spans="1:84" ht="21.75" customHeight="1" thickTop="1" thickBot="1">
      <c r="A195"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6" spans="1:84" ht="21.75" customHeight="1" thickTop="1" thickBot="1">
      <c r="A196"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7" spans="1:84" ht="21.75" customHeight="1" thickTop="1" thickBot="1">
      <c r="A197"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8" spans="1:84" ht="21.75" customHeight="1" thickTop="1" thickBot="1">
      <c r="A198" s="271" t="str">
        <f t="shared" si="44"/>
        <v/>
      </c>
      <c s="113" t="str">
        <f t="shared" si="30"/>
        <v/>
      </c>
      <c s="114" t="str">
        <f t="shared" si="31"/>
        <v/>
      </c>
      <c s="115" t="str">
        <f t="shared" si="32"/>
        <v/>
      </c>
      <c s="116" t="str">
        <f t="shared" si="33"/>
        <v/>
      </c>
      <c s="116" t="str">
        <f t="shared" si="34"/>
        <v/>
      </c>
      <c s="117" t="str">
        <f t="shared" si="35"/>
        <v/>
      </c>
      <c s="118" t="str">
        <f t="shared" si="36"/>
        <v/>
      </c>
      <c s="166"/>
      <c s="153"/>
      <c s="97" t="str">
        <f t="shared" si="3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38"/>
        <v/>
      </c>
      <c s="86" t="str">
        <f t="shared" si="39"/>
        <v/>
      </c>
      <c s="82" t="str">
        <f t="shared" si="40"/>
        <v/>
      </c>
      <c s="82" t="str">
        <f t="shared" si="41"/>
        <v/>
      </c>
      <c s="82" t="str">
        <f t="shared" si="42"/>
        <v/>
      </c>
      <c s="82" t="str">
        <f t="shared" si="43"/>
        <v/>
      </c>
      <c s="82"/>
      <c s="82"/>
      <c s="55"/>
      <c s="55"/>
      <c s="54"/>
      <c s="11"/>
      <c s="11"/>
    </row>
    <row r="199" spans="1:84" ht="21.75" customHeight="1" thickTop="1" thickBot="1">
      <c r="A199" s="271" t="str">
        <f t="shared" si="44"/>
        <v/>
      </c>
      <c s="113" t="str">
        <f t="shared" si="45" ref="B199:B262">IFERROR(VLOOKUP(A199,नाम1,3,0),"")</f>
        <v/>
      </c>
      <c s="114" t="str">
        <f t="shared" si="46" ref="C199:C262">IFERROR(VLOOKUP(A199,नाम1,4,0),"")</f>
        <v/>
      </c>
      <c s="115" t="str">
        <f t="shared" si="47" ref="D199:D262">IFERROR(VLOOKUP(A199,नाम1,11,0),"")</f>
        <v/>
      </c>
      <c s="116" t="str">
        <f t="shared" si="48" ref="E199:E262">IFERROR(VLOOKUP(A199,नाम1,6,0),"")</f>
        <v/>
      </c>
      <c s="116" t="str">
        <f t="shared" si="49" ref="F199:F262">IFERROR(VLOOKUP(A199,नाम1,8,0),"")</f>
        <v/>
      </c>
      <c s="117" t="str">
        <f t="shared" si="50" ref="G199:G262">IFERROR(VLOOKUP(A199,नाम1,12,0),"")</f>
        <v/>
      </c>
      <c s="118" t="str">
        <f t="shared" si="51" ref="H199:H262">IFERROR(VLOOKUP(A199,नाम1,13,0),"")</f>
        <v/>
      </c>
      <c s="166"/>
      <c s="153"/>
      <c s="97" t="str">
        <f t="shared" si="52" ref="K199:K262">IFERROR(IF(I199="","",IF(J199="","",SUM(J199/I199*100,0))),"")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ref="BT199:BT262">G199</f>
        <v/>
      </c>
      <c s="86" t="str">
        <f t="shared" si="54" ref="BU199:BU262">IFERROR(IF(G199="","",IF(K199="","",IF(AND(VLOOKUP(G199,अंक,5,0)&gt;85),5,IF(AND(VLOOKUP(G199,अंक,5,0)&gt;75),4,IF(AND(VLOOKUP(G199,अंक,5,0)&gt;70),3,IF(AND(VLOOKUP(G199,अंक,5,0)&gt;=60),2,0))))))+ROUNDUP(SUM(L199:T199)*15%,0),"")</f>
        <v/>
      </c>
      <c s="82" t="str">
        <f t="shared" si="55" ref="BV199:BV262">IFERROR(IF(G199="","",IF(K199="","",IF(AND(VLOOKUP(G199,अंक,5,0)&gt;85),5,IF(AND(VLOOKUP(G199,अंक,5,0)&gt;75),4,IF(AND(VLOOKUP(G199,अंक,5,0)&gt;70),3,IF(AND(VLOOKUP(G199,अंक,5,0)&gt;=60),2,0))))))+ROUNDUP(SUM(U199:AC199)*15%,0),"")</f>
        <v/>
      </c>
      <c s="82" t="str">
        <f t="shared" si="56" ref="BW199:BW262">IFERROR(IF(G199="","",IF(K199="","",IF(AND(VLOOKUP(G199,अंक,5,0)&gt;85),5,IF(AND(VLOOKUP(G199,अंक,5,0)&gt;75),4,IF(AND(VLOOKUP(G199,अंक,5,0)&gt;70),3,IF(AND(VLOOKUP(G199,अंक,5,0)&gt;=60),2,0))))))+ROUNDUP(SUM(AD199:AL199)*15%,0),"")</f>
        <v/>
      </c>
      <c s="82" t="str">
        <f t="shared" si="57" ref="BX199:BX262">IFERROR(IF(G199="","",IF(K199="","",IF(AND(VLOOKUP(G199,अंक,5,0)&gt;85),5,IF(AND(VLOOKUP(G199,अंक,5,0)&gt;75),4,IF(AND(VLOOKUP(G199,अंक,5,0)&gt;70),3,IF(AND(VLOOKUP(G199,अंक,5,0)&gt;=60),2,0))))))+ROUNDUP(SUM(AM199:AU199)*15%,0),"")</f>
        <v/>
      </c>
      <c s="82" t="str">
        <f t="shared" si="58" ref="BY199:BY262">IFERROR(IF(G199="","",IF(K199="","",IF(AND(VLOOKUP(G199,अंक,5,0)&gt;85),5,IF(AND(VLOOKUP(G199,अंक,5,0)&gt;75),4,IF(AND(VLOOKUP(G199,अंक,5,0)&gt;70),3,IF(AND(VLOOKUP(G199,अंक,5,0)&gt;=60),2,0))))))+ROUNDUP(SUM(AV199:BD199)*15%,0),"")</f>
        <v/>
      </c>
      <c s="82"/>
      <c s="82"/>
      <c s="55"/>
      <c s="55"/>
      <c s="54"/>
      <c s="11"/>
      <c s="11"/>
    </row>
    <row r="200" spans="1:84" ht="21.75" customHeight="1" thickTop="1" thickBot="1">
      <c r="A200" s="271" t="str">
        <f t="shared" si="59" ref="A200:A263">IF($A199="","",IF(B199="","",$A199+1))</f>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1" spans="1:84" ht="21.75" customHeight="1" thickTop="1" thickBot="1">
      <c r="A20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2" spans="1:84" ht="21.75" customHeight="1" thickTop="1" thickBot="1">
      <c r="A20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3" spans="1:84" ht="21.75" customHeight="1" thickTop="1" thickBot="1">
      <c r="A20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4" spans="1:84" ht="21.75" customHeight="1" thickTop="1" thickBot="1">
      <c r="A20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5" spans="1:84" ht="21.75" customHeight="1" thickTop="1" thickBot="1">
      <c r="A20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6" spans="1:84" ht="21.75" customHeight="1" thickTop="1" thickBot="1">
      <c r="A20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7" spans="1:84" ht="21.75" customHeight="1" thickTop="1" thickBot="1">
      <c r="A20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8" spans="1:84" ht="21.75" customHeight="1" thickTop="1" thickBot="1">
      <c r="A20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09" spans="1:84" ht="21.75" customHeight="1" thickTop="1" thickBot="1">
      <c r="A20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0" spans="1:84" ht="21.75" customHeight="1" thickTop="1" thickBot="1">
      <c r="A21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1" spans="1:84" ht="21.75" customHeight="1" thickTop="1" thickBot="1">
      <c r="A21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2" spans="1:84" ht="21.75" customHeight="1" thickTop="1" thickBot="1">
      <c r="A21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3" spans="1:84" ht="21.75" customHeight="1" thickTop="1" thickBot="1">
      <c r="A21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4" spans="1:84" ht="21.75" customHeight="1" thickTop="1" thickBot="1">
      <c r="A21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5" spans="1:84" ht="21.75" customHeight="1" thickTop="1" thickBot="1">
      <c r="A21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6" spans="1:84" ht="21.75" customHeight="1" thickTop="1" thickBot="1">
      <c r="A21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7" spans="1:84" ht="21.75" customHeight="1" thickTop="1" thickBot="1">
      <c r="A21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8" spans="1:84" ht="21.75" customHeight="1" thickTop="1" thickBot="1">
      <c r="A21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19" spans="1:84" ht="21.75" customHeight="1" thickTop="1" thickBot="1">
      <c r="A21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0" spans="1:84" ht="21.75" customHeight="1" thickTop="1" thickBot="1">
      <c r="A22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1" spans="1:84" ht="21.75" customHeight="1" thickTop="1" thickBot="1">
      <c r="A22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2" spans="1:84" ht="21.75" customHeight="1" thickTop="1" thickBot="1">
      <c r="A22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3" spans="1:84" ht="21.75" customHeight="1" thickTop="1" thickBot="1">
      <c r="A22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4" spans="1:84" ht="21.75" customHeight="1" thickTop="1" thickBot="1">
      <c r="A22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5" spans="1:84" ht="21.75" customHeight="1" thickTop="1" thickBot="1">
      <c r="A22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6" spans="1:84" ht="21.75" customHeight="1" thickTop="1" thickBot="1">
      <c r="A22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7" spans="1:84" ht="21.75" customHeight="1" thickTop="1" thickBot="1">
      <c r="A22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8" spans="1:84" ht="21.75" customHeight="1" thickTop="1" thickBot="1">
      <c r="A22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29" spans="1:84" ht="21.75" customHeight="1" thickTop="1" thickBot="1">
      <c r="A22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0" spans="1:84" ht="21.75" customHeight="1" thickTop="1" thickBot="1">
      <c r="A23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1" spans="1:84" ht="21.75" customHeight="1" thickTop="1" thickBot="1">
      <c r="A23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2" spans="1:84" ht="21.75" customHeight="1" thickTop="1" thickBot="1">
      <c r="A23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3" spans="1:84" ht="21.75" customHeight="1" thickTop="1" thickBot="1">
      <c r="A23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4" spans="1:84" ht="21.75" customHeight="1" thickTop="1" thickBot="1">
      <c r="A23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5" spans="1:84" ht="21.75" customHeight="1" thickTop="1" thickBot="1">
      <c r="A23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6" spans="1:84" ht="21.75" customHeight="1" thickTop="1" thickBot="1">
      <c r="A23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7" spans="1:84" ht="21.75" customHeight="1" thickTop="1" thickBot="1">
      <c r="A23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8" spans="1:84" ht="21.75" customHeight="1" thickTop="1" thickBot="1">
      <c r="A23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39" spans="1:84" ht="21.75" customHeight="1" thickTop="1" thickBot="1">
      <c r="A23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0" spans="1:84" ht="21.75" customHeight="1" thickTop="1" thickBot="1">
      <c r="A24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1" spans="1:84" ht="21.75" customHeight="1" thickTop="1" thickBot="1">
      <c r="A24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2" spans="1:84" ht="21.75" customHeight="1" thickTop="1" thickBot="1">
      <c r="A24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3" spans="1:84" ht="21.75" customHeight="1" thickTop="1" thickBot="1">
      <c r="A24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4" spans="1:84" ht="21.75" customHeight="1" thickTop="1" thickBot="1">
      <c r="A24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5" spans="1:84" ht="21.75" customHeight="1" thickTop="1" thickBot="1">
      <c r="A24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6" spans="1:84" ht="21.75" customHeight="1" thickTop="1" thickBot="1">
      <c r="A24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7" spans="1:84" ht="21.75" customHeight="1" thickTop="1" thickBot="1">
      <c r="A24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8" spans="1:84" ht="21.75" customHeight="1" thickTop="1" thickBot="1">
      <c r="A24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49" spans="1:84" ht="21.75" customHeight="1" thickTop="1" thickBot="1">
      <c r="A24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0" spans="1:84" ht="21.75" customHeight="1" thickTop="1" thickBot="1">
      <c r="A25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1" spans="1:84" ht="21.75" customHeight="1" thickTop="1" thickBot="1">
      <c r="A25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2" spans="1:84" ht="21.75" customHeight="1" thickTop="1" thickBot="1">
      <c r="A25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3" spans="1:84" ht="21.75" customHeight="1" thickTop="1" thickBot="1">
      <c r="A253"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4" spans="1:84" ht="21.75" customHeight="1" thickTop="1" thickBot="1">
      <c r="A254"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5" spans="1:84" ht="21.75" customHeight="1" thickTop="1" thickBot="1">
      <c r="A255"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6" spans="1:84" ht="21.75" customHeight="1" thickTop="1" thickBot="1">
      <c r="A256"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7" spans="1:84" ht="21.75" customHeight="1" thickTop="1" thickBot="1">
      <c r="A257"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8" spans="1:84" ht="21.75" customHeight="1" thickTop="1" thickBot="1">
      <c r="A258"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59" spans="1:84" ht="21.75" customHeight="1" thickTop="1" thickBot="1">
      <c r="A259"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60" spans="1:84" ht="21.75" customHeight="1" thickTop="1" thickBot="1">
      <c r="A260"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61" spans="1:84" ht="21.75" customHeight="1" thickTop="1" thickBot="1">
      <c r="A261"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62" spans="1:84" ht="21.75" customHeight="1" thickTop="1" thickBot="1">
      <c r="A262" s="271" t="str">
        <f t="shared" si="59"/>
        <v/>
      </c>
      <c s="113" t="str">
        <f t="shared" si="45"/>
        <v/>
      </c>
      <c s="114" t="str">
        <f t="shared" si="46"/>
        <v/>
      </c>
      <c s="115" t="str">
        <f t="shared" si="47"/>
        <v/>
      </c>
      <c s="116" t="str">
        <f t="shared" si="48"/>
        <v/>
      </c>
      <c s="116" t="str">
        <f t="shared" si="49"/>
        <v/>
      </c>
      <c s="117" t="str">
        <f t="shared" si="50"/>
        <v/>
      </c>
      <c s="118" t="str">
        <f t="shared" si="51"/>
        <v/>
      </c>
      <c s="166"/>
      <c s="153"/>
      <c s="97" t="str">
        <f t="shared" si="5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53"/>
        <v/>
      </c>
      <c s="86" t="str">
        <f t="shared" si="54"/>
        <v/>
      </c>
      <c s="82" t="str">
        <f t="shared" si="55"/>
        <v/>
      </c>
      <c s="82" t="str">
        <f t="shared" si="56"/>
        <v/>
      </c>
      <c s="82" t="str">
        <f t="shared" si="57"/>
        <v/>
      </c>
      <c s="82" t="str">
        <f t="shared" si="58"/>
        <v/>
      </c>
      <c s="82"/>
      <c s="82"/>
      <c s="55"/>
      <c s="55"/>
      <c s="54"/>
      <c s="11"/>
      <c s="11"/>
    </row>
    <row r="263" spans="1:84" ht="21.75" customHeight="1" thickTop="1" thickBot="1">
      <c r="A263" s="271" t="str">
        <f t="shared" si="59"/>
        <v/>
      </c>
      <c s="113" t="str">
        <f t="shared" si="60" ref="B263:B326">IFERROR(VLOOKUP(A263,नाम1,3,0),"")</f>
        <v/>
      </c>
      <c s="114" t="str">
        <f t="shared" si="61" ref="C263:C326">IFERROR(VLOOKUP(A263,नाम1,4,0),"")</f>
        <v/>
      </c>
      <c s="115" t="str">
        <f t="shared" si="62" ref="D263:D326">IFERROR(VLOOKUP(A263,नाम1,11,0),"")</f>
        <v/>
      </c>
      <c s="116" t="str">
        <f t="shared" si="63" ref="E263:E326">IFERROR(VLOOKUP(A263,नाम1,6,0),"")</f>
        <v/>
      </c>
      <c s="116" t="str">
        <f t="shared" si="64" ref="F263:F326">IFERROR(VLOOKUP(A263,नाम1,8,0),"")</f>
        <v/>
      </c>
      <c s="117" t="str">
        <f t="shared" si="65" ref="G263:G326">IFERROR(VLOOKUP(A263,नाम1,12,0),"")</f>
        <v/>
      </c>
      <c s="118" t="str">
        <f t="shared" si="66" ref="H263:H326">IFERROR(VLOOKUP(A263,नाम1,13,0),"")</f>
        <v/>
      </c>
      <c s="166"/>
      <c s="153"/>
      <c s="97" t="str">
        <f t="shared" si="67" ref="K263:K326">IFERROR(IF(I263="","",IF(J263="","",SUM(J263/I263*100,0))),"")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ref="BT263:BT326">G263</f>
        <v/>
      </c>
      <c s="86" t="str">
        <f t="shared" si="69" ref="BU263:BU326">IFERROR(IF(G263="","",IF(K263="","",IF(AND(VLOOKUP(G263,अंक,5,0)&gt;85),5,IF(AND(VLOOKUP(G263,अंक,5,0)&gt;75),4,IF(AND(VLOOKUP(G263,अंक,5,0)&gt;70),3,IF(AND(VLOOKUP(G263,अंक,5,0)&gt;=60),2,0))))))+ROUNDUP(SUM(L263:T263)*15%,0),"")</f>
        <v/>
      </c>
      <c s="82" t="str">
        <f t="shared" si="70" ref="BV263:BV326">IFERROR(IF(G263="","",IF(K263="","",IF(AND(VLOOKUP(G263,अंक,5,0)&gt;85),5,IF(AND(VLOOKUP(G263,अंक,5,0)&gt;75),4,IF(AND(VLOOKUP(G263,अंक,5,0)&gt;70),3,IF(AND(VLOOKUP(G263,अंक,5,0)&gt;=60),2,0))))))+ROUNDUP(SUM(U263:AC263)*15%,0),"")</f>
        <v/>
      </c>
      <c s="82" t="str">
        <f t="shared" si="71" ref="BW263:BW326">IFERROR(IF(G263="","",IF(K263="","",IF(AND(VLOOKUP(G263,अंक,5,0)&gt;85),5,IF(AND(VLOOKUP(G263,अंक,5,0)&gt;75),4,IF(AND(VLOOKUP(G263,अंक,5,0)&gt;70),3,IF(AND(VLOOKUP(G263,अंक,5,0)&gt;=60),2,0))))))+ROUNDUP(SUM(AD263:AL263)*15%,0),"")</f>
        <v/>
      </c>
      <c s="82" t="str">
        <f t="shared" si="72" ref="BX263:BX326">IFERROR(IF(G263="","",IF(K263="","",IF(AND(VLOOKUP(G263,अंक,5,0)&gt;85),5,IF(AND(VLOOKUP(G263,अंक,5,0)&gt;75),4,IF(AND(VLOOKUP(G263,अंक,5,0)&gt;70),3,IF(AND(VLOOKUP(G263,अंक,5,0)&gt;=60),2,0))))))+ROUNDUP(SUM(AM263:AU263)*15%,0),"")</f>
        <v/>
      </c>
      <c s="82" t="str">
        <f t="shared" si="73" ref="BY263:BY326">IFERROR(IF(G263="","",IF(K263="","",IF(AND(VLOOKUP(G263,अंक,5,0)&gt;85),5,IF(AND(VLOOKUP(G263,अंक,5,0)&gt;75),4,IF(AND(VLOOKUP(G263,अंक,5,0)&gt;70),3,IF(AND(VLOOKUP(G263,अंक,5,0)&gt;=60),2,0))))))+ROUNDUP(SUM(AV263:BD263)*15%,0),"")</f>
        <v/>
      </c>
      <c s="82"/>
      <c s="82"/>
      <c s="55"/>
      <c s="55"/>
      <c s="54"/>
      <c s="11"/>
      <c s="11"/>
    </row>
    <row r="264" spans="1:84" ht="21.75" customHeight="1" thickTop="1" thickBot="1">
      <c r="A264" s="271" t="str">
        <f t="shared" si="74" ref="A264:A327">IF($A263="","",IF(B263="","",$A263+1))</f>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65" spans="1:84" ht="21.75" customHeight="1" thickTop="1" thickBot="1">
      <c r="A26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66" spans="1:84" ht="21.75" customHeight="1" thickTop="1" thickBot="1">
      <c r="A26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67" spans="1:84" ht="21.75" customHeight="1" thickTop="1" thickBot="1">
      <c r="A26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68" spans="1:84" ht="21.75" customHeight="1" thickTop="1" thickBot="1">
      <c r="A26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69" spans="1:84" ht="21.75" customHeight="1" thickTop="1" thickBot="1">
      <c r="A26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0" spans="1:84" ht="21.75" customHeight="1" thickTop="1" thickBot="1">
      <c r="A27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1" spans="1:84" ht="21.75" customHeight="1" thickTop="1" thickBot="1">
      <c r="A27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2" spans="1:84" ht="21.75" customHeight="1" thickTop="1" thickBot="1">
      <c r="A27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3" spans="1:84" ht="21.75" customHeight="1" thickTop="1" thickBot="1">
      <c r="A27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4" spans="1:84" ht="21.75" customHeight="1" thickTop="1" thickBot="1">
      <c r="A27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5" spans="1:84" ht="21.75" customHeight="1" thickTop="1" thickBot="1">
      <c r="A27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6" spans="1:84" ht="21.75" customHeight="1" thickTop="1" thickBot="1">
      <c r="A27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7" spans="1:84" ht="21.75" customHeight="1" thickTop="1" thickBot="1">
      <c r="A27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8" spans="1:84" ht="21.75" customHeight="1" thickTop="1" thickBot="1">
      <c r="A27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79" spans="1:84" ht="21.75" customHeight="1" thickTop="1" thickBot="1">
      <c r="A27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0" spans="1:84" ht="21.75" customHeight="1" thickTop="1" thickBot="1">
      <c r="A28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1" spans="1:84" ht="21.75" customHeight="1" thickTop="1" thickBot="1">
      <c r="A28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2" spans="1:84" ht="21.75" customHeight="1" thickTop="1" thickBot="1">
      <c r="A28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3" spans="1:84" ht="21.75" customHeight="1" thickTop="1" thickBot="1">
      <c r="A28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4" spans="1:84" ht="21.75" customHeight="1" thickTop="1" thickBot="1">
      <c r="A28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5" spans="1:84" ht="21.75" customHeight="1" thickTop="1" thickBot="1">
      <c r="A28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6" spans="1:84" ht="21.75" customHeight="1" thickTop="1" thickBot="1">
      <c r="A28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7" spans="1:84" ht="21.75" customHeight="1" thickTop="1" thickBot="1">
      <c r="A28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8" spans="1:84" ht="21.75" customHeight="1" thickTop="1" thickBot="1">
      <c r="A28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89" spans="1:84" ht="21.75" customHeight="1" thickTop="1" thickBot="1">
      <c r="A28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0" spans="1:84" ht="21.75" customHeight="1" thickTop="1" thickBot="1">
      <c r="A29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1" spans="1:84" ht="21.75" customHeight="1" thickTop="1" thickBot="1">
      <c r="A29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2" spans="1:84" ht="21.75" customHeight="1" thickTop="1" thickBot="1">
      <c r="A29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3" spans="1:84" ht="21.75" customHeight="1" thickTop="1" thickBot="1">
      <c r="A29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4" spans="1:84" ht="21.75" customHeight="1" thickTop="1" thickBot="1">
      <c r="A29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5" spans="1:84" ht="21.75" customHeight="1" thickTop="1" thickBot="1">
      <c r="A29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6" spans="1:84" ht="21.75" customHeight="1" thickTop="1" thickBot="1">
      <c r="A29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7" spans="1:84" ht="21.75" customHeight="1" thickTop="1" thickBot="1">
      <c r="A29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8" spans="1:84" ht="21.75" customHeight="1" thickTop="1" thickBot="1">
      <c r="A29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299" spans="1:84" ht="21.75" customHeight="1" thickTop="1" thickBot="1">
      <c r="A29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0" spans="1:84" ht="21.75" customHeight="1" thickTop="1" thickBot="1">
      <c r="A30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1" spans="1:84" ht="21.75" customHeight="1" thickTop="1" thickBot="1">
      <c r="A30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2" spans="1:84" ht="21.75" customHeight="1" thickTop="1" thickBot="1">
      <c r="A30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3" spans="1:84" ht="21.75" customHeight="1" thickTop="1" thickBot="1">
      <c r="A30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4" spans="1:84" ht="21.75" customHeight="1" thickTop="1" thickBot="1">
      <c r="A30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5" spans="1:84" ht="21.75" customHeight="1" thickTop="1" thickBot="1">
      <c r="A30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6" spans="1:84" ht="21.75" customHeight="1" thickTop="1" thickBot="1">
      <c r="A30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7" spans="1:84" ht="21.75" customHeight="1" thickTop="1" thickBot="1">
      <c r="A30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8" spans="1:84" ht="21.75" customHeight="1" thickTop="1" thickBot="1">
      <c r="A30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09" spans="1:84" ht="21.75" customHeight="1" thickTop="1" thickBot="1">
      <c r="A30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0" spans="1:84" ht="21.75" customHeight="1" thickTop="1" thickBot="1">
      <c r="A31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1" spans="1:84" ht="21.75" customHeight="1" thickTop="1" thickBot="1">
      <c r="A31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2" spans="1:84" ht="21.75" customHeight="1" thickTop="1" thickBot="1">
      <c r="A31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3" spans="1:84" ht="21.75" customHeight="1" thickTop="1" thickBot="1">
      <c r="A31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4" spans="1:84" ht="21.75" customHeight="1" thickTop="1" thickBot="1">
      <c r="A31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5" spans="1:84" ht="21.75" customHeight="1" thickTop="1" thickBot="1">
      <c r="A31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6" spans="1:84" ht="21.75" customHeight="1" thickTop="1" thickBot="1">
      <c r="A31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7" spans="1:84" ht="21.75" customHeight="1" thickTop="1" thickBot="1">
      <c r="A317"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8" spans="1:84" ht="21.75" customHeight="1" thickTop="1" thickBot="1">
      <c r="A318"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19" spans="1:84" ht="21.75" customHeight="1" thickTop="1" thickBot="1">
      <c r="A319"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0" spans="1:84" ht="21.75" customHeight="1" thickTop="1" thickBot="1">
      <c r="A320"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1" spans="1:84" ht="21.75" customHeight="1" thickTop="1" thickBot="1">
      <c r="A321"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2" spans="1:84" ht="21.75" customHeight="1" thickTop="1" thickBot="1">
      <c r="A322"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3" spans="1:84" ht="21.75" customHeight="1" thickTop="1" thickBot="1">
      <c r="A323"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4" spans="1:84" ht="21.75" customHeight="1" thickTop="1" thickBot="1">
      <c r="A324"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11"/>
      <c s="11"/>
    </row>
    <row r="325" spans="1:84" ht="21.75" customHeight="1" thickTop="1" thickBot="1">
      <c r="A325"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54"/>
      <c s="11"/>
    </row>
    <row r="326" spans="1:84" ht="21.75" customHeight="1" thickTop="1" thickBot="1">
      <c r="A326" s="271" t="str">
        <f t="shared" si="74"/>
        <v/>
      </c>
      <c s="113" t="str">
        <f t="shared" si="60"/>
        <v/>
      </c>
      <c s="114" t="str">
        <f t="shared" si="61"/>
        <v/>
      </c>
      <c s="115" t="str">
        <f t="shared" si="62"/>
        <v/>
      </c>
      <c s="116" t="str">
        <f t="shared" si="63"/>
        <v/>
      </c>
      <c s="116" t="str">
        <f t="shared" si="64"/>
        <v/>
      </c>
      <c s="117" t="str">
        <f t="shared" si="65"/>
        <v/>
      </c>
      <c s="118" t="str">
        <f t="shared" si="66"/>
        <v/>
      </c>
      <c s="166"/>
      <c s="153"/>
      <c s="97" t="str">
        <f t="shared" si="6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68"/>
        <v/>
      </c>
      <c s="86" t="str">
        <f t="shared" si="69"/>
        <v/>
      </c>
      <c s="82" t="str">
        <f t="shared" si="70"/>
        <v/>
      </c>
      <c s="82" t="str">
        <f t="shared" si="71"/>
        <v/>
      </c>
      <c s="82" t="str">
        <f t="shared" si="72"/>
        <v/>
      </c>
      <c s="82" t="str">
        <f t="shared" si="73"/>
        <v/>
      </c>
      <c s="82"/>
      <c s="82"/>
      <c s="55"/>
      <c s="55"/>
      <c s="54"/>
      <c s="54"/>
      <c s="11"/>
    </row>
    <row r="327" spans="1:84" ht="21.75" customHeight="1" thickTop="1" thickBot="1">
      <c r="A327" s="271" t="str">
        <f t="shared" si="74"/>
        <v/>
      </c>
      <c s="113" t="str">
        <f t="shared" si="75" ref="B327:B390">IFERROR(VLOOKUP(A327,नाम1,3,0),"")</f>
        <v/>
      </c>
      <c s="114" t="str">
        <f t="shared" si="76" ref="C327:C390">IFERROR(VLOOKUP(A327,नाम1,4,0),"")</f>
        <v/>
      </c>
      <c s="115" t="str">
        <f t="shared" si="77" ref="D327:D390">IFERROR(VLOOKUP(A327,नाम1,11,0),"")</f>
        <v/>
      </c>
      <c s="116" t="str">
        <f t="shared" si="78" ref="E327:E390">IFERROR(VLOOKUP(A327,नाम1,6,0),"")</f>
        <v/>
      </c>
      <c s="116" t="str">
        <f t="shared" si="79" ref="F327:F390">IFERROR(VLOOKUP(A327,नाम1,8,0),"")</f>
        <v/>
      </c>
      <c s="117" t="str">
        <f t="shared" si="80" ref="G327:G390">IFERROR(VLOOKUP(A327,नाम1,12,0),"")</f>
        <v/>
      </c>
      <c s="118" t="str">
        <f t="shared" si="81" ref="H327:H390">IFERROR(VLOOKUP(A327,नाम1,13,0),"")</f>
        <v/>
      </c>
      <c s="166"/>
      <c s="153"/>
      <c s="97" t="str">
        <f t="shared" si="82" ref="K327:K390">IFERROR(IF(I327="","",IF(J327="","",SUM(J327/I327*100,0))),"")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ref="BT327:BT390">G327</f>
        <v/>
      </c>
      <c s="86" t="str">
        <f t="shared" si="84" ref="BU327:BU390">IFERROR(IF(G327="","",IF(K327="","",IF(AND(VLOOKUP(G327,अंक,5,0)&gt;85),5,IF(AND(VLOOKUP(G327,अंक,5,0)&gt;75),4,IF(AND(VLOOKUP(G327,अंक,5,0)&gt;70),3,IF(AND(VLOOKUP(G327,अंक,5,0)&gt;=60),2,0))))))+ROUNDUP(SUM(L327:T327)*15%,0),"")</f>
        <v/>
      </c>
      <c s="82" t="str">
        <f t="shared" si="85" ref="BV327:BV390">IFERROR(IF(G327="","",IF(K327="","",IF(AND(VLOOKUP(G327,अंक,5,0)&gt;85),5,IF(AND(VLOOKUP(G327,अंक,5,0)&gt;75),4,IF(AND(VLOOKUP(G327,अंक,5,0)&gt;70),3,IF(AND(VLOOKUP(G327,अंक,5,0)&gt;=60),2,0))))))+ROUNDUP(SUM(U327:AC327)*15%,0),"")</f>
        <v/>
      </c>
      <c s="82" t="str">
        <f t="shared" si="86" ref="BW327:BW390">IFERROR(IF(G327="","",IF(K327="","",IF(AND(VLOOKUP(G327,अंक,5,0)&gt;85),5,IF(AND(VLOOKUP(G327,अंक,5,0)&gt;75),4,IF(AND(VLOOKUP(G327,अंक,5,0)&gt;70),3,IF(AND(VLOOKUP(G327,अंक,5,0)&gt;=60),2,0))))))+ROUNDUP(SUM(AD327:AL327)*15%,0),"")</f>
        <v/>
      </c>
      <c s="82" t="str">
        <f t="shared" si="87" ref="BX327:BX390">IFERROR(IF(G327="","",IF(K327="","",IF(AND(VLOOKUP(G327,अंक,5,0)&gt;85),5,IF(AND(VLOOKUP(G327,अंक,5,0)&gt;75),4,IF(AND(VLOOKUP(G327,अंक,5,0)&gt;70),3,IF(AND(VLOOKUP(G327,अंक,5,0)&gt;=60),2,0))))))+ROUNDUP(SUM(AM327:AU327)*15%,0),"")</f>
        <v/>
      </c>
      <c s="82" t="str">
        <f t="shared" si="88" ref="BY327:BY390">IFERROR(IF(G327="","",IF(K327="","",IF(AND(VLOOKUP(G327,अंक,5,0)&gt;85),5,IF(AND(VLOOKUP(G327,अंक,5,0)&gt;75),4,IF(AND(VLOOKUP(G327,अंक,5,0)&gt;70),3,IF(AND(VLOOKUP(G327,अंक,5,0)&gt;=60),2,0))))))+ROUNDUP(SUM(AV327:BD327)*15%,0),"")</f>
        <v/>
      </c>
      <c s="82"/>
      <c s="82"/>
      <c s="55"/>
      <c s="55"/>
      <c s="54"/>
      <c s="54"/>
      <c s="11"/>
    </row>
    <row r="328" spans="1:84" ht="21.75" customHeight="1" thickTop="1" thickBot="1">
      <c r="A328" s="271" t="str">
        <f t="shared" si="89" ref="A328:A391">IF($A327="","",IF(B327="","",$A327+1))</f>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54"/>
      <c s="11"/>
    </row>
    <row r="329" spans="1:84" ht="21.75" customHeight="1" thickTop="1" thickBot="1">
      <c r="A32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54"/>
      <c s="11"/>
    </row>
    <row r="330" spans="1:84" ht="21.75" customHeight="1" thickTop="1" thickBot="1">
      <c r="A33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54"/>
      <c s="11"/>
    </row>
    <row r="331" spans="1:84" ht="21.75" customHeight="1" thickTop="1" thickBot="1">
      <c r="A33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2" spans="1:84" ht="21.75" customHeight="1" thickTop="1" thickBot="1">
      <c r="A33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3" spans="1:84" ht="21.75" customHeight="1" thickTop="1" thickBot="1">
      <c r="A33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4" spans="1:84" ht="21.75" customHeight="1" thickTop="1" thickBot="1">
      <c r="A33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5" spans="1:84" ht="21.75" customHeight="1" thickTop="1" thickBot="1">
      <c r="A33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6" spans="1:84" ht="21.75" customHeight="1" thickTop="1" thickBot="1">
      <c r="A33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7" spans="1:84" ht="21.75" customHeight="1" thickTop="1" thickBot="1">
      <c r="A33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8" spans="1:84" ht="21.75" customHeight="1" thickTop="1" thickBot="1">
      <c r="A33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39" spans="1:84" ht="21.75" customHeight="1" thickTop="1" thickBot="1">
      <c r="A33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0" spans="1:84" ht="21.75" customHeight="1" thickTop="1" thickBot="1">
      <c r="A34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1" spans="1:84" ht="21.75" customHeight="1" thickTop="1" thickBot="1">
      <c r="A34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2" spans="1:84" ht="21.75" customHeight="1" thickTop="1" thickBot="1">
      <c r="A34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3" spans="1:84" ht="21.75" customHeight="1" thickTop="1" thickBot="1">
      <c r="A34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4" spans="1:84" ht="21.75" customHeight="1" thickTop="1" thickBot="1">
      <c r="A34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5" spans="1:84" ht="21.75" customHeight="1" thickTop="1" thickBot="1">
      <c r="A34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6" spans="1:84" ht="21.75" customHeight="1" thickTop="1" thickBot="1">
      <c r="A34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7" spans="1:84" ht="21.75" customHeight="1" thickTop="1" thickBot="1">
      <c r="A34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8" spans="1:84" ht="21.75" customHeight="1" thickTop="1" thickBot="1">
      <c r="A34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49" spans="1:84" ht="21.75" customHeight="1" thickTop="1" thickBot="1">
      <c r="A34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0" spans="1:84" ht="21.75" customHeight="1" thickTop="1" thickBot="1">
      <c r="A35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1" spans="1:84" ht="21.75" customHeight="1" thickTop="1" thickBot="1">
      <c r="A35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2" spans="1:84" ht="21.75" customHeight="1" thickTop="1" thickBot="1">
      <c r="A35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3" spans="1:84" ht="21.75" customHeight="1" thickTop="1" thickBot="1">
      <c r="A35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4" spans="1:84" ht="21.75" customHeight="1" thickTop="1" thickBot="1">
      <c r="A35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5" spans="1:84" ht="21.75" customHeight="1" thickTop="1" thickBot="1">
      <c r="A35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6" spans="1:84" ht="21.75" customHeight="1" thickTop="1" thickBot="1">
      <c r="A35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7" spans="1:84" ht="21.75" customHeight="1" thickTop="1" thickBot="1">
      <c r="A35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8" spans="1:84" ht="21.75" customHeight="1" thickTop="1" thickBot="1">
      <c r="A35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59" spans="1:84" ht="21.75" customHeight="1" thickTop="1" thickBot="1">
      <c r="A35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0" spans="1:84" ht="21.75" customHeight="1" thickTop="1" thickBot="1">
      <c r="A36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1" spans="1:84" ht="21.75" customHeight="1" thickTop="1" thickBot="1">
      <c r="A36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2" spans="1:84" ht="21.75" customHeight="1" thickTop="1" thickBot="1">
      <c r="A36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3" spans="1:84" ht="21.75" customHeight="1" thickTop="1" thickBot="1">
      <c r="A36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4" spans="1:84" ht="21.75" customHeight="1" thickTop="1" thickBot="1">
      <c r="A36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5" spans="1:84" ht="21.75" customHeight="1" thickTop="1" thickBot="1">
      <c r="A36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6" spans="1:84" ht="21.75" customHeight="1" thickTop="1" thickBot="1">
      <c r="A36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7" spans="1:84" ht="21.75" customHeight="1" thickTop="1" thickBot="1">
      <c r="A36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8" spans="1:84" ht="21.75" customHeight="1" thickTop="1" thickBot="1">
      <c r="A36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69" spans="1:84" ht="21.75" customHeight="1" thickTop="1" thickBot="1">
      <c r="A36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0" spans="1:84" ht="21.75" customHeight="1" thickTop="1" thickBot="1">
      <c r="A37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1" spans="1:84" ht="21.75" customHeight="1" thickTop="1" thickBot="1">
      <c r="A37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2" spans="1:84" ht="21.75" customHeight="1" thickTop="1" thickBot="1">
      <c r="A37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3" spans="1:84" ht="21.75" customHeight="1" thickTop="1" thickBot="1">
      <c r="A37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4" spans="1:84" ht="21.75" customHeight="1" thickTop="1" thickBot="1">
      <c r="A37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5" spans="1:84" ht="21.75" customHeight="1" thickTop="1" thickBot="1">
      <c r="A37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6" spans="1:84" ht="21.75" customHeight="1" thickTop="1" thickBot="1">
      <c r="A37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7" spans="1:84" ht="21.75" customHeight="1" thickTop="1" thickBot="1">
      <c r="A37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8" spans="1:84" ht="21.75" customHeight="1" thickTop="1" thickBot="1">
      <c r="A37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79" spans="1:84" ht="21.75" customHeight="1" thickTop="1" thickBot="1">
      <c r="A37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0" spans="1:84" ht="21.75" customHeight="1" thickTop="1" thickBot="1">
      <c r="A38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1" spans="1:84" ht="21.75" customHeight="1" thickTop="1" thickBot="1">
      <c r="A381"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2" spans="1:84" ht="21.75" customHeight="1" thickTop="1" thickBot="1">
      <c r="A382"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3" spans="1:84" ht="21.75" customHeight="1" thickTop="1" thickBot="1">
      <c r="A383"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4" spans="1:84" ht="21.75" customHeight="1" thickTop="1" thickBot="1">
      <c r="A384"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5" spans="1:84" ht="21.75" customHeight="1" thickTop="1" thickBot="1">
      <c r="A385"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6" spans="1:84" ht="21.75" customHeight="1" thickTop="1" thickBot="1">
      <c r="A386"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7" spans="1:84" ht="21.75" customHeight="1" thickTop="1" thickBot="1">
      <c r="A387"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8" spans="1:84" ht="21.75" customHeight="1" thickTop="1" thickBot="1">
      <c r="A388"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89" spans="1:84" ht="21.75" customHeight="1" thickTop="1" thickBot="1">
      <c r="A389"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90" spans="1:84" ht="21.75" customHeight="1" thickTop="1" thickBot="1">
      <c r="A390" s="271" t="str">
        <f t="shared" si="89"/>
        <v/>
      </c>
      <c s="113" t="str">
        <f t="shared" si="75"/>
        <v/>
      </c>
      <c s="114" t="str">
        <f t="shared" si="76"/>
        <v/>
      </c>
      <c s="115" t="str">
        <f t="shared" si="77"/>
        <v/>
      </c>
      <c s="116" t="str">
        <f t="shared" si="78"/>
        <v/>
      </c>
      <c s="116" t="str">
        <f t="shared" si="79"/>
        <v/>
      </c>
      <c s="117" t="str">
        <f t="shared" si="80"/>
        <v/>
      </c>
      <c s="118" t="str">
        <f t="shared" si="81"/>
        <v/>
      </c>
      <c s="166"/>
      <c s="153"/>
      <c s="97" t="str">
        <f t="shared" si="8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83"/>
        <v/>
      </c>
      <c s="86" t="str">
        <f t="shared" si="84"/>
        <v/>
      </c>
      <c s="82" t="str">
        <f t="shared" si="85"/>
        <v/>
      </c>
      <c s="82" t="str">
        <f t="shared" si="86"/>
        <v/>
      </c>
      <c s="82" t="str">
        <f t="shared" si="87"/>
        <v/>
      </c>
      <c s="82" t="str">
        <f t="shared" si="88"/>
        <v/>
      </c>
      <c s="82"/>
      <c s="82"/>
      <c s="55"/>
      <c s="55"/>
      <c s="54"/>
      <c s="11"/>
      <c s="11"/>
    </row>
    <row r="391" spans="1:84" ht="21.75" customHeight="1" thickTop="1" thickBot="1">
      <c r="A391" s="271" t="str">
        <f t="shared" si="89"/>
        <v/>
      </c>
      <c s="113" t="str">
        <f t="shared" si="90" ref="B391:B454">IFERROR(VLOOKUP(A391,नाम1,3,0),"")</f>
        <v/>
      </c>
      <c s="114" t="str">
        <f t="shared" si="91" ref="C391:C454">IFERROR(VLOOKUP(A391,नाम1,4,0),"")</f>
        <v/>
      </c>
      <c s="115" t="str">
        <f t="shared" si="92" ref="D391:D454">IFERROR(VLOOKUP(A391,नाम1,11,0),"")</f>
        <v/>
      </c>
      <c s="116" t="str">
        <f t="shared" si="93" ref="E391:E454">IFERROR(VLOOKUP(A391,नाम1,6,0),"")</f>
        <v/>
      </c>
      <c s="116" t="str">
        <f t="shared" si="94" ref="F391:F454">IFERROR(VLOOKUP(A391,नाम1,8,0),"")</f>
        <v/>
      </c>
      <c s="117" t="str">
        <f t="shared" si="95" ref="G391:G454">IFERROR(VLOOKUP(A391,नाम1,12,0),"")</f>
        <v/>
      </c>
      <c s="118" t="str">
        <f t="shared" si="96" ref="H391:H454">IFERROR(VLOOKUP(A391,नाम1,13,0),"")</f>
        <v/>
      </c>
      <c s="166"/>
      <c s="153"/>
      <c s="97" t="str">
        <f t="shared" si="97" ref="K391:K454">IFERROR(IF(I391="","",IF(J391="","",SUM(J391/I391*100,0))),"")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ref="BT391:BT454">G391</f>
        <v/>
      </c>
      <c s="86" t="str">
        <f t="shared" si="99" ref="BU391:BU454">IFERROR(IF(G391="","",IF(K391="","",IF(AND(VLOOKUP(G391,अंक,5,0)&gt;85),5,IF(AND(VLOOKUP(G391,अंक,5,0)&gt;75),4,IF(AND(VLOOKUP(G391,अंक,5,0)&gt;70),3,IF(AND(VLOOKUP(G391,अंक,5,0)&gt;=60),2,0))))))+ROUNDUP(SUM(L391:T391)*15%,0),"")</f>
        <v/>
      </c>
      <c s="82" t="str">
        <f t="shared" si="100" ref="BV391:BV454">IFERROR(IF(G391="","",IF(K391="","",IF(AND(VLOOKUP(G391,अंक,5,0)&gt;85),5,IF(AND(VLOOKUP(G391,अंक,5,0)&gt;75),4,IF(AND(VLOOKUP(G391,अंक,5,0)&gt;70),3,IF(AND(VLOOKUP(G391,अंक,5,0)&gt;=60),2,0))))))+ROUNDUP(SUM(U391:AC391)*15%,0),"")</f>
        <v/>
      </c>
      <c s="82" t="str">
        <f t="shared" si="101" ref="BW391:BW454">IFERROR(IF(G391="","",IF(K391="","",IF(AND(VLOOKUP(G391,अंक,5,0)&gt;85),5,IF(AND(VLOOKUP(G391,अंक,5,0)&gt;75),4,IF(AND(VLOOKUP(G391,अंक,5,0)&gt;70),3,IF(AND(VLOOKUP(G391,अंक,5,0)&gt;=60),2,0))))))+ROUNDUP(SUM(AD391:AL391)*15%,0),"")</f>
        <v/>
      </c>
      <c s="82" t="str">
        <f t="shared" si="102" ref="BX391:BX454">IFERROR(IF(G391="","",IF(K391="","",IF(AND(VLOOKUP(G391,अंक,5,0)&gt;85),5,IF(AND(VLOOKUP(G391,अंक,5,0)&gt;75),4,IF(AND(VLOOKUP(G391,अंक,5,0)&gt;70),3,IF(AND(VLOOKUP(G391,अंक,5,0)&gt;=60),2,0))))))+ROUNDUP(SUM(AM391:AU391)*15%,0),"")</f>
        <v/>
      </c>
      <c s="82" t="str">
        <f t="shared" si="103" ref="BY391:BY454">IFERROR(IF(G391="","",IF(K391="","",IF(AND(VLOOKUP(G391,अंक,5,0)&gt;85),5,IF(AND(VLOOKUP(G391,अंक,5,0)&gt;75),4,IF(AND(VLOOKUP(G391,अंक,5,0)&gt;70),3,IF(AND(VLOOKUP(G391,अंक,5,0)&gt;=60),2,0))))))+ROUNDUP(SUM(AV391:BD391)*15%,0),"")</f>
        <v/>
      </c>
      <c s="82"/>
      <c s="82"/>
      <c s="55"/>
      <c s="55"/>
      <c s="54"/>
      <c s="11"/>
      <c s="11"/>
    </row>
    <row r="392" spans="1:84" ht="21.75" customHeight="1" thickTop="1" thickBot="1">
      <c r="A392" s="271" t="str">
        <f t="shared" si="104" ref="A392:A455">IF($A391="","",IF(B391="","",$A391+1))</f>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3" spans="1:84" ht="21.75" customHeight="1" thickTop="1" thickBot="1">
      <c r="A39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4" spans="1:84" ht="21.75" customHeight="1" thickTop="1" thickBot="1">
      <c r="A39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5" spans="1:84" ht="21.75" customHeight="1" thickTop="1" thickBot="1">
      <c r="A39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6" spans="1:84" ht="21.75" customHeight="1" thickTop="1" thickBot="1">
      <c r="A39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7" spans="1:84" ht="21.75" customHeight="1" thickTop="1" thickBot="1">
      <c r="A39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8" spans="1:84" ht="21.75" customHeight="1" thickTop="1" thickBot="1">
      <c r="A39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399" spans="1:84" ht="21.75" customHeight="1" thickTop="1" thickBot="1">
      <c r="A39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0" spans="1:84" ht="21.75" customHeight="1" thickTop="1" thickBot="1">
      <c r="A40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1" spans="1:84" ht="21.75" customHeight="1" thickTop="1" thickBot="1">
      <c r="A40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2" spans="1:84" ht="21.75" customHeight="1" thickTop="1" thickBot="1">
      <c r="A40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3" spans="1:84" ht="21.75" customHeight="1" thickTop="1" thickBot="1">
      <c r="A40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4" spans="1:84" ht="21.75" customHeight="1" thickTop="1" thickBot="1">
      <c r="A40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5" spans="1:84" ht="21.75" customHeight="1" thickTop="1" thickBot="1">
      <c r="A40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6" spans="1:84" ht="21.75" customHeight="1" thickTop="1" thickBot="1">
      <c r="A40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7" spans="1:84" ht="21.75" customHeight="1" thickTop="1" thickBot="1">
      <c r="A40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8" spans="1:84" s="53" customFormat="1" ht="21.75" customHeight="1" thickTop="1" thickBot="1">
      <c r="A40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09" spans="1:84" s="53" customFormat="1" ht="21.75" customHeight="1" thickTop="1" thickBot="1">
      <c r="A40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0" spans="1:84" s="53" customFormat="1" ht="21.75" customHeight="1" thickTop="1" thickBot="1">
      <c r="A41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1" spans="1:84" s="53" customFormat="1" ht="21.75" customHeight="1" thickTop="1" thickBot="1">
      <c r="A41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2" spans="1:84" s="53" customFormat="1" ht="21.75" customHeight="1" thickTop="1" thickBot="1">
      <c r="A41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3" spans="1:84" s="53" customFormat="1" ht="21.75" customHeight="1" thickTop="1" thickBot="1">
      <c r="A41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4" spans="1:84" s="53" customFormat="1" ht="21.75" customHeight="1" thickTop="1" thickBot="1">
      <c r="A41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5" spans="1:84" s="53" customFormat="1" ht="21.75" customHeight="1" thickTop="1" thickBot="1">
      <c r="A41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6" spans="1:84" s="53" customFormat="1" ht="21.75" customHeight="1" thickTop="1" thickBot="1">
      <c r="A41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7" spans="1:84" s="53" customFormat="1" ht="21.75" customHeight="1" thickTop="1" thickBot="1">
      <c r="A41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8" spans="1:84" s="53" customFormat="1" ht="21.75" customHeight="1" thickTop="1" thickBot="1">
      <c r="A41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19" spans="1:84" s="53" customFormat="1" ht="21.75" customHeight="1" thickTop="1" thickBot="1">
      <c r="A41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0" spans="1:84" s="53" customFormat="1" ht="21.75" customHeight="1" thickTop="1" thickBot="1">
      <c r="A42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1" spans="1:84" s="53" customFormat="1" ht="21.75" customHeight="1" thickTop="1" thickBot="1">
      <c r="A42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2" spans="1:84" s="53" customFormat="1" ht="21.75" customHeight="1" thickTop="1" thickBot="1">
      <c r="A42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3" spans="1:84" s="53" customFormat="1" ht="21.75" customHeight="1" thickTop="1" thickBot="1">
      <c r="A42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4" spans="1:84" s="53" customFormat="1" ht="21.75" customHeight="1" thickTop="1" thickBot="1">
      <c r="A42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5" spans="1:84" s="53" customFormat="1" ht="21.75" customHeight="1" thickTop="1" thickBot="1">
      <c r="A42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6" spans="1:84" s="53" customFormat="1" ht="21.75" customHeight="1" thickTop="1" thickBot="1">
      <c r="A42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7" spans="1:84" s="53" customFormat="1" ht="21.75" customHeight="1" thickTop="1" thickBot="1">
      <c r="A42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8" spans="1:84" s="53" customFormat="1" ht="21.75" customHeight="1" thickTop="1" thickBot="1">
      <c r="A42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29" spans="1:84" s="53" customFormat="1" ht="21.75" customHeight="1" thickTop="1" thickBot="1">
      <c r="A42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0" spans="1:84" s="53" customFormat="1" ht="21.75" customHeight="1" thickTop="1" thickBot="1">
      <c r="A43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1" spans="1:84" s="53" customFormat="1" ht="21.75" customHeight="1" thickTop="1" thickBot="1">
      <c r="A43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2" spans="1:84" s="53" customFormat="1" ht="21.75" customHeight="1" thickTop="1" thickBot="1">
      <c r="A43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3" spans="1:84" s="53" customFormat="1" ht="21.75" customHeight="1" thickTop="1" thickBot="1">
      <c r="A43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4" spans="1:84" s="53" customFormat="1" ht="21.75" customHeight="1" thickTop="1" thickBot="1">
      <c r="A43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5" spans="1:84" s="53" customFormat="1" ht="21.75" customHeight="1" thickTop="1" thickBot="1">
      <c r="A43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6" spans="1:84" s="53" customFormat="1" ht="21.75" customHeight="1" thickTop="1" thickBot="1">
      <c r="A43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7" spans="1:84" s="53" customFormat="1" ht="21.75" customHeight="1" thickTop="1" thickBot="1">
      <c r="A43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8" spans="1:84" s="53" customFormat="1" ht="21.75" customHeight="1" thickTop="1" thickBot="1">
      <c r="A43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39" spans="1:84" s="53" customFormat="1" ht="21.75" customHeight="1" thickTop="1" thickBot="1">
      <c r="A43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0" spans="1:84" s="53" customFormat="1" ht="21.75" customHeight="1" thickTop="1" thickBot="1">
      <c r="A44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1" spans="1:84" s="53" customFormat="1" ht="21.75" customHeight="1" thickTop="1" thickBot="1">
      <c r="A44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2" spans="1:84" s="53" customFormat="1" ht="21.75" customHeight="1" thickTop="1" thickBot="1">
      <c r="A44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3" spans="1:84" s="53" customFormat="1" ht="21.75" customHeight="1" thickTop="1" thickBot="1">
      <c r="A44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4" spans="1:84" s="53" customFormat="1" ht="21.75" customHeight="1" thickTop="1" thickBot="1">
      <c r="A44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5" spans="1:84" s="53" customFormat="1" ht="21.75" customHeight="1" thickTop="1" thickBot="1">
      <c r="A445"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6" spans="1:84" s="53" customFormat="1" ht="21.75" customHeight="1" thickTop="1" thickBot="1">
      <c r="A446"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7" spans="1:84" s="53" customFormat="1" ht="21.75" customHeight="1" thickTop="1" thickBot="1">
      <c r="A447"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8" spans="1:84" s="53" customFormat="1" ht="21.75" customHeight="1" thickTop="1" thickBot="1">
      <c r="A448"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49" spans="1:84" s="53" customFormat="1" ht="21.75" customHeight="1" thickTop="1" thickBot="1">
      <c r="A449"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0" spans="1:84" s="53" customFormat="1" ht="21.75" customHeight="1" thickTop="1" thickBot="1">
      <c r="A450"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1" spans="1:84" s="53" customFormat="1" ht="21.75" customHeight="1" thickTop="1" thickBot="1">
      <c r="A451"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2" spans="1:84" s="53" customFormat="1" ht="21.75" customHeight="1" thickTop="1" thickBot="1">
      <c r="A452"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3" spans="1:84" s="53" customFormat="1" ht="21.75" customHeight="1" thickTop="1" thickBot="1">
      <c r="A453"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4" spans="1:84" s="53" customFormat="1" ht="21.75" customHeight="1" thickTop="1" thickBot="1">
      <c r="A454" s="271" t="str">
        <f t="shared" si="104"/>
        <v/>
      </c>
      <c s="113" t="str">
        <f t="shared" si="90"/>
        <v/>
      </c>
      <c s="114" t="str">
        <f t="shared" si="91"/>
        <v/>
      </c>
      <c s="115" t="str">
        <f t="shared" si="92"/>
        <v/>
      </c>
      <c s="116" t="str">
        <f t="shared" si="93"/>
        <v/>
      </c>
      <c s="116" t="str">
        <f t="shared" si="94"/>
        <v/>
      </c>
      <c s="117" t="str">
        <f t="shared" si="95"/>
        <v/>
      </c>
      <c s="118" t="str">
        <f t="shared" si="96"/>
        <v/>
      </c>
      <c s="166"/>
      <c s="153"/>
      <c s="97" t="str">
        <f t="shared" si="97"/>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98"/>
        <v/>
      </c>
      <c s="86" t="str">
        <f t="shared" si="99"/>
        <v/>
      </c>
      <c s="82" t="str">
        <f t="shared" si="100"/>
        <v/>
      </c>
      <c s="82" t="str">
        <f t="shared" si="101"/>
        <v/>
      </c>
      <c s="82" t="str">
        <f t="shared" si="102"/>
        <v/>
      </c>
      <c s="82" t="str">
        <f t="shared" si="103"/>
        <v/>
      </c>
      <c s="82"/>
      <c s="82"/>
      <c s="55"/>
      <c s="55"/>
      <c s="54"/>
      <c s="11"/>
      <c s="11"/>
    </row>
    <row r="455" spans="1:84" s="53" customFormat="1" ht="21.75" customHeight="1" thickTop="1" thickBot="1">
      <c r="A455" s="271" t="str">
        <f t="shared" si="104"/>
        <v/>
      </c>
      <c s="113" t="str">
        <f t="shared" si="105" ref="B455:B518">IFERROR(VLOOKUP(A455,नाम1,3,0),"")</f>
        <v/>
      </c>
      <c s="114" t="str">
        <f t="shared" si="106" ref="C455:C506">IFERROR(VLOOKUP(A455,नाम1,4,0),"")</f>
        <v/>
      </c>
      <c s="115" t="str">
        <f t="shared" si="107" ref="D455:D506">IFERROR(VLOOKUP(A455,नाम1,11,0),"")</f>
        <v/>
      </c>
      <c s="116" t="str">
        <f t="shared" si="108" ref="E455:E506">IFERROR(VLOOKUP(A455,नाम1,6,0),"")</f>
        <v/>
      </c>
      <c s="116" t="str">
        <f t="shared" si="109" ref="F455:F506">IFERROR(VLOOKUP(A455,नाम1,8,0),"")</f>
        <v/>
      </c>
      <c s="117" t="str">
        <f t="shared" si="110" ref="G455:G506">IFERROR(VLOOKUP(A455,नाम1,12,0),"")</f>
        <v/>
      </c>
      <c s="118" t="str">
        <f t="shared" si="111" ref="H455:H506">IFERROR(VLOOKUP(A455,नाम1,13,0),"")</f>
        <v/>
      </c>
      <c s="166"/>
      <c s="153"/>
      <c s="97" t="str">
        <f t="shared" si="112" ref="K455:K518">IFERROR(IF(I455="","",IF(J455="","",SUM(J455/I455*100,0))),"")</f>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ref="BT455:BT506">G455</f>
        <v/>
      </c>
      <c s="86" t="str">
        <f t="shared" si="114" ref="BU455:BU506">IFERROR(IF(G455="","",IF(K455="","",IF(AND(VLOOKUP(G455,अंक,5,0)&gt;85),5,IF(AND(VLOOKUP(G455,अंक,5,0)&gt;75),4,IF(AND(VLOOKUP(G455,अंक,5,0)&gt;70),3,IF(AND(VLOOKUP(G455,अंक,5,0)&gt;=60),2,0))))))+ROUNDUP(SUM(L455:T455)*15%,0),"")</f>
        <v/>
      </c>
      <c s="82" t="str">
        <f t="shared" si="115" ref="BV455:BV506">IFERROR(IF(G455="","",IF(K455="","",IF(AND(VLOOKUP(G455,अंक,5,0)&gt;85),5,IF(AND(VLOOKUP(G455,अंक,5,0)&gt;75),4,IF(AND(VLOOKUP(G455,अंक,5,0)&gt;70),3,IF(AND(VLOOKUP(G455,अंक,5,0)&gt;=60),2,0))))))+ROUNDUP(SUM(U455:AC455)*15%,0),"")</f>
        <v/>
      </c>
      <c s="82" t="str">
        <f t="shared" si="116" ref="BW455:BW506">IFERROR(IF(G455="","",IF(K455="","",IF(AND(VLOOKUP(G455,अंक,5,0)&gt;85),5,IF(AND(VLOOKUP(G455,अंक,5,0)&gt;75),4,IF(AND(VLOOKUP(G455,अंक,5,0)&gt;70),3,IF(AND(VLOOKUP(G455,अंक,5,0)&gt;=60),2,0))))))+ROUNDUP(SUM(AD455:AL455)*15%,0),"")</f>
        <v/>
      </c>
      <c s="82" t="str">
        <f t="shared" si="117" ref="BX455:BX506">IFERROR(IF(G455="","",IF(K455="","",IF(AND(VLOOKUP(G455,अंक,5,0)&gt;85),5,IF(AND(VLOOKUP(G455,अंक,5,0)&gt;75),4,IF(AND(VLOOKUP(G455,अंक,5,0)&gt;70),3,IF(AND(VLOOKUP(G455,अंक,5,0)&gt;=60),2,0))))))+ROUNDUP(SUM(AM455:AU455)*15%,0),"")</f>
        <v/>
      </c>
      <c s="82" t="str">
        <f t="shared" si="118" ref="BY455:BY506">IFERROR(IF(G455="","",IF(K455="","",IF(AND(VLOOKUP(G455,अंक,5,0)&gt;85),5,IF(AND(VLOOKUP(G455,अंक,5,0)&gt;75),4,IF(AND(VLOOKUP(G455,अंक,5,0)&gt;70),3,IF(AND(VLOOKUP(G455,अंक,5,0)&gt;=60),2,0))))))+ROUNDUP(SUM(AV455:BD455)*15%,0),"")</f>
        <v/>
      </c>
      <c s="82"/>
      <c s="82"/>
      <c s="55"/>
      <c s="55"/>
      <c s="54"/>
      <c s="11"/>
      <c s="11"/>
    </row>
    <row r="456" spans="1:84" s="53" customFormat="1" ht="21.75" customHeight="1" thickTop="1" thickBot="1">
      <c r="A456" s="271" t="str">
        <f t="shared" si="119" ref="A456:A506">IF($A455="","",IF(B455="","",$A455+1))</f>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57" spans="1:84" s="53" customFormat="1" ht="21.75" customHeight="1" thickTop="1" thickBot="1">
      <c r="A457"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58" spans="1:84" s="53" customFormat="1" ht="21.75" customHeight="1" thickTop="1" thickBot="1">
      <c r="A458"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59" spans="1:84" s="53" customFormat="1" ht="21.75" customHeight="1" thickTop="1" thickBot="1">
      <c r="A459"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0" spans="1:84" s="53" customFormat="1" ht="21.75" customHeight="1" thickTop="1" thickBot="1">
      <c r="A460"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1" spans="1:84" s="53" customFormat="1" ht="21.75" customHeight="1" thickTop="1" thickBot="1">
      <c r="A461"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2" spans="1:84" s="53" customFormat="1" ht="21.75" customHeight="1" thickTop="1" thickBot="1">
      <c r="A462"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3" spans="1:84" s="53" customFormat="1" ht="21.75" customHeight="1" thickTop="1" thickBot="1">
      <c r="A463"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4" spans="1:84" s="53" customFormat="1" ht="21.75" customHeight="1" thickTop="1" thickBot="1">
      <c r="A464"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5" spans="1:84" s="53" customFormat="1" ht="21.75" customHeight="1" thickTop="1" thickBot="1">
      <c r="A465"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6" spans="1:84" s="53" customFormat="1" ht="21.75" customHeight="1" thickTop="1" thickBot="1">
      <c r="A466"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7" spans="1:84" s="53" customFormat="1" ht="21.75" customHeight="1" thickTop="1" thickBot="1">
      <c r="A467"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8" spans="1:84" s="53" customFormat="1" ht="21.75" customHeight="1" thickTop="1" thickBot="1">
      <c r="A468"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69" spans="1:84" s="53" customFormat="1" ht="21.75" customHeight="1" thickTop="1" thickBot="1">
      <c r="A469"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0" spans="1:84" s="53" customFormat="1" ht="21.75" customHeight="1" thickTop="1" thickBot="1">
      <c r="A470"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1" spans="1:84" s="53" customFormat="1" ht="21.75" customHeight="1" thickTop="1" thickBot="1">
      <c r="A471"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2" spans="1:84" s="53" customFormat="1" ht="21.75" customHeight="1" thickTop="1" thickBot="1">
      <c r="A472"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3" spans="1:84" s="53" customFormat="1" ht="21.75" customHeight="1" thickTop="1" thickBot="1">
      <c r="A473"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4" spans="1:84" s="53" customFormat="1" ht="21.75" customHeight="1" thickTop="1" thickBot="1">
      <c r="A474"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5" spans="1:84" s="53" customFormat="1" ht="21.75" customHeight="1" thickTop="1" thickBot="1">
      <c r="A475"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6" spans="1:84" s="53" customFormat="1" ht="21.75" customHeight="1" thickTop="1" thickBot="1">
      <c r="A476"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7" spans="1:84" s="53" customFormat="1" ht="21.75" customHeight="1" thickTop="1" thickBot="1">
      <c r="A477"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8" spans="1:84" s="53" customFormat="1" ht="21.75" customHeight="1" thickTop="1" thickBot="1">
      <c r="A478"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79" spans="1:84" s="53" customFormat="1" ht="21.75" customHeight="1" thickTop="1" thickBot="1">
      <c r="A479"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0" spans="1:84" s="53" customFormat="1" ht="21.75" customHeight="1" thickTop="1" thickBot="1">
      <c r="A480"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1" spans="1:84" s="53" customFormat="1" ht="21.75" customHeight="1" thickTop="1" thickBot="1">
      <c r="A481"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2" spans="1:84" s="53" customFormat="1" ht="21.75" customHeight="1" thickTop="1" thickBot="1">
      <c r="A482"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3" spans="1:84" s="53" customFormat="1" ht="21.75" customHeight="1" thickTop="1" thickBot="1">
      <c r="A483"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4" spans="1:84" s="53" customFormat="1" ht="21.75" customHeight="1" thickTop="1" thickBot="1">
      <c r="A484"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5" spans="1:84" s="53" customFormat="1" ht="21.75" customHeight="1" thickTop="1" thickBot="1">
      <c r="A485"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6" spans="1:84" s="53" customFormat="1" ht="21.75" customHeight="1" thickTop="1" thickBot="1">
      <c r="A486"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7" spans="1:84" s="53" customFormat="1" ht="21.75" customHeight="1" thickTop="1" thickBot="1">
      <c r="A487"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8" spans="1:84" s="53" customFormat="1" ht="21.75" customHeight="1" thickTop="1" thickBot="1">
      <c r="A488"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89" spans="1:84" s="53" customFormat="1" ht="21.75" customHeight="1" thickTop="1" thickBot="1">
      <c r="A489"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0" spans="1:84" s="53" customFormat="1" ht="21.75" customHeight="1" thickTop="1" thickBot="1">
      <c r="A490"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1" spans="1:84" s="53" customFormat="1" ht="21.75" customHeight="1" thickTop="1" thickBot="1">
      <c r="A491"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2" spans="1:84" s="53" customFormat="1" ht="21.75" customHeight="1" thickTop="1" thickBot="1">
      <c r="A492"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3" spans="1:84" s="53" customFormat="1" ht="21.75" customHeight="1" thickTop="1" thickBot="1">
      <c r="A493"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4" spans="1:84" s="53" customFormat="1" ht="21.75" customHeight="1" thickTop="1" thickBot="1">
      <c r="A494"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5" spans="1:84" s="53" customFormat="1" ht="21.75" customHeight="1" thickTop="1" thickBot="1">
      <c r="A495"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6" spans="1:84" s="53" customFormat="1" ht="21.75" customHeight="1" thickTop="1" thickBot="1">
      <c r="A496"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7" spans="1:84" s="53" customFormat="1" ht="21.75" customHeight="1" thickTop="1" thickBot="1">
      <c r="A497"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8" spans="1:84" s="53" customFormat="1" ht="21.75" customHeight="1" thickTop="1" thickBot="1">
      <c r="A498"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499" spans="1:84" s="53" customFormat="1" ht="21.75" customHeight="1" thickTop="1" thickBot="1">
      <c r="A499"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0" spans="1:84" s="53" customFormat="1" ht="21.75" customHeight="1" thickTop="1" thickBot="1">
      <c r="A500"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1" spans="1:84" s="53" customFormat="1" ht="21.75" customHeight="1" thickTop="1" thickBot="1">
      <c r="A501"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2" spans="1:84" s="53" customFormat="1" ht="21.75" customHeight="1" thickTop="1" thickBot="1">
      <c r="A502"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3" spans="1:84" s="53" customFormat="1" ht="21.75" customHeight="1" thickTop="1" thickBot="1">
      <c r="A503"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4" spans="1:84" s="53" customFormat="1" ht="21.75" customHeight="1" thickTop="1" thickBot="1">
      <c r="A504"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5" spans="1:84" s="53" customFormat="1" ht="21.75" customHeight="1" thickTop="1" thickBot="1">
      <c r="A505" s="271" t="str">
        <f t="shared" si="119"/>
        <v/>
      </c>
      <c s="113" t="str">
        <f t="shared" si="105"/>
        <v/>
      </c>
      <c s="114" t="str">
        <f t="shared" si="106"/>
        <v/>
      </c>
      <c s="115" t="str">
        <f t="shared" si="107"/>
        <v/>
      </c>
      <c s="116" t="str">
        <f t="shared" si="108"/>
        <v/>
      </c>
      <c s="116" t="str">
        <f t="shared" si="109"/>
        <v/>
      </c>
      <c s="117" t="str">
        <f t="shared" si="110"/>
        <v/>
      </c>
      <c s="118" t="str">
        <f t="shared" si="111"/>
        <v/>
      </c>
      <c s="166"/>
      <c s="153"/>
      <c s="97" t="str">
        <f t="shared" si="112"/>
        <v/>
      </c>
      <c s="162"/>
      <c s="163"/>
      <c s="163"/>
      <c s="163"/>
      <c s="163"/>
      <c s="163"/>
      <c s="163"/>
      <c s="163"/>
      <c s="158"/>
      <c s="162"/>
      <c s="163"/>
      <c s="163"/>
      <c s="163"/>
      <c s="163"/>
      <c s="163"/>
      <c s="163"/>
      <c s="163"/>
      <c s="158"/>
      <c s="162"/>
      <c s="163"/>
      <c s="163"/>
      <c s="163"/>
      <c s="163"/>
      <c s="163"/>
      <c s="163"/>
      <c s="163"/>
      <c s="158"/>
      <c s="162"/>
      <c s="163"/>
      <c s="163"/>
      <c s="163"/>
      <c s="163"/>
      <c s="163"/>
      <c s="163"/>
      <c s="163"/>
      <c s="272"/>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6" spans="1:84" s="53" customFormat="1" ht="21.75" customHeight="1" thickTop="1">
      <c r="A506" s="273" t="str">
        <f t="shared" si="119"/>
        <v/>
      </c>
      <c s="274" t="str">
        <f t="shared" si="105"/>
        <v/>
      </c>
      <c s="275" t="str">
        <f t="shared" si="106"/>
        <v/>
      </c>
      <c s="276" t="str">
        <f t="shared" si="107"/>
        <v/>
      </c>
      <c s="277" t="str">
        <f t="shared" si="108"/>
        <v/>
      </c>
      <c s="277" t="str">
        <f t="shared" si="109"/>
        <v/>
      </c>
      <c s="278" t="str">
        <f t="shared" si="110"/>
        <v/>
      </c>
      <c s="279" t="str">
        <f t="shared" si="111"/>
        <v/>
      </c>
      <c s="280"/>
      <c s="281"/>
      <c s="282" t="str">
        <f t="shared" si="112"/>
        <v/>
      </c>
      <c s="283"/>
      <c s="284"/>
      <c s="284"/>
      <c s="284"/>
      <c s="284"/>
      <c s="284"/>
      <c s="284"/>
      <c s="284"/>
      <c s="285"/>
      <c s="283"/>
      <c s="284"/>
      <c s="284"/>
      <c s="284"/>
      <c s="284"/>
      <c s="284"/>
      <c s="284"/>
      <c s="284"/>
      <c s="285"/>
      <c s="283"/>
      <c s="284"/>
      <c s="284"/>
      <c s="284"/>
      <c s="284"/>
      <c s="284"/>
      <c s="284"/>
      <c s="284"/>
      <c s="285"/>
      <c s="283"/>
      <c s="284"/>
      <c s="284"/>
      <c s="284"/>
      <c s="284"/>
      <c s="284"/>
      <c s="284"/>
      <c s="284"/>
      <c s="286"/>
      <c s="164"/>
      <c s="163"/>
      <c s="163"/>
      <c s="163"/>
      <c s="163"/>
      <c s="163"/>
      <c s="163"/>
      <c s="163"/>
      <c s="160"/>
      <c s="161"/>
      <c s="45"/>
      <c s="104"/>
      <c s="110"/>
      <c s="45"/>
      <c s="54"/>
      <c s="54"/>
      <c s="54"/>
      <c s="54"/>
      <c s="54"/>
      <c s="54"/>
      <c s="54"/>
      <c s="54"/>
      <c s="54"/>
      <c s="54"/>
      <c s="82" t="str">
        <f t="shared" si="113"/>
        <v/>
      </c>
      <c s="86" t="str">
        <f t="shared" si="114"/>
        <v/>
      </c>
      <c s="82" t="str">
        <f t="shared" si="115"/>
        <v/>
      </c>
      <c s="82" t="str">
        <f t="shared" si="116"/>
        <v/>
      </c>
      <c s="82" t="str">
        <f t="shared" si="117"/>
        <v/>
      </c>
      <c s="82" t="str">
        <f t="shared" si="118"/>
        <v/>
      </c>
      <c s="82"/>
      <c s="82"/>
      <c s="55"/>
      <c s="55"/>
      <c s="54"/>
      <c s="11"/>
      <c s="11"/>
    </row>
    <row r="507" spans="1:84" ht="18.75" customHeight="1">
      <c r="A507" s="81"/>
      <c s="81"/>
      <c s="81"/>
      <c s="81"/>
      <c s="81"/>
      <c s="81"/>
      <c s="81"/>
      <c s="81"/>
      <c s="96"/>
      <c s="96"/>
      <c s="96"/>
      <c s="81"/>
      <c s="81"/>
      <c s="81"/>
      <c s="81"/>
      <c s="81"/>
      <c s="81"/>
      <c s="81"/>
      <c s="81"/>
      <c s="81"/>
      <c s="81"/>
      <c s="81"/>
      <c s="81"/>
      <c s="81"/>
      <c s="81"/>
      <c s="81"/>
      <c s="81"/>
      <c s="81"/>
      <c s="81"/>
      <c s="81"/>
      <c s="81"/>
      <c s="81"/>
      <c s="81"/>
      <c s="81"/>
      <c s="81"/>
      <c s="81"/>
      <c s="81"/>
      <c s="81"/>
      <c s="81"/>
      <c s="81"/>
      <c s="81"/>
      <c s="81"/>
      <c s="81"/>
      <c s="81"/>
      <c s="81"/>
      <c s="81"/>
      <c s="81"/>
      <c s="81"/>
      <c s="81"/>
      <c s="81"/>
      <c s="81"/>
      <c s="81"/>
      <c s="81"/>
      <c s="81"/>
      <c s="81"/>
      <c s="81"/>
      <c s="45"/>
      <c s="45"/>
      <c s="104"/>
      <c s="45"/>
      <c s="45"/>
      <c s="54"/>
      <c s="54"/>
      <c s="54"/>
      <c s="54"/>
      <c s="54"/>
      <c s="54"/>
      <c s="54"/>
      <c s="54"/>
      <c s="54"/>
      <c s="54"/>
      <c s="82"/>
      <c s="86"/>
      <c s="82"/>
      <c s="82"/>
      <c s="82"/>
      <c s="82"/>
      <c s="82"/>
      <c s="82"/>
      <c s="55"/>
      <c s="55"/>
      <c s="54"/>
      <c s="11"/>
      <c s="11"/>
    </row>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sheetData>
  <sheetProtection password="CDA0" sheet="1" objects="1" scenarios="1" formatRows="0"/>
  <mergeCells count="26">
    <mergeCell ref="K5:K6"/>
    <mergeCell ref="AV4:BD4"/>
    <mergeCell ref="A5:A6"/>
    <mergeCell ref="B5:B6"/>
    <mergeCell ref="C5:C6"/>
    <mergeCell ref="D5:D6"/>
    <mergeCell ref="E5:E6"/>
    <mergeCell ref="F5:F6"/>
    <mergeCell ref="G5:G6"/>
    <mergeCell ref="H5:H6"/>
    <mergeCell ref="J5:J6"/>
    <mergeCell ref="A4:F4"/>
    <mergeCell ref="I4:K4"/>
    <mergeCell ref="L4:T4"/>
    <mergeCell ref="U4:AC4"/>
    <mergeCell ref="AD4:AL4"/>
    <mergeCell ref="AM4:AU4"/>
    <mergeCell ref="AV3:BD3"/>
    <mergeCell ref="AV1:BB1"/>
    <mergeCell ref="BC1:BD1"/>
    <mergeCell ref="AV2:BD2"/>
    <mergeCell ref="Q3:S3"/>
    <mergeCell ref="Q2:S2"/>
    <mergeCell ref="A3:P3"/>
    <mergeCell ref="A2:P2"/>
    <mergeCell ref="A1:P1"/>
  </mergeCells>
  <conditionalFormatting sqref="AV7:BD506">
    <cfRule type="expression" priority="1" dxfId="3">
      <formula>$BC$1="NO"</formula>
    </cfRule>
  </conditionalFormatting>
  <conditionalFormatting sqref="A7:BD506">
    <cfRule type="expression" priority="7" dxfId="2">
      <formula>$A7=""</formula>
    </cfRule>
  </conditionalFormatting>
  <dataValidations count="3">
    <dataValidation type="list" allowBlank="1" showErrorMessage="1" sqref="H4">
      <formula1>"5"</formula1>
    </dataValidation>
    <dataValidation type="list" allowBlank="1" showErrorMessage="1" sqref="BC1">
      <formula1>"YES,NO"</formula1>
    </dataValidation>
    <dataValidation type="list" allowBlank="1" showErrorMessage="1" sqref="Q3:S3">
      <formula1>"HINDI,ENGLISH"</formula1>
    </dataValidation>
  </dataValidations>
  <printOptions horizontalCentered="1"/>
  <pageMargins left="0.118110236220472" right="0.118110236220472" top="0.196850393700787" bottom="0.196850393700787" header="0.118110236220472" footer="0.118110236220472"/>
  <pageSetup fitToHeight="20" orientation="landscape" paperSize="9" scale="6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00B0F0"/>
  </sheetPr>
  <dimension ref="A1:W211"/>
  <sheetViews>
    <sheetView workbookViewId="0" topLeftCell="A1">
      <selection pane="topLeft" activeCell="J5" sqref="J5"/>
    </sheetView>
  </sheetViews>
  <sheetFormatPr defaultColWidth="0" defaultRowHeight="15" zeroHeight="1"/>
  <cols>
    <col min="1" max="1" width="4.57142857142857" style="12" customWidth="1"/>
    <col min="2" max="2" width="6.14285714285714" style="12" customWidth="1"/>
    <col min="3" max="3" width="10.5714285714286" style="12" customWidth="1"/>
    <col min="4" max="4" width="21.5714285714286" style="12" customWidth="1"/>
    <col min="5" max="5" width="8.14285714285714" style="12" hidden="1" customWidth="1"/>
    <col min="6" max="6" width="5.28571428571429" style="12" customWidth="1"/>
    <col min="7" max="7" width="7.85714285714286" style="12" customWidth="1"/>
    <col min="8" max="12" width="3.42857142857143" style="12" customWidth="1"/>
    <col min="13" max="13" width="4.85714285714286" style="12" customWidth="1"/>
    <col min="14" max="16" width="3.42857142857143" style="12" customWidth="1"/>
    <col min="17" max="17" width="7" style="12" customWidth="1"/>
    <col min="18" max="20" width="3.42857142857143" style="12" customWidth="1"/>
    <col min="21" max="21" width="4.42857142857143" style="12" customWidth="1"/>
    <col min="22" max="22" width="9.14285714285714" style="12" customWidth="1"/>
    <col min="23" max="23" width="10.4285714285714" style="12" customWidth="1"/>
    <col min="24" max="16384" width="14.4285714285714" style="12" hidden="1"/>
  </cols>
  <sheetData>
    <row r="1" spans="1:23" ht="27" customHeight="1">
      <c r="A1" s="138" t="str">
        <f>IF('DATA SHEET'!$Q$3="Hindi",'DATA SHEET'!A1,'DATA SHEET'!A2)</f>
        <v>राजकीय उच्च माध्यमिक विद्यालय डसाणा खुर्द (मौलासर) डीडवाना-कुचामन</v>
      </c>
      <c s="139"/>
      <c s="139"/>
      <c s="139"/>
      <c s="139"/>
      <c s="139"/>
      <c s="139"/>
      <c s="139"/>
      <c s="139"/>
      <c s="139"/>
      <c s="139"/>
      <c s="139"/>
      <c s="139"/>
      <c s="139"/>
      <c s="139"/>
      <c s="139"/>
      <c s="139"/>
      <c s="139"/>
      <c s="139"/>
      <c s="139"/>
      <c s="139"/>
      <c s="11"/>
      <c s="11"/>
    </row>
    <row r="2" spans="1:23" ht="22.5" customHeight="1">
      <c r="A2" s="140" t="str">
        <f>'DATA SHEET'!A3</f>
        <v>सत्रांक वर्कशीट 2023-2024</v>
      </c>
      <c s="139"/>
      <c s="139"/>
      <c s="139"/>
      <c s="139"/>
      <c s="139"/>
      <c s="139"/>
      <c s="139"/>
      <c s="139"/>
      <c s="139"/>
      <c s="139"/>
      <c s="139"/>
      <c s="139"/>
      <c s="139"/>
      <c s="139"/>
      <c s="139"/>
      <c s="139"/>
      <c s="139"/>
      <c s="139"/>
      <c s="139"/>
      <c s="139"/>
      <c s="11"/>
      <c s="11"/>
    </row>
    <row r="3" spans="1:23" ht="23.25" customHeight="1">
      <c r="A3" s="171" t="str">
        <f>IF('DATA SHEET'!$Q$3="Hindi",CONCATENATE("कक्षा :- ",'DATA SHEET'!H4," "),CONCATENATE("Class :-   ",'DATA SHEET'!H4," "))</f>
        <v xml:space="preserve">कक्षा :- 5 </v>
      </c>
      <c s="172"/>
      <c s="173" t="s">
        <v>30</v>
      </c>
      <c s="174"/>
      <c s="174"/>
      <c s="175" t="str">
        <f>IF('DATA SHEET'!$Q$3="Hindi","प्रपत्र - 'ब'","Format - 'B'")</f>
        <v>प्रपत्र - 'ब'</v>
      </c>
      <c s="175"/>
      <c s="175"/>
      <c s="175"/>
      <c s="175"/>
      <c s="175"/>
      <c s="176" t="str">
        <f>IF('DATA SHEET'!$Q$3="Hindi","विषय :-","Subject :-")</f>
        <v>विषय :-</v>
      </c>
      <c s="172"/>
      <c s="172"/>
      <c s="172"/>
      <c s="177" t="s">
        <v>930</v>
      </c>
      <c s="178"/>
      <c s="178"/>
      <c s="178"/>
      <c s="178"/>
      <c s="179"/>
      <c s="13"/>
      <c s="13"/>
    </row>
    <row r="4" spans="1:23" ht="33.75" customHeight="1">
      <c r="A4" s="180" t="str">
        <f>IF('DATA SHEET'!$Q$3="Hindi","क्र. स .","Sr. No.")</f>
        <v>क्र. स .</v>
      </c>
      <c s="150" t="str">
        <f>IF('DATA SHEET'!$Q$3="Hindi","प्रवेशांक","SCHOLAR  NO.")</f>
        <v>प्रवेशांक</v>
      </c>
      <c s="150" t="str">
        <f>IF('DATA SHEET'!$Q$3="Hindi","जन्म दिनांक","Date of Birth")</f>
        <v>जन्म दिनांक</v>
      </c>
      <c s="147" t="str">
        <f>IF('DATA SHEET'!$Q$3="Hindi","विद्यार्थी का नाम","Student's Name")</f>
        <v>विद्यार्थी का नाम</v>
      </c>
      <c s="147" t="str">
        <f>IF('DATA SHEET'!$Q$3="Hindi","पिता का नाम","Father's Name")</f>
        <v>पिता का नाम</v>
      </c>
      <c s="150" t="str">
        <f>IF('DATA SHEET'!$Q$3="Hindi","कक्षा रोल न. ","Class Roll No.")</f>
        <v xml:space="preserve">कक्षा रोल न. </v>
      </c>
      <c s="150" t="str">
        <f>IF('DATA SHEET'!$Q$3="Hindi","बोर्ड रोल न. ","Board Roll No.")</f>
        <v xml:space="preserve">बोर्ड रोल न. </v>
      </c>
      <c s="141" t="str">
        <f>IF('DATA SHEET'!$Q$3="Hindi","शिक्षण अधिगम एवं कक्षा कक्षीय प्रक्रिया ","Teaching Learning And Classroom Process")</f>
        <v xml:space="preserve">शिक्षण अधिगम एवं कक्षा कक्षीय प्रक्रिया </v>
      </c>
      <c s="142"/>
      <c s="142"/>
      <c s="143"/>
      <c s="141" t="str">
        <f>IF('DATA SHEET'!$Q$3="Hindi","प्रदत्त कार्य एवं प्रतिपुष्टि ","Assignments and Feedback")</f>
        <v xml:space="preserve">प्रदत्त कार्य एवं प्रतिपुष्टि </v>
      </c>
      <c s="143"/>
      <c s="141" t="str">
        <f>IF('DATA SHEET'!$Q$3="Hindi","व्यक्तिगत गुण एवं अभिवृतियों पर आधारित गतिविधि ","Activity based on personal qualities and attitudes")</f>
        <v xml:space="preserve">व्यक्तिगत गुण एवं अभिवृतियों पर आधारित गतिविधि </v>
      </c>
      <c s="142"/>
      <c s="142"/>
      <c s="143"/>
      <c s="144" t="str">
        <f>IF('DATA SHEET'!$Q$3="Hindi","सत्रांक","Sessional Marks")</f>
        <v>सत्रांक</v>
      </c>
      <c s="145"/>
      <c s="145"/>
      <c s="181"/>
      <c s="13"/>
      <c s="13"/>
    </row>
    <row r="5" spans="1:23" ht="154.5" customHeight="1">
      <c r="A5" s="182"/>
      <c s="148"/>
      <c s="148"/>
      <c s="148"/>
      <c s="148"/>
      <c s="148"/>
      <c s="148"/>
      <c s="14" t="str">
        <f>IF('DATA SHEET'!$Q$3="Hindi","लिखित आंकलन (SA-1, SA-2)","Written Assessment (SA-1, SA-2)")</f>
        <v>लिखित आंकलन (SA-1, SA-2)</v>
      </c>
      <c s="15" t="str">
        <f>IF('DATA SHEET'!$Q$3="Hindi","पोर्टफोलियो स्थिति","Portfolio Position")</f>
        <v>पोर्टफोलियो स्थिति</v>
      </c>
      <c s="15" t="str">
        <f>IF('DATA SHEET'!$Q$3="Hindi","चैक लिस्ट आकलन ","Check List Assessment")</f>
        <v xml:space="preserve">चैक लिस्ट आकलन </v>
      </c>
      <c s="40" t="str">
        <f>IF(AND($P$3='DATA SHEET'!$CA$4,'DATA SHEET'!$Q$3="Hindi"),"अवलोकन एवं मौखिक गतिविधियाँ",IF(AND($P$3='DATA SHEET'!$CA$4,'DATA SHEET'!$Q$3="English"),"Observation and Oral Activities",IF('DATA SHEET'!$Q$3="Hindi","आरकेएसएमबीके-1 और 2","RKSMBK-1 &amp; 2")))</f>
        <v>आरकेएसएमबीके-1 और 2</v>
      </c>
      <c s="40" t="str">
        <f>IF('DATA SHEET'!$Q$3="Hindi","नियमितता एवं सम्बंद्धता","Regularity &amp; Relatedness")</f>
        <v>नियमितता एवं सम्बंद्धता</v>
      </c>
      <c s="40" t="str">
        <f>IF('DATA SHEET'!$Q$3="Hindi","वर्तनी उच्च्चारण एवं सुलेख सुधार","Spelling Pronunciation &amp; Calligraphy Correction")</f>
        <v>वर्तनी उच्च्चारण एवं सुलेख सुधार</v>
      </c>
      <c s="40" t="str">
        <f>IF('DATA SHEET'!$Q$3="Hindi","व्यक्तिगत गुण एवं अभिवृति","Personal Qualities &amp; Attitudes")</f>
        <v>व्यक्तिगत गुण एवं अभिवृति</v>
      </c>
      <c s="40" t="str">
        <f>IF('DATA SHEET'!$Q$3="Hindi","स्वास्थ्य एवं शारीरिक शिक्षा स्वच्छता ","Health and Physical Education Hygiene")</f>
        <v xml:space="preserve">स्वास्थ्य एवं शारीरिक शिक्षा स्वच्छता </v>
      </c>
      <c s="40" t="str">
        <f>IF('DATA SHEET'!$Q$3="Hindi"," नौ बैग डे गतिविधियाँ ","No Bag Day Activities")</f>
        <v xml:space="preserve"> नौ बैग डे गतिविधियाँ </v>
      </c>
      <c s="40" t="str">
        <f>IF('DATA SHEET'!$Q$3="Hindi","कुल योग","Total")</f>
        <v>कुल योग</v>
      </c>
      <c s="40" t="str">
        <f>IF('DATA SHEET'!$Q$3="Hindi","कक्षा कक्षीय प्रक्रिया के सत्रांक","Sessional Marks of Class Activities")</f>
        <v>कक्षा कक्षीय प्रक्रिया के सत्रांक</v>
      </c>
      <c s="40" t="str">
        <f>IF('DATA SHEET'!$Q$3="Hindi","उपस्थिति","Attendance")</f>
        <v>उपस्थिति</v>
      </c>
      <c s="40" t="str">
        <f>IF('DATA SHEET'!$Q$3="Hindi","योग सत्रांक","Total Sessional Marks")</f>
        <v>योग सत्रांक</v>
      </c>
      <c s="183" t="str">
        <f>IF('DATA SHEET'!$Q$3="Hindi","विशेष विवरण","Specifications")</f>
        <v>विशेष विवरण</v>
      </c>
      <c s="11"/>
      <c s="11"/>
    </row>
    <row r="6" spans="1:23" ht="21.75" customHeight="1">
      <c r="A6" s="184"/>
      <c s="149"/>
      <c s="149"/>
      <c s="149"/>
      <c s="149"/>
      <c s="149"/>
      <c s="149"/>
      <c s="22">
        <v>10</v>
      </c>
      <c s="22">
        <f>IF(AND($P$3='DATA SHEET'!$CA$4),10,5)</f>
        <v>5</v>
      </c>
      <c s="22">
        <f>IF(AND($P$3='DATA SHEET'!$CA$4),10,5)</f>
        <v>5</v>
      </c>
      <c s="22">
        <f>IF(AND($P$3='DATA SHEET'!$CA$4),20,30)</f>
        <v>30</v>
      </c>
      <c s="22">
        <v>10</v>
      </c>
      <c s="22">
        <v>10</v>
      </c>
      <c s="22">
        <v>10</v>
      </c>
      <c s="22">
        <v>10</v>
      </c>
      <c s="22">
        <v>10</v>
      </c>
      <c s="22">
        <f>SUM(H6,I6,J6,K6,L6,M6,N6,O6,P6)</f>
        <v>100</v>
      </c>
      <c s="22">
        <v>15</v>
      </c>
      <c s="22">
        <v>5</v>
      </c>
      <c s="22">
        <v>20</v>
      </c>
      <c s="185"/>
      <c s="11"/>
      <c s="11"/>
    </row>
    <row r="7" spans="1:23" ht="21.75" customHeight="1">
      <c r="A7" s="186">
        <f>'DATA SHEET'!A7</f>
        <v>1</v>
      </c>
      <c s="16">
        <f t="shared" si="0" ref="B7:B38">IFERROR(IF($C$3="","",VLOOKUP(A7,नाम,4,0)),"")</f>
        <v>514</v>
      </c>
      <c s="42">
        <f t="shared" si="1" ref="C7:C38">IFERROR(IF($C$3="","",VLOOKUP(A7,नाम,11,0)),"")</f>
        <v>41156</v>
      </c>
      <c s="170" t="str">
        <f t="shared" si="2" ref="D7:D38">IFERROR(IF($C$3="","",VLOOKUP(A7,नाम,6,0)),"")</f>
        <v>ANANYA</v>
      </c>
      <c s="170" t="str">
        <f t="shared" si="3" ref="E7:E38">IFERROR(IF($C$3="","",VLOOKUP(A7,नाम,8,0)),"")</f>
        <v>LALA RAM</v>
      </c>
      <c s="17">
        <f t="shared" si="4" ref="F7:F38">IFERROR(IF($C$3="","",VLOOKUP(A7,नाम,12,0)),"")</f>
        <v>5045</v>
      </c>
      <c s="18" t="str">
        <f>IFERROR(IF($C$3="","",VLOOKUP(A7,नाम,13,0)),"")</f>
        <v/>
      </c>
      <c s="50">
        <f>IF(AND(B7="",D7="",F7="",G7=""),"",IF($P$3='DATA SHEET'!$CA$1,VLOOKUP(F7,अंक,6,0),IF($P$3='DATA SHEET'!$CA$2,VLOOKUP(F7,अंक,15,0),IF($P$3='DATA SHEET'!$CA$3,VLOOKUP(F7,अंक,24,0),IF($P$3='DATA SHEET'!$CA$4,VLOOKUP(F7,अंक,33,0),IF($P$3='DATA SHEET'!$CA$5,VLOOKUP(F7,अंक,42,0),""))))))</f>
        <v>9</v>
      </c>
      <c s="50">
        <f>IF(AND(B7="",D7="",F7="",G7=""),"",IF($P$3='DATA SHEET'!$CA$1,VLOOKUP(F7,अंक,7,0),IF($P$3='DATA SHEET'!$CA$2,VLOOKUP(F7,अंक,16,0),IF($P$3='DATA SHEET'!$CA$3,VLOOKUP(F7,अंक,25,0),IF($P$3='DATA SHEET'!$CA$4,VLOOKUP(F7,अंक,34,0),IF($P$3='DATA SHEET'!$CA$5,VLOOKUP(F7,अंक,43,0),""))))))</f>
        <v>4</v>
      </c>
      <c s="50">
        <f>IF(AND(B7="",D7="",F7="",G7=""),"",IF($P$3='DATA SHEET'!$CA$1,VLOOKUP(F7,अंक,8,0),IF($P$3='DATA SHEET'!$CA$2,VLOOKUP(F7,अंक,17,0),IF($P$3='DATA SHEET'!$CA$3,VLOOKUP(F7,अंक,26,0),IF($P$3='DATA SHEET'!$CA$4,VLOOKUP(F7,अंक,35,0),IF($P$3='DATA SHEET'!$CA$5,VLOOKUP(F7,अंक,44,0),""))))))</f>
        <v>5</v>
      </c>
      <c s="51">
        <f>IF(AND(B7="",D7="",F7="",G7=""),"",IF($P$3='DATA SHEET'!$CA$1,VLOOKUP(F7,अंक,9,0),IF($P$3='DATA SHEET'!$CA$2,VLOOKUP(F7,अंक,18,0),IF($P$3='DATA SHEET'!$CA$3,VLOOKUP(F7,अंक,27,0),IF($P$3='DATA SHEET'!$CA$4,VLOOKUP(F7,अंक,36,0),IF($P$3='DATA SHEET'!$CA$5,VLOOKUP(F7,अंक,45,0),""))))))</f>
        <v>28</v>
      </c>
      <c s="51">
        <f>IF(AND(B7="",D7="",F7="",G7=""),"",IF($P$3='DATA SHEET'!$CA$1,VLOOKUP(F7,अंक,10,0),IF($P$3='DATA SHEET'!$CA$2,VLOOKUP(F7,अंक,19,0),IF($P$3='DATA SHEET'!$CA$3,VLOOKUP(F7,अंक,28,0),IF($P$3='DATA SHEET'!$CA$4,VLOOKUP(F7,अंक,37,0),IF($P$3='DATA SHEET'!$CA$5,VLOOKUP(F7,अंक,46,0),""))))))</f>
        <v>9</v>
      </c>
      <c s="51">
        <f>IF(AND(B7="",D7="",F7="",G7=""),"",IF($P$3='DATA SHEET'!$CA$1,VLOOKUP(F7,अंक,11,0),IF($P$3='DATA SHEET'!$CA$2,VLOOKUP(F7,अंक,20,0),IF($P$3='DATA SHEET'!$CA$3,VLOOKUP(F7,अंक,29,0),IF($P$3='DATA SHEET'!$CA$4,VLOOKUP(F7,अंक,38,0),IF($P$3='DATA SHEET'!$CA$5,VLOOKUP(F7,अंक,47,0),""))))))</f>
        <v>10</v>
      </c>
      <c s="52">
        <f>IF(AND(B7="",D7="",F7="",G7=""),"",IF($P$3='DATA SHEET'!$CA$1,VLOOKUP(F7,अंक,12,0),IF($P$3='DATA SHEET'!$CA$2,VLOOKUP(F7,अंक,21,0),IF($P$3='DATA SHEET'!$CA$3,VLOOKUP(F7,अंक,30,0),IF($P$3='DATA SHEET'!$CA$4,VLOOKUP(F7,अंक,39,0),IF($P$3='DATA SHEET'!$CA$5,VLOOKUP(F7,अंक,48,0),""))))))</f>
        <v>9</v>
      </c>
      <c s="52">
        <f>IF(AND(B7="",D7="",F7="",G7=""),"",IF($P$3='DATA SHEET'!$CA$1,VLOOKUP(F7,अंक,13,0),IF($P$3='DATA SHEET'!$CA$2,VLOOKUP(F7,अंक,22,0),IF($P$3='DATA SHEET'!$CA$3,VLOOKUP(F7,अंक,31,0),IF($P$3='DATA SHEET'!$CA$4,VLOOKUP(F7,अंक,40,0),IF($P$3='DATA SHEET'!$CA$5,VLOOKUP(F7,अंक,49,0),""))))))</f>
        <v>9</v>
      </c>
      <c s="52">
        <f>IF(AND(B7="",D7="",F7="",G7=""),"",IF($P$3='DATA SHEET'!$CA$1,VLOOKUP(F7,अंक,14,0),IF($P$3='DATA SHEET'!$CA$2,VLOOKUP(F7,अंक,23,0),IF($P$3='DATA SHEET'!$CA$3,VLOOKUP(F7,अंक,32,0),IF($P$3='DATA SHEET'!$CA$4,VLOOKUP(F7,अंक,41,0),IF($P$3='DATA SHEET'!$CA$5,VLOOKUP(F7,अंक,50,0),""))))))</f>
        <v>10</v>
      </c>
      <c s="21">
        <f t="shared" si="5" ref="Q7:Q38">IF(AND(B7="",D7="",F7="",G7=""),"",IF($P$3="","",SUM(H7,I7,J7,K7,L7,M7,N7,O7,P7)))</f>
        <v>93</v>
      </c>
      <c s="20">
        <f t="shared" si="6" ref="R7:R38">IFERROR(IF(OR(Q7="",$P$3="",D7=""),"",ROUNDUP(Q7*$R$6%,0)),"")</f>
        <v>14</v>
      </c>
      <c s="20">
        <f t="shared" si="7" ref="S7:S38">IFERROR(IF(AND($P$3=""),"",IF(AND(Q7=""),"",IF(AND(F7=""),"",IF(AND(VLOOKUP(F7,अंक,5,0)=""),"",IF(AND(VLOOKUP(F7,अंक,5,0)&gt;85),5,IF(AND(VLOOKUP(F7,अंक,5,0)&gt;75),4,IF(AND(VLOOKUP(F7,अंक,5,0)&gt;=65),3,0))))))),"")</f>
        <v>4</v>
      </c>
      <c s="22">
        <f t="shared" si="8" ref="T7:T38">IFERROR(IF(F7="","",IF(Q7="","",IF(R7="","",SUM(R7:S7)))),"")</f>
        <v>18</v>
      </c>
      <c s="187" t="str">
        <f>IFERROR(IF(OR(Q7="",#REF!="",D7=""),"",IF($Q$6=100,ROUNDUP(Q7*20%,0),IF($Q$6=86,ROUNDUP((Q7/$Q$6)*$U$6,0),IF($Q$6=66,ROUNDUP((Q7/$Q$6)*$U$6,0),"")))),"")</f>
        <v/>
      </c>
      <c s="11"/>
      <c s="11"/>
    </row>
    <row r="8" spans="1:23" ht="21.75" customHeight="1">
      <c r="A8" s="186">
        <f>'DATA SHEET'!A8</f>
        <v>2</v>
      </c>
      <c s="16">
        <f t="shared" si="0"/>
        <v>590</v>
      </c>
      <c s="42">
        <f t="shared" si="1"/>
        <v>40695</v>
      </c>
      <c s="170" t="str">
        <f t="shared" si="2"/>
        <v>ARPITA</v>
      </c>
      <c s="170" t="str">
        <f t="shared" si="3"/>
        <v>AMARA RAM</v>
      </c>
      <c s="17">
        <f t="shared" si="4"/>
        <v>5046</v>
      </c>
      <c s="18" t="str">
        <f>IFERROR(IF($C$3="","",VLOOKUP(A8,नाम,13,0)),"")</f>
        <v/>
      </c>
      <c s="50">
        <f>IF(AND(B8="",D8="",F8="",G8=""),"",IF($P$3='DATA SHEET'!$CA$1,VLOOKUP(F8,अंक,6,0),IF($P$3='DATA SHEET'!$CA$2,VLOOKUP(F8,अंक,15,0),IF($P$3='DATA SHEET'!$CA$3,VLOOKUP(F8,अंक,24,0),IF($P$3='DATA SHEET'!$CA$4,VLOOKUP(F8,अंक,33,0),IF($P$3='DATA SHEET'!$CA$5,VLOOKUP(F8,अंक,42,0),""))))))</f>
        <v>9</v>
      </c>
      <c s="50">
        <f>IF(AND(B8="",D8="",F8="",G8=""),"",IF($P$3='DATA SHEET'!$CA$1,VLOOKUP(F8,अंक,7,0),IF($P$3='DATA SHEET'!$CA$2,VLOOKUP(F8,अंक,16,0),IF($P$3='DATA SHEET'!$CA$3,VLOOKUP(F8,अंक,25,0),IF($P$3='DATA SHEET'!$CA$4,VLOOKUP(F8,अंक,34,0),IF($P$3='DATA SHEET'!$CA$5,VLOOKUP(F8,अंक,43,0),""))))))</f>
        <v>4</v>
      </c>
      <c s="50">
        <f>IF(AND(B8="",D8="",F8="",G8=""),"",IF($P$3='DATA SHEET'!$CA$1,VLOOKUP(F8,अंक,8,0),IF($P$3='DATA SHEET'!$CA$2,VLOOKUP(F8,अंक,17,0),IF($P$3='DATA SHEET'!$CA$3,VLOOKUP(F8,अंक,26,0),IF($P$3='DATA SHEET'!$CA$4,VLOOKUP(F8,अंक,35,0),IF($P$3='DATA SHEET'!$CA$5,VLOOKUP(F8,अंक,44,0),""))))))</f>
        <v>5</v>
      </c>
      <c s="51">
        <f>IF(AND(B8="",D8="",F8="",G8=""),"",IF($P$3='DATA SHEET'!$CA$1,VLOOKUP(F8,अंक,9,0),IF($P$3='DATA SHEET'!$CA$2,VLOOKUP(F8,अंक,18,0),IF($P$3='DATA SHEET'!$CA$3,VLOOKUP(F8,अंक,27,0),IF($P$3='DATA SHEET'!$CA$4,VLOOKUP(F8,अंक,36,0),IF($P$3='DATA SHEET'!$CA$5,VLOOKUP(F8,अंक,45,0),""))))))</f>
        <v>28</v>
      </c>
      <c s="51">
        <f>IF(AND(B8="",D8="",F8="",G8=""),"",IF($P$3='DATA SHEET'!$CA$1,VLOOKUP(F8,अंक,10,0),IF($P$3='DATA SHEET'!$CA$2,VLOOKUP(F8,अंक,19,0),IF($P$3='DATA SHEET'!$CA$3,VLOOKUP(F8,अंक,28,0),IF($P$3='DATA SHEET'!$CA$4,VLOOKUP(F8,अंक,37,0),IF($P$3='DATA SHEET'!$CA$5,VLOOKUP(F8,अंक,46,0),""))))))</f>
        <v>8</v>
      </c>
      <c s="51">
        <f>IF(AND(B8="",D8="",F8="",G8=""),"",IF($P$3='DATA SHEET'!$CA$1,VLOOKUP(F8,अंक,11,0),IF($P$3='DATA SHEET'!$CA$2,VLOOKUP(F8,अंक,20,0),IF($P$3='DATA SHEET'!$CA$3,VLOOKUP(F8,अंक,29,0),IF($P$3='DATA SHEET'!$CA$4,VLOOKUP(F8,अंक,38,0),IF($P$3='DATA SHEET'!$CA$5,VLOOKUP(F8,अंक,47,0),""))))))</f>
        <v>9</v>
      </c>
      <c s="52">
        <f>IF(AND(B8="",D8="",F8="",G8=""),"",IF($P$3='DATA SHEET'!$CA$1,VLOOKUP(F8,अंक,12,0),IF($P$3='DATA SHEET'!$CA$2,VLOOKUP(F8,अंक,21,0),IF($P$3='DATA SHEET'!$CA$3,VLOOKUP(F8,अंक,30,0),IF($P$3='DATA SHEET'!$CA$4,VLOOKUP(F8,अंक,39,0),IF($P$3='DATA SHEET'!$CA$5,VLOOKUP(F8,अंक,48,0),""))))))</f>
        <v>9</v>
      </c>
      <c s="52">
        <f>IF(AND(B8="",D8="",F8="",G8=""),"",IF($P$3='DATA SHEET'!$CA$1,VLOOKUP(F8,अंक,13,0),IF($P$3='DATA SHEET'!$CA$2,VLOOKUP(F8,अंक,22,0),IF($P$3='DATA SHEET'!$CA$3,VLOOKUP(F8,अंक,31,0),IF($P$3='DATA SHEET'!$CA$4,VLOOKUP(F8,अंक,40,0),IF($P$3='DATA SHEET'!$CA$5,VLOOKUP(F8,अंक,49,0),""))))))</f>
        <v>9</v>
      </c>
      <c s="52">
        <f>IF(AND(B8="",D8="",F8="",G8=""),"",IF($P$3='DATA SHEET'!$CA$1,VLOOKUP(F8,अंक,14,0),IF($P$3='DATA SHEET'!$CA$2,VLOOKUP(F8,अंक,23,0),IF($P$3='DATA SHEET'!$CA$3,VLOOKUP(F8,अंक,32,0),IF($P$3='DATA SHEET'!$CA$4,VLOOKUP(F8,अंक,41,0),IF($P$3='DATA SHEET'!$CA$5,VLOOKUP(F8,अंक,50,0),""))))))</f>
        <v>9</v>
      </c>
      <c s="21">
        <f t="shared" si="5"/>
        <v>90</v>
      </c>
      <c s="20">
        <f t="shared" si="6"/>
        <v>14</v>
      </c>
      <c s="20">
        <f t="shared" si="7"/>
        <v>4</v>
      </c>
      <c s="22">
        <f t="shared" si="8"/>
        <v>18</v>
      </c>
      <c s="187" t="str">
        <f>IFERROR(IF(OR(Q8="",#REF!="",D8=""),"",IF($Q$6=100,ROUNDUP(Q8*20%,0),IF($Q$6=86,ROUNDUP((Q8/$Q$6)*$U$6,0),IF($Q$6=66,ROUNDUP((Q8/$Q$6)*$U$6,0),"")))),"")</f>
        <v/>
      </c>
      <c s="11"/>
      <c s="11"/>
    </row>
    <row r="9" spans="1:23" ht="21.75" customHeight="1">
      <c r="A9" s="186">
        <f>'DATA SHEET'!A9</f>
        <v>3</v>
      </c>
      <c s="16">
        <f t="shared" si="0"/>
        <v>505</v>
      </c>
      <c s="42">
        <f t="shared" si="1"/>
        <v>41769</v>
      </c>
      <c s="170" t="str">
        <f t="shared" si="2"/>
        <v>CHETAN</v>
      </c>
      <c s="170" t="str">
        <f t="shared" si="3"/>
        <v>SUKHA RAM</v>
      </c>
      <c s="17">
        <f t="shared" si="4"/>
        <v>5047</v>
      </c>
      <c s="18" t="str">
        <f t="shared" si="9" ref="G9:G38">IFERROR(IF($C$3="","",VLOOKUP(A9,नाम,13,0)),"")</f>
        <v/>
      </c>
      <c s="50">
        <f>IF(AND(B9="",D9="",F9="",G9=""),"",IF($P$3='DATA SHEET'!$CA$1,VLOOKUP(F9,अंक,6,0),IF($P$3='DATA SHEET'!$CA$2,VLOOKUP(F9,अंक,15,0),IF($P$3='DATA SHEET'!$CA$3,VLOOKUP(F9,अंक,24,0),IF($P$3='DATA SHEET'!$CA$4,VLOOKUP(F9,अंक,33,0),IF($P$3='DATA SHEET'!$CA$5,VLOOKUP(F9,अंक,42,0),""))))))</f>
        <v>9</v>
      </c>
      <c s="50">
        <f>IF(AND(B9="",D9="",F9="",G9=""),"",IF($P$3='DATA SHEET'!$CA$1,VLOOKUP(F9,अंक,7,0),IF($P$3='DATA SHEET'!$CA$2,VLOOKUP(F9,अंक,16,0),IF($P$3='DATA SHEET'!$CA$3,VLOOKUP(F9,अंक,25,0),IF($P$3='DATA SHEET'!$CA$4,VLOOKUP(F9,अंक,34,0),IF($P$3='DATA SHEET'!$CA$5,VLOOKUP(F9,अंक,43,0),""))))))</f>
        <v>4</v>
      </c>
      <c s="50">
        <f>IF(AND(B9="",D9="",F9="",G9=""),"",IF($P$3='DATA SHEET'!$CA$1,VLOOKUP(F9,अंक,8,0),IF($P$3='DATA SHEET'!$CA$2,VLOOKUP(F9,अंक,17,0),IF($P$3='DATA SHEET'!$CA$3,VLOOKUP(F9,अंक,26,0),IF($P$3='DATA SHEET'!$CA$4,VLOOKUP(F9,अंक,35,0),IF($P$3='DATA SHEET'!$CA$5,VLOOKUP(F9,अंक,44,0),""))))))</f>
        <v>5</v>
      </c>
      <c s="51">
        <f>IF(AND(B9="",D9="",F9="",G9=""),"",IF($P$3='DATA SHEET'!$CA$1,VLOOKUP(F9,अंक,9,0),IF($P$3='DATA SHEET'!$CA$2,VLOOKUP(F9,अंक,18,0),IF($P$3='DATA SHEET'!$CA$3,VLOOKUP(F9,अंक,27,0),IF($P$3='DATA SHEET'!$CA$4,VLOOKUP(F9,अंक,36,0),IF($P$3='DATA SHEET'!$CA$5,VLOOKUP(F9,अंक,45,0),""))))))</f>
        <v>29</v>
      </c>
      <c s="51">
        <f>IF(AND(B9="",D9="",F9="",G9=""),"",IF($P$3='DATA SHEET'!$CA$1,VLOOKUP(F9,अंक,10,0),IF($P$3='DATA SHEET'!$CA$2,VLOOKUP(F9,अंक,19,0),IF($P$3='DATA SHEET'!$CA$3,VLOOKUP(F9,अंक,28,0),IF($P$3='DATA SHEET'!$CA$4,VLOOKUP(F9,अंक,37,0),IF($P$3='DATA SHEET'!$CA$5,VLOOKUP(F9,अंक,46,0),""))))))</f>
        <v>10</v>
      </c>
      <c s="51">
        <f>IF(AND(B9="",D9="",F9="",G9=""),"",IF($P$3='DATA SHEET'!$CA$1,VLOOKUP(F9,अंक,11,0),IF($P$3='DATA SHEET'!$CA$2,VLOOKUP(F9,अंक,20,0),IF($P$3='DATA SHEET'!$CA$3,VLOOKUP(F9,अंक,29,0),IF($P$3='DATA SHEET'!$CA$4,VLOOKUP(F9,अंक,38,0),IF($P$3='DATA SHEET'!$CA$5,VLOOKUP(F9,अंक,47,0),""))))))</f>
        <v>10</v>
      </c>
      <c s="52">
        <f>IF(AND(B9="",D9="",F9="",G9=""),"",IF($P$3='DATA SHEET'!$CA$1,VLOOKUP(F9,अंक,12,0),IF($P$3='DATA SHEET'!$CA$2,VLOOKUP(F9,अंक,21,0),IF($P$3='DATA SHEET'!$CA$3,VLOOKUP(F9,अंक,30,0),IF($P$3='DATA SHEET'!$CA$4,VLOOKUP(F9,अंक,39,0),IF($P$3='DATA SHEET'!$CA$5,VLOOKUP(F9,अंक,48,0),""))))))</f>
        <v>10</v>
      </c>
      <c s="52">
        <f>IF(AND(B9="",D9="",F9="",G9=""),"",IF($P$3='DATA SHEET'!$CA$1,VLOOKUP(F9,अंक,13,0),IF($P$3='DATA SHEET'!$CA$2,VLOOKUP(F9,अंक,22,0),IF($P$3='DATA SHEET'!$CA$3,VLOOKUP(F9,अंक,31,0),IF($P$3='DATA SHEET'!$CA$4,VLOOKUP(F9,अंक,40,0),IF($P$3='DATA SHEET'!$CA$5,VLOOKUP(F9,अंक,49,0),""))))))</f>
        <v>10</v>
      </c>
      <c s="52">
        <f>IF(AND(B9="",D9="",F9="",G9=""),"",IF($P$3='DATA SHEET'!$CA$1,VLOOKUP(F9,अंक,14,0),IF($P$3='DATA SHEET'!$CA$2,VLOOKUP(F9,अंक,23,0),IF($P$3='DATA SHEET'!$CA$3,VLOOKUP(F9,अंक,32,0),IF($P$3='DATA SHEET'!$CA$4,VLOOKUP(F9,अंक,41,0),IF($P$3='DATA SHEET'!$CA$5,VLOOKUP(F9,अंक,50,0),""))))))</f>
        <v>10</v>
      </c>
      <c s="21">
        <f t="shared" si="5"/>
        <v>97</v>
      </c>
      <c s="20">
        <f t="shared" si="6"/>
        <v>15</v>
      </c>
      <c s="20">
        <f t="shared" si="7"/>
        <v>4</v>
      </c>
      <c s="22">
        <f t="shared" si="8"/>
        <v>19</v>
      </c>
      <c s="187" t="str">
        <f>IFERROR(IF(OR(Q9="",#REF!="",D9=""),"",IF($Q$6=100,ROUNDUP(Q9*20%,0),IF($Q$6=86,ROUNDUP((Q9/$Q$6)*$U$6,0),IF($Q$6=66,ROUNDUP((Q9/$Q$6)*$U$6,0),"")))),"")</f>
        <v/>
      </c>
      <c s="11"/>
      <c s="11"/>
    </row>
    <row r="10" spans="1:23" ht="21.75" customHeight="1">
      <c r="A10" s="186">
        <f>'DATA SHEET'!A10</f>
        <v>4</v>
      </c>
      <c s="16">
        <f t="shared" si="0"/>
        <v>490</v>
      </c>
      <c s="42">
        <f t="shared" si="1"/>
        <v>41640</v>
      </c>
      <c s="170" t="str">
        <f t="shared" si="2"/>
        <v>DEV KISHAN</v>
      </c>
      <c s="170" t="str">
        <f t="shared" si="3"/>
        <v>PEMA RAM</v>
      </c>
      <c s="17">
        <f t="shared" si="4"/>
        <v>5048</v>
      </c>
      <c s="18" t="str">
        <f t="shared" si="9"/>
        <v/>
      </c>
      <c s="50">
        <f>IF(AND(B10="",D10="",F10="",G10=""),"",IF($P$3='DATA SHEET'!$CA$1,VLOOKUP(F10,अंक,6,0),IF($P$3='DATA SHEET'!$CA$2,VLOOKUP(F10,अंक,15,0),IF($P$3='DATA SHEET'!$CA$3,VLOOKUP(F10,अंक,24,0),IF($P$3='DATA SHEET'!$CA$4,VLOOKUP(F10,अंक,33,0),IF($P$3='DATA SHEET'!$CA$5,VLOOKUP(F10,अंक,42,0),""))))))</f>
        <v>9</v>
      </c>
      <c s="50">
        <f>IF(AND(B10="",D10="",F10="",G10=""),"",IF($P$3='DATA SHEET'!$CA$1,VLOOKUP(F10,अंक,7,0),IF($P$3='DATA SHEET'!$CA$2,VLOOKUP(F10,अंक,16,0),IF($P$3='DATA SHEET'!$CA$3,VLOOKUP(F10,अंक,25,0),IF($P$3='DATA SHEET'!$CA$4,VLOOKUP(F10,अंक,34,0),IF($P$3='DATA SHEET'!$CA$5,VLOOKUP(F10,अंक,43,0),""))))))</f>
        <v>4</v>
      </c>
      <c s="50">
        <f>IF(AND(B10="",D10="",F10="",G10=""),"",IF($P$3='DATA SHEET'!$CA$1,VLOOKUP(F10,अंक,8,0),IF($P$3='DATA SHEET'!$CA$2,VLOOKUP(F10,अंक,17,0),IF($P$3='DATA SHEET'!$CA$3,VLOOKUP(F10,अंक,26,0),IF($P$3='DATA SHEET'!$CA$4,VLOOKUP(F10,अंक,35,0),IF($P$3='DATA SHEET'!$CA$5,VLOOKUP(F10,अंक,44,0),""))))))</f>
        <v>5</v>
      </c>
      <c s="51">
        <f>IF(AND(B10="",D10="",F10="",G10=""),"",IF($P$3='DATA SHEET'!$CA$1,VLOOKUP(F10,अंक,9,0),IF($P$3='DATA SHEET'!$CA$2,VLOOKUP(F10,अंक,18,0),IF($P$3='DATA SHEET'!$CA$3,VLOOKUP(F10,अंक,27,0),IF($P$3='DATA SHEET'!$CA$4,VLOOKUP(F10,अंक,36,0),IF($P$3='DATA SHEET'!$CA$5,VLOOKUP(F10,अंक,45,0),""))))))</f>
        <v>29</v>
      </c>
      <c s="51">
        <f>IF(AND(B10="",D10="",F10="",G10=""),"",IF($P$3='DATA SHEET'!$CA$1,VLOOKUP(F10,अंक,10,0),IF($P$3='DATA SHEET'!$CA$2,VLOOKUP(F10,अंक,19,0),IF($P$3='DATA SHEET'!$CA$3,VLOOKUP(F10,अंक,28,0),IF($P$3='DATA SHEET'!$CA$4,VLOOKUP(F10,अंक,37,0),IF($P$3='DATA SHEET'!$CA$5,VLOOKUP(F10,अंक,46,0),""))))))</f>
        <v>10</v>
      </c>
      <c s="51">
        <f>IF(AND(B10="",D10="",F10="",G10=""),"",IF($P$3='DATA SHEET'!$CA$1,VLOOKUP(F10,अंक,11,0),IF($P$3='DATA SHEET'!$CA$2,VLOOKUP(F10,अंक,20,0),IF($P$3='DATA SHEET'!$CA$3,VLOOKUP(F10,अंक,29,0),IF($P$3='DATA SHEET'!$CA$4,VLOOKUP(F10,अंक,38,0),IF($P$3='DATA SHEET'!$CA$5,VLOOKUP(F10,अंक,47,0),""))))))</f>
        <v>9</v>
      </c>
      <c s="52">
        <f>IF(AND(B10="",D10="",F10="",G10=""),"",IF($P$3='DATA SHEET'!$CA$1,VLOOKUP(F10,अंक,12,0),IF($P$3='DATA SHEET'!$CA$2,VLOOKUP(F10,अंक,21,0),IF($P$3='DATA SHEET'!$CA$3,VLOOKUP(F10,अंक,30,0),IF($P$3='DATA SHEET'!$CA$4,VLOOKUP(F10,अंक,39,0),IF($P$3='DATA SHEET'!$CA$5,VLOOKUP(F10,अंक,48,0),""))))))</f>
        <v>10</v>
      </c>
      <c s="52">
        <f>IF(AND(B10="",D10="",F10="",G10=""),"",IF($P$3='DATA SHEET'!$CA$1,VLOOKUP(F10,अंक,13,0),IF($P$3='DATA SHEET'!$CA$2,VLOOKUP(F10,अंक,22,0),IF($P$3='DATA SHEET'!$CA$3,VLOOKUP(F10,अंक,31,0),IF($P$3='DATA SHEET'!$CA$4,VLOOKUP(F10,अंक,40,0),IF($P$3='DATA SHEET'!$CA$5,VLOOKUP(F10,अंक,49,0),""))))))</f>
        <v>10</v>
      </c>
      <c s="52">
        <f>IF(AND(B10="",D10="",F10="",G10=""),"",IF($P$3='DATA SHEET'!$CA$1,VLOOKUP(F10,अंक,14,0),IF($P$3='DATA SHEET'!$CA$2,VLOOKUP(F10,अंक,23,0),IF($P$3='DATA SHEET'!$CA$3,VLOOKUP(F10,अंक,32,0),IF($P$3='DATA SHEET'!$CA$4,VLOOKUP(F10,अंक,41,0),IF($P$3='DATA SHEET'!$CA$5,VLOOKUP(F10,अंक,50,0),""))))))</f>
        <v>9</v>
      </c>
      <c s="21">
        <f t="shared" si="5"/>
        <v>95</v>
      </c>
      <c s="20">
        <f t="shared" si="6"/>
        <v>15</v>
      </c>
      <c s="20">
        <f t="shared" si="7"/>
        <v>4</v>
      </c>
      <c s="22">
        <f t="shared" si="8"/>
        <v>19</v>
      </c>
      <c s="187" t="str">
        <f>IFERROR(IF(OR(Q10="",#REF!="",D10=""),"",IF($Q$6=100,ROUNDUP(Q10*20%,0),IF($Q$6=86,ROUNDUP((Q10/$Q$6)*$U$6,0),IF($Q$6=66,ROUNDUP((Q10/$Q$6)*$U$6,0),"")))),"")</f>
        <v/>
      </c>
      <c s="11"/>
      <c s="11"/>
    </row>
    <row r="11" spans="1:23" ht="21.75" customHeight="1">
      <c r="A11" s="186">
        <f>'DATA SHEET'!A11</f>
        <v>5</v>
      </c>
      <c s="16">
        <f t="shared" si="0"/>
        <v>603</v>
      </c>
      <c s="42">
        <f t="shared" si="1"/>
        <v>41943</v>
      </c>
      <c s="170" t="str">
        <f t="shared" si="2"/>
        <v>GIRIRAJ SINGH</v>
      </c>
      <c s="170" t="str">
        <f t="shared" si="3"/>
        <v>RAM RATAN SINGH</v>
      </c>
      <c s="17">
        <f t="shared" si="4"/>
        <v>5049</v>
      </c>
      <c s="18" t="str">
        <f t="shared" si="9"/>
        <v/>
      </c>
      <c s="50">
        <f>IF(AND(B11="",D11="",F11="",G11=""),"",IF($P$3='DATA SHEET'!$CA$1,VLOOKUP(F11,अंक,6,0),IF($P$3='DATA SHEET'!$CA$2,VLOOKUP(F11,अंक,15,0),IF($P$3='DATA SHEET'!$CA$3,VLOOKUP(F11,अंक,24,0),IF($P$3='DATA SHEET'!$CA$4,VLOOKUP(F11,अंक,33,0),IF($P$3='DATA SHEET'!$CA$5,VLOOKUP(F11,अंक,42,0),""))))))</f>
        <v>9</v>
      </c>
      <c s="50">
        <f>IF(AND(B11="",D11="",F11="",G11=""),"",IF($P$3='DATA SHEET'!$CA$1,VLOOKUP(F11,अंक,7,0),IF($P$3='DATA SHEET'!$CA$2,VLOOKUP(F11,अंक,16,0),IF($P$3='DATA SHEET'!$CA$3,VLOOKUP(F11,अंक,25,0),IF($P$3='DATA SHEET'!$CA$4,VLOOKUP(F11,अंक,34,0),IF($P$3='DATA SHEET'!$CA$5,VLOOKUP(F11,अंक,43,0),""))))))</f>
        <v>4</v>
      </c>
      <c s="50">
        <f>IF(AND(B11="",D11="",F11="",G11=""),"",IF($P$3='DATA SHEET'!$CA$1,VLOOKUP(F11,अंक,8,0),IF($P$3='DATA SHEET'!$CA$2,VLOOKUP(F11,अंक,17,0),IF($P$3='DATA SHEET'!$CA$3,VLOOKUP(F11,अंक,26,0),IF($P$3='DATA SHEET'!$CA$4,VLOOKUP(F11,अंक,35,0),IF($P$3='DATA SHEET'!$CA$5,VLOOKUP(F11,अंक,44,0),""))))))</f>
        <v>5</v>
      </c>
      <c s="51">
        <f>IF(AND(B11="",D11="",F11="",G11=""),"",IF($P$3='DATA SHEET'!$CA$1,VLOOKUP(F11,अंक,9,0),IF($P$3='DATA SHEET'!$CA$2,VLOOKUP(F11,अंक,18,0),IF($P$3='DATA SHEET'!$CA$3,VLOOKUP(F11,अंक,27,0),IF($P$3='DATA SHEET'!$CA$4,VLOOKUP(F11,अंक,36,0),IF($P$3='DATA SHEET'!$CA$5,VLOOKUP(F11,अंक,45,0),""))))))</f>
        <v>28</v>
      </c>
      <c s="51">
        <f>IF(AND(B11="",D11="",F11="",G11=""),"",IF($P$3='DATA SHEET'!$CA$1,VLOOKUP(F11,अंक,10,0),IF($P$3='DATA SHEET'!$CA$2,VLOOKUP(F11,अंक,19,0),IF($P$3='DATA SHEET'!$CA$3,VLOOKUP(F11,अंक,28,0),IF($P$3='DATA SHEET'!$CA$4,VLOOKUP(F11,अंक,37,0),IF($P$3='DATA SHEET'!$CA$5,VLOOKUP(F11,अंक,46,0),""))))))</f>
        <v>10</v>
      </c>
      <c s="51">
        <f>IF(AND(B11="",D11="",F11="",G11=""),"",IF($P$3='DATA SHEET'!$CA$1,VLOOKUP(F11,अंक,11,0),IF($P$3='DATA SHEET'!$CA$2,VLOOKUP(F11,अंक,20,0),IF($P$3='DATA SHEET'!$CA$3,VLOOKUP(F11,अंक,29,0),IF($P$3='DATA SHEET'!$CA$4,VLOOKUP(F11,अंक,38,0),IF($P$3='DATA SHEET'!$CA$5,VLOOKUP(F11,अंक,47,0),""))))))</f>
        <v>9</v>
      </c>
      <c s="52">
        <f>IF(AND(B11="",D11="",F11="",G11=""),"",IF($P$3='DATA SHEET'!$CA$1,VLOOKUP(F11,अंक,12,0),IF($P$3='DATA SHEET'!$CA$2,VLOOKUP(F11,अंक,21,0),IF($P$3='DATA SHEET'!$CA$3,VLOOKUP(F11,अंक,30,0),IF($P$3='DATA SHEET'!$CA$4,VLOOKUP(F11,अंक,39,0),IF($P$3='DATA SHEET'!$CA$5,VLOOKUP(F11,अंक,48,0),""))))))</f>
        <v>8</v>
      </c>
      <c s="52">
        <f>IF(AND(B11="",D11="",F11="",G11=""),"",IF($P$3='DATA SHEET'!$CA$1,VLOOKUP(F11,अंक,13,0),IF($P$3='DATA SHEET'!$CA$2,VLOOKUP(F11,अंक,22,0),IF($P$3='DATA SHEET'!$CA$3,VLOOKUP(F11,अंक,31,0),IF($P$3='DATA SHEET'!$CA$4,VLOOKUP(F11,अंक,40,0),IF($P$3='DATA SHEET'!$CA$5,VLOOKUP(F11,अंक,49,0),""))))))</f>
        <v>10</v>
      </c>
      <c s="52">
        <f>IF(AND(B11="",D11="",F11="",G11=""),"",IF($P$3='DATA SHEET'!$CA$1,VLOOKUP(F11,अंक,14,0),IF($P$3='DATA SHEET'!$CA$2,VLOOKUP(F11,अंक,23,0),IF($P$3='DATA SHEET'!$CA$3,VLOOKUP(F11,अंक,32,0),IF($P$3='DATA SHEET'!$CA$4,VLOOKUP(F11,अंक,41,0),IF($P$3='DATA SHEET'!$CA$5,VLOOKUP(F11,अंक,50,0),""))))))</f>
        <v>9</v>
      </c>
      <c s="21">
        <f t="shared" si="5"/>
        <v>92</v>
      </c>
      <c s="20">
        <f t="shared" si="6"/>
        <v>14</v>
      </c>
      <c s="20">
        <f t="shared" si="7"/>
        <v>5</v>
      </c>
      <c s="22">
        <f t="shared" si="8"/>
        <v>19</v>
      </c>
      <c s="187" t="str">
        <f>IFERROR(IF(OR(Q11="",#REF!="",D11=""),"",IF($Q$6=100,ROUNDUP(Q11*20%,0),IF($Q$6=86,ROUNDUP((Q11/$Q$6)*$U$6,0),IF($Q$6=66,ROUNDUP((Q11/$Q$6)*$U$6,0),"")))),"")</f>
        <v/>
      </c>
      <c s="11"/>
      <c s="11"/>
    </row>
    <row r="12" spans="1:23" ht="21.75" customHeight="1">
      <c r="A12" s="186">
        <f>'DATA SHEET'!A12</f>
        <v>6</v>
      </c>
      <c s="16">
        <f t="shared" si="0"/>
        <v>480</v>
      </c>
      <c s="42">
        <f t="shared" si="1"/>
        <v>41682</v>
      </c>
      <c s="170" t="str">
        <f t="shared" si="2"/>
        <v>HARI RAM</v>
      </c>
      <c s="170" t="str">
        <f t="shared" si="3"/>
        <v>NARSA RAM</v>
      </c>
      <c s="17">
        <f t="shared" si="4"/>
        <v>5050</v>
      </c>
      <c s="18" t="str">
        <f t="shared" si="9"/>
        <v/>
      </c>
      <c s="50">
        <f>IF(AND(B12="",D12="",F12="",G12=""),"",IF($P$3='DATA SHEET'!$CA$1,VLOOKUP(F12,अंक,6,0),IF($P$3='DATA SHEET'!$CA$2,VLOOKUP(F12,अंक,15,0),IF($P$3='DATA SHEET'!$CA$3,VLOOKUP(F12,अंक,24,0),IF($P$3='DATA SHEET'!$CA$4,VLOOKUP(F12,अंक,33,0),IF($P$3='DATA SHEET'!$CA$5,VLOOKUP(F12,अंक,42,0),""))))))</f>
        <v>9</v>
      </c>
      <c s="50">
        <f>IF(AND(B12="",D12="",F12="",G12=""),"",IF($P$3='DATA SHEET'!$CA$1,VLOOKUP(F12,अंक,7,0),IF($P$3='DATA SHEET'!$CA$2,VLOOKUP(F12,अंक,16,0),IF($P$3='DATA SHEET'!$CA$3,VLOOKUP(F12,अंक,25,0),IF($P$3='DATA SHEET'!$CA$4,VLOOKUP(F12,अंक,34,0),IF($P$3='DATA SHEET'!$CA$5,VLOOKUP(F12,अंक,43,0),""))))))</f>
        <v>5</v>
      </c>
      <c s="50">
        <f>IF(AND(B12="",D12="",F12="",G12=""),"",IF($P$3='DATA SHEET'!$CA$1,VLOOKUP(F12,अंक,8,0),IF($P$3='DATA SHEET'!$CA$2,VLOOKUP(F12,अंक,17,0),IF($P$3='DATA SHEET'!$CA$3,VLOOKUP(F12,अंक,26,0),IF($P$3='DATA SHEET'!$CA$4,VLOOKUP(F12,अंक,35,0),IF($P$3='DATA SHEET'!$CA$5,VLOOKUP(F12,अंक,44,0),""))))))</f>
        <v>5</v>
      </c>
      <c s="51">
        <f>IF(AND(B12="",D12="",F12="",G12=""),"",IF($P$3='DATA SHEET'!$CA$1,VLOOKUP(F12,अंक,9,0),IF($P$3='DATA SHEET'!$CA$2,VLOOKUP(F12,अंक,18,0),IF($P$3='DATA SHEET'!$CA$3,VLOOKUP(F12,अंक,27,0),IF($P$3='DATA SHEET'!$CA$4,VLOOKUP(F12,अंक,36,0),IF($P$3='DATA SHEET'!$CA$5,VLOOKUP(F12,अंक,45,0),""))))))</f>
        <v>27</v>
      </c>
      <c s="51">
        <f>IF(AND(B12="",D12="",F12="",G12=""),"",IF($P$3='DATA SHEET'!$CA$1,VLOOKUP(F12,अंक,10,0),IF($P$3='DATA SHEET'!$CA$2,VLOOKUP(F12,अंक,19,0),IF($P$3='DATA SHEET'!$CA$3,VLOOKUP(F12,अंक,28,0),IF($P$3='DATA SHEET'!$CA$4,VLOOKUP(F12,अंक,37,0),IF($P$3='DATA SHEET'!$CA$5,VLOOKUP(F12,अंक,46,0),""))))))</f>
        <v>10</v>
      </c>
      <c s="51">
        <f>IF(AND(B12="",D12="",F12="",G12=""),"",IF($P$3='DATA SHEET'!$CA$1,VLOOKUP(F12,अंक,11,0),IF($P$3='DATA SHEET'!$CA$2,VLOOKUP(F12,अंक,20,0),IF($P$3='DATA SHEET'!$CA$3,VLOOKUP(F12,अंक,29,0),IF($P$3='DATA SHEET'!$CA$4,VLOOKUP(F12,अंक,38,0),IF($P$3='DATA SHEET'!$CA$5,VLOOKUP(F12,अंक,47,0),""))))))</f>
        <v>9</v>
      </c>
      <c s="52">
        <f>IF(AND(B12="",D12="",F12="",G12=""),"",IF($P$3='DATA SHEET'!$CA$1,VLOOKUP(F12,अंक,12,0),IF($P$3='DATA SHEET'!$CA$2,VLOOKUP(F12,अंक,21,0),IF($P$3='DATA SHEET'!$CA$3,VLOOKUP(F12,अंक,30,0),IF($P$3='DATA SHEET'!$CA$4,VLOOKUP(F12,अंक,39,0),IF($P$3='DATA SHEET'!$CA$5,VLOOKUP(F12,अंक,48,0),""))))))</f>
        <v>9</v>
      </c>
      <c s="52">
        <f>IF(AND(B12="",D12="",F12="",G12=""),"",IF($P$3='DATA SHEET'!$CA$1,VLOOKUP(F12,अंक,13,0),IF($P$3='DATA SHEET'!$CA$2,VLOOKUP(F12,अंक,22,0),IF($P$3='DATA SHEET'!$CA$3,VLOOKUP(F12,अंक,31,0),IF($P$3='DATA SHEET'!$CA$4,VLOOKUP(F12,अंक,40,0),IF($P$3='DATA SHEET'!$CA$5,VLOOKUP(F12,अंक,49,0),""))))))</f>
        <v>10</v>
      </c>
      <c s="52">
        <f>IF(AND(B12="",D12="",F12="",G12=""),"",IF($P$3='DATA SHEET'!$CA$1,VLOOKUP(F12,अंक,14,0),IF($P$3='DATA SHEET'!$CA$2,VLOOKUP(F12,अंक,23,0),IF($P$3='DATA SHEET'!$CA$3,VLOOKUP(F12,अंक,32,0),IF($P$3='DATA SHEET'!$CA$4,VLOOKUP(F12,अंक,41,0),IF($P$3='DATA SHEET'!$CA$5,VLOOKUP(F12,अंक,50,0),""))))))</f>
        <v>9</v>
      </c>
      <c s="21">
        <f t="shared" si="5"/>
        <v>93</v>
      </c>
      <c s="20">
        <f t="shared" si="6"/>
        <v>14</v>
      </c>
      <c s="20">
        <f t="shared" si="7"/>
        <v>5</v>
      </c>
      <c s="22">
        <f t="shared" si="8"/>
        <v>19</v>
      </c>
      <c s="187" t="str">
        <f>IFERROR(IF(OR(Q12="",#REF!="",D12=""),"",IF($Q$6=100,ROUNDUP(Q12*20%,0),IF($Q$6=86,ROUNDUP((Q12/$Q$6)*$U$6,0),IF($Q$6=66,ROUNDUP((Q12/$Q$6)*$U$6,0),"")))),"")</f>
        <v/>
      </c>
      <c s="11"/>
      <c s="11"/>
    </row>
    <row r="13" spans="1:23" ht="21.75" customHeight="1">
      <c r="A13" s="186">
        <f>'DATA SHEET'!A13</f>
        <v>7</v>
      </c>
      <c s="16">
        <f t="shared" si="0"/>
        <v>574</v>
      </c>
      <c s="42">
        <f t="shared" si="1"/>
        <v>41448</v>
      </c>
      <c s="170" t="str">
        <f t="shared" si="2"/>
        <v>HARISH</v>
      </c>
      <c s="170" t="str">
        <f t="shared" si="3"/>
        <v>CHENA RAM</v>
      </c>
      <c s="17">
        <f t="shared" si="4"/>
        <v>5051</v>
      </c>
      <c s="18" t="str">
        <f t="shared" si="9"/>
        <v/>
      </c>
      <c s="50">
        <f>IF(AND(B13="",D13="",F13="",G13=""),"",IF($P$3='DATA SHEET'!$CA$1,VLOOKUP(F13,अंक,6,0),IF($P$3='DATA SHEET'!$CA$2,VLOOKUP(F13,अंक,15,0),IF($P$3='DATA SHEET'!$CA$3,VLOOKUP(F13,अंक,24,0),IF($P$3='DATA SHEET'!$CA$4,VLOOKUP(F13,अंक,33,0),IF($P$3='DATA SHEET'!$CA$5,VLOOKUP(F13,अंक,42,0),""))))))</f>
        <v>9</v>
      </c>
      <c s="50">
        <f>IF(AND(B13="",D13="",F13="",G13=""),"",IF($P$3='DATA SHEET'!$CA$1,VLOOKUP(F13,अंक,7,0),IF($P$3='DATA SHEET'!$CA$2,VLOOKUP(F13,अंक,16,0),IF($P$3='DATA SHEET'!$CA$3,VLOOKUP(F13,अंक,25,0),IF($P$3='DATA SHEET'!$CA$4,VLOOKUP(F13,अंक,34,0),IF($P$3='DATA SHEET'!$CA$5,VLOOKUP(F13,अंक,43,0),""))))))</f>
        <v>5</v>
      </c>
      <c s="50">
        <f>IF(AND(B13="",D13="",F13="",G13=""),"",IF($P$3='DATA SHEET'!$CA$1,VLOOKUP(F13,अंक,8,0),IF($P$3='DATA SHEET'!$CA$2,VLOOKUP(F13,अंक,17,0),IF($P$3='DATA SHEET'!$CA$3,VLOOKUP(F13,अंक,26,0),IF($P$3='DATA SHEET'!$CA$4,VLOOKUP(F13,अंक,35,0),IF($P$3='DATA SHEET'!$CA$5,VLOOKUP(F13,अंक,44,0),""))))))</f>
        <v>5</v>
      </c>
      <c s="51">
        <f>IF(AND(B13="",D13="",F13="",G13=""),"",IF($P$3='DATA SHEET'!$CA$1,VLOOKUP(F13,अंक,9,0),IF($P$3='DATA SHEET'!$CA$2,VLOOKUP(F13,अंक,18,0),IF($P$3='DATA SHEET'!$CA$3,VLOOKUP(F13,अंक,27,0),IF($P$3='DATA SHEET'!$CA$4,VLOOKUP(F13,अंक,36,0),IF($P$3='DATA SHEET'!$CA$5,VLOOKUP(F13,अंक,45,0),""))))))</f>
        <v>28</v>
      </c>
      <c s="51">
        <f>IF(AND(B13="",D13="",F13="",G13=""),"",IF($P$3='DATA SHEET'!$CA$1,VLOOKUP(F13,अंक,10,0),IF($P$3='DATA SHEET'!$CA$2,VLOOKUP(F13,अंक,19,0),IF($P$3='DATA SHEET'!$CA$3,VLOOKUP(F13,अंक,28,0),IF($P$3='DATA SHEET'!$CA$4,VLOOKUP(F13,अंक,37,0),IF($P$3='DATA SHEET'!$CA$5,VLOOKUP(F13,अंक,46,0),""))))))</f>
        <v>10</v>
      </c>
      <c s="51">
        <f>IF(AND(B13="",D13="",F13="",G13=""),"",IF($P$3='DATA SHEET'!$CA$1,VLOOKUP(F13,अंक,11,0),IF($P$3='DATA SHEET'!$CA$2,VLOOKUP(F13,अंक,20,0),IF($P$3='DATA SHEET'!$CA$3,VLOOKUP(F13,अंक,29,0),IF($P$3='DATA SHEET'!$CA$4,VLOOKUP(F13,अंक,38,0),IF($P$3='DATA SHEET'!$CA$5,VLOOKUP(F13,अंक,47,0),""))))))</f>
        <v>9</v>
      </c>
      <c s="52">
        <f>IF(AND(B13="",D13="",F13="",G13=""),"",IF($P$3='DATA SHEET'!$CA$1,VLOOKUP(F13,अंक,12,0),IF($P$3='DATA SHEET'!$CA$2,VLOOKUP(F13,अंक,21,0),IF($P$3='DATA SHEET'!$CA$3,VLOOKUP(F13,अंक,30,0),IF($P$3='DATA SHEET'!$CA$4,VLOOKUP(F13,अंक,39,0),IF($P$3='DATA SHEET'!$CA$5,VLOOKUP(F13,अंक,48,0),""))))))</f>
        <v>9</v>
      </c>
      <c s="52">
        <f>IF(AND(B13="",D13="",F13="",G13=""),"",IF($P$3='DATA SHEET'!$CA$1,VLOOKUP(F13,अंक,13,0),IF($P$3='DATA SHEET'!$CA$2,VLOOKUP(F13,अंक,22,0),IF($P$3='DATA SHEET'!$CA$3,VLOOKUP(F13,अंक,31,0),IF($P$3='DATA SHEET'!$CA$4,VLOOKUP(F13,अंक,40,0),IF($P$3='DATA SHEET'!$CA$5,VLOOKUP(F13,अंक,49,0),""))))))</f>
        <v>10</v>
      </c>
      <c s="52">
        <f>IF(AND(B13="",D13="",F13="",G13=""),"",IF($P$3='DATA SHEET'!$CA$1,VLOOKUP(F13,अंक,14,0),IF($P$3='DATA SHEET'!$CA$2,VLOOKUP(F13,अंक,23,0),IF($P$3='DATA SHEET'!$CA$3,VLOOKUP(F13,अंक,32,0),IF($P$3='DATA SHEET'!$CA$4,VLOOKUP(F13,अंक,41,0),IF($P$3='DATA SHEET'!$CA$5,VLOOKUP(F13,अंक,50,0),""))))))</f>
        <v>9</v>
      </c>
      <c s="21">
        <f t="shared" si="5"/>
        <v>94</v>
      </c>
      <c s="20">
        <f t="shared" si="6"/>
        <v>15</v>
      </c>
      <c s="20">
        <f t="shared" si="7"/>
        <v>5</v>
      </c>
      <c s="22">
        <f t="shared" si="8"/>
        <v>20</v>
      </c>
      <c s="187" t="str">
        <f>IFERROR(IF(OR(Q13="",#REF!="",D13=""),"",IF($Q$6=100,ROUNDUP(Q13*20%,0),IF($Q$6=86,ROUNDUP((Q13/$Q$6)*$U$6,0),IF($Q$6=66,ROUNDUP((Q13/$Q$6)*$U$6,0),"")))),"")</f>
        <v/>
      </c>
      <c s="11"/>
      <c s="11"/>
    </row>
    <row r="14" spans="1:23" ht="21.75" customHeight="1">
      <c r="A14" s="186">
        <f>'DATA SHEET'!A14</f>
        <v>8</v>
      </c>
      <c s="16">
        <f t="shared" si="0"/>
        <v>568</v>
      </c>
      <c s="42">
        <f t="shared" si="1"/>
        <v>41411</v>
      </c>
      <c s="170" t="str">
        <f t="shared" si="2"/>
        <v>HEMLATA</v>
      </c>
      <c s="170" t="str">
        <f t="shared" si="3"/>
        <v>BHOMA RAM</v>
      </c>
      <c s="17">
        <f t="shared" si="4"/>
        <v>5052</v>
      </c>
      <c s="18" t="str">
        <f t="shared" si="9"/>
        <v/>
      </c>
      <c s="50">
        <f>IF(AND(B14="",D14="",F14="",G14=""),"",IF($P$3='DATA SHEET'!$CA$1,VLOOKUP(F14,अंक,6,0),IF($P$3='DATA SHEET'!$CA$2,VLOOKUP(F14,अंक,15,0),IF($P$3='DATA SHEET'!$CA$3,VLOOKUP(F14,अंक,24,0),IF($P$3='DATA SHEET'!$CA$4,VLOOKUP(F14,अंक,33,0),IF($P$3='DATA SHEET'!$CA$5,VLOOKUP(F14,अंक,42,0),""))))))</f>
        <v>9</v>
      </c>
      <c s="50">
        <f>IF(AND(B14="",D14="",F14="",G14=""),"",IF($P$3='DATA SHEET'!$CA$1,VLOOKUP(F14,अंक,7,0),IF($P$3='DATA SHEET'!$CA$2,VLOOKUP(F14,अंक,16,0),IF($P$3='DATA SHEET'!$CA$3,VLOOKUP(F14,अंक,25,0),IF($P$3='DATA SHEET'!$CA$4,VLOOKUP(F14,अंक,34,0),IF($P$3='DATA SHEET'!$CA$5,VLOOKUP(F14,अंक,43,0),""))))))</f>
        <v>5</v>
      </c>
      <c s="50">
        <f>IF(AND(B14="",D14="",F14="",G14=""),"",IF($P$3='DATA SHEET'!$CA$1,VLOOKUP(F14,अंक,8,0),IF($P$3='DATA SHEET'!$CA$2,VLOOKUP(F14,अंक,17,0),IF($P$3='DATA SHEET'!$CA$3,VLOOKUP(F14,अंक,26,0),IF($P$3='DATA SHEET'!$CA$4,VLOOKUP(F14,अंक,35,0),IF($P$3='DATA SHEET'!$CA$5,VLOOKUP(F14,अंक,44,0),""))))))</f>
        <v>5</v>
      </c>
      <c s="51">
        <f>IF(AND(B14="",D14="",F14="",G14=""),"",IF($P$3='DATA SHEET'!$CA$1,VLOOKUP(F14,अंक,9,0),IF($P$3='DATA SHEET'!$CA$2,VLOOKUP(F14,अंक,18,0),IF($P$3='DATA SHEET'!$CA$3,VLOOKUP(F14,अंक,27,0),IF($P$3='DATA SHEET'!$CA$4,VLOOKUP(F14,अंक,36,0),IF($P$3='DATA SHEET'!$CA$5,VLOOKUP(F14,अंक,45,0),""))))))</f>
        <v>29</v>
      </c>
      <c s="51">
        <f>IF(AND(B14="",D14="",F14="",G14=""),"",IF($P$3='DATA SHEET'!$CA$1,VLOOKUP(F14,अंक,10,0),IF($P$3='DATA SHEET'!$CA$2,VLOOKUP(F14,अंक,19,0),IF($P$3='DATA SHEET'!$CA$3,VLOOKUP(F14,अंक,28,0),IF($P$3='DATA SHEET'!$CA$4,VLOOKUP(F14,अंक,37,0),IF($P$3='DATA SHEET'!$CA$5,VLOOKUP(F14,अंक,46,0),""))))))</f>
        <v>9</v>
      </c>
      <c s="51">
        <f>IF(AND(B14="",D14="",F14="",G14=""),"",IF($P$3='DATA SHEET'!$CA$1,VLOOKUP(F14,अंक,11,0),IF($P$3='DATA SHEET'!$CA$2,VLOOKUP(F14,अंक,20,0),IF($P$3='DATA SHEET'!$CA$3,VLOOKUP(F14,अंक,29,0),IF($P$3='DATA SHEET'!$CA$4,VLOOKUP(F14,अंक,38,0),IF($P$3='DATA SHEET'!$CA$5,VLOOKUP(F14,अंक,47,0),""))))))</f>
        <v>9</v>
      </c>
      <c s="52">
        <f>IF(AND(B14="",D14="",F14="",G14=""),"",IF($P$3='DATA SHEET'!$CA$1,VLOOKUP(F14,अंक,12,0),IF($P$3='DATA SHEET'!$CA$2,VLOOKUP(F14,अंक,21,0),IF($P$3='DATA SHEET'!$CA$3,VLOOKUP(F14,अंक,30,0),IF($P$3='DATA SHEET'!$CA$4,VLOOKUP(F14,अंक,39,0),IF($P$3='DATA SHEET'!$CA$5,VLOOKUP(F14,अंक,48,0),""))))))</f>
        <v>9</v>
      </c>
      <c s="52">
        <f>IF(AND(B14="",D14="",F14="",G14=""),"",IF($P$3='DATA SHEET'!$CA$1,VLOOKUP(F14,अंक,13,0),IF($P$3='DATA SHEET'!$CA$2,VLOOKUP(F14,अंक,22,0),IF($P$3='DATA SHEET'!$CA$3,VLOOKUP(F14,अंक,31,0),IF($P$3='DATA SHEET'!$CA$4,VLOOKUP(F14,अंक,40,0),IF($P$3='DATA SHEET'!$CA$5,VLOOKUP(F14,अंक,49,0),""))))))</f>
        <v>10</v>
      </c>
      <c s="52">
        <f>IF(AND(B14="",D14="",F14="",G14=""),"",IF($P$3='DATA SHEET'!$CA$1,VLOOKUP(F14,अंक,14,0),IF($P$3='DATA SHEET'!$CA$2,VLOOKUP(F14,अंक,23,0),IF($P$3='DATA SHEET'!$CA$3,VLOOKUP(F14,अंक,32,0),IF($P$3='DATA SHEET'!$CA$4,VLOOKUP(F14,अंक,41,0),IF($P$3='DATA SHEET'!$CA$5,VLOOKUP(F14,अंक,50,0),""))))))</f>
        <v>9</v>
      </c>
      <c s="21">
        <f t="shared" si="5"/>
        <v>94</v>
      </c>
      <c s="20">
        <f t="shared" si="6"/>
        <v>15</v>
      </c>
      <c s="20">
        <f t="shared" si="7"/>
        <v>4</v>
      </c>
      <c s="22">
        <f t="shared" si="8"/>
        <v>19</v>
      </c>
      <c s="187" t="str">
        <f>IFERROR(IF(OR(Q14="",#REF!="",D14=""),"",IF($Q$6=100,ROUNDUP(Q14*20%,0),IF($Q$6=86,ROUNDUP((Q14/$Q$6)*$U$6,0),IF($Q$6=66,ROUNDUP((Q14/$Q$6)*$U$6,0),"")))),"")</f>
        <v/>
      </c>
      <c s="11"/>
      <c s="11"/>
    </row>
    <row r="15" spans="1:23" ht="21.75" customHeight="1">
      <c r="A15" s="186">
        <f>'DATA SHEET'!A15</f>
        <v>9</v>
      </c>
      <c s="16">
        <f t="shared" si="0"/>
        <v>614</v>
      </c>
      <c s="42">
        <f t="shared" si="1"/>
        <v>41029</v>
      </c>
      <c s="170" t="str">
        <f t="shared" si="2"/>
        <v>HIMANSHI</v>
      </c>
      <c s="170" t="str">
        <f t="shared" si="3"/>
        <v>RAJU RAM</v>
      </c>
      <c s="17">
        <f t="shared" si="4"/>
        <v>5053</v>
      </c>
      <c s="18" t="str">
        <f t="shared" si="9"/>
        <v/>
      </c>
      <c s="50">
        <f>IF(AND(B15="",D15="",F15="",G15=""),"",IF($P$3='DATA SHEET'!$CA$1,VLOOKUP(F15,अंक,6,0),IF($P$3='DATA SHEET'!$CA$2,VLOOKUP(F15,अंक,15,0),IF($P$3='DATA SHEET'!$CA$3,VLOOKUP(F15,अंक,24,0),IF($P$3='DATA SHEET'!$CA$4,VLOOKUP(F15,अंक,33,0),IF($P$3='DATA SHEET'!$CA$5,VLOOKUP(F15,अंक,42,0),""))))))</f>
        <v>9</v>
      </c>
      <c s="50">
        <f>IF(AND(B15="",D15="",F15="",G15=""),"",IF($P$3='DATA SHEET'!$CA$1,VLOOKUP(F15,अंक,7,0),IF($P$3='DATA SHEET'!$CA$2,VLOOKUP(F15,अंक,16,0),IF($P$3='DATA SHEET'!$CA$3,VLOOKUP(F15,अंक,25,0),IF($P$3='DATA SHEET'!$CA$4,VLOOKUP(F15,अंक,34,0),IF($P$3='DATA SHEET'!$CA$5,VLOOKUP(F15,अंक,43,0),""))))))</f>
        <v>5</v>
      </c>
      <c s="50">
        <f>IF(AND(B15="",D15="",F15="",G15=""),"",IF($P$3='DATA SHEET'!$CA$1,VLOOKUP(F15,अंक,8,0),IF($P$3='DATA SHEET'!$CA$2,VLOOKUP(F15,अंक,17,0),IF($P$3='DATA SHEET'!$CA$3,VLOOKUP(F15,अंक,26,0),IF($P$3='DATA SHEET'!$CA$4,VLOOKUP(F15,अंक,35,0),IF($P$3='DATA SHEET'!$CA$5,VLOOKUP(F15,अंक,44,0),""))))))</f>
        <v>5</v>
      </c>
      <c s="51">
        <f>IF(AND(B15="",D15="",F15="",G15=""),"",IF($P$3='DATA SHEET'!$CA$1,VLOOKUP(F15,अंक,9,0),IF($P$3='DATA SHEET'!$CA$2,VLOOKUP(F15,अंक,18,0),IF($P$3='DATA SHEET'!$CA$3,VLOOKUP(F15,अंक,27,0),IF($P$3='DATA SHEET'!$CA$4,VLOOKUP(F15,अंक,36,0),IF($P$3='DATA SHEET'!$CA$5,VLOOKUP(F15,अंक,45,0),""))))))</f>
        <v>28</v>
      </c>
      <c s="51">
        <f>IF(AND(B15="",D15="",F15="",G15=""),"",IF($P$3='DATA SHEET'!$CA$1,VLOOKUP(F15,अंक,10,0),IF($P$3='DATA SHEET'!$CA$2,VLOOKUP(F15,अंक,19,0),IF($P$3='DATA SHEET'!$CA$3,VLOOKUP(F15,अंक,28,0),IF($P$3='DATA SHEET'!$CA$4,VLOOKUP(F15,अंक,37,0),IF($P$3='DATA SHEET'!$CA$5,VLOOKUP(F15,अंक,46,0),""))))))</f>
        <v>9</v>
      </c>
      <c s="51">
        <f>IF(AND(B15="",D15="",F15="",G15=""),"",IF($P$3='DATA SHEET'!$CA$1,VLOOKUP(F15,अंक,11,0),IF($P$3='DATA SHEET'!$CA$2,VLOOKUP(F15,अंक,20,0),IF($P$3='DATA SHEET'!$CA$3,VLOOKUP(F15,अंक,29,0),IF($P$3='DATA SHEET'!$CA$4,VLOOKUP(F15,अंक,38,0),IF($P$3='DATA SHEET'!$CA$5,VLOOKUP(F15,अंक,47,0),""))))))</f>
        <v>9</v>
      </c>
      <c s="52">
        <f>IF(AND(B15="",D15="",F15="",G15=""),"",IF($P$3='DATA SHEET'!$CA$1,VLOOKUP(F15,अंक,12,0),IF($P$3='DATA SHEET'!$CA$2,VLOOKUP(F15,अंक,21,0),IF($P$3='DATA SHEET'!$CA$3,VLOOKUP(F15,अंक,30,0),IF($P$3='DATA SHEET'!$CA$4,VLOOKUP(F15,अंक,39,0),IF($P$3='DATA SHEET'!$CA$5,VLOOKUP(F15,अंक,48,0),""))))))</f>
        <v>9</v>
      </c>
      <c s="52">
        <f>IF(AND(B15="",D15="",F15="",G15=""),"",IF($P$3='DATA SHEET'!$CA$1,VLOOKUP(F15,अंक,13,0),IF($P$3='DATA SHEET'!$CA$2,VLOOKUP(F15,अंक,22,0),IF($P$3='DATA SHEET'!$CA$3,VLOOKUP(F15,अंक,31,0),IF($P$3='DATA SHEET'!$CA$4,VLOOKUP(F15,अंक,40,0),IF($P$3='DATA SHEET'!$CA$5,VLOOKUP(F15,अंक,49,0),""))))))</f>
        <v>10</v>
      </c>
      <c s="52">
        <f>IF(AND(B15="",D15="",F15="",G15=""),"",IF($P$3='DATA SHEET'!$CA$1,VLOOKUP(F15,अंक,14,0),IF($P$3='DATA SHEET'!$CA$2,VLOOKUP(F15,अंक,23,0),IF($P$3='DATA SHEET'!$CA$3,VLOOKUP(F15,अंक,32,0),IF($P$3='DATA SHEET'!$CA$4,VLOOKUP(F15,अंक,41,0),IF($P$3='DATA SHEET'!$CA$5,VLOOKUP(F15,अंक,50,0),""))))))</f>
        <v>9</v>
      </c>
      <c s="21">
        <f t="shared" si="5"/>
        <v>93</v>
      </c>
      <c s="20">
        <f t="shared" si="6"/>
        <v>14</v>
      </c>
      <c s="20">
        <f t="shared" si="7"/>
        <v>5</v>
      </c>
      <c s="22">
        <f t="shared" si="8"/>
        <v>19</v>
      </c>
      <c s="187" t="str">
        <f>IFERROR(IF(OR(Q15="",#REF!="",D15=""),"",IF($Q$6=100,ROUNDUP(Q15*20%,0),IF($Q$6=86,ROUNDUP((Q15/$Q$6)*$U$6,0),IF($Q$6=66,ROUNDUP((Q15/$Q$6)*$U$6,0),"")))),"")</f>
        <v/>
      </c>
      <c s="11"/>
      <c s="11"/>
    </row>
    <row r="16" spans="1:23" ht="21.75" customHeight="1">
      <c r="A16" s="186">
        <f>'DATA SHEET'!A16</f>
        <v>10</v>
      </c>
      <c s="16">
        <f t="shared" si="0"/>
        <v>578</v>
      </c>
      <c s="42">
        <f t="shared" si="1"/>
        <v>41640</v>
      </c>
      <c s="170" t="str">
        <f t="shared" si="2"/>
        <v>HIMANSHI KANWAR</v>
      </c>
      <c s="170" t="str">
        <f t="shared" si="3"/>
        <v>BALRAJ SINGH RAJPOOT</v>
      </c>
      <c s="17">
        <f t="shared" si="4"/>
        <v>5054</v>
      </c>
      <c s="18" t="str">
        <f t="shared" si="9"/>
        <v/>
      </c>
      <c s="50">
        <f>IF(AND(B16="",D16="",F16="",G16=""),"",IF($P$3='DATA SHEET'!$CA$1,VLOOKUP(F16,अंक,6,0),IF($P$3='DATA SHEET'!$CA$2,VLOOKUP(F16,अंक,15,0),IF($P$3='DATA SHEET'!$CA$3,VLOOKUP(F16,अंक,24,0),IF($P$3='DATA SHEET'!$CA$4,VLOOKUP(F16,अंक,33,0),IF($P$3='DATA SHEET'!$CA$5,VLOOKUP(F16,अंक,42,0),""))))))</f>
        <v>9</v>
      </c>
      <c s="50">
        <f>IF(AND(B16="",D16="",F16="",G16=""),"",IF($P$3='DATA SHEET'!$CA$1,VLOOKUP(F16,अंक,7,0),IF($P$3='DATA SHEET'!$CA$2,VLOOKUP(F16,अंक,16,0),IF($P$3='DATA SHEET'!$CA$3,VLOOKUP(F16,अंक,25,0),IF($P$3='DATA SHEET'!$CA$4,VLOOKUP(F16,अंक,34,0),IF($P$3='DATA SHEET'!$CA$5,VLOOKUP(F16,अंक,43,0),""))))))</f>
        <v>5</v>
      </c>
      <c s="50">
        <f>IF(AND(B16="",D16="",F16="",G16=""),"",IF($P$3='DATA SHEET'!$CA$1,VLOOKUP(F16,अंक,8,0),IF($P$3='DATA SHEET'!$CA$2,VLOOKUP(F16,अंक,17,0),IF($P$3='DATA SHEET'!$CA$3,VLOOKUP(F16,अंक,26,0),IF($P$3='DATA SHEET'!$CA$4,VLOOKUP(F16,अंक,35,0),IF($P$3='DATA SHEET'!$CA$5,VLOOKUP(F16,अंक,44,0),""))))))</f>
        <v>5</v>
      </c>
      <c s="51">
        <f>IF(AND(B16="",D16="",F16="",G16=""),"",IF($P$3='DATA SHEET'!$CA$1,VLOOKUP(F16,अंक,9,0),IF($P$3='DATA SHEET'!$CA$2,VLOOKUP(F16,अंक,18,0),IF($P$3='DATA SHEET'!$CA$3,VLOOKUP(F16,अंक,27,0),IF($P$3='DATA SHEET'!$CA$4,VLOOKUP(F16,अंक,36,0),IF($P$3='DATA SHEET'!$CA$5,VLOOKUP(F16,अंक,45,0),""))))))</f>
        <v>29</v>
      </c>
      <c s="51">
        <f>IF(AND(B16="",D16="",F16="",G16=""),"",IF($P$3='DATA SHEET'!$CA$1,VLOOKUP(F16,अंक,10,0),IF($P$3='DATA SHEET'!$CA$2,VLOOKUP(F16,अंक,19,0),IF($P$3='DATA SHEET'!$CA$3,VLOOKUP(F16,अंक,28,0),IF($P$3='DATA SHEET'!$CA$4,VLOOKUP(F16,अंक,37,0),IF($P$3='DATA SHEET'!$CA$5,VLOOKUP(F16,अंक,46,0),""))))))</f>
        <v>9</v>
      </c>
      <c s="51">
        <f>IF(AND(B16="",D16="",F16="",G16=""),"",IF($P$3='DATA SHEET'!$CA$1,VLOOKUP(F16,अंक,11,0),IF($P$3='DATA SHEET'!$CA$2,VLOOKUP(F16,अंक,20,0),IF($P$3='DATA SHEET'!$CA$3,VLOOKUP(F16,अंक,29,0),IF($P$3='DATA SHEET'!$CA$4,VLOOKUP(F16,अंक,38,0),IF($P$3='DATA SHEET'!$CA$5,VLOOKUP(F16,अंक,47,0),""))))))</f>
        <v>9</v>
      </c>
      <c s="52">
        <f>IF(AND(B16="",D16="",F16="",G16=""),"",IF($P$3='DATA SHEET'!$CA$1,VLOOKUP(F16,अंक,12,0),IF($P$3='DATA SHEET'!$CA$2,VLOOKUP(F16,अंक,21,0),IF($P$3='DATA SHEET'!$CA$3,VLOOKUP(F16,अंक,30,0),IF($P$3='DATA SHEET'!$CA$4,VLOOKUP(F16,अंक,39,0),IF($P$3='DATA SHEET'!$CA$5,VLOOKUP(F16,अंक,48,0),""))))))</f>
        <v>9</v>
      </c>
      <c s="52">
        <f>IF(AND(B16="",D16="",F16="",G16=""),"",IF($P$3='DATA SHEET'!$CA$1,VLOOKUP(F16,अंक,13,0),IF($P$3='DATA SHEET'!$CA$2,VLOOKUP(F16,अंक,22,0),IF($P$3='DATA SHEET'!$CA$3,VLOOKUP(F16,अंक,31,0),IF($P$3='DATA SHEET'!$CA$4,VLOOKUP(F16,अंक,40,0),IF($P$3='DATA SHEET'!$CA$5,VLOOKUP(F16,अंक,49,0),""))))))</f>
        <v>10</v>
      </c>
      <c s="52">
        <f>IF(AND(B16="",D16="",F16="",G16=""),"",IF($P$3='DATA SHEET'!$CA$1,VLOOKUP(F16,अंक,14,0),IF($P$3='DATA SHEET'!$CA$2,VLOOKUP(F16,अंक,23,0),IF($P$3='DATA SHEET'!$CA$3,VLOOKUP(F16,अंक,32,0),IF($P$3='DATA SHEET'!$CA$4,VLOOKUP(F16,अंक,41,0),IF($P$3='DATA SHEET'!$CA$5,VLOOKUP(F16,अंक,50,0),""))))))</f>
        <v>9</v>
      </c>
      <c s="21">
        <f t="shared" si="5"/>
        <v>94</v>
      </c>
      <c s="20">
        <f t="shared" si="6"/>
        <v>15</v>
      </c>
      <c s="20">
        <f t="shared" si="7"/>
        <v>5</v>
      </c>
      <c s="22">
        <f t="shared" si="8"/>
        <v>20</v>
      </c>
      <c s="187" t="str">
        <f>IFERROR(IF(OR(Q16="",#REF!="",D16=""),"",IF($Q$6=100,ROUNDUP(Q16*20%,0),IF($Q$6=86,ROUNDUP((Q16/$Q$6)*$U$6,0),IF($Q$6=66,ROUNDUP((Q16/$Q$6)*$U$6,0),"")))),"")</f>
        <v/>
      </c>
      <c s="11"/>
      <c s="11"/>
    </row>
    <row r="17" spans="1:23" ht="21.75" customHeight="1">
      <c r="A17" s="186">
        <f>'DATA SHEET'!A17</f>
        <v>11</v>
      </c>
      <c s="16">
        <f t="shared" si="0"/>
        <v>502</v>
      </c>
      <c s="42">
        <f t="shared" si="1"/>
        <v>41756</v>
      </c>
      <c s="170" t="str">
        <f t="shared" si="2"/>
        <v>JYOTI</v>
      </c>
      <c s="170" t="str">
        <f t="shared" si="3"/>
        <v>JODHA RAM</v>
      </c>
      <c s="17">
        <f t="shared" si="4"/>
        <v>5055</v>
      </c>
      <c s="18" t="str">
        <f t="shared" si="9"/>
        <v/>
      </c>
      <c s="50">
        <f>IF(AND(B17="",D17="",F17="",G17=""),"",IF($P$3='DATA SHEET'!$CA$1,VLOOKUP(F17,अंक,6,0),IF($P$3='DATA SHEET'!$CA$2,VLOOKUP(F17,अंक,15,0),IF($P$3='DATA SHEET'!$CA$3,VLOOKUP(F17,अंक,24,0),IF($P$3='DATA SHEET'!$CA$4,VLOOKUP(F17,अंक,33,0),IF($P$3='DATA SHEET'!$CA$5,VLOOKUP(F17,अंक,42,0),""))))))</f>
        <v>9</v>
      </c>
      <c s="50">
        <f>IF(AND(B17="",D17="",F17="",G17=""),"",IF($P$3='DATA SHEET'!$CA$1,VLOOKUP(F17,अंक,7,0),IF($P$3='DATA SHEET'!$CA$2,VLOOKUP(F17,अंक,16,0),IF($P$3='DATA SHEET'!$CA$3,VLOOKUP(F17,अंक,25,0),IF($P$3='DATA SHEET'!$CA$4,VLOOKUP(F17,अंक,34,0),IF($P$3='DATA SHEET'!$CA$5,VLOOKUP(F17,अंक,43,0),""))))))</f>
        <v>5</v>
      </c>
      <c s="50">
        <f>IF(AND(B17="",D17="",F17="",G17=""),"",IF($P$3='DATA SHEET'!$CA$1,VLOOKUP(F17,अंक,8,0),IF($P$3='DATA SHEET'!$CA$2,VLOOKUP(F17,अंक,17,0),IF($P$3='DATA SHEET'!$CA$3,VLOOKUP(F17,अंक,26,0),IF($P$3='DATA SHEET'!$CA$4,VLOOKUP(F17,अंक,35,0),IF($P$3='DATA SHEET'!$CA$5,VLOOKUP(F17,अंक,44,0),""))))))</f>
        <v>5</v>
      </c>
      <c s="51">
        <f>IF(AND(B17="",D17="",F17="",G17=""),"",IF($P$3='DATA SHEET'!$CA$1,VLOOKUP(F17,अंक,9,0),IF($P$3='DATA SHEET'!$CA$2,VLOOKUP(F17,अंक,18,0),IF($P$3='DATA SHEET'!$CA$3,VLOOKUP(F17,अंक,27,0),IF($P$3='DATA SHEET'!$CA$4,VLOOKUP(F17,अंक,36,0),IF($P$3='DATA SHEET'!$CA$5,VLOOKUP(F17,अंक,45,0),""))))))</f>
        <v>26</v>
      </c>
      <c s="51">
        <f>IF(AND(B17="",D17="",F17="",G17=""),"",IF($P$3='DATA SHEET'!$CA$1,VLOOKUP(F17,अंक,10,0),IF($P$3='DATA SHEET'!$CA$2,VLOOKUP(F17,अंक,19,0),IF($P$3='DATA SHEET'!$CA$3,VLOOKUP(F17,अंक,28,0),IF($P$3='DATA SHEET'!$CA$4,VLOOKUP(F17,अंक,37,0),IF($P$3='DATA SHEET'!$CA$5,VLOOKUP(F17,अंक,46,0),""))))))</f>
        <v>9</v>
      </c>
      <c s="51">
        <f>IF(AND(B17="",D17="",F17="",G17=""),"",IF($P$3='DATA SHEET'!$CA$1,VLOOKUP(F17,अंक,11,0),IF($P$3='DATA SHEET'!$CA$2,VLOOKUP(F17,अंक,20,0),IF($P$3='DATA SHEET'!$CA$3,VLOOKUP(F17,अंक,29,0),IF($P$3='DATA SHEET'!$CA$4,VLOOKUP(F17,अंक,38,0),IF($P$3='DATA SHEET'!$CA$5,VLOOKUP(F17,अंक,47,0),""))))))</f>
        <v>10</v>
      </c>
      <c s="52">
        <f>IF(AND(B17="",D17="",F17="",G17=""),"",IF($P$3='DATA SHEET'!$CA$1,VLOOKUP(F17,अंक,12,0),IF($P$3='DATA SHEET'!$CA$2,VLOOKUP(F17,अंक,21,0),IF($P$3='DATA SHEET'!$CA$3,VLOOKUP(F17,अंक,30,0),IF($P$3='DATA SHEET'!$CA$4,VLOOKUP(F17,अंक,39,0),IF($P$3='DATA SHEET'!$CA$5,VLOOKUP(F17,अंक,48,0),""))))))</f>
        <v>9</v>
      </c>
      <c s="52">
        <f>IF(AND(B17="",D17="",F17="",G17=""),"",IF($P$3='DATA SHEET'!$CA$1,VLOOKUP(F17,अंक,13,0),IF($P$3='DATA SHEET'!$CA$2,VLOOKUP(F17,अंक,22,0),IF($P$3='DATA SHEET'!$CA$3,VLOOKUP(F17,अंक,31,0),IF($P$3='DATA SHEET'!$CA$4,VLOOKUP(F17,अंक,40,0),IF($P$3='DATA SHEET'!$CA$5,VLOOKUP(F17,अंक,49,0),""))))))</f>
        <v>10</v>
      </c>
      <c s="52">
        <f>IF(AND(B17="",D17="",F17="",G17=""),"",IF($P$3='DATA SHEET'!$CA$1,VLOOKUP(F17,अंक,14,0),IF($P$3='DATA SHEET'!$CA$2,VLOOKUP(F17,अंक,23,0),IF($P$3='DATA SHEET'!$CA$3,VLOOKUP(F17,अंक,32,0),IF($P$3='DATA SHEET'!$CA$4,VLOOKUP(F17,अंक,41,0),IF($P$3='DATA SHEET'!$CA$5,VLOOKUP(F17,अंक,50,0),""))))))</f>
        <v>8</v>
      </c>
      <c s="21">
        <f t="shared" si="5"/>
        <v>91</v>
      </c>
      <c s="20">
        <f t="shared" si="6"/>
        <v>14</v>
      </c>
      <c s="20">
        <f t="shared" si="7"/>
        <v>5</v>
      </c>
      <c s="22">
        <f t="shared" si="8"/>
        <v>19</v>
      </c>
      <c s="187" t="str">
        <f>IFERROR(IF(OR(Q17="",#REF!="",D17=""),"",IF($Q$6=100,ROUNDUP(Q17*20%,0),IF($Q$6=86,ROUNDUP((Q17/$Q$6)*$U$6,0),IF($Q$6=66,ROUNDUP((Q17/$Q$6)*$U$6,0),"")))),"")</f>
        <v/>
      </c>
      <c s="11"/>
      <c s="11"/>
    </row>
    <row r="18" spans="1:23" ht="21.75" customHeight="1">
      <c r="A18" s="186">
        <f>'DATA SHEET'!A18</f>
        <v>12</v>
      </c>
      <c s="16">
        <f t="shared" si="0"/>
        <v>493</v>
      </c>
      <c s="42">
        <f t="shared" si="1"/>
        <v>41724</v>
      </c>
      <c s="170" t="str">
        <f t="shared" si="2"/>
        <v>KALPANA</v>
      </c>
      <c s="170" t="str">
        <f t="shared" si="3"/>
        <v>LALA RAM</v>
      </c>
      <c s="17">
        <f t="shared" si="4"/>
        <v>5056</v>
      </c>
      <c s="18" t="str">
        <f t="shared" si="9"/>
        <v/>
      </c>
      <c s="50">
        <f>IF(AND(B18="",D18="",F18="",G18=""),"",IF($P$3='DATA SHEET'!$CA$1,VLOOKUP(F18,अंक,6,0),IF($P$3='DATA SHEET'!$CA$2,VLOOKUP(F18,अंक,15,0),IF($P$3='DATA SHEET'!$CA$3,VLOOKUP(F18,अंक,24,0),IF($P$3='DATA SHEET'!$CA$4,VLOOKUP(F18,अंक,33,0),IF($P$3='DATA SHEET'!$CA$5,VLOOKUP(F18,अंक,42,0),""))))))</f>
        <v>9</v>
      </c>
      <c s="50">
        <f>IF(AND(B18="",D18="",F18="",G18=""),"",IF($P$3='DATA SHEET'!$CA$1,VLOOKUP(F18,अंक,7,0),IF($P$3='DATA SHEET'!$CA$2,VLOOKUP(F18,अंक,16,0),IF($P$3='DATA SHEET'!$CA$3,VLOOKUP(F18,अंक,25,0),IF($P$3='DATA SHEET'!$CA$4,VLOOKUP(F18,अंक,34,0),IF($P$3='DATA SHEET'!$CA$5,VLOOKUP(F18,अंक,43,0),""))))))</f>
        <v>5</v>
      </c>
      <c s="50">
        <f>IF(AND(B18="",D18="",F18="",G18=""),"",IF($P$3='DATA SHEET'!$CA$1,VLOOKUP(F18,अंक,8,0),IF($P$3='DATA SHEET'!$CA$2,VLOOKUP(F18,अंक,17,0),IF($P$3='DATA SHEET'!$CA$3,VLOOKUP(F18,अंक,26,0),IF($P$3='DATA SHEET'!$CA$4,VLOOKUP(F18,अंक,35,0),IF($P$3='DATA SHEET'!$CA$5,VLOOKUP(F18,अंक,44,0),""))))))</f>
        <v>5</v>
      </c>
      <c s="51">
        <f>IF(AND(B18="",D18="",F18="",G18=""),"",IF($P$3='DATA SHEET'!$CA$1,VLOOKUP(F18,अंक,9,0),IF($P$3='DATA SHEET'!$CA$2,VLOOKUP(F18,अंक,18,0),IF($P$3='DATA SHEET'!$CA$3,VLOOKUP(F18,अंक,27,0),IF($P$3='DATA SHEET'!$CA$4,VLOOKUP(F18,अंक,36,0),IF($P$3='DATA SHEET'!$CA$5,VLOOKUP(F18,अंक,45,0),""))))))</f>
        <v>25</v>
      </c>
      <c s="51">
        <f>IF(AND(B18="",D18="",F18="",G18=""),"",IF($P$3='DATA SHEET'!$CA$1,VLOOKUP(F18,अंक,10,0),IF($P$3='DATA SHEET'!$CA$2,VLOOKUP(F18,अंक,19,0),IF($P$3='DATA SHEET'!$CA$3,VLOOKUP(F18,अंक,28,0),IF($P$3='DATA SHEET'!$CA$4,VLOOKUP(F18,अंक,37,0),IF($P$3='DATA SHEET'!$CA$5,VLOOKUP(F18,अंक,46,0),""))))))</f>
        <v>9</v>
      </c>
      <c s="51">
        <f>IF(AND(B18="",D18="",F18="",G18=""),"",IF($P$3='DATA SHEET'!$CA$1,VLOOKUP(F18,अंक,11,0),IF($P$3='DATA SHEET'!$CA$2,VLOOKUP(F18,अंक,20,0),IF($P$3='DATA SHEET'!$CA$3,VLOOKUP(F18,अंक,29,0),IF($P$3='DATA SHEET'!$CA$4,VLOOKUP(F18,अंक,38,0),IF($P$3='DATA SHEET'!$CA$5,VLOOKUP(F18,अंक,47,0),""))))))</f>
        <v>10</v>
      </c>
      <c s="52">
        <f>IF(AND(B18="",D18="",F18="",G18=""),"",IF($P$3='DATA SHEET'!$CA$1,VLOOKUP(F18,अंक,12,0),IF($P$3='DATA SHEET'!$CA$2,VLOOKUP(F18,अंक,21,0),IF($P$3='DATA SHEET'!$CA$3,VLOOKUP(F18,अंक,30,0),IF($P$3='DATA SHEET'!$CA$4,VLOOKUP(F18,अंक,39,0),IF($P$3='DATA SHEET'!$CA$5,VLOOKUP(F18,अंक,48,0),""))))))</f>
        <v>10</v>
      </c>
      <c s="52">
        <f>IF(AND(B18="",D18="",F18="",G18=""),"",IF($P$3='DATA SHEET'!$CA$1,VLOOKUP(F18,अंक,13,0),IF($P$3='DATA SHEET'!$CA$2,VLOOKUP(F18,अंक,22,0),IF($P$3='DATA SHEET'!$CA$3,VLOOKUP(F18,अंक,31,0),IF($P$3='DATA SHEET'!$CA$4,VLOOKUP(F18,अंक,40,0),IF($P$3='DATA SHEET'!$CA$5,VLOOKUP(F18,अंक,49,0),""))))))</f>
        <v>10</v>
      </c>
      <c s="52">
        <f>IF(AND(B18="",D18="",F18="",G18=""),"",IF($P$3='DATA SHEET'!$CA$1,VLOOKUP(F18,अंक,14,0),IF($P$3='DATA SHEET'!$CA$2,VLOOKUP(F18,अंक,23,0),IF($P$3='DATA SHEET'!$CA$3,VLOOKUP(F18,अंक,32,0),IF($P$3='DATA SHEET'!$CA$4,VLOOKUP(F18,अंक,41,0),IF($P$3='DATA SHEET'!$CA$5,VLOOKUP(F18,अंक,50,0),""))))))</f>
        <v>8</v>
      </c>
      <c s="21">
        <f t="shared" si="5"/>
        <v>91</v>
      </c>
      <c s="20">
        <f t="shared" si="6"/>
        <v>14</v>
      </c>
      <c s="20">
        <f t="shared" si="7"/>
        <v>5</v>
      </c>
      <c s="22">
        <f t="shared" si="8"/>
        <v>19</v>
      </c>
      <c s="187" t="str">
        <f>IFERROR(IF(OR(Q18="",#REF!="",D18=""),"",IF($Q$6=100,ROUNDUP(Q18*20%,0),IF($Q$6=86,ROUNDUP((Q18/$Q$6)*$U$6,0),IF($Q$6=66,ROUNDUP((Q18/$Q$6)*$U$6,0),"")))),"")</f>
        <v/>
      </c>
      <c s="11"/>
      <c s="11"/>
    </row>
    <row r="19" spans="1:23" ht="21.75" customHeight="1">
      <c r="A19" s="186">
        <f>'DATA SHEET'!A19</f>
        <v>13</v>
      </c>
      <c s="16">
        <f t="shared" si="0"/>
        <v>669</v>
      </c>
      <c s="42">
        <f t="shared" si="1"/>
        <v>41917</v>
      </c>
      <c s="170" t="str">
        <f t="shared" si="2"/>
        <v>KOMITA RAYKA</v>
      </c>
      <c s="170" t="str">
        <f t="shared" si="3"/>
        <v>BHEEMRAJ REBARI</v>
      </c>
      <c s="17">
        <f t="shared" si="4"/>
        <v>5057</v>
      </c>
      <c s="18" t="str">
        <f t="shared" si="9"/>
        <v/>
      </c>
      <c s="50">
        <f>IF(AND(B19="",D19="",F19="",G19=""),"",IF($P$3='DATA SHEET'!$CA$1,VLOOKUP(F19,अंक,6,0),IF($P$3='DATA SHEET'!$CA$2,VLOOKUP(F19,अंक,15,0),IF($P$3='DATA SHEET'!$CA$3,VLOOKUP(F19,अंक,24,0),IF($P$3='DATA SHEET'!$CA$4,VLOOKUP(F19,अंक,33,0),IF($P$3='DATA SHEET'!$CA$5,VLOOKUP(F19,अंक,42,0),""))))))</f>
        <v>5</v>
      </c>
      <c s="50">
        <f>IF(AND(B19="",D19="",F19="",G19=""),"",IF($P$3='DATA SHEET'!$CA$1,VLOOKUP(F19,अंक,7,0),IF($P$3='DATA SHEET'!$CA$2,VLOOKUP(F19,अंक,16,0),IF($P$3='DATA SHEET'!$CA$3,VLOOKUP(F19,अंक,25,0),IF($P$3='DATA SHEET'!$CA$4,VLOOKUP(F19,अंक,34,0),IF($P$3='DATA SHEET'!$CA$5,VLOOKUP(F19,अंक,43,0),""))))))</f>
        <v>5</v>
      </c>
      <c s="50">
        <f>IF(AND(B19="",D19="",F19="",G19=""),"",IF($P$3='DATA SHEET'!$CA$1,VLOOKUP(F19,अंक,8,0),IF($P$3='DATA SHEET'!$CA$2,VLOOKUP(F19,अंक,17,0),IF($P$3='DATA SHEET'!$CA$3,VLOOKUP(F19,अंक,26,0),IF($P$3='DATA SHEET'!$CA$4,VLOOKUP(F19,अंक,35,0),IF($P$3='DATA SHEET'!$CA$5,VLOOKUP(F19,अंक,44,0),""))))))</f>
        <v>5</v>
      </c>
      <c s="51">
        <f>IF(AND(B19="",D19="",F19="",G19=""),"",IF($P$3='DATA SHEET'!$CA$1,VLOOKUP(F19,अंक,9,0),IF($P$3='DATA SHEET'!$CA$2,VLOOKUP(F19,अंक,18,0),IF($P$3='DATA SHEET'!$CA$3,VLOOKUP(F19,अंक,27,0),IF($P$3='DATA SHEET'!$CA$4,VLOOKUP(F19,अंक,36,0),IF($P$3='DATA SHEET'!$CA$5,VLOOKUP(F19,अंक,45,0),""))))))</f>
        <v>28</v>
      </c>
      <c s="51">
        <f>IF(AND(B19="",D19="",F19="",G19=""),"",IF($P$3='DATA SHEET'!$CA$1,VLOOKUP(F19,अंक,10,0),IF($P$3='DATA SHEET'!$CA$2,VLOOKUP(F19,अंक,19,0),IF($P$3='DATA SHEET'!$CA$3,VLOOKUP(F19,अंक,28,0),IF($P$3='DATA SHEET'!$CA$4,VLOOKUP(F19,अंक,37,0),IF($P$3='DATA SHEET'!$CA$5,VLOOKUP(F19,अंक,46,0),""))))))</f>
        <v>10</v>
      </c>
      <c s="51">
        <f>IF(AND(B19="",D19="",F19="",G19=""),"",IF($P$3='DATA SHEET'!$CA$1,VLOOKUP(F19,अंक,11,0),IF($P$3='DATA SHEET'!$CA$2,VLOOKUP(F19,अंक,20,0),IF($P$3='DATA SHEET'!$CA$3,VLOOKUP(F19,अंक,29,0),IF($P$3='DATA SHEET'!$CA$4,VLOOKUP(F19,अंक,38,0),IF($P$3='DATA SHEET'!$CA$5,VLOOKUP(F19,अंक,47,0),""))))))</f>
        <v>10</v>
      </c>
      <c s="52">
        <f>IF(AND(B19="",D19="",F19="",G19=""),"",IF($P$3='DATA SHEET'!$CA$1,VLOOKUP(F19,अंक,12,0),IF($P$3='DATA SHEET'!$CA$2,VLOOKUP(F19,अंक,21,0),IF($P$3='DATA SHEET'!$CA$3,VLOOKUP(F19,अंक,30,0),IF($P$3='DATA SHEET'!$CA$4,VLOOKUP(F19,अंक,39,0),IF($P$3='DATA SHEET'!$CA$5,VLOOKUP(F19,अंक,48,0),""))))))</f>
        <v>9</v>
      </c>
      <c s="52">
        <f>IF(AND(B19="",D19="",F19="",G19=""),"",IF($P$3='DATA SHEET'!$CA$1,VLOOKUP(F19,अंक,13,0),IF($P$3='DATA SHEET'!$CA$2,VLOOKUP(F19,अंक,22,0),IF($P$3='DATA SHEET'!$CA$3,VLOOKUP(F19,अंक,31,0),IF($P$3='DATA SHEET'!$CA$4,VLOOKUP(F19,अंक,40,0),IF($P$3='DATA SHEET'!$CA$5,VLOOKUP(F19,अंक,49,0),""))))))</f>
        <v>10</v>
      </c>
      <c s="52">
        <f>IF(AND(B19="",D19="",F19="",G19=""),"",IF($P$3='DATA SHEET'!$CA$1,VLOOKUP(F19,अंक,14,0),IF($P$3='DATA SHEET'!$CA$2,VLOOKUP(F19,अंक,23,0),IF($P$3='DATA SHEET'!$CA$3,VLOOKUP(F19,अंक,32,0),IF($P$3='DATA SHEET'!$CA$4,VLOOKUP(F19,अंक,41,0),IF($P$3='DATA SHEET'!$CA$5,VLOOKUP(F19,अंक,50,0),""))))))</f>
        <v>8</v>
      </c>
      <c s="21">
        <f t="shared" si="5"/>
        <v>90</v>
      </c>
      <c s="20">
        <f t="shared" si="6"/>
        <v>14</v>
      </c>
      <c s="20">
        <f t="shared" si="7"/>
        <v>5</v>
      </c>
      <c s="22">
        <f t="shared" si="8"/>
        <v>19</v>
      </c>
      <c s="187" t="str">
        <f>IFERROR(IF(OR(Q19="",#REF!="",D19=""),"",IF($Q$6=100,ROUNDUP(Q19*20%,0),IF($Q$6=86,ROUNDUP((Q19/$Q$6)*$U$6,0),IF($Q$6=66,ROUNDUP((Q19/$Q$6)*$U$6,0),"")))),"")</f>
        <v/>
      </c>
      <c s="11"/>
      <c s="11"/>
    </row>
    <row r="20" spans="1:23" ht="21.75" customHeight="1">
      <c r="A20" s="186">
        <f>'DATA SHEET'!A20</f>
        <v>14</v>
      </c>
      <c s="16">
        <f t="shared" si="0"/>
        <v>524</v>
      </c>
      <c s="42">
        <f t="shared" si="1"/>
        <v>41927</v>
      </c>
      <c s="170" t="str">
        <f t="shared" si="2"/>
        <v>KRISHANA JANGIR</v>
      </c>
      <c s="170" t="str">
        <f t="shared" si="3"/>
        <v>KESHAR RAM JANGIR</v>
      </c>
      <c s="17">
        <f t="shared" si="4"/>
        <v>5058</v>
      </c>
      <c s="18" t="str">
        <f t="shared" si="9"/>
        <v/>
      </c>
      <c s="50">
        <f>IF(AND(B20="",D20="",F20="",G20=""),"",IF($P$3='DATA SHEET'!$CA$1,VLOOKUP(F20,अंक,6,0),IF($P$3='DATA SHEET'!$CA$2,VLOOKUP(F20,अंक,15,0),IF($P$3='DATA SHEET'!$CA$3,VLOOKUP(F20,अंक,24,0),IF($P$3='DATA SHEET'!$CA$4,VLOOKUP(F20,अंक,33,0),IF($P$3='DATA SHEET'!$CA$5,VLOOKUP(F20,अंक,42,0),""))))))</f>
        <v>9</v>
      </c>
      <c s="50">
        <f>IF(AND(B20="",D20="",F20="",G20=""),"",IF($P$3='DATA SHEET'!$CA$1,VLOOKUP(F20,अंक,7,0),IF($P$3='DATA SHEET'!$CA$2,VLOOKUP(F20,अंक,16,0),IF($P$3='DATA SHEET'!$CA$3,VLOOKUP(F20,अंक,25,0),IF($P$3='DATA SHEET'!$CA$4,VLOOKUP(F20,अंक,34,0),IF($P$3='DATA SHEET'!$CA$5,VLOOKUP(F20,अंक,43,0),""))))))</f>
        <v>5</v>
      </c>
      <c s="50">
        <f>IF(AND(B20="",D20="",F20="",G20=""),"",IF($P$3='DATA SHEET'!$CA$1,VLOOKUP(F20,अंक,8,0),IF($P$3='DATA SHEET'!$CA$2,VLOOKUP(F20,अंक,17,0),IF($P$3='DATA SHEET'!$CA$3,VLOOKUP(F20,अंक,26,0),IF($P$3='DATA SHEET'!$CA$4,VLOOKUP(F20,अंक,35,0),IF($P$3='DATA SHEET'!$CA$5,VLOOKUP(F20,अंक,44,0),""))))))</f>
        <v>5</v>
      </c>
      <c s="51">
        <f>IF(AND(B20="",D20="",F20="",G20=""),"",IF($P$3='DATA SHEET'!$CA$1,VLOOKUP(F20,अंक,9,0),IF($P$3='DATA SHEET'!$CA$2,VLOOKUP(F20,अंक,18,0),IF($P$3='DATA SHEET'!$CA$3,VLOOKUP(F20,अंक,27,0),IF($P$3='DATA SHEET'!$CA$4,VLOOKUP(F20,अंक,36,0),IF($P$3='DATA SHEET'!$CA$5,VLOOKUP(F20,अंक,45,0),""))))))</f>
        <v>29</v>
      </c>
      <c s="51">
        <f>IF(AND(B20="",D20="",F20="",G20=""),"",IF($P$3='DATA SHEET'!$CA$1,VLOOKUP(F20,अंक,10,0),IF($P$3='DATA SHEET'!$CA$2,VLOOKUP(F20,अंक,19,0),IF($P$3='DATA SHEET'!$CA$3,VLOOKUP(F20,अंक,28,0),IF($P$3='DATA SHEET'!$CA$4,VLOOKUP(F20,अंक,37,0),IF($P$3='DATA SHEET'!$CA$5,VLOOKUP(F20,अंक,46,0),""))))))</f>
        <v>10</v>
      </c>
      <c s="51">
        <f>IF(AND(B20="",D20="",F20="",G20=""),"",IF($P$3='DATA SHEET'!$CA$1,VLOOKUP(F20,अंक,11,0),IF($P$3='DATA SHEET'!$CA$2,VLOOKUP(F20,अंक,20,0),IF($P$3='DATA SHEET'!$CA$3,VLOOKUP(F20,अंक,29,0),IF($P$3='DATA SHEET'!$CA$4,VLOOKUP(F20,अंक,38,0),IF($P$3='DATA SHEET'!$CA$5,VLOOKUP(F20,अंक,47,0),""))))))</f>
        <v>8</v>
      </c>
      <c s="52">
        <f>IF(AND(B20="",D20="",F20="",G20=""),"",IF($P$3='DATA SHEET'!$CA$1,VLOOKUP(F20,अंक,12,0),IF($P$3='DATA SHEET'!$CA$2,VLOOKUP(F20,अंक,21,0),IF($P$3='DATA SHEET'!$CA$3,VLOOKUP(F20,अंक,30,0),IF($P$3='DATA SHEET'!$CA$4,VLOOKUP(F20,अंक,39,0),IF($P$3='DATA SHEET'!$CA$5,VLOOKUP(F20,अंक,48,0),""))))))</f>
        <v>8</v>
      </c>
      <c s="52">
        <f>IF(AND(B20="",D20="",F20="",G20=""),"",IF($P$3='DATA SHEET'!$CA$1,VLOOKUP(F20,अंक,13,0),IF($P$3='DATA SHEET'!$CA$2,VLOOKUP(F20,अंक,22,0),IF($P$3='DATA SHEET'!$CA$3,VLOOKUP(F20,अंक,31,0),IF($P$3='DATA SHEET'!$CA$4,VLOOKUP(F20,अंक,40,0),IF($P$3='DATA SHEET'!$CA$5,VLOOKUP(F20,अंक,49,0),""))))))</f>
        <v>10</v>
      </c>
      <c s="52">
        <f>IF(AND(B20="",D20="",F20="",G20=""),"",IF($P$3='DATA SHEET'!$CA$1,VLOOKUP(F20,अंक,14,0),IF($P$3='DATA SHEET'!$CA$2,VLOOKUP(F20,अंक,23,0),IF($P$3='DATA SHEET'!$CA$3,VLOOKUP(F20,अंक,32,0),IF($P$3='DATA SHEET'!$CA$4,VLOOKUP(F20,अंक,41,0),IF($P$3='DATA SHEET'!$CA$5,VLOOKUP(F20,अंक,50,0),""))))))</f>
        <v>10</v>
      </c>
      <c s="21">
        <f t="shared" si="5"/>
        <v>94</v>
      </c>
      <c s="20">
        <f t="shared" si="6"/>
        <v>15</v>
      </c>
      <c s="20">
        <f t="shared" si="7"/>
        <v>5</v>
      </c>
      <c s="22">
        <f t="shared" si="8"/>
        <v>20</v>
      </c>
      <c s="187" t="str">
        <f>IFERROR(IF(OR(Q20="",#REF!="",D20=""),"",IF($Q$6=100,ROUNDUP(Q20*20%,0),IF($Q$6=86,ROUNDUP((Q20/$Q$6)*$U$6,0),IF($Q$6=66,ROUNDUP((Q20/$Q$6)*$U$6,0),"")))),"")</f>
        <v/>
      </c>
      <c s="11"/>
      <c s="11"/>
    </row>
    <row r="21" spans="1:23" ht="21.75" customHeight="1">
      <c r="A21" s="186">
        <f>'DATA SHEET'!A21</f>
        <v>15</v>
      </c>
      <c s="16">
        <f t="shared" si="0"/>
        <v>500</v>
      </c>
      <c s="42">
        <f t="shared" si="1"/>
        <v>41844</v>
      </c>
      <c s="170" t="str">
        <f t="shared" si="2"/>
        <v>KRISHNA</v>
      </c>
      <c s="170" t="str">
        <f t="shared" si="3"/>
        <v>RAMNIWAS RAM</v>
      </c>
      <c s="17">
        <f t="shared" si="4"/>
        <v>5059</v>
      </c>
      <c s="18" t="str">
        <f t="shared" si="9"/>
        <v/>
      </c>
      <c s="50">
        <f>IF(AND(B21="",D21="",F21="",G21=""),"",IF($P$3='DATA SHEET'!$CA$1,VLOOKUP(F21,अंक,6,0),IF($P$3='DATA SHEET'!$CA$2,VLOOKUP(F21,अंक,15,0),IF($P$3='DATA SHEET'!$CA$3,VLOOKUP(F21,अंक,24,0),IF($P$3='DATA SHEET'!$CA$4,VLOOKUP(F21,अंक,33,0),IF($P$3='DATA SHEET'!$CA$5,VLOOKUP(F21,अंक,42,0),""))))))</f>
        <v>9</v>
      </c>
      <c s="50">
        <f>IF(AND(B21="",D21="",F21="",G21=""),"",IF($P$3='DATA SHEET'!$CA$1,VLOOKUP(F21,अंक,7,0),IF($P$3='DATA SHEET'!$CA$2,VLOOKUP(F21,अंक,16,0),IF($P$3='DATA SHEET'!$CA$3,VLOOKUP(F21,अंक,25,0),IF($P$3='DATA SHEET'!$CA$4,VLOOKUP(F21,अंक,34,0),IF($P$3='DATA SHEET'!$CA$5,VLOOKUP(F21,अंक,43,0),""))))))</f>
        <v>5</v>
      </c>
      <c s="50">
        <f>IF(AND(B21="",D21="",F21="",G21=""),"",IF($P$3='DATA SHEET'!$CA$1,VLOOKUP(F21,अंक,8,0),IF($P$3='DATA SHEET'!$CA$2,VLOOKUP(F21,अंक,17,0),IF($P$3='DATA SHEET'!$CA$3,VLOOKUP(F21,अंक,26,0),IF($P$3='DATA SHEET'!$CA$4,VLOOKUP(F21,अंक,35,0),IF($P$3='DATA SHEET'!$CA$5,VLOOKUP(F21,अंक,44,0),""))))))</f>
        <v>5</v>
      </c>
      <c s="51">
        <f>IF(AND(B21="",D21="",F21="",G21=""),"",IF($P$3='DATA SHEET'!$CA$1,VLOOKUP(F21,अंक,9,0),IF($P$3='DATA SHEET'!$CA$2,VLOOKUP(F21,अंक,18,0),IF($P$3='DATA SHEET'!$CA$3,VLOOKUP(F21,अंक,27,0),IF($P$3='DATA SHEET'!$CA$4,VLOOKUP(F21,अंक,36,0),IF($P$3='DATA SHEET'!$CA$5,VLOOKUP(F21,अंक,45,0),""))))))</f>
        <v>24</v>
      </c>
      <c s="51">
        <f>IF(AND(B21="",D21="",F21="",G21=""),"",IF($P$3='DATA SHEET'!$CA$1,VLOOKUP(F21,अंक,10,0),IF($P$3='DATA SHEET'!$CA$2,VLOOKUP(F21,अंक,19,0),IF($P$3='DATA SHEET'!$CA$3,VLOOKUP(F21,अंक,28,0),IF($P$3='DATA SHEET'!$CA$4,VLOOKUP(F21,अंक,37,0),IF($P$3='DATA SHEET'!$CA$5,VLOOKUP(F21,अंक,46,0),""))))))</f>
        <v>9</v>
      </c>
      <c s="51">
        <f>IF(AND(B21="",D21="",F21="",G21=""),"",IF($P$3='DATA SHEET'!$CA$1,VLOOKUP(F21,अंक,11,0),IF($P$3='DATA SHEET'!$CA$2,VLOOKUP(F21,अंक,20,0),IF($P$3='DATA SHEET'!$CA$3,VLOOKUP(F21,अंक,29,0),IF($P$3='DATA SHEET'!$CA$4,VLOOKUP(F21,अंक,38,0),IF($P$3='DATA SHEET'!$CA$5,VLOOKUP(F21,अंक,47,0),""))))))</f>
        <v>8</v>
      </c>
      <c s="52">
        <f>IF(AND(B21="",D21="",F21="",G21=""),"",IF($P$3='DATA SHEET'!$CA$1,VLOOKUP(F21,अंक,12,0),IF($P$3='DATA SHEET'!$CA$2,VLOOKUP(F21,अंक,21,0),IF($P$3='DATA SHEET'!$CA$3,VLOOKUP(F21,अंक,30,0),IF($P$3='DATA SHEET'!$CA$4,VLOOKUP(F21,अंक,39,0),IF($P$3='DATA SHEET'!$CA$5,VLOOKUP(F21,अंक,48,0),""))))))</f>
        <v>9</v>
      </c>
      <c s="52">
        <f>IF(AND(B21="",D21="",F21="",G21=""),"",IF($P$3='DATA SHEET'!$CA$1,VLOOKUP(F21,अंक,13,0),IF($P$3='DATA SHEET'!$CA$2,VLOOKUP(F21,अंक,22,0),IF($P$3='DATA SHEET'!$CA$3,VLOOKUP(F21,अंक,31,0),IF($P$3='DATA SHEET'!$CA$4,VLOOKUP(F21,अंक,40,0),IF($P$3='DATA SHEET'!$CA$5,VLOOKUP(F21,अंक,49,0),""))))))</f>
        <v>10</v>
      </c>
      <c s="52">
        <f>IF(AND(B21="",D21="",F21="",G21=""),"",IF($P$3='DATA SHEET'!$CA$1,VLOOKUP(F21,अंक,14,0),IF($P$3='DATA SHEET'!$CA$2,VLOOKUP(F21,अंक,23,0),IF($P$3='DATA SHEET'!$CA$3,VLOOKUP(F21,अंक,32,0),IF($P$3='DATA SHEET'!$CA$4,VLOOKUP(F21,अंक,41,0),IF($P$3='DATA SHEET'!$CA$5,VLOOKUP(F21,अंक,50,0),""))))))</f>
        <v>10</v>
      </c>
      <c s="21">
        <f t="shared" si="5"/>
        <v>89</v>
      </c>
      <c s="20">
        <f t="shared" si="6"/>
        <v>14</v>
      </c>
      <c s="20">
        <f t="shared" si="7"/>
        <v>5</v>
      </c>
      <c s="22">
        <f t="shared" si="8"/>
        <v>19</v>
      </c>
      <c s="187" t="str">
        <f>IFERROR(IF(OR(Q21="",#REF!="",D21=""),"",IF($Q$6=100,ROUNDUP(Q21*20%,0),IF($Q$6=86,ROUNDUP((Q21/$Q$6)*$U$6,0),IF($Q$6=66,ROUNDUP((Q21/$Q$6)*$U$6,0),"")))),"")</f>
        <v/>
      </c>
      <c s="11"/>
      <c s="11"/>
    </row>
    <row r="22" spans="1:23" ht="21.75" customHeight="1">
      <c r="A22" s="186">
        <f>'DATA SHEET'!A22</f>
        <v>16</v>
      </c>
      <c s="16">
        <f t="shared" si="0"/>
        <v>662</v>
      </c>
      <c s="42">
        <f t="shared" si="1"/>
        <v>40848</v>
      </c>
      <c s="170" t="str">
        <f t="shared" si="2"/>
        <v>LICHHAMA</v>
      </c>
      <c s="170" t="str">
        <f t="shared" si="3"/>
        <v>HANUMAN RAM</v>
      </c>
      <c s="17">
        <f t="shared" si="4"/>
        <v>5060</v>
      </c>
      <c s="18" t="str">
        <f t="shared" si="9"/>
        <v/>
      </c>
      <c s="50">
        <f>IF(AND(B22="",D22="",F22="",G22=""),"",IF($P$3='DATA SHEET'!$CA$1,VLOOKUP(F22,अंक,6,0),IF($P$3='DATA SHEET'!$CA$2,VLOOKUP(F22,अंक,15,0),IF($P$3='DATA SHEET'!$CA$3,VLOOKUP(F22,अंक,24,0),IF($P$3='DATA SHEET'!$CA$4,VLOOKUP(F22,अंक,33,0),IF($P$3='DATA SHEET'!$CA$5,VLOOKUP(F22,अंक,42,0),""))))))</f>
        <v>9</v>
      </c>
      <c s="50">
        <f>IF(AND(B22="",D22="",F22="",G22=""),"",IF($P$3='DATA SHEET'!$CA$1,VLOOKUP(F22,अंक,7,0),IF($P$3='DATA SHEET'!$CA$2,VLOOKUP(F22,अंक,16,0),IF($P$3='DATA SHEET'!$CA$3,VLOOKUP(F22,अंक,25,0),IF($P$3='DATA SHEET'!$CA$4,VLOOKUP(F22,अंक,34,0),IF($P$3='DATA SHEET'!$CA$5,VLOOKUP(F22,अंक,43,0),""))))))</f>
        <v>5</v>
      </c>
      <c s="50">
        <f>IF(AND(B22="",D22="",F22="",G22=""),"",IF($P$3='DATA SHEET'!$CA$1,VLOOKUP(F22,अंक,8,0),IF($P$3='DATA SHEET'!$CA$2,VLOOKUP(F22,अंक,17,0),IF($P$3='DATA SHEET'!$CA$3,VLOOKUP(F22,अंक,26,0),IF($P$3='DATA SHEET'!$CA$4,VLOOKUP(F22,अंक,35,0),IF($P$3='DATA SHEET'!$CA$5,VLOOKUP(F22,अंक,44,0),""))))))</f>
        <v>5</v>
      </c>
      <c s="51">
        <f>IF(AND(B22="",D22="",F22="",G22=""),"",IF($P$3='DATA SHEET'!$CA$1,VLOOKUP(F22,अंक,9,0),IF($P$3='DATA SHEET'!$CA$2,VLOOKUP(F22,अंक,18,0),IF($P$3='DATA SHEET'!$CA$3,VLOOKUP(F22,अंक,27,0),IF($P$3='DATA SHEET'!$CA$4,VLOOKUP(F22,अंक,36,0),IF($P$3='DATA SHEET'!$CA$5,VLOOKUP(F22,अंक,45,0),""))))))</f>
        <v>25</v>
      </c>
      <c s="51">
        <f>IF(AND(B22="",D22="",F22="",G22=""),"",IF($P$3='DATA SHEET'!$CA$1,VLOOKUP(F22,अंक,10,0),IF($P$3='DATA SHEET'!$CA$2,VLOOKUP(F22,अंक,19,0),IF($P$3='DATA SHEET'!$CA$3,VLOOKUP(F22,अंक,28,0),IF($P$3='DATA SHEET'!$CA$4,VLOOKUP(F22,अंक,37,0),IF($P$3='DATA SHEET'!$CA$5,VLOOKUP(F22,अंक,46,0),""))))))</f>
        <v>8</v>
      </c>
      <c s="51">
        <f>IF(AND(B22="",D22="",F22="",G22=""),"",IF($P$3='DATA SHEET'!$CA$1,VLOOKUP(F22,अंक,11,0),IF($P$3='DATA SHEET'!$CA$2,VLOOKUP(F22,अंक,20,0),IF($P$3='DATA SHEET'!$CA$3,VLOOKUP(F22,अंक,29,0),IF($P$3='DATA SHEET'!$CA$4,VLOOKUP(F22,अंक,38,0),IF($P$3='DATA SHEET'!$CA$5,VLOOKUP(F22,अंक,47,0),""))))))</f>
        <v>8</v>
      </c>
      <c s="52">
        <f>IF(AND(B22="",D22="",F22="",G22=""),"",IF($P$3='DATA SHEET'!$CA$1,VLOOKUP(F22,अंक,12,0),IF($P$3='DATA SHEET'!$CA$2,VLOOKUP(F22,अंक,21,0),IF($P$3='DATA SHEET'!$CA$3,VLOOKUP(F22,अंक,30,0),IF($P$3='DATA SHEET'!$CA$4,VLOOKUP(F22,अंक,39,0),IF($P$3='DATA SHEET'!$CA$5,VLOOKUP(F22,अंक,48,0),""))))))</f>
        <v>9</v>
      </c>
      <c s="52">
        <f>IF(AND(B22="",D22="",F22="",G22=""),"",IF($P$3='DATA SHEET'!$CA$1,VLOOKUP(F22,अंक,13,0),IF($P$3='DATA SHEET'!$CA$2,VLOOKUP(F22,अंक,22,0),IF($P$3='DATA SHEET'!$CA$3,VLOOKUP(F22,अंक,31,0),IF($P$3='DATA SHEET'!$CA$4,VLOOKUP(F22,अंक,40,0),IF($P$3='DATA SHEET'!$CA$5,VLOOKUP(F22,अंक,49,0),""))))))</f>
        <v>10</v>
      </c>
      <c s="52">
        <f>IF(AND(B22="",D22="",F22="",G22=""),"",IF($P$3='DATA SHEET'!$CA$1,VLOOKUP(F22,अंक,14,0),IF($P$3='DATA SHEET'!$CA$2,VLOOKUP(F22,अंक,23,0),IF($P$3='DATA SHEET'!$CA$3,VLOOKUP(F22,अंक,32,0),IF($P$3='DATA SHEET'!$CA$4,VLOOKUP(F22,अंक,41,0),IF($P$3='DATA SHEET'!$CA$5,VLOOKUP(F22,अंक,50,0),""))))))</f>
        <v>9</v>
      </c>
      <c s="21">
        <f t="shared" si="5"/>
        <v>88</v>
      </c>
      <c s="20">
        <f t="shared" si="6"/>
        <v>14</v>
      </c>
      <c s="20">
        <f t="shared" si="7"/>
        <v>5</v>
      </c>
      <c s="22">
        <f t="shared" si="8"/>
        <v>19</v>
      </c>
      <c s="187" t="str">
        <f>IFERROR(IF(OR(Q22="",#REF!="",D22=""),"",IF($Q$6=100,ROUNDUP(Q22*20%,0),IF($Q$6=86,ROUNDUP((Q22/$Q$6)*$U$6,0),IF($Q$6=66,ROUNDUP((Q22/$Q$6)*$U$6,0),"")))),"")</f>
        <v/>
      </c>
      <c s="11"/>
      <c s="11"/>
    </row>
    <row r="23" spans="1:23" ht="21.75" customHeight="1">
      <c r="A23" s="186">
        <f>'DATA SHEET'!A23</f>
        <v>17</v>
      </c>
      <c s="16">
        <f t="shared" si="0"/>
        <v>594</v>
      </c>
      <c s="42">
        <f t="shared" si="1"/>
        <v>41348</v>
      </c>
      <c s="170" t="str">
        <f t="shared" si="2"/>
        <v>LUCKY BHUNWAL</v>
      </c>
      <c s="170" t="str">
        <f t="shared" si="3"/>
        <v>KISANA RAM</v>
      </c>
      <c s="17">
        <f t="shared" si="4"/>
        <v>5061</v>
      </c>
      <c s="18" t="str">
        <f t="shared" si="9"/>
        <v/>
      </c>
      <c s="50">
        <f>IF(AND(B23="",D23="",F23="",G23=""),"",IF($P$3='DATA SHEET'!$CA$1,VLOOKUP(F23,अंक,6,0),IF($P$3='DATA SHEET'!$CA$2,VLOOKUP(F23,अंक,15,0),IF($P$3='DATA SHEET'!$CA$3,VLOOKUP(F23,अंक,24,0),IF($P$3='DATA SHEET'!$CA$4,VLOOKUP(F23,अंक,33,0),IF($P$3='DATA SHEET'!$CA$5,VLOOKUP(F23,अंक,42,0),""))))))</f>
        <v>9</v>
      </c>
      <c s="50">
        <f>IF(AND(B23="",D23="",F23="",G23=""),"",IF($P$3='DATA SHEET'!$CA$1,VLOOKUP(F23,अंक,7,0),IF($P$3='DATA SHEET'!$CA$2,VLOOKUP(F23,अंक,16,0),IF($P$3='DATA SHEET'!$CA$3,VLOOKUP(F23,अंक,25,0),IF($P$3='DATA SHEET'!$CA$4,VLOOKUP(F23,अंक,34,0),IF($P$3='DATA SHEET'!$CA$5,VLOOKUP(F23,अंक,43,0),""))))))</f>
        <v>5</v>
      </c>
      <c s="50">
        <f>IF(AND(B23="",D23="",F23="",G23=""),"",IF($P$3='DATA SHEET'!$CA$1,VLOOKUP(F23,अंक,8,0),IF($P$3='DATA SHEET'!$CA$2,VLOOKUP(F23,अंक,17,0),IF($P$3='DATA SHEET'!$CA$3,VLOOKUP(F23,अंक,26,0),IF($P$3='DATA SHEET'!$CA$4,VLOOKUP(F23,अंक,35,0),IF($P$3='DATA SHEET'!$CA$5,VLOOKUP(F23,अंक,44,0),""))))))</f>
        <v>5</v>
      </c>
      <c s="51">
        <f>IF(AND(B23="",D23="",F23="",G23=""),"",IF($P$3='DATA SHEET'!$CA$1,VLOOKUP(F23,अंक,9,0),IF($P$3='DATA SHEET'!$CA$2,VLOOKUP(F23,अंक,18,0),IF($P$3='DATA SHEET'!$CA$3,VLOOKUP(F23,अंक,27,0),IF($P$3='DATA SHEET'!$CA$4,VLOOKUP(F23,अंक,36,0),IF($P$3='DATA SHEET'!$CA$5,VLOOKUP(F23,अंक,45,0),""))))))</f>
        <v>26</v>
      </c>
      <c s="51">
        <f>IF(AND(B23="",D23="",F23="",G23=""),"",IF($P$3='DATA SHEET'!$CA$1,VLOOKUP(F23,अंक,10,0),IF($P$3='DATA SHEET'!$CA$2,VLOOKUP(F23,अंक,19,0),IF($P$3='DATA SHEET'!$CA$3,VLOOKUP(F23,अंक,28,0),IF($P$3='DATA SHEET'!$CA$4,VLOOKUP(F23,अंक,37,0),IF($P$3='DATA SHEET'!$CA$5,VLOOKUP(F23,अंक,46,0),""))))))</f>
        <v>9</v>
      </c>
      <c s="51">
        <f>IF(AND(B23="",D23="",F23="",G23=""),"",IF($P$3='DATA SHEET'!$CA$1,VLOOKUP(F23,अंक,11,0),IF($P$3='DATA SHEET'!$CA$2,VLOOKUP(F23,अंक,20,0),IF($P$3='DATA SHEET'!$CA$3,VLOOKUP(F23,अंक,29,0),IF($P$3='DATA SHEET'!$CA$4,VLOOKUP(F23,अंक,38,0),IF($P$3='DATA SHEET'!$CA$5,VLOOKUP(F23,अंक,47,0),""))))))</f>
        <v>9</v>
      </c>
      <c s="52">
        <f>IF(AND(B23="",D23="",F23="",G23=""),"",IF($P$3='DATA SHEET'!$CA$1,VLOOKUP(F23,अंक,12,0),IF($P$3='DATA SHEET'!$CA$2,VLOOKUP(F23,अंक,21,0),IF($P$3='DATA SHEET'!$CA$3,VLOOKUP(F23,अंक,30,0),IF($P$3='DATA SHEET'!$CA$4,VLOOKUP(F23,अंक,39,0),IF($P$3='DATA SHEET'!$CA$5,VLOOKUP(F23,अंक,48,0),""))))))</f>
        <v>9</v>
      </c>
      <c s="52">
        <f>IF(AND(B23="",D23="",F23="",G23=""),"",IF($P$3='DATA SHEET'!$CA$1,VLOOKUP(F23,अंक,13,0),IF($P$3='DATA SHEET'!$CA$2,VLOOKUP(F23,अंक,22,0),IF($P$3='DATA SHEET'!$CA$3,VLOOKUP(F23,अंक,31,0),IF($P$3='DATA SHEET'!$CA$4,VLOOKUP(F23,अंक,40,0),IF($P$3='DATA SHEET'!$CA$5,VLOOKUP(F23,अंक,49,0),""))))))</f>
        <v>10</v>
      </c>
      <c s="52">
        <f>IF(AND(B23="",D23="",F23="",G23=""),"",IF($P$3='DATA SHEET'!$CA$1,VLOOKUP(F23,अंक,14,0),IF($P$3='DATA SHEET'!$CA$2,VLOOKUP(F23,अंक,23,0),IF($P$3='DATA SHEET'!$CA$3,VLOOKUP(F23,अंक,32,0),IF($P$3='DATA SHEET'!$CA$4,VLOOKUP(F23,अंक,41,0),IF($P$3='DATA SHEET'!$CA$5,VLOOKUP(F23,अंक,50,0),""))))))</f>
        <v>9</v>
      </c>
      <c s="21">
        <f t="shared" si="5"/>
        <v>91</v>
      </c>
      <c s="20">
        <f t="shared" si="6"/>
        <v>14</v>
      </c>
      <c s="20">
        <f t="shared" si="7"/>
        <v>5</v>
      </c>
      <c s="22">
        <f t="shared" si="8"/>
        <v>19</v>
      </c>
      <c s="187" t="str">
        <f>IFERROR(IF(OR(Q23="",#REF!="",D23=""),"",IF($Q$6=100,ROUNDUP(Q23*20%,0),IF($Q$6=86,ROUNDUP((Q23/$Q$6)*$U$6,0),IF($Q$6=66,ROUNDUP((Q23/$Q$6)*$U$6,0),"")))),"")</f>
        <v/>
      </c>
      <c s="11"/>
      <c s="11"/>
    </row>
    <row r="24" spans="1:23" ht="21.75" customHeight="1">
      <c r="A24" s="186">
        <f>'DATA SHEET'!A24</f>
        <v>18</v>
      </c>
      <c s="16">
        <f t="shared" si="0"/>
        <v>494</v>
      </c>
      <c s="42">
        <f t="shared" si="1"/>
        <v>41623</v>
      </c>
      <c s="170" t="str">
        <f t="shared" si="2"/>
        <v>MANISHA</v>
      </c>
      <c s="170" t="str">
        <f t="shared" si="3"/>
        <v>PANNA RAM</v>
      </c>
      <c s="17">
        <f t="shared" si="4"/>
        <v>5062</v>
      </c>
      <c s="18" t="str">
        <f t="shared" si="9"/>
        <v/>
      </c>
      <c s="50">
        <f>IF(AND(B24="",D24="",F24="",G24=""),"",IF($P$3='DATA SHEET'!$CA$1,VLOOKUP(F24,अंक,6,0),IF($P$3='DATA SHEET'!$CA$2,VLOOKUP(F24,अंक,15,0),IF($P$3='DATA SHEET'!$CA$3,VLOOKUP(F24,अंक,24,0),IF($P$3='DATA SHEET'!$CA$4,VLOOKUP(F24,अंक,33,0),IF($P$3='DATA SHEET'!$CA$5,VLOOKUP(F24,अंक,42,0),""))))))</f>
        <v>9</v>
      </c>
      <c s="50">
        <f>IF(AND(B24="",D24="",F24="",G24=""),"",IF($P$3='DATA SHEET'!$CA$1,VLOOKUP(F24,अंक,7,0),IF($P$3='DATA SHEET'!$CA$2,VLOOKUP(F24,अंक,16,0),IF($P$3='DATA SHEET'!$CA$3,VLOOKUP(F24,अंक,25,0),IF($P$3='DATA SHEET'!$CA$4,VLOOKUP(F24,अंक,34,0),IF($P$3='DATA SHEET'!$CA$5,VLOOKUP(F24,अंक,43,0),""))))))</f>
        <v>5</v>
      </c>
      <c s="50">
        <f>IF(AND(B24="",D24="",F24="",G24=""),"",IF($P$3='DATA SHEET'!$CA$1,VLOOKUP(F24,अंक,8,0),IF($P$3='DATA SHEET'!$CA$2,VLOOKUP(F24,अंक,17,0),IF($P$3='DATA SHEET'!$CA$3,VLOOKUP(F24,अंक,26,0),IF($P$3='DATA SHEET'!$CA$4,VLOOKUP(F24,अंक,35,0),IF($P$3='DATA SHEET'!$CA$5,VLOOKUP(F24,अंक,44,0),""))))))</f>
        <v>5</v>
      </c>
      <c s="51">
        <f>IF(AND(B24="",D24="",F24="",G24=""),"",IF($P$3='DATA SHEET'!$CA$1,VLOOKUP(F24,अंक,9,0),IF($P$3='DATA SHEET'!$CA$2,VLOOKUP(F24,अंक,18,0),IF($P$3='DATA SHEET'!$CA$3,VLOOKUP(F24,अंक,27,0),IF($P$3='DATA SHEET'!$CA$4,VLOOKUP(F24,अंक,36,0),IF($P$3='DATA SHEET'!$CA$5,VLOOKUP(F24,अंक,45,0),""))))))</f>
        <v>28</v>
      </c>
      <c s="51">
        <f>IF(AND(B24="",D24="",F24="",G24=""),"",IF($P$3='DATA SHEET'!$CA$1,VLOOKUP(F24,अंक,10,0),IF($P$3='DATA SHEET'!$CA$2,VLOOKUP(F24,अंक,19,0),IF($P$3='DATA SHEET'!$CA$3,VLOOKUP(F24,अंक,28,0),IF($P$3='DATA SHEET'!$CA$4,VLOOKUP(F24,अंक,37,0),IF($P$3='DATA SHEET'!$CA$5,VLOOKUP(F24,अंक,46,0),""))))))</f>
        <v>10</v>
      </c>
      <c s="51">
        <f>IF(AND(B24="",D24="",F24="",G24=""),"",IF($P$3='DATA SHEET'!$CA$1,VLOOKUP(F24,अंक,11,0),IF($P$3='DATA SHEET'!$CA$2,VLOOKUP(F24,अंक,20,0),IF($P$3='DATA SHEET'!$CA$3,VLOOKUP(F24,अंक,29,0),IF($P$3='DATA SHEET'!$CA$4,VLOOKUP(F24,अंक,38,0),IF($P$3='DATA SHEET'!$CA$5,VLOOKUP(F24,अंक,47,0),""))))))</f>
        <v>9</v>
      </c>
      <c s="52">
        <f>IF(AND(B24="",D24="",F24="",G24=""),"",IF($P$3='DATA SHEET'!$CA$1,VLOOKUP(F24,अंक,12,0),IF($P$3='DATA SHEET'!$CA$2,VLOOKUP(F24,अंक,21,0),IF($P$3='DATA SHEET'!$CA$3,VLOOKUP(F24,अंक,30,0),IF($P$3='DATA SHEET'!$CA$4,VLOOKUP(F24,अंक,39,0),IF($P$3='DATA SHEET'!$CA$5,VLOOKUP(F24,अंक,48,0),""))))))</f>
        <v>8</v>
      </c>
      <c s="52">
        <f>IF(AND(B24="",D24="",F24="",G24=""),"",IF($P$3='DATA SHEET'!$CA$1,VLOOKUP(F24,अंक,13,0),IF($P$3='DATA SHEET'!$CA$2,VLOOKUP(F24,अंक,22,0),IF($P$3='DATA SHEET'!$CA$3,VLOOKUP(F24,अंक,31,0),IF($P$3='DATA SHEET'!$CA$4,VLOOKUP(F24,अंक,40,0),IF($P$3='DATA SHEET'!$CA$5,VLOOKUP(F24,अंक,49,0),""))))))</f>
        <v>10</v>
      </c>
      <c s="52">
        <f>IF(AND(B24="",D24="",F24="",G24=""),"",IF($P$3='DATA SHEET'!$CA$1,VLOOKUP(F24,अंक,14,0),IF($P$3='DATA SHEET'!$CA$2,VLOOKUP(F24,अंक,23,0),IF($P$3='DATA SHEET'!$CA$3,VLOOKUP(F24,अंक,32,0),IF($P$3='DATA SHEET'!$CA$4,VLOOKUP(F24,अंक,41,0),IF($P$3='DATA SHEET'!$CA$5,VLOOKUP(F24,अंक,50,0),""))))))</f>
        <v>9</v>
      </c>
      <c s="21">
        <f t="shared" si="5"/>
        <v>93</v>
      </c>
      <c s="20">
        <f t="shared" si="6"/>
        <v>14</v>
      </c>
      <c s="20">
        <f t="shared" si="7"/>
        <v>5</v>
      </c>
      <c s="22">
        <f t="shared" si="8"/>
        <v>19</v>
      </c>
      <c s="187" t="str">
        <f>IFERROR(IF(OR(Q24="",#REF!="",D24=""),"",IF($Q$6=100,ROUNDUP(Q24*20%,0),IF($Q$6=86,ROUNDUP((Q24/$Q$6)*$U$6,0),IF($Q$6=66,ROUNDUP((Q24/$Q$6)*$U$6,0),"")))),"")</f>
        <v/>
      </c>
      <c s="11"/>
      <c s="11"/>
    </row>
    <row r="25" spans="1:23" ht="21.75" customHeight="1">
      <c r="A25" s="186">
        <f>'DATA SHEET'!A25</f>
        <v>19</v>
      </c>
      <c s="16">
        <f t="shared" si="0"/>
        <v>529</v>
      </c>
      <c s="42">
        <f t="shared" si="1"/>
        <v>41766</v>
      </c>
      <c s="170" t="str">
        <f t="shared" si="2"/>
        <v>MONIKA</v>
      </c>
      <c s="170" t="str">
        <f t="shared" si="3"/>
        <v>BIRADA RAM</v>
      </c>
      <c s="17">
        <f t="shared" si="4"/>
        <v>5063</v>
      </c>
      <c s="18" t="str">
        <f t="shared" si="9"/>
        <v/>
      </c>
      <c s="50">
        <f>IF(AND(B25="",D25="",F25="",G25=""),"",IF($P$3='DATA SHEET'!$CA$1,VLOOKUP(F25,अंक,6,0),IF($P$3='DATA SHEET'!$CA$2,VLOOKUP(F25,अंक,15,0),IF($P$3='DATA SHEET'!$CA$3,VLOOKUP(F25,अंक,24,0),IF($P$3='DATA SHEET'!$CA$4,VLOOKUP(F25,अंक,33,0),IF($P$3='DATA SHEET'!$CA$5,VLOOKUP(F25,अंक,42,0),""))))))</f>
        <v>9</v>
      </c>
      <c s="50">
        <f>IF(AND(B25="",D25="",F25="",G25=""),"",IF($P$3='DATA SHEET'!$CA$1,VLOOKUP(F25,अंक,7,0),IF($P$3='DATA SHEET'!$CA$2,VLOOKUP(F25,अंक,16,0),IF($P$3='DATA SHEET'!$CA$3,VLOOKUP(F25,अंक,25,0),IF($P$3='DATA SHEET'!$CA$4,VLOOKUP(F25,अंक,34,0),IF($P$3='DATA SHEET'!$CA$5,VLOOKUP(F25,अंक,43,0),""))))))</f>
        <v>5</v>
      </c>
      <c s="50">
        <f>IF(AND(B25="",D25="",F25="",G25=""),"",IF($P$3='DATA SHEET'!$CA$1,VLOOKUP(F25,अंक,8,0),IF($P$3='DATA SHEET'!$CA$2,VLOOKUP(F25,अंक,17,0),IF($P$3='DATA SHEET'!$CA$3,VLOOKUP(F25,अंक,26,0),IF($P$3='DATA SHEET'!$CA$4,VLOOKUP(F25,अंक,35,0),IF($P$3='DATA SHEET'!$CA$5,VLOOKUP(F25,अंक,44,0),""))))))</f>
        <v>5</v>
      </c>
      <c s="51">
        <f>IF(AND(B25="",D25="",F25="",G25=""),"",IF($P$3='DATA SHEET'!$CA$1,VLOOKUP(F25,अंक,9,0),IF($P$3='DATA SHEET'!$CA$2,VLOOKUP(F25,अंक,18,0),IF($P$3='DATA SHEET'!$CA$3,VLOOKUP(F25,अंक,27,0),IF($P$3='DATA SHEET'!$CA$4,VLOOKUP(F25,अंक,36,0),IF($P$3='DATA SHEET'!$CA$5,VLOOKUP(F25,अंक,45,0),""))))))</f>
        <v>24</v>
      </c>
      <c s="51">
        <f>IF(AND(B25="",D25="",F25="",G25=""),"",IF($P$3='DATA SHEET'!$CA$1,VLOOKUP(F25,अंक,10,0),IF($P$3='DATA SHEET'!$CA$2,VLOOKUP(F25,अंक,19,0),IF($P$3='DATA SHEET'!$CA$3,VLOOKUP(F25,अंक,28,0),IF($P$3='DATA SHEET'!$CA$4,VLOOKUP(F25,अंक,37,0),IF($P$3='DATA SHEET'!$CA$5,VLOOKUP(F25,अंक,46,0),""))))))</f>
        <v>9</v>
      </c>
      <c s="51">
        <f>IF(AND(B25="",D25="",F25="",G25=""),"",IF($P$3='DATA SHEET'!$CA$1,VLOOKUP(F25,अंक,11,0),IF($P$3='DATA SHEET'!$CA$2,VLOOKUP(F25,अंक,20,0),IF($P$3='DATA SHEET'!$CA$3,VLOOKUP(F25,अंक,29,0),IF($P$3='DATA SHEET'!$CA$4,VLOOKUP(F25,अंक,38,0),IF($P$3='DATA SHEET'!$CA$5,VLOOKUP(F25,अंक,47,0),""))))))</f>
        <v>8</v>
      </c>
      <c s="52">
        <f>IF(AND(B25="",D25="",F25="",G25=""),"",IF($P$3='DATA SHEET'!$CA$1,VLOOKUP(F25,अंक,12,0),IF($P$3='DATA SHEET'!$CA$2,VLOOKUP(F25,अंक,21,0),IF($P$3='DATA SHEET'!$CA$3,VLOOKUP(F25,अंक,30,0),IF($P$3='DATA SHEET'!$CA$4,VLOOKUP(F25,अंक,39,0),IF($P$3='DATA SHEET'!$CA$5,VLOOKUP(F25,अंक,48,0),""))))))</f>
        <v>9</v>
      </c>
      <c s="52">
        <f>IF(AND(B25="",D25="",F25="",G25=""),"",IF($P$3='DATA SHEET'!$CA$1,VLOOKUP(F25,अंक,13,0),IF($P$3='DATA SHEET'!$CA$2,VLOOKUP(F25,अंक,22,0),IF($P$3='DATA SHEET'!$CA$3,VLOOKUP(F25,अंक,31,0),IF($P$3='DATA SHEET'!$CA$4,VLOOKUP(F25,अंक,40,0),IF($P$3='DATA SHEET'!$CA$5,VLOOKUP(F25,अंक,49,0),""))))))</f>
        <v>10</v>
      </c>
      <c s="52">
        <f>IF(AND(B25="",D25="",F25="",G25=""),"",IF($P$3='DATA SHEET'!$CA$1,VLOOKUP(F25,अंक,14,0),IF($P$3='DATA SHEET'!$CA$2,VLOOKUP(F25,अंक,23,0),IF($P$3='DATA SHEET'!$CA$3,VLOOKUP(F25,अंक,32,0),IF($P$3='DATA SHEET'!$CA$4,VLOOKUP(F25,अंक,41,0),IF($P$3='DATA SHEET'!$CA$5,VLOOKUP(F25,अंक,50,0),""))))))</f>
        <v>10</v>
      </c>
      <c s="21">
        <f t="shared" si="5"/>
        <v>89</v>
      </c>
      <c s="20">
        <f t="shared" si="6"/>
        <v>14</v>
      </c>
      <c s="20">
        <f t="shared" si="7"/>
        <v>5</v>
      </c>
      <c s="22">
        <f t="shared" si="8"/>
        <v>19</v>
      </c>
      <c s="187" t="str">
        <f>IFERROR(IF(OR(Q25="",#REF!="",D25=""),"",IF($Q$6=100,ROUNDUP(Q25*20%,0),IF($Q$6=86,ROUNDUP((Q25/$Q$6)*$U$6,0),IF($Q$6=66,ROUNDUP((Q25/$Q$6)*$U$6,0),"")))),"")</f>
        <v/>
      </c>
      <c s="11"/>
      <c s="11"/>
    </row>
    <row r="26" spans="1:23" ht="21.75" customHeight="1">
      <c r="A26" s="186">
        <f>'DATA SHEET'!A26</f>
        <v>20</v>
      </c>
      <c s="16">
        <f t="shared" si="0"/>
        <v>489</v>
      </c>
      <c s="42">
        <f t="shared" si="1"/>
        <v>41640</v>
      </c>
      <c s="170" t="str">
        <f t="shared" si="2"/>
        <v>NARENDRA</v>
      </c>
      <c s="170" t="str">
        <f t="shared" si="3"/>
        <v>BANSHI RAM</v>
      </c>
      <c s="17">
        <f t="shared" si="4"/>
        <v>5064</v>
      </c>
      <c s="18" t="str">
        <f t="shared" si="9"/>
        <v/>
      </c>
      <c s="50">
        <f>IF(AND(B26="",D26="",F26="",G26=""),"",IF($P$3='DATA SHEET'!$CA$1,VLOOKUP(F26,अंक,6,0),IF($P$3='DATA SHEET'!$CA$2,VLOOKUP(F26,अंक,15,0),IF($P$3='DATA SHEET'!$CA$3,VLOOKUP(F26,अंक,24,0),IF($P$3='DATA SHEET'!$CA$4,VLOOKUP(F26,अंक,33,0),IF($P$3='DATA SHEET'!$CA$5,VLOOKUP(F26,अंक,42,0),""))))))</f>
        <v>9</v>
      </c>
      <c s="50">
        <f>IF(AND(B26="",D26="",F26="",G26=""),"",IF($P$3='DATA SHEET'!$CA$1,VLOOKUP(F26,अंक,7,0),IF($P$3='DATA SHEET'!$CA$2,VLOOKUP(F26,अंक,16,0),IF($P$3='DATA SHEET'!$CA$3,VLOOKUP(F26,अंक,25,0),IF($P$3='DATA SHEET'!$CA$4,VLOOKUP(F26,अंक,34,0),IF($P$3='DATA SHEET'!$CA$5,VLOOKUP(F26,अंक,43,0),""))))))</f>
        <v>5</v>
      </c>
      <c s="50">
        <f>IF(AND(B26="",D26="",F26="",G26=""),"",IF($P$3='DATA SHEET'!$CA$1,VLOOKUP(F26,अंक,8,0),IF($P$3='DATA SHEET'!$CA$2,VLOOKUP(F26,अंक,17,0),IF($P$3='DATA SHEET'!$CA$3,VLOOKUP(F26,अंक,26,0),IF($P$3='DATA SHEET'!$CA$4,VLOOKUP(F26,अंक,35,0),IF($P$3='DATA SHEET'!$CA$5,VLOOKUP(F26,अंक,44,0),""))))))</f>
        <v>5</v>
      </c>
      <c s="51">
        <f>IF(AND(B26="",D26="",F26="",G26=""),"",IF($P$3='DATA SHEET'!$CA$1,VLOOKUP(F26,अंक,9,0),IF($P$3='DATA SHEET'!$CA$2,VLOOKUP(F26,अंक,18,0),IF($P$3='DATA SHEET'!$CA$3,VLOOKUP(F26,अंक,27,0),IF($P$3='DATA SHEET'!$CA$4,VLOOKUP(F26,अंक,36,0),IF($P$3='DATA SHEET'!$CA$5,VLOOKUP(F26,अंक,45,0),""))))))</f>
        <v>25</v>
      </c>
      <c s="51">
        <f>IF(AND(B26="",D26="",F26="",G26=""),"",IF($P$3='DATA SHEET'!$CA$1,VLOOKUP(F26,अंक,10,0),IF($P$3='DATA SHEET'!$CA$2,VLOOKUP(F26,अंक,19,0),IF($P$3='DATA SHEET'!$CA$3,VLOOKUP(F26,अंक,28,0),IF($P$3='DATA SHEET'!$CA$4,VLOOKUP(F26,अंक,37,0),IF($P$3='DATA SHEET'!$CA$5,VLOOKUP(F26,अंक,46,0),""))))))</f>
        <v>8</v>
      </c>
      <c s="51">
        <f>IF(AND(B26="",D26="",F26="",G26=""),"",IF($P$3='DATA SHEET'!$CA$1,VLOOKUP(F26,अंक,11,0),IF($P$3='DATA SHEET'!$CA$2,VLOOKUP(F26,अंक,20,0),IF($P$3='DATA SHEET'!$CA$3,VLOOKUP(F26,अंक,29,0),IF($P$3='DATA SHEET'!$CA$4,VLOOKUP(F26,अंक,38,0),IF($P$3='DATA SHEET'!$CA$5,VLOOKUP(F26,अंक,47,0),""))))))</f>
        <v>8</v>
      </c>
      <c s="52">
        <f>IF(AND(B26="",D26="",F26="",G26=""),"",IF($P$3='DATA SHEET'!$CA$1,VLOOKUP(F26,अंक,12,0),IF($P$3='DATA SHEET'!$CA$2,VLOOKUP(F26,अंक,21,0),IF($P$3='DATA SHEET'!$CA$3,VLOOKUP(F26,अंक,30,0),IF($P$3='DATA SHEET'!$CA$4,VLOOKUP(F26,अंक,39,0),IF($P$3='DATA SHEET'!$CA$5,VLOOKUP(F26,अंक,48,0),""))))))</f>
        <v>9</v>
      </c>
      <c s="52">
        <f>IF(AND(B26="",D26="",F26="",G26=""),"",IF($P$3='DATA SHEET'!$CA$1,VLOOKUP(F26,अंक,13,0),IF($P$3='DATA SHEET'!$CA$2,VLOOKUP(F26,अंक,22,0),IF($P$3='DATA SHEET'!$CA$3,VLOOKUP(F26,अंक,31,0),IF($P$3='DATA SHEET'!$CA$4,VLOOKUP(F26,अंक,40,0),IF($P$3='DATA SHEET'!$CA$5,VLOOKUP(F26,अंक,49,0),""))))))</f>
        <v>10</v>
      </c>
      <c s="52">
        <f>IF(AND(B26="",D26="",F26="",G26=""),"",IF($P$3='DATA SHEET'!$CA$1,VLOOKUP(F26,अंक,14,0),IF($P$3='DATA SHEET'!$CA$2,VLOOKUP(F26,अंक,23,0),IF($P$3='DATA SHEET'!$CA$3,VLOOKUP(F26,अंक,32,0),IF($P$3='DATA SHEET'!$CA$4,VLOOKUP(F26,अंक,41,0),IF($P$3='DATA SHEET'!$CA$5,VLOOKUP(F26,अंक,50,0),""))))))</f>
        <v>9</v>
      </c>
      <c s="21">
        <f t="shared" si="5"/>
        <v>88</v>
      </c>
      <c s="20">
        <f t="shared" si="6"/>
        <v>14</v>
      </c>
      <c s="20">
        <f t="shared" si="7"/>
        <v>5</v>
      </c>
      <c s="22">
        <f t="shared" si="8"/>
        <v>19</v>
      </c>
      <c s="187" t="str">
        <f>IFERROR(IF(OR(Q26="",#REF!="",D26=""),"",IF($Q$6=100,ROUNDUP(Q26*20%,0),IF($Q$6=86,ROUNDUP((Q26/$Q$6)*$U$6,0),IF($Q$6=66,ROUNDUP((Q26/$Q$6)*$U$6,0),"")))),"")</f>
        <v/>
      </c>
      <c s="11"/>
      <c s="11"/>
    </row>
    <row r="27" spans="1:23" ht="21.75" customHeight="1">
      <c r="A27" s="186">
        <f>'DATA SHEET'!A27</f>
        <v>21</v>
      </c>
      <c s="16">
        <f t="shared" si="0"/>
        <v>663</v>
      </c>
      <c s="42">
        <f t="shared" si="1"/>
        <v>41407</v>
      </c>
      <c s="170" t="str">
        <f t="shared" si="2"/>
        <v>NIKITA</v>
      </c>
      <c s="170" t="str">
        <f t="shared" si="3"/>
        <v>HANUMANA RAM</v>
      </c>
      <c s="17">
        <f t="shared" si="4"/>
        <v>5065</v>
      </c>
      <c s="18" t="str">
        <f t="shared" si="9"/>
        <v/>
      </c>
      <c s="50">
        <f>IF(AND(B27="",D27="",F27="",G27=""),"",IF($P$3='DATA SHEET'!$CA$1,VLOOKUP(F27,अंक,6,0),IF($P$3='DATA SHEET'!$CA$2,VLOOKUP(F27,अंक,15,0),IF($P$3='DATA SHEET'!$CA$3,VLOOKUP(F27,अंक,24,0),IF($P$3='DATA SHEET'!$CA$4,VLOOKUP(F27,अंक,33,0),IF($P$3='DATA SHEET'!$CA$5,VLOOKUP(F27,अंक,42,0),""))))))</f>
        <v>9</v>
      </c>
      <c s="50">
        <f>IF(AND(B27="",D27="",F27="",G27=""),"",IF($P$3='DATA SHEET'!$CA$1,VLOOKUP(F27,अंक,7,0),IF($P$3='DATA SHEET'!$CA$2,VLOOKUP(F27,अंक,16,0),IF($P$3='DATA SHEET'!$CA$3,VLOOKUP(F27,अंक,25,0),IF($P$3='DATA SHEET'!$CA$4,VLOOKUP(F27,अंक,34,0),IF($P$3='DATA SHEET'!$CA$5,VLOOKUP(F27,अंक,43,0),""))))))</f>
        <v>5</v>
      </c>
      <c s="50">
        <f>IF(AND(B27="",D27="",F27="",G27=""),"",IF($P$3='DATA SHEET'!$CA$1,VLOOKUP(F27,अंक,8,0),IF($P$3='DATA SHEET'!$CA$2,VLOOKUP(F27,अंक,17,0),IF($P$3='DATA SHEET'!$CA$3,VLOOKUP(F27,अंक,26,0),IF($P$3='DATA SHEET'!$CA$4,VLOOKUP(F27,अंक,35,0),IF($P$3='DATA SHEET'!$CA$5,VLOOKUP(F27,अंक,44,0),""))))))</f>
        <v>5</v>
      </c>
      <c s="51">
        <f>IF(AND(B27="",D27="",F27="",G27=""),"",IF($P$3='DATA SHEET'!$CA$1,VLOOKUP(F27,अंक,9,0),IF($P$3='DATA SHEET'!$CA$2,VLOOKUP(F27,अंक,18,0),IF($P$3='DATA SHEET'!$CA$3,VLOOKUP(F27,अंक,27,0),IF($P$3='DATA SHEET'!$CA$4,VLOOKUP(F27,अंक,36,0),IF($P$3='DATA SHEET'!$CA$5,VLOOKUP(F27,अंक,45,0),""))))))</f>
        <v>26</v>
      </c>
      <c s="51">
        <f>IF(AND(B27="",D27="",F27="",G27=""),"",IF($P$3='DATA SHEET'!$CA$1,VLOOKUP(F27,अंक,10,0),IF($P$3='DATA SHEET'!$CA$2,VLOOKUP(F27,अंक,19,0),IF($P$3='DATA SHEET'!$CA$3,VLOOKUP(F27,अंक,28,0),IF($P$3='DATA SHEET'!$CA$4,VLOOKUP(F27,अंक,37,0),IF($P$3='DATA SHEET'!$CA$5,VLOOKUP(F27,अंक,46,0),""))))))</f>
        <v>9</v>
      </c>
      <c s="51">
        <f>IF(AND(B27="",D27="",F27="",G27=""),"",IF($P$3='DATA SHEET'!$CA$1,VLOOKUP(F27,अंक,11,0),IF($P$3='DATA SHEET'!$CA$2,VLOOKUP(F27,अंक,20,0),IF($P$3='DATA SHEET'!$CA$3,VLOOKUP(F27,अंक,29,0),IF($P$3='DATA SHEET'!$CA$4,VLOOKUP(F27,अंक,38,0),IF($P$3='DATA SHEET'!$CA$5,VLOOKUP(F27,अंक,47,0),""))))))</f>
        <v>9</v>
      </c>
      <c s="52">
        <f>IF(AND(B27="",D27="",F27="",G27=""),"",IF($P$3='DATA SHEET'!$CA$1,VLOOKUP(F27,अंक,12,0),IF($P$3='DATA SHEET'!$CA$2,VLOOKUP(F27,अंक,21,0),IF($P$3='DATA SHEET'!$CA$3,VLOOKUP(F27,अंक,30,0),IF($P$3='DATA SHEET'!$CA$4,VLOOKUP(F27,अंक,39,0),IF($P$3='DATA SHEET'!$CA$5,VLOOKUP(F27,अंक,48,0),""))))))</f>
        <v>9</v>
      </c>
      <c s="52">
        <f>IF(AND(B27="",D27="",F27="",G27=""),"",IF($P$3='DATA SHEET'!$CA$1,VLOOKUP(F27,अंक,13,0),IF($P$3='DATA SHEET'!$CA$2,VLOOKUP(F27,अंक,22,0),IF($P$3='DATA SHEET'!$CA$3,VLOOKUP(F27,अंक,31,0),IF($P$3='DATA SHEET'!$CA$4,VLOOKUP(F27,अंक,40,0),IF($P$3='DATA SHEET'!$CA$5,VLOOKUP(F27,अंक,49,0),""))))))</f>
        <v>10</v>
      </c>
      <c s="52">
        <f>IF(AND(B27="",D27="",F27="",G27=""),"",IF($P$3='DATA SHEET'!$CA$1,VLOOKUP(F27,अंक,14,0),IF($P$3='DATA SHEET'!$CA$2,VLOOKUP(F27,अंक,23,0),IF($P$3='DATA SHEET'!$CA$3,VLOOKUP(F27,अंक,32,0),IF($P$3='DATA SHEET'!$CA$4,VLOOKUP(F27,अंक,41,0),IF($P$3='DATA SHEET'!$CA$5,VLOOKUP(F27,अंक,50,0),""))))))</f>
        <v>9</v>
      </c>
      <c s="21">
        <f t="shared" si="5"/>
        <v>91</v>
      </c>
      <c s="20">
        <f t="shared" si="6"/>
        <v>14</v>
      </c>
      <c s="20">
        <f t="shared" si="7"/>
        <v>5</v>
      </c>
      <c s="22">
        <f t="shared" si="8"/>
        <v>19</v>
      </c>
      <c s="187" t="str">
        <f>IFERROR(IF(OR(Q27="",#REF!="",D27=""),"",IF($Q$6=100,ROUNDUP(Q27*20%,0),IF($Q$6=86,ROUNDUP((Q27/$Q$6)*$U$6,0),IF($Q$6=66,ROUNDUP((Q27/$Q$6)*$U$6,0),"")))),"")</f>
        <v/>
      </c>
      <c s="11"/>
      <c s="11"/>
    </row>
    <row r="28" spans="1:23" ht="21.75" customHeight="1">
      <c r="A28" s="186">
        <f>'DATA SHEET'!A28</f>
        <v>22</v>
      </c>
      <c s="16">
        <f t="shared" si="0"/>
        <v>508</v>
      </c>
      <c s="42">
        <f t="shared" si="1"/>
        <v>41510</v>
      </c>
      <c s="170" t="str">
        <f t="shared" si="2"/>
        <v>NIMISHA JANGIR</v>
      </c>
      <c s="170" t="str">
        <f t="shared" si="3"/>
        <v>HARI RAM</v>
      </c>
      <c s="17">
        <f t="shared" si="4"/>
        <v>5066</v>
      </c>
      <c s="18" t="str">
        <f t="shared" si="9"/>
        <v/>
      </c>
      <c s="50">
        <f>IF(AND(B28="",D28="",F28="",G28=""),"",IF($P$3='DATA SHEET'!$CA$1,VLOOKUP(F28,अंक,6,0),IF($P$3='DATA SHEET'!$CA$2,VLOOKUP(F28,अंक,15,0),IF($P$3='DATA SHEET'!$CA$3,VLOOKUP(F28,अंक,24,0),IF($P$3='DATA SHEET'!$CA$4,VLOOKUP(F28,अंक,33,0),IF($P$3='DATA SHEET'!$CA$5,VLOOKUP(F28,अंक,42,0),""))))))</f>
        <v>9</v>
      </c>
      <c s="50">
        <f>IF(AND(B28="",D28="",F28="",G28=""),"",IF($P$3='DATA SHEET'!$CA$1,VLOOKUP(F28,अंक,7,0),IF($P$3='DATA SHEET'!$CA$2,VLOOKUP(F28,अंक,16,0),IF($P$3='DATA SHEET'!$CA$3,VLOOKUP(F28,अंक,25,0),IF($P$3='DATA SHEET'!$CA$4,VLOOKUP(F28,अंक,34,0),IF($P$3='DATA SHEET'!$CA$5,VLOOKUP(F28,अंक,43,0),""))))))</f>
        <v>5</v>
      </c>
      <c s="50">
        <f>IF(AND(B28="",D28="",F28="",G28=""),"",IF($P$3='DATA SHEET'!$CA$1,VLOOKUP(F28,अंक,8,0),IF($P$3='DATA SHEET'!$CA$2,VLOOKUP(F28,अंक,17,0),IF($P$3='DATA SHEET'!$CA$3,VLOOKUP(F28,अंक,26,0),IF($P$3='DATA SHEET'!$CA$4,VLOOKUP(F28,अंक,35,0),IF($P$3='DATA SHEET'!$CA$5,VLOOKUP(F28,अंक,44,0),""))))))</f>
        <v>5</v>
      </c>
      <c s="51">
        <f>IF(AND(B28="",D28="",F28="",G28=""),"",IF($P$3='DATA SHEET'!$CA$1,VLOOKUP(F28,अंक,9,0),IF($P$3='DATA SHEET'!$CA$2,VLOOKUP(F28,अंक,18,0),IF($P$3='DATA SHEET'!$CA$3,VLOOKUP(F28,अंक,27,0),IF($P$3='DATA SHEET'!$CA$4,VLOOKUP(F28,अंक,36,0),IF($P$3='DATA SHEET'!$CA$5,VLOOKUP(F28,अंक,45,0),""))))))</f>
        <v>28</v>
      </c>
      <c s="51">
        <f>IF(AND(B28="",D28="",F28="",G28=""),"",IF($P$3='DATA SHEET'!$CA$1,VLOOKUP(F28,अंक,10,0),IF($P$3='DATA SHEET'!$CA$2,VLOOKUP(F28,अंक,19,0),IF($P$3='DATA SHEET'!$CA$3,VLOOKUP(F28,अंक,28,0),IF($P$3='DATA SHEET'!$CA$4,VLOOKUP(F28,अंक,37,0),IF($P$3='DATA SHEET'!$CA$5,VLOOKUP(F28,अंक,46,0),""))))))</f>
        <v>10</v>
      </c>
      <c s="51">
        <f>IF(AND(B28="",D28="",F28="",G28=""),"",IF($P$3='DATA SHEET'!$CA$1,VLOOKUP(F28,अंक,11,0),IF($P$3='DATA SHEET'!$CA$2,VLOOKUP(F28,अंक,20,0),IF($P$3='DATA SHEET'!$CA$3,VLOOKUP(F28,अंक,29,0),IF($P$3='DATA SHEET'!$CA$4,VLOOKUP(F28,अंक,38,0),IF($P$3='DATA SHEET'!$CA$5,VLOOKUP(F28,अंक,47,0),""))))))</f>
        <v>9</v>
      </c>
      <c s="52">
        <f>IF(AND(B28="",D28="",F28="",G28=""),"",IF($P$3='DATA SHEET'!$CA$1,VLOOKUP(F28,अंक,12,0),IF($P$3='DATA SHEET'!$CA$2,VLOOKUP(F28,अंक,21,0),IF($P$3='DATA SHEET'!$CA$3,VLOOKUP(F28,अंक,30,0),IF($P$3='DATA SHEET'!$CA$4,VLOOKUP(F28,अंक,39,0),IF($P$3='DATA SHEET'!$CA$5,VLOOKUP(F28,अंक,48,0),""))))))</f>
        <v>8</v>
      </c>
      <c s="52">
        <f>IF(AND(B28="",D28="",F28="",G28=""),"",IF($P$3='DATA SHEET'!$CA$1,VLOOKUP(F28,अंक,13,0),IF($P$3='DATA SHEET'!$CA$2,VLOOKUP(F28,अंक,22,0),IF($P$3='DATA SHEET'!$CA$3,VLOOKUP(F28,अंक,31,0),IF($P$3='DATA SHEET'!$CA$4,VLOOKUP(F28,अंक,40,0),IF($P$3='DATA SHEET'!$CA$5,VLOOKUP(F28,अंक,49,0),""))))))</f>
        <v>10</v>
      </c>
      <c s="52">
        <f>IF(AND(B28="",D28="",F28="",G28=""),"",IF($P$3='DATA SHEET'!$CA$1,VLOOKUP(F28,अंक,14,0),IF($P$3='DATA SHEET'!$CA$2,VLOOKUP(F28,अंक,23,0),IF($P$3='DATA SHEET'!$CA$3,VLOOKUP(F28,अंक,32,0),IF($P$3='DATA SHEET'!$CA$4,VLOOKUP(F28,अंक,41,0),IF($P$3='DATA SHEET'!$CA$5,VLOOKUP(F28,अंक,50,0),""))))))</f>
        <v>9</v>
      </c>
      <c s="21">
        <f t="shared" si="5"/>
        <v>93</v>
      </c>
      <c s="20">
        <f t="shared" si="6"/>
        <v>14</v>
      </c>
      <c s="20">
        <f t="shared" si="7"/>
        <v>5</v>
      </c>
      <c s="22">
        <f t="shared" si="8"/>
        <v>19</v>
      </c>
      <c s="187" t="str">
        <f>IFERROR(IF(OR(Q28="",#REF!="",D28=""),"",IF($Q$6=100,ROUNDUP(Q28*20%,0),IF($Q$6=86,ROUNDUP((Q28/$Q$6)*$U$6,0),IF($Q$6=66,ROUNDUP((Q28/$Q$6)*$U$6,0),"")))),"")</f>
        <v/>
      </c>
      <c s="11"/>
      <c s="11"/>
    </row>
    <row r="29" spans="1:23" ht="21.75" customHeight="1">
      <c r="A29" s="186">
        <f>'DATA SHEET'!A29</f>
        <v>23</v>
      </c>
      <c s="16">
        <f t="shared" si="0"/>
        <v>537</v>
      </c>
      <c s="42">
        <f t="shared" si="1"/>
        <v>41014</v>
      </c>
      <c s="170" t="str">
        <f t="shared" si="2"/>
        <v>PAWAN GURJAR</v>
      </c>
      <c s="170" t="str">
        <f t="shared" si="3"/>
        <v>BUDHA RAM</v>
      </c>
      <c s="17">
        <f t="shared" si="4"/>
        <v>5067</v>
      </c>
      <c s="18" t="str">
        <f t="shared" si="9"/>
        <v/>
      </c>
      <c s="50">
        <f>IF(AND(B29="",D29="",F29="",G29=""),"",IF($P$3='DATA SHEET'!$CA$1,VLOOKUP(F29,अंक,6,0),IF($P$3='DATA SHEET'!$CA$2,VLOOKUP(F29,अंक,15,0),IF($P$3='DATA SHEET'!$CA$3,VLOOKUP(F29,अंक,24,0),IF($P$3='DATA SHEET'!$CA$4,VLOOKUP(F29,अंक,33,0),IF($P$3='DATA SHEET'!$CA$5,VLOOKUP(F29,अंक,42,0),""))))))</f>
        <v>9</v>
      </c>
      <c s="50">
        <f>IF(AND(B29="",D29="",F29="",G29=""),"",IF($P$3='DATA SHEET'!$CA$1,VLOOKUP(F29,अंक,7,0),IF($P$3='DATA SHEET'!$CA$2,VLOOKUP(F29,अंक,16,0),IF($P$3='DATA SHEET'!$CA$3,VLOOKUP(F29,अंक,25,0),IF($P$3='DATA SHEET'!$CA$4,VLOOKUP(F29,अंक,34,0),IF($P$3='DATA SHEET'!$CA$5,VLOOKUP(F29,अंक,43,0),""))))))</f>
        <v>5</v>
      </c>
      <c s="50">
        <f>IF(AND(B29="",D29="",F29="",G29=""),"",IF($P$3='DATA SHEET'!$CA$1,VLOOKUP(F29,अंक,8,0),IF($P$3='DATA SHEET'!$CA$2,VLOOKUP(F29,अंक,17,0),IF($P$3='DATA SHEET'!$CA$3,VLOOKUP(F29,अंक,26,0),IF($P$3='DATA SHEET'!$CA$4,VLOOKUP(F29,अंक,35,0),IF($P$3='DATA SHEET'!$CA$5,VLOOKUP(F29,अंक,44,0),""))))))</f>
        <v>5</v>
      </c>
      <c s="51">
        <f>IF(AND(B29="",D29="",F29="",G29=""),"",IF($P$3='DATA SHEET'!$CA$1,VLOOKUP(F29,अंक,9,0),IF($P$3='DATA SHEET'!$CA$2,VLOOKUP(F29,अंक,18,0),IF($P$3='DATA SHEET'!$CA$3,VLOOKUP(F29,अंक,27,0),IF($P$3='DATA SHEET'!$CA$4,VLOOKUP(F29,अंक,36,0),IF($P$3='DATA SHEET'!$CA$5,VLOOKUP(F29,अंक,45,0),""))))))</f>
        <v>24</v>
      </c>
      <c s="51">
        <f>IF(AND(B29="",D29="",F29="",G29=""),"",IF($P$3='DATA SHEET'!$CA$1,VLOOKUP(F29,अंक,10,0),IF($P$3='DATA SHEET'!$CA$2,VLOOKUP(F29,अंक,19,0),IF($P$3='DATA SHEET'!$CA$3,VLOOKUP(F29,अंक,28,0),IF($P$3='DATA SHEET'!$CA$4,VLOOKUP(F29,अंक,37,0),IF($P$3='DATA SHEET'!$CA$5,VLOOKUP(F29,अंक,46,0),""))))))</f>
        <v>9</v>
      </c>
      <c s="51">
        <f>IF(AND(B29="",D29="",F29="",G29=""),"",IF($P$3='DATA SHEET'!$CA$1,VLOOKUP(F29,अंक,11,0),IF($P$3='DATA SHEET'!$CA$2,VLOOKUP(F29,अंक,20,0),IF($P$3='DATA SHEET'!$CA$3,VLOOKUP(F29,अंक,29,0),IF($P$3='DATA SHEET'!$CA$4,VLOOKUP(F29,अंक,38,0),IF($P$3='DATA SHEET'!$CA$5,VLOOKUP(F29,अंक,47,0),""))))))</f>
        <v>8</v>
      </c>
      <c s="52">
        <f>IF(AND(B29="",D29="",F29="",G29=""),"",IF($P$3='DATA SHEET'!$CA$1,VLOOKUP(F29,अंक,12,0),IF($P$3='DATA SHEET'!$CA$2,VLOOKUP(F29,अंक,21,0),IF($P$3='DATA SHEET'!$CA$3,VLOOKUP(F29,अंक,30,0),IF($P$3='DATA SHEET'!$CA$4,VLOOKUP(F29,अंक,39,0),IF($P$3='DATA SHEET'!$CA$5,VLOOKUP(F29,अंक,48,0),""))))))</f>
        <v>9</v>
      </c>
      <c s="52">
        <f>IF(AND(B29="",D29="",F29="",G29=""),"",IF($P$3='DATA SHEET'!$CA$1,VLOOKUP(F29,अंक,13,0),IF($P$3='DATA SHEET'!$CA$2,VLOOKUP(F29,अंक,22,0),IF($P$3='DATA SHEET'!$CA$3,VLOOKUP(F29,अंक,31,0),IF($P$3='DATA SHEET'!$CA$4,VLOOKUP(F29,अंक,40,0),IF($P$3='DATA SHEET'!$CA$5,VLOOKUP(F29,अंक,49,0),""))))))</f>
        <v>10</v>
      </c>
      <c s="52">
        <f>IF(AND(B29="",D29="",F29="",G29=""),"",IF($P$3='DATA SHEET'!$CA$1,VLOOKUP(F29,अंक,14,0),IF($P$3='DATA SHEET'!$CA$2,VLOOKUP(F29,अंक,23,0),IF($P$3='DATA SHEET'!$CA$3,VLOOKUP(F29,अंक,32,0),IF($P$3='DATA SHEET'!$CA$4,VLOOKUP(F29,अंक,41,0),IF($P$3='DATA SHEET'!$CA$5,VLOOKUP(F29,अंक,50,0),""))))))</f>
        <v>10</v>
      </c>
      <c s="21">
        <f t="shared" si="5"/>
        <v>89</v>
      </c>
      <c s="20">
        <f t="shared" si="6"/>
        <v>14</v>
      </c>
      <c s="20">
        <f t="shared" si="7"/>
        <v>5</v>
      </c>
      <c s="22">
        <f t="shared" si="8"/>
        <v>19</v>
      </c>
      <c s="187" t="str">
        <f>IFERROR(IF(OR(Q29="",#REF!="",D29=""),"",IF($Q$6=100,ROUNDUP(Q29*20%,0),IF($Q$6=86,ROUNDUP((Q29/$Q$6)*$U$6,0),IF($Q$6=66,ROUNDUP((Q29/$Q$6)*$U$6,0),"")))),"")</f>
        <v/>
      </c>
      <c s="11"/>
      <c s="11"/>
    </row>
    <row r="30" spans="1:23" ht="21.75" customHeight="1">
      <c r="A30" s="186">
        <f>'DATA SHEET'!A30</f>
        <v>24</v>
      </c>
      <c s="16">
        <f t="shared" si="0"/>
        <v>661</v>
      </c>
      <c s="42">
        <f t="shared" si="1"/>
        <v>41275</v>
      </c>
      <c s="170" t="str">
        <f t="shared" si="2"/>
        <v>POOJA</v>
      </c>
      <c s="170" t="str">
        <f t="shared" si="3"/>
        <v>GANPAT RAM</v>
      </c>
      <c s="17">
        <f t="shared" si="4"/>
        <v>5068</v>
      </c>
      <c s="18" t="str">
        <f t="shared" si="9"/>
        <v/>
      </c>
      <c s="50">
        <f>IF(AND(B30="",D30="",F30="",G30=""),"",IF($P$3='DATA SHEET'!$CA$1,VLOOKUP(F30,अंक,6,0),IF($P$3='DATA SHEET'!$CA$2,VLOOKUP(F30,अंक,15,0),IF($P$3='DATA SHEET'!$CA$3,VLOOKUP(F30,अंक,24,0),IF($P$3='DATA SHEET'!$CA$4,VLOOKUP(F30,अंक,33,0),IF($P$3='DATA SHEET'!$CA$5,VLOOKUP(F30,अंक,42,0),""))))))</f>
        <v>9</v>
      </c>
      <c s="50">
        <f>IF(AND(B30="",D30="",F30="",G30=""),"",IF($P$3='DATA SHEET'!$CA$1,VLOOKUP(F30,अंक,7,0),IF($P$3='DATA SHEET'!$CA$2,VLOOKUP(F30,अंक,16,0),IF($P$3='DATA SHEET'!$CA$3,VLOOKUP(F30,अंक,25,0),IF($P$3='DATA SHEET'!$CA$4,VLOOKUP(F30,अंक,34,0),IF($P$3='DATA SHEET'!$CA$5,VLOOKUP(F30,अंक,43,0),""))))))</f>
        <v>5</v>
      </c>
      <c s="50">
        <f>IF(AND(B30="",D30="",F30="",G30=""),"",IF($P$3='DATA SHEET'!$CA$1,VLOOKUP(F30,अंक,8,0),IF($P$3='DATA SHEET'!$CA$2,VLOOKUP(F30,अंक,17,0),IF($P$3='DATA SHEET'!$CA$3,VLOOKUP(F30,अंक,26,0),IF($P$3='DATA SHEET'!$CA$4,VLOOKUP(F30,अंक,35,0),IF($P$3='DATA SHEET'!$CA$5,VLOOKUP(F30,अंक,44,0),""))))))</f>
        <v>5</v>
      </c>
      <c s="51">
        <f>IF(AND(B30="",D30="",F30="",G30=""),"",IF($P$3='DATA SHEET'!$CA$1,VLOOKUP(F30,अंक,9,0),IF($P$3='DATA SHEET'!$CA$2,VLOOKUP(F30,अंक,18,0),IF($P$3='DATA SHEET'!$CA$3,VLOOKUP(F30,अंक,27,0),IF($P$3='DATA SHEET'!$CA$4,VLOOKUP(F30,अंक,36,0),IF($P$3='DATA SHEET'!$CA$5,VLOOKUP(F30,अंक,45,0),""))))))</f>
        <v>25</v>
      </c>
      <c s="51">
        <f>IF(AND(B30="",D30="",F30="",G30=""),"",IF($P$3='DATA SHEET'!$CA$1,VLOOKUP(F30,अंक,10,0),IF($P$3='DATA SHEET'!$CA$2,VLOOKUP(F30,अंक,19,0),IF($P$3='DATA SHEET'!$CA$3,VLOOKUP(F30,अंक,28,0),IF($P$3='DATA SHEET'!$CA$4,VLOOKUP(F30,अंक,37,0),IF($P$3='DATA SHEET'!$CA$5,VLOOKUP(F30,अंक,46,0),""))))))</f>
        <v>8</v>
      </c>
      <c s="51">
        <f>IF(AND(B30="",D30="",F30="",G30=""),"",IF($P$3='DATA SHEET'!$CA$1,VLOOKUP(F30,अंक,11,0),IF($P$3='DATA SHEET'!$CA$2,VLOOKUP(F30,अंक,20,0),IF($P$3='DATA SHEET'!$CA$3,VLOOKUP(F30,अंक,29,0),IF($P$3='DATA SHEET'!$CA$4,VLOOKUP(F30,अंक,38,0),IF($P$3='DATA SHEET'!$CA$5,VLOOKUP(F30,अंक,47,0),""))))))</f>
        <v>8</v>
      </c>
      <c s="52">
        <f>IF(AND(B30="",D30="",F30="",G30=""),"",IF($P$3='DATA SHEET'!$CA$1,VLOOKUP(F30,अंक,12,0),IF($P$3='DATA SHEET'!$CA$2,VLOOKUP(F30,अंक,21,0),IF($P$3='DATA SHEET'!$CA$3,VLOOKUP(F30,अंक,30,0),IF($P$3='DATA SHEET'!$CA$4,VLOOKUP(F30,अंक,39,0),IF($P$3='DATA SHEET'!$CA$5,VLOOKUP(F30,अंक,48,0),""))))))</f>
        <v>9</v>
      </c>
      <c s="52">
        <f>IF(AND(B30="",D30="",F30="",G30=""),"",IF($P$3='DATA SHEET'!$CA$1,VLOOKUP(F30,अंक,13,0),IF($P$3='DATA SHEET'!$CA$2,VLOOKUP(F30,अंक,22,0),IF($P$3='DATA SHEET'!$CA$3,VLOOKUP(F30,अंक,31,0),IF($P$3='DATA SHEET'!$CA$4,VLOOKUP(F30,अंक,40,0),IF($P$3='DATA SHEET'!$CA$5,VLOOKUP(F30,अंक,49,0),""))))))</f>
        <v>10</v>
      </c>
      <c s="52">
        <f>IF(AND(B30="",D30="",F30="",G30=""),"",IF($P$3='DATA SHEET'!$CA$1,VLOOKUP(F30,अंक,14,0),IF($P$3='DATA SHEET'!$CA$2,VLOOKUP(F30,अंक,23,0),IF($P$3='DATA SHEET'!$CA$3,VLOOKUP(F30,अंक,32,0),IF($P$3='DATA SHEET'!$CA$4,VLOOKUP(F30,अंक,41,0),IF($P$3='DATA SHEET'!$CA$5,VLOOKUP(F30,अंक,50,0),""))))))</f>
        <v>9</v>
      </c>
      <c s="21">
        <f t="shared" si="5"/>
        <v>88</v>
      </c>
      <c s="20">
        <f t="shared" si="6"/>
        <v>14</v>
      </c>
      <c s="20">
        <f t="shared" si="7"/>
        <v>5</v>
      </c>
      <c s="22">
        <f t="shared" si="8"/>
        <v>19</v>
      </c>
      <c s="187" t="str">
        <f>IFERROR(IF(OR(Q30="",#REF!="",D30=""),"",IF($Q$6=100,ROUNDUP(Q30*20%,0),IF($Q$6=86,ROUNDUP((Q30/$Q$6)*$U$6,0),IF($Q$6=66,ROUNDUP((Q30/$Q$6)*$U$6,0),"")))),"")</f>
        <v/>
      </c>
      <c s="11"/>
      <c s="11"/>
    </row>
    <row r="31" spans="1:23" ht="21.75" customHeight="1">
      <c r="A31" s="186">
        <f>'DATA SHEET'!A31</f>
        <v>25</v>
      </c>
      <c s="16">
        <f t="shared" si="0"/>
        <v>482</v>
      </c>
      <c s="42">
        <f t="shared" si="1"/>
        <v>41760</v>
      </c>
      <c s="170" t="str">
        <f t="shared" si="2"/>
        <v>PRADEEP</v>
      </c>
      <c s="170" t="str">
        <f t="shared" si="3"/>
        <v>RAJU NATH</v>
      </c>
      <c s="17">
        <f t="shared" si="4"/>
        <v>5069</v>
      </c>
      <c s="18" t="str">
        <f t="shared" si="9"/>
        <v/>
      </c>
      <c s="50">
        <f>IF(AND(B31="",D31="",F31="",G31=""),"",IF($P$3='DATA SHEET'!$CA$1,VLOOKUP(F31,अंक,6,0),IF($P$3='DATA SHEET'!$CA$2,VLOOKUP(F31,अंक,15,0),IF($P$3='DATA SHEET'!$CA$3,VLOOKUP(F31,अंक,24,0),IF($P$3='DATA SHEET'!$CA$4,VLOOKUP(F31,अंक,33,0),IF($P$3='DATA SHEET'!$CA$5,VLOOKUP(F31,अंक,42,0),""))))))</f>
        <v>9</v>
      </c>
      <c s="50">
        <f>IF(AND(B31="",D31="",F31="",G31=""),"",IF($P$3='DATA SHEET'!$CA$1,VLOOKUP(F31,अंक,7,0),IF($P$3='DATA SHEET'!$CA$2,VLOOKUP(F31,अंक,16,0),IF($P$3='DATA SHEET'!$CA$3,VLOOKUP(F31,अंक,25,0),IF($P$3='DATA SHEET'!$CA$4,VLOOKUP(F31,अंक,34,0),IF($P$3='DATA SHEET'!$CA$5,VLOOKUP(F31,अंक,43,0),""))))))</f>
        <v>5</v>
      </c>
      <c s="50">
        <f>IF(AND(B31="",D31="",F31="",G31=""),"",IF($P$3='DATA SHEET'!$CA$1,VLOOKUP(F31,अंक,8,0),IF($P$3='DATA SHEET'!$CA$2,VLOOKUP(F31,अंक,17,0),IF($P$3='DATA SHEET'!$CA$3,VLOOKUP(F31,अंक,26,0),IF($P$3='DATA SHEET'!$CA$4,VLOOKUP(F31,अंक,35,0),IF($P$3='DATA SHEET'!$CA$5,VLOOKUP(F31,अंक,44,0),""))))))</f>
        <v>5</v>
      </c>
      <c s="51">
        <f>IF(AND(B31="",D31="",F31="",G31=""),"",IF($P$3='DATA SHEET'!$CA$1,VLOOKUP(F31,अंक,9,0),IF($P$3='DATA SHEET'!$CA$2,VLOOKUP(F31,अंक,18,0),IF($P$3='DATA SHEET'!$CA$3,VLOOKUP(F31,अंक,27,0),IF($P$3='DATA SHEET'!$CA$4,VLOOKUP(F31,अंक,36,0),IF($P$3='DATA SHEET'!$CA$5,VLOOKUP(F31,अंक,45,0),""))))))</f>
        <v>26</v>
      </c>
      <c s="51">
        <f>IF(AND(B31="",D31="",F31="",G31=""),"",IF($P$3='DATA SHEET'!$CA$1,VLOOKUP(F31,अंक,10,0),IF($P$3='DATA SHEET'!$CA$2,VLOOKUP(F31,अंक,19,0),IF($P$3='DATA SHEET'!$CA$3,VLOOKUP(F31,अंक,28,0),IF($P$3='DATA SHEET'!$CA$4,VLOOKUP(F31,अंक,37,0),IF($P$3='DATA SHEET'!$CA$5,VLOOKUP(F31,अंक,46,0),""))))))</f>
        <v>9</v>
      </c>
      <c s="51">
        <f>IF(AND(B31="",D31="",F31="",G31=""),"",IF($P$3='DATA SHEET'!$CA$1,VLOOKUP(F31,अंक,11,0),IF($P$3='DATA SHEET'!$CA$2,VLOOKUP(F31,अंक,20,0),IF($P$3='DATA SHEET'!$CA$3,VLOOKUP(F31,अंक,29,0),IF($P$3='DATA SHEET'!$CA$4,VLOOKUP(F31,अंक,38,0),IF($P$3='DATA SHEET'!$CA$5,VLOOKUP(F31,अंक,47,0),""))))))</f>
        <v>9</v>
      </c>
      <c s="52">
        <f>IF(AND(B31="",D31="",F31="",G31=""),"",IF($P$3='DATA SHEET'!$CA$1,VLOOKUP(F31,अंक,12,0),IF($P$3='DATA SHEET'!$CA$2,VLOOKUP(F31,अंक,21,0),IF($P$3='DATA SHEET'!$CA$3,VLOOKUP(F31,अंक,30,0),IF($P$3='DATA SHEET'!$CA$4,VLOOKUP(F31,अंक,39,0),IF($P$3='DATA SHEET'!$CA$5,VLOOKUP(F31,अंक,48,0),""))))))</f>
        <v>9</v>
      </c>
      <c s="52">
        <f>IF(AND(B31="",D31="",F31="",G31=""),"",IF($P$3='DATA SHEET'!$CA$1,VLOOKUP(F31,अंक,13,0),IF($P$3='DATA SHEET'!$CA$2,VLOOKUP(F31,अंक,22,0),IF($P$3='DATA SHEET'!$CA$3,VLOOKUP(F31,अंक,31,0),IF($P$3='DATA SHEET'!$CA$4,VLOOKUP(F31,अंक,40,0),IF($P$3='DATA SHEET'!$CA$5,VLOOKUP(F31,अंक,49,0),""))))))</f>
        <v>10</v>
      </c>
      <c s="52">
        <f>IF(AND(B31="",D31="",F31="",G31=""),"",IF($P$3='DATA SHEET'!$CA$1,VLOOKUP(F31,अंक,14,0),IF($P$3='DATA SHEET'!$CA$2,VLOOKUP(F31,अंक,23,0),IF($P$3='DATA SHEET'!$CA$3,VLOOKUP(F31,अंक,32,0),IF($P$3='DATA SHEET'!$CA$4,VLOOKUP(F31,अंक,41,0),IF($P$3='DATA SHEET'!$CA$5,VLOOKUP(F31,अंक,50,0),""))))))</f>
        <v>9</v>
      </c>
      <c s="21">
        <f t="shared" si="5"/>
        <v>91</v>
      </c>
      <c s="20">
        <f t="shared" si="6"/>
        <v>14</v>
      </c>
      <c s="20">
        <f t="shared" si="7"/>
        <v>5</v>
      </c>
      <c s="22">
        <f t="shared" si="8"/>
        <v>19</v>
      </c>
      <c s="187" t="str">
        <f>IFERROR(IF(OR(Q31="",#REF!="",D31=""),"",IF($Q$6=100,ROUNDUP(Q31*20%,0),IF($Q$6=86,ROUNDUP((Q31/$Q$6)*$U$6,0),IF($Q$6=66,ROUNDUP((Q31/$Q$6)*$U$6,0),"")))),"")</f>
        <v/>
      </c>
      <c s="11"/>
      <c s="11"/>
    </row>
    <row r="32" spans="1:23" ht="21.75" customHeight="1">
      <c r="A32" s="186">
        <f>'DATA SHEET'!A32</f>
        <v>26</v>
      </c>
      <c s="16">
        <f t="shared" si="0"/>
        <v>485</v>
      </c>
      <c s="42">
        <f t="shared" si="1"/>
        <v>41675</v>
      </c>
      <c s="170" t="str">
        <f t="shared" si="2"/>
        <v>RAMESH BHAKAR</v>
      </c>
      <c s="170" t="str">
        <f t="shared" si="3"/>
        <v>DEEPA RAM</v>
      </c>
      <c s="17">
        <f t="shared" si="4"/>
        <v>5070</v>
      </c>
      <c s="18" t="str">
        <f t="shared" si="9"/>
        <v/>
      </c>
      <c s="50">
        <f>IF(AND(B32="",D32="",F32="",G32=""),"",IF($P$3='DATA SHEET'!$CA$1,VLOOKUP(F32,अंक,6,0),IF($P$3='DATA SHEET'!$CA$2,VLOOKUP(F32,अंक,15,0),IF($P$3='DATA SHEET'!$CA$3,VLOOKUP(F32,अंक,24,0),IF($P$3='DATA SHEET'!$CA$4,VLOOKUP(F32,अंक,33,0),IF($P$3='DATA SHEET'!$CA$5,VLOOKUP(F32,अंक,42,0),""))))))</f>
        <v>9</v>
      </c>
      <c s="50">
        <f>IF(AND(B32="",D32="",F32="",G32=""),"",IF($P$3='DATA SHEET'!$CA$1,VLOOKUP(F32,अंक,7,0),IF($P$3='DATA SHEET'!$CA$2,VLOOKUP(F32,अंक,16,0),IF($P$3='DATA SHEET'!$CA$3,VLOOKUP(F32,अंक,25,0),IF($P$3='DATA SHEET'!$CA$4,VLOOKUP(F32,अंक,34,0),IF($P$3='DATA SHEET'!$CA$5,VLOOKUP(F32,अंक,43,0),""))))))</f>
        <v>5</v>
      </c>
      <c s="50">
        <f>IF(AND(B32="",D32="",F32="",G32=""),"",IF($P$3='DATA SHEET'!$CA$1,VLOOKUP(F32,अंक,8,0),IF($P$3='DATA SHEET'!$CA$2,VLOOKUP(F32,अंक,17,0),IF($P$3='DATA SHEET'!$CA$3,VLOOKUP(F32,अंक,26,0),IF($P$3='DATA SHEET'!$CA$4,VLOOKUP(F32,अंक,35,0),IF($P$3='DATA SHEET'!$CA$5,VLOOKUP(F32,अंक,44,0),""))))))</f>
        <v>5</v>
      </c>
      <c s="51">
        <f>IF(AND(B32="",D32="",F32="",G32=""),"",IF($P$3='DATA SHEET'!$CA$1,VLOOKUP(F32,अंक,9,0),IF($P$3='DATA SHEET'!$CA$2,VLOOKUP(F32,अंक,18,0),IF($P$3='DATA SHEET'!$CA$3,VLOOKUP(F32,अंक,27,0),IF($P$3='DATA SHEET'!$CA$4,VLOOKUP(F32,अंक,36,0),IF($P$3='DATA SHEET'!$CA$5,VLOOKUP(F32,अंक,45,0),""))))))</f>
        <v>28</v>
      </c>
      <c s="51">
        <f>IF(AND(B32="",D32="",F32="",G32=""),"",IF($P$3='DATA SHEET'!$CA$1,VLOOKUP(F32,अंक,10,0),IF($P$3='DATA SHEET'!$CA$2,VLOOKUP(F32,अंक,19,0),IF($P$3='DATA SHEET'!$CA$3,VLOOKUP(F32,अंक,28,0),IF($P$3='DATA SHEET'!$CA$4,VLOOKUP(F32,अंक,37,0),IF($P$3='DATA SHEET'!$CA$5,VLOOKUP(F32,अंक,46,0),""))))))</f>
        <v>10</v>
      </c>
      <c s="51">
        <f>IF(AND(B32="",D32="",F32="",G32=""),"",IF($P$3='DATA SHEET'!$CA$1,VLOOKUP(F32,अंक,11,0),IF($P$3='DATA SHEET'!$CA$2,VLOOKUP(F32,अंक,20,0),IF($P$3='DATA SHEET'!$CA$3,VLOOKUP(F32,अंक,29,0),IF($P$3='DATA SHEET'!$CA$4,VLOOKUP(F32,अंक,38,0),IF($P$3='DATA SHEET'!$CA$5,VLOOKUP(F32,अंक,47,0),""))))))</f>
        <v>9</v>
      </c>
      <c s="52">
        <f>IF(AND(B32="",D32="",F32="",G32=""),"",IF($P$3='DATA SHEET'!$CA$1,VLOOKUP(F32,अंक,12,0),IF($P$3='DATA SHEET'!$CA$2,VLOOKUP(F32,अंक,21,0),IF($P$3='DATA SHEET'!$CA$3,VLOOKUP(F32,अंक,30,0),IF($P$3='DATA SHEET'!$CA$4,VLOOKUP(F32,अंक,39,0),IF($P$3='DATA SHEET'!$CA$5,VLOOKUP(F32,अंक,48,0),""))))))</f>
        <v>8</v>
      </c>
      <c s="52">
        <f>IF(AND(B32="",D32="",F32="",G32=""),"",IF($P$3='DATA SHEET'!$CA$1,VLOOKUP(F32,अंक,13,0),IF($P$3='DATA SHEET'!$CA$2,VLOOKUP(F32,अंक,22,0),IF($P$3='DATA SHEET'!$CA$3,VLOOKUP(F32,अंक,31,0),IF($P$3='DATA SHEET'!$CA$4,VLOOKUP(F32,अंक,40,0),IF($P$3='DATA SHEET'!$CA$5,VLOOKUP(F32,अंक,49,0),""))))))</f>
        <v>10</v>
      </c>
      <c s="52">
        <f>IF(AND(B32="",D32="",F32="",G32=""),"",IF($P$3='DATA SHEET'!$CA$1,VLOOKUP(F32,अंक,14,0),IF($P$3='DATA SHEET'!$CA$2,VLOOKUP(F32,अंक,23,0),IF($P$3='DATA SHEET'!$CA$3,VLOOKUP(F32,अंक,32,0),IF($P$3='DATA SHEET'!$CA$4,VLOOKUP(F32,अंक,41,0),IF($P$3='DATA SHEET'!$CA$5,VLOOKUP(F32,अंक,50,0),""))))))</f>
        <v>9</v>
      </c>
      <c s="21">
        <f t="shared" si="5"/>
        <v>93</v>
      </c>
      <c s="20">
        <f t="shared" si="6"/>
        <v>14</v>
      </c>
      <c s="20">
        <f t="shared" si="7"/>
        <v>5</v>
      </c>
      <c s="22">
        <f t="shared" si="8"/>
        <v>19</v>
      </c>
      <c s="187" t="str">
        <f>IFERROR(IF(OR(Q32="",#REF!="",D32=""),"",IF($Q$6=100,ROUNDUP(Q32*20%,0),IF($Q$6=86,ROUNDUP((Q32/$Q$6)*$U$6,0),IF($Q$6=66,ROUNDUP((Q32/$Q$6)*$U$6,0),"")))),"")</f>
        <v/>
      </c>
      <c s="11"/>
      <c s="11"/>
    </row>
    <row r="33" spans="1:23" ht="21.75" customHeight="1">
      <c r="A33" s="186">
        <f>'DATA SHEET'!A33</f>
        <v>27</v>
      </c>
      <c s="16">
        <f t="shared" si="0"/>
        <v>610</v>
      </c>
      <c s="42">
        <f t="shared" si="1"/>
        <v>41389</v>
      </c>
      <c s="170" t="str">
        <f t="shared" si="2"/>
        <v>ROHIT SINGH</v>
      </c>
      <c s="170" t="str">
        <f t="shared" si="3"/>
        <v>SUKH SINGH</v>
      </c>
      <c s="17">
        <f t="shared" si="4"/>
        <v>5071</v>
      </c>
      <c s="18" t="str">
        <f t="shared" si="9"/>
        <v/>
      </c>
      <c s="50">
        <f>IF(AND(B33="",D33="",F33="",G33=""),"",IF($P$3='DATA SHEET'!$CA$1,VLOOKUP(F33,अंक,6,0),IF($P$3='DATA SHEET'!$CA$2,VLOOKUP(F33,अंक,15,0),IF($P$3='DATA SHEET'!$CA$3,VLOOKUP(F33,अंक,24,0),IF($P$3='DATA SHEET'!$CA$4,VLOOKUP(F33,अंक,33,0),IF($P$3='DATA SHEET'!$CA$5,VLOOKUP(F33,अंक,42,0),""))))))</f>
        <v>9</v>
      </c>
      <c s="50">
        <f>IF(AND(B33="",D33="",F33="",G33=""),"",IF($P$3='DATA SHEET'!$CA$1,VLOOKUP(F33,अंक,7,0),IF($P$3='DATA SHEET'!$CA$2,VLOOKUP(F33,अंक,16,0),IF($P$3='DATA SHEET'!$CA$3,VLOOKUP(F33,अंक,25,0),IF($P$3='DATA SHEET'!$CA$4,VLOOKUP(F33,अंक,34,0),IF($P$3='DATA SHEET'!$CA$5,VLOOKUP(F33,अंक,43,0),""))))))</f>
        <v>5</v>
      </c>
      <c s="50">
        <f>IF(AND(B33="",D33="",F33="",G33=""),"",IF($P$3='DATA SHEET'!$CA$1,VLOOKUP(F33,अंक,8,0),IF($P$3='DATA SHEET'!$CA$2,VLOOKUP(F33,अंक,17,0),IF($P$3='DATA SHEET'!$CA$3,VLOOKUP(F33,अंक,26,0),IF($P$3='DATA SHEET'!$CA$4,VLOOKUP(F33,अंक,35,0),IF($P$3='DATA SHEET'!$CA$5,VLOOKUP(F33,अंक,44,0),""))))))</f>
        <v>5</v>
      </c>
      <c s="51">
        <f>IF(AND(B33="",D33="",F33="",G33=""),"",IF($P$3='DATA SHEET'!$CA$1,VLOOKUP(F33,अंक,9,0),IF($P$3='DATA SHEET'!$CA$2,VLOOKUP(F33,अंक,18,0),IF($P$3='DATA SHEET'!$CA$3,VLOOKUP(F33,अंक,27,0),IF($P$3='DATA SHEET'!$CA$4,VLOOKUP(F33,अंक,36,0),IF($P$3='DATA SHEET'!$CA$5,VLOOKUP(F33,अंक,45,0),""))))))</f>
        <v>25</v>
      </c>
      <c s="51">
        <f>IF(AND(B33="",D33="",F33="",G33=""),"",IF($P$3='DATA SHEET'!$CA$1,VLOOKUP(F33,अंक,10,0),IF($P$3='DATA SHEET'!$CA$2,VLOOKUP(F33,अंक,19,0),IF($P$3='DATA SHEET'!$CA$3,VLOOKUP(F33,अंक,28,0),IF($P$3='DATA SHEET'!$CA$4,VLOOKUP(F33,अंक,37,0),IF($P$3='DATA SHEET'!$CA$5,VLOOKUP(F33,अंक,46,0),""))))))</f>
        <v>8</v>
      </c>
      <c s="51">
        <f>IF(AND(B33="",D33="",F33="",G33=""),"",IF($P$3='DATA SHEET'!$CA$1,VLOOKUP(F33,अंक,11,0),IF($P$3='DATA SHEET'!$CA$2,VLOOKUP(F33,अंक,20,0),IF($P$3='DATA SHEET'!$CA$3,VLOOKUP(F33,अंक,29,0),IF($P$3='DATA SHEET'!$CA$4,VLOOKUP(F33,अंक,38,0),IF($P$3='DATA SHEET'!$CA$5,VLOOKUP(F33,अंक,47,0),""))))))</f>
        <v>8</v>
      </c>
      <c s="52">
        <f>IF(AND(B33="",D33="",F33="",G33=""),"",IF($P$3='DATA SHEET'!$CA$1,VLOOKUP(F33,अंक,12,0),IF($P$3='DATA SHEET'!$CA$2,VLOOKUP(F33,अंक,21,0),IF($P$3='DATA SHEET'!$CA$3,VLOOKUP(F33,अंक,30,0),IF($P$3='DATA SHEET'!$CA$4,VLOOKUP(F33,अंक,39,0),IF($P$3='DATA SHEET'!$CA$5,VLOOKUP(F33,अंक,48,0),""))))))</f>
        <v>9</v>
      </c>
      <c s="52">
        <f>IF(AND(B33="",D33="",F33="",G33=""),"",IF($P$3='DATA SHEET'!$CA$1,VLOOKUP(F33,अंक,13,0),IF($P$3='DATA SHEET'!$CA$2,VLOOKUP(F33,अंक,22,0),IF($P$3='DATA SHEET'!$CA$3,VLOOKUP(F33,अंक,31,0),IF($P$3='DATA SHEET'!$CA$4,VLOOKUP(F33,अंक,40,0),IF($P$3='DATA SHEET'!$CA$5,VLOOKUP(F33,अंक,49,0),""))))))</f>
        <v>10</v>
      </c>
      <c s="52">
        <f>IF(AND(B33="",D33="",F33="",G33=""),"",IF($P$3='DATA SHEET'!$CA$1,VLOOKUP(F33,अंक,14,0),IF($P$3='DATA SHEET'!$CA$2,VLOOKUP(F33,अंक,23,0),IF($P$3='DATA SHEET'!$CA$3,VLOOKUP(F33,अंक,32,0),IF($P$3='DATA SHEET'!$CA$4,VLOOKUP(F33,अंक,41,0),IF($P$3='DATA SHEET'!$CA$5,VLOOKUP(F33,अंक,50,0),""))))))</f>
        <v>9</v>
      </c>
      <c s="21">
        <f t="shared" si="5"/>
        <v>88</v>
      </c>
      <c s="20">
        <f t="shared" si="6"/>
        <v>14</v>
      </c>
      <c s="20">
        <f t="shared" si="7"/>
        <v>5</v>
      </c>
      <c s="22">
        <f t="shared" si="8"/>
        <v>19</v>
      </c>
      <c s="187" t="str">
        <f>IFERROR(IF(OR(Q33="",#REF!="",D33=""),"",IF($Q$6=100,ROUNDUP(Q33*20%,0),IF($Q$6=86,ROUNDUP((Q33/$Q$6)*$U$6,0),IF($Q$6=66,ROUNDUP((Q33/$Q$6)*$U$6,0),"")))),"")</f>
        <v/>
      </c>
      <c s="11"/>
      <c s="11"/>
    </row>
    <row r="34" spans="1:23" ht="21.75" customHeight="1">
      <c r="A34" s="186">
        <f>'DATA SHEET'!A34</f>
        <v>28</v>
      </c>
      <c s="16">
        <f t="shared" si="0"/>
        <v>501</v>
      </c>
      <c s="42">
        <f t="shared" si="1"/>
        <v>41618</v>
      </c>
      <c s="170" t="str">
        <f t="shared" si="2"/>
        <v>SARITA</v>
      </c>
      <c s="170" t="str">
        <f t="shared" si="3"/>
        <v>REVATA RAM</v>
      </c>
      <c s="17">
        <f t="shared" si="4"/>
        <v>5072</v>
      </c>
      <c s="18" t="str">
        <f t="shared" si="9"/>
        <v/>
      </c>
      <c s="50">
        <f>IF(AND(B34="",D34="",F34="",G34=""),"",IF($P$3='DATA SHEET'!$CA$1,VLOOKUP(F34,अंक,6,0),IF($P$3='DATA SHEET'!$CA$2,VLOOKUP(F34,अंक,15,0),IF($P$3='DATA SHEET'!$CA$3,VLOOKUP(F34,अंक,24,0),IF($P$3='DATA SHEET'!$CA$4,VLOOKUP(F34,अंक,33,0),IF($P$3='DATA SHEET'!$CA$5,VLOOKUP(F34,अंक,42,0),""))))))</f>
        <v>9</v>
      </c>
      <c s="50">
        <f>IF(AND(B34="",D34="",F34="",G34=""),"",IF($P$3='DATA SHEET'!$CA$1,VLOOKUP(F34,अंक,7,0),IF($P$3='DATA SHEET'!$CA$2,VLOOKUP(F34,अंक,16,0),IF($P$3='DATA SHEET'!$CA$3,VLOOKUP(F34,अंक,25,0),IF($P$3='DATA SHEET'!$CA$4,VLOOKUP(F34,अंक,34,0),IF($P$3='DATA SHEET'!$CA$5,VLOOKUP(F34,अंक,43,0),""))))))</f>
        <v>5</v>
      </c>
      <c s="50">
        <f>IF(AND(B34="",D34="",F34="",G34=""),"",IF($P$3='DATA SHEET'!$CA$1,VLOOKUP(F34,अंक,8,0),IF($P$3='DATA SHEET'!$CA$2,VLOOKUP(F34,अंक,17,0),IF($P$3='DATA SHEET'!$CA$3,VLOOKUP(F34,अंक,26,0),IF($P$3='DATA SHEET'!$CA$4,VLOOKUP(F34,अंक,35,0),IF($P$3='DATA SHEET'!$CA$5,VLOOKUP(F34,अंक,44,0),""))))))</f>
        <v>5</v>
      </c>
      <c s="51">
        <f>IF(AND(B34="",D34="",F34="",G34=""),"",IF($P$3='DATA SHEET'!$CA$1,VLOOKUP(F34,अंक,9,0),IF($P$3='DATA SHEET'!$CA$2,VLOOKUP(F34,अंक,18,0),IF($P$3='DATA SHEET'!$CA$3,VLOOKUP(F34,अंक,27,0),IF($P$3='DATA SHEET'!$CA$4,VLOOKUP(F34,अंक,36,0),IF($P$3='DATA SHEET'!$CA$5,VLOOKUP(F34,अंक,45,0),""))))))</f>
        <v>26</v>
      </c>
      <c s="51">
        <f>IF(AND(B34="",D34="",F34="",G34=""),"",IF($P$3='DATA SHEET'!$CA$1,VLOOKUP(F34,अंक,10,0),IF($P$3='DATA SHEET'!$CA$2,VLOOKUP(F34,अंक,19,0),IF($P$3='DATA SHEET'!$CA$3,VLOOKUP(F34,अंक,28,0),IF($P$3='DATA SHEET'!$CA$4,VLOOKUP(F34,अंक,37,0),IF($P$3='DATA SHEET'!$CA$5,VLOOKUP(F34,अंक,46,0),""))))))</f>
        <v>9</v>
      </c>
      <c s="51">
        <f>IF(AND(B34="",D34="",F34="",G34=""),"",IF($P$3='DATA SHEET'!$CA$1,VLOOKUP(F34,अंक,11,0),IF($P$3='DATA SHEET'!$CA$2,VLOOKUP(F34,अंक,20,0),IF($P$3='DATA SHEET'!$CA$3,VLOOKUP(F34,अंक,29,0),IF($P$3='DATA SHEET'!$CA$4,VLOOKUP(F34,अंक,38,0),IF($P$3='DATA SHEET'!$CA$5,VLOOKUP(F34,अंक,47,0),""))))))</f>
        <v>9</v>
      </c>
      <c s="52">
        <f>IF(AND(B34="",D34="",F34="",G34=""),"",IF($P$3='DATA SHEET'!$CA$1,VLOOKUP(F34,अंक,12,0),IF($P$3='DATA SHEET'!$CA$2,VLOOKUP(F34,अंक,21,0),IF($P$3='DATA SHEET'!$CA$3,VLOOKUP(F34,अंक,30,0),IF($P$3='DATA SHEET'!$CA$4,VLOOKUP(F34,अंक,39,0),IF($P$3='DATA SHEET'!$CA$5,VLOOKUP(F34,अंक,48,0),""))))))</f>
        <v>9</v>
      </c>
      <c s="52">
        <f>IF(AND(B34="",D34="",F34="",G34=""),"",IF($P$3='DATA SHEET'!$CA$1,VLOOKUP(F34,अंक,13,0),IF($P$3='DATA SHEET'!$CA$2,VLOOKUP(F34,अंक,22,0),IF($P$3='DATA SHEET'!$CA$3,VLOOKUP(F34,अंक,31,0),IF($P$3='DATA SHEET'!$CA$4,VLOOKUP(F34,अंक,40,0),IF($P$3='DATA SHEET'!$CA$5,VLOOKUP(F34,अंक,49,0),""))))))</f>
        <v>10</v>
      </c>
      <c s="52">
        <f>IF(AND(B34="",D34="",F34="",G34=""),"",IF($P$3='DATA SHEET'!$CA$1,VLOOKUP(F34,अंक,14,0),IF($P$3='DATA SHEET'!$CA$2,VLOOKUP(F34,अंक,23,0),IF($P$3='DATA SHEET'!$CA$3,VLOOKUP(F34,अंक,32,0),IF($P$3='DATA SHEET'!$CA$4,VLOOKUP(F34,अंक,41,0),IF($P$3='DATA SHEET'!$CA$5,VLOOKUP(F34,अंक,50,0),""))))))</f>
        <v>9</v>
      </c>
      <c s="21">
        <f t="shared" si="5"/>
        <v>91</v>
      </c>
      <c s="20">
        <f t="shared" si="6"/>
        <v>14</v>
      </c>
      <c s="20">
        <f t="shared" si="7"/>
        <v>5</v>
      </c>
      <c s="22">
        <f t="shared" si="8"/>
        <v>19</v>
      </c>
      <c s="187" t="str">
        <f>IFERROR(IF(OR(Q34="",#REF!="",D34=""),"",IF($Q$6=100,ROUNDUP(Q34*20%,0),IF($Q$6=86,ROUNDUP((Q34/$Q$6)*$U$6,0),IF($Q$6=66,ROUNDUP((Q34/$Q$6)*$U$6,0),"")))),"")</f>
        <v/>
      </c>
      <c s="11"/>
      <c s="11"/>
    </row>
    <row r="35" spans="1:23" ht="21.75" customHeight="1">
      <c r="A35" s="186">
        <f>'DATA SHEET'!A35</f>
        <v>29</v>
      </c>
      <c s="16">
        <f t="shared" si="0"/>
        <v>599</v>
      </c>
      <c s="42">
        <f t="shared" si="1"/>
        <v>41740</v>
      </c>
      <c s="170" t="str">
        <f t="shared" si="2"/>
        <v>SHYAM SINGH</v>
      </c>
      <c s="170" t="str">
        <f t="shared" si="3"/>
        <v>DATAR SINGH</v>
      </c>
      <c s="17">
        <f t="shared" si="4"/>
        <v>5073</v>
      </c>
      <c s="18" t="str">
        <f t="shared" si="9"/>
        <v/>
      </c>
      <c s="50">
        <f>IF(AND(B35="",D35="",F35="",G35=""),"",IF($P$3='DATA SHEET'!$CA$1,VLOOKUP(F35,अंक,6,0),IF($P$3='DATA SHEET'!$CA$2,VLOOKUP(F35,अंक,15,0),IF($P$3='DATA SHEET'!$CA$3,VLOOKUP(F35,अंक,24,0),IF($P$3='DATA SHEET'!$CA$4,VLOOKUP(F35,अंक,33,0),IF($P$3='DATA SHEET'!$CA$5,VLOOKUP(F35,अंक,42,0),""))))))</f>
        <v>9</v>
      </c>
      <c s="50">
        <f>IF(AND(B35="",D35="",F35="",G35=""),"",IF($P$3='DATA SHEET'!$CA$1,VLOOKUP(F35,अंक,7,0),IF($P$3='DATA SHEET'!$CA$2,VLOOKUP(F35,अंक,16,0),IF($P$3='DATA SHEET'!$CA$3,VLOOKUP(F35,अंक,25,0),IF($P$3='DATA SHEET'!$CA$4,VLOOKUP(F35,अंक,34,0),IF($P$3='DATA SHEET'!$CA$5,VLOOKUP(F35,अंक,43,0),""))))))</f>
        <v>5</v>
      </c>
      <c s="50">
        <f>IF(AND(B35="",D35="",F35="",G35=""),"",IF($P$3='DATA SHEET'!$CA$1,VLOOKUP(F35,अंक,8,0),IF($P$3='DATA SHEET'!$CA$2,VLOOKUP(F35,अंक,17,0),IF($P$3='DATA SHEET'!$CA$3,VLOOKUP(F35,अंक,26,0),IF($P$3='DATA SHEET'!$CA$4,VLOOKUP(F35,अंक,35,0),IF($P$3='DATA SHEET'!$CA$5,VLOOKUP(F35,अंक,44,0),""))))))</f>
        <v>5</v>
      </c>
      <c s="51">
        <f>IF(AND(B35="",D35="",F35="",G35=""),"",IF($P$3='DATA SHEET'!$CA$1,VLOOKUP(F35,अंक,9,0),IF($P$3='DATA SHEET'!$CA$2,VLOOKUP(F35,अंक,18,0),IF($P$3='DATA SHEET'!$CA$3,VLOOKUP(F35,अंक,27,0),IF($P$3='DATA SHEET'!$CA$4,VLOOKUP(F35,अंक,36,0),IF($P$3='DATA SHEET'!$CA$5,VLOOKUP(F35,अंक,45,0),""))))))</f>
        <v>28</v>
      </c>
      <c s="51">
        <f>IF(AND(B35="",D35="",F35="",G35=""),"",IF($P$3='DATA SHEET'!$CA$1,VLOOKUP(F35,अंक,10,0),IF($P$3='DATA SHEET'!$CA$2,VLOOKUP(F35,अंक,19,0),IF($P$3='DATA SHEET'!$CA$3,VLOOKUP(F35,अंक,28,0),IF($P$3='DATA SHEET'!$CA$4,VLOOKUP(F35,अंक,37,0),IF($P$3='DATA SHEET'!$CA$5,VLOOKUP(F35,अंक,46,0),""))))))</f>
        <v>10</v>
      </c>
      <c s="51">
        <f>IF(AND(B35="",D35="",F35="",G35=""),"",IF($P$3='DATA SHEET'!$CA$1,VLOOKUP(F35,अंक,11,0),IF($P$3='DATA SHEET'!$CA$2,VLOOKUP(F35,अंक,20,0),IF($P$3='DATA SHEET'!$CA$3,VLOOKUP(F35,अंक,29,0),IF($P$3='DATA SHEET'!$CA$4,VLOOKUP(F35,अंक,38,0),IF($P$3='DATA SHEET'!$CA$5,VLOOKUP(F35,अंक,47,0),""))))))</f>
        <v>9</v>
      </c>
      <c s="52">
        <f>IF(AND(B35="",D35="",F35="",G35=""),"",IF($P$3='DATA SHEET'!$CA$1,VLOOKUP(F35,अंक,12,0),IF($P$3='DATA SHEET'!$CA$2,VLOOKUP(F35,अंक,21,0),IF($P$3='DATA SHEET'!$CA$3,VLOOKUP(F35,अंक,30,0),IF($P$3='DATA SHEET'!$CA$4,VLOOKUP(F35,अंक,39,0),IF($P$3='DATA SHEET'!$CA$5,VLOOKUP(F35,अंक,48,0),""))))))</f>
        <v>8</v>
      </c>
      <c s="52">
        <f>IF(AND(B35="",D35="",F35="",G35=""),"",IF($P$3='DATA SHEET'!$CA$1,VLOOKUP(F35,अंक,13,0),IF($P$3='DATA SHEET'!$CA$2,VLOOKUP(F35,अंक,22,0),IF($P$3='DATA SHEET'!$CA$3,VLOOKUP(F35,अंक,31,0),IF($P$3='DATA SHEET'!$CA$4,VLOOKUP(F35,अंक,40,0),IF($P$3='DATA SHEET'!$CA$5,VLOOKUP(F35,अंक,49,0),""))))))</f>
        <v>10</v>
      </c>
      <c s="52">
        <f>IF(AND(B35="",D35="",F35="",G35=""),"",IF($P$3='DATA SHEET'!$CA$1,VLOOKUP(F35,अंक,14,0),IF($P$3='DATA SHEET'!$CA$2,VLOOKUP(F35,अंक,23,0),IF($P$3='DATA SHEET'!$CA$3,VLOOKUP(F35,अंक,32,0),IF($P$3='DATA SHEET'!$CA$4,VLOOKUP(F35,अंक,41,0),IF($P$3='DATA SHEET'!$CA$5,VLOOKUP(F35,अंक,50,0),""))))))</f>
        <v>9</v>
      </c>
      <c s="21">
        <f t="shared" si="5"/>
        <v>93</v>
      </c>
      <c s="20">
        <f t="shared" si="6"/>
        <v>14</v>
      </c>
      <c s="20">
        <f t="shared" si="7"/>
        <v>5</v>
      </c>
      <c s="22">
        <f t="shared" si="8"/>
        <v>19</v>
      </c>
      <c s="187" t="str">
        <f>IFERROR(IF(OR(Q35="",#REF!="",D35=""),"",IF($Q$6=100,ROUNDUP(Q35*20%,0),IF($Q$6=86,ROUNDUP((Q35/$Q$6)*$U$6,0),IF($Q$6=66,ROUNDUP((Q35/$Q$6)*$U$6,0),"")))),"")</f>
        <v/>
      </c>
      <c s="11"/>
      <c s="11"/>
    </row>
    <row r="36" spans="1:23" ht="21.75" customHeight="1">
      <c r="A36" s="186">
        <f>'DATA SHEET'!A36</f>
        <v>30</v>
      </c>
      <c s="16">
        <f t="shared" si="0"/>
        <v>589</v>
      </c>
      <c s="42">
        <f t="shared" si="1"/>
        <v>42048</v>
      </c>
      <c s="170" t="str">
        <f t="shared" si="2"/>
        <v>SUMEET BHUNWAL</v>
      </c>
      <c s="170" t="str">
        <f t="shared" si="3"/>
        <v>HARENDRA RAM</v>
      </c>
      <c s="17">
        <f t="shared" si="4"/>
        <v>5074</v>
      </c>
      <c s="18" t="str">
        <f t="shared" si="9"/>
        <v/>
      </c>
      <c s="50">
        <f>IF(AND(B36="",D36="",F36="",G36=""),"",IF($P$3='DATA SHEET'!$CA$1,VLOOKUP(F36,अंक,6,0),IF($P$3='DATA SHEET'!$CA$2,VLOOKUP(F36,अंक,15,0),IF($P$3='DATA SHEET'!$CA$3,VLOOKUP(F36,अंक,24,0),IF($P$3='DATA SHEET'!$CA$4,VLOOKUP(F36,अंक,33,0),IF($P$3='DATA SHEET'!$CA$5,VLOOKUP(F36,अंक,42,0),""))))))</f>
        <v>9</v>
      </c>
      <c s="50">
        <f>IF(AND(B36="",D36="",F36="",G36=""),"",IF($P$3='DATA SHEET'!$CA$1,VLOOKUP(F36,अंक,7,0),IF($P$3='DATA SHEET'!$CA$2,VLOOKUP(F36,अंक,16,0),IF($P$3='DATA SHEET'!$CA$3,VLOOKUP(F36,अंक,25,0),IF($P$3='DATA SHEET'!$CA$4,VLOOKUP(F36,अंक,34,0),IF($P$3='DATA SHEET'!$CA$5,VLOOKUP(F36,अंक,43,0),""))))))</f>
        <v>5</v>
      </c>
      <c s="50">
        <f>IF(AND(B36="",D36="",F36="",G36=""),"",IF($P$3='DATA SHEET'!$CA$1,VLOOKUP(F36,अंक,8,0),IF($P$3='DATA SHEET'!$CA$2,VLOOKUP(F36,अंक,17,0),IF($P$3='DATA SHEET'!$CA$3,VLOOKUP(F36,अंक,26,0),IF($P$3='DATA SHEET'!$CA$4,VLOOKUP(F36,अंक,35,0),IF($P$3='DATA SHEET'!$CA$5,VLOOKUP(F36,अंक,44,0),""))))))</f>
        <v>5</v>
      </c>
      <c s="51">
        <f>IF(AND(B36="",D36="",F36="",G36=""),"",IF($P$3='DATA SHEET'!$CA$1,VLOOKUP(F36,अंक,9,0),IF($P$3='DATA SHEET'!$CA$2,VLOOKUP(F36,अंक,18,0),IF($P$3='DATA SHEET'!$CA$3,VLOOKUP(F36,अंक,27,0),IF($P$3='DATA SHEET'!$CA$4,VLOOKUP(F36,अंक,36,0),IF($P$3='DATA SHEET'!$CA$5,VLOOKUP(F36,अंक,45,0),""))))))</f>
        <v>24</v>
      </c>
      <c s="51">
        <f>IF(AND(B36="",D36="",F36="",G36=""),"",IF($P$3='DATA SHEET'!$CA$1,VLOOKUP(F36,अंक,10,0),IF($P$3='DATA SHEET'!$CA$2,VLOOKUP(F36,अंक,19,0),IF($P$3='DATA SHEET'!$CA$3,VLOOKUP(F36,अंक,28,0),IF($P$3='DATA SHEET'!$CA$4,VLOOKUP(F36,अंक,37,0),IF($P$3='DATA SHEET'!$CA$5,VLOOKUP(F36,अंक,46,0),""))))))</f>
        <v>9</v>
      </c>
      <c s="51">
        <f>IF(AND(B36="",D36="",F36="",G36=""),"",IF($P$3='DATA SHEET'!$CA$1,VLOOKUP(F36,अंक,11,0),IF($P$3='DATA SHEET'!$CA$2,VLOOKUP(F36,अंक,20,0),IF($P$3='DATA SHEET'!$CA$3,VLOOKUP(F36,अंक,29,0),IF($P$3='DATA SHEET'!$CA$4,VLOOKUP(F36,अंक,38,0),IF($P$3='DATA SHEET'!$CA$5,VLOOKUP(F36,अंक,47,0),""))))))</f>
        <v>8</v>
      </c>
      <c s="52">
        <f>IF(AND(B36="",D36="",F36="",G36=""),"",IF($P$3='DATA SHEET'!$CA$1,VLOOKUP(F36,अंक,12,0),IF($P$3='DATA SHEET'!$CA$2,VLOOKUP(F36,अंक,21,0),IF($P$3='DATA SHEET'!$CA$3,VLOOKUP(F36,अंक,30,0),IF($P$3='DATA SHEET'!$CA$4,VLOOKUP(F36,अंक,39,0),IF($P$3='DATA SHEET'!$CA$5,VLOOKUP(F36,अंक,48,0),""))))))</f>
        <v>9</v>
      </c>
      <c s="52">
        <f>IF(AND(B36="",D36="",F36="",G36=""),"",IF($P$3='DATA SHEET'!$CA$1,VLOOKUP(F36,अंक,13,0),IF($P$3='DATA SHEET'!$CA$2,VLOOKUP(F36,अंक,22,0),IF($P$3='DATA SHEET'!$CA$3,VLOOKUP(F36,अंक,31,0),IF($P$3='DATA SHEET'!$CA$4,VLOOKUP(F36,अंक,40,0),IF($P$3='DATA SHEET'!$CA$5,VLOOKUP(F36,अंक,49,0),""))))))</f>
        <v>10</v>
      </c>
      <c s="52">
        <f>IF(AND(B36="",D36="",F36="",G36=""),"",IF($P$3='DATA SHEET'!$CA$1,VLOOKUP(F36,अंक,14,0),IF($P$3='DATA SHEET'!$CA$2,VLOOKUP(F36,अंक,23,0),IF($P$3='DATA SHEET'!$CA$3,VLOOKUP(F36,अंक,32,0),IF($P$3='DATA SHEET'!$CA$4,VLOOKUP(F36,अंक,41,0),IF($P$3='DATA SHEET'!$CA$5,VLOOKUP(F36,अंक,50,0),""))))))</f>
        <v>10</v>
      </c>
      <c s="21">
        <f t="shared" si="5"/>
        <v>89</v>
      </c>
      <c s="20">
        <f t="shared" si="6"/>
        <v>14</v>
      </c>
      <c s="20">
        <f t="shared" si="7"/>
        <v>5</v>
      </c>
      <c s="22">
        <f t="shared" si="8"/>
        <v>19</v>
      </c>
      <c s="187" t="str">
        <f>IFERROR(IF(OR(Q36="",#REF!="",D36=""),"",IF($Q$6=100,ROUNDUP(Q36*20%,0),IF($Q$6=86,ROUNDUP((Q36/$Q$6)*$U$6,0),IF($Q$6=66,ROUNDUP((Q36/$Q$6)*$U$6,0),"")))),"")</f>
        <v/>
      </c>
      <c s="11"/>
      <c s="11"/>
    </row>
    <row r="37" spans="1:23" ht="21.75" customHeight="1">
      <c r="A37" s="186">
        <f>'DATA SHEET'!A37</f>
        <v>31</v>
      </c>
      <c s="16">
        <f t="shared" si="0"/>
        <v>503</v>
      </c>
      <c s="42">
        <f t="shared" si="1"/>
        <v>41813</v>
      </c>
      <c s="170" t="str">
        <f t="shared" si="2"/>
        <v>VINOD NETAR</v>
      </c>
      <c s="170" t="str">
        <f t="shared" si="3"/>
        <v>DEVA RAM</v>
      </c>
      <c s="17">
        <f t="shared" si="4"/>
        <v>5075</v>
      </c>
      <c s="18" t="str">
        <f t="shared" si="9"/>
        <v/>
      </c>
      <c s="50">
        <f>IF(AND(B37="",D37="",F37="",G37=""),"",IF($P$3='DATA SHEET'!$CA$1,VLOOKUP(F37,अंक,6,0),IF($P$3='DATA SHEET'!$CA$2,VLOOKUP(F37,अंक,15,0),IF($P$3='DATA SHEET'!$CA$3,VLOOKUP(F37,अंक,24,0),IF($P$3='DATA SHEET'!$CA$4,VLOOKUP(F37,अंक,33,0),IF($P$3='DATA SHEET'!$CA$5,VLOOKUP(F37,अंक,42,0),""))))))</f>
        <v>9</v>
      </c>
      <c s="50">
        <f>IF(AND(B37="",D37="",F37="",G37=""),"",IF($P$3='DATA SHEET'!$CA$1,VLOOKUP(F37,अंक,7,0),IF($P$3='DATA SHEET'!$CA$2,VLOOKUP(F37,अंक,16,0),IF($P$3='DATA SHEET'!$CA$3,VLOOKUP(F37,अंक,25,0),IF($P$3='DATA SHEET'!$CA$4,VLOOKUP(F37,अंक,34,0),IF($P$3='DATA SHEET'!$CA$5,VLOOKUP(F37,अंक,43,0),""))))))</f>
        <v>5</v>
      </c>
      <c s="50">
        <f>IF(AND(B37="",D37="",F37="",G37=""),"",IF($P$3='DATA SHEET'!$CA$1,VLOOKUP(F37,अंक,8,0),IF($P$3='DATA SHEET'!$CA$2,VLOOKUP(F37,अंक,17,0),IF($P$3='DATA SHEET'!$CA$3,VLOOKUP(F37,अंक,26,0),IF($P$3='DATA SHEET'!$CA$4,VLOOKUP(F37,अंक,35,0),IF($P$3='DATA SHEET'!$CA$5,VLOOKUP(F37,अंक,44,0),""))))))</f>
        <v>5</v>
      </c>
      <c s="51">
        <f>IF(AND(B37="",D37="",F37="",G37=""),"",IF($P$3='DATA SHEET'!$CA$1,VLOOKUP(F37,अंक,9,0),IF($P$3='DATA SHEET'!$CA$2,VLOOKUP(F37,अंक,18,0),IF($P$3='DATA SHEET'!$CA$3,VLOOKUP(F37,अंक,27,0),IF($P$3='DATA SHEET'!$CA$4,VLOOKUP(F37,अंक,36,0),IF($P$3='DATA SHEET'!$CA$5,VLOOKUP(F37,अंक,45,0),""))))))</f>
        <v>25</v>
      </c>
      <c s="51">
        <f>IF(AND(B37="",D37="",F37="",G37=""),"",IF($P$3='DATA SHEET'!$CA$1,VLOOKUP(F37,अंक,10,0),IF($P$3='DATA SHEET'!$CA$2,VLOOKUP(F37,अंक,19,0),IF($P$3='DATA SHEET'!$CA$3,VLOOKUP(F37,अंक,28,0),IF($P$3='DATA SHEET'!$CA$4,VLOOKUP(F37,अंक,37,0),IF($P$3='DATA SHEET'!$CA$5,VLOOKUP(F37,अंक,46,0),""))))))</f>
        <v>8</v>
      </c>
      <c s="51">
        <f>IF(AND(B37="",D37="",F37="",G37=""),"",IF($P$3='DATA SHEET'!$CA$1,VLOOKUP(F37,अंक,11,0),IF($P$3='DATA SHEET'!$CA$2,VLOOKUP(F37,अंक,20,0),IF($P$3='DATA SHEET'!$CA$3,VLOOKUP(F37,अंक,29,0),IF($P$3='DATA SHEET'!$CA$4,VLOOKUP(F37,अंक,38,0),IF($P$3='DATA SHEET'!$CA$5,VLOOKUP(F37,अंक,47,0),""))))))</f>
        <v>8</v>
      </c>
      <c s="52">
        <f>IF(AND(B37="",D37="",F37="",G37=""),"",IF($P$3='DATA SHEET'!$CA$1,VLOOKUP(F37,अंक,12,0),IF($P$3='DATA SHEET'!$CA$2,VLOOKUP(F37,अंक,21,0),IF($P$3='DATA SHEET'!$CA$3,VLOOKUP(F37,अंक,30,0),IF($P$3='DATA SHEET'!$CA$4,VLOOKUP(F37,अंक,39,0),IF($P$3='DATA SHEET'!$CA$5,VLOOKUP(F37,अंक,48,0),""))))))</f>
        <v>9</v>
      </c>
      <c s="52">
        <f>IF(AND(B37="",D37="",F37="",G37=""),"",IF($P$3='DATA SHEET'!$CA$1,VLOOKUP(F37,अंक,13,0),IF($P$3='DATA SHEET'!$CA$2,VLOOKUP(F37,अंक,22,0),IF($P$3='DATA SHEET'!$CA$3,VLOOKUP(F37,अंक,31,0),IF($P$3='DATA SHEET'!$CA$4,VLOOKUP(F37,अंक,40,0),IF($P$3='DATA SHEET'!$CA$5,VLOOKUP(F37,अंक,49,0),""))))))</f>
        <v>10</v>
      </c>
      <c s="52">
        <f>IF(AND(B37="",D37="",F37="",G37=""),"",IF($P$3='DATA SHEET'!$CA$1,VLOOKUP(F37,अंक,14,0),IF($P$3='DATA SHEET'!$CA$2,VLOOKUP(F37,अंक,23,0),IF($P$3='DATA SHEET'!$CA$3,VLOOKUP(F37,अंक,32,0),IF($P$3='DATA SHEET'!$CA$4,VLOOKUP(F37,अंक,41,0),IF($P$3='DATA SHEET'!$CA$5,VLOOKUP(F37,अंक,50,0),""))))))</f>
        <v>9</v>
      </c>
      <c s="21">
        <f t="shared" si="5"/>
        <v>88</v>
      </c>
      <c s="20">
        <f t="shared" si="6"/>
        <v>14</v>
      </c>
      <c s="20">
        <f t="shared" si="7"/>
        <v>5</v>
      </c>
      <c s="22">
        <f t="shared" si="8"/>
        <v>19</v>
      </c>
      <c s="187" t="str">
        <f>IFERROR(IF(OR(Q37="",#REF!="",D37=""),"",IF($Q$6=100,ROUNDUP(Q37*20%,0),IF($Q$6=86,ROUNDUP((Q37/$Q$6)*$U$6,0),IF($Q$6=66,ROUNDUP((Q37/$Q$6)*$U$6,0),"")))),"")</f>
        <v/>
      </c>
      <c s="11"/>
      <c s="11"/>
    </row>
    <row r="38" spans="1:23" ht="21.75" customHeight="1">
      <c r="A38" s="186">
        <f>'DATA SHEET'!A38</f>
        <v>32</v>
      </c>
      <c s="16">
        <f t="shared" si="0"/>
        <v>533</v>
      </c>
      <c s="42">
        <f t="shared" si="1"/>
        <v>41105</v>
      </c>
      <c s="170" t="str">
        <f t="shared" si="2"/>
        <v>VIVEK SONI</v>
      </c>
      <c s="170" t="str">
        <f t="shared" si="3"/>
        <v>RAJ MOHAN SONI</v>
      </c>
      <c s="17">
        <f t="shared" si="4"/>
        <v>5076</v>
      </c>
      <c s="18" t="str">
        <f t="shared" si="9"/>
        <v/>
      </c>
      <c s="50">
        <f>IF(AND(B38="",D38="",F38="",G38=""),"",IF($P$3='DATA SHEET'!$CA$1,VLOOKUP(F38,अंक,6,0),IF($P$3='DATA SHEET'!$CA$2,VLOOKUP(F38,अंक,15,0),IF($P$3='DATA SHEET'!$CA$3,VLOOKUP(F38,अंक,24,0),IF($P$3='DATA SHEET'!$CA$4,VLOOKUP(F38,अंक,33,0),IF($P$3='DATA SHEET'!$CA$5,VLOOKUP(F38,अंक,42,0),""))))))</f>
        <v>9</v>
      </c>
      <c s="50">
        <f>IF(AND(B38="",D38="",F38="",G38=""),"",IF($P$3='DATA SHEET'!$CA$1,VLOOKUP(F38,अंक,7,0),IF($P$3='DATA SHEET'!$CA$2,VLOOKUP(F38,अंक,16,0),IF($P$3='DATA SHEET'!$CA$3,VLOOKUP(F38,अंक,25,0),IF($P$3='DATA SHEET'!$CA$4,VLOOKUP(F38,अंक,34,0),IF($P$3='DATA SHEET'!$CA$5,VLOOKUP(F38,अंक,43,0),""))))))</f>
        <v>5</v>
      </c>
      <c s="50">
        <f>IF(AND(B38="",D38="",F38="",G38=""),"",IF($P$3='DATA SHEET'!$CA$1,VLOOKUP(F38,अंक,8,0),IF($P$3='DATA SHEET'!$CA$2,VLOOKUP(F38,अंक,17,0),IF($P$3='DATA SHEET'!$CA$3,VLOOKUP(F38,अंक,26,0),IF($P$3='DATA SHEET'!$CA$4,VLOOKUP(F38,अंक,35,0),IF($P$3='DATA SHEET'!$CA$5,VLOOKUP(F38,अंक,44,0),""))))))</f>
        <v>5</v>
      </c>
      <c s="51">
        <f>IF(AND(B38="",D38="",F38="",G38=""),"",IF($P$3='DATA SHEET'!$CA$1,VLOOKUP(F38,अंक,9,0),IF($P$3='DATA SHEET'!$CA$2,VLOOKUP(F38,अंक,18,0),IF($P$3='DATA SHEET'!$CA$3,VLOOKUP(F38,अंक,27,0),IF($P$3='DATA SHEET'!$CA$4,VLOOKUP(F38,अंक,36,0),IF($P$3='DATA SHEET'!$CA$5,VLOOKUP(F38,अंक,45,0),""))))))</f>
        <v>26</v>
      </c>
      <c s="51">
        <f>IF(AND(B38="",D38="",F38="",G38=""),"",IF($P$3='DATA SHEET'!$CA$1,VLOOKUP(F38,अंक,10,0),IF($P$3='DATA SHEET'!$CA$2,VLOOKUP(F38,अंक,19,0),IF($P$3='DATA SHEET'!$CA$3,VLOOKUP(F38,अंक,28,0),IF($P$3='DATA SHEET'!$CA$4,VLOOKUP(F38,अंक,37,0),IF($P$3='DATA SHEET'!$CA$5,VLOOKUP(F38,अंक,46,0),""))))))</f>
        <v>9</v>
      </c>
      <c s="51">
        <f>IF(AND(B38="",D38="",F38="",G38=""),"",IF($P$3='DATA SHEET'!$CA$1,VLOOKUP(F38,अंक,11,0),IF($P$3='DATA SHEET'!$CA$2,VLOOKUP(F38,अंक,20,0),IF($P$3='DATA SHEET'!$CA$3,VLOOKUP(F38,अंक,29,0),IF($P$3='DATA SHEET'!$CA$4,VLOOKUP(F38,अंक,38,0),IF($P$3='DATA SHEET'!$CA$5,VLOOKUP(F38,अंक,47,0),""))))))</f>
        <v>9</v>
      </c>
      <c s="52">
        <f>IF(AND(B38="",D38="",F38="",G38=""),"",IF($P$3='DATA SHEET'!$CA$1,VLOOKUP(F38,अंक,12,0),IF($P$3='DATA SHEET'!$CA$2,VLOOKUP(F38,अंक,21,0),IF($P$3='DATA SHEET'!$CA$3,VLOOKUP(F38,अंक,30,0),IF($P$3='DATA SHEET'!$CA$4,VLOOKUP(F38,अंक,39,0),IF($P$3='DATA SHEET'!$CA$5,VLOOKUP(F38,अंक,48,0),""))))))</f>
        <v>9</v>
      </c>
      <c s="52">
        <f>IF(AND(B38="",D38="",F38="",G38=""),"",IF($P$3='DATA SHEET'!$CA$1,VLOOKUP(F38,अंक,13,0),IF($P$3='DATA SHEET'!$CA$2,VLOOKUP(F38,अंक,22,0),IF($P$3='DATA SHEET'!$CA$3,VLOOKUP(F38,अंक,31,0),IF($P$3='DATA SHEET'!$CA$4,VLOOKUP(F38,अंक,40,0),IF($P$3='DATA SHEET'!$CA$5,VLOOKUP(F38,अंक,49,0),""))))))</f>
        <v>10</v>
      </c>
      <c s="52">
        <f>IF(AND(B38="",D38="",F38="",G38=""),"",IF($P$3='DATA SHEET'!$CA$1,VLOOKUP(F38,अंक,14,0),IF($P$3='DATA SHEET'!$CA$2,VLOOKUP(F38,अंक,23,0),IF($P$3='DATA SHEET'!$CA$3,VLOOKUP(F38,अंक,32,0),IF($P$3='DATA SHEET'!$CA$4,VLOOKUP(F38,अंक,41,0),IF($P$3='DATA SHEET'!$CA$5,VLOOKUP(F38,अंक,50,0),""))))))</f>
        <v>9</v>
      </c>
      <c s="21">
        <f t="shared" si="5"/>
        <v>91</v>
      </c>
      <c s="20">
        <f t="shared" si="6"/>
        <v>14</v>
      </c>
      <c s="20">
        <f t="shared" si="7"/>
        <v>5</v>
      </c>
      <c s="22">
        <f t="shared" si="8"/>
        <v>19</v>
      </c>
      <c s="187" t="str">
        <f>IFERROR(IF(OR(Q38="",#REF!="",D38=""),"",IF($Q$6=100,ROUNDUP(Q38*20%,0),IF($Q$6=86,ROUNDUP((Q38/$Q$6)*$U$6,0),IF($Q$6=66,ROUNDUP((Q38/$Q$6)*$U$6,0),"")))),"")</f>
        <v/>
      </c>
      <c s="11"/>
      <c s="11"/>
    </row>
    <row r="39" spans="1:23" ht="21.75" customHeight="1">
      <c r="A39" s="186">
        <f>'DATA SHEET'!A39</f>
        <v>33</v>
      </c>
      <c s="16">
        <f t="shared" si="10" ref="B39:B70">IFERROR(IF($C$3="","",VLOOKUP(A39,नाम,4,0)),"")</f>
        <v>509</v>
      </c>
      <c s="42">
        <f t="shared" si="11" ref="C39:C70">IFERROR(IF($C$3="","",VLOOKUP(A39,नाम,11,0)),"")</f>
        <v>41970</v>
      </c>
      <c s="170" t="str">
        <f t="shared" si="12" ref="D39:D70">IFERROR(IF($C$3="","",VLOOKUP(A39,नाम,6,0)),"")</f>
        <v>YOGENDRA</v>
      </c>
      <c s="170" t="str">
        <f t="shared" si="13" ref="E39:E70">IFERROR(IF($C$3="","",VLOOKUP(A39,नाम,8,0)),"")</f>
        <v>BABLURAM GURJAR</v>
      </c>
      <c s="17">
        <f t="shared" si="14" ref="F39:F70">IFERROR(IF($C$3="","",VLOOKUP(A39,नाम,12,0)),"")</f>
        <v>5077</v>
      </c>
      <c s="18" t="str">
        <f t="shared" si="15" ref="G39:G70">IFERROR(IF($C$3="","",VLOOKUP(A39,नाम,13,0)),"")</f>
        <v/>
      </c>
      <c s="50">
        <f>IF(AND(B39="",D39="",F39="",G39=""),"",IF($P$3='DATA SHEET'!$CA$1,VLOOKUP(F39,अंक,6,0),IF($P$3='DATA SHEET'!$CA$2,VLOOKUP(F39,अंक,15,0),IF($P$3='DATA SHEET'!$CA$3,VLOOKUP(F39,अंक,24,0),IF($P$3='DATA SHEET'!$CA$4,VLOOKUP(F39,अंक,33,0),IF($P$3='DATA SHEET'!$CA$5,VLOOKUP(F39,अंक,42,0),""))))))</f>
        <v>9</v>
      </c>
      <c s="50">
        <f>IF(AND(B39="",D39="",F39="",G39=""),"",IF($P$3='DATA SHEET'!$CA$1,VLOOKUP(F39,अंक,7,0),IF($P$3='DATA SHEET'!$CA$2,VLOOKUP(F39,अंक,16,0),IF($P$3='DATA SHEET'!$CA$3,VLOOKUP(F39,अंक,25,0),IF($P$3='DATA SHEET'!$CA$4,VLOOKUP(F39,अंक,34,0),IF($P$3='DATA SHEET'!$CA$5,VLOOKUP(F39,अंक,43,0),""))))))</f>
        <v>5</v>
      </c>
      <c s="50">
        <f>IF(AND(B39="",D39="",F39="",G39=""),"",IF($P$3='DATA SHEET'!$CA$1,VLOOKUP(F39,अंक,8,0),IF($P$3='DATA SHEET'!$CA$2,VLOOKUP(F39,अंक,17,0),IF($P$3='DATA SHEET'!$CA$3,VLOOKUP(F39,अंक,26,0),IF($P$3='DATA SHEET'!$CA$4,VLOOKUP(F39,अंक,35,0),IF($P$3='DATA SHEET'!$CA$5,VLOOKUP(F39,अंक,44,0),""))))))</f>
        <v>5</v>
      </c>
      <c s="51">
        <f>IF(AND(B39="",D39="",F39="",G39=""),"",IF($P$3='DATA SHEET'!$CA$1,VLOOKUP(F39,अंक,9,0),IF($P$3='DATA SHEET'!$CA$2,VLOOKUP(F39,अंक,18,0),IF($P$3='DATA SHEET'!$CA$3,VLOOKUP(F39,अंक,27,0),IF($P$3='DATA SHEET'!$CA$4,VLOOKUP(F39,अंक,36,0),IF($P$3='DATA SHEET'!$CA$5,VLOOKUP(F39,अंक,45,0),""))))))</f>
        <v>28</v>
      </c>
      <c s="51">
        <f>IF(AND(B39="",D39="",F39="",G39=""),"",IF($P$3='DATA SHEET'!$CA$1,VLOOKUP(F39,अंक,10,0),IF($P$3='DATA SHEET'!$CA$2,VLOOKUP(F39,अंक,19,0),IF($P$3='DATA SHEET'!$CA$3,VLOOKUP(F39,अंक,28,0),IF($P$3='DATA SHEET'!$CA$4,VLOOKUP(F39,अंक,37,0),IF($P$3='DATA SHEET'!$CA$5,VLOOKUP(F39,अंक,46,0),""))))))</f>
        <v>10</v>
      </c>
      <c s="51">
        <f>IF(AND(B39="",D39="",F39="",G39=""),"",IF($P$3='DATA SHEET'!$CA$1,VLOOKUP(F39,अंक,11,0),IF($P$3='DATA SHEET'!$CA$2,VLOOKUP(F39,अंक,20,0),IF($P$3='DATA SHEET'!$CA$3,VLOOKUP(F39,अंक,29,0),IF($P$3='DATA SHEET'!$CA$4,VLOOKUP(F39,अंक,38,0),IF($P$3='DATA SHEET'!$CA$5,VLOOKUP(F39,अंक,47,0),""))))))</f>
        <v>9</v>
      </c>
      <c s="52">
        <f>IF(AND(B39="",D39="",F39="",G39=""),"",IF($P$3='DATA SHEET'!$CA$1,VLOOKUP(F39,अंक,12,0),IF($P$3='DATA SHEET'!$CA$2,VLOOKUP(F39,अंक,21,0),IF($P$3='DATA SHEET'!$CA$3,VLOOKUP(F39,अंक,30,0),IF($P$3='DATA SHEET'!$CA$4,VLOOKUP(F39,अंक,39,0),IF($P$3='DATA SHEET'!$CA$5,VLOOKUP(F39,अंक,48,0),""))))))</f>
        <v>8</v>
      </c>
      <c s="52">
        <f>IF(AND(B39="",D39="",F39="",G39=""),"",IF($P$3='DATA SHEET'!$CA$1,VLOOKUP(F39,अंक,13,0),IF($P$3='DATA SHEET'!$CA$2,VLOOKUP(F39,अंक,22,0),IF($P$3='DATA SHEET'!$CA$3,VLOOKUP(F39,अंक,31,0),IF($P$3='DATA SHEET'!$CA$4,VLOOKUP(F39,अंक,40,0),IF($P$3='DATA SHEET'!$CA$5,VLOOKUP(F39,अंक,49,0),""))))))</f>
        <v>10</v>
      </c>
      <c s="52">
        <f>IF(AND(B39="",D39="",F39="",G39=""),"",IF($P$3='DATA SHEET'!$CA$1,VLOOKUP(F39,अंक,14,0),IF($P$3='DATA SHEET'!$CA$2,VLOOKUP(F39,अंक,23,0),IF($P$3='DATA SHEET'!$CA$3,VLOOKUP(F39,अंक,32,0),IF($P$3='DATA SHEET'!$CA$4,VLOOKUP(F39,अंक,41,0),IF($P$3='DATA SHEET'!$CA$5,VLOOKUP(F39,अंक,50,0),""))))))</f>
        <v>9</v>
      </c>
      <c s="21">
        <f t="shared" si="16" ref="Q39:Q70">IF(AND(B39="",D39="",F39="",G39=""),"",IF($P$3="","",SUM(H39,I39,J39,K39,L39,M39,N39,O39,P39)))</f>
        <v>93</v>
      </c>
      <c s="20">
        <f t="shared" si="17" ref="R39:R70">IFERROR(IF(OR(Q39="",$P$3="",D39=""),"",ROUNDUP(Q39*$R$6%,0)),"")</f>
        <v>14</v>
      </c>
      <c s="20">
        <f t="shared" si="18" ref="S39:S70">IFERROR(IF(AND($P$3=""),"",IF(AND(Q39=""),"",IF(AND(F39=""),"",IF(AND(VLOOKUP(F39,अंक,5,0)=""),"",IF(AND(VLOOKUP(F39,अंक,5,0)&gt;85),5,IF(AND(VLOOKUP(F39,अंक,5,0)&gt;75),4,IF(AND(VLOOKUP(F39,अंक,5,0)&gt;=65),3,0))))))),"")</f>
        <v>5</v>
      </c>
      <c s="22">
        <f t="shared" si="19" ref="T39:T70">IFERROR(IF(F39="","",IF(Q39="","",IF(R39="","",SUM(R39:S39)))),"")</f>
        <v>19</v>
      </c>
      <c s="187" t="str">
        <f>IFERROR(IF(OR(Q39="",#REF!="",D39=""),"",IF($Q$6=100,ROUNDUP(Q39*20%,0),IF($Q$6=86,ROUNDUP((Q39/$Q$6)*$U$6,0),IF($Q$6=66,ROUNDUP((Q39/$Q$6)*$U$6,0),"")))),"")</f>
        <v/>
      </c>
      <c s="11"/>
      <c s="11"/>
    </row>
    <row r="40" spans="1:23" ht="21.75" customHeight="1">
      <c r="A40" s="186">
        <f>'DATA SHEET'!A40</f>
        <v>34</v>
      </c>
      <c s="16">
        <f t="shared" si="10"/>
        <v>486</v>
      </c>
      <c s="42">
        <f t="shared" si="11"/>
        <v>41695</v>
      </c>
      <c s="170" t="str">
        <f t="shared" si="12"/>
        <v>YUVRAJ BHAKAR</v>
      </c>
      <c s="170" t="str">
        <f t="shared" si="13"/>
        <v>BHAGU RAM</v>
      </c>
      <c s="17">
        <f t="shared" si="14"/>
        <v>5078</v>
      </c>
      <c s="18" t="str">
        <f t="shared" si="15"/>
        <v/>
      </c>
      <c s="50">
        <f>IF(AND(B40="",D40="",F40="",G40=""),"",IF($P$3='DATA SHEET'!$CA$1,VLOOKUP(F40,अंक,6,0),IF($P$3='DATA SHEET'!$CA$2,VLOOKUP(F40,अंक,15,0),IF($P$3='DATA SHEET'!$CA$3,VLOOKUP(F40,अंक,24,0),IF($P$3='DATA SHEET'!$CA$4,VLOOKUP(F40,अंक,33,0),IF($P$3='DATA SHEET'!$CA$5,VLOOKUP(F40,अंक,42,0),""))))))</f>
        <v>9</v>
      </c>
      <c s="50">
        <f>IF(AND(B40="",D40="",F40="",G40=""),"",IF($P$3='DATA SHEET'!$CA$1,VLOOKUP(F40,अंक,7,0),IF($P$3='DATA SHEET'!$CA$2,VLOOKUP(F40,अंक,16,0),IF($P$3='DATA SHEET'!$CA$3,VLOOKUP(F40,अंक,25,0),IF($P$3='DATA SHEET'!$CA$4,VLOOKUP(F40,अंक,34,0),IF($P$3='DATA SHEET'!$CA$5,VLOOKUP(F40,अंक,43,0),""))))))</f>
        <v>5</v>
      </c>
      <c s="50">
        <f>IF(AND(B40="",D40="",F40="",G40=""),"",IF($P$3='DATA SHEET'!$CA$1,VLOOKUP(F40,अंक,8,0),IF($P$3='DATA SHEET'!$CA$2,VLOOKUP(F40,अंक,17,0),IF($P$3='DATA SHEET'!$CA$3,VLOOKUP(F40,अंक,26,0),IF($P$3='DATA SHEET'!$CA$4,VLOOKUP(F40,अंक,35,0),IF($P$3='DATA SHEET'!$CA$5,VLOOKUP(F40,अंक,44,0),""))))))</f>
        <v>5</v>
      </c>
      <c s="51">
        <f>IF(AND(B40="",D40="",F40="",G40=""),"",IF($P$3='DATA SHEET'!$CA$1,VLOOKUP(F40,अंक,9,0),IF($P$3='DATA SHEET'!$CA$2,VLOOKUP(F40,अंक,18,0),IF($P$3='DATA SHEET'!$CA$3,VLOOKUP(F40,अंक,27,0),IF($P$3='DATA SHEET'!$CA$4,VLOOKUP(F40,अंक,36,0),IF($P$3='DATA SHEET'!$CA$5,VLOOKUP(F40,अंक,45,0),""))))))</f>
        <v>28</v>
      </c>
      <c s="51">
        <f>IF(AND(B40="",D40="",F40="",G40=""),"",IF($P$3='DATA SHEET'!$CA$1,VLOOKUP(F40,अंक,10,0),IF($P$3='DATA SHEET'!$CA$2,VLOOKUP(F40,अंक,19,0),IF($P$3='DATA SHEET'!$CA$3,VLOOKUP(F40,अंक,28,0),IF($P$3='DATA SHEET'!$CA$4,VLOOKUP(F40,अंक,37,0),IF($P$3='DATA SHEET'!$CA$5,VLOOKUP(F40,अंक,46,0),""))))))</f>
        <v>10</v>
      </c>
      <c s="51">
        <f>IF(AND(B40="",D40="",F40="",G40=""),"",IF($P$3='DATA SHEET'!$CA$1,VLOOKUP(F40,अंक,11,0),IF($P$3='DATA SHEET'!$CA$2,VLOOKUP(F40,अंक,20,0),IF($P$3='DATA SHEET'!$CA$3,VLOOKUP(F40,अंक,29,0),IF($P$3='DATA SHEET'!$CA$4,VLOOKUP(F40,अंक,38,0),IF($P$3='DATA SHEET'!$CA$5,VLOOKUP(F40,अंक,47,0),""))))))</f>
        <v>9</v>
      </c>
      <c s="52">
        <f>IF(AND(B40="",D40="",F40="",G40=""),"",IF($P$3='DATA SHEET'!$CA$1,VLOOKUP(F40,अंक,12,0),IF($P$3='DATA SHEET'!$CA$2,VLOOKUP(F40,अंक,21,0),IF($P$3='DATA SHEET'!$CA$3,VLOOKUP(F40,अंक,30,0),IF($P$3='DATA SHEET'!$CA$4,VLOOKUP(F40,अंक,39,0),IF($P$3='DATA SHEET'!$CA$5,VLOOKUP(F40,अंक,48,0),""))))))</f>
        <v>8</v>
      </c>
      <c s="52">
        <f>IF(AND(B40="",D40="",F40="",G40=""),"",IF($P$3='DATA SHEET'!$CA$1,VLOOKUP(F40,अंक,13,0),IF($P$3='DATA SHEET'!$CA$2,VLOOKUP(F40,अंक,22,0),IF($P$3='DATA SHEET'!$CA$3,VLOOKUP(F40,अंक,31,0),IF($P$3='DATA SHEET'!$CA$4,VLOOKUP(F40,अंक,40,0),IF($P$3='DATA SHEET'!$CA$5,VLOOKUP(F40,अंक,49,0),""))))))</f>
        <v>10</v>
      </c>
      <c s="52">
        <f>IF(AND(B40="",D40="",F40="",G40=""),"",IF($P$3='DATA SHEET'!$CA$1,VLOOKUP(F40,अंक,14,0),IF($P$3='DATA SHEET'!$CA$2,VLOOKUP(F40,अंक,23,0),IF($P$3='DATA SHEET'!$CA$3,VLOOKUP(F40,अंक,32,0),IF($P$3='DATA SHEET'!$CA$4,VLOOKUP(F40,अंक,41,0),IF($P$3='DATA SHEET'!$CA$5,VLOOKUP(F40,अंक,50,0),""))))))</f>
        <v>9</v>
      </c>
      <c s="21">
        <f t="shared" si="16"/>
        <v>93</v>
      </c>
      <c s="20">
        <f t="shared" si="17"/>
        <v>14</v>
      </c>
      <c s="20">
        <f t="shared" si="18"/>
        <v>5</v>
      </c>
      <c s="22">
        <f t="shared" si="19"/>
        <v>19</v>
      </c>
      <c s="187" t="str">
        <f>IFERROR(IF(OR(Q40="",#REF!="",D40=""),"",IF($Q$6=100,ROUNDUP(Q40*20%,0),IF($Q$6=86,ROUNDUP((Q40/$Q$6)*$U$6,0),IF($Q$6=66,ROUNDUP((Q40/$Q$6)*$U$6,0),"")))),"")</f>
        <v/>
      </c>
      <c s="11"/>
      <c s="11"/>
    </row>
    <row r="41" spans="1:23" ht="21.75" customHeight="1">
      <c r="A41" s="186">
        <f>'DATA SHEET'!A41</f>
        <v>35</v>
      </c>
      <c s="16" t="str">
        <f t="shared" si="10"/>
        <v/>
      </c>
      <c s="42" t="str">
        <f t="shared" si="11"/>
        <v/>
      </c>
      <c s="170" t="str">
        <f t="shared" si="12"/>
        <v/>
      </c>
      <c s="170" t="str">
        <f t="shared" si="13"/>
        <v/>
      </c>
      <c s="17" t="str">
        <f t="shared" si="14"/>
        <v/>
      </c>
      <c s="18" t="str">
        <f t="shared" si="15"/>
        <v/>
      </c>
      <c s="50" t="str">
        <f>IF(AND(B41="",D41="",F41="",G41=""),"",IF($P$3='DATA SHEET'!$CA$1,VLOOKUP(F41,अंक,6,0),IF($P$3='DATA SHEET'!$CA$2,VLOOKUP(F41,अंक,15,0),IF($P$3='DATA SHEET'!$CA$3,VLOOKUP(F41,अंक,24,0),IF($P$3='DATA SHEET'!$CA$4,VLOOKUP(F41,अंक,33,0),IF($P$3='DATA SHEET'!$CA$5,VLOOKUP(F41,अंक,42,0),""))))))</f>
        <v/>
      </c>
      <c s="50" t="str">
        <f>IF(AND(B41="",D41="",F41="",G41=""),"",IF($P$3='DATA SHEET'!$CA$1,VLOOKUP(F41,अंक,7,0),IF($P$3='DATA SHEET'!$CA$2,VLOOKUP(F41,अंक,16,0),IF($P$3='DATA SHEET'!$CA$3,VLOOKUP(F41,अंक,25,0),IF($P$3='DATA SHEET'!$CA$4,VLOOKUP(F41,अंक,34,0),IF($P$3='DATA SHEET'!$CA$5,VLOOKUP(F41,अंक,43,0),""))))))</f>
        <v/>
      </c>
      <c s="50" t="str">
        <f>IF(AND(B41="",D41="",F41="",G41=""),"",IF($P$3='DATA SHEET'!$CA$1,VLOOKUP(F41,अंक,8,0),IF($P$3='DATA SHEET'!$CA$2,VLOOKUP(F41,अंक,17,0),IF($P$3='DATA SHEET'!$CA$3,VLOOKUP(F41,अंक,26,0),IF($P$3='DATA SHEET'!$CA$4,VLOOKUP(F41,अंक,35,0),IF($P$3='DATA SHEET'!$CA$5,VLOOKUP(F41,अंक,44,0),""))))))</f>
        <v/>
      </c>
      <c s="51" t="str">
        <f>IF(AND(B41="",D41="",F41="",G41=""),"",IF($P$3='DATA SHEET'!$CA$1,VLOOKUP(F41,अंक,9,0),IF($P$3='DATA SHEET'!$CA$2,VLOOKUP(F41,अंक,18,0),IF($P$3='DATA SHEET'!$CA$3,VLOOKUP(F41,अंक,27,0),IF($P$3='DATA SHEET'!$CA$4,VLOOKUP(F41,अंक,36,0),IF($P$3='DATA SHEET'!$CA$5,VLOOKUP(F41,अंक,45,0),""))))))</f>
        <v/>
      </c>
      <c s="51" t="str">
        <f>IF(AND(B41="",D41="",F41="",G41=""),"",IF($P$3='DATA SHEET'!$CA$1,VLOOKUP(F41,अंक,10,0),IF($P$3='DATA SHEET'!$CA$2,VLOOKUP(F41,अंक,19,0),IF($P$3='DATA SHEET'!$CA$3,VLOOKUP(F41,अंक,28,0),IF($P$3='DATA SHEET'!$CA$4,VLOOKUP(F41,अंक,37,0),IF($P$3='DATA SHEET'!$CA$5,VLOOKUP(F41,अंक,46,0),""))))))</f>
        <v/>
      </c>
      <c s="51" t="str">
        <f>IF(AND(B41="",D41="",F41="",G41=""),"",IF($P$3='DATA SHEET'!$CA$1,VLOOKUP(F41,अंक,11,0),IF($P$3='DATA SHEET'!$CA$2,VLOOKUP(F41,अंक,20,0),IF($P$3='DATA SHEET'!$CA$3,VLOOKUP(F41,अंक,29,0),IF($P$3='DATA SHEET'!$CA$4,VLOOKUP(F41,अंक,38,0),IF($P$3='DATA SHEET'!$CA$5,VLOOKUP(F41,अंक,47,0),""))))))</f>
        <v/>
      </c>
      <c s="52" t="str">
        <f>IF(AND(B41="",D41="",F41="",G41=""),"",IF($P$3='DATA SHEET'!$CA$1,VLOOKUP(F41,अंक,12,0),IF($P$3='DATA SHEET'!$CA$2,VLOOKUP(F41,अंक,21,0),IF($P$3='DATA SHEET'!$CA$3,VLOOKUP(F41,अंक,30,0),IF($P$3='DATA SHEET'!$CA$4,VLOOKUP(F41,अंक,39,0),IF($P$3='DATA SHEET'!$CA$5,VLOOKUP(F41,अंक,48,0),""))))))</f>
        <v/>
      </c>
      <c s="52" t="str">
        <f>IF(AND(B41="",D41="",F41="",G41=""),"",IF($P$3='DATA SHEET'!$CA$1,VLOOKUP(F41,अंक,13,0),IF($P$3='DATA SHEET'!$CA$2,VLOOKUP(F41,अंक,22,0),IF($P$3='DATA SHEET'!$CA$3,VLOOKUP(F41,अंक,31,0),IF($P$3='DATA SHEET'!$CA$4,VLOOKUP(F41,अंक,40,0),IF($P$3='DATA SHEET'!$CA$5,VLOOKUP(F41,अंक,49,0),""))))))</f>
        <v/>
      </c>
      <c s="52" t="str">
        <f>IF(AND(B41="",D41="",F41="",G41=""),"",IF($P$3='DATA SHEET'!$CA$1,VLOOKUP(F41,अंक,14,0),IF($P$3='DATA SHEET'!$CA$2,VLOOKUP(F41,अंक,23,0),IF($P$3='DATA SHEET'!$CA$3,VLOOKUP(F41,अंक,32,0),IF($P$3='DATA SHEET'!$CA$4,VLOOKUP(F41,अंक,41,0),IF($P$3='DATA SHEET'!$CA$5,VLOOKUP(F41,अंक,50,0),""))))))</f>
        <v/>
      </c>
      <c s="21" t="str">
        <f t="shared" si="16"/>
        <v/>
      </c>
      <c s="20" t="str">
        <f t="shared" si="17"/>
        <v/>
      </c>
      <c s="20" t="str">
        <f t="shared" si="18"/>
        <v/>
      </c>
      <c s="22" t="str">
        <f t="shared" si="19"/>
        <v/>
      </c>
      <c s="187" t="str">
        <f>IFERROR(IF(OR(Q41="",#REF!="",D41=""),"",IF($Q$6=100,ROUNDUP(Q41*20%,0),IF($Q$6=86,ROUNDUP((Q41/$Q$6)*$U$6,0),IF($Q$6=66,ROUNDUP((Q41/$Q$6)*$U$6,0),"")))),"")</f>
        <v/>
      </c>
      <c s="11"/>
      <c s="11"/>
    </row>
    <row r="42" spans="1:23" ht="21.75" customHeight="1">
      <c r="A42" s="186" t="str">
        <f>'DATA SHEET'!A42</f>
        <v/>
      </c>
      <c s="16" t="str">
        <f t="shared" si="10"/>
        <v/>
      </c>
      <c s="42" t="str">
        <f t="shared" si="11"/>
        <v/>
      </c>
      <c s="170" t="str">
        <f t="shared" si="12"/>
        <v/>
      </c>
      <c s="170" t="str">
        <f t="shared" si="13"/>
        <v/>
      </c>
      <c s="17" t="str">
        <f t="shared" si="14"/>
        <v/>
      </c>
      <c s="18" t="str">
        <f t="shared" si="15"/>
        <v/>
      </c>
      <c s="50" t="str">
        <f>IF(AND(B42="",D42="",F42="",G42=""),"",IF($P$3='DATA SHEET'!$CA$1,VLOOKUP(F42,अंक,6,0),IF($P$3='DATA SHEET'!$CA$2,VLOOKUP(F42,अंक,15,0),IF($P$3='DATA SHEET'!$CA$3,VLOOKUP(F42,अंक,24,0),IF($P$3='DATA SHEET'!$CA$4,VLOOKUP(F42,अंक,33,0),IF($P$3='DATA SHEET'!$CA$5,VLOOKUP(F42,अंक,42,0),""))))))</f>
        <v/>
      </c>
      <c s="50" t="str">
        <f>IF(AND(B42="",D42="",F42="",G42=""),"",IF($P$3='DATA SHEET'!$CA$1,VLOOKUP(F42,अंक,7,0),IF($P$3='DATA SHEET'!$CA$2,VLOOKUP(F42,अंक,16,0),IF($P$3='DATA SHEET'!$CA$3,VLOOKUP(F42,अंक,25,0),IF($P$3='DATA SHEET'!$CA$4,VLOOKUP(F42,अंक,34,0),IF($P$3='DATA SHEET'!$CA$5,VLOOKUP(F42,अंक,43,0),""))))))</f>
        <v/>
      </c>
      <c s="50" t="str">
        <f>IF(AND(B42="",D42="",F42="",G42=""),"",IF($P$3='DATA SHEET'!$CA$1,VLOOKUP(F42,अंक,8,0),IF($P$3='DATA SHEET'!$CA$2,VLOOKUP(F42,अंक,17,0),IF($P$3='DATA SHEET'!$CA$3,VLOOKUP(F42,अंक,26,0),IF($P$3='DATA SHEET'!$CA$4,VLOOKUP(F42,अंक,35,0),IF($P$3='DATA SHEET'!$CA$5,VLOOKUP(F42,अंक,44,0),""))))))</f>
        <v/>
      </c>
      <c s="51" t="str">
        <f>IF(AND(B42="",D42="",F42="",G42=""),"",IF($P$3='DATA SHEET'!$CA$1,VLOOKUP(F42,अंक,9,0),IF($P$3='DATA SHEET'!$CA$2,VLOOKUP(F42,अंक,18,0),IF($P$3='DATA SHEET'!$CA$3,VLOOKUP(F42,अंक,27,0),IF($P$3='DATA SHEET'!$CA$4,VLOOKUP(F42,अंक,36,0),IF($P$3='DATA SHEET'!$CA$5,VLOOKUP(F42,अंक,45,0),""))))))</f>
        <v/>
      </c>
      <c s="51" t="str">
        <f>IF(AND(B42="",D42="",F42="",G42=""),"",IF($P$3='DATA SHEET'!$CA$1,VLOOKUP(F42,अंक,10,0),IF($P$3='DATA SHEET'!$CA$2,VLOOKUP(F42,अंक,19,0),IF($P$3='DATA SHEET'!$CA$3,VLOOKUP(F42,अंक,28,0),IF($P$3='DATA SHEET'!$CA$4,VLOOKUP(F42,अंक,37,0),IF($P$3='DATA SHEET'!$CA$5,VLOOKUP(F42,अंक,46,0),""))))))</f>
        <v/>
      </c>
      <c s="51" t="str">
        <f>IF(AND(B42="",D42="",F42="",G42=""),"",IF($P$3='DATA SHEET'!$CA$1,VLOOKUP(F42,अंक,11,0),IF($P$3='DATA SHEET'!$CA$2,VLOOKUP(F42,अंक,20,0),IF($P$3='DATA SHEET'!$CA$3,VLOOKUP(F42,अंक,29,0),IF($P$3='DATA SHEET'!$CA$4,VLOOKUP(F42,अंक,38,0),IF($P$3='DATA SHEET'!$CA$5,VLOOKUP(F42,अंक,47,0),""))))))</f>
        <v/>
      </c>
      <c s="52" t="str">
        <f>IF(AND(B42="",D42="",F42="",G42=""),"",IF($P$3='DATA SHEET'!$CA$1,VLOOKUP(F42,अंक,12,0),IF($P$3='DATA SHEET'!$CA$2,VLOOKUP(F42,अंक,21,0),IF($P$3='DATA SHEET'!$CA$3,VLOOKUP(F42,अंक,30,0),IF($P$3='DATA SHEET'!$CA$4,VLOOKUP(F42,अंक,39,0),IF($P$3='DATA SHEET'!$CA$5,VLOOKUP(F42,अंक,48,0),""))))))</f>
        <v/>
      </c>
      <c s="52" t="str">
        <f>IF(AND(B42="",D42="",F42="",G42=""),"",IF($P$3='DATA SHEET'!$CA$1,VLOOKUP(F42,अंक,13,0),IF($P$3='DATA SHEET'!$CA$2,VLOOKUP(F42,अंक,22,0),IF($P$3='DATA SHEET'!$CA$3,VLOOKUP(F42,अंक,31,0),IF($P$3='DATA SHEET'!$CA$4,VLOOKUP(F42,अंक,40,0),IF($P$3='DATA SHEET'!$CA$5,VLOOKUP(F42,अंक,49,0),""))))))</f>
        <v/>
      </c>
      <c s="52" t="str">
        <f>IF(AND(B42="",D42="",F42="",G42=""),"",IF($P$3='DATA SHEET'!$CA$1,VLOOKUP(F42,अंक,14,0),IF($P$3='DATA SHEET'!$CA$2,VLOOKUP(F42,अंक,23,0),IF($P$3='DATA SHEET'!$CA$3,VLOOKUP(F42,अंक,32,0),IF($P$3='DATA SHEET'!$CA$4,VLOOKUP(F42,अंक,41,0),IF($P$3='DATA SHEET'!$CA$5,VLOOKUP(F42,अंक,50,0),""))))))</f>
        <v/>
      </c>
      <c s="21" t="str">
        <f t="shared" si="16"/>
        <v/>
      </c>
      <c s="20" t="str">
        <f t="shared" si="17"/>
        <v/>
      </c>
      <c s="20" t="str">
        <f t="shared" si="18"/>
        <v/>
      </c>
      <c s="22" t="str">
        <f t="shared" si="19"/>
        <v/>
      </c>
      <c s="187" t="str">
        <f>IFERROR(IF(OR(Q42="",#REF!="",D42=""),"",IF($Q$6=100,ROUNDUP(Q42*20%,0),IF($Q$6=86,ROUNDUP((Q42/$Q$6)*$U$6,0),IF($Q$6=66,ROUNDUP((Q42/$Q$6)*$U$6,0),"")))),"")</f>
        <v/>
      </c>
      <c s="11"/>
      <c s="11"/>
    </row>
    <row r="43" spans="1:23" ht="21.75" customHeight="1">
      <c r="A43" s="186" t="str">
        <f>'DATA SHEET'!A43</f>
        <v/>
      </c>
      <c s="16" t="str">
        <f t="shared" si="10"/>
        <v/>
      </c>
      <c s="42" t="str">
        <f t="shared" si="11"/>
        <v/>
      </c>
      <c s="170" t="str">
        <f t="shared" si="12"/>
        <v/>
      </c>
      <c s="170" t="str">
        <f t="shared" si="13"/>
        <v/>
      </c>
      <c s="17" t="str">
        <f t="shared" si="14"/>
        <v/>
      </c>
      <c s="18" t="str">
        <f t="shared" si="15"/>
        <v/>
      </c>
      <c s="50" t="str">
        <f>IF(AND(B43="",D43="",F43="",G43=""),"",IF($P$3='DATA SHEET'!$CA$1,VLOOKUP(F43,अंक,6,0),IF($P$3='DATA SHEET'!$CA$2,VLOOKUP(F43,अंक,15,0),IF($P$3='DATA SHEET'!$CA$3,VLOOKUP(F43,अंक,24,0),IF($P$3='DATA SHEET'!$CA$4,VLOOKUP(F43,अंक,33,0),IF($P$3='DATA SHEET'!$CA$5,VLOOKUP(F43,अंक,42,0),""))))))</f>
        <v/>
      </c>
      <c s="50" t="str">
        <f>IF(AND(B43="",D43="",F43="",G43=""),"",IF($P$3='DATA SHEET'!$CA$1,VLOOKUP(F43,अंक,7,0),IF($P$3='DATA SHEET'!$CA$2,VLOOKUP(F43,अंक,16,0),IF($P$3='DATA SHEET'!$CA$3,VLOOKUP(F43,अंक,25,0),IF($P$3='DATA SHEET'!$CA$4,VLOOKUP(F43,अंक,34,0),IF($P$3='DATA SHEET'!$CA$5,VLOOKUP(F43,अंक,43,0),""))))))</f>
        <v/>
      </c>
      <c s="50" t="str">
        <f>IF(AND(B43="",D43="",F43="",G43=""),"",IF($P$3='DATA SHEET'!$CA$1,VLOOKUP(F43,अंक,8,0),IF($P$3='DATA SHEET'!$CA$2,VLOOKUP(F43,अंक,17,0),IF($P$3='DATA SHEET'!$CA$3,VLOOKUP(F43,अंक,26,0),IF($P$3='DATA SHEET'!$CA$4,VLOOKUP(F43,अंक,35,0),IF($P$3='DATA SHEET'!$CA$5,VLOOKUP(F43,अंक,44,0),""))))))</f>
        <v/>
      </c>
      <c s="51" t="str">
        <f>IF(AND(B43="",D43="",F43="",G43=""),"",IF($P$3='DATA SHEET'!$CA$1,VLOOKUP(F43,अंक,9,0),IF($P$3='DATA SHEET'!$CA$2,VLOOKUP(F43,अंक,18,0),IF($P$3='DATA SHEET'!$CA$3,VLOOKUP(F43,अंक,27,0),IF($P$3='DATA SHEET'!$CA$4,VLOOKUP(F43,अंक,36,0),IF($P$3='DATA SHEET'!$CA$5,VLOOKUP(F43,अंक,45,0),""))))))</f>
        <v/>
      </c>
      <c s="51" t="str">
        <f>IF(AND(B43="",D43="",F43="",G43=""),"",IF($P$3='DATA SHEET'!$CA$1,VLOOKUP(F43,अंक,10,0),IF($P$3='DATA SHEET'!$CA$2,VLOOKUP(F43,अंक,19,0),IF($P$3='DATA SHEET'!$CA$3,VLOOKUP(F43,अंक,28,0),IF($P$3='DATA SHEET'!$CA$4,VLOOKUP(F43,अंक,37,0),IF($P$3='DATA SHEET'!$CA$5,VLOOKUP(F43,अंक,46,0),""))))))</f>
        <v/>
      </c>
      <c s="51" t="str">
        <f>IF(AND(B43="",D43="",F43="",G43=""),"",IF($P$3='DATA SHEET'!$CA$1,VLOOKUP(F43,अंक,11,0),IF($P$3='DATA SHEET'!$CA$2,VLOOKUP(F43,अंक,20,0),IF($P$3='DATA SHEET'!$CA$3,VLOOKUP(F43,अंक,29,0),IF($P$3='DATA SHEET'!$CA$4,VLOOKUP(F43,अंक,38,0),IF($P$3='DATA SHEET'!$CA$5,VLOOKUP(F43,अंक,47,0),""))))))</f>
        <v/>
      </c>
      <c s="52" t="str">
        <f>IF(AND(B43="",D43="",F43="",G43=""),"",IF($P$3='DATA SHEET'!$CA$1,VLOOKUP(F43,अंक,12,0),IF($P$3='DATA SHEET'!$CA$2,VLOOKUP(F43,अंक,21,0),IF($P$3='DATA SHEET'!$CA$3,VLOOKUP(F43,अंक,30,0),IF($P$3='DATA SHEET'!$CA$4,VLOOKUP(F43,अंक,39,0),IF($P$3='DATA SHEET'!$CA$5,VLOOKUP(F43,अंक,48,0),""))))))</f>
        <v/>
      </c>
      <c s="52" t="str">
        <f>IF(AND(B43="",D43="",F43="",G43=""),"",IF($P$3='DATA SHEET'!$CA$1,VLOOKUP(F43,अंक,13,0),IF($P$3='DATA SHEET'!$CA$2,VLOOKUP(F43,अंक,22,0),IF($P$3='DATA SHEET'!$CA$3,VLOOKUP(F43,अंक,31,0),IF($P$3='DATA SHEET'!$CA$4,VLOOKUP(F43,अंक,40,0),IF($P$3='DATA SHEET'!$CA$5,VLOOKUP(F43,अंक,49,0),""))))))</f>
        <v/>
      </c>
      <c s="52" t="str">
        <f>IF(AND(B43="",D43="",F43="",G43=""),"",IF($P$3='DATA SHEET'!$CA$1,VLOOKUP(F43,अंक,14,0),IF($P$3='DATA SHEET'!$CA$2,VLOOKUP(F43,अंक,23,0),IF($P$3='DATA SHEET'!$CA$3,VLOOKUP(F43,अंक,32,0),IF($P$3='DATA SHEET'!$CA$4,VLOOKUP(F43,अंक,41,0),IF($P$3='DATA SHEET'!$CA$5,VLOOKUP(F43,अंक,50,0),""))))))</f>
        <v/>
      </c>
      <c s="21" t="str">
        <f t="shared" si="16"/>
        <v/>
      </c>
      <c s="20" t="str">
        <f t="shared" si="17"/>
        <v/>
      </c>
      <c s="20" t="str">
        <f t="shared" si="18"/>
        <v/>
      </c>
      <c s="22" t="str">
        <f t="shared" si="19"/>
        <v/>
      </c>
      <c s="187" t="str">
        <f>IFERROR(IF(OR(Q43="",#REF!="",D43=""),"",IF($Q$6=100,ROUNDUP(Q43*20%,0),IF($Q$6=86,ROUNDUP((Q43/$Q$6)*$U$6,0),IF($Q$6=66,ROUNDUP((Q43/$Q$6)*$U$6,0),"")))),"")</f>
        <v/>
      </c>
      <c s="11"/>
      <c s="11"/>
    </row>
    <row r="44" spans="1:23" ht="21.75" customHeight="1">
      <c r="A44" s="186" t="str">
        <f>'DATA SHEET'!A44</f>
        <v/>
      </c>
      <c s="16" t="str">
        <f t="shared" si="10"/>
        <v/>
      </c>
      <c s="42" t="str">
        <f t="shared" si="11"/>
        <v/>
      </c>
      <c s="170" t="str">
        <f t="shared" si="12"/>
        <v/>
      </c>
      <c s="170" t="str">
        <f t="shared" si="13"/>
        <v/>
      </c>
      <c s="17" t="str">
        <f t="shared" si="14"/>
        <v/>
      </c>
      <c s="18" t="str">
        <f t="shared" si="15"/>
        <v/>
      </c>
      <c s="50" t="str">
        <f>IF(AND(B44="",D44="",F44="",G44=""),"",IF($P$3='DATA SHEET'!$CA$1,VLOOKUP(F44,अंक,6,0),IF($P$3='DATA SHEET'!$CA$2,VLOOKUP(F44,अंक,15,0),IF($P$3='DATA SHEET'!$CA$3,VLOOKUP(F44,अंक,24,0),IF($P$3='DATA SHEET'!$CA$4,VLOOKUP(F44,अंक,33,0),IF($P$3='DATA SHEET'!$CA$5,VLOOKUP(F44,अंक,42,0),""))))))</f>
        <v/>
      </c>
      <c s="50" t="str">
        <f>IF(AND(B44="",D44="",F44="",G44=""),"",IF($P$3='DATA SHEET'!$CA$1,VLOOKUP(F44,अंक,7,0),IF($P$3='DATA SHEET'!$CA$2,VLOOKUP(F44,अंक,16,0),IF($P$3='DATA SHEET'!$CA$3,VLOOKUP(F44,अंक,25,0),IF($P$3='DATA SHEET'!$CA$4,VLOOKUP(F44,अंक,34,0),IF($P$3='DATA SHEET'!$CA$5,VLOOKUP(F44,अंक,43,0),""))))))</f>
        <v/>
      </c>
      <c s="50" t="str">
        <f>IF(AND(B44="",D44="",F44="",G44=""),"",IF($P$3='DATA SHEET'!$CA$1,VLOOKUP(F44,अंक,8,0),IF($P$3='DATA SHEET'!$CA$2,VLOOKUP(F44,अंक,17,0),IF($P$3='DATA SHEET'!$CA$3,VLOOKUP(F44,अंक,26,0),IF($P$3='DATA SHEET'!$CA$4,VLOOKUP(F44,अंक,35,0),IF($P$3='DATA SHEET'!$CA$5,VLOOKUP(F44,अंक,44,0),""))))))</f>
        <v/>
      </c>
      <c s="51" t="str">
        <f>IF(AND(B44="",D44="",F44="",G44=""),"",IF($P$3='DATA SHEET'!$CA$1,VLOOKUP(F44,अंक,9,0),IF($P$3='DATA SHEET'!$CA$2,VLOOKUP(F44,अंक,18,0),IF($P$3='DATA SHEET'!$CA$3,VLOOKUP(F44,अंक,27,0),IF($P$3='DATA SHEET'!$CA$4,VLOOKUP(F44,अंक,36,0),IF($P$3='DATA SHEET'!$CA$5,VLOOKUP(F44,अंक,45,0),""))))))</f>
        <v/>
      </c>
      <c s="51" t="str">
        <f>IF(AND(B44="",D44="",F44="",G44=""),"",IF($P$3='DATA SHEET'!$CA$1,VLOOKUP(F44,अंक,10,0),IF($P$3='DATA SHEET'!$CA$2,VLOOKUP(F44,अंक,19,0),IF($P$3='DATA SHEET'!$CA$3,VLOOKUP(F44,अंक,28,0),IF($P$3='DATA SHEET'!$CA$4,VLOOKUP(F44,अंक,37,0),IF($P$3='DATA SHEET'!$CA$5,VLOOKUP(F44,अंक,46,0),""))))))</f>
        <v/>
      </c>
      <c s="51" t="str">
        <f>IF(AND(B44="",D44="",F44="",G44=""),"",IF($P$3='DATA SHEET'!$CA$1,VLOOKUP(F44,अंक,11,0),IF($P$3='DATA SHEET'!$CA$2,VLOOKUP(F44,अंक,20,0),IF($P$3='DATA SHEET'!$CA$3,VLOOKUP(F44,अंक,29,0),IF($P$3='DATA SHEET'!$CA$4,VLOOKUP(F44,अंक,38,0),IF($P$3='DATA SHEET'!$CA$5,VLOOKUP(F44,अंक,47,0),""))))))</f>
        <v/>
      </c>
      <c s="52" t="str">
        <f>IF(AND(B44="",D44="",F44="",G44=""),"",IF($P$3='DATA SHEET'!$CA$1,VLOOKUP(F44,अंक,12,0),IF($P$3='DATA SHEET'!$CA$2,VLOOKUP(F44,अंक,21,0),IF($P$3='DATA SHEET'!$CA$3,VLOOKUP(F44,अंक,30,0),IF($P$3='DATA SHEET'!$CA$4,VLOOKUP(F44,अंक,39,0),IF($P$3='DATA SHEET'!$CA$5,VLOOKUP(F44,अंक,48,0),""))))))</f>
        <v/>
      </c>
      <c s="52" t="str">
        <f>IF(AND(B44="",D44="",F44="",G44=""),"",IF($P$3='DATA SHEET'!$CA$1,VLOOKUP(F44,अंक,13,0),IF($P$3='DATA SHEET'!$CA$2,VLOOKUP(F44,अंक,22,0),IF($P$3='DATA SHEET'!$CA$3,VLOOKUP(F44,अंक,31,0),IF($P$3='DATA SHEET'!$CA$4,VLOOKUP(F44,अंक,40,0),IF($P$3='DATA SHEET'!$CA$5,VLOOKUP(F44,अंक,49,0),""))))))</f>
        <v/>
      </c>
      <c s="52" t="str">
        <f>IF(AND(B44="",D44="",F44="",G44=""),"",IF($P$3='DATA SHEET'!$CA$1,VLOOKUP(F44,अंक,14,0),IF($P$3='DATA SHEET'!$CA$2,VLOOKUP(F44,अंक,23,0),IF($P$3='DATA SHEET'!$CA$3,VLOOKUP(F44,अंक,32,0),IF($P$3='DATA SHEET'!$CA$4,VLOOKUP(F44,अंक,41,0),IF($P$3='DATA SHEET'!$CA$5,VLOOKUP(F44,अंक,50,0),""))))))</f>
        <v/>
      </c>
      <c s="21" t="str">
        <f t="shared" si="16"/>
        <v/>
      </c>
      <c s="20" t="str">
        <f t="shared" si="17"/>
        <v/>
      </c>
      <c s="20" t="str">
        <f t="shared" si="18"/>
        <v/>
      </c>
      <c s="22" t="str">
        <f t="shared" si="19"/>
        <v/>
      </c>
      <c s="187" t="str">
        <f>IFERROR(IF(OR(Q44="",#REF!="",D44=""),"",IF($Q$6=100,ROUNDUP(Q44*20%,0),IF($Q$6=86,ROUNDUP((Q44/$Q$6)*$U$6,0),IF($Q$6=66,ROUNDUP((Q44/$Q$6)*$U$6,0),"")))),"")</f>
        <v/>
      </c>
      <c s="11"/>
      <c s="11"/>
    </row>
    <row r="45" spans="1:23" ht="21.75" customHeight="1">
      <c r="A45" s="186" t="str">
        <f>'DATA SHEET'!A45</f>
        <v/>
      </c>
      <c s="16" t="str">
        <f t="shared" si="10"/>
        <v/>
      </c>
      <c s="42" t="str">
        <f t="shared" si="11"/>
        <v/>
      </c>
      <c s="170" t="str">
        <f t="shared" si="12"/>
        <v/>
      </c>
      <c s="170" t="str">
        <f t="shared" si="13"/>
        <v/>
      </c>
      <c s="17" t="str">
        <f t="shared" si="14"/>
        <v/>
      </c>
      <c s="18" t="str">
        <f t="shared" si="15"/>
        <v/>
      </c>
      <c s="50" t="str">
        <f>IF(AND(B45="",D45="",F45="",G45=""),"",IF($P$3='DATA SHEET'!$CA$1,VLOOKUP(F45,अंक,6,0),IF($P$3='DATA SHEET'!$CA$2,VLOOKUP(F45,अंक,15,0),IF($P$3='DATA SHEET'!$CA$3,VLOOKUP(F45,अंक,24,0),IF($P$3='DATA SHEET'!$CA$4,VLOOKUP(F45,अंक,33,0),IF($P$3='DATA SHEET'!$CA$5,VLOOKUP(F45,अंक,42,0),""))))))</f>
        <v/>
      </c>
      <c s="50" t="str">
        <f>IF(AND(B45="",D45="",F45="",G45=""),"",IF($P$3='DATA SHEET'!$CA$1,VLOOKUP(F45,अंक,7,0),IF($P$3='DATA SHEET'!$CA$2,VLOOKUP(F45,अंक,16,0),IF($P$3='DATA SHEET'!$CA$3,VLOOKUP(F45,अंक,25,0),IF($P$3='DATA SHEET'!$CA$4,VLOOKUP(F45,अंक,34,0),IF($P$3='DATA SHEET'!$CA$5,VLOOKUP(F45,अंक,43,0),""))))))</f>
        <v/>
      </c>
      <c s="50" t="str">
        <f>IF(AND(B45="",D45="",F45="",G45=""),"",IF($P$3='DATA SHEET'!$CA$1,VLOOKUP(F45,अंक,8,0),IF($P$3='DATA SHEET'!$CA$2,VLOOKUP(F45,अंक,17,0),IF($P$3='DATA SHEET'!$CA$3,VLOOKUP(F45,अंक,26,0),IF($P$3='DATA SHEET'!$CA$4,VLOOKUP(F45,अंक,35,0),IF($P$3='DATA SHEET'!$CA$5,VLOOKUP(F45,अंक,44,0),""))))))</f>
        <v/>
      </c>
      <c s="51" t="str">
        <f>IF(AND(B45="",D45="",F45="",G45=""),"",IF($P$3='DATA SHEET'!$CA$1,VLOOKUP(F45,अंक,9,0),IF($P$3='DATA SHEET'!$CA$2,VLOOKUP(F45,अंक,18,0),IF($P$3='DATA SHEET'!$CA$3,VLOOKUP(F45,अंक,27,0),IF($P$3='DATA SHEET'!$CA$4,VLOOKUP(F45,अंक,36,0),IF($P$3='DATA SHEET'!$CA$5,VLOOKUP(F45,अंक,45,0),""))))))</f>
        <v/>
      </c>
      <c s="51" t="str">
        <f>IF(AND(B45="",D45="",F45="",G45=""),"",IF($P$3='DATA SHEET'!$CA$1,VLOOKUP(F45,अंक,10,0),IF($P$3='DATA SHEET'!$CA$2,VLOOKUP(F45,अंक,19,0),IF($P$3='DATA SHEET'!$CA$3,VLOOKUP(F45,अंक,28,0),IF($P$3='DATA SHEET'!$CA$4,VLOOKUP(F45,अंक,37,0),IF($P$3='DATA SHEET'!$CA$5,VLOOKUP(F45,अंक,46,0),""))))))</f>
        <v/>
      </c>
      <c s="51" t="str">
        <f>IF(AND(B45="",D45="",F45="",G45=""),"",IF($P$3='DATA SHEET'!$CA$1,VLOOKUP(F45,अंक,11,0),IF($P$3='DATA SHEET'!$CA$2,VLOOKUP(F45,अंक,20,0),IF($P$3='DATA SHEET'!$CA$3,VLOOKUP(F45,अंक,29,0),IF($P$3='DATA SHEET'!$CA$4,VLOOKUP(F45,अंक,38,0),IF($P$3='DATA SHEET'!$CA$5,VLOOKUP(F45,अंक,47,0),""))))))</f>
        <v/>
      </c>
      <c s="52" t="str">
        <f>IF(AND(B45="",D45="",F45="",G45=""),"",IF($P$3='DATA SHEET'!$CA$1,VLOOKUP(F45,अंक,12,0),IF($P$3='DATA SHEET'!$CA$2,VLOOKUP(F45,अंक,21,0),IF($P$3='DATA SHEET'!$CA$3,VLOOKUP(F45,अंक,30,0),IF($P$3='DATA SHEET'!$CA$4,VLOOKUP(F45,अंक,39,0),IF($P$3='DATA SHEET'!$CA$5,VLOOKUP(F45,अंक,48,0),""))))))</f>
        <v/>
      </c>
      <c s="52" t="str">
        <f>IF(AND(B45="",D45="",F45="",G45=""),"",IF($P$3='DATA SHEET'!$CA$1,VLOOKUP(F45,अंक,13,0),IF($P$3='DATA SHEET'!$CA$2,VLOOKUP(F45,अंक,22,0),IF($P$3='DATA SHEET'!$CA$3,VLOOKUP(F45,अंक,31,0),IF($P$3='DATA SHEET'!$CA$4,VLOOKUP(F45,अंक,40,0),IF($P$3='DATA SHEET'!$CA$5,VLOOKUP(F45,अंक,49,0),""))))))</f>
        <v/>
      </c>
      <c s="52" t="str">
        <f>IF(AND(B45="",D45="",F45="",G45=""),"",IF($P$3='DATA SHEET'!$CA$1,VLOOKUP(F45,अंक,14,0),IF($P$3='DATA SHEET'!$CA$2,VLOOKUP(F45,अंक,23,0),IF($P$3='DATA SHEET'!$CA$3,VLOOKUP(F45,अंक,32,0),IF($P$3='DATA SHEET'!$CA$4,VLOOKUP(F45,अंक,41,0),IF($P$3='DATA SHEET'!$CA$5,VLOOKUP(F45,अंक,50,0),""))))))</f>
        <v/>
      </c>
      <c s="21" t="str">
        <f t="shared" si="16"/>
        <v/>
      </c>
      <c s="20" t="str">
        <f t="shared" si="17"/>
        <v/>
      </c>
      <c s="20" t="str">
        <f t="shared" si="18"/>
        <v/>
      </c>
      <c s="22" t="str">
        <f t="shared" si="19"/>
        <v/>
      </c>
      <c s="187" t="str">
        <f>IFERROR(IF(OR(Q45="",#REF!="",D45=""),"",IF($Q$6=100,ROUNDUP(Q45*20%,0),IF($Q$6=86,ROUNDUP((Q45/$Q$6)*$U$6,0),IF($Q$6=66,ROUNDUP((Q45/$Q$6)*$U$6,0),"")))),"")</f>
        <v/>
      </c>
      <c s="11"/>
      <c s="11"/>
    </row>
    <row r="46" spans="1:23" ht="21.75" customHeight="1">
      <c r="A46" s="186" t="str">
        <f>'DATA SHEET'!A46</f>
        <v/>
      </c>
      <c s="16" t="str">
        <f t="shared" si="10"/>
        <v/>
      </c>
      <c s="42" t="str">
        <f t="shared" si="11"/>
        <v/>
      </c>
      <c s="170" t="str">
        <f t="shared" si="12"/>
        <v/>
      </c>
      <c s="170" t="str">
        <f t="shared" si="13"/>
        <v/>
      </c>
      <c s="17" t="str">
        <f t="shared" si="14"/>
        <v/>
      </c>
      <c s="18" t="str">
        <f t="shared" si="15"/>
        <v/>
      </c>
      <c s="50" t="str">
        <f>IF(AND(B46="",D46="",F46="",G46=""),"",IF($P$3='DATA SHEET'!$CA$1,VLOOKUP(F46,अंक,6,0),IF($P$3='DATA SHEET'!$CA$2,VLOOKUP(F46,अंक,15,0),IF($P$3='DATA SHEET'!$CA$3,VLOOKUP(F46,अंक,24,0),IF($P$3='DATA SHEET'!$CA$4,VLOOKUP(F46,अंक,33,0),IF($P$3='DATA SHEET'!$CA$5,VLOOKUP(F46,अंक,42,0),""))))))</f>
        <v/>
      </c>
      <c s="50" t="str">
        <f>IF(AND(B46="",D46="",F46="",G46=""),"",IF($P$3='DATA SHEET'!$CA$1,VLOOKUP(F46,अंक,7,0),IF($P$3='DATA SHEET'!$CA$2,VLOOKUP(F46,अंक,16,0),IF($P$3='DATA SHEET'!$CA$3,VLOOKUP(F46,अंक,25,0),IF($P$3='DATA SHEET'!$CA$4,VLOOKUP(F46,अंक,34,0),IF($P$3='DATA SHEET'!$CA$5,VLOOKUP(F46,अंक,43,0),""))))))</f>
        <v/>
      </c>
      <c s="50" t="str">
        <f>IF(AND(B46="",D46="",F46="",G46=""),"",IF($P$3='DATA SHEET'!$CA$1,VLOOKUP(F46,अंक,8,0),IF($P$3='DATA SHEET'!$CA$2,VLOOKUP(F46,अंक,17,0),IF($P$3='DATA SHEET'!$CA$3,VLOOKUP(F46,अंक,26,0),IF($P$3='DATA SHEET'!$CA$4,VLOOKUP(F46,अंक,35,0),IF($P$3='DATA SHEET'!$CA$5,VLOOKUP(F46,अंक,44,0),""))))))</f>
        <v/>
      </c>
      <c s="51" t="str">
        <f>IF(AND(B46="",D46="",F46="",G46=""),"",IF($P$3='DATA SHEET'!$CA$1,VLOOKUP(F46,अंक,9,0),IF($P$3='DATA SHEET'!$CA$2,VLOOKUP(F46,अंक,18,0),IF($P$3='DATA SHEET'!$CA$3,VLOOKUP(F46,अंक,27,0),IF($P$3='DATA SHEET'!$CA$4,VLOOKUP(F46,अंक,36,0),IF($P$3='DATA SHEET'!$CA$5,VLOOKUP(F46,अंक,45,0),""))))))</f>
        <v/>
      </c>
      <c s="51" t="str">
        <f>IF(AND(B46="",D46="",F46="",G46=""),"",IF($P$3='DATA SHEET'!$CA$1,VLOOKUP(F46,अंक,10,0),IF($P$3='DATA SHEET'!$CA$2,VLOOKUP(F46,अंक,19,0),IF($P$3='DATA SHEET'!$CA$3,VLOOKUP(F46,अंक,28,0),IF($P$3='DATA SHEET'!$CA$4,VLOOKUP(F46,अंक,37,0),IF($P$3='DATA SHEET'!$CA$5,VLOOKUP(F46,अंक,46,0),""))))))</f>
        <v/>
      </c>
      <c s="51" t="str">
        <f>IF(AND(B46="",D46="",F46="",G46=""),"",IF($P$3='DATA SHEET'!$CA$1,VLOOKUP(F46,अंक,11,0),IF($P$3='DATA SHEET'!$CA$2,VLOOKUP(F46,अंक,20,0),IF($P$3='DATA SHEET'!$CA$3,VLOOKUP(F46,अंक,29,0),IF($P$3='DATA SHEET'!$CA$4,VLOOKUP(F46,अंक,38,0),IF($P$3='DATA SHEET'!$CA$5,VLOOKUP(F46,अंक,47,0),""))))))</f>
        <v/>
      </c>
      <c s="52" t="str">
        <f>IF(AND(B46="",D46="",F46="",G46=""),"",IF($P$3='DATA SHEET'!$CA$1,VLOOKUP(F46,अंक,12,0),IF($P$3='DATA SHEET'!$CA$2,VLOOKUP(F46,अंक,21,0),IF($P$3='DATA SHEET'!$CA$3,VLOOKUP(F46,अंक,30,0),IF($P$3='DATA SHEET'!$CA$4,VLOOKUP(F46,अंक,39,0),IF($P$3='DATA SHEET'!$CA$5,VLOOKUP(F46,अंक,48,0),""))))))</f>
        <v/>
      </c>
      <c s="52" t="str">
        <f>IF(AND(B46="",D46="",F46="",G46=""),"",IF($P$3='DATA SHEET'!$CA$1,VLOOKUP(F46,अंक,13,0),IF($P$3='DATA SHEET'!$CA$2,VLOOKUP(F46,अंक,22,0),IF($P$3='DATA SHEET'!$CA$3,VLOOKUP(F46,अंक,31,0),IF($P$3='DATA SHEET'!$CA$4,VLOOKUP(F46,अंक,40,0),IF($P$3='DATA SHEET'!$CA$5,VLOOKUP(F46,अंक,49,0),""))))))</f>
        <v/>
      </c>
      <c s="52" t="str">
        <f>IF(AND(B46="",D46="",F46="",G46=""),"",IF($P$3='DATA SHEET'!$CA$1,VLOOKUP(F46,अंक,14,0),IF($P$3='DATA SHEET'!$CA$2,VLOOKUP(F46,अंक,23,0),IF($P$3='DATA SHEET'!$CA$3,VLOOKUP(F46,अंक,32,0),IF($P$3='DATA SHEET'!$CA$4,VLOOKUP(F46,अंक,41,0),IF($P$3='DATA SHEET'!$CA$5,VLOOKUP(F46,अंक,50,0),""))))))</f>
        <v/>
      </c>
      <c s="21" t="str">
        <f t="shared" si="16"/>
        <v/>
      </c>
      <c s="20" t="str">
        <f t="shared" si="17"/>
        <v/>
      </c>
      <c s="20" t="str">
        <f t="shared" si="18"/>
        <v/>
      </c>
      <c s="22" t="str">
        <f t="shared" si="19"/>
        <v/>
      </c>
      <c s="187" t="str">
        <f>IFERROR(IF(OR(Q46="",#REF!="",D46=""),"",IF($Q$6=100,ROUNDUP(Q46*20%,0),IF($Q$6=86,ROUNDUP((Q46/$Q$6)*$U$6,0),IF($Q$6=66,ROUNDUP((Q46/$Q$6)*$U$6,0),"")))),"")</f>
        <v/>
      </c>
      <c s="11"/>
      <c s="11"/>
    </row>
    <row r="47" spans="1:23" ht="21.75" customHeight="1">
      <c r="A47" s="186" t="str">
        <f>'DATA SHEET'!A47</f>
        <v/>
      </c>
      <c s="16" t="str">
        <f t="shared" si="10"/>
        <v/>
      </c>
      <c s="42" t="str">
        <f t="shared" si="11"/>
        <v/>
      </c>
      <c s="170" t="str">
        <f t="shared" si="12"/>
        <v/>
      </c>
      <c s="170" t="str">
        <f t="shared" si="13"/>
        <v/>
      </c>
      <c s="17" t="str">
        <f t="shared" si="14"/>
        <v/>
      </c>
      <c s="18" t="str">
        <f t="shared" si="15"/>
        <v/>
      </c>
      <c s="50" t="str">
        <f>IF(AND(B47="",D47="",F47="",G47=""),"",IF($P$3='DATA SHEET'!$CA$1,VLOOKUP(F47,अंक,6,0),IF($P$3='DATA SHEET'!$CA$2,VLOOKUP(F47,अंक,15,0),IF($P$3='DATA SHEET'!$CA$3,VLOOKUP(F47,अंक,24,0),IF($P$3='DATA SHEET'!$CA$4,VLOOKUP(F47,अंक,33,0),IF($P$3='DATA SHEET'!$CA$5,VLOOKUP(F47,अंक,42,0),""))))))</f>
        <v/>
      </c>
      <c s="50" t="str">
        <f>IF(AND(B47="",D47="",F47="",G47=""),"",IF($P$3='DATA SHEET'!$CA$1,VLOOKUP(F47,अंक,7,0),IF($P$3='DATA SHEET'!$CA$2,VLOOKUP(F47,अंक,16,0),IF($P$3='DATA SHEET'!$CA$3,VLOOKUP(F47,अंक,25,0),IF($P$3='DATA SHEET'!$CA$4,VLOOKUP(F47,अंक,34,0),IF($P$3='DATA SHEET'!$CA$5,VLOOKUP(F47,अंक,43,0),""))))))</f>
        <v/>
      </c>
      <c s="50" t="str">
        <f>IF(AND(B47="",D47="",F47="",G47=""),"",IF($P$3='DATA SHEET'!$CA$1,VLOOKUP(F47,अंक,8,0),IF($P$3='DATA SHEET'!$CA$2,VLOOKUP(F47,अंक,17,0),IF($P$3='DATA SHEET'!$CA$3,VLOOKUP(F47,अंक,26,0),IF($P$3='DATA SHEET'!$CA$4,VLOOKUP(F47,अंक,35,0),IF($P$3='DATA SHEET'!$CA$5,VLOOKUP(F47,अंक,44,0),""))))))</f>
        <v/>
      </c>
      <c s="51" t="str">
        <f>IF(AND(B47="",D47="",F47="",G47=""),"",IF($P$3='DATA SHEET'!$CA$1,VLOOKUP(F47,अंक,9,0),IF($P$3='DATA SHEET'!$CA$2,VLOOKUP(F47,अंक,18,0),IF($P$3='DATA SHEET'!$CA$3,VLOOKUP(F47,अंक,27,0),IF($P$3='DATA SHEET'!$CA$4,VLOOKUP(F47,अंक,36,0),IF($P$3='DATA SHEET'!$CA$5,VLOOKUP(F47,अंक,45,0),""))))))</f>
        <v/>
      </c>
      <c s="51" t="str">
        <f>IF(AND(B47="",D47="",F47="",G47=""),"",IF($P$3='DATA SHEET'!$CA$1,VLOOKUP(F47,अंक,10,0),IF($P$3='DATA SHEET'!$CA$2,VLOOKUP(F47,अंक,19,0),IF($P$3='DATA SHEET'!$CA$3,VLOOKUP(F47,अंक,28,0),IF($P$3='DATA SHEET'!$CA$4,VLOOKUP(F47,अंक,37,0),IF($P$3='DATA SHEET'!$CA$5,VLOOKUP(F47,अंक,46,0),""))))))</f>
        <v/>
      </c>
      <c s="51" t="str">
        <f>IF(AND(B47="",D47="",F47="",G47=""),"",IF($P$3='DATA SHEET'!$CA$1,VLOOKUP(F47,अंक,11,0),IF($P$3='DATA SHEET'!$CA$2,VLOOKUP(F47,अंक,20,0),IF($P$3='DATA SHEET'!$CA$3,VLOOKUP(F47,अंक,29,0),IF($P$3='DATA SHEET'!$CA$4,VLOOKUP(F47,अंक,38,0),IF($P$3='DATA SHEET'!$CA$5,VLOOKUP(F47,अंक,47,0),""))))))</f>
        <v/>
      </c>
      <c s="52" t="str">
        <f>IF(AND(B47="",D47="",F47="",G47=""),"",IF($P$3='DATA SHEET'!$CA$1,VLOOKUP(F47,अंक,12,0),IF($P$3='DATA SHEET'!$CA$2,VLOOKUP(F47,अंक,21,0),IF($P$3='DATA SHEET'!$CA$3,VLOOKUP(F47,अंक,30,0),IF($P$3='DATA SHEET'!$CA$4,VLOOKUP(F47,अंक,39,0),IF($P$3='DATA SHEET'!$CA$5,VLOOKUP(F47,अंक,48,0),""))))))</f>
        <v/>
      </c>
      <c s="52" t="str">
        <f>IF(AND(B47="",D47="",F47="",G47=""),"",IF($P$3='DATA SHEET'!$CA$1,VLOOKUP(F47,अंक,13,0),IF($P$3='DATA SHEET'!$CA$2,VLOOKUP(F47,अंक,22,0),IF($P$3='DATA SHEET'!$CA$3,VLOOKUP(F47,अंक,31,0),IF($P$3='DATA SHEET'!$CA$4,VLOOKUP(F47,अंक,40,0),IF($P$3='DATA SHEET'!$CA$5,VLOOKUP(F47,अंक,49,0),""))))))</f>
        <v/>
      </c>
      <c s="52" t="str">
        <f>IF(AND(B47="",D47="",F47="",G47=""),"",IF($P$3='DATA SHEET'!$CA$1,VLOOKUP(F47,अंक,14,0),IF($P$3='DATA SHEET'!$CA$2,VLOOKUP(F47,अंक,23,0),IF($P$3='DATA SHEET'!$CA$3,VLOOKUP(F47,अंक,32,0),IF($P$3='DATA SHEET'!$CA$4,VLOOKUP(F47,अंक,41,0),IF($P$3='DATA SHEET'!$CA$5,VLOOKUP(F47,अंक,50,0),""))))))</f>
        <v/>
      </c>
      <c s="21" t="str">
        <f t="shared" si="16"/>
        <v/>
      </c>
      <c s="20" t="str">
        <f t="shared" si="17"/>
        <v/>
      </c>
      <c s="20" t="str">
        <f t="shared" si="18"/>
        <v/>
      </c>
      <c s="22" t="str">
        <f t="shared" si="19"/>
        <v/>
      </c>
      <c s="187" t="str">
        <f>IFERROR(IF(OR(Q47="",#REF!="",D47=""),"",IF($Q$6=100,ROUNDUP(Q47*20%,0),IF($Q$6=86,ROUNDUP((Q47/$Q$6)*$U$6,0),IF($Q$6=66,ROUNDUP((Q47/$Q$6)*$U$6,0),"")))),"")</f>
        <v/>
      </c>
      <c s="11"/>
      <c s="11"/>
    </row>
    <row r="48" spans="1:23" ht="21.75" customHeight="1">
      <c r="A48" s="186" t="str">
        <f>'DATA SHEET'!A48</f>
        <v/>
      </c>
      <c s="16" t="str">
        <f t="shared" si="10"/>
        <v/>
      </c>
      <c s="42" t="str">
        <f t="shared" si="11"/>
        <v/>
      </c>
      <c s="170" t="str">
        <f t="shared" si="12"/>
        <v/>
      </c>
      <c s="170" t="str">
        <f t="shared" si="13"/>
        <v/>
      </c>
      <c s="17" t="str">
        <f t="shared" si="14"/>
        <v/>
      </c>
      <c s="18" t="str">
        <f t="shared" si="15"/>
        <v/>
      </c>
      <c s="50" t="str">
        <f>IF(AND(B48="",D48="",F48="",G48=""),"",IF($P$3='DATA SHEET'!$CA$1,VLOOKUP(F48,अंक,6,0),IF($P$3='DATA SHEET'!$CA$2,VLOOKUP(F48,अंक,15,0),IF($P$3='DATA SHEET'!$CA$3,VLOOKUP(F48,अंक,24,0),IF($P$3='DATA SHEET'!$CA$4,VLOOKUP(F48,अंक,33,0),IF($P$3='DATA SHEET'!$CA$5,VLOOKUP(F48,अंक,42,0),""))))))</f>
        <v/>
      </c>
      <c s="50" t="str">
        <f>IF(AND(B48="",D48="",F48="",G48=""),"",IF($P$3='DATA SHEET'!$CA$1,VLOOKUP(F48,अंक,7,0),IF($P$3='DATA SHEET'!$CA$2,VLOOKUP(F48,अंक,16,0),IF($P$3='DATA SHEET'!$CA$3,VLOOKUP(F48,अंक,25,0),IF($P$3='DATA SHEET'!$CA$4,VLOOKUP(F48,अंक,34,0),IF($P$3='DATA SHEET'!$CA$5,VLOOKUP(F48,अंक,43,0),""))))))</f>
        <v/>
      </c>
      <c s="50" t="str">
        <f>IF(AND(B48="",D48="",F48="",G48=""),"",IF($P$3='DATA SHEET'!$CA$1,VLOOKUP(F48,अंक,8,0),IF($P$3='DATA SHEET'!$CA$2,VLOOKUP(F48,अंक,17,0),IF($P$3='DATA SHEET'!$CA$3,VLOOKUP(F48,अंक,26,0),IF($P$3='DATA SHEET'!$CA$4,VLOOKUP(F48,अंक,35,0),IF($P$3='DATA SHEET'!$CA$5,VLOOKUP(F48,अंक,44,0),""))))))</f>
        <v/>
      </c>
      <c s="51" t="str">
        <f>IF(AND(B48="",D48="",F48="",G48=""),"",IF($P$3='DATA SHEET'!$CA$1,VLOOKUP(F48,अंक,9,0),IF($P$3='DATA SHEET'!$CA$2,VLOOKUP(F48,अंक,18,0),IF($P$3='DATA SHEET'!$CA$3,VLOOKUP(F48,अंक,27,0),IF($P$3='DATA SHEET'!$CA$4,VLOOKUP(F48,अंक,36,0),IF($P$3='DATA SHEET'!$CA$5,VLOOKUP(F48,अंक,45,0),""))))))</f>
        <v/>
      </c>
      <c s="51" t="str">
        <f>IF(AND(B48="",D48="",F48="",G48=""),"",IF($P$3='DATA SHEET'!$CA$1,VLOOKUP(F48,अंक,10,0),IF($P$3='DATA SHEET'!$CA$2,VLOOKUP(F48,अंक,19,0),IF($P$3='DATA SHEET'!$CA$3,VLOOKUP(F48,अंक,28,0),IF($P$3='DATA SHEET'!$CA$4,VLOOKUP(F48,अंक,37,0),IF($P$3='DATA SHEET'!$CA$5,VLOOKUP(F48,अंक,46,0),""))))))</f>
        <v/>
      </c>
      <c s="51" t="str">
        <f>IF(AND(B48="",D48="",F48="",G48=""),"",IF($P$3='DATA SHEET'!$CA$1,VLOOKUP(F48,अंक,11,0),IF($P$3='DATA SHEET'!$CA$2,VLOOKUP(F48,अंक,20,0),IF($P$3='DATA SHEET'!$CA$3,VLOOKUP(F48,अंक,29,0),IF($P$3='DATA SHEET'!$CA$4,VLOOKUP(F48,अंक,38,0),IF($P$3='DATA SHEET'!$CA$5,VLOOKUP(F48,अंक,47,0),""))))))</f>
        <v/>
      </c>
      <c s="52" t="str">
        <f>IF(AND(B48="",D48="",F48="",G48=""),"",IF($P$3='DATA SHEET'!$CA$1,VLOOKUP(F48,अंक,12,0),IF($P$3='DATA SHEET'!$CA$2,VLOOKUP(F48,अंक,21,0),IF($P$3='DATA SHEET'!$CA$3,VLOOKUP(F48,अंक,30,0),IF($P$3='DATA SHEET'!$CA$4,VLOOKUP(F48,अंक,39,0),IF($P$3='DATA SHEET'!$CA$5,VLOOKUP(F48,अंक,48,0),""))))))</f>
        <v/>
      </c>
      <c s="52" t="str">
        <f>IF(AND(B48="",D48="",F48="",G48=""),"",IF($P$3='DATA SHEET'!$CA$1,VLOOKUP(F48,अंक,13,0),IF($P$3='DATA SHEET'!$CA$2,VLOOKUP(F48,अंक,22,0),IF($P$3='DATA SHEET'!$CA$3,VLOOKUP(F48,अंक,31,0),IF($P$3='DATA SHEET'!$CA$4,VLOOKUP(F48,अंक,40,0),IF($P$3='DATA SHEET'!$CA$5,VLOOKUP(F48,अंक,49,0),""))))))</f>
        <v/>
      </c>
      <c s="52" t="str">
        <f>IF(AND(B48="",D48="",F48="",G48=""),"",IF($P$3='DATA SHEET'!$CA$1,VLOOKUP(F48,अंक,14,0),IF($P$3='DATA SHEET'!$CA$2,VLOOKUP(F48,अंक,23,0),IF($P$3='DATA SHEET'!$CA$3,VLOOKUP(F48,अंक,32,0),IF($P$3='DATA SHEET'!$CA$4,VLOOKUP(F48,अंक,41,0),IF($P$3='DATA SHEET'!$CA$5,VLOOKUP(F48,अंक,50,0),""))))))</f>
        <v/>
      </c>
      <c s="21" t="str">
        <f t="shared" si="16"/>
        <v/>
      </c>
      <c s="20" t="str">
        <f t="shared" si="17"/>
        <v/>
      </c>
      <c s="20" t="str">
        <f t="shared" si="18"/>
        <v/>
      </c>
      <c s="22" t="str">
        <f t="shared" si="19"/>
        <v/>
      </c>
      <c s="187" t="str">
        <f>IFERROR(IF(OR(Q48="",#REF!="",D48=""),"",IF($Q$6=100,ROUNDUP(Q48*20%,0),IF($Q$6=86,ROUNDUP((Q48/$Q$6)*$U$6,0),IF($Q$6=66,ROUNDUP((Q48/$Q$6)*$U$6,0),"")))),"")</f>
        <v/>
      </c>
      <c s="11"/>
      <c s="11"/>
    </row>
    <row r="49" spans="1:23" ht="21.75" customHeight="1">
      <c r="A49" s="186" t="str">
        <f>'DATA SHEET'!A49</f>
        <v/>
      </c>
      <c s="16" t="str">
        <f t="shared" si="10"/>
        <v/>
      </c>
      <c s="42" t="str">
        <f t="shared" si="11"/>
        <v/>
      </c>
      <c s="170" t="str">
        <f t="shared" si="12"/>
        <v/>
      </c>
      <c s="170" t="str">
        <f t="shared" si="13"/>
        <v/>
      </c>
      <c s="17" t="str">
        <f t="shared" si="14"/>
        <v/>
      </c>
      <c s="18" t="str">
        <f t="shared" si="15"/>
        <v/>
      </c>
      <c s="50" t="str">
        <f>IF(AND(B49="",D49="",F49="",G49=""),"",IF($P$3='DATA SHEET'!$CA$1,VLOOKUP(F49,अंक,6,0),IF($P$3='DATA SHEET'!$CA$2,VLOOKUP(F49,अंक,15,0),IF($P$3='DATA SHEET'!$CA$3,VLOOKUP(F49,अंक,24,0),IF($P$3='DATA SHEET'!$CA$4,VLOOKUP(F49,अंक,33,0),IF($P$3='DATA SHEET'!$CA$5,VLOOKUP(F49,अंक,42,0),""))))))</f>
        <v/>
      </c>
      <c s="50" t="str">
        <f>IF(AND(B49="",D49="",F49="",G49=""),"",IF($P$3='DATA SHEET'!$CA$1,VLOOKUP(F49,अंक,7,0),IF($P$3='DATA SHEET'!$CA$2,VLOOKUP(F49,अंक,16,0),IF($P$3='DATA SHEET'!$CA$3,VLOOKUP(F49,अंक,25,0),IF($P$3='DATA SHEET'!$CA$4,VLOOKUP(F49,अंक,34,0),IF($P$3='DATA SHEET'!$CA$5,VLOOKUP(F49,अंक,43,0),""))))))</f>
        <v/>
      </c>
      <c s="50" t="str">
        <f>IF(AND(B49="",D49="",F49="",G49=""),"",IF($P$3='DATA SHEET'!$CA$1,VLOOKUP(F49,अंक,8,0),IF($P$3='DATA SHEET'!$CA$2,VLOOKUP(F49,अंक,17,0),IF($P$3='DATA SHEET'!$CA$3,VLOOKUP(F49,अंक,26,0),IF($P$3='DATA SHEET'!$CA$4,VLOOKUP(F49,अंक,35,0),IF($P$3='DATA SHEET'!$CA$5,VLOOKUP(F49,अंक,44,0),""))))))</f>
        <v/>
      </c>
      <c s="51" t="str">
        <f>IF(AND(B49="",D49="",F49="",G49=""),"",IF($P$3='DATA SHEET'!$CA$1,VLOOKUP(F49,अंक,9,0),IF($P$3='DATA SHEET'!$CA$2,VLOOKUP(F49,अंक,18,0),IF($P$3='DATA SHEET'!$CA$3,VLOOKUP(F49,अंक,27,0),IF($P$3='DATA SHEET'!$CA$4,VLOOKUP(F49,अंक,36,0),IF($P$3='DATA SHEET'!$CA$5,VLOOKUP(F49,अंक,45,0),""))))))</f>
        <v/>
      </c>
      <c s="51" t="str">
        <f>IF(AND(B49="",D49="",F49="",G49=""),"",IF($P$3='DATA SHEET'!$CA$1,VLOOKUP(F49,अंक,10,0),IF($P$3='DATA SHEET'!$CA$2,VLOOKUP(F49,अंक,19,0),IF($P$3='DATA SHEET'!$CA$3,VLOOKUP(F49,अंक,28,0),IF($P$3='DATA SHEET'!$CA$4,VLOOKUP(F49,अंक,37,0),IF($P$3='DATA SHEET'!$CA$5,VLOOKUP(F49,अंक,46,0),""))))))</f>
        <v/>
      </c>
      <c s="51" t="str">
        <f>IF(AND(B49="",D49="",F49="",G49=""),"",IF($P$3='DATA SHEET'!$CA$1,VLOOKUP(F49,अंक,11,0),IF($P$3='DATA SHEET'!$CA$2,VLOOKUP(F49,अंक,20,0),IF($P$3='DATA SHEET'!$CA$3,VLOOKUP(F49,अंक,29,0),IF($P$3='DATA SHEET'!$CA$4,VLOOKUP(F49,अंक,38,0),IF($P$3='DATA SHEET'!$CA$5,VLOOKUP(F49,अंक,47,0),""))))))</f>
        <v/>
      </c>
      <c s="52" t="str">
        <f>IF(AND(B49="",D49="",F49="",G49=""),"",IF($P$3='DATA SHEET'!$CA$1,VLOOKUP(F49,अंक,12,0),IF($P$3='DATA SHEET'!$CA$2,VLOOKUP(F49,अंक,21,0),IF($P$3='DATA SHEET'!$CA$3,VLOOKUP(F49,अंक,30,0),IF($P$3='DATA SHEET'!$CA$4,VLOOKUP(F49,अंक,39,0),IF($P$3='DATA SHEET'!$CA$5,VLOOKUP(F49,अंक,48,0),""))))))</f>
        <v/>
      </c>
      <c s="52" t="str">
        <f>IF(AND(B49="",D49="",F49="",G49=""),"",IF($P$3='DATA SHEET'!$CA$1,VLOOKUP(F49,अंक,13,0),IF($P$3='DATA SHEET'!$CA$2,VLOOKUP(F49,अंक,22,0),IF($P$3='DATA SHEET'!$CA$3,VLOOKUP(F49,अंक,31,0),IF($P$3='DATA SHEET'!$CA$4,VLOOKUP(F49,अंक,40,0),IF($P$3='DATA SHEET'!$CA$5,VLOOKUP(F49,अंक,49,0),""))))))</f>
        <v/>
      </c>
      <c s="52" t="str">
        <f>IF(AND(B49="",D49="",F49="",G49=""),"",IF($P$3='DATA SHEET'!$CA$1,VLOOKUP(F49,अंक,14,0),IF($P$3='DATA SHEET'!$CA$2,VLOOKUP(F49,अंक,23,0),IF($P$3='DATA SHEET'!$CA$3,VLOOKUP(F49,अंक,32,0),IF($P$3='DATA SHEET'!$CA$4,VLOOKUP(F49,अंक,41,0),IF($P$3='DATA SHEET'!$CA$5,VLOOKUP(F49,अंक,50,0),""))))))</f>
        <v/>
      </c>
      <c s="21" t="str">
        <f t="shared" si="16"/>
        <v/>
      </c>
      <c s="20" t="str">
        <f t="shared" si="17"/>
        <v/>
      </c>
      <c s="20" t="str">
        <f t="shared" si="18"/>
        <v/>
      </c>
      <c s="22" t="str">
        <f t="shared" si="19"/>
        <v/>
      </c>
      <c s="187" t="str">
        <f>IFERROR(IF(OR(Q49="",#REF!="",D49=""),"",IF($Q$6=100,ROUNDUP(Q49*20%,0),IF($Q$6=86,ROUNDUP((Q49/$Q$6)*$U$6,0),IF($Q$6=66,ROUNDUP((Q49/$Q$6)*$U$6,0),"")))),"")</f>
        <v/>
      </c>
      <c s="11"/>
      <c s="11"/>
    </row>
    <row r="50" spans="1:23" ht="21.75" customHeight="1">
      <c r="A50" s="186" t="str">
        <f>'DATA SHEET'!A50</f>
        <v/>
      </c>
      <c s="16" t="str">
        <f t="shared" si="10"/>
        <v/>
      </c>
      <c s="42" t="str">
        <f t="shared" si="11"/>
        <v/>
      </c>
      <c s="170" t="str">
        <f t="shared" si="12"/>
        <v/>
      </c>
      <c s="170" t="str">
        <f t="shared" si="13"/>
        <v/>
      </c>
      <c s="17" t="str">
        <f t="shared" si="14"/>
        <v/>
      </c>
      <c s="18" t="str">
        <f t="shared" si="15"/>
        <v/>
      </c>
      <c s="50" t="str">
        <f>IF(AND(B50="",D50="",F50="",G50=""),"",IF($P$3='DATA SHEET'!$CA$1,VLOOKUP(F50,अंक,6,0),IF($P$3='DATA SHEET'!$CA$2,VLOOKUP(F50,अंक,15,0),IF($P$3='DATA SHEET'!$CA$3,VLOOKUP(F50,अंक,24,0),IF($P$3='DATA SHEET'!$CA$4,VLOOKUP(F50,अंक,33,0),IF($P$3='DATA SHEET'!$CA$5,VLOOKUP(F50,अंक,42,0),""))))))</f>
        <v/>
      </c>
      <c s="50" t="str">
        <f>IF(AND(B50="",D50="",F50="",G50=""),"",IF($P$3='DATA SHEET'!$CA$1,VLOOKUP(F50,अंक,7,0),IF($P$3='DATA SHEET'!$CA$2,VLOOKUP(F50,अंक,16,0),IF($P$3='DATA SHEET'!$CA$3,VLOOKUP(F50,अंक,25,0),IF($P$3='DATA SHEET'!$CA$4,VLOOKUP(F50,अंक,34,0),IF($P$3='DATA SHEET'!$CA$5,VLOOKUP(F50,अंक,43,0),""))))))</f>
        <v/>
      </c>
      <c s="50" t="str">
        <f>IF(AND(B50="",D50="",F50="",G50=""),"",IF($P$3='DATA SHEET'!$CA$1,VLOOKUP(F50,अंक,8,0),IF($P$3='DATA SHEET'!$CA$2,VLOOKUP(F50,अंक,17,0),IF($P$3='DATA SHEET'!$CA$3,VLOOKUP(F50,अंक,26,0),IF($P$3='DATA SHEET'!$CA$4,VLOOKUP(F50,अंक,35,0),IF($P$3='DATA SHEET'!$CA$5,VLOOKUP(F50,अंक,44,0),""))))))</f>
        <v/>
      </c>
      <c s="51" t="str">
        <f>IF(AND(B50="",D50="",F50="",G50=""),"",IF($P$3='DATA SHEET'!$CA$1,VLOOKUP(F50,अंक,9,0),IF($P$3='DATA SHEET'!$CA$2,VLOOKUP(F50,अंक,18,0),IF($P$3='DATA SHEET'!$CA$3,VLOOKUP(F50,अंक,27,0),IF($P$3='DATA SHEET'!$CA$4,VLOOKUP(F50,अंक,36,0),IF($P$3='DATA SHEET'!$CA$5,VLOOKUP(F50,अंक,45,0),""))))))</f>
        <v/>
      </c>
      <c s="51" t="str">
        <f>IF(AND(B50="",D50="",F50="",G50=""),"",IF($P$3='DATA SHEET'!$CA$1,VLOOKUP(F50,अंक,10,0),IF($P$3='DATA SHEET'!$CA$2,VLOOKUP(F50,अंक,19,0),IF($P$3='DATA SHEET'!$CA$3,VLOOKUP(F50,अंक,28,0),IF($P$3='DATA SHEET'!$CA$4,VLOOKUP(F50,अंक,37,0),IF($P$3='DATA SHEET'!$CA$5,VLOOKUP(F50,अंक,46,0),""))))))</f>
        <v/>
      </c>
      <c s="51" t="str">
        <f>IF(AND(B50="",D50="",F50="",G50=""),"",IF($P$3='DATA SHEET'!$CA$1,VLOOKUP(F50,अंक,11,0),IF($P$3='DATA SHEET'!$CA$2,VLOOKUP(F50,अंक,20,0),IF($P$3='DATA SHEET'!$CA$3,VLOOKUP(F50,अंक,29,0),IF($P$3='DATA SHEET'!$CA$4,VLOOKUP(F50,अंक,38,0),IF($P$3='DATA SHEET'!$CA$5,VLOOKUP(F50,अंक,47,0),""))))))</f>
        <v/>
      </c>
      <c s="52" t="str">
        <f>IF(AND(B50="",D50="",F50="",G50=""),"",IF($P$3='DATA SHEET'!$CA$1,VLOOKUP(F50,अंक,12,0),IF($P$3='DATA SHEET'!$CA$2,VLOOKUP(F50,अंक,21,0),IF($P$3='DATA SHEET'!$CA$3,VLOOKUP(F50,अंक,30,0),IF($P$3='DATA SHEET'!$CA$4,VLOOKUP(F50,अंक,39,0),IF($P$3='DATA SHEET'!$CA$5,VLOOKUP(F50,अंक,48,0),""))))))</f>
        <v/>
      </c>
      <c s="52" t="str">
        <f>IF(AND(B50="",D50="",F50="",G50=""),"",IF($P$3='DATA SHEET'!$CA$1,VLOOKUP(F50,अंक,13,0),IF($P$3='DATA SHEET'!$CA$2,VLOOKUP(F50,अंक,22,0),IF($P$3='DATA SHEET'!$CA$3,VLOOKUP(F50,अंक,31,0),IF($P$3='DATA SHEET'!$CA$4,VLOOKUP(F50,अंक,40,0),IF($P$3='DATA SHEET'!$CA$5,VLOOKUP(F50,अंक,49,0),""))))))</f>
        <v/>
      </c>
      <c s="52" t="str">
        <f>IF(AND(B50="",D50="",F50="",G50=""),"",IF($P$3='DATA SHEET'!$CA$1,VLOOKUP(F50,अंक,14,0),IF($P$3='DATA SHEET'!$CA$2,VLOOKUP(F50,अंक,23,0),IF($P$3='DATA SHEET'!$CA$3,VLOOKUP(F50,अंक,32,0),IF($P$3='DATA SHEET'!$CA$4,VLOOKUP(F50,अंक,41,0),IF($P$3='DATA SHEET'!$CA$5,VLOOKUP(F50,अंक,50,0),""))))))</f>
        <v/>
      </c>
      <c s="21" t="str">
        <f t="shared" si="16"/>
        <v/>
      </c>
      <c s="20" t="str">
        <f t="shared" si="17"/>
        <v/>
      </c>
      <c s="20" t="str">
        <f t="shared" si="18"/>
        <v/>
      </c>
      <c s="22" t="str">
        <f t="shared" si="19"/>
        <v/>
      </c>
      <c s="187" t="str">
        <f>IFERROR(IF(OR(Q50="",#REF!="",D50=""),"",IF($Q$6=100,ROUNDUP(Q50*20%,0),IF($Q$6=86,ROUNDUP((Q50/$Q$6)*$U$6,0),IF($Q$6=66,ROUNDUP((Q50/$Q$6)*$U$6,0),"")))),"")</f>
        <v/>
      </c>
      <c s="11"/>
      <c s="11"/>
    </row>
    <row r="51" spans="1:23" ht="21.75" customHeight="1">
      <c r="A51" s="186" t="str">
        <f>'DATA SHEET'!A51</f>
        <v/>
      </c>
      <c s="16" t="str">
        <f t="shared" si="10"/>
        <v/>
      </c>
      <c s="42" t="str">
        <f t="shared" si="11"/>
        <v/>
      </c>
      <c s="170" t="str">
        <f t="shared" si="12"/>
        <v/>
      </c>
      <c s="170" t="str">
        <f t="shared" si="13"/>
        <v/>
      </c>
      <c s="17" t="str">
        <f t="shared" si="14"/>
        <v/>
      </c>
      <c s="18" t="str">
        <f t="shared" si="15"/>
        <v/>
      </c>
      <c s="50" t="str">
        <f>IF(AND(B51="",D51="",F51="",G51=""),"",IF($P$3='DATA SHEET'!$CA$1,VLOOKUP(F51,अंक,6,0),IF($P$3='DATA SHEET'!$CA$2,VLOOKUP(F51,अंक,15,0),IF($P$3='DATA SHEET'!$CA$3,VLOOKUP(F51,अंक,24,0),IF($P$3='DATA SHEET'!$CA$4,VLOOKUP(F51,अंक,33,0),IF($P$3='DATA SHEET'!$CA$5,VLOOKUP(F51,अंक,42,0),""))))))</f>
        <v/>
      </c>
      <c s="50" t="str">
        <f>IF(AND(B51="",D51="",F51="",G51=""),"",IF($P$3='DATA SHEET'!$CA$1,VLOOKUP(F51,अंक,7,0),IF($P$3='DATA SHEET'!$CA$2,VLOOKUP(F51,अंक,16,0),IF($P$3='DATA SHEET'!$CA$3,VLOOKUP(F51,अंक,25,0),IF($P$3='DATA SHEET'!$CA$4,VLOOKUP(F51,अंक,34,0),IF($P$3='DATA SHEET'!$CA$5,VLOOKUP(F51,अंक,43,0),""))))))</f>
        <v/>
      </c>
      <c s="50" t="str">
        <f>IF(AND(B51="",D51="",F51="",G51=""),"",IF($P$3='DATA SHEET'!$CA$1,VLOOKUP(F51,अंक,8,0),IF($P$3='DATA SHEET'!$CA$2,VLOOKUP(F51,अंक,17,0),IF($P$3='DATA SHEET'!$CA$3,VLOOKUP(F51,अंक,26,0),IF($P$3='DATA SHEET'!$CA$4,VLOOKUP(F51,अंक,35,0),IF($P$3='DATA SHEET'!$CA$5,VLOOKUP(F51,अंक,44,0),""))))))</f>
        <v/>
      </c>
      <c s="51" t="str">
        <f>IF(AND(B51="",D51="",F51="",G51=""),"",IF($P$3='DATA SHEET'!$CA$1,VLOOKUP(F51,अंक,9,0),IF($P$3='DATA SHEET'!$CA$2,VLOOKUP(F51,अंक,18,0),IF($P$3='DATA SHEET'!$CA$3,VLOOKUP(F51,अंक,27,0),IF($P$3='DATA SHEET'!$CA$4,VLOOKUP(F51,अंक,36,0),IF($P$3='DATA SHEET'!$CA$5,VLOOKUP(F51,अंक,45,0),""))))))</f>
        <v/>
      </c>
      <c s="51" t="str">
        <f>IF(AND(B51="",D51="",F51="",G51=""),"",IF($P$3='DATA SHEET'!$CA$1,VLOOKUP(F51,अंक,10,0),IF($P$3='DATA SHEET'!$CA$2,VLOOKUP(F51,अंक,19,0),IF($P$3='DATA SHEET'!$CA$3,VLOOKUP(F51,अंक,28,0),IF($P$3='DATA SHEET'!$CA$4,VLOOKUP(F51,अंक,37,0),IF($P$3='DATA SHEET'!$CA$5,VLOOKUP(F51,अंक,46,0),""))))))</f>
        <v/>
      </c>
      <c s="51" t="str">
        <f>IF(AND(B51="",D51="",F51="",G51=""),"",IF($P$3='DATA SHEET'!$CA$1,VLOOKUP(F51,अंक,11,0),IF($P$3='DATA SHEET'!$CA$2,VLOOKUP(F51,अंक,20,0),IF($P$3='DATA SHEET'!$CA$3,VLOOKUP(F51,अंक,29,0),IF($P$3='DATA SHEET'!$CA$4,VLOOKUP(F51,अंक,38,0),IF($P$3='DATA SHEET'!$CA$5,VLOOKUP(F51,अंक,47,0),""))))))</f>
        <v/>
      </c>
      <c s="52" t="str">
        <f>IF(AND(B51="",D51="",F51="",G51=""),"",IF($P$3='DATA SHEET'!$CA$1,VLOOKUP(F51,अंक,12,0),IF($P$3='DATA SHEET'!$CA$2,VLOOKUP(F51,अंक,21,0),IF($P$3='DATA SHEET'!$CA$3,VLOOKUP(F51,अंक,30,0),IF($P$3='DATA SHEET'!$CA$4,VLOOKUP(F51,अंक,39,0),IF($P$3='DATA SHEET'!$CA$5,VLOOKUP(F51,अंक,48,0),""))))))</f>
        <v/>
      </c>
      <c s="52" t="str">
        <f>IF(AND(B51="",D51="",F51="",G51=""),"",IF($P$3='DATA SHEET'!$CA$1,VLOOKUP(F51,अंक,13,0),IF($P$3='DATA SHEET'!$CA$2,VLOOKUP(F51,अंक,22,0),IF($P$3='DATA SHEET'!$CA$3,VLOOKUP(F51,अंक,31,0),IF($P$3='DATA SHEET'!$CA$4,VLOOKUP(F51,अंक,40,0),IF($P$3='DATA SHEET'!$CA$5,VLOOKUP(F51,अंक,49,0),""))))))</f>
        <v/>
      </c>
      <c s="52" t="str">
        <f>IF(AND(B51="",D51="",F51="",G51=""),"",IF($P$3='DATA SHEET'!$CA$1,VLOOKUP(F51,अंक,14,0),IF($P$3='DATA SHEET'!$CA$2,VLOOKUP(F51,अंक,23,0),IF($P$3='DATA SHEET'!$CA$3,VLOOKUP(F51,अंक,32,0),IF($P$3='DATA SHEET'!$CA$4,VLOOKUP(F51,अंक,41,0),IF($P$3='DATA SHEET'!$CA$5,VLOOKUP(F51,अंक,50,0),""))))))</f>
        <v/>
      </c>
      <c s="21" t="str">
        <f t="shared" si="16"/>
        <v/>
      </c>
      <c s="20" t="str">
        <f t="shared" si="17"/>
        <v/>
      </c>
      <c s="20" t="str">
        <f t="shared" si="18"/>
        <v/>
      </c>
      <c s="22" t="str">
        <f t="shared" si="19"/>
        <v/>
      </c>
      <c s="187" t="str">
        <f>IFERROR(IF(OR(Q51="",#REF!="",D51=""),"",IF($Q$6=100,ROUNDUP(Q51*20%,0),IF($Q$6=86,ROUNDUP((Q51/$Q$6)*$U$6,0),IF($Q$6=66,ROUNDUP((Q51/$Q$6)*$U$6,0),"")))),"")</f>
        <v/>
      </c>
      <c s="11"/>
      <c s="11"/>
    </row>
    <row r="52" spans="1:23" ht="21.75" customHeight="1">
      <c r="A52" s="186" t="str">
        <f>'DATA SHEET'!A52</f>
        <v/>
      </c>
      <c s="16" t="str">
        <f t="shared" si="10"/>
        <v/>
      </c>
      <c s="42" t="str">
        <f t="shared" si="11"/>
        <v/>
      </c>
      <c s="170" t="str">
        <f t="shared" si="12"/>
        <v/>
      </c>
      <c s="170" t="str">
        <f t="shared" si="13"/>
        <v/>
      </c>
      <c s="17" t="str">
        <f t="shared" si="14"/>
        <v/>
      </c>
      <c s="18" t="str">
        <f t="shared" si="15"/>
        <v/>
      </c>
      <c s="50" t="str">
        <f>IF(AND(B52="",D52="",F52="",G52=""),"",IF($P$3='DATA SHEET'!$CA$1,VLOOKUP(F52,अंक,6,0),IF($P$3='DATA SHEET'!$CA$2,VLOOKUP(F52,अंक,15,0),IF($P$3='DATA SHEET'!$CA$3,VLOOKUP(F52,अंक,24,0),IF($P$3='DATA SHEET'!$CA$4,VLOOKUP(F52,अंक,33,0),IF($P$3='DATA SHEET'!$CA$5,VLOOKUP(F52,अंक,42,0),""))))))</f>
        <v/>
      </c>
      <c s="50" t="str">
        <f>IF(AND(B52="",D52="",F52="",G52=""),"",IF($P$3='DATA SHEET'!$CA$1,VLOOKUP(F52,अंक,7,0),IF($P$3='DATA SHEET'!$CA$2,VLOOKUP(F52,अंक,16,0),IF($P$3='DATA SHEET'!$CA$3,VLOOKUP(F52,अंक,25,0),IF($P$3='DATA SHEET'!$CA$4,VLOOKUP(F52,अंक,34,0),IF($P$3='DATA SHEET'!$CA$5,VLOOKUP(F52,अंक,43,0),""))))))</f>
        <v/>
      </c>
      <c s="50" t="str">
        <f>IF(AND(B52="",D52="",F52="",G52=""),"",IF($P$3='DATA SHEET'!$CA$1,VLOOKUP(F52,अंक,8,0),IF($P$3='DATA SHEET'!$CA$2,VLOOKUP(F52,अंक,17,0),IF($P$3='DATA SHEET'!$CA$3,VLOOKUP(F52,अंक,26,0),IF($P$3='DATA SHEET'!$CA$4,VLOOKUP(F52,अंक,35,0),IF($P$3='DATA SHEET'!$CA$5,VLOOKUP(F52,अंक,44,0),""))))))</f>
        <v/>
      </c>
      <c s="51" t="str">
        <f>IF(AND(B52="",D52="",F52="",G52=""),"",IF($P$3='DATA SHEET'!$CA$1,VLOOKUP(F52,अंक,9,0),IF($P$3='DATA SHEET'!$CA$2,VLOOKUP(F52,अंक,18,0),IF($P$3='DATA SHEET'!$CA$3,VLOOKUP(F52,अंक,27,0),IF($P$3='DATA SHEET'!$CA$4,VLOOKUP(F52,अंक,36,0),IF($P$3='DATA SHEET'!$CA$5,VLOOKUP(F52,अंक,45,0),""))))))</f>
        <v/>
      </c>
      <c s="51" t="str">
        <f>IF(AND(B52="",D52="",F52="",G52=""),"",IF($P$3='DATA SHEET'!$CA$1,VLOOKUP(F52,अंक,10,0),IF($P$3='DATA SHEET'!$CA$2,VLOOKUP(F52,अंक,19,0),IF($P$3='DATA SHEET'!$CA$3,VLOOKUP(F52,अंक,28,0),IF($P$3='DATA SHEET'!$CA$4,VLOOKUP(F52,अंक,37,0),IF($P$3='DATA SHEET'!$CA$5,VLOOKUP(F52,अंक,46,0),""))))))</f>
        <v/>
      </c>
      <c s="51" t="str">
        <f>IF(AND(B52="",D52="",F52="",G52=""),"",IF($P$3='DATA SHEET'!$CA$1,VLOOKUP(F52,अंक,11,0),IF($P$3='DATA SHEET'!$CA$2,VLOOKUP(F52,अंक,20,0),IF($P$3='DATA SHEET'!$CA$3,VLOOKUP(F52,अंक,29,0),IF($P$3='DATA SHEET'!$CA$4,VLOOKUP(F52,अंक,38,0),IF($P$3='DATA SHEET'!$CA$5,VLOOKUP(F52,अंक,47,0),""))))))</f>
        <v/>
      </c>
      <c s="52" t="str">
        <f>IF(AND(B52="",D52="",F52="",G52=""),"",IF($P$3='DATA SHEET'!$CA$1,VLOOKUP(F52,अंक,12,0),IF($P$3='DATA SHEET'!$CA$2,VLOOKUP(F52,अंक,21,0),IF($P$3='DATA SHEET'!$CA$3,VLOOKUP(F52,अंक,30,0),IF($P$3='DATA SHEET'!$CA$4,VLOOKUP(F52,अंक,39,0),IF($P$3='DATA SHEET'!$CA$5,VLOOKUP(F52,अंक,48,0),""))))))</f>
        <v/>
      </c>
      <c s="52" t="str">
        <f>IF(AND(B52="",D52="",F52="",G52=""),"",IF($P$3='DATA SHEET'!$CA$1,VLOOKUP(F52,अंक,13,0),IF($P$3='DATA SHEET'!$CA$2,VLOOKUP(F52,अंक,22,0),IF($P$3='DATA SHEET'!$CA$3,VLOOKUP(F52,अंक,31,0),IF($P$3='DATA SHEET'!$CA$4,VLOOKUP(F52,अंक,40,0),IF($P$3='DATA SHEET'!$CA$5,VLOOKUP(F52,अंक,49,0),""))))))</f>
        <v/>
      </c>
      <c s="52" t="str">
        <f>IF(AND(B52="",D52="",F52="",G52=""),"",IF($P$3='DATA SHEET'!$CA$1,VLOOKUP(F52,अंक,14,0),IF($P$3='DATA SHEET'!$CA$2,VLOOKUP(F52,अंक,23,0),IF($P$3='DATA SHEET'!$CA$3,VLOOKUP(F52,अंक,32,0),IF($P$3='DATA SHEET'!$CA$4,VLOOKUP(F52,अंक,41,0),IF($P$3='DATA SHEET'!$CA$5,VLOOKUP(F52,अंक,50,0),""))))))</f>
        <v/>
      </c>
      <c s="21" t="str">
        <f t="shared" si="16"/>
        <v/>
      </c>
      <c s="20" t="str">
        <f t="shared" si="17"/>
        <v/>
      </c>
      <c s="20" t="str">
        <f t="shared" si="18"/>
        <v/>
      </c>
      <c s="22" t="str">
        <f t="shared" si="19"/>
        <v/>
      </c>
      <c s="187" t="str">
        <f>IFERROR(IF(OR(Q52="",#REF!="",D52=""),"",IF($Q$6=100,ROUNDUP(Q52*20%,0),IF($Q$6=86,ROUNDUP((Q52/$Q$6)*$U$6,0),IF($Q$6=66,ROUNDUP((Q52/$Q$6)*$U$6,0),"")))),"")</f>
        <v/>
      </c>
      <c s="11"/>
      <c s="11"/>
    </row>
    <row r="53" spans="1:23" ht="21.75" customHeight="1">
      <c r="A53" s="186" t="str">
        <f>'DATA SHEET'!A53</f>
        <v/>
      </c>
      <c s="16" t="str">
        <f t="shared" si="10"/>
        <v/>
      </c>
      <c s="42" t="str">
        <f t="shared" si="11"/>
        <v/>
      </c>
      <c s="170" t="str">
        <f t="shared" si="12"/>
        <v/>
      </c>
      <c s="170" t="str">
        <f t="shared" si="13"/>
        <v/>
      </c>
      <c s="17" t="str">
        <f t="shared" si="14"/>
        <v/>
      </c>
      <c s="18" t="str">
        <f t="shared" si="15"/>
        <v/>
      </c>
      <c s="50" t="str">
        <f>IF(AND(B53="",D53="",F53="",G53=""),"",IF($P$3='DATA SHEET'!$CA$1,VLOOKUP(F53,अंक,6,0),IF($P$3='DATA SHEET'!$CA$2,VLOOKUP(F53,अंक,15,0),IF($P$3='DATA SHEET'!$CA$3,VLOOKUP(F53,अंक,24,0),IF($P$3='DATA SHEET'!$CA$4,VLOOKUP(F53,अंक,33,0),IF($P$3='DATA SHEET'!$CA$5,VLOOKUP(F53,अंक,42,0),""))))))</f>
        <v/>
      </c>
      <c s="50" t="str">
        <f>IF(AND(B53="",D53="",F53="",G53=""),"",IF($P$3='DATA SHEET'!$CA$1,VLOOKUP(F53,अंक,7,0),IF($P$3='DATA SHEET'!$CA$2,VLOOKUP(F53,अंक,16,0),IF($P$3='DATA SHEET'!$CA$3,VLOOKUP(F53,अंक,25,0),IF($P$3='DATA SHEET'!$CA$4,VLOOKUP(F53,अंक,34,0),IF($P$3='DATA SHEET'!$CA$5,VLOOKUP(F53,अंक,43,0),""))))))</f>
        <v/>
      </c>
      <c s="50" t="str">
        <f>IF(AND(B53="",D53="",F53="",G53=""),"",IF($P$3='DATA SHEET'!$CA$1,VLOOKUP(F53,अंक,8,0),IF($P$3='DATA SHEET'!$CA$2,VLOOKUP(F53,अंक,17,0),IF($P$3='DATA SHEET'!$CA$3,VLOOKUP(F53,अंक,26,0),IF($P$3='DATA SHEET'!$CA$4,VLOOKUP(F53,अंक,35,0),IF($P$3='DATA SHEET'!$CA$5,VLOOKUP(F53,अंक,44,0),""))))))</f>
        <v/>
      </c>
      <c s="51" t="str">
        <f>IF(AND(B53="",D53="",F53="",G53=""),"",IF($P$3='DATA SHEET'!$CA$1,VLOOKUP(F53,अंक,9,0),IF($P$3='DATA SHEET'!$CA$2,VLOOKUP(F53,अंक,18,0),IF($P$3='DATA SHEET'!$CA$3,VLOOKUP(F53,अंक,27,0),IF($P$3='DATA SHEET'!$CA$4,VLOOKUP(F53,अंक,36,0),IF($P$3='DATA SHEET'!$CA$5,VLOOKUP(F53,अंक,45,0),""))))))</f>
        <v/>
      </c>
      <c s="51" t="str">
        <f>IF(AND(B53="",D53="",F53="",G53=""),"",IF($P$3='DATA SHEET'!$CA$1,VLOOKUP(F53,अंक,10,0),IF($P$3='DATA SHEET'!$CA$2,VLOOKUP(F53,अंक,19,0),IF($P$3='DATA SHEET'!$CA$3,VLOOKUP(F53,अंक,28,0),IF($P$3='DATA SHEET'!$CA$4,VLOOKUP(F53,अंक,37,0),IF($P$3='DATA SHEET'!$CA$5,VLOOKUP(F53,अंक,46,0),""))))))</f>
        <v/>
      </c>
      <c s="51" t="str">
        <f>IF(AND(B53="",D53="",F53="",G53=""),"",IF($P$3='DATA SHEET'!$CA$1,VLOOKUP(F53,अंक,11,0),IF($P$3='DATA SHEET'!$CA$2,VLOOKUP(F53,अंक,20,0),IF($P$3='DATA SHEET'!$CA$3,VLOOKUP(F53,अंक,29,0),IF($P$3='DATA SHEET'!$CA$4,VLOOKUP(F53,अंक,38,0),IF($P$3='DATA SHEET'!$CA$5,VLOOKUP(F53,अंक,47,0),""))))))</f>
        <v/>
      </c>
      <c s="52" t="str">
        <f>IF(AND(B53="",D53="",F53="",G53=""),"",IF($P$3='DATA SHEET'!$CA$1,VLOOKUP(F53,अंक,12,0),IF($P$3='DATA SHEET'!$CA$2,VLOOKUP(F53,अंक,21,0),IF($P$3='DATA SHEET'!$CA$3,VLOOKUP(F53,अंक,30,0),IF($P$3='DATA SHEET'!$CA$4,VLOOKUP(F53,अंक,39,0),IF($P$3='DATA SHEET'!$CA$5,VLOOKUP(F53,अंक,48,0),""))))))</f>
        <v/>
      </c>
      <c s="52" t="str">
        <f>IF(AND(B53="",D53="",F53="",G53=""),"",IF($P$3='DATA SHEET'!$CA$1,VLOOKUP(F53,अंक,13,0),IF($P$3='DATA SHEET'!$CA$2,VLOOKUP(F53,अंक,22,0),IF($P$3='DATA SHEET'!$CA$3,VLOOKUP(F53,अंक,31,0),IF($P$3='DATA SHEET'!$CA$4,VLOOKUP(F53,अंक,40,0),IF($P$3='DATA SHEET'!$CA$5,VLOOKUP(F53,अंक,49,0),""))))))</f>
        <v/>
      </c>
      <c s="52" t="str">
        <f>IF(AND(B53="",D53="",F53="",G53=""),"",IF($P$3='DATA SHEET'!$CA$1,VLOOKUP(F53,अंक,14,0),IF($P$3='DATA SHEET'!$CA$2,VLOOKUP(F53,अंक,23,0),IF($P$3='DATA SHEET'!$CA$3,VLOOKUP(F53,अंक,32,0),IF($P$3='DATA SHEET'!$CA$4,VLOOKUP(F53,अंक,41,0),IF($P$3='DATA SHEET'!$CA$5,VLOOKUP(F53,अंक,50,0),""))))))</f>
        <v/>
      </c>
      <c s="21" t="str">
        <f t="shared" si="16"/>
        <v/>
      </c>
      <c s="20" t="str">
        <f t="shared" si="17"/>
        <v/>
      </c>
      <c s="20" t="str">
        <f t="shared" si="18"/>
        <v/>
      </c>
      <c s="22" t="str">
        <f t="shared" si="19"/>
        <v/>
      </c>
      <c s="187" t="str">
        <f>IFERROR(IF(OR(Q53="",#REF!="",D53=""),"",IF($Q$6=100,ROUNDUP(Q53*20%,0),IF($Q$6=86,ROUNDUP((Q53/$Q$6)*$U$6,0),IF($Q$6=66,ROUNDUP((Q53/$Q$6)*$U$6,0),"")))),"")</f>
        <v/>
      </c>
      <c s="11"/>
      <c s="11"/>
    </row>
    <row r="54" spans="1:23" ht="21.75" customHeight="1">
      <c r="A54" s="186" t="str">
        <f>'DATA SHEET'!A54</f>
        <v/>
      </c>
      <c s="16" t="str">
        <f t="shared" si="10"/>
        <v/>
      </c>
      <c s="42" t="str">
        <f t="shared" si="11"/>
        <v/>
      </c>
      <c s="170" t="str">
        <f t="shared" si="12"/>
        <v/>
      </c>
      <c s="170" t="str">
        <f t="shared" si="13"/>
        <v/>
      </c>
      <c s="17" t="str">
        <f t="shared" si="14"/>
        <v/>
      </c>
      <c s="18" t="str">
        <f t="shared" si="15"/>
        <v/>
      </c>
      <c s="50" t="str">
        <f>IF(AND(B54="",D54="",F54="",G54=""),"",IF($P$3='DATA SHEET'!$CA$1,VLOOKUP(F54,अंक,6,0),IF($P$3='DATA SHEET'!$CA$2,VLOOKUP(F54,अंक,15,0),IF($P$3='DATA SHEET'!$CA$3,VLOOKUP(F54,अंक,24,0),IF($P$3='DATA SHEET'!$CA$4,VLOOKUP(F54,अंक,33,0),IF($P$3='DATA SHEET'!$CA$5,VLOOKUP(F54,अंक,42,0),""))))))</f>
        <v/>
      </c>
      <c s="50" t="str">
        <f>IF(AND(B54="",D54="",F54="",G54=""),"",IF($P$3='DATA SHEET'!$CA$1,VLOOKUP(F54,अंक,7,0),IF($P$3='DATA SHEET'!$CA$2,VLOOKUP(F54,अंक,16,0),IF($P$3='DATA SHEET'!$CA$3,VLOOKUP(F54,अंक,25,0),IF($P$3='DATA SHEET'!$CA$4,VLOOKUP(F54,अंक,34,0),IF($P$3='DATA SHEET'!$CA$5,VLOOKUP(F54,अंक,43,0),""))))))</f>
        <v/>
      </c>
      <c s="50" t="str">
        <f>IF(AND(B54="",D54="",F54="",G54=""),"",IF($P$3='DATA SHEET'!$CA$1,VLOOKUP(F54,अंक,8,0),IF($P$3='DATA SHEET'!$CA$2,VLOOKUP(F54,अंक,17,0),IF($P$3='DATA SHEET'!$CA$3,VLOOKUP(F54,अंक,26,0),IF($P$3='DATA SHEET'!$CA$4,VLOOKUP(F54,अंक,35,0),IF($P$3='DATA SHEET'!$CA$5,VLOOKUP(F54,अंक,44,0),""))))))</f>
        <v/>
      </c>
      <c s="51" t="str">
        <f>IF(AND(B54="",D54="",F54="",G54=""),"",IF($P$3='DATA SHEET'!$CA$1,VLOOKUP(F54,अंक,9,0),IF($P$3='DATA SHEET'!$CA$2,VLOOKUP(F54,अंक,18,0),IF($P$3='DATA SHEET'!$CA$3,VLOOKUP(F54,अंक,27,0),IF($P$3='DATA SHEET'!$CA$4,VLOOKUP(F54,अंक,36,0),IF($P$3='DATA SHEET'!$CA$5,VLOOKUP(F54,अंक,45,0),""))))))</f>
        <v/>
      </c>
      <c s="51" t="str">
        <f>IF(AND(B54="",D54="",F54="",G54=""),"",IF($P$3='DATA SHEET'!$CA$1,VLOOKUP(F54,अंक,10,0),IF($P$3='DATA SHEET'!$CA$2,VLOOKUP(F54,अंक,19,0),IF($P$3='DATA SHEET'!$CA$3,VLOOKUP(F54,अंक,28,0),IF($P$3='DATA SHEET'!$CA$4,VLOOKUP(F54,अंक,37,0),IF($P$3='DATA SHEET'!$CA$5,VLOOKUP(F54,अंक,46,0),""))))))</f>
        <v/>
      </c>
      <c s="51" t="str">
        <f>IF(AND(B54="",D54="",F54="",G54=""),"",IF($P$3='DATA SHEET'!$CA$1,VLOOKUP(F54,अंक,11,0),IF($P$3='DATA SHEET'!$CA$2,VLOOKUP(F54,अंक,20,0),IF($P$3='DATA SHEET'!$CA$3,VLOOKUP(F54,अंक,29,0),IF($P$3='DATA SHEET'!$CA$4,VLOOKUP(F54,अंक,38,0),IF($P$3='DATA SHEET'!$CA$5,VLOOKUP(F54,अंक,47,0),""))))))</f>
        <v/>
      </c>
      <c s="52" t="str">
        <f>IF(AND(B54="",D54="",F54="",G54=""),"",IF($P$3='DATA SHEET'!$CA$1,VLOOKUP(F54,अंक,12,0),IF($P$3='DATA SHEET'!$CA$2,VLOOKUP(F54,अंक,21,0),IF($P$3='DATA SHEET'!$CA$3,VLOOKUP(F54,अंक,30,0),IF($P$3='DATA SHEET'!$CA$4,VLOOKUP(F54,अंक,39,0),IF($P$3='DATA SHEET'!$CA$5,VLOOKUP(F54,अंक,48,0),""))))))</f>
        <v/>
      </c>
      <c s="52" t="str">
        <f>IF(AND(B54="",D54="",F54="",G54=""),"",IF($P$3='DATA SHEET'!$CA$1,VLOOKUP(F54,अंक,13,0),IF($P$3='DATA SHEET'!$CA$2,VLOOKUP(F54,अंक,22,0),IF($P$3='DATA SHEET'!$CA$3,VLOOKUP(F54,अंक,31,0),IF($P$3='DATA SHEET'!$CA$4,VLOOKUP(F54,अंक,40,0),IF($P$3='DATA SHEET'!$CA$5,VLOOKUP(F54,अंक,49,0),""))))))</f>
        <v/>
      </c>
      <c s="52" t="str">
        <f>IF(AND(B54="",D54="",F54="",G54=""),"",IF($P$3='DATA SHEET'!$CA$1,VLOOKUP(F54,अंक,14,0),IF($P$3='DATA SHEET'!$CA$2,VLOOKUP(F54,अंक,23,0),IF($P$3='DATA SHEET'!$CA$3,VLOOKUP(F54,अंक,32,0),IF($P$3='DATA SHEET'!$CA$4,VLOOKUP(F54,अंक,41,0),IF($P$3='DATA SHEET'!$CA$5,VLOOKUP(F54,अंक,50,0),""))))))</f>
        <v/>
      </c>
      <c s="21" t="str">
        <f t="shared" si="16"/>
        <v/>
      </c>
      <c s="20" t="str">
        <f t="shared" si="17"/>
        <v/>
      </c>
      <c s="20" t="str">
        <f t="shared" si="18"/>
        <v/>
      </c>
      <c s="22" t="str">
        <f t="shared" si="19"/>
        <v/>
      </c>
      <c s="187" t="str">
        <f>IFERROR(IF(OR(Q54="",#REF!="",D54=""),"",IF($Q$6=100,ROUNDUP(Q54*20%,0),IF($Q$6=86,ROUNDUP((Q54/$Q$6)*$U$6,0),IF($Q$6=66,ROUNDUP((Q54/$Q$6)*$U$6,0),"")))),"")</f>
        <v/>
      </c>
      <c s="11"/>
      <c s="11"/>
    </row>
    <row r="55" spans="1:23" ht="21.75" customHeight="1">
      <c r="A55" s="186" t="str">
        <f>'DATA SHEET'!A55</f>
        <v/>
      </c>
      <c s="16" t="str">
        <f t="shared" si="10"/>
        <v/>
      </c>
      <c s="42" t="str">
        <f t="shared" si="11"/>
        <v/>
      </c>
      <c s="170" t="str">
        <f t="shared" si="12"/>
        <v/>
      </c>
      <c s="170" t="str">
        <f t="shared" si="13"/>
        <v/>
      </c>
      <c s="17" t="str">
        <f t="shared" si="14"/>
        <v/>
      </c>
      <c s="18" t="str">
        <f t="shared" si="15"/>
        <v/>
      </c>
      <c s="50" t="str">
        <f>IF(AND(B55="",D55="",F55="",G55=""),"",IF($P$3='DATA SHEET'!$CA$1,VLOOKUP(F55,अंक,6,0),IF($P$3='DATA SHEET'!$CA$2,VLOOKUP(F55,अंक,15,0),IF($P$3='DATA SHEET'!$CA$3,VLOOKUP(F55,अंक,24,0),IF($P$3='DATA SHEET'!$CA$4,VLOOKUP(F55,अंक,33,0),IF($P$3='DATA SHEET'!$CA$5,VLOOKUP(F55,अंक,42,0),""))))))</f>
        <v/>
      </c>
      <c s="50" t="str">
        <f>IF(AND(B55="",D55="",F55="",G55=""),"",IF($P$3='DATA SHEET'!$CA$1,VLOOKUP(F55,अंक,7,0),IF($P$3='DATA SHEET'!$CA$2,VLOOKUP(F55,अंक,16,0),IF($P$3='DATA SHEET'!$CA$3,VLOOKUP(F55,अंक,25,0),IF($P$3='DATA SHEET'!$CA$4,VLOOKUP(F55,अंक,34,0),IF($P$3='DATA SHEET'!$CA$5,VLOOKUP(F55,अंक,43,0),""))))))</f>
        <v/>
      </c>
      <c s="50" t="str">
        <f>IF(AND(B55="",D55="",F55="",G55=""),"",IF($P$3='DATA SHEET'!$CA$1,VLOOKUP(F55,अंक,8,0),IF($P$3='DATA SHEET'!$CA$2,VLOOKUP(F55,अंक,17,0),IF($P$3='DATA SHEET'!$CA$3,VLOOKUP(F55,अंक,26,0),IF($P$3='DATA SHEET'!$CA$4,VLOOKUP(F55,अंक,35,0),IF($P$3='DATA SHEET'!$CA$5,VLOOKUP(F55,अंक,44,0),""))))))</f>
        <v/>
      </c>
      <c s="51" t="str">
        <f>IF(AND(B55="",D55="",F55="",G55=""),"",IF($P$3='DATA SHEET'!$CA$1,VLOOKUP(F55,अंक,9,0),IF($P$3='DATA SHEET'!$CA$2,VLOOKUP(F55,अंक,18,0),IF($P$3='DATA SHEET'!$CA$3,VLOOKUP(F55,अंक,27,0),IF($P$3='DATA SHEET'!$CA$4,VLOOKUP(F55,अंक,36,0),IF($P$3='DATA SHEET'!$CA$5,VLOOKUP(F55,अंक,45,0),""))))))</f>
        <v/>
      </c>
      <c s="51" t="str">
        <f>IF(AND(B55="",D55="",F55="",G55=""),"",IF($P$3='DATA SHEET'!$CA$1,VLOOKUP(F55,अंक,10,0),IF($P$3='DATA SHEET'!$CA$2,VLOOKUP(F55,अंक,19,0),IF($P$3='DATA SHEET'!$CA$3,VLOOKUP(F55,अंक,28,0),IF($P$3='DATA SHEET'!$CA$4,VLOOKUP(F55,अंक,37,0),IF($P$3='DATA SHEET'!$CA$5,VLOOKUP(F55,अंक,46,0),""))))))</f>
        <v/>
      </c>
      <c s="51" t="str">
        <f>IF(AND(B55="",D55="",F55="",G55=""),"",IF($P$3='DATA SHEET'!$CA$1,VLOOKUP(F55,अंक,11,0),IF($P$3='DATA SHEET'!$CA$2,VLOOKUP(F55,अंक,20,0),IF($P$3='DATA SHEET'!$CA$3,VLOOKUP(F55,अंक,29,0),IF($P$3='DATA SHEET'!$CA$4,VLOOKUP(F55,अंक,38,0),IF($P$3='DATA SHEET'!$CA$5,VLOOKUP(F55,अंक,47,0),""))))))</f>
        <v/>
      </c>
      <c s="52" t="str">
        <f>IF(AND(B55="",D55="",F55="",G55=""),"",IF($P$3='DATA SHEET'!$CA$1,VLOOKUP(F55,अंक,12,0),IF($P$3='DATA SHEET'!$CA$2,VLOOKUP(F55,अंक,21,0),IF($P$3='DATA SHEET'!$CA$3,VLOOKUP(F55,अंक,30,0),IF($P$3='DATA SHEET'!$CA$4,VLOOKUP(F55,अंक,39,0),IF($P$3='DATA SHEET'!$CA$5,VLOOKUP(F55,अंक,48,0),""))))))</f>
        <v/>
      </c>
      <c s="52" t="str">
        <f>IF(AND(B55="",D55="",F55="",G55=""),"",IF($P$3='DATA SHEET'!$CA$1,VLOOKUP(F55,अंक,13,0),IF($P$3='DATA SHEET'!$CA$2,VLOOKUP(F55,अंक,22,0),IF($P$3='DATA SHEET'!$CA$3,VLOOKUP(F55,अंक,31,0),IF($P$3='DATA SHEET'!$CA$4,VLOOKUP(F55,अंक,40,0),IF($P$3='DATA SHEET'!$CA$5,VLOOKUP(F55,अंक,49,0),""))))))</f>
        <v/>
      </c>
      <c s="52" t="str">
        <f>IF(AND(B55="",D55="",F55="",G55=""),"",IF($P$3='DATA SHEET'!$CA$1,VLOOKUP(F55,अंक,14,0),IF($P$3='DATA SHEET'!$CA$2,VLOOKUP(F55,अंक,23,0),IF($P$3='DATA SHEET'!$CA$3,VLOOKUP(F55,अंक,32,0),IF($P$3='DATA SHEET'!$CA$4,VLOOKUP(F55,अंक,41,0),IF($P$3='DATA SHEET'!$CA$5,VLOOKUP(F55,अंक,50,0),""))))))</f>
        <v/>
      </c>
      <c s="21" t="str">
        <f t="shared" si="16"/>
        <v/>
      </c>
      <c s="20" t="str">
        <f t="shared" si="17"/>
        <v/>
      </c>
      <c s="20" t="str">
        <f t="shared" si="18"/>
        <v/>
      </c>
      <c s="22" t="str">
        <f t="shared" si="19"/>
        <v/>
      </c>
      <c s="187" t="str">
        <f>IFERROR(IF(OR(Q55="",#REF!="",D55=""),"",IF($Q$6=100,ROUNDUP(Q55*20%,0),IF($Q$6=86,ROUNDUP((Q55/$Q$6)*$U$6,0),IF($Q$6=66,ROUNDUP((Q55/$Q$6)*$U$6,0),"")))),"")</f>
        <v/>
      </c>
      <c s="11"/>
      <c s="11"/>
    </row>
    <row r="56" spans="1:23" ht="21.75" customHeight="1">
      <c r="A56" s="186" t="str">
        <f>'DATA SHEET'!A56</f>
        <v/>
      </c>
      <c s="16" t="str">
        <f t="shared" si="10"/>
        <v/>
      </c>
      <c s="42" t="str">
        <f t="shared" si="11"/>
        <v/>
      </c>
      <c s="170" t="str">
        <f t="shared" si="12"/>
        <v/>
      </c>
      <c s="170" t="str">
        <f t="shared" si="13"/>
        <v/>
      </c>
      <c s="17" t="str">
        <f t="shared" si="14"/>
        <v/>
      </c>
      <c s="18" t="str">
        <f t="shared" si="15"/>
        <v/>
      </c>
      <c s="50" t="str">
        <f>IF(AND(B56="",D56="",F56="",G56=""),"",IF($P$3='DATA SHEET'!$CA$1,VLOOKUP(F56,अंक,6,0),IF($P$3='DATA SHEET'!$CA$2,VLOOKUP(F56,अंक,15,0),IF($P$3='DATA SHEET'!$CA$3,VLOOKUP(F56,अंक,24,0),IF($P$3='DATA SHEET'!$CA$4,VLOOKUP(F56,अंक,33,0),IF($P$3='DATA SHEET'!$CA$5,VLOOKUP(F56,अंक,42,0),""))))))</f>
        <v/>
      </c>
      <c s="50" t="str">
        <f>IF(AND(B56="",D56="",F56="",G56=""),"",IF($P$3='DATA SHEET'!$CA$1,VLOOKUP(F56,अंक,7,0),IF($P$3='DATA SHEET'!$CA$2,VLOOKUP(F56,अंक,16,0),IF($P$3='DATA SHEET'!$CA$3,VLOOKUP(F56,अंक,25,0),IF($P$3='DATA SHEET'!$CA$4,VLOOKUP(F56,अंक,34,0),IF($P$3='DATA SHEET'!$CA$5,VLOOKUP(F56,अंक,43,0),""))))))</f>
        <v/>
      </c>
      <c s="50" t="str">
        <f>IF(AND(B56="",D56="",F56="",G56=""),"",IF($P$3='DATA SHEET'!$CA$1,VLOOKUP(F56,अंक,8,0),IF($P$3='DATA SHEET'!$CA$2,VLOOKUP(F56,अंक,17,0),IF($P$3='DATA SHEET'!$CA$3,VLOOKUP(F56,अंक,26,0),IF($P$3='DATA SHEET'!$CA$4,VLOOKUP(F56,अंक,35,0),IF($P$3='DATA SHEET'!$CA$5,VLOOKUP(F56,अंक,44,0),""))))))</f>
        <v/>
      </c>
      <c s="51" t="str">
        <f>IF(AND(B56="",D56="",F56="",G56=""),"",IF($P$3='DATA SHEET'!$CA$1,VLOOKUP(F56,अंक,9,0),IF($P$3='DATA SHEET'!$CA$2,VLOOKUP(F56,अंक,18,0),IF($P$3='DATA SHEET'!$CA$3,VLOOKUP(F56,अंक,27,0),IF($P$3='DATA SHEET'!$CA$4,VLOOKUP(F56,अंक,36,0),IF($P$3='DATA SHEET'!$CA$5,VLOOKUP(F56,अंक,45,0),""))))))</f>
        <v/>
      </c>
      <c s="51" t="str">
        <f>IF(AND(B56="",D56="",F56="",G56=""),"",IF($P$3='DATA SHEET'!$CA$1,VLOOKUP(F56,अंक,10,0),IF($P$3='DATA SHEET'!$CA$2,VLOOKUP(F56,अंक,19,0),IF($P$3='DATA SHEET'!$CA$3,VLOOKUP(F56,अंक,28,0),IF($P$3='DATA SHEET'!$CA$4,VLOOKUP(F56,अंक,37,0),IF($P$3='DATA SHEET'!$CA$5,VLOOKUP(F56,अंक,46,0),""))))))</f>
        <v/>
      </c>
      <c s="51" t="str">
        <f>IF(AND(B56="",D56="",F56="",G56=""),"",IF($P$3='DATA SHEET'!$CA$1,VLOOKUP(F56,अंक,11,0),IF($P$3='DATA SHEET'!$CA$2,VLOOKUP(F56,अंक,20,0),IF($P$3='DATA SHEET'!$CA$3,VLOOKUP(F56,अंक,29,0),IF($P$3='DATA SHEET'!$CA$4,VLOOKUP(F56,अंक,38,0),IF($P$3='DATA SHEET'!$CA$5,VLOOKUP(F56,अंक,47,0),""))))))</f>
        <v/>
      </c>
      <c s="52" t="str">
        <f>IF(AND(B56="",D56="",F56="",G56=""),"",IF($P$3='DATA SHEET'!$CA$1,VLOOKUP(F56,अंक,12,0),IF($P$3='DATA SHEET'!$CA$2,VLOOKUP(F56,अंक,21,0),IF($P$3='DATA SHEET'!$CA$3,VLOOKUP(F56,अंक,30,0),IF($P$3='DATA SHEET'!$CA$4,VLOOKUP(F56,अंक,39,0),IF($P$3='DATA SHEET'!$CA$5,VLOOKUP(F56,अंक,48,0),""))))))</f>
        <v/>
      </c>
      <c s="52" t="str">
        <f>IF(AND(B56="",D56="",F56="",G56=""),"",IF($P$3='DATA SHEET'!$CA$1,VLOOKUP(F56,अंक,13,0),IF($P$3='DATA SHEET'!$CA$2,VLOOKUP(F56,अंक,22,0),IF($P$3='DATA SHEET'!$CA$3,VLOOKUP(F56,अंक,31,0),IF($P$3='DATA SHEET'!$CA$4,VLOOKUP(F56,अंक,40,0),IF($P$3='DATA SHEET'!$CA$5,VLOOKUP(F56,अंक,49,0),""))))))</f>
        <v/>
      </c>
      <c s="52" t="str">
        <f>IF(AND(B56="",D56="",F56="",G56=""),"",IF($P$3='DATA SHEET'!$CA$1,VLOOKUP(F56,अंक,14,0),IF($P$3='DATA SHEET'!$CA$2,VLOOKUP(F56,अंक,23,0),IF($P$3='DATA SHEET'!$CA$3,VLOOKUP(F56,अंक,32,0),IF($P$3='DATA SHEET'!$CA$4,VLOOKUP(F56,अंक,41,0),IF($P$3='DATA SHEET'!$CA$5,VLOOKUP(F56,अंक,50,0),""))))))</f>
        <v/>
      </c>
      <c s="21" t="str">
        <f t="shared" si="16"/>
        <v/>
      </c>
      <c s="20" t="str">
        <f t="shared" si="17"/>
        <v/>
      </c>
      <c s="20" t="str">
        <f t="shared" si="18"/>
        <v/>
      </c>
      <c s="22" t="str">
        <f t="shared" si="19"/>
        <v/>
      </c>
      <c s="187" t="str">
        <f>IFERROR(IF(OR(Q56="",#REF!="",D56=""),"",IF($Q$6=100,ROUNDUP(Q56*20%,0),IF($Q$6=86,ROUNDUP((Q56/$Q$6)*$U$6,0),IF($Q$6=66,ROUNDUP((Q56/$Q$6)*$U$6,0),"")))),"")</f>
        <v/>
      </c>
      <c s="11"/>
      <c s="11"/>
    </row>
    <row r="57" spans="1:23" ht="21.75" customHeight="1">
      <c r="A57" s="186" t="str">
        <f>'DATA SHEET'!A57</f>
        <v/>
      </c>
      <c s="16" t="str">
        <f t="shared" si="10"/>
        <v/>
      </c>
      <c s="42" t="str">
        <f t="shared" si="11"/>
        <v/>
      </c>
      <c s="170" t="str">
        <f t="shared" si="12"/>
        <v/>
      </c>
      <c s="170" t="str">
        <f t="shared" si="13"/>
        <v/>
      </c>
      <c s="17" t="str">
        <f t="shared" si="14"/>
        <v/>
      </c>
      <c s="18" t="str">
        <f t="shared" si="15"/>
        <v/>
      </c>
      <c s="50" t="str">
        <f>IF(AND(B57="",D57="",F57="",G57=""),"",IF($P$3='DATA SHEET'!$CA$1,VLOOKUP(F57,अंक,6,0),IF($P$3='DATA SHEET'!$CA$2,VLOOKUP(F57,अंक,15,0),IF($P$3='DATA SHEET'!$CA$3,VLOOKUP(F57,अंक,24,0),IF($P$3='DATA SHEET'!$CA$4,VLOOKUP(F57,अंक,33,0),IF($P$3='DATA SHEET'!$CA$5,VLOOKUP(F57,अंक,42,0),""))))))</f>
        <v/>
      </c>
      <c s="50" t="str">
        <f>IF(AND(B57="",D57="",F57="",G57=""),"",IF($P$3='DATA SHEET'!$CA$1,VLOOKUP(F57,अंक,7,0),IF($P$3='DATA SHEET'!$CA$2,VLOOKUP(F57,अंक,16,0),IF($P$3='DATA SHEET'!$CA$3,VLOOKUP(F57,अंक,25,0),IF($P$3='DATA SHEET'!$CA$4,VLOOKUP(F57,अंक,34,0),IF($P$3='DATA SHEET'!$CA$5,VLOOKUP(F57,अंक,43,0),""))))))</f>
        <v/>
      </c>
      <c s="50" t="str">
        <f>IF(AND(B57="",D57="",F57="",G57=""),"",IF($P$3='DATA SHEET'!$CA$1,VLOOKUP(F57,अंक,8,0),IF($P$3='DATA SHEET'!$CA$2,VLOOKUP(F57,अंक,17,0),IF($P$3='DATA SHEET'!$CA$3,VLOOKUP(F57,अंक,26,0),IF($P$3='DATA SHEET'!$CA$4,VLOOKUP(F57,अंक,35,0),IF($P$3='DATA SHEET'!$CA$5,VLOOKUP(F57,अंक,44,0),""))))))</f>
        <v/>
      </c>
      <c s="51" t="str">
        <f>IF(AND(B57="",D57="",F57="",G57=""),"",IF($P$3='DATA SHEET'!$CA$1,VLOOKUP(F57,अंक,9,0),IF($P$3='DATA SHEET'!$CA$2,VLOOKUP(F57,अंक,18,0),IF($P$3='DATA SHEET'!$CA$3,VLOOKUP(F57,अंक,27,0),IF($P$3='DATA SHEET'!$CA$4,VLOOKUP(F57,अंक,36,0),IF($P$3='DATA SHEET'!$CA$5,VLOOKUP(F57,अंक,45,0),""))))))</f>
        <v/>
      </c>
      <c s="51" t="str">
        <f>IF(AND(B57="",D57="",F57="",G57=""),"",IF($P$3='DATA SHEET'!$CA$1,VLOOKUP(F57,अंक,10,0),IF($P$3='DATA SHEET'!$CA$2,VLOOKUP(F57,अंक,19,0),IF($P$3='DATA SHEET'!$CA$3,VLOOKUP(F57,अंक,28,0),IF($P$3='DATA SHEET'!$CA$4,VLOOKUP(F57,अंक,37,0),IF($P$3='DATA SHEET'!$CA$5,VLOOKUP(F57,अंक,46,0),""))))))</f>
        <v/>
      </c>
      <c s="51" t="str">
        <f>IF(AND(B57="",D57="",F57="",G57=""),"",IF($P$3='DATA SHEET'!$CA$1,VLOOKUP(F57,अंक,11,0),IF($P$3='DATA SHEET'!$CA$2,VLOOKUP(F57,अंक,20,0),IF($P$3='DATA SHEET'!$CA$3,VLOOKUP(F57,अंक,29,0),IF($P$3='DATA SHEET'!$CA$4,VLOOKUP(F57,अंक,38,0),IF($P$3='DATA SHEET'!$CA$5,VLOOKUP(F57,अंक,47,0),""))))))</f>
        <v/>
      </c>
      <c s="52" t="str">
        <f>IF(AND(B57="",D57="",F57="",G57=""),"",IF($P$3='DATA SHEET'!$CA$1,VLOOKUP(F57,अंक,12,0),IF($P$3='DATA SHEET'!$CA$2,VLOOKUP(F57,अंक,21,0),IF($P$3='DATA SHEET'!$CA$3,VLOOKUP(F57,अंक,30,0),IF($P$3='DATA SHEET'!$CA$4,VLOOKUP(F57,अंक,39,0),IF($P$3='DATA SHEET'!$CA$5,VLOOKUP(F57,अंक,48,0),""))))))</f>
        <v/>
      </c>
      <c s="52" t="str">
        <f>IF(AND(B57="",D57="",F57="",G57=""),"",IF($P$3='DATA SHEET'!$CA$1,VLOOKUP(F57,अंक,13,0),IF($P$3='DATA SHEET'!$CA$2,VLOOKUP(F57,अंक,22,0),IF($P$3='DATA SHEET'!$CA$3,VLOOKUP(F57,अंक,31,0),IF($P$3='DATA SHEET'!$CA$4,VLOOKUP(F57,अंक,40,0),IF($P$3='DATA SHEET'!$CA$5,VLOOKUP(F57,अंक,49,0),""))))))</f>
        <v/>
      </c>
      <c s="52" t="str">
        <f>IF(AND(B57="",D57="",F57="",G57=""),"",IF($P$3='DATA SHEET'!$CA$1,VLOOKUP(F57,अंक,14,0),IF($P$3='DATA SHEET'!$CA$2,VLOOKUP(F57,अंक,23,0),IF($P$3='DATA SHEET'!$CA$3,VLOOKUP(F57,अंक,32,0),IF($P$3='DATA SHEET'!$CA$4,VLOOKUP(F57,अंक,41,0),IF($P$3='DATA SHEET'!$CA$5,VLOOKUP(F57,अंक,50,0),""))))))</f>
        <v/>
      </c>
      <c s="21" t="str">
        <f t="shared" si="16"/>
        <v/>
      </c>
      <c s="20" t="str">
        <f t="shared" si="17"/>
        <v/>
      </c>
      <c s="20" t="str">
        <f t="shared" si="18"/>
        <v/>
      </c>
      <c s="22" t="str">
        <f t="shared" si="19"/>
        <v/>
      </c>
      <c s="187" t="str">
        <f>IFERROR(IF(OR(Q57="",#REF!="",D57=""),"",IF($Q$6=100,ROUNDUP(Q57*20%,0),IF($Q$6=86,ROUNDUP((Q57/$Q$6)*$U$6,0),IF($Q$6=66,ROUNDUP((Q57/$Q$6)*$U$6,0),"")))),"")</f>
        <v/>
      </c>
      <c s="11"/>
      <c s="11"/>
    </row>
    <row r="58" spans="1:23" ht="21.75" customHeight="1">
      <c r="A58" s="186" t="str">
        <f>'DATA SHEET'!A58</f>
        <v/>
      </c>
      <c s="16" t="str">
        <f t="shared" si="10"/>
        <v/>
      </c>
      <c s="42" t="str">
        <f t="shared" si="11"/>
        <v/>
      </c>
      <c s="170" t="str">
        <f t="shared" si="12"/>
        <v/>
      </c>
      <c s="170" t="str">
        <f t="shared" si="13"/>
        <v/>
      </c>
      <c s="17" t="str">
        <f t="shared" si="14"/>
        <v/>
      </c>
      <c s="18" t="str">
        <f t="shared" si="15"/>
        <v/>
      </c>
      <c s="50" t="str">
        <f>IF(AND(B58="",D58="",F58="",G58=""),"",IF($P$3='DATA SHEET'!$CA$1,VLOOKUP(F58,अंक,6,0),IF($P$3='DATA SHEET'!$CA$2,VLOOKUP(F58,अंक,15,0),IF($P$3='DATA SHEET'!$CA$3,VLOOKUP(F58,अंक,24,0),IF($P$3='DATA SHEET'!$CA$4,VLOOKUP(F58,अंक,33,0),IF($P$3='DATA SHEET'!$CA$5,VLOOKUP(F58,अंक,42,0),""))))))</f>
        <v/>
      </c>
      <c s="50" t="str">
        <f>IF(AND(B58="",D58="",F58="",G58=""),"",IF($P$3='DATA SHEET'!$CA$1,VLOOKUP(F58,अंक,7,0),IF($P$3='DATA SHEET'!$CA$2,VLOOKUP(F58,अंक,16,0),IF($P$3='DATA SHEET'!$CA$3,VLOOKUP(F58,अंक,25,0),IF($P$3='DATA SHEET'!$CA$4,VLOOKUP(F58,अंक,34,0),IF($P$3='DATA SHEET'!$CA$5,VLOOKUP(F58,अंक,43,0),""))))))</f>
        <v/>
      </c>
      <c s="50" t="str">
        <f>IF(AND(B58="",D58="",F58="",G58=""),"",IF($P$3='DATA SHEET'!$CA$1,VLOOKUP(F58,अंक,8,0),IF($P$3='DATA SHEET'!$CA$2,VLOOKUP(F58,अंक,17,0),IF($P$3='DATA SHEET'!$CA$3,VLOOKUP(F58,अंक,26,0),IF($P$3='DATA SHEET'!$CA$4,VLOOKUP(F58,अंक,35,0),IF($P$3='DATA SHEET'!$CA$5,VLOOKUP(F58,अंक,44,0),""))))))</f>
        <v/>
      </c>
      <c s="51" t="str">
        <f>IF(AND(B58="",D58="",F58="",G58=""),"",IF($P$3='DATA SHEET'!$CA$1,VLOOKUP(F58,अंक,9,0),IF($P$3='DATA SHEET'!$CA$2,VLOOKUP(F58,अंक,18,0),IF($P$3='DATA SHEET'!$CA$3,VLOOKUP(F58,अंक,27,0),IF($P$3='DATA SHEET'!$CA$4,VLOOKUP(F58,अंक,36,0),IF($P$3='DATA SHEET'!$CA$5,VLOOKUP(F58,अंक,45,0),""))))))</f>
        <v/>
      </c>
      <c s="51" t="str">
        <f>IF(AND(B58="",D58="",F58="",G58=""),"",IF($P$3='DATA SHEET'!$CA$1,VLOOKUP(F58,अंक,10,0),IF($P$3='DATA SHEET'!$CA$2,VLOOKUP(F58,अंक,19,0),IF($P$3='DATA SHEET'!$CA$3,VLOOKUP(F58,अंक,28,0),IF($P$3='DATA SHEET'!$CA$4,VLOOKUP(F58,अंक,37,0),IF($P$3='DATA SHEET'!$CA$5,VLOOKUP(F58,अंक,46,0),""))))))</f>
        <v/>
      </c>
      <c s="51" t="str">
        <f>IF(AND(B58="",D58="",F58="",G58=""),"",IF($P$3='DATA SHEET'!$CA$1,VLOOKUP(F58,अंक,11,0),IF($P$3='DATA SHEET'!$CA$2,VLOOKUP(F58,अंक,20,0),IF($P$3='DATA SHEET'!$CA$3,VLOOKUP(F58,अंक,29,0),IF($P$3='DATA SHEET'!$CA$4,VLOOKUP(F58,अंक,38,0),IF($P$3='DATA SHEET'!$CA$5,VLOOKUP(F58,अंक,47,0),""))))))</f>
        <v/>
      </c>
      <c s="52" t="str">
        <f>IF(AND(B58="",D58="",F58="",G58=""),"",IF($P$3='DATA SHEET'!$CA$1,VLOOKUP(F58,अंक,12,0),IF($P$3='DATA SHEET'!$CA$2,VLOOKUP(F58,अंक,21,0),IF($P$3='DATA SHEET'!$CA$3,VLOOKUP(F58,अंक,30,0),IF($P$3='DATA SHEET'!$CA$4,VLOOKUP(F58,अंक,39,0),IF($P$3='DATA SHEET'!$CA$5,VLOOKUP(F58,अंक,48,0),""))))))</f>
        <v/>
      </c>
      <c s="52" t="str">
        <f>IF(AND(B58="",D58="",F58="",G58=""),"",IF($P$3='DATA SHEET'!$CA$1,VLOOKUP(F58,अंक,13,0),IF($P$3='DATA SHEET'!$CA$2,VLOOKUP(F58,अंक,22,0),IF($P$3='DATA SHEET'!$CA$3,VLOOKUP(F58,अंक,31,0),IF($P$3='DATA SHEET'!$CA$4,VLOOKUP(F58,अंक,40,0),IF($P$3='DATA SHEET'!$CA$5,VLOOKUP(F58,अंक,49,0),""))))))</f>
        <v/>
      </c>
      <c s="52" t="str">
        <f>IF(AND(B58="",D58="",F58="",G58=""),"",IF($P$3='DATA SHEET'!$CA$1,VLOOKUP(F58,अंक,14,0),IF($P$3='DATA SHEET'!$CA$2,VLOOKUP(F58,अंक,23,0),IF($P$3='DATA SHEET'!$CA$3,VLOOKUP(F58,अंक,32,0),IF($P$3='DATA SHEET'!$CA$4,VLOOKUP(F58,अंक,41,0),IF($P$3='DATA SHEET'!$CA$5,VLOOKUP(F58,अंक,50,0),""))))))</f>
        <v/>
      </c>
      <c s="21" t="str">
        <f t="shared" si="16"/>
        <v/>
      </c>
      <c s="20" t="str">
        <f t="shared" si="17"/>
        <v/>
      </c>
      <c s="20" t="str">
        <f t="shared" si="18"/>
        <v/>
      </c>
      <c s="22" t="str">
        <f t="shared" si="19"/>
        <v/>
      </c>
      <c s="187" t="str">
        <f>IFERROR(IF(OR(Q58="",#REF!="",D58=""),"",IF($Q$6=100,ROUNDUP(Q58*20%,0),IF($Q$6=86,ROUNDUP((Q58/$Q$6)*$U$6,0),IF($Q$6=66,ROUNDUP((Q58/$Q$6)*$U$6,0),"")))),"")</f>
        <v/>
      </c>
      <c s="11"/>
      <c s="11"/>
    </row>
    <row r="59" spans="1:23" ht="21.75" customHeight="1">
      <c r="A59" s="186" t="str">
        <f>'DATA SHEET'!A59</f>
        <v/>
      </c>
      <c s="16" t="str">
        <f t="shared" si="10"/>
        <v/>
      </c>
      <c s="42" t="str">
        <f t="shared" si="11"/>
        <v/>
      </c>
      <c s="170" t="str">
        <f t="shared" si="12"/>
        <v/>
      </c>
      <c s="170" t="str">
        <f t="shared" si="13"/>
        <v/>
      </c>
      <c s="17" t="str">
        <f t="shared" si="14"/>
        <v/>
      </c>
      <c s="18" t="str">
        <f t="shared" si="15"/>
        <v/>
      </c>
      <c s="50" t="str">
        <f>IF(AND(B59="",D59="",F59="",G59=""),"",IF($P$3='DATA SHEET'!$CA$1,VLOOKUP(F59,अंक,6,0),IF($P$3='DATA SHEET'!$CA$2,VLOOKUP(F59,अंक,15,0),IF($P$3='DATA SHEET'!$CA$3,VLOOKUP(F59,अंक,24,0),IF($P$3='DATA SHEET'!$CA$4,VLOOKUP(F59,अंक,33,0),IF($P$3='DATA SHEET'!$CA$5,VLOOKUP(F59,अंक,42,0),""))))))</f>
        <v/>
      </c>
      <c s="50" t="str">
        <f>IF(AND(B59="",D59="",F59="",G59=""),"",IF($P$3='DATA SHEET'!$CA$1,VLOOKUP(F59,अंक,7,0),IF($P$3='DATA SHEET'!$CA$2,VLOOKUP(F59,अंक,16,0),IF($P$3='DATA SHEET'!$CA$3,VLOOKUP(F59,अंक,25,0),IF($P$3='DATA SHEET'!$CA$4,VLOOKUP(F59,अंक,34,0),IF($P$3='DATA SHEET'!$CA$5,VLOOKUP(F59,अंक,43,0),""))))))</f>
        <v/>
      </c>
      <c s="50" t="str">
        <f>IF(AND(B59="",D59="",F59="",G59=""),"",IF($P$3='DATA SHEET'!$CA$1,VLOOKUP(F59,अंक,8,0),IF($P$3='DATA SHEET'!$CA$2,VLOOKUP(F59,अंक,17,0),IF($P$3='DATA SHEET'!$CA$3,VLOOKUP(F59,अंक,26,0),IF($P$3='DATA SHEET'!$CA$4,VLOOKUP(F59,अंक,35,0),IF($P$3='DATA SHEET'!$CA$5,VLOOKUP(F59,अंक,44,0),""))))))</f>
        <v/>
      </c>
      <c s="51" t="str">
        <f>IF(AND(B59="",D59="",F59="",G59=""),"",IF($P$3='DATA SHEET'!$CA$1,VLOOKUP(F59,अंक,9,0),IF($P$3='DATA SHEET'!$CA$2,VLOOKUP(F59,अंक,18,0),IF($P$3='DATA SHEET'!$CA$3,VLOOKUP(F59,अंक,27,0),IF($P$3='DATA SHEET'!$CA$4,VLOOKUP(F59,अंक,36,0),IF($P$3='DATA SHEET'!$CA$5,VLOOKUP(F59,अंक,45,0),""))))))</f>
        <v/>
      </c>
      <c s="51" t="str">
        <f>IF(AND(B59="",D59="",F59="",G59=""),"",IF($P$3='DATA SHEET'!$CA$1,VLOOKUP(F59,अंक,10,0),IF($P$3='DATA SHEET'!$CA$2,VLOOKUP(F59,अंक,19,0),IF($P$3='DATA SHEET'!$CA$3,VLOOKUP(F59,अंक,28,0),IF($P$3='DATA SHEET'!$CA$4,VLOOKUP(F59,अंक,37,0),IF($P$3='DATA SHEET'!$CA$5,VLOOKUP(F59,अंक,46,0),""))))))</f>
        <v/>
      </c>
      <c s="51" t="str">
        <f>IF(AND(B59="",D59="",F59="",G59=""),"",IF($P$3='DATA SHEET'!$CA$1,VLOOKUP(F59,अंक,11,0),IF($P$3='DATA SHEET'!$CA$2,VLOOKUP(F59,अंक,20,0),IF($P$3='DATA SHEET'!$CA$3,VLOOKUP(F59,अंक,29,0),IF($P$3='DATA SHEET'!$CA$4,VLOOKUP(F59,अंक,38,0),IF($P$3='DATA SHEET'!$CA$5,VLOOKUP(F59,अंक,47,0),""))))))</f>
        <v/>
      </c>
      <c s="52" t="str">
        <f>IF(AND(B59="",D59="",F59="",G59=""),"",IF($P$3='DATA SHEET'!$CA$1,VLOOKUP(F59,अंक,12,0),IF($P$3='DATA SHEET'!$CA$2,VLOOKUP(F59,अंक,21,0),IF($P$3='DATA SHEET'!$CA$3,VLOOKUP(F59,अंक,30,0),IF($P$3='DATA SHEET'!$CA$4,VLOOKUP(F59,अंक,39,0),IF($P$3='DATA SHEET'!$CA$5,VLOOKUP(F59,अंक,48,0),""))))))</f>
        <v/>
      </c>
      <c s="52" t="str">
        <f>IF(AND(B59="",D59="",F59="",G59=""),"",IF($P$3='DATA SHEET'!$CA$1,VLOOKUP(F59,अंक,13,0),IF($P$3='DATA SHEET'!$CA$2,VLOOKUP(F59,अंक,22,0),IF($P$3='DATA SHEET'!$CA$3,VLOOKUP(F59,अंक,31,0),IF($P$3='DATA SHEET'!$CA$4,VLOOKUP(F59,अंक,40,0),IF($P$3='DATA SHEET'!$CA$5,VLOOKUP(F59,अंक,49,0),""))))))</f>
        <v/>
      </c>
      <c s="52" t="str">
        <f>IF(AND(B59="",D59="",F59="",G59=""),"",IF($P$3='DATA SHEET'!$CA$1,VLOOKUP(F59,अंक,14,0),IF($P$3='DATA SHEET'!$CA$2,VLOOKUP(F59,अंक,23,0),IF($P$3='DATA SHEET'!$CA$3,VLOOKUP(F59,अंक,32,0),IF($P$3='DATA SHEET'!$CA$4,VLOOKUP(F59,अंक,41,0),IF($P$3='DATA SHEET'!$CA$5,VLOOKUP(F59,अंक,50,0),""))))))</f>
        <v/>
      </c>
      <c s="21" t="str">
        <f t="shared" si="16"/>
        <v/>
      </c>
      <c s="20" t="str">
        <f t="shared" si="17"/>
        <v/>
      </c>
      <c s="20" t="str">
        <f t="shared" si="18"/>
        <v/>
      </c>
      <c s="22" t="str">
        <f t="shared" si="19"/>
        <v/>
      </c>
      <c s="187" t="str">
        <f>IFERROR(IF(OR(Q59="",#REF!="",D59=""),"",IF($Q$6=100,ROUNDUP(Q59*20%,0),IF($Q$6=86,ROUNDUP((Q59/$Q$6)*$U$6,0),IF($Q$6=66,ROUNDUP((Q59/$Q$6)*$U$6,0),"")))),"")</f>
        <v/>
      </c>
      <c s="11"/>
      <c s="11"/>
    </row>
    <row r="60" spans="1:23" ht="21.75" customHeight="1">
      <c r="A60" s="186" t="str">
        <f>'DATA SHEET'!A60</f>
        <v/>
      </c>
      <c s="16" t="str">
        <f t="shared" si="10"/>
        <v/>
      </c>
      <c s="42" t="str">
        <f t="shared" si="11"/>
        <v/>
      </c>
      <c s="170" t="str">
        <f t="shared" si="12"/>
        <v/>
      </c>
      <c s="170" t="str">
        <f t="shared" si="13"/>
        <v/>
      </c>
      <c s="17" t="str">
        <f t="shared" si="14"/>
        <v/>
      </c>
      <c s="18" t="str">
        <f t="shared" si="15"/>
        <v/>
      </c>
      <c s="50" t="str">
        <f>IF(AND(B60="",D60="",F60="",G60=""),"",IF($P$3='DATA SHEET'!$CA$1,VLOOKUP(F60,अंक,6,0),IF($P$3='DATA SHEET'!$CA$2,VLOOKUP(F60,अंक,15,0),IF($P$3='DATA SHEET'!$CA$3,VLOOKUP(F60,अंक,24,0),IF($P$3='DATA SHEET'!$CA$4,VLOOKUP(F60,अंक,33,0),IF($P$3='DATA SHEET'!$CA$5,VLOOKUP(F60,अंक,42,0),""))))))</f>
        <v/>
      </c>
      <c s="50" t="str">
        <f>IF(AND(B60="",D60="",F60="",G60=""),"",IF($P$3='DATA SHEET'!$CA$1,VLOOKUP(F60,अंक,7,0),IF($P$3='DATA SHEET'!$CA$2,VLOOKUP(F60,अंक,16,0),IF($P$3='DATA SHEET'!$CA$3,VLOOKUP(F60,अंक,25,0),IF($P$3='DATA SHEET'!$CA$4,VLOOKUP(F60,अंक,34,0),IF($P$3='DATA SHEET'!$CA$5,VLOOKUP(F60,अंक,43,0),""))))))</f>
        <v/>
      </c>
      <c s="50" t="str">
        <f>IF(AND(B60="",D60="",F60="",G60=""),"",IF($P$3='DATA SHEET'!$CA$1,VLOOKUP(F60,अंक,8,0),IF($P$3='DATA SHEET'!$CA$2,VLOOKUP(F60,अंक,17,0),IF($P$3='DATA SHEET'!$CA$3,VLOOKUP(F60,अंक,26,0),IF($P$3='DATA SHEET'!$CA$4,VLOOKUP(F60,अंक,35,0),IF($P$3='DATA SHEET'!$CA$5,VLOOKUP(F60,अंक,44,0),""))))))</f>
        <v/>
      </c>
      <c s="51" t="str">
        <f>IF(AND(B60="",D60="",F60="",G60=""),"",IF($P$3='DATA SHEET'!$CA$1,VLOOKUP(F60,अंक,9,0),IF($P$3='DATA SHEET'!$CA$2,VLOOKUP(F60,अंक,18,0),IF($P$3='DATA SHEET'!$CA$3,VLOOKUP(F60,अंक,27,0),IF($P$3='DATA SHEET'!$CA$4,VLOOKUP(F60,अंक,36,0),IF($P$3='DATA SHEET'!$CA$5,VLOOKUP(F60,अंक,45,0),""))))))</f>
        <v/>
      </c>
      <c s="51" t="str">
        <f>IF(AND(B60="",D60="",F60="",G60=""),"",IF($P$3='DATA SHEET'!$CA$1,VLOOKUP(F60,अंक,10,0),IF($P$3='DATA SHEET'!$CA$2,VLOOKUP(F60,अंक,19,0),IF($P$3='DATA SHEET'!$CA$3,VLOOKUP(F60,अंक,28,0),IF($P$3='DATA SHEET'!$CA$4,VLOOKUP(F60,अंक,37,0),IF($P$3='DATA SHEET'!$CA$5,VLOOKUP(F60,अंक,46,0),""))))))</f>
        <v/>
      </c>
      <c s="51" t="str">
        <f>IF(AND(B60="",D60="",F60="",G60=""),"",IF($P$3='DATA SHEET'!$CA$1,VLOOKUP(F60,अंक,11,0),IF($P$3='DATA SHEET'!$CA$2,VLOOKUP(F60,अंक,20,0),IF($P$3='DATA SHEET'!$CA$3,VLOOKUP(F60,अंक,29,0),IF($P$3='DATA SHEET'!$CA$4,VLOOKUP(F60,अंक,38,0),IF($P$3='DATA SHEET'!$CA$5,VLOOKUP(F60,अंक,47,0),""))))))</f>
        <v/>
      </c>
      <c s="52" t="str">
        <f>IF(AND(B60="",D60="",F60="",G60=""),"",IF($P$3='DATA SHEET'!$CA$1,VLOOKUP(F60,अंक,12,0),IF($P$3='DATA SHEET'!$CA$2,VLOOKUP(F60,अंक,21,0),IF($P$3='DATA SHEET'!$CA$3,VLOOKUP(F60,अंक,30,0),IF($P$3='DATA SHEET'!$CA$4,VLOOKUP(F60,अंक,39,0),IF($P$3='DATA SHEET'!$CA$5,VLOOKUP(F60,अंक,48,0),""))))))</f>
        <v/>
      </c>
      <c s="52" t="str">
        <f>IF(AND(B60="",D60="",F60="",G60=""),"",IF($P$3='DATA SHEET'!$CA$1,VLOOKUP(F60,अंक,13,0),IF($P$3='DATA SHEET'!$CA$2,VLOOKUP(F60,अंक,22,0),IF($P$3='DATA SHEET'!$CA$3,VLOOKUP(F60,अंक,31,0),IF($P$3='DATA SHEET'!$CA$4,VLOOKUP(F60,अंक,40,0),IF($P$3='DATA SHEET'!$CA$5,VLOOKUP(F60,अंक,49,0),""))))))</f>
        <v/>
      </c>
      <c s="52" t="str">
        <f>IF(AND(B60="",D60="",F60="",G60=""),"",IF($P$3='DATA SHEET'!$CA$1,VLOOKUP(F60,अंक,14,0),IF($P$3='DATA SHEET'!$CA$2,VLOOKUP(F60,अंक,23,0),IF($P$3='DATA SHEET'!$CA$3,VLOOKUP(F60,अंक,32,0),IF($P$3='DATA SHEET'!$CA$4,VLOOKUP(F60,अंक,41,0),IF($P$3='DATA SHEET'!$CA$5,VLOOKUP(F60,अंक,50,0),""))))))</f>
        <v/>
      </c>
      <c s="21" t="str">
        <f t="shared" si="16"/>
        <v/>
      </c>
      <c s="20" t="str">
        <f t="shared" si="17"/>
        <v/>
      </c>
      <c s="20" t="str">
        <f t="shared" si="18"/>
        <v/>
      </c>
      <c s="22" t="str">
        <f t="shared" si="19"/>
        <v/>
      </c>
      <c s="187" t="str">
        <f>IFERROR(IF(OR(Q60="",#REF!="",D60=""),"",IF($Q$6=100,ROUNDUP(Q60*20%,0),IF($Q$6=86,ROUNDUP((Q60/$Q$6)*$U$6,0),IF($Q$6=66,ROUNDUP((Q60/$Q$6)*$U$6,0),"")))),"")</f>
        <v/>
      </c>
      <c s="11"/>
      <c s="11"/>
    </row>
    <row r="61" spans="1:23" ht="21.75" customHeight="1">
      <c r="A61" s="186" t="str">
        <f>'DATA SHEET'!A61</f>
        <v/>
      </c>
      <c s="16" t="str">
        <f t="shared" si="10"/>
        <v/>
      </c>
      <c s="42" t="str">
        <f t="shared" si="11"/>
        <v/>
      </c>
      <c s="170" t="str">
        <f t="shared" si="12"/>
        <v/>
      </c>
      <c s="170" t="str">
        <f t="shared" si="13"/>
        <v/>
      </c>
      <c s="17" t="str">
        <f t="shared" si="14"/>
        <v/>
      </c>
      <c s="18" t="str">
        <f t="shared" si="15"/>
        <v/>
      </c>
      <c s="50" t="str">
        <f>IF(AND(B61="",D61="",F61="",G61=""),"",IF($P$3='DATA SHEET'!$CA$1,VLOOKUP(F61,अंक,6,0),IF($P$3='DATA SHEET'!$CA$2,VLOOKUP(F61,अंक,15,0),IF($P$3='DATA SHEET'!$CA$3,VLOOKUP(F61,अंक,24,0),IF($P$3='DATA SHEET'!$CA$4,VLOOKUP(F61,अंक,33,0),IF($P$3='DATA SHEET'!$CA$5,VLOOKUP(F61,अंक,42,0),""))))))</f>
        <v/>
      </c>
      <c s="50" t="str">
        <f>IF(AND(B61="",D61="",F61="",G61=""),"",IF($P$3='DATA SHEET'!$CA$1,VLOOKUP(F61,अंक,7,0),IF($P$3='DATA SHEET'!$CA$2,VLOOKUP(F61,अंक,16,0),IF($P$3='DATA SHEET'!$CA$3,VLOOKUP(F61,अंक,25,0),IF($P$3='DATA SHEET'!$CA$4,VLOOKUP(F61,अंक,34,0),IF($P$3='DATA SHEET'!$CA$5,VLOOKUP(F61,अंक,43,0),""))))))</f>
        <v/>
      </c>
      <c s="50" t="str">
        <f>IF(AND(B61="",D61="",F61="",G61=""),"",IF($P$3='DATA SHEET'!$CA$1,VLOOKUP(F61,अंक,8,0),IF($P$3='DATA SHEET'!$CA$2,VLOOKUP(F61,अंक,17,0),IF($P$3='DATA SHEET'!$CA$3,VLOOKUP(F61,अंक,26,0),IF($P$3='DATA SHEET'!$CA$4,VLOOKUP(F61,अंक,35,0),IF($P$3='DATA SHEET'!$CA$5,VLOOKUP(F61,अंक,44,0),""))))))</f>
        <v/>
      </c>
      <c s="51" t="str">
        <f>IF(AND(B61="",D61="",F61="",G61=""),"",IF($P$3='DATA SHEET'!$CA$1,VLOOKUP(F61,अंक,9,0),IF($P$3='DATA SHEET'!$CA$2,VLOOKUP(F61,अंक,18,0),IF($P$3='DATA SHEET'!$CA$3,VLOOKUP(F61,अंक,27,0),IF($P$3='DATA SHEET'!$CA$4,VLOOKUP(F61,अंक,36,0),IF($P$3='DATA SHEET'!$CA$5,VLOOKUP(F61,अंक,45,0),""))))))</f>
        <v/>
      </c>
      <c s="51" t="str">
        <f>IF(AND(B61="",D61="",F61="",G61=""),"",IF($P$3='DATA SHEET'!$CA$1,VLOOKUP(F61,अंक,10,0),IF($P$3='DATA SHEET'!$CA$2,VLOOKUP(F61,अंक,19,0),IF($P$3='DATA SHEET'!$CA$3,VLOOKUP(F61,अंक,28,0),IF($P$3='DATA SHEET'!$CA$4,VLOOKUP(F61,अंक,37,0),IF($P$3='DATA SHEET'!$CA$5,VLOOKUP(F61,अंक,46,0),""))))))</f>
        <v/>
      </c>
      <c s="51" t="str">
        <f>IF(AND(B61="",D61="",F61="",G61=""),"",IF($P$3='DATA SHEET'!$CA$1,VLOOKUP(F61,अंक,11,0),IF($P$3='DATA SHEET'!$CA$2,VLOOKUP(F61,अंक,20,0),IF($P$3='DATA SHEET'!$CA$3,VLOOKUP(F61,अंक,29,0),IF($P$3='DATA SHEET'!$CA$4,VLOOKUP(F61,अंक,38,0),IF($P$3='DATA SHEET'!$CA$5,VLOOKUP(F61,अंक,47,0),""))))))</f>
        <v/>
      </c>
      <c s="52" t="str">
        <f>IF(AND(B61="",D61="",F61="",G61=""),"",IF($P$3='DATA SHEET'!$CA$1,VLOOKUP(F61,अंक,12,0),IF($P$3='DATA SHEET'!$CA$2,VLOOKUP(F61,अंक,21,0),IF($P$3='DATA SHEET'!$CA$3,VLOOKUP(F61,अंक,30,0),IF($P$3='DATA SHEET'!$CA$4,VLOOKUP(F61,अंक,39,0),IF($P$3='DATA SHEET'!$CA$5,VLOOKUP(F61,अंक,48,0),""))))))</f>
        <v/>
      </c>
      <c s="52" t="str">
        <f>IF(AND(B61="",D61="",F61="",G61=""),"",IF($P$3='DATA SHEET'!$CA$1,VLOOKUP(F61,अंक,13,0),IF($P$3='DATA SHEET'!$CA$2,VLOOKUP(F61,अंक,22,0),IF($P$3='DATA SHEET'!$CA$3,VLOOKUP(F61,अंक,31,0),IF($P$3='DATA SHEET'!$CA$4,VLOOKUP(F61,अंक,40,0),IF($P$3='DATA SHEET'!$CA$5,VLOOKUP(F61,अंक,49,0),""))))))</f>
        <v/>
      </c>
      <c s="52" t="str">
        <f>IF(AND(B61="",D61="",F61="",G61=""),"",IF($P$3='DATA SHEET'!$CA$1,VLOOKUP(F61,अंक,14,0),IF($P$3='DATA SHEET'!$CA$2,VLOOKUP(F61,अंक,23,0),IF($P$3='DATA SHEET'!$CA$3,VLOOKUP(F61,अंक,32,0),IF($P$3='DATA SHEET'!$CA$4,VLOOKUP(F61,अंक,41,0),IF($P$3='DATA SHEET'!$CA$5,VLOOKUP(F61,अंक,50,0),""))))))</f>
        <v/>
      </c>
      <c s="21" t="str">
        <f t="shared" si="16"/>
        <v/>
      </c>
      <c s="20" t="str">
        <f t="shared" si="17"/>
        <v/>
      </c>
      <c s="20" t="str">
        <f t="shared" si="18"/>
        <v/>
      </c>
      <c s="22" t="str">
        <f t="shared" si="19"/>
        <v/>
      </c>
      <c s="187" t="str">
        <f>IFERROR(IF(OR(Q61="",#REF!="",D61=""),"",IF($Q$6=100,ROUNDUP(Q61*20%,0),IF($Q$6=86,ROUNDUP((Q61/$Q$6)*$U$6,0),IF($Q$6=66,ROUNDUP((Q61/$Q$6)*$U$6,0),"")))),"")</f>
        <v/>
      </c>
      <c s="11"/>
      <c s="11"/>
    </row>
    <row r="62" spans="1:23" ht="21.75" customHeight="1">
      <c r="A62" s="186" t="str">
        <f>'DATA SHEET'!A62</f>
        <v/>
      </c>
      <c s="16" t="str">
        <f t="shared" si="10"/>
        <v/>
      </c>
      <c s="42" t="str">
        <f t="shared" si="11"/>
        <v/>
      </c>
      <c s="170" t="str">
        <f t="shared" si="12"/>
        <v/>
      </c>
      <c s="170" t="str">
        <f t="shared" si="13"/>
        <v/>
      </c>
      <c s="17" t="str">
        <f t="shared" si="14"/>
        <v/>
      </c>
      <c s="18" t="str">
        <f t="shared" si="15"/>
        <v/>
      </c>
      <c s="50" t="str">
        <f>IF(AND(B62="",D62="",F62="",G62=""),"",IF($P$3='DATA SHEET'!$CA$1,VLOOKUP(F62,अंक,6,0),IF($P$3='DATA SHEET'!$CA$2,VLOOKUP(F62,अंक,15,0),IF($P$3='DATA SHEET'!$CA$3,VLOOKUP(F62,अंक,24,0),IF($P$3='DATA SHEET'!$CA$4,VLOOKUP(F62,अंक,33,0),IF($P$3='DATA SHEET'!$CA$5,VLOOKUP(F62,अंक,42,0),""))))))</f>
        <v/>
      </c>
      <c s="50" t="str">
        <f>IF(AND(B62="",D62="",F62="",G62=""),"",IF($P$3='DATA SHEET'!$CA$1,VLOOKUP(F62,अंक,7,0),IF($P$3='DATA SHEET'!$CA$2,VLOOKUP(F62,अंक,16,0),IF($P$3='DATA SHEET'!$CA$3,VLOOKUP(F62,अंक,25,0),IF($P$3='DATA SHEET'!$CA$4,VLOOKUP(F62,अंक,34,0),IF($P$3='DATA SHEET'!$CA$5,VLOOKUP(F62,अंक,43,0),""))))))</f>
        <v/>
      </c>
      <c s="50" t="str">
        <f>IF(AND(B62="",D62="",F62="",G62=""),"",IF($P$3='DATA SHEET'!$CA$1,VLOOKUP(F62,अंक,8,0),IF($P$3='DATA SHEET'!$CA$2,VLOOKUP(F62,अंक,17,0),IF($P$3='DATA SHEET'!$CA$3,VLOOKUP(F62,अंक,26,0),IF($P$3='DATA SHEET'!$CA$4,VLOOKUP(F62,अंक,35,0),IF($P$3='DATA SHEET'!$CA$5,VLOOKUP(F62,अंक,44,0),""))))))</f>
        <v/>
      </c>
      <c s="51" t="str">
        <f>IF(AND(B62="",D62="",F62="",G62=""),"",IF($P$3='DATA SHEET'!$CA$1,VLOOKUP(F62,अंक,9,0),IF($P$3='DATA SHEET'!$CA$2,VLOOKUP(F62,अंक,18,0),IF($P$3='DATA SHEET'!$CA$3,VLOOKUP(F62,अंक,27,0),IF($P$3='DATA SHEET'!$CA$4,VLOOKUP(F62,अंक,36,0),IF($P$3='DATA SHEET'!$CA$5,VLOOKUP(F62,अंक,45,0),""))))))</f>
        <v/>
      </c>
      <c s="51" t="str">
        <f>IF(AND(B62="",D62="",F62="",G62=""),"",IF($P$3='DATA SHEET'!$CA$1,VLOOKUP(F62,अंक,10,0),IF($P$3='DATA SHEET'!$CA$2,VLOOKUP(F62,अंक,19,0),IF($P$3='DATA SHEET'!$CA$3,VLOOKUP(F62,अंक,28,0),IF($P$3='DATA SHEET'!$CA$4,VLOOKUP(F62,अंक,37,0),IF($P$3='DATA SHEET'!$CA$5,VLOOKUP(F62,अंक,46,0),""))))))</f>
        <v/>
      </c>
      <c s="51" t="str">
        <f>IF(AND(B62="",D62="",F62="",G62=""),"",IF($P$3='DATA SHEET'!$CA$1,VLOOKUP(F62,अंक,11,0),IF($P$3='DATA SHEET'!$CA$2,VLOOKUP(F62,अंक,20,0),IF($P$3='DATA SHEET'!$CA$3,VLOOKUP(F62,अंक,29,0),IF($P$3='DATA SHEET'!$CA$4,VLOOKUP(F62,अंक,38,0),IF($P$3='DATA SHEET'!$CA$5,VLOOKUP(F62,अंक,47,0),""))))))</f>
        <v/>
      </c>
      <c s="52" t="str">
        <f>IF(AND(B62="",D62="",F62="",G62=""),"",IF($P$3='DATA SHEET'!$CA$1,VLOOKUP(F62,अंक,12,0),IF($P$3='DATA SHEET'!$CA$2,VLOOKUP(F62,अंक,21,0),IF($P$3='DATA SHEET'!$CA$3,VLOOKUP(F62,अंक,30,0),IF($P$3='DATA SHEET'!$CA$4,VLOOKUP(F62,अंक,39,0),IF($P$3='DATA SHEET'!$CA$5,VLOOKUP(F62,अंक,48,0),""))))))</f>
        <v/>
      </c>
      <c s="52" t="str">
        <f>IF(AND(B62="",D62="",F62="",G62=""),"",IF($P$3='DATA SHEET'!$CA$1,VLOOKUP(F62,अंक,13,0),IF($P$3='DATA SHEET'!$CA$2,VLOOKUP(F62,अंक,22,0),IF($P$3='DATA SHEET'!$CA$3,VLOOKUP(F62,अंक,31,0),IF($P$3='DATA SHEET'!$CA$4,VLOOKUP(F62,अंक,40,0),IF($P$3='DATA SHEET'!$CA$5,VLOOKUP(F62,अंक,49,0),""))))))</f>
        <v/>
      </c>
      <c s="52" t="str">
        <f>IF(AND(B62="",D62="",F62="",G62=""),"",IF($P$3='DATA SHEET'!$CA$1,VLOOKUP(F62,अंक,14,0),IF($P$3='DATA SHEET'!$CA$2,VLOOKUP(F62,अंक,23,0),IF($P$3='DATA SHEET'!$CA$3,VLOOKUP(F62,अंक,32,0),IF($P$3='DATA SHEET'!$CA$4,VLOOKUP(F62,अंक,41,0),IF($P$3='DATA SHEET'!$CA$5,VLOOKUP(F62,अंक,50,0),""))))))</f>
        <v/>
      </c>
      <c s="21" t="str">
        <f t="shared" si="16"/>
        <v/>
      </c>
      <c s="20" t="str">
        <f t="shared" si="17"/>
        <v/>
      </c>
      <c s="20" t="str">
        <f t="shared" si="18"/>
        <v/>
      </c>
      <c s="22" t="str">
        <f t="shared" si="19"/>
        <v/>
      </c>
      <c s="187" t="str">
        <f>IFERROR(IF(OR(Q62="",#REF!="",D62=""),"",IF($Q$6=100,ROUNDUP(Q62*20%,0),IF($Q$6=86,ROUNDUP((Q62/$Q$6)*$U$6,0),IF($Q$6=66,ROUNDUP((Q62/$Q$6)*$U$6,0),"")))),"")</f>
        <v/>
      </c>
      <c s="11"/>
      <c s="11"/>
    </row>
    <row r="63" spans="1:23" ht="21.75" customHeight="1">
      <c r="A63" s="186" t="str">
        <f>'DATA SHEET'!A63</f>
        <v/>
      </c>
      <c s="16" t="str">
        <f t="shared" si="10"/>
        <v/>
      </c>
      <c s="42" t="str">
        <f t="shared" si="11"/>
        <v/>
      </c>
      <c s="170" t="str">
        <f t="shared" si="12"/>
        <v/>
      </c>
      <c s="170" t="str">
        <f t="shared" si="13"/>
        <v/>
      </c>
      <c s="17" t="str">
        <f t="shared" si="14"/>
        <v/>
      </c>
      <c s="18" t="str">
        <f t="shared" si="15"/>
        <v/>
      </c>
      <c s="50" t="str">
        <f>IF(AND(B63="",D63="",F63="",G63=""),"",IF($P$3='DATA SHEET'!$CA$1,VLOOKUP(F63,अंक,6,0),IF($P$3='DATA SHEET'!$CA$2,VLOOKUP(F63,अंक,15,0),IF($P$3='DATA SHEET'!$CA$3,VLOOKUP(F63,अंक,24,0),IF($P$3='DATA SHEET'!$CA$4,VLOOKUP(F63,अंक,33,0),IF($P$3='DATA SHEET'!$CA$5,VLOOKUP(F63,अंक,42,0),""))))))</f>
        <v/>
      </c>
      <c s="50" t="str">
        <f>IF(AND(B63="",D63="",F63="",G63=""),"",IF($P$3='DATA SHEET'!$CA$1,VLOOKUP(F63,अंक,7,0),IF($P$3='DATA SHEET'!$CA$2,VLOOKUP(F63,अंक,16,0),IF($P$3='DATA SHEET'!$CA$3,VLOOKUP(F63,अंक,25,0),IF($P$3='DATA SHEET'!$CA$4,VLOOKUP(F63,अंक,34,0),IF($P$3='DATA SHEET'!$CA$5,VLOOKUP(F63,अंक,43,0),""))))))</f>
        <v/>
      </c>
      <c s="50" t="str">
        <f>IF(AND(B63="",D63="",F63="",G63=""),"",IF($P$3='DATA SHEET'!$CA$1,VLOOKUP(F63,अंक,8,0),IF($P$3='DATA SHEET'!$CA$2,VLOOKUP(F63,अंक,17,0),IF($P$3='DATA SHEET'!$CA$3,VLOOKUP(F63,अंक,26,0),IF($P$3='DATA SHEET'!$CA$4,VLOOKUP(F63,अंक,35,0),IF($P$3='DATA SHEET'!$CA$5,VLOOKUP(F63,अंक,44,0),""))))))</f>
        <v/>
      </c>
      <c s="51" t="str">
        <f>IF(AND(B63="",D63="",F63="",G63=""),"",IF($P$3='DATA SHEET'!$CA$1,VLOOKUP(F63,अंक,9,0),IF($P$3='DATA SHEET'!$CA$2,VLOOKUP(F63,अंक,18,0),IF($P$3='DATA SHEET'!$CA$3,VLOOKUP(F63,अंक,27,0),IF($P$3='DATA SHEET'!$CA$4,VLOOKUP(F63,अंक,36,0),IF($P$3='DATA SHEET'!$CA$5,VLOOKUP(F63,अंक,45,0),""))))))</f>
        <v/>
      </c>
      <c s="51" t="str">
        <f>IF(AND(B63="",D63="",F63="",G63=""),"",IF($P$3='DATA SHEET'!$CA$1,VLOOKUP(F63,अंक,10,0),IF($P$3='DATA SHEET'!$CA$2,VLOOKUP(F63,अंक,19,0),IF($P$3='DATA SHEET'!$CA$3,VLOOKUP(F63,अंक,28,0),IF($P$3='DATA SHEET'!$CA$4,VLOOKUP(F63,अंक,37,0),IF($P$3='DATA SHEET'!$CA$5,VLOOKUP(F63,अंक,46,0),""))))))</f>
        <v/>
      </c>
      <c s="51" t="str">
        <f>IF(AND(B63="",D63="",F63="",G63=""),"",IF($P$3='DATA SHEET'!$CA$1,VLOOKUP(F63,अंक,11,0),IF($P$3='DATA SHEET'!$CA$2,VLOOKUP(F63,अंक,20,0),IF($P$3='DATA SHEET'!$CA$3,VLOOKUP(F63,अंक,29,0),IF($P$3='DATA SHEET'!$CA$4,VLOOKUP(F63,अंक,38,0),IF($P$3='DATA SHEET'!$CA$5,VLOOKUP(F63,अंक,47,0),""))))))</f>
        <v/>
      </c>
      <c s="52" t="str">
        <f>IF(AND(B63="",D63="",F63="",G63=""),"",IF($P$3='DATA SHEET'!$CA$1,VLOOKUP(F63,अंक,12,0),IF($P$3='DATA SHEET'!$CA$2,VLOOKUP(F63,अंक,21,0),IF($P$3='DATA SHEET'!$CA$3,VLOOKUP(F63,अंक,30,0),IF($P$3='DATA SHEET'!$CA$4,VLOOKUP(F63,अंक,39,0),IF($P$3='DATA SHEET'!$CA$5,VLOOKUP(F63,अंक,48,0),""))))))</f>
        <v/>
      </c>
      <c s="52" t="str">
        <f>IF(AND(B63="",D63="",F63="",G63=""),"",IF($P$3='DATA SHEET'!$CA$1,VLOOKUP(F63,अंक,13,0),IF($P$3='DATA SHEET'!$CA$2,VLOOKUP(F63,अंक,22,0),IF($P$3='DATA SHEET'!$CA$3,VLOOKUP(F63,अंक,31,0),IF($P$3='DATA SHEET'!$CA$4,VLOOKUP(F63,अंक,40,0),IF($P$3='DATA SHEET'!$CA$5,VLOOKUP(F63,अंक,49,0),""))))))</f>
        <v/>
      </c>
      <c s="52" t="str">
        <f>IF(AND(B63="",D63="",F63="",G63=""),"",IF($P$3='DATA SHEET'!$CA$1,VLOOKUP(F63,अंक,14,0),IF($P$3='DATA SHEET'!$CA$2,VLOOKUP(F63,अंक,23,0),IF($P$3='DATA SHEET'!$CA$3,VLOOKUP(F63,अंक,32,0),IF($P$3='DATA SHEET'!$CA$4,VLOOKUP(F63,अंक,41,0),IF($P$3='DATA SHEET'!$CA$5,VLOOKUP(F63,अंक,50,0),""))))))</f>
        <v/>
      </c>
      <c s="21" t="str">
        <f t="shared" si="16"/>
        <v/>
      </c>
      <c s="20" t="str">
        <f t="shared" si="17"/>
        <v/>
      </c>
      <c s="20" t="str">
        <f t="shared" si="18"/>
        <v/>
      </c>
      <c s="22" t="str">
        <f t="shared" si="19"/>
        <v/>
      </c>
      <c s="187" t="str">
        <f>IFERROR(IF(OR(Q63="",#REF!="",D63=""),"",IF($Q$6=100,ROUNDUP(Q63*20%,0),IF($Q$6=86,ROUNDUP((Q63/$Q$6)*$U$6,0),IF($Q$6=66,ROUNDUP((Q63/$Q$6)*$U$6,0),"")))),"")</f>
        <v/>
      </c>
      <c s="11"/>
      <c s="11"/>
    </row>
    <row r="64" spans="1:23" ht="21.75" customHeight="1">
      <c r="A64" s="186" t="str">
        <f>'DATA SHEET'!A64</f>
        <v/>
      </c>
      <c s="16" t="str">
        <f t="shared" si="10"/>
        <v/>
      </c>
      <c s="42" t="str">
        <f t="shared" si="11"/>
        <v/>
      </c>
      <c s="170" t="str">
        <f t="shared" si="12"/>
        <v/>
      </c>
      <c s="170" t="str">
        <f t="shared" si="13"/>
        <v/>
      </c>
      <c s="17" t="str">
        <f t="shared" si="14"/>
        <v/>
      </c>
      <c s="18" t="str">
        <f t="shared" si="15"/>
        <v/>
      </c>
      <c s="50" t="str">
        <f>IF(AND(B64="",D64="",F64="",G64=""),"",IF($P$3='DATA SHEET'!$CA$1,VLOOKUP(F64,अंक,6,0),IF($P$3='DATA SHEET'!$CA$2,VLOOKUP(F64,अंक,15,0),IF($P$3='DATA SHEET'!$CA$3,VLOOKUP(F64,अंक,24,0),IF($P$3='DATA SHEET'!$CA$4,VLOOKUP(F64,अंक,33,0),IF($P$3='DATA SHEET'!$CA$5,VLOOKUP(F64,अंक,42,0),""))))))</f>
        <v/>
      </c>
      <c s="50" t="str">
        <f>IF(AND(B64="",D64="",F64="",G64=""),"",IF($P$3='DATA SHEET'!$CA$1,VLOOKUP(F64,अंक,7,0),IF($P$3='DATA SHEET'!$CA$2,VLOOKUP(F64,अंक,16,0),IF($P$3='DATA SHEET'!$CA$3,VLOOKUP(F64,अंक,25,0),IF($P$3='DATA SHEET'!$CA$4,VLOOKUP(F64,अंक,34,0),IF($P$3='DATA SHEET'!$CA$5,VLOOKUP(F64,अंक,43,0),""))))))</f>
        <v/>
      </c>
      <c s="50" t="str">
        <f>IF(AND(B64="",D64="",F64="",G64=""),"",IF($P$3='DATA SHEET'!$CA$1,VLOOKUP(F64,अंक,8,0),IF($P$3='DATA SHEET'!$CA$2,VLOOKUP(F64,अंक,17,0),IF($P$3='DATA SHEET'!$CA$3,VLOOKUP(F64,अंक,26,0),IF($P$3='DATA SHEET'!$CA$4,VLOOKUP(F64,अंक,35,0),IF($P$3='DATA SHEET'!$CA$5,VLOOKUP(F64,अंक,44,0),""))))))</f>
        <v/>
      </c>
      <c s="51" t="str">
        <f>IF(AND(B64="",D64="",F64="",G64=""),"",IF($P$3='DATA SHEET'!$CA$1,VLOOKUP(F64,अंक,9,0),IF($P$3='DATA SHEET'!$CA$2,VLOOKUP(F64,अंक,18,0),IF($P$3='DATA SHEET'!$CA$3,VLOOKUP(F64,अंक,27,0),IF($P$3='DATA SHEET'!$CA$4,VLOOKUP(F64,अंक,36,0),IF($P$3='DATA SHEET'!$CA$5,VLOOKUP(F64,अंक,45,0),""))))))</f>
        <v/>
      </c>
      <c s="51" t="str">
        <f>IF(AND(B64="",D64="",F64="",G64=""),"",IF($P$3='DATA SHEET'!$CA$1,VLOOKUP(F64,अंक,10,0),IF($P$3='DATA SHEET'!$CA$2,VLOOKUP(F64,अंक,19,0),IF($P$3='DATA SHEET'!$CA$3,VLOOKUP(F64,अंक,28,0),IF($P$3='DATA SHEET'!$CA$4,VLOOKUP(F64,अंक,37,0),IF($P$3='DATA SHEET'!$CA$5,VLOOKUP(F64,अंक,46,0),""))))))</f>
        <v/>
      </c>
      <c s="51" t="str">
        <f>IF(AND(B64="",D64="",F64="",G64=""),"",IF($P$3='DATA SHEET'!$CA$1,VLOOKUP(F64,अंक,11,0),IF($P$3='DATA SHEET'!$CA$2,VLOOKUP(F64,अंक,20,0),IF($P$3='DATA SHEET'!$CA$3,VLOOKUP(F64,अंक,29,0),IF($P$3='DATA SHEET'!$CA$4,VLOOKUP(F64,अंक,38,0),IF($P$3='DATA SHEET'!$CA$5,VLOOKUP(F64,अंक,47,0),""))))))</f>
        <v/>
      </c>
      <c s="52" t="str">
        <f>IF(AND(B64="",D64="",F64="",G64=""),"",IF($P$3='DATA SHEET'!$CA$1,VLOOKUP(F64,अंक,12,0),IF($P$3='DATA SHEET'!$CA$2,VLOOKUP(F64,अंक,21,0),IF($P$3='DATA SHEET'!$CA$3,VLOOKUP(F64,अंक,30,0),IF($P$3='DATA SHEET'!$CA$4,VLOOKUP(F64,अंक,39,0),IF($P$3='DATA SHEET'!$CA$5,VLOOKUP(F64,अंक,48,0),""))))))</f>
        <v/>
      </c>
      <c s="52" t="str">
        <f>IF(AND(B64="",D64="",F64="",G64=""),"",IF($P$3='DATA SHEET'!$CA$1,VLOOKUP(F64,अंक,13,0),IF($P$3='DATA SHEET'!$CA$2,VLOOKUP(F64,अंक,22,0),IF($P$3='DATA SHEET'!$CA$3,VLOOKUP(F64,अंक,31,0),IF($P$3='DATA SHEET'!$CA$4,VLOOKUP(F64,अंक,40,0),IF($P$3='DATA SHEET'!$CA$5,VLOOKUP(F64,अंक,49,0),""))))))</f>
        <v/>
      </c>
      <c s="52" t="str">
        <f>IF(AND(B64="",D64="",F64="",G64=""),"",IF($P$3='DATA SHEET'!$CA$1,VLOOKUP(F64,अंक,14,0),IF($P$3='DATA SHEET'!$CA$2,VLOOKUP(F64,अंक,23,0),IF($P$3='DATA SHEET'!$CA$3,VLOOKUP(F64,अंक,32,0),IF($P$3='DATA SHEET'!$CA$4,VLOOKUP(F64,अंक,41,0),IF($P$3='DATA SHEET'!$CA$5,VLOOKUP(F64,अंक,50,0),""))))))</f>
        <v/>
      </c>
      <c s="21" t="str">
        <f t="shared" si="16"/>
        <v/>
      </c>
      <c s="20" t="str">
        <f t="shared" si="17"/>
        <v/>
      </c>
      <c s="20" t="str">
        <f t="shared" si="18"/>
        <v/>
      </c>
      <c s="22" t="str">
        <f t="shared" si="19"/>
        <v/>
      </c>
      <c s="187" t="str">
        <f>IFERROR(IF(OR(Q64="",#REF!="",D64=""),"",IF($Q$6=100,ROUNDUP(Q64*20%,0),IF($Q$6=86,ROUNDUP((Q64/$Q$6)*$U$6,0),IF($Q$6=66,ROUNDUP((Q64/$Q$6)*$U$6,0),"")))),"")</f>
        <v/>
      </c>
      <c s="11"/>
      <c s="11"/>
    </row>
    <row r="65" spans="1:23" ht="21.75" customHeight="1">
      <c r="A65" s="186" t="str">
        <f>'DATA SHEET'!A65</f>
        <v/>
      </c>
      <c s="16" t="str">
        <f t="shared" si="10"/>
        <v/>
      </c>
      <c s="42" t="str">
        <f t="shared" si="11"/>
        <v/>
      </c>
      <c s="170" t="str">
        <f t="shared" si="12"/>
        <v/>
      </c>
      <c s="170" t="str">
        <f t="shared" si="13"/>
        <v/>
      </c>
      <c s="17" t="str">
        <f t="shared" si="14"/>
        <v/>
      </c>
      <c s="18" t="str">
        <f t="shared" si="15"/>
        <v/>
      </c>
      <c s="50" t="str">
        <f>IF(AND(B65="",D65="",F65="",G65=""),"",IF($P$3='DATA SHEET'!$CA$1,VLOOKUP(F65,अंक,6,0),IF($P$3='DATA SHEET'!$CA$2,VLOOKUP(F65,अंक,15,0),IF($P$3='DATA SHEET'!$CA$3,VLOOKUP(F65,अंक,24,0),IF($P$3='DATA SHEET'!$CA$4,VLOOKUP(F65,अंक,33,0),IF($P$3='DATA SHEET'!$CA$5,VLOOKUP(F65,अंक,42,0),""))))))</f>
        <v/>
      </c>
      <c s="50" t="str">
        <f>IF(AND(B65="",D65="",F65="",G65=""),"",IF($P$3='DATA SHEET'!$CA$1,VLOOKUP(F65,अंक,7,0),IF($P$3='DATA SHEET'!$CA$2,VLOOKUP(F65,अंक,16,0),IF($P$3='DATA SHEET'!$CA$3,VLOOKUP(F65,अंक,25,0),IF($P$3='DATA SHEET'!$CA$4,VLOOKUP(F65,अंक,34,0),IF($P$3='DATA SHEET'!$CA$5,VLOOKUP(F65,अंक,43,0),""))))))</f>
        <v/>
      </c>
      <c s="50" t="str">
        <f>IF(AND(B65="",D65="",F65="",G65=""),"",IF($P$3='DATA SHEET'!$CA$1,VLOOKUP(F65,अंक,8,0),IF($P$3='DATA SHEET'!$CA$2,VLOOKUP(F65,अंक,17,0),IF($P$3='DATA SHEET'!$CA$3,VLOOKUP(F65,अंक,26,0),IF($P$3='DATA SHEET'!$CA$4,VLOOKUP(F65,अंक,35,0),IF($P$3='DATA SHEET'!$CA$5,VLOOKUP(F65,अंक,44,0),""))))))</f>
        <v/>
      </c>
      <c s="51" t="str">
        <f>IF(AND(B65="",D65="",F65="",G65=""),"",IF($P$3='DATA SHEET'!$CA$1,VLOOKUP(F65,अंक,9,0),IF($P$3='DATA SHEET'!$CA$2,VLOOKUP(F65,अंक,18,0),IF($P$3='DATA SHEET'!$CA$3,VLOOKUP(F65,अंक,27,0),IF($P$3='DATA SHEET'!$CA$4,VLOOKUP(F65,अंक,36,0),IF($P$3='DATA SHEET'!$CA$5,VLOOKUP(F65,अंक,45,0),""))))))</f>
        <v/>
      </c>
      <c s="51" t="str">
        <f>IF(AND(B65="",D65="",F65="",G65=""),"",IF($P$3='DATA SHEET'!$CA$1,VLOOKUP(F65,अंक,10,0),IF($P$3='DATA SHEET'!$CA$2,VLOOKUP(F65,अंक,19,0),IF($P$3='DATA SHEET'!$CA$3,VLOOKUP(F65,अंक,28,0),IF($P$3='DATA SHEET'!$CA$4,VLOOKUP(F65,अंक,37,0),IF($P$3='DATA SHEET'!$CA$5,VLOOKUP(F65,अंक,46,0),""))))))</f>
        <v/>
      </c>
      <c s="51" t="str">
        <f>IF(AND(B65="",D65="",F65="",G65=""),"",IF($P$3='DATA SHEET'!$CA$1,VLOOKUP(F65,अंक,11,0),IF($P$3='DATA SHEET'!$CA$2,VLOOKUP(F65,अंक,20,0),IF($P$3='DATA SHEET'!$CA$3,VLOOKUP(F65,अंक,29,0),IF($P$3='DATA SHEET'!$CA$4,VLOOKUP(F65,अंक,38,0),IF($P$3='DATA SHEET'!$CA$5,VLOOKUP(F65,अंक,47,0),""))))))</f>
        <v/>
      </c>
      <c s="52" t="str">
        <f>IF(AND(B65="",D65="",F65="",G65=""),"",IF($P$3='DATA SHEET'!$CA$1,VLOOKUP(F65,अंक,12,0),IF($P$3='DATA SHEET'!$CA$2,VLOOKUP(F65,अंक,21,0),IF($P$3='DATA SHEET'!$CA$3,VLOOKUP(F65,अंक,30,0),IF($P$3='DATA SHEET'!$CA$4,VLOOKUP(F65,अंक,39,0),IF($P$3='DATA SHEET'!$CA$5,VLOOKUP(F65,अंक,48,0),""))))))</f>
        <v/>
      </c>
      <c s="52" t="str">
        <f>IF(AND(B65="",D65="",F65="",G65=""),"",IF($P$3='DATA SHEET'!$CA$1,VLOOKUP(F65,अंक,13,0),IF($P$3='DATA SHEET'!$CA$2,VLOOKUP(F65,अंक,22,0),IF($P$3='DATA SHEET'!$CA$3,VLOOKUP(F65,अंक,31,0),IF($P$3='DATA SHEET'!$CA$4,VLOOKUP(F65,अंक,40,0),IF($P$3='DATA SHEET'!$CA$5,VLOOKUP(F65,अंक,49,0),""))))))</f>
        <v/>
      </c>
      <c s="52" t="str">
        <f>IF(AND(B65="",D65="",F65="",G65=""),"",IF($P$3='DATA SHEET'!$CA$1,VLOOKUP(F65,अंक,14,0),IF($P$3='DATA SHEET'!$CA$2,VLOOKUP(F65,अंक,23,0),IF($P$3='DATA SHEET'!$CA$3,VLOOKUP(F65,अंक,32,0),IF($P$3='DATA SHEET'!$CA$4,VLOOKUP(F65,अंक,41,0),IF($P$3='DATA SHEET'!$CA$5,VLOOKUP(F65,अंक,50,0),""))))))</f>
        <v/>
      </c>
      <c s="21" t="str">
        <f t="shared" si="16"/>
        <v/>
      </c>
      <c s="20" t="str">
        <f t="shared" si="17"/>
        <v/>
      </c>
      <c s="20" t="str">
        <f t="shared" si="18"/>
        <v/>
      </c>
      <c s="22" t="str">
        <f t="shared" si="19"/>
        <v/>
      </c>
      <c s="187" t="str">
        <f>IFERROR(IF(OR(Q65="",#REF!="",D65=""),"",IF($Q$6=100,ROUNDUP(Q65*20%,0),IF($Q$6=86,ROUNDUP((Q65/$Q$6)*$U$6,0),IF($Q$6=66,ROUNDUP((Q65/$Q$6)*$U$6,0),"")))),"")</f>
        <v/>
      </c>
      <c s="11"/>
      <c s="11"/>
    </row>
    <row r="66" spans="1:23" ht="21.75" customHeight="1">
      <c r="A66" s="186" t="str">
        <f>'DATA SHEET'!A66</f>
        <v/>
      </c>
      <c s="16" t="str">
        <f t="shared" si="10"/>
        <v/>
      </c>
      <c s="42" t="str">
        <f t="shared" si="11"/>
        <v/>
      </c>
      <c s="170" t="str">
        <f t="shared" si="12"/>
        <v/>
      </c>
      <c s="170" t="str">
        <f t="shared" si="13"/>
        <v/>
      </c>
      <c s="17" t="str">
        <f t="shared" si="14"/>
        <v/>
      </c>
      <c s="18" t="str">
        <f t="shared" si="15"/>
        <v/>
      </c>
      <c s="50" t="str">
        <f>IF(AND(B66="",D66="",F66="",G66=""),"",IF($P$3='DATA SHEET'!$CA$1,VLOOKUP(F66,अंक,6,0),IF($P$3='DATA SHEET'!$CA$2,VLOOKUP(F66,अंक,15,0),IF($P$3='DATA SHEET'!$CA$3,VLOOKUP(F66,अंक,24,0),IF($P$3='DATA SHEET'!$CA$4,VLOOKUP(F66,अंक,33,0),IF($P$3='DATA SHEET'!$CA$5,VLOOKUP(F66,अंक,42,0),""))))))</f>
        <v/>
      </c>
      <c s="50" t="str">
        <f>IF(AND(B66="",D66="",F66="",G66=""),"",IF($P$3='DATA SHEET'!$CA$1,VLOOKUP(F66,अंक,7,0),IF($P$3='DATA SHEET'!$CA$2,VLOOKUP(F66,अंक,16,0),IF($P$3='DATA SHEET'!$CA$3,VLOOKUP(F66,अंक,25,0),IF($P$3='DATA SHEET'!$CA$4,VLOOKUP(F66,अंक,34,0),IF($P$3='DATA SHEET'!$CA$5,VLOOKUP(F66,अंक,43,0),""))))))</f>
        <v/>
      </c>
      <c s="50" t="str">
        <f>IF(AND(B66="",D66="",F66="",G66=""),"",IF($P$3='DATA SHEET'!$CA$1,VLOOKUP(F66,अंक,8,0),IF($P$3='DATA SHEET'!$CA$2,VLOOKUP(F66,अंक,17,0),IF($P$3='DATA SHEET'!$CA$3,VLOOKUP(F66,अंक,26,0),IF($P$3='DATA SHEET'!$CA$4,VLOOKUP(F66,अंक,35,0),IF($P$3='DATA SHEET'!$CA$5,VLOOKUP(F66,अंक,44,0),""))))))</f>
        <v/>
      </c>
      <c s="51" t="str">
        <f>IF(AND(B66="",D66="",F66="",G66=""),"",IF($P$3='DATA SHEET'!$CA$1,VLOOKUP(F66,अंक,9,0),IF($P$3='DATA SHEET'!$CA$2,VLOOKUP(F66,अंक,18,0),IF($P$3='DATA SHEET'!$CA$3,VLOOKUP(F66,अंक,27,0),IF($P$3='DATA SHEET'!$CA$4,VLOOKUP(F66,अंक,36,0),IF($P$3='DATA SHEET'!$CA$5,VLOOKUP(F66,अंक,45,0),""))))))</f>
        <v/>
      </c>
      <c s="51" t="str">
        <f>IF(AND(B66="",D66="",F66="",G66=""),"",IF($P$3='DATA SHEET'!$CA$1,VLOOKUP(F66,अंक,10,0),IF($P$3='DATA SHEET'!$CA$2,VLOOKUP(F66,अंक,19,0),IF($P$3='DATA SHEET'!$CA$3,VLOOKUP(F66,अंक,28,0),IF($P$3='DATA SHEET'!$CA$4,VLOOKUP(F66,अंक,37,0),IF($P$3='DATA SHEET'!$CA$5,VLOOKUP(F66,अंक,46,0),""))))))</f>
        <v/>
      </c>
      <c s="51" t="str">
        <f>IF(AND(B66="",D66="",F66="",G66=""),"",IF($P$3='DATA SHEET'!$CA$1,VLOOKUP(F66,अंक,11,0),IF($P$3='DATA SHEET'!$CA$2,VLOOKUP(F66,अंक,20,0),IF($P$3='DATA SHEET'!$CA$3,VLOOKUP(F66,अंक,29,0),IF($P$3='DATA SHEET'!$CA$4,VLOOKUP(F66,अंक,38,0),IF($P$3='DATA SHEET'!$CA$5,VLOOKUP(F66,अंक,47,0),""))))))</f>
        <v/>
      </c>
      <c s="52" t="str">
        <f>IF(AND(B66="",D66="",F66="",G66=""),"",IF($P$3='DATA SHEET'!$CA$1,VLOOKUP(F66,अंक,12,0),IF($P$3='DATA SHEET'!$CA$2,VLOOKUP(F66,अंक,21,0),IF($P$3='DATA SHEET'!$CA$3,VLOOKUP(F66,अंक,30,0),IF($P$3='DATA SHEET'!$CA$4,VLOOKUP(F66,अंक,39,0),IF($P$3='DATA SHEET'!$CA$5,VLOOKUP(F66,अंक,48,0),""))))))</f>
        <v/>
      </c>
      <c s="52" t="str">
        <f>IF(AND(B66="",D66="",F66="",G66=""),"",IF($P$3='DATA SHEET'!$CA$1,VLOOKUP(F66,अंक,13,0),IF($P$3='DATA SHEET'!$CA$2,VLOOKUP(F66,अंक,22,0),IF($P$3='DATA SHEET'!$CA$3,VLOOKUP(F66,अंक,31,0),IF($P$3='DATA SHEET'!$CA$4,VLOOKUP(F66,अंक,40,0),IF($P$3='DATA SHEET'!$CA$5,VLOOKUP(F66,अंक,49,0),""))))))</f>
        <v/>
      </c>
      <c s="52" t="str">
        <f>IF(AND(B66="",D66="",F66="",G66=""),"",IF($P$3='DATA SHEET'!$CA$1,VLOOKUP(F66,अंक,14,0),IF($P$3='DATA SHEET'!$CA$2,VLOOKUP(F66,अंक,23,0),IF($P$3='DATA SHEET'!$CA$3,VLOOKUP(F66,अंक,32,0),IF($P$3='DATA SHEET'!$CA$4,VLOOKUP(F66,अंक,41,0),IF($P$3='DATA SHEET'!$CA$5,VLOOKUP(F66,अंक,50,0),""))))))</f>
        <v/>
      </c>
      <c s="21" t="str">
        <f t="shared" si="16"/>
        <v/>
      </c>
      <c s="20" t="str">
        <f t="shared" si="17"/>
        <v/>
      </c>
      <c s="20" t="str">
        <f t="shared" si="18"/>
        <v/>
      </c>
      <c s="22" t="str">
        <f t="shared" si="19"/>
        <v/>
      </c>
      <c s="187" t="str">
        <f>IFERROR(IF(OR(Q66="",#REF!="",D66=""),"",IF($Q$6=100,ROUNDUP(Q66*20%,0),IF($Q$6=86,ROUNDUP((Q66/$Q$6)*$U$6,0),IF($Q$6=66,ROUNDUP((Q66/$Q$6)*$U$6,0),"")))),"")</f>
        <v/>
      </c>
      <c s="11"/>
      <c s="11"/>
    </row>
    <row r="67" spans="1:23" ht="21.75" customHeight="1">
      <c r="A67" s="186" t="str">
        <f>'DATA SHEET'!A67</f>
        <v/>
      </c>
      <c s="16" t="str">
        <f t="shared" si="10"/>
        <v/>
      </c>
      <c s="42" t="str">
        <f t="shared" si="11"/>
        <v/>
      </c>
      <c s="170" t="str">
        <f t="shared" si="12"/>
        <v/>
      </c>
      <c s="170" t="str">
        <f t="shared" si="13"/>
        <v/>
      </c>
      <c s="17" t="str">
        <f t="shared" si="14"/>
        <v/>
      </c>
      <c s="18" t="str">
        <f t="shared" si="15"/>
        <v/>
      </c>
      <c s="50" t="str">
        <f>IF(AND(B67="",D67="",F67="",G67=""),"",IF($P$3='DATA SHEET'!$CA$1,VLOOKUP(F67,अंक,6,0),IF($P$3='DATA SHEET'!$CA$2,VLOOKUP(F67,अंक,15,0),IF($P$3='DATA SHEET'!$CA$3,VLOOKUP(F67,अंक,24,0),IF($P$3='DATA SHEET'!$CA$4,VLOOKUP(F67,अंक,33,0),IF($P$3='DATA SHEET'!$CA$5,VLOOKUP(F67,अंक,42,0),""))))))</f>
        <v/>
      </c>
      <c s="50" t="str">
        <f>IF(AND(B67="",D67="",F67="",G67=""),"",IF($P$3='DATA SHEET'!$CA$1,VLOOKUP(F67,अंक,7,0),IF($P$3='DATA SHEET'!$CA$2,VLOOKUP(F67,अंक,16,0),IF($P$3='DATA SHEET'!$CA$3,VLOOKUP(F67,अंक,25,0),IF($P$3='DATA SHEET'!$CA$4,VLOOKUP(F67,अंक,34,0),IF($P$3='DATA SHEET'!$CA$5,VLOOKUP(F67,अंक,43,0),""))))))</f>
        <v/>
      </c>
      <c s="50" t="str">
        <f>IF(AND(B67="",D67="",F67="",G67=""),"",IF($P$3='DATA SHEET'!$CA$1,VLOOKUP(F67,अंक,8,0),IF($P$3='DATA SHEET'!$CA$2,VLOOKUP(F67,अंक,17,0),IF($P$3='DATA SHEET'!$CA$3,VLOOKUP(F67,अंक,26,0),IF($P$3='DATA SHEET'!$CA$4,VLOOKUP(F67,अंक,35,0),IF($P$3='DATA SHEET'!$CA$5,VLOOKUP(F67,अंक,44,0),""))))))</f>
        <v/>
      </c>
      <c s="51" t="str">
        <f>IF(AND(B67="",D67="",F67="",G67=""),"",IF($P$3='DATA SHEET'!$CA$1,VLOOKUP(F67,अंक,9,0),IF($P$3='DATA SHEET'!$CA$2,VLOOKUP(F67,अंक,18,0),IF($P$3='DATA SHEET'!$CA$3,VLOOKUP(F67,अंक,27,0),IF($P$3='DATA SHEET'!$CA$4,VLOOKUP(F67,अंक,36,0),IF($P$3='DATA SHEET'!$CA$5,VLOOKUP(F67,अंक,45,0),""))))))</f>
        <v/>
      </c>
      <c s="51" t="str">
        <f>IF(AND(B67="",D67="",F67="",G67=""),"",IF($P$3='DATA SHEET'!$CA$1,VLOOKUP(F67,अंक,10,0),IF($P$3='DATA SHEET'!$CA$2,VLOOKUP(F67,अंक,19,0),IF($P$3='DATA SHEET'!$CA$3,VLOOKUP(F67,अंक,28,0),IF($P$3='DATA SHEET'!$CA$4,VLOOKUP(F67,अंक,37,0),IF($P$3='DATA SHEET'!$CA$5,VLOOKUP(F67,अंक,46,0),""))))))</f>
        <v/>
      </c>
      <c s="51" t="str">
        <f>IF(AND(B67="",D67="",F67="",G67=""),"",IF($P$3='DATA SHEET'!$CA$1,VLOOKUP(F67,अंक,11,0),IF($P$3='DATA SHEET'!$CA$2,VLOOKUP(F67,अंक,20,0),IF($P$3='DATA SHEET'!$CA$3,VLOOKUP(F67,अंक,29,0),IF($P$3='DATA SHEET'!$CA$4,VLOOKUP(F67,अंक,38,0),IF($P$3='DATA SHEET'!$CA$5,VLOOKUP(F67,अंक,47,0),""))))))</f>
        <v/>
      </c>
      <c s="52" t="str">
        <f>IF(AND(B67="",D67="",F67="",G67=""),"",IF($P$3='DATA SHEET'!$CA$1,VLOOKUP(F67,अंक,12,0),IF($P$3='DATA SHEET'!$CA$2,VLOOKUP(F67,अंक,21,0),IF($P$3='DATA SHEET'!$CA$3,VLOOKUP(F67,अंक,30,0),IF($P$3='DATA SHEET'!$CA$4,VLOOKUP(F67,अंक,39,0),IF($P$3='DATA SHEET'!$CA$5,VLOOKUP(F67,अंक,48,0),""))))))</f>
        <v/>
      </c>
      <c s="52" t="str">
        <f>IF(AND(B67="",D67="",F67="",G67=""),"",IF($P$3='DATA SHEET'!$CA$1,VLOOKUP(F67,अंक,13,0),IF($P$3='DATA SHEET'!$CA$2,VLOOKUP(F67,अंक,22,0),IF($P$3='DATA SHEET'!$CA$3,VLOOKUP(F67,अंक,31,0),IF($P$3='DATA SHEET'!$CA$4,VLOOKUP(F67,अंक,40,0),IF($P$3='DATA SHEET'!$CA$5,VLOOKUP(F67,अंक,49,0),""))))))</f>
        <v/>
      </c>
      <c s="52" t="str">
        <f>IF(AND(B67="",D67="",F67="",G67=""),"",IF($P$3='DATA SHEET'!$CA$1,VLOOKUP(F67,अंक,14,0),IF($P$3='DATA SHEET'!$CA$2,VLOOKUP(F67,अंक,23,0),IF($P$3='DATA SHEET'!$CA$3,VLOOKUP(F67,अंक,32,0),IF($P$3='DATA SHEET'!$CA$4,VLOOKUP(F67,अंक,41,0),IF($P$3='DATA SHEET'!$CA$5,VLOOKUP(F67,अंक,50,0),""))))))</f>
        <v/>
      </c>
      <c s="21" t="str">
        <f t="shared" si="16"/>
        <v/>
      </c>
      <c s="20" t="str">
        <f t="shared" si="17"/>
        <v/>
      </c>
      <c s="20" t="str">
        <f t="shared" si="18"/>
        <v/>
      </c>
      <c s="22" t="str">
        <f t="shared" si="19"/>
        <v/>
      </c>
      <c s="187" t="str">
        <f>IFERROR(IF(OR(Q67="",#REF!="",D67=""),"",IF($Q$6=100,ROUNDUP(Q67*20%,0),IF($Q$6=86,ROUNDUP((Q67/$Q$6)*$U$6,0),IF($Q$6=66,ROUNDUP((Q67/$Q$6)*$U$6,0),"")))),"")</f>
        <v/>
      </c>
      <c s="11"/>
      <c s="11"/>
    </row>
    <row r="68" spans="1:23" ht="21.75" customHeight="1">
      <c r="A68" s="186" t="str">
        <f>'DATA SHEET'!A68</f>
        <v/>
      </c>
      <c s="16" t="str">
        <f t="shared" si="10"/>
        <v/>
      </c>
      <c s="42" t="str">
        <f t="shared" si="11"/>
        <v/>
      </c>
      <c s="170" t="str">
        <f t="shared" si="12"/>
        <v/>
      </c>
      <c s="170" t="str">
        <f t="shared" si="13"/>
        <v/>
      </c>
      <c s="17" t="str">
        <f t="shared" si="14"/>
        <v/>
      </c>
      <c s="18" t="str">
        <f t="shared" si="15"/>
        <v/>
      </c>
      <c s="50" t="str">
        <f>IF(AND(B68="",D68="",F68="",G68=""),"",IF($P$3='DATA SHEET'!$CA$1,VLOOKUP(F68,अंक,6,0),IF($P$3='DATA SHEET'!$CA$2,VLOOKUP(F68,अंक,15,0),IF($P$3='DATA SHEET'!$CA$3,VLOOKUP(F68,अंक,24,0),IF($P$3='DATA SHEET'!$CA$4,VLOOKUP(F68,अंक,33,0),IF($P$3='DATA SHEET'!$CA$5,VLOOKUP(F68,अंक,42,0),""))))))</f>
        <v/>
      </c>
      <c s="50" t="str">
        <f>IF(AND(B68="",D68="",F68="",G68=""),"",IF($P$3='DATA SHEET'!$CA$1,VLOOKUP(F68,अंक,7,0),IF($P$3='DATA SHEET'!$CA$2,VLOOKUP(F68,अंक,16,0),IF($P$3='DATA SHEET'!$CA$3,VLOOKUP(F68,अंक,25,0),IF($P$3='DATA SHEET'!$CA$4,VLOOKUP(F68,अंक,34,0),IF($P$3='DATA SHEET'!$CA$5,VLOOKUP(F68,अंक,43,0),""))))))</f>
        <v/>
      </c>
      <c s="50" t="str">
        <f>IF(AND(B68="",D68="",F68="",G68=""),"",IF($P$3='DATA SHEET'!$CA$1,VLOOKUP(F68,अंक,8,0),IF($P$3='DATA SHEET'!$CA$2,VLOOKUP(F68,अंक,17,0),IF($P$3='DATA SHEET'!$CA$3,VLOOKUP(F68,अंक,26,0),IF($P$3='DATA SHEET'!$CA$4,VLOOKUP(F68,अंक,35,0),IF($P$3='DATA SHEET'!$CA$5,VLOOKUP(F68,अंक,44,0),""))))))</f>
        <v/>
      </c>
      <c s="51" t="str">
        <f>IF(AND(B68="",D68="",F68="",G68=""),"",IF($P$3='DATA SHEET'!$CA$1,VLOOKUP(F68,अंक,9,0),IF($P$3='DATA SHEET'!$CA$2,VLOOKUP(F68,अंक,18,0),IF($P$3='DATA SHEET'!$CA$3,VLOOKUP(F68,अंक,27,0),IF($P$3='DATA SHEET'!$CA$4,VLOOKUP(F68,अंक,36,0),IF($P$3='DATA SHEET'!$CA$5,VLOOKUP(F68,अंक,45,0),""))))))</f>
        <v/>
      </c>
      <c s="51" t="str">
        <f>IF(AND(B68="",D68="",F68="",G68=""),"",IF($P$3='DATA SHEET'!$CA$1,VLOOKUP(F68,अंक,10,0),IF($P$3='DATA SHEET'!$CA$2,VLOOKUP(F68,अंक,19,0),IF($P$3='DATA SHEET'!$CA$3,VLOOKUP(F68,अंक,28,0),IF($P$3='DATA SHEET'!$CA$4,VLOOKUP(F68,अंक,37,0),IF($P$3='DATA SHEET'!$CA$5,VLOOKUP(F68,अंक,46,0),""))))))</f>
        <v/>
      </c>
      <c s="51" t="str">
        <f>IF(AND(B68="",D68="",F68="",G68=""),"",IF($P$3='DATA SHEET'!$CA$1,VLOOKUP(F68,अंक,11,0),IF($P$3='DATA SHEET'!$CA$2,VLOOKUP(F68,अंक,20,0),IF($P$3='DATA SHEET'!$CA$3,VLOOKUP(F68,अंक,29,0),IF($P$3='DATA SHEET'!$CA$4,VLOOKUP(F68,अंक,38,0),IF($P$3='DATA SHEET'!$CA$5,VLOOKUP(F68,अंक,47,0),""))))))</f>
        <v/>
      </c>
      <c s="52" t="str">
        <f>IF(AND(B68="",D68="",F68="",G68=""),"",IF($P$3='DATA SHEET'!$CA$1,VLOOKUP(F68,अंक,12,0),IF($P$3='DATA SHEET'!$CA$2,VLOOKUP(F68,अंक,21,0),IF($P$3='DATA SHEET'!$CA$3,VLOOKUP(F68,अंक,30,0),IF($P$3='DATA SHEET'!$CA$4,VLOOKUP(F68,अंक,39,0),IF($P$3='DATA SHEET'!$CA$5,VLOOKUP(F68,अंक,48,0),""))))))</f>
        <v/>
      </c>
      <c s="52" t="str">
        <f>IF(AND(B68="",D68="",F68="",G68=""),"",IF($P$3='DATA SHEET'!$CA$1,VLOOKUP(F68,अंक,13,0),IF($P$3='DATA SHEET'!$CA$2,VLOOKUP(F68,अंक,22,0),IF($P$3='DATA SHEET'!$CA$3,VLOOKUP(F68,अंक,31,0),IF($P$3='DATA SHEET'!$CA$4,VLOOKUP(F68,अंक,40,0),IF($P$3='DATA SHEET'!$CA$5,VLOOKUP(F68,अंक,49,0),""))))))</f>
        <v/>
      </c>
      <c s="52" t="str">
        <f>IF(AND(B68="",D68="",F68="",G68=""),"",IF($P$3='DATA SHEET'!$CA$1,VLOOKUP(F68,अंक,14,0),IF($P$3='DATA SHEET'!$CA$2,VLOOKUP(F68,अंक,23,0),IF($P$3='DATA SHEET'!$CA$3,VLOOKUP(F68,अंक,32,0),IF($P$3='DATA SHEET'!$CA$4,VLOOKUP(F68,अंक,41,0),IF($P$3='DATA SHEET'!$CA$5,VLOOKUP(F68,अंक,50,0),""))))))</f>
        <v/>
      </c>
      <c s="21" t="str">
        <f t="shared" si="16"/>
        <v/>
      </c>
      <c s="20" t="str">
        <f t="shared" si="17"/>
        <v/>
      </c>
      <c s="20" t="str">
        <f t="shared" si="18"/>
        <v/>
      </c>
      <c s="22" t="str">
        <f t="shared" si="19"/>
        <v/>
      </c>
      <c s="187" t="str">
        <f>IFERROR(IF(OR(Q68="",#REF!="",D68=""),"",IF($Q$6=100,ROUNDUP(Q68*20%,0),IF($Q$6=86,ROUNDUP((Q68/$Q$6)*$U$6,0),IF($Q$6=66,ROUNDUP((Q68/$Q$6)*$U$6,0),"")))),"")</f>
        <v/>
      </c>
      <c s="11"/>
      <c s="11"/>
    </row>
    <row r="69" spans="1:23" ht="21.75" customHeight="1">
      <c r="A69" s="186" t="str">
        <f>'DATA SHEET'!A69</f>
        <v/>
      </c>
      <c s="16" t="str">
        <f t="shared" si="10"/>
        <v/>
      </c>
      <c s="42" t="str">
        <f t="shared" si="11"/>
        <v/>
      </c>
      <c s="170" t="str">
        <f t="shared" si="12"/>
        <v/>
      </c>
      <c s="170" t="str">
        <f t="shared" si="13"/>
        <v/>
      </c>
      <c s="17" t="str">
        <f t="shared" si="14"/>
        <v/>
      </c>
      <c s="18" t="str">
        <f t="shared" si="15"/>
        <v/>
      </c>
      <c s="50" t="str">
        <f>IF(AND(B69="",D69="",F69="",G69=""),"",IF($P$3='DATA SHEET'!$CA$1,VLOOKUP(F69,अंक,6,0),IF($P$3='DATA SHEET'!$CA$2,VLOOKUP(F69,अंक,15,0),IF($P$3='DATA SHEET'!$CA$3,VLOOKUP(F69,अंक,24,0),IF($P$3='DATA SHEET'!$CA$4,VLOOKUP(F69,अंक,33,0),IF($P$3='DATA SHEET'!$CA$5,VLOOKUP(F69,अंक,42,0),""))))))</f>
        <v/>
      </c>
      <c s="50" t="str">
        <f>IF(AND(B69="",D69="",F69="",G69=""),"",IF($P$3='DATA SHEET'!$CA$1,VLOOKUP(F69,अंक,7,0),IF($P$3='DATA SHEET'!$CA$2,VLOOKUP(F69,अंक,16,0),IF($P$3='DATA SHEET'!$CA$3,VLOOKUP(F69,अंक,25,0),IF($P$3='DATA SHEET'!$CA$4,VLOOKUP(F69,अंक,34,0),IF($P$3='DATA SHEET'!$CA$5,VLOOKUP(F69,अंक,43,0),""))))))</f>
        <v/>
      </c>
      <c s="50" t="str">
        <f>IF(AND(B69="",D69="",F69="",G69=""),"",IF($P$3='DATA SHEET'!$CA$1,VLOOKUP(F69,अंक,8,0),IF($P$3='DATA SHEET'!$CA$2,VLOOKUP(F69,अंक,17,0),IF($P$3='DATA SHEET'!$CA$3,VLOOKUP(F69,अंक,26,0),IF($P$3='DATA SHEET'!$CA$4,VLOOKUP(F69,अंक,35,0),IF($P$3='DATA SHEET'!$CA$5,VLOOKUP(F69,अंक,44,0),""))))))</f>
        <v/>
      </c>
      <c s="51" t="str">
        <f>IF(AND(B69="",D69="",F69="",G69=""),"",IF($P$3='DATA SHEET'!$CA$1,VLOOKUP(F69,अंक,9,0),IF($P$3='DATA SHEET'!$CA$2,VLOOKUP(F69,अंक,18,0),IF($P$3='DATA SHEET'!$CA$3,VLOOKUP(F69,अंक,27,0),IF($P$3='DATA SHEET'!$CA$4,VLOOKUP(F69,अंक,36,0),IF($P$3='DATA SHEET'!$CA$5,VLOOKUP(F69,अंक,45,0),""))))))</f>
        <v/>
      </c>
      <c s="51" t="str">
        <f>IF(AND(B69="",D69="",F69="",G69=""),"",IF($P$3='DATA SHEET'!$CA$1,VLOOKUP(F69,अंक,10,0),IF($P$3='DATA SHEET'!$CA$2,VLOOKUP(F69,अंक,19,0),IF($P$3='DATA SHEET'!$CA$3,VLOOKUP(F69,अंक,28,0),IF($P$3='DATA SHEET'!$CA$4,VLOOKUP(F69,अंक,37,0),IF($P$3='DATA SHEET'!$CA$5,VLOOKUP(F69,अंक,46,0),""))))))</f>
        <v/>
      </c>
      <c s="51" t="str">
        <f>IF(AND(B69="",D69="",F69="",G69=""),"",IF($P$3='DATA SHEET'!$CA$1,VLOOKUP(F69,अंक,11,0),IF($P$3='DATA SHEET'!$CA$2,VLOOKUP(F69,अंक,20,0),IF($P$3='DATA SHEET'!$CA$3,VLOOKUP(F69,अंक,29,0),IF($P$3='DATA SHEET'!$CA$4,VLOOKUP(F69,अंक,38,0),IF($P$3='DATA SHEET'!$CA$5,VLOOKUP(F69,अंक,47,0),""))))))</f>
        <v/>
      </c>
      <c s="52" t="str">
        <f>IF(AND(B69="",D69="",F69="",G69=""),"",IF($P$3='DATA SHEET'!$CA$1,VLOOKUP(F69,अंक,12,0),IF($P$3='DATA SHEET'!$CA$2,VLOOKUP(F69,अंक,21,0),IF($P$3='DATA SHEET'!$CA$3,VLOOKUP(F69,अंक,30,0),IF($P$3='DATA SHEET'!$CA$4,VLOOKUP(F69,अंक,39,0),IF($P$3='DATA SHEET'!$CA$5,VLOOKUP(F69,अंक,48,0),""))))))</f>
        <v/>
      </c>
      <c s="52" t="str">
        <f>IF(AND(B69="",D69="",F69="",G69=""),"",IF($P$3='DATA SHEET'!$CA$1,VLOOKUP(F69,अंक,13,0),IF($P$3='DATA SHEET'!$CA$2,VLOOKUP(F69,अंक,22,0),IF($P$3='DATA SHEET'!$CA$3,VLOOKUP(F69,अंक,31,0),IF($P$3='DATA SHEET'!$CA$4,VLOOKUP(F69,अंक,40,0),IF($P$3='DATA SHEET'!$CA$5,VLOOKUP(F69,अंक,49,0),""))))))</f>
        <v/>
      </c>
      <c s="52" t="str">
        <f>IF(AND(B69="",D69="",F69="",G69=""),"",IF($P$3='DATA SHEET'!$CA$1,VLOOKUP(F69,अंक,14,0),IF($P$3='DATA SHEET'!$CA$2,VLOOKUP(F69,अंक,23,0),IF($P$3='DATA SHEET'!$CA$3,VLOOKUP(F69,अंक,32,0),IF($P$3='DATA SHEET'!$CA$4,VLOOKUP(F69,अंक,41,0),IF($P$3='DATA SHEET'!$CA$5,VLOOKUP(F69,अंक,50,0),""))))))</f>
        <v/>
      </c>
      <c s="21" t="str">
        <f t="shared" si="16"/>
        <v/>
      </c>
      <c s="20" t="str">
        <f t="shared" si="17"/>
        <v/>
      </c>
      <c s="20" t="str">
        <f t="shared" si="18"/>
        <v/>
      </c>
      <c s="22" t="str">
        <f t="shared" si="19"/>
        <v/>
      </c>
      <c s="187" t="str">
        <f>IFERROR(IF(OR(Q69="",#REF!="",D69=""),"",IF($Q$6=100,ROUNDUP(Q69*20%,0),IF($Q$6=86,ROUNDUP((Q69/$Q$6)*$U$6,0),IF($Q$6=66,ROUNDUP((Q69/$Q$6)*$U$6,0),"")))),"")</f>
        <v/>
      </c>
      <c s="11"/>
      <c s="11"/>
    </row>
    <row r="70" spans="1:23" ht="21.75" customHeight="1">
      <c r="A70" s="186" t="str">
        <f>'DATA SHEET'!A70</f>
        <v/>
      </c>
      <c s="16" t="str">
        <f t="shared" si="10"/>
        <v/>
      </c>
      <c s="42" t="str">
        <f t="shared" si="11"/>
        <v/>
      </c>
      <c s="170" t="str">
        <f t="shared" si="12"/>
        <v/>
      </c>
      <c s="170" t="str">
        <f t="shared" si="13"/>
        <v/>
      </c>
      <c s="17" t="str">
        <f t="shared" si="14"/>
        <v/>
      </c>
      <c s="18" t="str">
        <f t="shared" si="15"/>
        <v/>
      </c>
      <c s="50" t="str">
        <f>IF(AND(B70="",D70="",F70="",G70=""),"",IF($P$3='DATA SHEET'!$CA$1,VLOOKUP(F70,अंक,6,0),IF($P$3='DATA SHEET'!$CA$2,VLOOKUP(F70,अंक,15,0),IF($P$3='DATA SHEET'!$CA$3,VLOOKUP(F70,अंक,24,0),IF($P$3='DATA SHEET'!$CA$4,VLOOKUP(F70,अंक,33,0),IF($P$3='DATA SHEET'!$CA$5,VLOOKUP(F70,अंक,42,0),""))))))</f>
        <v/>
      </c>
      <c s="50" t="str">
        <f>IF(AND(B70="",D70="",F70="",G70=""),"",IF($P$3='DATA SHEET'!$CA$1,VLOOKUP(F70,अंक,7,0),IF($P$3='DATA SHEET'!$CA$2,VLOOKUP(F70,अंक,16,0),IF($P$3='DATA SHEET'!$CA$3,VLOOKUP(F70,अंक,25,0),IF($P$3='DATA SHEET'!$CA$4,VLOOKUP(F70,अंक,34,0),IF($P$3='DATA SHEET'!$CA$5,VLOOKUP(F70,अंक,43,0),""))))))</f>
        <v/>
      </c>
      <c s="50" t="str">
        <f>IF(AND(B70="",D70="",F70="",G70=""),"",IF($P$3='DATA SHEET'!$CA$1,VLOOKUP(F70,अंक,8,0),IF($P$3='DATA SHEET'!$CA$2,VLOOKUP(F70,अंक,17,0),IF($P$3='DATA SHEET'!$CA$3,VLOOKUP(F70,अंक,26,0),IF($P$3='DATA SHEET'!$CA$4,VLOOKUP(F70,अंक,35,0),IF($P$3='DATA SHEET'!$CA$5,VLOOKUP(F70,अंक,44,0),""))))))</f>
        <v/>
      </c>
      <c s="51" t="str">
        <f>IF(AND(B70="",D70="",F70="",G70=""),"",IF($P$3='DATA SHEET'!$CA$1,VLOOKUP(F70,अंक,9,0),IF($P$3='DATA SHEET'!$CA$2,VLOOKUP(F70,अंक,18,0),IF($P$3='DATA SHEET'!$CA$3,VLOOKUP(F70,अंक,27,0),IF($P$3='DATA SHEET'!$CA$4,VLOOKUP(F70,अंक,36,0),IF($P$3='DATA SHEET'!$CA$5,VLOOKUP(F70,अंक,45,0),""))))))</f>
        <v/>
      </c>
      <c s="51" t="str">
        <f>IF(AND(B70="",D70="",F70="",G70=""),"",IF($P$3='DATA SHEET'!$CA$1,VLOOKUP(F70,अंक,10,0),IF($P$3='DATA SHEET'!$CA$2,VLOOKUP(F70,अंक,19,0),IF($P$3='DATA SHEET'!$CA$3,VLOOKUP(F70,अंक,28,0),IF($P$3='DATA SHEET'!$CA$4,VLOOKUP(F70,अंक,37,0),IF($P$3='DATA SHEET'!$CA$5,VLOOKUP(F70,अंक,46,0),""))))))</f>
        <v/>
      </c>
      <c s="51" t="str">
        <f>IF(AND(B70="",D70="",F70="",G70=""),"",IF($P$3='DATA SHEET'!$CA$1,VLOOKUP(F70,अंक,11,0),IF($P$3='DATA SHEET'!$CA$2,VLOOKUP(F70,अंक,20,0),IF($P$3='DATA SHEET'!$CA$3,VLOOKUP(F70,अंक,29,0),IF($P$3='DATA SHEET'!$CA$4,VLOOKUP(F70,अंक,38,0),IF($P$3='DATA SHEET'!$CA$5,VLOOKUP(F70,अंक,47,0),""))))))</f>
        <v/>
      </c>
      <c s="52" t="str">
        <f>IF(AND(B70="",D70="",F70="",G70=""),"",IF($P$3='DATA SHEET'!$CA$1,VLOOKUP(F70,अंक,12,0),IF($P$3='DATA SHEET'!$CA$2,VLOOKUP(F70,अंक,21,0),IF($P$3='DATA SHEET'!$CA$3,VLOOKUP(F70,अंक,30,0),IF($P$3='DATA SHEET'!$CA$4,VLOOKUP(F70,अंक,39,0),IF($P$3='DATA SHEET'!$CA$5,VLOOKUP(F70,अंक,48,0),""))))))</f>
        <v/>
      </c>
      <c s="52" t="str">
        <f>IF(AND(B70="",D70="",F70="",G70=""),"",IF($P$3='DATA SHEET'!$CA$1,VLOOKUP(F70,अंक,13,0),IF($P$3='DATA SHEET'!$CA$2,VLOOKUP(F70,अंक,22,0),IF($P$3='DATA SHEET'!$CA$3,VLOOKUP(F70,अंक,31,0),IF($P$3='DATA SHEET'!$CA$4,VLOOKUP(F70,अंक,40,0),IF($P$3='DATA SHEET'!$CA$5,VLOOKUP(F70,अंक,49,0),""))))))</f>
        <v/>
      </c>
      <c s="52" t="str">
        <f>IF(AND(B70="",D70="",F70="",G70=""),"",IF($P$3='DATA SHEET'!$CA$1,VLOOKUP(F70,अंक,14,0),IF($P$3='DATA SHEET'!$CA$2,VLOOKUP(F70,अंक,23,0),IF($P$3='DATA SHEET'!$CA$3,VLOOKUP(F70,अंक,32,0),IF($P$3='DATA SHEET'!$CA$4,VLOOKUP(F70,अंक,41,0),IF($P$3='DATA SHEET'!$CA$5,VLOOKUP(F70,अंक,50,0),""))))))</f>
        <v/>
      </c>
      <c s="21" t="str">
        <f t="shared" si="16"/>
        <v/>
      </c>
      <c s="20" t="str">
        <f t="shared" si="17"/>
        <v/>
      </c>
      <c s="20" t="str">
        <f t="shared" si="18"/>
        <v/>
      </c>
      <c s="22" t="str">
        <f t="shared" si="19"/>
        <v/>
      </c>
      <c s="187" t="str">
        <f>IFERROR(IF(OR(Q70="",#REF!="",D70=""),"",IF($Q$6=100,ROUNDUP(Q70*20%,0),IF($Q$6=86,ROUNDUP((Q70/$Q$6)*$U$6,0),IF($Q$6=66,ROUNDUP((Q70/$Q$6)*$U$6,0),"")))),"")</f>
        <v/>
      </c>
      <c s="11"/>
      <c s="11"/>
    </row>
    <row r="71" spans="1:23" ht="21.75" customHeight="1">
      <c r="A71" s="186" t="str">
        <f>'DATA SHEET'!A71</f>
        <v/>
      </c>
      <c s="16" t="str">
        <f t="shared" si="20" ref="B71:B102">IFERROR(IF($C$3="","",VLOOKUP(A71,नाम,4,0)),"")</f>
        <v/>
      </c>
      <c s="42" t="str">
        <f t="shared" si="21" ref="C71:C102">IFERROR(IF($C$3="","",VLOOKUP(A71,नाम,11,0)),"")</f>
        <v/>
      </c>
      <c s="170" t="str">
        <f t="shared" si="22" ref="D71:D102">IFERROR(IF($C$3="","",VLOOKUP(A71,नाम,6,0)),"")</f>
        <v/>
      </c>
      <c s="170" t="str">
        <f t="shared" si="23" ref="E71:E102">IFERROR(IF($C$3="","",VLOOKUP(A71,नाम,8,0)),"")</f>
        <v/>
      </c>
      <c s="17" t="str">
        <f t="shared" si="24" ref="F71:F102">IFERROR(IF($C$3="","",VLOOKUP(A71,नाम,12,0)),"")</f>
        <v/>
      </c>
      <c s="18" t="str">
        <f t="shared" si="25" ref="G71:G102">IFERROR(IF($C$3="","",VLOOKUP(A71,नाम,13,0)),"")</f>
        <v/>
      </c>
      <c s="50" t="str">
        <f>IF(AND(B71="",D71="",F71="",G71=""),"",IF($P$3='DATA SHEET'!$CA$1,VLOOKUP(F71,अंक,6,0),IF($P$3='DATA SHEET'!$CA$2,VLOOKUP(F71,अंक,15,0),IF($P$3='DATA SHEET'!$CA$3,VLOOKUP(F71,अंक,24,0),IF($P$3='DATA SHEET'!$CA$4,VLOOKUP(F71,अंक,33,0),IF($P$3='DATA SHEET'!$CA$5,VLOOKUP(F71,अंक,42,0),""))))))</f>
        <v/>
      </c>
      <c s="50" t="str">
        <f>IF(AND(B71="",D71="",F71="",G71=""),"",IF($P$3='DATA SHEET'!$CA$1,VLOOKUP(F71,अंक,7,0),IF($P$3='DATA SHEET'!$CA$2,VLOOKUP(F71,अंक,16,0),IF($P$3='DATA SHEET'!$CA$3,VLOOKUP(F71,अंक,25,0),IF($P$3='DATA SHEET'!$CA$4,VLOOKUP(F71,अंक,34,0),IF($P$3='DATA SHEET'!$CA$5,VLOOKUP(F71,अंक,43,0),""))))))</f>
        <v/>
      </c>
      <c s="50" t="str">
        <f>IF(AND(B71="",D71="",F71="",G71=""),"",IF($P$3='DATA SHEET'!$CA$1,VLOOKUP(F71,अंक,8,0),IF($P$3='DATA SHEET'!$CA$2,VLOOKUP(F71,अंक,17,0),IF($P$3='DATA SHEET'!$CA$3,VLOOKUP(F71,अंक,26,0),IF($P$3='DATA SHEET'!$CA$4,VLOOKUP(F71,अंक,35,0),IF($P$3='DATA SHEET'!$CA$5,VLOOKUP(F71,अंक,44,0),""))))))</f>
        <v/>
      </c>
      <c s="51" t="str">
        <f>IF(AND(B71="",D71="",F71="",G71=""),"",IF($P$3='DATA SHEET'!$CA$1,VLOOKUP(F71,अंक,9,0),IF($P$3='DATA SHEET'!$CA$2,VLOOKUP(F71,अंक,18,0),IF($P$3='DATA SHEET'!$CA$3,VLOOKUP(F71,अंक,27,0),IF($P$3='DATA SHEET'!$CA$4,VLOOKUP(F71,अंक,36,0),IF($P$3='DATA SHEET'!$CA$5,VLOOKUP(F71,अंक,45,0),""))))))</f>
        <v/>
      </c>
      <c s="51" t="str">
        <f>IF(AND(B71="",D71="",F71="",G71=""),"",IF($P$3='DATA SHEET'!$CA$1,VLOOKUP(F71,अंक,10,0),IF($P$3='DATA SHEET'!$CA$2,VLOOKUP(F71,अंक,19,0),IF($P$3='DATA SHEET'!$CA$3,VLOOKUP(F71,अंक,28,0),IF($P$3='DATA SHEET'!$CA$4,VLOOKUP(F71,अंक,37,0),IF($P$3='DATA SHEET'!$CA$5,VLOOKUP(F71,अंक,46,0),""))))))</f>
        <v/>
      </c>
      <c s="51" t="str">
        <f>IF(AND(B71="",D71="",F71="",G71=""),"",IF($P$3='DATA SHEET'!$CA$1,VLOOKUP(F71,अंक,11,0),IF($P$3='DATA SHEET'!$CA$2,VLOOKUP(F71,अंक,20,0),IF($P$3='DATA SHEET'!$CA$3,VLOOKUP(F71,अंक,29,0),IF($P$3='DATA SHEET'!$CA$4,VLOOKUP(F71,अंक,38,0),IF($P$3='DATA SHEET'!$CA$5,VLOOKUP(F71,अंक,47,0),""))))))</f>
        <v/>
      </c>
      <c s="52" t="str">
        <f>IF(AND(B71="",D71="",F71="",G71=""),"",IF($P$3='DATA SHEET'!$CA$1,VLOOKUP(F71,अंक,12,0),IF($P$3='DATA SHEET'!$CA$2,VLOOKUP(F71,अंक,21,0),IF($P$3='DATA SHEET'!$CA$3,VLOOKUP(F71,अंक,30,0),IF($P$3='DATA SHEET'!$CA$4,VLOOKUP(F71,अंक,39,0),IF($P$3='DATA SHEET'!$CA$5,VLOOKUP(F71,अंक,48,0),""))))))</f>
        <v/>
      </c>
      <c s="52" t="str">
        <f>IF(AND(B71="",D71="",F71="",G71=""),"",IF($P$3='DATA SHEET'!$CA$1,VLOOKUP(F71,अंक,13,0),IF($P$3='DATA SHEET'!$CA$2,VLOOKUP(F71,अंक,22,0),IF($P$3='DATA SHEET'!$CA$3,VLOOKUP(F71,अंक,31,0),IF($P$3='DATA SHEET'!$CA$4,VLOOKUP(F71,अंक,40,0),IF($P$3='DATA SHEET'!$CA$5,VLOOKUP(F71,अंक,49,0),""))))))</f>
        <v/>
      </c>
      <c s="52" t="str">
        <f>IF(AND(B71="",D71="",F71="",G71=""),"",IF($P$3='DATA SHEET'!$CA$1,VLOOKUP(F71,अंक,14,0),IF($P$3='DATA SHEET'!$CA$2,VLOOKUP(F71,अंक,23,0),IF($P$3='DATA SHEET'!$CA$3,VLOOKUP(F71,अंक,32,0),IF($P$3='DATA SHEET'!$CA$4,VLOOKUP(F71,अंक,41,0),IF($P$3='DATA SHEET'!$CA$5,VLOOKUP(F71,अंक,50,0),""))))))</f>
        <v/>
      </c>
      <c s="21" t="str">
        <f t="shared" si="26" ref="Q71:Q102">IF(AND(B71="",D71="",F71="",G71=""),"",IF($P$3="","",SUM(H71,I71,J71,K71,L71,M71,N71,O71,P71)))</f>
        <v/>
      </c>
      <c s="20" t="str">
        <f t="shared" si="27" ref="R71:R102">IFERROR(IF(OR(Q71="",$P$3="",D71=""),"",ROUNDUP(Q71*$R$6%,0)),"")</f>
        <v/>
      </c>
      <c s="20" t="str">
        <f t="shared" si="28" ref="S71:S102">IFERROR(IF(AND($P$3=""),"",IF(AND(Q71=""),"",IF(AND(F71=""),"",IF(AND(VLOOKUP(F71,अंक,5,0)=""),"",IF(AND(VLOOKUP(F71,अंक,5,0)&gt;85),5,IF(AND(VLOOKUP(F71,अंक,5,0)&gt;75),4,IF(AND(VLOOKUP(F71,अंक,5,0)&gt;=65),3,0))))))),"")</f>
        <v/>
      </c>
      <c s="22" t="str">
        <f t="shared" si="29" ref="T71:T102">IFERROR(IF(F71="","",IF(Q71="","",IF(R71="","",SUM(R71:S71)))),"")</f>
        <v/>
      </c>
      <c s="187" t="str">
        <f>IFERROR(IF(OR(Q71="",#REF!="",D71=""),"",IF($Q$6=100,ROUNDUP(Q71*20%,0),IF($Q$6=86,ROUNDUP((Q71/$Q$6)*$U$6,0),IF($Q$6=66,ROUNDUP((Q71/$Q$6)*$U$6,0),"")))),"")</f>
        <v/>
      </c>
      <c s="11"/>
      <c s="11"/>
    </row>
    <row r="72" spans="1:23" ht="21.75" customHeight="1">
      <c r="A72" s="186" t="str">
        <f>'DATA SHEET'!A72</f>
        <v/>
      </c>
      <c s="16" t="str">
        <f t="shared" si="20"/>
        <v/>
      </c>
      <c s="42" t="str">
        <f t="shared" si="21"/>
        <v/>
      </c>
      <c s="170" t="str">
        <f t="shared" si="22"/>
        <v/>
      </c>
      <c s="170" t="str">
        <f t="shared" si="23"/>
        <v/>
      </c>
      <c s="17" t="str">
        <f t="shared" si="24"/>
        <v/>
      </c>
      <c s="18" t="str">
        <f t="shared" si="25"/>
        <v/>
      </c>
      <c s="50" t="str">
        <f>IF(AND(B72="",D72="",F72="",G72=""),"",IF($P$3='DATA SHEET'!$CA$1,VLOOKUP(F72,अंक,6,0),IF($P$3='DATA SHEET'!$CA$2,VLOOKUP(F72,अंक,15,0),IF($P$3='DATA SHEET'!$CA$3,VLOOKUP(F72,अंक,24,0),IF($P$3='DATA SHEET'!$CA$4,VLOOKUP(F72,अंक,33,0),IF($P$3='DATA SHEET'!$CA$5,VLOOKUP(F72,अंक,42,0),""))))))</f>
        <v/>
      </c>
      <c s="50" t="str">
        <f>IF(AND(B72="",D72="",F72="",G72=""),"",IF($P$3='DATA SHEET'!$CA$1,VLOOKUP(F72,अंक,7,0),IF($P$3='DATA SHEET'!$CA$2,VLOOKUP(F72,अंक,16,0),IF($P$3='DATA SHEET'!$CA$3,VLOOKUP(F72,अंक,25,0),IF($P$3='DATA SHEET'!$CA$4,VLOOKUP(F72,अंक,34,0),IF($P$3='DATA SHEET'!$CA$5,VLOOKUP(F72,अंक,43,0),""))))))</f>
        <v/>
      </c>
      <c s="50" t="str">
        <f>IF(AND(B72="",D72="",F72="",G72=""),"",IF($P$3='DATA SHEET'!$CA$1,VLOOKUP(F72,अंक,8,0),IF($P$3='DATA SHEET'!$CA$2,VLOOKUP(F72,अंक,17,0),IF($P$3='DATA SHEET'!$CA$3,VLOOKUP(F72,अंक,26,0),IF($P$3='DATA SHEET'!$CA$4,VLOOKUP(F72,अंक,35,0),IF($P$3='DATA SHEET'!$CA$5,VLOOKUP(F72,अंक,44,0),""))))))</f>
        <v/>
      </c>
      <c s="51" t="str">
        <f>IF(AND(B72="",D72="",F72="",G72=""),"",IF($P$3='DATA SHEET'!$CA$1,VLOOKUP(F72,अंक,9,0),IF($P$3='DATA SHEET'!$CA$2,VLOOKUP(F72,अंक,18,0),IF($P$3='DATA SHEET'!$CA$3,VLOOKUP(F72,अंक,27,0),IF($P$3='DATA SHEET'!$CA$4,VLOOKUP(F72,अंक,36,0),IF($P$3='DATA SHEET'!$CA$5,VLOOKUP(F72,अंक,45,0),""))))))</f>
        <v/>
      </c>
      <c s="51" t="str">
        <f>IF(AND(B72="",D72="",F72="",G72=""),"",IF($P$3='DATA SHEET'!$CA$1,VLOOKUP(F72,अंक,10,0),IF($P$3='DATA SHEET'!$CA$2,VLOOKUP(F72,अंक,19,0),IF($P$3='DATA SHEET'!$CA$3,VLOOKUP(F72,अंक,28,0),IF($P$3='DATA SHEET'!$CA$4,VLOOKUP(F72,अंक,37,0),IF($P$3='DATA SHEET'!$CA$5,VLOOKUP(F72,अंक,46,0),""))))))</f>
        <v/>
      </c>
      <c s="51" t="str">
        <f>IF(AND(B72="",D72="",F72="",G72=""),"",IF($P$3='DATA SHEET'!$CA$1,VLOOKUP(F72,अंक,11,0),IF($P$3='DATA SHEET'!$CA$2,VLOOKUP(F72,अंक,20,0),IF($P$3='DATA SHEET'!$CA$3,VLOOKUP(F72,अंक,29,0),IF($P$3='DATA SHEET'!$CA$4,VLOOKUP(F72,अंक,38,0),IF($P$3='DATA SHEET'!$CA$5,VLOOKUP(F72,अंक,47,0),""))))))</f>
        <v/>
      </c>
      <c s="52" t="str">
        <f>IF(AND(B72="",D72="",F72="",G72=""),"",IF($P$3='DATA SHEET'!$CA$1,VLOOKUP(F72,अंक,12,0),IF($P$3='DATA SHEET'!$CA$2,VLOOKUP(F72,अंक,21,0),IF($P$3='DATA SHEET'!$CA$3,VLOOKUP(F72,अंक,30,0),IF($P$3='DATA SHEET'!$CA$4,VLOOKUP(F72,अंक,39,0),IF($P$3='DATA SHEET'!$CA$5,VLOOKUP(F72,अंक,48,0),""))))))</f>
        <v/>
      </c>
      <c s="52" t="str">
        <f>IF(AND(B72="",D72="",F72="",G72=""),"",IF($P$3='DATA SHEET'!$CA$1,VLOOKUP(F72,अंक,13,0),IF($P$3='DATA SHEET'!$CA$2,VLOOKUP(F72,अंक,22,0),IF($P$3='DATA SHEET'!$CA$3,VLOOKUP(F72,अंक,31,0),IF($P$3='DATA SHEET'!$CA$4,VLOOKUP(F72,अंक,40,0),IF($P$3='DATA SHEET'!$CA$5,VLOOKUP(F72,अंक,49,0),""))))))</f>
        <v/>
      </c>
      <c s="52" t="str">
        <f>IF(AND(B72="",D72="",F72="",G72=""),"",IF($P$3='DATA SHEET'!$CA$1,VLOOKUP(F72,अंक,14,0),IF($P$3='DATA SHEET'!$CA$2,VLOOKUP(F72,अंक,23,0),IF($P$3='DATA SHEET'!$CA$3,VLOOKUP(F72,अंक,32,0),IF($P$3='DATA SHEET'!$CA$4,VLOOKUP(F72,अंक,41,0),IF($P$3='DATA SHEET'!$CA$5,VLOOKUP(F72,अंक,50,0),""))))))</f>
        <v/>
      </c>
      <c s="21" t="str">
        <f t="shared" si="26"/>
        <v/>
      </c>
      <c s="20" t="str">
        <f t="shared" si="27"/>
        <v/>
      </c>
      <c s="20" t="str">
        <f t="shared" si="28"/>
        <v/>
      </c>
      <c s="22" t="str">
        <f t="shared" si="29"/>
        <v/>
      </c>
      <c s="187" t="str">
        <f>IFERROR(IF(OR(Q72="",#REF!="",D72=""),"",IF($Q$6=100,ROUNDUP(Q72*20%,0),IF($Q$6=86,ROUNDUP((Q72/$Q$6)*$U$6,0),IF($Q$6=66,ROUNDUP((Q72/$Q$6)*$U$6,0),"")))),"")</f>
        <v/>
      </c>
      <c s="11"/>
      <c s="11"/>
    </row>
    <row r="73" spans="1:23" ht="21.75" customHeight="1">
      <c r="A73" s="186" t="str">
        <f>'DATA SHEET'!A73</f>
        <v/>
      </c>
      <c s="16" t="str">
        <f t="shared" si="20"/>
        <v/>
      </c>
      <c s="42" t="str">
        <f t="shared" si="21"/>
        <v/>
      </c>
      <c s="170" t="str">
        <f t="shared" si="22"/>
        <v/>
      </c>
      <c s="170" t="str">
        <f t="shared" si="23"/>
        <v/>
      </c>
      <c s="17" t="str">
        <f t="shared" si="24"/>
        <v/>
      </c>
      <c s="18" t="str">
        <f t="shared" si="25"/>
        <v/>
      </c>
      <c s="50" t="str">
        <f>IF(AND(B73="",D73="",F73="",G73=""),"",IF($P$3='DATA SHEET'!$CA$1,VLOOKUP(F73,अंक,6,0),IF($P$3='DATA SHEET'!$CA$2,VLOOKUP(F73,अंक,15,0),IF($P$3='DATA SHEET'!$CA$3,VLOOKUP(F73,अंक,24,0),IF($P$3='DATA SHEET'!$CA$4,VLOOKUP(F73,अंक,33,0),IF($P$3='DATA SHEET'!$CA$5,VLOOKUP(F73,अंक,42,0),""))))))</f>
        <v/>
      </c>
      <c s="50" t="str">
        <f>IF(AND(B73="",D73="",F73="",G73=""),"",IF($P$3='DATA SHEET'!$CA$1,VLOOKUP(F73,अंक,7,0),IF($P$3='DATA SHEET'!$CA$2,VLOOKUP(F73,अंक,16,0),IF($P$3='DATA SHEET'!$CA$3,VLOOKUP(F73,अंक,25,0),IF($P$3='DATA SHEET'!$CA$4,VLOOKUP(F73,अंक,34,0),IF($P$3='DATA SHEET'!$CA$5,VLOOKUP(F73,अंक,43,0),""))))))</f>
        <v/>
      </c>
      <c s="50" t="str">
        <f>IF(AND(B73="",D73="",F73="",G73=""),"",IF($P$3='DATA SHEET'!$CA$1,VLOOKUP(F73,अंक,8,0),IF($P$3='DATA SHEET'!$CA$2,VLOOKUP(F73,अंक,17,0),IF($P$3='DATA SHEET'!$CA$3,VLOOKUP(F73,अंक,26,0),IF($P$3='DATA SHEET'!$CA$4,VLOOKUP(F73,अंक,35,0),IF($P$3='DATA SHEET'!$CA$5,VLOOKUP(F73,अंक,44,0),""))))))</f>
        <v/>
      </c>
      <c s="51" t="str">
        <f>IF(AND(B73="",D73="",F73="",G73=""),"",IF($P$3='DATA SHEET'!$CA$1,VLOOKUP(F73,अंक,9,0),IF($P$3='DATA SHEET'!$CA$2,VLOOKUP(F73,अंक,18,0),IF($P$3='DATA SHEET'!$CA$3,VLOOKUP(F73,अंक,27,0),IF($P$3='DATA SHEET'!$CA$4,VLOOKUP(F73,अंक,36,0),IF($P$3='DATA SHEET'!$CA$5,VLOOKUP(F73,अंक,45,0),""))))))</f>
        <v/>
      </c>
      <c s="51" t="str">
        <f>IF(AND(B73="",D73="",F73="",G73=""),"",IF($P$3='DATA SHEET'!$CA$1,VLOOKUP(F73,अंक,10,0),IF($P$3='DATA SHEET'!$CA$2,VLOOKUP(F73,अंक,19,0),IF($P$3='DATA SHEET'!$CA$3,VLOOKUP(F73,अंक,28,0),IF($P$3='DATA SHEET'!$CA$4,VLOOKUP(F73,अंक,37,0),IF($P$3='DATA SHEET'!$CA$5,VLOOKUP(F73,अंक,46,0),""))))))</f>
        <v/>
      </c>
      <c s="51" t="str">
        <f>IF(AND(B73="",D73="",F73="",G73=""),"",IF($P$3='DATA SHEET'!$CA$1,VLOOKUP(F73,अंक,11,0),IF($P$3='DATA SHEET'!$CA$2,VLOOKUP(F73,अंक,20,0),IF($P$3='DATA SHEET'!$CA$3,VLOOKUP(F73,अंक,29,0),IF($P$3='DATA SHEET'!$CA$4,VLOOKUP(F73,अंक,38,0),IF($P$3='DATA SHEET'!$CA$5,VLOOKUP(F73,अंक,47,0),""))))))</f>
        <v/>
      </c>
      <c s="52" t="str">
        <f>IF(AND(B73="",D73="",F73="",G73=""),"",IF($P$3='DATA SHEET'!$CA$1,VLOOKUP(F73,अंक,12,0),IF($P$3='DATA SHEET'!$CA$2,VLOOKUP(F73,अंक,21,0),IF($P$3='DATA SHEET'!$CA$3,VLOOKUP(F73,अंक,30,0),IF($P$3='DATA SHEET'!$CA$4,VLOOKUP(F73,अंक,39,0),IF($P$3='DATA SHEET'!$CA$5,VLOOKUP(F73,अंक,48,0),""))))))</f>
        <v/>
      </c>
      <c s="52" t="str">
        <f>IF(AND(B73="",D73="",F73="",G73=""),"",IF($P$3='DATA SHEET'!$CA$1,VLOOKUP(F73,अंक,13,0),IF($P$3='DATA SHEET'!$CA$2,VLOOKUP(F73,अंक,22,0),IF($P$3='DATA SHEET'!$CA$3,VLOOKUP(F73,अंक,31,0),IF($P$3='DATA SHEET'!$CA$4,VLOOKUP(F73,अंक,40,0),IF($P$3='DATA SHEET'!$CA$5,VLOOKUP(F73,अंक,49,0),""))))))</f>
        <v/>
      </c>
      <c s="52" t="str">
        <f>IF(AND(B73="",D73="",F73="",G73=""),"",IF($P$3='DATA SHEET'!$CA$1,VLOOKUP(F73,अंक,14,0),IF($P$3='DATA SHEET'!$CA$2,VLOOKUP(F73,अंक,23,0),IF($P$3='DATA SHEET'!$CA$3,VLOOKUP(F73,अंक,32,0),IF($P$3='DATA SHEET'!$CA$4,VLOOKUP(F73,अंक,41,0),IF($P$3='DATA SHEET'!$CA$5,VLOOKUP(F73,अंक,50,0),""))))))</f>
        <v/>
      </c>
      <c s="21" t="str">
        <f t="shared" si="26"/>
        <v/>
      </c>
      <c s="20" t="str">
        <f t="shared" si="27"/>
        <v/>
      </c>
      <c s="20" t="str">
        <f t="shared" si="28"/>
        <v/>
      </c>
      <c s="22" t="str">
        <f t="shared" si="29"/>
        <v/>
      </c>
      <c s="187" t="str">
        <f>IFERROR(IF(OR(Q73="",#REF!="",D73=""),"",IF($Q$6=100,ROUNDUP(Q73*20%,0),IF($Q$6=86,ROUNDUP((Q73/$Q$6)*$U$6,0),IF($Q$6=66,ROUNDUP((Q73/$Q$6)*$U$6,0),"")))),"")</f>
        <v/>
      </c>
      <c s="11"/>
      <c s="11"/>
    </row>
    <row r="74" spans="1:23" ht="21.75" customHeight="1">
      <c r="A74" s="186" t="str">
        <f>'DATA SHEET'!A74</f>
        <v/>
      </c>
      <c s="16" t="str">
        <f t="shared" si="20"/>
        <v/>
      </c>
      <c s="42" t="str">
        <f t="shared" si="21"/>
        <v/>
      </c>
      <c s="170" t="str">
        <f t="shared" si="22"/>
        <v/>
      </c>
      <c s="170" t="str">
        <f t="shared" si="23"/>
        <v/>
      </c>
      <c s="17" t="str">
        <f t="shared" si="24"/>
        <v/>
      </c>
      <c s="18" t="str">
        <f t="shared" si="25"/>
        <v/>
      </c>
      <c s="50" t="str">
        <f>IF(AND(B74="",D74="",F74="",G74=""),"",IF($P$3='DATA SHEET'!$CA$1,VLOOKUP(F74,अंक,6,0),IF($P$3='DATA SHEET'!$CA$2,VLOOKUP(F74,अंक,15,0),IF($P$3='DATA SHEET'!$CA$3,VLOOKUP(F74,अंक,24,0),IF($P$3='DATA SHEET'!$CA$4,VLOOKUP(F74,अंक,33,0),IF($P$3='DATA SHEET'!$CA$5,VLOOKUP(F74,अंक,42,0),""))))))</f>
        <v/>
      </c>
      <c s="50" t="str">
        <f>IF(AND(B74="",D74="",F74="",G74=""),"",IF($P$3='DATA SHEET'!$CA$1,VLOOKUP(F74,अंक,7,0),IF($P$3='DATA SHEET'!$CA$2,VLOOKUP(F74,अंक,16,0),IF($P$3='DATA SHEET'!$CA$3,VLOOKUP(F74,अंक,25,0),IF($P$3='DATA SHEET'!$CA$4,VLOOKUP(F74,अंक,34,0),IF($P$3='DATA SHEET'!$CA$5,VLOOKUP(F74,अंक,43,0),""))))))</f>
        <v/>
      </c>
      <c s="50" t="str">
        <f>IF(AND(B74="",D74="",F74="",G74=""),"",IF($P$3='DATA SHEET'!$CA$1,VLOOKUP(F74,अंक,8,0),IF($P$3='DATA SHEET'!$CA$2,VLOOKUP(F74,अंक,17,0),IF($P$3='DATA SHEET'!$CA$3,VLOOKUP(F74,अंक,26,0),IF($P$3='DATA SHEET'!$CA$4,VLOOKUP(F74,अंक,35,0),IF($P$3='DATA SHEET'!$CA$5,VLOOKUP(F74,अंक,44,0),""))))))</f>
        <v/>
      </c>
      <c s="51" t="str">
        <f>IF(AND(B74="",D74="",F74="",G74=""),"",IF($P$3='DATA SHEET'!$CA$1,VLOOKUP(F74,अंक,9,0),IF($P$3='DATA SHEET'!$CA$2,VLOOKUP(F74,अंक,18,0),IF($P$3='DATA SHEET'!$CA$3,VLOOKUP(F74,अंक,27,0),IF($P$3='DATA SHEET'!$CA$4,VLOOKUP(F74,अंक,36,0),IF($P$3='DATA SHEET'!$CA$5,VLOOKUP(F74,अंक,45,0),""))))))</f>
        <v/>
      </c>
      <c s="51" t="str">
        <f>IF(AND(B74="",D74="",F74="",G74=""),"",IF($P$3='DATA SHEET'!$CA$1,VLOOKUP(F74,अंक,10,0),IF($P$3='DATA SHEET'!$CA$2,VLOOKUP(F74,अंक,19,0),IF($P$3='DATA SHEET'!$CA$3,VLOOKUP(F74,अंक,28,0),IF($P$3='DATA SHEET'!$CA$4,VLOOKUP(F74,अंक,37,0),IF($P$3='DATA SHEET'!$CA$5,VLOOKUP(F74,अंक,46,0),""))))))</f>
        <v/>
      </c>
      <c s="51" t="str">
        <f>IF(AND(B74="",D74="",F74="",G74=""),"",IF($P$3='DATA SHEET'!$CA$1,VLOOKUP(F74,अंक,11,0),IF($P$3='DATA SHEET'!$CA$2,VLOOKUP(F74,अंक,20,0),IF($P$3='DATA SHEET'!$CA$3,VLOOKUP(F74,अंक,29,0),IF($P$3='DATA SHEET'!$CA$4,VLOOKUP(F74,अंक,38,0),IF($P$3='DATA SHEET'!$CA$5,VLOOKUP(F74,अंक,47,0),""))))))</f>
        <v/>
      </c>
      <c s="52" t="str">
        <f>IF(AND(B74="",D74="",F74="",G74=""),"",IF($P$3='DATA SHEET'!$CA$1,VLOOKUP(F74,अंक,12,0),IF($P$3='DATA SHEET'!$CA$2,VLOOKUP(F74,अंक,21,0),IF($P$3='DATA SHEET'!$CA$3,VLOOKUP(F74,अंक,30,0),IF($P$3='DATA SHEET'!$CA$4,VLOOKUP(F74,अंक,39,0),IF($P$3='DATA SHEET'!$CA$5,VLOOKUP(F74,अंक,48,0),""))))))</f>
        <v/>
      </c>
      <c s="52" t="str">
        <f>IF(AND(B74="",D74="",F74="",G74=""),"",IF($P$3='DATA SHEET'!$CA$1,VLOOKUP(F74,अंक,13,0),IF($P$3='DATA SHEET'!$CA$2,VLOOKUP(F74,अंक,22,0),IF($P$3='DATA SHEET'!$CA$3,VLOOKUP(F74,अंक,31,0),IF($P$3='DATA SHEET'!$CA$4,VLOOKUP(F74,अंक,40,0),IF($P$3='DATA SHEET'!$CA$5,VLOOKUP(F74,अंक,49,0),""))))))</f>
        <v/>
      </c>
      <c s="52" t="str">
        <f>IF(AND(B74="",D74="",F74="",G74=""),"",IF($P$3='DATA SHEET'!$CA$1,VLOOKUP(F74,अंक,14,0),IF($P$3='DATA SHEET'!$CA$2,VLOOKUP(F74,अंक,23,0),IF($P$3='DATA SHEET'!$CA$3,VLOOKUP(F74,अंक,32,0),IF($P$3='DATA SHEET'!$CA$4,VLOOKUP(F74,अंक,41,0),IF($P$3='DATA SHEET'!$CA$5,VLOOKUP(F74,अंक,50,0),""))))))</f>
        <v/>
      </c>
      <c s="21" t="str">
        <f t="shared" si="26"/>
        <v/>
      </c>
      <c s="20" t="str">
        <f t="shared" si="27"/>
        <v/>
      </c>
      <c s="20" t="str">
        <f t="shared" si="28"/>
        <v/>
      </c>
      <c s="22" t="str">
        <f t="shared" si="29"/>
        <v/>
      </c>
      <c s="187" t="str">
        <f>IFERROR(IF(OR(Q74="",#REF!="",D74=""),"",IF($Q$6=100,ROUNDUP(Q74*20%,0),IF($Q$6=86,ROUNDUP((Q74/$Q$6)*$U$6,0),IF($Q$6=66,ROUNDUP((Q74/$Q$6)*$U$6,0),"")))),"")</f>
        <v/>
      </c>
      <c s="11"/>
      <c s="11"/>
    </row>
    <row r="75" spans="1:23" ht="21.75" customHeight="1">
      <c r="A75" s="186" t="str">
        <f>'DATA SHEET'!A75</f>
        <v/>
      </c>
      <c s="16" t="str">
        <f t="shared" si="20"/>
        <v/>
      </c>
      <c s="42" t="str">
        <f t="shared" si="21"/>
        <v/>
      </c>
      <c s="170" t="str">
        <f t="shared" si="22"/>
        <v/>
      </c>
      <c s="170" t="str">
        <f t="shared" si="23"/>
        <v/>
      </c>
      <c s="17" t="str">
        <f t="shared" si="24"/>
        <v/>
      </c>
      <c s="18" t="str">
        <f t="shared" si="25"/>
        <v/>
      </c>
      <c s="50" t="str">
        <f>IF(AND(B75="",D75="",F75="",G75=""),"",IF($P$3='DATA SHEET'!$CA$1,VLOOKUP(F75,अंक,6,0),IF($P$3='DATA SHEET'!$CA$2,VLOOKUP(F75,अंक,15,0),IF($P$3='DATA SHEET'!$CA$3,VLOOKUP(F75,अंक,24,0),IF($P$3='DATA SHEET'!$CA$4,VLOOKUP(F75,अंक,33,0),IF($P$3='DATA SHEET'!$CA$5,VLOOKUP(F75,अंक,42,0),""))))))</f>
        <v/>
      </c>
      <c s="50" t="str">
        <f>IF(AND(B75="",D75="",F75="",G75=""),"",IF($P$3='DATA SHEET'!$CA$1,VLOOKUP(F75,अंक,7,0),IF($P$3='DATA SHEET'!$CA$2,VLOOKUP(F75,अंक,16,0),IF($P$3='DATA SHEET'!$CA$3,VLOOKUP(F75,अंक,25,0),IF($P$3='DATA SHEET'!$CA$4,VLOOKUP(F75,अंक,34,0),IF($P$3='DATA SHEET'!$CA$5,VLOOKUP(F75,अंक,43,0),""))))))</f>
        <v/>
      </c>
      <c s="50" t="str">
        <f>IF(AND(B75="",D75="",F75="",G75=""),"",IF($P$3='DATA SHEET'!$CA$1,VLOOKUP(F75,अंक,8,0),IF($P$3='DATA SHEET'!$CA$2,VLOOKUP(F75,अंक,17,0),IF($P$3='DATA SHEET'!$CA$3,VLOOKUP(F75,अंक,26,0),IF($P$3='DATA SHEET'!$CA$4,VLOOKUP(F75,अंक,35,0),IF($P$3='DATA SHEET'!$CA$5,VLOOKUP(F75,अंक,44,0),""))))))</f>
        <v/>
      </c>
      <c s="51" t="str">
        <f>IF(AND(B75="",D75="",F75="",G75=""),"",IF($P$3='DATA SHEET'!$CA$1,VLOOKUP(F75,अंक,9,0),IF($P$3='DATA SHEET'!$CA$2,VLOOKUP(F75,अंक,18,0),IF($P$3='DATA SHEET'!$CA$3,VLOOKUP(F75,अंक,27,0),IF($P$3='DATA SHEET'!$CA$4,VLOOKUP(F75,अंक,36,0),IF($P$3='DATA SHEET'!$CA$5,VLOOKUP(F75,अंक,45,0),""))))))</f>
        <v/>
      </c>
      <c s="51" t="str">
        <f>IF(AND(B75="",D75="",F75="",G75=""),"",IF($P$3='DATA SHEET'!$CA$1,VLOOKUP(F75,अंक,10,0),IF($P$3='DATA SHEET'!$CA$2,VLOOKUP(F75,अंक,19,0),IF($P$3='DATA SHEET'!$CA$3,VLOOKUP(F75,अंक,28,0),IF($P$3='DATA SHEET'!$CA$4,VLOOKUP(F75,अंक,37,0),IF($P$3='DATA SHEET'!$CA$5,VLOOKUP(F75,अंक,46,0),""))))))</f>
        <v/>
      </c>
      <c s="51" t="str">
        <f>IF(AND(B75="",D75="",F75="",G75=""),"",IF($P$3='DATA SHEET'!$CA$1,VLOOKUP(F75,अंक,11,0),IF($P$3='DATA SHEET'!$CA$2,VLOOKUP(F75,अंक,20,0),IF($P$3='DATA SHEET'!$CA$3,VLOOKUP(F75,अंक,29,0),IF($P$3='DATA SHEET'!$CA$4,VLOOKUP(F75,अंक,38,0),IF($P$3='DATA SHEET'!$CA$5,VLOOKUP(F75,अंक,47,0),""))))))</f>
        <v/>
      </c>
      <c s="52" t="str">
        <f>IF(AND(B75="",D75="",F75="",G75=""),"",IF($P$3='DATA SHEET'!$CA$1,VLOOKUP(F75,अंक,12,0),IF($P$3='DATA SHEET'!$CA$2,VLOOKUP(F75,अंक,21,0),IF($P$3='DATA SHEET'!$CA$3,VLOOKUP(F75,अंक,30,0),IF($P$3='DATA SHEET'!$CA$4,VLOOKUP(F75,अंक,39,0),IF($P$3='DATA SHEET'!$CA$5,VLOOKUP(F75,अंक,48,0),""))))))</f>
        <v/>
      </c>
      <c s="52" t="str">
        <f>IF(AND(B75="",D75="",F75="",G75=""),"",IF($P$3='DATA SHEET'!$CA$1,VLOOKUP(F75,अंक,13,0),IF($P$3='DATA SHEET'!$CA$2,VLOOKUP(F75,अंक,22,0),IF($P$3='DATA SHEET'!$CA$3,VLOOKUP(F75,अंक,31,0),IF($P$3='DATA SHEET'!$CA$4,VLOOKUP(F75,अंक,40,0),IF($P$3='DATA SHEET'!$CA$5,VLOOKUP(F75,अंक,49,0),""))))))</f>
        <v/>
      </c>
      <c s="52" t="str">
        <f>IF(AND(B75="",D75="",F75="",G75=""),"",IF($P$3='DATA SHEET'!$CA$1,VLOOKUP(F75,अंक,14,0),IF($P$3='DATA SHEET'!$CA$2,VLOOKUP(F75,अंक,23,0),IF($P$3='DATA SHEET'!$CA$3,VLOOKUP(F75,अंक,32,0),IF($P$3='DATA SHEET'!$CA$4,VLOOKUP(F75,अंक,41,0),IF($P$3='DATA SHEET'!$CA$5,VLOOKUP(F75,अंक,50,0),""))))))</f>
        <v/>
      </c>
      <c s="21" t="str">
        <f t="shared" si="26"/>
        <v/>
      </c>
      <c s="20" t="str">
        <f t="shared" si="27"/>
        <v/>
      </c>
      <c s="20" t="str">
        <f t="shared" si="28"/>
        <v/>
      </c>
      <c s="22" t="str">
        <f t="shared" si="29"/>
        <v/>
      </c>
      <c s="187" t="str">
        <f>IFERROR(IF(OR(Q75="",#REF!="",D75=""),"",IF($Q$6=100,ROUNDUP(Q75*20%,0),IF($Q$6=86,ROUNDUP((Q75/$Q$6)*$U$6,0),IF($Q$6=66,ROUNDUP((Q75/$Q$6)*$U$6,0),"")))),"")</f>
        <v/>
      </c>
      <c s="11"/>
      <c s="11"/>
    </row>
    <row r="76" spans="1:23" ht="21.75" customHeight="1">
      <c r="A76" s="186" t="str">
        <f>'DATA SHEET'!A76</f>
        <v/>
      </c>
      <c s="16" t="str">
        <f t="shared" si="20"/>
        <v/>
      </c>
      <c s="42" t="str">
        <f t="shared" si="21"/>
        <v/>
      </c>
      <c s="170" t="str">
        <f t="shared" si="22"/>
        <v/>
      </c>
      <c s="170" t="str">
        <f t="shared" si="23"/>
        <v/>
      </c>
      <c s="17" t="str">
        <f t="shared" si="24"/>
        <v/>
      </c>
      <c s="18" t="str">
        <f t="shared" si="25"/>
        <v/>
      </c>
      <c s="50" t="str">
        <f>IF(AND(B76="",D76="",F76="",G76=""),"",IF($P$3='DATA SHEET'!$CA$1,VLOOKUP(F76,अंक,6,0),IF($P$3='DATA SHEET'!$CA$2,VLOOKUP(F76,अंक,15,0),IF($P$3='DATA SHEET'!$CA$3,VLOOKUP(F76,अंक,24,0),IF($P$3='DATA SHEET'!$CA$4,VLOOKUP(F76,अंक,33,0),IF($P$3='DATA SHEET'!$CA$5,VLOOKUP(F76,अंक,42,0),""))))))</f>
        <v/>
      </c>
      <c s="50" t="str">
        <f>IF(AND(B76="",D76="",F76="",G76=""),"",IF($P$3='DATA SHEET'!$CA$1,VLOOKUP(F76,अंक,7,0),IF($P$3='DATA SHEET'!$CA$2,VLOOKUP(F76,अंक,16,0),IF($P$3='DATA SHEET'!$CA$3,VLOOKUP(F76,अंक,25,0),IF($P$3='DATA SHEET'!$CA$4,VLOOKUP(F76,अंक,34,0),IF($P$3='DATA SHEET'!$CA$5,VLOOKUP(F76,अंक,43,0),""))))))</f>
        <v/>
      </c>
      <c s="50" t="str">
        <f>IF(AND(B76="",D76="",F76="",G76=""),"",IF($P$3='DATA SHEET'!$CA$1,VLOOKUP(F76,अंक,8,0),IF($P$3='DATA SHEET'!$CA$2,VLOOKUP(F76,अंक,17,0),IF($P$3='DATA SHEET'!$CA$3,VLOOKUP(F76,अंक,26,0),IF($P$3='DATA SHEET'!$CA$4,VLOOKUP(F76,अंक,35,0),IF($P$3='DATA SHEET'!$CA$5,VLOOKUP(F76,अंक,44,0),""))))))</f>
        <v/>
      </c>
      <c s="51" t="str">
        <f>IF(AND(B76="",D76="",F76="",G76=""),"",IF($P$3='DATA SHEET'!$CA$1,VLOOKUP(F76,अंक,9,0),IF($P$3='DATA SHEET'!$CA$2,VLOOKUP(F76,अंक,18,0),IF($P$3='DATA SHEET'!$CA$3,VLOOKUP(F76,अंक,27,0),IF($P$3='DATA SHEET'!$CA$4,VLOOKUP(F76,अंक,36,0),IF($P$3='DATA SHEET'!$CA$5,VLOOKUP(F76,अंक,45,0),""))))))</f>
        <v/>
      </c>
      <c s="51" t="str">
        <f>IF(AND(B76="",D76="",F76="",G76=""),"",IF($P$3='DATA SHEET'!$CA$1,VLOOKUP(F76,अंक,10,0),IF($P$3='DATA SHEET'!$CA$2,VLOOKUP(F76,अंक,19,0),IF($P$3='DATA SHEET'!$CA$3,VLOOKUP(F76,अंक,28,0),IF($P$3='DATA SHEET'!$CA$4,VLOOKUP(F76,अंक,37,0),IF($P$3='DATA SHEET'!$CA$5,VLOOKUP(F76,अंक,46,0),""))))))</f>
        <v/>
      </c>
      <c s="51" t="str">
        <f>IF(AND(B76="",D76="",F76="",G76=""),"",IF($P$3='DATA SHEET'!$CA$1,VLOOKUP(F76,अंक,11,0),IF($P$3='DATA SHEET'!$CA$2,VLOOKUP(F76,अंक,20,0),IF($P$3='DATA SHEET'!$CA$3,VLOOKUP(F76,अंक,29,0),IF($P$3='DATA SHEET'!$CA$4,VLOOKUP(F76,अंक,38,0),IF($P$3='DATA SHEET'!$CA$5,VLOOKUP(F76,अंक,47,0),""))))))</f>
        <v/>
      </c>
      <c s="52" t="str">
        <f>IF(AND(B76="",D76="",F76="",G76=""),"",IF($P$3='DATA SHEET'!$CA$1,VLOOKUP(F76,अंक,12,0),IF($P$3='DATA SHEET'!$CA$2,VLOOKUP(F76,अंक,21,0),IF($P$3='DATA SHEET'!$CA$3,VLOOKUP(F76,अंक,30,0),IF($P$3='DATA SHEET'!$CA$4,VLOOKUP(F76,अंक,39,0),IF($P$3='DATA SHEET'!$CA$5,VLOOKUP(F76,अंक,48,0),""))))))</f>
        <v/>
      </c>
      <c s="52" t="str">
        <f>IF(AND(B76="",D76="",F76="",G76=""),"",IF($P$3='DATA SHEET'!$CA$1,VLOOKUP(F76,अंक,13,0),IF($P$3='DATA SHEET'!$CA$2,VLOOKUP(F76,अंक,22,0),IF($P$3='DATA SHEET'!$CA$3,VLOOKUP(F76,अंक,31,0),IF($P$3='DATA SHEET'!$CA$4,VLOOKUP(F76,अंक,40,0),IF($P$3='DATA SHEET'!$CA$5,VLOOKUP(F76,अंक,49,0),""))))))</f>
        <v/>
      </c>
      <c s="52" t="str">
        <f>IF(AND(B76="",D76="",F76="",G76=""),"",IF($P$3='DATA SHEET'!$CA$1,VLOOKUP(F76,अंक,14,0),IF($P$3='DATA SHEET'!$CA$2,VLOOKUP(F76,अंक,23,0),IF($P$3='DATA SHEET'!$CA$3,VLOOKUP(F76,अंक,32,0),IF($P$3='DATA SHEET'!$CA$4,VLOOKUP(F76,अंक,41,0),IF($P$3='DATA SHEET'!$CA$5,VLOOKUP(F76,अंक,50,0),""))))))</f>
        <v/>
      </c>
      <c s="21" t="str">
        <f t="shared" si="26"/>
        <v/>
      </c>
      <c s="20" t="str">
        <f t="shared" si="27"/>
        <v/>
      </c>
      <c s="20" t="str">
        <f t="shared" si="28"/>
        <v/>
      </c>
      <c s="22" t="str">
        <f t="shared" si="29"/>
        <v/>
      </c>
      <c s="187" t="str">
        <f>IFERROR(IF(OR(Q76="",#REF!="",D76=""),"",IF($Q$6=100,ROUNDUP(Q76*20%,0),IF($Q$6=86,ROUNDUP((Q76/$Q$6)*$U$6,0),IF($Q$6=66,ROUNDUP((Q76/$Q$6)*$U$6,0),"")))),"")</f>
        <v/>
      </c>
      <c s="11"/>
      <c s="11"/>
    </row>
    <row r="77" spans="1:23" ht="21.75" customHeight="1">
      <c r="A77" s="186" t="str">
        <f>'DATA SHEET'!A77</f>
        <v/>
      </c>
      <c s="16" t="str">
        <f t="shared" si="20"/>
        <v/>
      </c>
      <c s="42" t="str">
        <f t="shared" si="21"/>
        <v/>
      </c>
      <c s="170" t="str">
        <f t="shared" si="22"/>
        <v/>
      </c>
      <c s="170" t="str">
        <f t="shared" si="23"/>
        <v/>
      </c>
      <c s="17" t="str">
        <f t="shared" si="24"/>
        <v/>
      </c>
      <c s="18" t="str">
        <f t="shared" si="25"/>
        <v/>
      </c>
      <c s="50" t="str">
        <f>IF(AND(B77="",D77="",F77="",G77=""),"",IF($P$3='DATA SHEET'!$CA$1,VLOOKUP(F77,अंक,6,0),IF($P$3='DATA SHEET'!$CA$2,VLOOKUP(F77,अंक,15,0),IF($P$3='DATA SHEET'!$CA$3,VLOOKUP(F77,अंक,24,0),IF($P$3='DATA SHEET'!$CA$4,VLOOKUP(F77,अंक,33,0),IF($P$3='DATA SHEET'!$CA$5,VLOOKUP(F77,अंक,42,0),""))))))</f>
        <v/>
      </c>
      <c s="50" t="str">
        <f>IF(AND(B77="",D77="",F77="",G77=""),"",IF($P$3='DATA SHEET'!$CA$1,VLOOKUP(F77,अंक,7,0),IF($P$3='DATA SHEET'!$CA$2,VLOOKUP(F77,अंक,16,0),IF($P$3='DATA SHEET'!$CA$3,VLOOKUP(F77,अंक,25,0),IF($P$3='DATA SHEET'!$CA$4,VLOOKUP(F77,अंक,34,0),IF($P$3='DATA SHEET'!$CA$5,VLOOKUP(F77,अंक,43,0),""))))))</f>
        <v/>
      </c>
      <c s="50" t="str">
        <f>IF(AND(B77="",D77="",F77="",G77=""),"",IF($P$3='DATA SHEET'!$CA$1,VLOOKUP(F77,अंक,8,0),IF($P$3='DATA SHEET'!$CA$2,VLOOKUP(F77,अंक,17,0),IF($P$3='DATA SHEET'!$CA$3,VLOOKUP(F77,अंक,26,0),IF($P$3='DATA SHEET'!$CA$4,VLOOKUP(F77,अंक,35,0),IF($P$3='DATA SHEET'!$CA$5,VLOOKUP(F77,अंक,44,0),""))))))</f>
        <v/>
      </c>
      <c s="51" t="str">
        <f>IF(AND(B77="",D77="",F77="",G77=""),"",IF($P$3='DATA SHEET'!$CA$1,VLOOKUP(F77,अंक,9,0),IF($P$3='DATA SHEET'!$CA$2,VLOOKUP(F77,अंक,18,0),IF($P$3='DATA SHEET'!$CA$3,VLOOKUP(F77,अंक,27,0),IF($P$3='DATA SHEET'!$CA$4,VLOOKUP(F77,अंक,36,0),IF($P$3='DATA SHEET'!$CA$5,VLOOKUP(F77,अंक,45,0),""))))))</f>
        <v/>
      </c>
      <c s="51" t="str">
        <f>IF(AND(B77="",D77="",F77="",G77=""),"",IF($P$3='DATA SHEET'!$CA$1,VLOOKUP(F77,अंक,10,0),IF($P$3='DATA SHEET'!$CA$2,VLOOKUP(F77,अंक,19,0),IF($P$3='DATA SHEET'!$CA$3,VLOOKUP(F77,अंक,28,0),IF($P$3='DATA SHEET'!$CA$4,VLOOKUP(F77,अंक,37,0),IF($P$3='DATA SHEET'!$CA$5,VLOOKUP(F77,अंक,46,0),""))))))</f>
        <v/>
      </c>
      <c s="51" t="str">
        <f>IF(AND(B77="",D77="",F77="",G77=""),"",IF($P$3='DATA SHEET'!$CA$1,VLOOKUP(F77,अंक,11,0),IF($P$3='DATA SHEET'!$CA$2,VLOOKUP(F77,अंक,20,0),IF($P$3='DATA SHEET'!$CA$3,VLOOKUP(F77,अंक,29,0),IF($P$3='DATA SHEET'!$CA$4,VLOOKUP(F77,अंक,38,0),IF($P$3='DATA SHEET'!$CA$5,VLOOKUP(F77,अंक,47,0),""))))))</f>
        <v/>
      </c>
      <c s="52" t="str">
        <f>IF(AND(B77="",D77="",F77="",G77=""),"",IF($P$3='DATA SHEET'!$CA$1,VLOOKUP(F77,अंक,12,0),IF($P$3='DATA SHEET'!$CA$2,VLOOKUP(F77,अंक,21,0),IF($P$3='DATA SHEET'!$CA$3,VLOOKUP(F77,अंक,30,0),IF($P$3='DATA SHEET'!$CA$4,VLOOKUP(F77,अंक,39,0),IF($P$3='DATA SHEET'!$CA$5,VLOOKUP(F77,अंक,48,0),""))))))</f>
        <v/>
      </c>
      <c s="52" t="str">
        <f>IF(AND(B77="",D77="",F77="",G77=""),"",IF($P$3='DATA SHEET'!$CA$1,VLOOKUP(F77,अंक,13,0),IF($P$3='DATA SHEET'!$CA$2,VLOOKUP(F77,अंक,22,0),IF($P$3='DATA SHEET'!$CA$3,VLOOKUP(F77,अंक,31,0),IF($P$3='DATA SHEET'!$CA$4,VLOOKUP(F77,अंक,40,0),IF($P$3='DATA SHEET'!$CA$5,VLOOKUP(F77,अंक,49,0),""))))))</f>
        <v/>
      </c>
      <c s="52" t="str">
        <f>IF(AND(B77="",D77="",F77="",G77=""),"",IF($P$3='DATA SHEET'!$CA$1,VLOOKUP(F77,अंक,14,0),IF($P$3='DATA SHEET'!$CA$2,VLOOKUP(F77,अंक,23,0),IF($P$3='DATA SHEET'!$CA$3,VLOOKUP(F77,अंक,32,0),IF($P$3='DATA SHEET'!$CA$4,VLOOKUP(F77,अंक,41,0),IF($P$3='DATA SHEET'!$CA$5,VLOOKUP(F77,अंक,50,0),""))))))</f>
        <v/>
      </c>
      <c s="21" t="str">
        <f t="shared" si="26"/>
        <v/>
      </c>
      <c s="20" t="str">
        <f t="shared" si="27"/>
        <v/>
      </c>
      <c s="20" t="str">
        <f t="shared" si="28"/>
        <v/>
      </c>
      <c s="22" t="str">
        <f t="shared" si="29"/>
        <v/>
      </c>
      <c s="187" t="str">
        <f>IFERROR(IF(OR(Q77="",#REF!="",D77=""),"",IF($Q$6=100,ROUNDUP(Q77*20%,0),IF($Q$6=86,ROUNDUP((Q77/$Q$6)*$U$6,0),IF($Q$6=66,ROUNDUP((Q77/$Q$6)*$U$6,0),"")))),"")</f>
        <v/>
      </c>
      <c s="11"/>
      <c s="11"/>
    </row>
    <row r="78" spans="1:23" ht="21.75" customHeight="1">
      <c r="A78" s="186" t="str">
        <f>'DATA SHEET'!A78</f>
        <v/>
      </c>
      <c s="16" t="str">
        <f t="shared" si="20"/>
        <v/>
      </c>
      <c s="42" t="str">
        <f t="shared" si="21"/>
        <v/>
      </c>
      <c s="170" t="str">
        <f t="shared" si="22"/>
        <v/>
      </c>
      <c s="170" t="str">
        <f t="shared" si="23"/>
        <v/>
      </c>
      <c s="17" t="str">
        <f t="shared" si="24"/>
        <v/>
      </c>
      <c s="18" t="str">
        <f t="shared" si="25"/>
        <v/>
      </c>
      <c s="50" t="str">
        <f>IF(AND(B78="",D78="",F78="",G78=""),"",IF($P$3='DATA SHEET'!$CA$1,VLOOKUP(F78,अंक,6,0),IF($P$3='DATA SHEET'!$CA$2,VLOOKUP(F78,अंक,15,0),IF($P$3='DATA SHEET'!$CA$3,VLOOKUP(F78,अंक,24,0),IF($P$3='DATA SHEET'!$CA$4,VLOOKUP(F78,अंक,33,0),IF($P$3='DATA SHEET'!$CA$5,VLOOKUP(F78,अंक,42,0),""))))))</f>
        <v/>
      </c>
      <c s="50" t="str">
        <f>IF(AND(B78="",D78="",F78="",G78=""),"",IF($P$3='DATA SHEET'!$CA$1,VLOOKUP(F78,अंक,7,0),IF($P$3='DATA SHEET'!$CA$2,VLOOKUP(F78,अंक,16,0),IF($P$3='DATA SHEET'!$CA$3,VLOOKUP(F78,अंक,25,0),IF($P$3='DATA SHEET'!$CA$4,VLOOKUP(F78,अंक,34,0),IF($P$3='DATA SHEET'!$CA$5,VLOOKUP(F78,अंक,43,0),""))))))</f>
        <v/>
      </c>
      <c s="50" t="str">
        <f>IF(AND(B78="",D78="",F78="",G78=""),"",IF($P$3='DATA SHEET'!$CA$1,VLOOKUP(F78,अंक,8,0),IF($P$3='DATA SHEET'!$CA$2,VLOOKUP(F78,अंक,17,0),IF($P$3='DATA SHEET'!$CA$3,VLOOKUP(F78,अंक,26,0),IF($P$3='DATA SHEET'!$CA$4,VLOOKUP(F78,अंक,35,0),IF($P$3='DATA SHEET'!$CA$5,VLOOKUP(F78,अंक,44,0),""))))))</f>
        <v/>
      </c>
      <c s="51" t="str">
        <f>IF(AND(B78="",D78="",F78="",G78=""),"",IF($P$3='DATA SHEET'!$CA$1,VLOOKUP(F78,अंक,9,0),IF($P$3='DATA SHEET'!$CA$2,VLOOKUP(F78,अंक,18,0),IF($P$3='DATA SHEET'!$CA$3,VLOOKUP(F78,अंक,27,0),IF($P$3='DATA SHEET'!$CA$4,VLOOKUP(F78,अंक,36,0),IF($P$3='DATA SHEET'!$CA$5,VLOOKUP(F78,अंक,45,0),""))))))</f>
        <v/>
      </c>
      <c s="51" t="str">
        <f>IF(AND(B78="",D78="",F78="",G78=""),"",IF($P$3='DATA SHEET'!$CA$1,VLOOKUP(F78,अंक,10,0),IF($P$3='DATA SHEET'!$CA$2,VLOOKUP(F78,अंक,19,0),IF($P$3='DATA SHEET'!$CA$3,VLOOKUP(F78,अंक,28,0),IF($P$3='DATA SHEET'!$CA$4,VLOOKUP(F78,अंक,37,0),IF($P$3='DATA SHEET'!$CA$5,VLOOKUP(F78,अंक,46,0),""))))))</f>
        <v/>
      </c>
      <c s="51" t="str">
        <f>IF(AND(B78="",D78="",F78="",G78=""),"",IF($P$3='DATA SHEET'!$CA$1,VLOOKUP(F78,अंक,11,0),IF($P$3='DATA SHEET'!$CA$2,VLOOKUP(F78,अंक,20,0),IF($P$3='DATA SHEET'!$CA$3,VLOOKUP(F78,अंक,29,0),IF($P$3='DATA SHEET'!$CA$4,VLOOKUP(F78,अंक,38,0),IF($P$3='DATA SHEET'!$CA$5,VLOOKUP(F78,अंक,47,0),""))))))</f>
        <v/>
      </c>
      <c s="52" t="str">
        <f>IF(AND(B78="",D78="",F78="",G78=""),"",IF($P$3='DATA SHEET'!$CA$1,VLOOKUP(F78,अंक,12,0),IF($P$3='DATA SHEET'!$CA$2,VLOOKUP(F78,अंक,21,0),IF($P$3='DATA SHEET'!$CA$3,VLOOKUP(F78,अंक,30,0),IF($P$3='DATA SHEET'!$CA$4,VLOOKUP(F78,अंक,39,0),IF($P$3='DATA SHEET'!$CA$5,VLOOKUP(F78,अंक,48,0),""))))))</f>
        <v/>
      </c>
      <c s="52" t="str">
        <f>IF(AND(B78="",D78="",F78="",G78=""),"",IF($P$3='DATA SHEET'!$CA$1,VLOOKUP(F78,अंक,13,0),IF($P$3='DATA SHEET'!$CA$2,VLOOKUP(F78,अंक,22,0),IF($P$3='DATA SHEET'!$CA$3,VLOOKUP(F78,अंक,31,0),IF($P$3='DATA SHEET'!$CA$4,VLOOKUP(F78,अंक,40,0),IF($P$3='DATA SHEET'!$CA$5,VLOOKUP(F78,अंक,49,0),""))))))</f>
        <v/>
      </c>
      <c s="52" t="str">
        <f>IF(AND(B78="",D78="",F78="",G78=""),"",IF($P$3='DATA SHEET'!$CA$1,VLOOKUP(F78,अंक,14,0),IF($P$3='DATA SHEET'!$CA$2,VLOOKUP(F78,अंक,23,0),IF($P$3='DATA SHEET'!$CA$3,VLOOKUP(F78,अंक,32,0),IF($P$3='DATA SHEET'!$CA$4,VLOOKUP(F78,अंक,41,0),IF($P$3='DATA SHEET'!$CA$5,VLOOKUP(F78,अंक,50,0),""))))))</f>
        <v/>
      </c>
      <c s="21" t="str">
        <f t="shared" si="26"/>
        <v/>
      </c>
      <c s="20" t="str">
        <f t="shared" si="27"/>
        <v/>
      </c>
      <c s="20" t="str">
        <f t="shared" si="28"/>
        <v/>
      </c>
      <c s="22" t="str">
        <f t="shared" si="29"/>
        <v/>
      </c>
      <c s="187" t="str">
        <f>IFERROR(IF(OR(Q78="",#REF!="",D78=""),"",IF($Q$6=100,ROUNDUP(Q78*20%,0),IF($Q$6=86,ROUNDUP((Q78/$Q$6)*$U$6,0),IF($Q$6=66,ROUNDUP((Q78/$Q$6)*$U$6,0),"")))),"")</f>
        <v/>
      </c>
      <c s="11"/>
      <c s="11"/>
    </row>
    <row r="79" spans="1:23" ht="21.75" customHeight="1">
      <c r="A79" s="186" t="str">
        <f>'DATA SHEET'!A79</f>
        <v/>
      </c>
      <c s="16" t="str">
        <f t="shared" si="20"/>
        <v/>
      </c>
      <c s="42" t="str">
        <f t="shared" si="21"/>
        <v/>
      </c>
      <c s="170" t="str">
        <f t="shared" si="22"/>
        <v/>
      </c>
      <c s="170" t="str">
        <f t="shared" si="23"/>
        <v/>
      </c>
      <c s="17" t="str">
        <f t="shared" si="24"/>
        <v/>
      </c>
      <c s="18" t="str">
        <f t="shared" si="25"/>
        <v/>
      </c>
      <c s="50" t="str">
        <f>IF(AND(B79="",D79="",F79="",G79=""),"",IF($P$3='DATA SHEET'!$CA$1,VLOOKUP(F79,अंक,6,0),IF($P$3='DATA SHEET'!$CA$2,VLOOKUP(F79,अंक,15,0),IF($P$3='DATA SHEET'!$CA$3,VLOOKUP(F79,अंक,24,0),IF($P$3='DATA SHEET'!$CA$4,VLOOKUP(F79,अंक,33,0),IF($P$3='DATA SHEET'!$CA$5,VLOOKUP(F79,अंक,42,0),""))))))</f>
        <v/>
      </c>
      <c s="50" t="str">
        <f>IF(AND(B79="",D79="",F79="",G79=""),"",IF($P$3='DATA SHEET'!$CA$1,VLOOKUP(F79,अंक,7,0),IF($P$3='DATA SHEET'!$CA$2,VLOOKUP(F79,अंक,16,0),IF($P$3='DATA SHEET'!$CA$3,VLOOKUP(F79,अंक,25,0),IF($P$3='DATA SHEET'!$CA$4,VLOOKUP(F79,अंक,34,0),IF($P$3='DATA SHEET'!$CA$5,VLOOKUP(F79,अंक,43,0),""))))))</f>
        <v/>
      </c>
      <c s="50" t="str">
        <f>IF(AND(B79="",D79="",F79="",G79=""),"",IF($P$3='DATA SHEET'!$CA$1,VLOOKUP(F79,अंक,8,0),IF($P$3='DATA SHEET'!$CA$2,VLOOKUP(F79,अंक,17,0),IF($P$3='DATA SHEET'!$CA$3,VLOOKUP(F79,अंक,26,0),IF($P$3='DATA SHEET'!$CA$4,VLOOKUP(F79,अंक,35,0),IF($P$3='DATA SHEET'!$CA$5,VLOOKUP(F79,अंक,44,0),""))))))</f>
        <v/>
      </c>
      <c s="51" t="str">
        <f>IF(AND(B79="",D79="",F79="",G79=""),"",IF($P$3='DATA SHEET'!$CA$1,VLOOKUP(F79,अंक,9,0),IF($P$3='DATA SHEET'!$CA$2,VLOOKUP(F79,अंक,18,0),IF($P$3='DATA SHEET'!$CA$3,VLOOKUP(F79,अंक,27,0),IF($P$3='DATA SHEET'!$CA$4,VLOOKUP(F79,अंक,36,0),IF($P$3='DATA SHEET'!$CA$5,VLOOKUP(F79,अंक,45,0),""))))))</f>
        <v/>
      </c>
      <c s="51" t="str">
        <f>IF(AND(B79="",D79="",F79="",G79=""),"",IF($P$3='DATA SHEET'!$CA$1,VLOOKUP(F79,अंक,10,0),IF($P$3='DATA SHEET'!$CA$2,VLOOKUP(F79,अंक,19,0),IF($P$3='DATA SHEET'!$CA$3,VLOOKUP(F79,अंक,28,0),IF($P$3='DATA SHEET'!$CA$4,VLOOKUP(F79,अंक,37,0),IF($P$3='DATA SHEET'!$CA$5,VLOOKUP(F79,अंक,46,0),""))))))</f>
        <v/>
      </c>
      <c s="51" t="str">
        <f>IF(AND(B79="",D79="",F79="",G79=""),"",IF($P$3='DATA SHEET'!$CA$1,VLOOKUP(F79,अंक,11,0),IF($P$3='DATA SHEET'!$CA$2,VLOOKUP(F79,अंक,20,0),IF($P$3='DATA SHEET'!$CA$3,VLOOKUP(F79,अंक,29,0),IF($P$3='DATA SHEET'!$CA$4,VLOOKUP(F79,अंक,38,0),IF($P$3='DATA SHEET'!$CA$5,VLOOKUP(F79,अंक,47,0),""))))))</f>
        <v/>
      </c>
      <c s="52" t="str">
        <f>IF(AND(B79="",D79="",F79="",G79=""),"",IF($P$3='DATA SHEET'!$CA$1,VLOOKUP(F79,अंक,12,0),IF($P$3='DATA SHEET'!$CA$2,VLOOKUP(F79,अंक,21,0),IF($P$3='DATA SHEET'!$CA$3,VLOOKUP(F79,अंक,30,0),IF($P$3='DATA SHEET'!$CA$4,VLOOKUP(F79,अंक,39,0),IF($P$3='DATA SHEET'!$CA$5,VLOOKUP(F79,अंक,48,0),""))))))</f>
        <v/>
      </c>
      <c s="52" t="str">
        <f>IF(AND(B79="",D79="",F79="",G79=""),"",IF($P$3='DATA SHEET'!$CA$1,VLOOKUP(F79,अंक,13,0),IF($P$3='DATA SHEET'!$CA$2,VLOOKUP(F79,अंक,22,0),IF($P$3='DATA SHEET'!$CA$3,VLOOKUP(F79,अंक,31,0),IF($P$3='DATA SHEET'!$CA$4,VLOOKUP(F79,अंक,40,0),IF($P$3='DATA SHEET'!$CA$5,VLOOKUP(F79,अंक,49,0),""))))))</f>
        <v/>
      </c>
      <c s="52" t="str">
        <f>IF(AND(B79="",D79="",F79="",G79=""),"",IF($P$3='DATA SHEET'!$CA$1,VLOOKUP(F79,अंक,14,0),IF($P$3='DATA SHEET'!$CA$2,VLOOKUP(F79,अंक,23,0),IF($P$3='DATA SHEET'!$CA$3,VLOOKUP(F79,अंक,32,0),IF($P$3='DATA SHEET'!$CA$4,VLOOKUP(F79,अंक,41,0),IF($P$3='DATA SHEET'!$CA$5,VLOOKUP(F79,अंक,50,0),""))))))</f>
        <v/>
      </c>
      <c s="21" t="str">
        <f t="shared" si="26"/>
        <v/>
      </c>
      <c s="20" t="str">
        <f t="shared" si="27"/>
        <v/>
      </c>
      <c s="20" t="str">
        <f t="shared" si="28"/>
        <v/>
      </c>
      <c s="22" t="str">
        <f t="shared" si="29"/>
        <v/>
      </c>
      <c s="187" t="str">
        <f>IFERROR(IF(OR(Q79="",#REF!="",D79=""),"",IF($Q$6=100,ROUNDUP(Q79*20%,0),IF($Q$6=86,ROUNDUP((Q79/$Q$6)*$U$6,0),IF($Q$6=66,ROUNDUP((Q79/$Q$6)*$U$6,0),"")))),"")</f>
        <v/>
      </c>
      <c s="11"/>
      <c s="11"/>
    </row>
    <row r="80" spans="1:23" ht="21.75" customHeight="1">
      <c r="A80" s="186" t="str">
        <f>'DATA SHEET'!A80</f>
        <v/>
      </c>
      <c s="16" t="str">
        <f t="shared" si="20"/>
        <v/>
      </c>
      <c s="42" t="str">
        <f t="shared" si="21"/>
        <v/>
      </c>
      <c s="170" t="str">
        <f t="shared" si="22"/>
        <v/>
      </c>
      <c s="170" t="str">
        <f t="shared" si="23"/>
        <v/>
      </c>
      <c s="17" t="str">
        <f t="shared" si="24"/>
        <v/>
      </c>
      <c s="18" t="str">
        <f t="shared" si="25"/>
        <v/>
      </c>
      <c s="50" t="str">
        <f>IF(AND(B80="",D80="",F80="",G80=""),"",IF($P$3='DATA SHEET'!$CA$1,VLOOKUP(F80,अंक,6,0),IF($P$3='DATA SHEET'!$CA$2,VLOOKUP(F80,अंक,15,0),IF($P$3='DATA SHEET'!$CA$3,VLOOKUP(F80,अंक,24,0),IF($P$3='DATA SHEET'!$CA$4,VLOOKUP(F80,अंक,33,0),IF($P$3='DATA SHEET'!$CA$5,VLOOKUP(F80,अंक,42,0),""))))))</f>
        <v/>
      </c>
      <c s="50" t="str">
        <f>IF(AND(B80="",D80="",F80="",G80=""),"",IF($P$3='DATA SHEET'!$CA$1,VLOOKUP(F80,अंक,7,0),IF($P$3='DATA SHEET'!$CA$2,VLOOKUP(F80,अंक,16,0),IF($P$3='DATA SHEET'!$CA$3,VLOOKUP(F80,अंक,25,0),IF($P$3='DATA SHEET'!$CA$4,VLOOKUP(F80,अंक,34,0),IF($P$3='DATA SHEET'!$CA$5,VLOOKUP(F80,अंक,43,0),""))))))</f>
        <v/>
      </c>
      <c s="50" t="str">
        <f>IF(AND(B80="",D80="",F80="",G80=""),"",IF($P$3='DATA SHEET'!$CA$1,VLOOKUP(F80,अंक,8,0),IF($P$3='DATA SHEET'!$CA$2,VLOOKUP(F80,अंक,17,0),IF($P$3='DATA SHEET'!$CA$3,VLOOKUP(F80,अंक,26,0),IF($P$3='DATA SHEET'!$CA$4,VLOOKUP(F80,अंक,35,0),IF($P$3='DATA SHEET'!$CA$5,VLOOKUP(F80,अंक,44,0),""))))))</f>
        <v/>
      </c>
      <c s="51" t="str">
        <f>IF(AND(B80="",D80="",F80="",G80=""),"",IF($P$3='DATA SHEET'!$CA$1,VLOOKUP(F80,अंक,9,0),IF($P$3='DATA SHEET'!$CA$2,VLOOKUP(F80,अंक,18,0),IF($P$3='DATA SHEET'!$CA$3,VLOOKUP(F80,अंक,27,0),IF($P$3='DATA SHEET'!$CA$4,VLOOKUP(F80,अंक,36,0),IF($P$3='DATA SHEET'!$CA$5,VLOOKUP(F80,अंक,45,0),""))))))</f>
        <v/>
      </c>
      <c s="51" t="str">
        <f>IF(AND(B80="",D80="",F80="",G80=""),"",IF($P$3='DATA SHEET'!$CA$1,VLOOKUP(F80,अंक,10,0),IF($P$3='DATA SHEET'!$CA$2,VLOOKUP(F80,अंक,19,0),IF($P$3='DATA SHEET'!$CA$3,VLOOKUP(F80,अंक,28,0),IF($P$3='DATA SHEET'!$CA$4,VLOOKUP(F80,अंक,37,0),IF($P$3='DATA SHEET'!$CA$5,VLOOKUP(F80,अंक,46,0),""))))))</f>
        <v/>
      </c>
      <c s="51" t="str">
        <f>IF(AND(B80="",D80="",F80="",G80=""),"",IF($P$3='DATA SHEET'!$CA$1,VLOOKUP(F80,अंक,11,0),IF($P$3='DATA SHEET'!$CA$2,VLOOKUP(F80,अंक,20,0),IF($P$3='DATA SHEET'!$CA$3,VLOOKUP(F80,अंक,29,0),IF($P$3='DATA SHEET'!$CA$4,VLOOKUP(F80,अंक,38,0),IF($P$3='DATA SHEET'!$CA$5,VLOOKUP(F80,अंक,47,0),""))))))</f>
        <v/>
      </c>
      <c s="52" t="str">
        <f>IF(AND(B80="",D80="",F80="",G80=""),"",IF($P$3='DATA SHEET'!$CA$1,VLOOKUP(F80,अंक,12,0),IF($P$3='DATA SHEET'!$CA$2,VLOOKUP(F80,अंक,21,0),IF($P$3='DATA SHEET'!$CA$3,VLOOKUP(F80,अंक,30,0),IF($P$3='DATA SHEET'!$CA$4,VLOOKUP(F80,अंक,39,0),IF($P$3='DATA SHEET'!$CA$5,VLOOKUP(F80,अंक,48,0),""))))))</f>
        <v/>
      </c>
      <c s="52" t="str">
        <f>IF(AND(B80="",D80="",F80="",G80=""),"",IF($P$3='DATA SHEET'!$CA$1,VLOOKUP(F80,अंक,13,0),IF($P$3='DATA SHEET'!$CA$2,VLOOKUP(F80,अंक,22,0),IF($P$3='DATA SHEET'!$CA$3,VLOOKUP(F80,अंक,31,0),IF($P$3='DATA SHEET'!$CA$4,VLOOKUP(F80,अंक,40,0),IF($P$3='DATA SHEET'!$CA$5,VLOOKUP(F80,अंक,49,0),""))))))</f>
        <v/>
      </c>
      <c s="52" t="str">
        <f>IF(AND(B80="",D80="",F80="",G80=""),"",IF($P$3='DATA SHEET'!$CA$1,VLOOKUP(F80,अंक,14,0),IF($P$3='DATA SHEET'!$CA$2,VLOOKUP(F80,अंक,23,0),IF($P$3='DATA SHEET'!$CA$3,VLOOKUP(F80,अंक,32,0),IF($P$3='DATA SHEET'!$CA$4,VLOOKUP(F80,अंक,41,0),IF($P$3='DATA SHEET'!$CA$5,VLOOKUP(F80,अंक,50,0),""))))))</f>
        <v/>
      </c>
      <c s="21" t="str">
        <f t="shared" si="26"/>
        <v/>
      </c>
      <c s="20" t="str">
        <f t="shared" si="27"/>
        <v/>
      </c>
      <c s="20" t="str">
        <f t="shared" si="28"/>
        <v/>
      </c>
      <c s="22" t="str">
        <f t="shared" si="29"/>
        <v/>
      </c>
      <c s="187" t="str">
        <f>IFERROR(IF(OR(Q80="",#REF!="",D80=""),"",IF($Q$6=100,ROUNDUP(Q80*20%,0),IF($Q$6=86,ROUNDUP((Q80/$Q$6)*$U$6,0),IF($Q$6=66,ROUNDUP((Q80/$Q$6)*$U$6,0),"")))),"")</f>
        <v/>
      </c>
      <c s="11"/>
      <c s="11"/>
    </row>
    <row r="81" spans="1:23" ht="21.75" customHeight="1">
      <c r="A81" s="186" t="str">
        <f>'DATA SHEET'!A81</f>
        <v/>
      </c>
      <c s="16" t="str">
        <f t="shared" si="20"/>
        <v/>
      </c>
      <c s="42" t="str">
        <f t="shared" si="21"/>
        <v/>
      </c>
      <c s="170" t="str">
        <f t="shared" si="22"/>
        <v/>
      </c>
      <c s="170" t="str">
        <f t="shared" si="23"/>
        <v/>
      </c>
      <c s="17" t="str">
        <f t="shared" si="24"/>
        <v/>
      </c>
      <c s="18" t="str">
        <f t="shared" si="25"/>
        <v/>
      </c>
      <c s="50" t="str">
        <f>IF(AND(B81="",D81="",F81="",G81=""),"",IF($P$3='DATA SHEET'!$CA$1,VLOOKUP(F81,अंक,6,0),IF($P$3='DATA SHEET'!$CA$2,VLOOKUP(F81,अंक,15,0),IF($P$3='DATA SHEET'!$CA$3,VLOOKUP(F81,अंक,24,0),IF($P$3='DATA SHEET'!$CA$4,VLOOKUP(F81,अंक,33,0),IF($P$3='DATA SHEET'!$CA$5,VLOOKUP(F81,अंक,42,0),""))))))</f>
        <v/>
      </c>
      <c s="50" t="str">
        <f>IF(AND(B81="",D81="",F81="",G81=""),"",IF($P$3='DATA SHEET'!$CA$1,VLOOKUP(F81,अंक,7,0),IF($P$3='DATA SHEET'!$CA$2,VLOOKUP(F81,अंक,16,0),IF($P$3='DATA SHEET'!$CA$3,VLOOKUP(F81,अंक,25,0),IF($P$3='DATA SHEET'!$CA$4,VLOOKUP(F81,अंक,34,0),IF($P$3='DATA SHEET'!$CA$5,VLOOKUP(F81,अंक,43,0),""))))))</f>
        <v/>
      </c>
      <c s="50" t="str">
        <f>IF(AND(B81="",D81="",F81="",G81=""),"",IF($P$3='DATA SHEET'!$CA$1,VLOOKUP(F81,अंक,8,0),IF($P$3='DATA SHEET'!$CA$2,VLOOKUP(F81,अंक,17,0),IF($P$3='DATA SHEET'!$CA$3,VLOOKUP(F81,अंक,26,0),IF($P$3='DATA SHEET'!$CA$4,VLOOKUP(F81,अंक,35,0),IF($P$3='DATA SHEET'!$CA$5,VLOOKUP(F81,अंक,44,0),""))))))</f>
        <v/>
      </c>
      <c s="51" t="str">
        <f>IF(AND(B81="",D81="",F81="",G81=""),"",IF($P$3='DATA SHEET'!$CA$1,VLOOKUP(F81,अंक,9,0),IF($P$3='DATA SHEET'!$CA$2,VLOOKUP(F81,अंक,18,0),IF($P$3='DATA SHEET'!$CA$3,VLOOKUP(F81,अंक,27,0),IF($P$3='DATA SHEET'!$CA$4,VLOOKUP(F81,अंक,36,0),IF($P$3='DATA SHEET'!$CA$5,VLOOKUP(F81,अंक,45,0),""))))))</f>
        <v/>
      </c>
      <c s="51" t="str">
        <f>IF(AND(B81="",D81="",F81="",G81=""),"",IF($P$3='DATA SHEET'!$CA$1,VLOOKUP(F81,अंक,10,0),IF($P$3='DATA SHEET'!$CA$2,VLOOKUP(F81,अंक,19,0),IF($P$3='DATA SHEET'!$CA$3,VLOOKUP(F81,अंक,28,0),IF($P$3='DATA SHEET'!$CA$4,VLOOKUP(F81,अंक,37,0),IF($P$3='DATA SHEET'!$CA$5,VLOOKUP(F81,अंक,46,0),""))))))</f>
        <v/>
      </c>
      <c s="51" t="str">
        <f>IF(AND(B81="",D81="",F81="",G81=""),"",IF($P$3='DATA SHEET'!$CA$1,VLOOKUP(F81,अंक,11,0),IF($P$3='DATA SHEET'!$CA$2,VLOOKUP(F81,अंक,20,0),IF($P$3='DATA SHEET'!$CA$3,VLOOKUP(F81,अंक,29,0),IF($P$3='DATA SHEET'!$CA$4,VLOOKUP(F81,अंक,38,0),IF($P$3='DATA SHEET'!$CA$5,VLOOKUP(F81,अंक,47,0),""))))))</f>
        <v/>
      </c>
      <c s="52" t="str">
        <f>IF(AND(B81="",D81="",F81="",G81=""),"",IF($P$3='DATA SHEET'!$CA$1,VLOOKUP(F81,अंक,12,0),IF($P$3='DATA SHEET'!$CA$2,VLOOKUP(F81,अंक,21,0),IF($P$3='DATA SHEET'!$CA$3,VLOOKUP(F81,अंक,30,0),IF($P$3='DATA SHEET'!$CA$4,VLOOKUP(F81,अंक,39,0),IF($P$3='DATA SHEET'!$CA$5,VLOOKUP(F81,अंक,48,0),""))))))</f>
        <v/>
      </c>
      <c s="52" t="str">
        <f>IF(AND(B81="",D81="",F81="",G81=""),"",IF($P$3='DATA SHEET'!$CA$1,VLOOKUP(F81,अंक,13,0),IF($P$3='DATA SHEET'!$CA$2,VLOOKUP(F81,अंक,22,0),IF($P$3='DATA SHEET'!$CA$3,VLOOKUP(F81,अंक,31,0),IF($P$3='DATA SHEET'!$CA$4,VLOOKUP(F81,अंक,40,0),IF($P$3='DATA SHEET'!$CA$5,VLOOKUP(F81,अंक,49,0),""))))))</f>
        <v/>
      </c>
      <c s="52" t="str">
        <f>IF(AND(B81="",D81="",F81="",G81=""),"",IF($P$3='DATA SHEET'!$CA$1,VLOOKUP(F81,अंक,14,0),IF($P$3='DATA SHEET'!$CA$2,VLOOKUP(F81,अंक,23,0),IF($P$3='DATA SHEET'!$CA$3,VLOOKUP(F81,अंक,32,0),IF($P$3='DATA SHEET'!$CA$4,VLOOKUP(F81,अंक,41,0),IF($P$3='DATA SHEET'!$CA$5,VLOOKUP(F81,अंक,50,0),""))))))</f>
        <v/>
      </c>
      <c s="21" t="str">
        <f t="shared" si="26"/>
        <v/>
      </c>
      <c s="20" t="str">
        <f t="shared" si="27"/>
        <v/>
      </c>
      <c s="20" t="str">
        <f t="shared" si="28"/>
        <v/>
      </c>
      <c s="22" t="str">
        <f t="shared" si="29"/>
        <v/>
      </c>
      <c s="187" t="str">
        <f>IFERROR(IF(OR(Q81="",#REF!="",D81=""),"",IF($Q$6=100,ROUNDUP(Q81*20%,0),IF($Q$6=86,ROUNDUP((Q81/$Q$6)*$U$6,0),IF($Q$6=66,ROUNDUP((Q81/$Q$6)*$U$6,0),"")))),"")</f>
        <v/>
      </c>
      <c s="11"/>
      <c s="11"/>
    </row>
    <row r="82" spans="1:23" ht="21.75" customHeight="1">
      <c r="A82" s="186" t="str">
        <f>'DATA SHEET'!A82</f>
        <v/>
      </c>
      <c s="16" t="str">
        <f t="shared" si="20"/>
        <v/>
      </c>
      <c s="42" t="str">
        <f t="shared" si="21"/>
        <v/>
      </c>
      <c s="170" t="str">
        <f t="shared" si="22"/>
        <v/>
      </c>
      <c s="170" t="str">
        <f t="shared" si="23"/>
        <v/>
      </c>
      <c s="17" t="str">
        <f t="shared" si="24"/>
        <v/>
      </c>
      <c s="18" t="str">
        <f t="shared" si="25"/>
        <v/>
      </c>
      <c s="50" t="str">
        <f>IF(AND(B82="",D82="",F82="",G82=""),"",IF($P$3='DATA SHEET'!$CA$1,VLOOKUP(F82,अंक,6,0),IF($P$3='DATA SHEET'!$CA$2,VLOOKUP(F82,अंक,15,0),IF($P$3='DATA SHEET'!$CA$3,VLOOKUP(F82,अंक,24,0),IF($P$3='DATA SHEET'!$CA$4,VLOOKUP(F82,अंक,33,0),IF($P$3='DATA SHEET'!$CA$5,VLOOKUP(F82,अंक,42,0),""))))))</f>
        <v/>
      </c>
      <c s="50" t="str">
        <f>IF(AND(B82="",D82="",F82="",G82=""),"",IF($P$3='DATA SHEET'!$CA$1,VLOOKUP(F82,अंक,7,0),IF($P$3='DATA SHEET'!$CA$2,VLOOKUP(F82,अंक,16,0),IF($P$3='DATA SHEET'!$CA$3,VLOOKUP(F82,अंक,25,0),IF($P$3='DATA SHEET'!$CA$4,VLOOKUP(F82,अंक,34,0),IF($P$3='DATA SHEET'!$CA$5,VLOOKUP(F82,अंक,43,0),""))))))</f>
        <v/>
      </c>
      <c s="50" t="str">
        <f>IF(AND(B82="",D82="",F82="",G82=""),"",IF($P$3='DATA SHEET'!$CA$1,VLOOKUP(F82,अंक,8,0),IF($P$3='DATA SHEET'!$CA$2,VLOOKUP(F82,अंक,17,0),IF($P$3='DATA SHEET'!$CA$3,VLOOKUP(F82,अंक,26,0),IF($P$3='DATA SHEET'!$CA$4,VLOOKUP(F82,अंक,35,0),IF($P$3='DATA SHEET'!$CA$5,VLOOKUP(F82,अंक,44,0),""))))))</f>
        <v/>
      </c>
      <c s="51" t="str">
        <f>IF(AND(B82="",D82="",F82="",G82=""),"",IF($P$3='DATA SHEET'!$CA$1,VLOOKUP(F82,अंक,9,0),IF($P$3='DATA SHEET'!$CA$2,VLOOKUP(F82,अंक,18,0),IF($P$3='DATA SHEET'!$CA$3,VLOOKUP(F82,अंक,27,0),IF($P$3='DATA SHEET'!$CA$4,VLOOKUP(F82,अंक,36,0),IF($P$3='DATA SHEET'!$CA$5,VLOOKUP(F82,अंक,45,0),""))))))</f>
        <v/>
      </c>
      <c s="51" t="str">
        <f>IF(AND(B82="",D82="",F82="",G82=""),"",IF($P$3='DATA SHEET'!$CA$1,VLOOKUP(F82,अंक,10,0),IF($P$3='DATA SHEET'!$CA$2,VLOOKUP(F82,अंक,19,0),IF($P$3='DATA SHEET'!$CA$3,VLOOKUP(F82,अंक,28,0),IF($P$3='DATA SHEET'!$CA$4,VLOOKUP(F82,अंक,37,0),IF($P$3='DATA SHEET'!$CA$5,VLOOKUP(F82,अंक,46,0),""))))))</f>
        <v/>
      </c>
      <c s="51" t="str">
        <f>IF(AND(B82="",D82="",F82="",G82=""),"",IF($P$3='DATA SHEET'!$CA$1,VLOOKUP(F82,अंक,11,0),IF($P$3='DATA SHEET'!$CA$2,VLOOKUP(F82,अंक,20,0),IF($P$3='DATA SHEET'!$CA$3,VLOOKUP(F82,अंक,29,0),IF($P$3='DATA SHEET'!$CA$4,VLOOKUP(F82,अंक,38,0),IF($P$3='DATA SHEET'!$CA$5,VLOOKUP(F82,अंक,47,0),""))))))</f>
        <v/>
      </c>
      <c s="52" t="str">
        <f>IF(AND(B82="",D82="",F82="",G82=""),"",IF($P$3='DATA SHEET'!$CA$1,VLOOKUP(F82,अंक,12,0),IF($P$3='DATA SHEET'!$CA$2,VLOOKUP(F82,अंक,21,0),IF($P$3='DATA SHEET'!$CA$3,VLOOKUP(F82,अंक,30,0),IF($P$3='DATA SHEET'!$CA$4,VLOOKUP(F82,अंक,39,0),IF($P$3='DATA SHEET'!$CA$5,VLOOKUP(F82,अंक,48,0),""))))))</f>
        <v/>
      </c>
      <c s="52" t="str">
        <f>IF(AND(B82="",D82="",F82="",G82=""),"",IF($P$3='DATA SHEET'!$CA$1,VLOOKUP(F82,अंक,13,0),IF($P$3='DATA SHEET'!$CA$2,VLOOKUP(F82,अंक,22,0),IF($P$3='DATA SHEET'!$CA$3,VLOOKUP(F82,अंक,31,0),IF($P$3='DATA SHEET'!$CA$4,VLOOKUP(F82,अंक,40,0),IF($P$3='DATA SHEET'!$CA$5,VLOOKUP(F82,अंक,49,0),""))))))</f>
        <v/>
      </c>
      <c s="52" t="str">
        <f>IF(AND(B82="",D82="",F82="",G82=""),"",IF($P$3='DATA SHEET'!$CA$1,VLOOKUP(F82,अंक,14,0),IF($P$3='DATA SHEET'!$CA$2,VLOOKUP(F82,अंक,23,0),IF($P$3='DATA SHEET'!$CA$3,VLOOKUP(F82,अंक,32,0),IF($P$3='DATA SHEET'!$CA$4,VLOOKUP(F82,अंक,41,0),IF($P$3='DATA SHEET'!$CA$5,VLOOKUP(F82,अंक,50,0),""))))))</f>
        <v/>
      </c>
      <c s="21" t="str">
        <f t="shared" si="26"/>
        <v/>
      </c>
      <c s="20" t="str">
        <f t="shared" si="27"/>
        <v/>
      </c>
      <c s="20" t="str">
        <f t="shared" si="28"/>
        <v/>
      </c>
      <c s="22" t="str">
        <f t="shared" si="29"/>
        <v/>
      </c>
      <c s="187" t="str">
        <f>IFERROR(IF(OR(Q82="",#REF!="",D82=""),"",IF($Q$6=100,ROUNDUP(Q82*20%,0),IF($Q$6=86,ROUNDUP((Q82/$Q$6)*$U$6,0),IF($Q$6=66,ROUNDUP((Q82/$Q$6)*$U$6,0),"")))),"")</f>
        <v/>
      </c>
      <c s="11"/>
      <c s="11"/>
    </row>
    <row r="83" spans="1:23" ht="21.75" customHeight="1">
      <c r="A83" s="186" t="str">
        <f>'DATA SHEET'!A83</f>
        <v/>
      </c>
      <c s="16" t="str">
        <f t="shared" si="20"/>
        <v/>
      </c>
      <c s="42" t="str">
        <f t="shared" si="21"/>
        <v/>
      </c>
      <c s="170" t="str">
        <f t="shared" si="22"/>
        <v/>
      </c>
      <c s="170" t="str">
        <f t="shared" si="23"/>
        <v/>
      </c>
      <c s="17" t="str">
        <f t="shared" si="24"/>
        <v/>
      </c>
      <c s="18" t="str">
        <f t="shared" si="25"/>
        <v/>
      </c>
      <c s="50" t="str">
        <f>IF(AND(B83="",D83="",F83="",G83=""),"",IF($P$3='DATA SHEET'!$CA$1,VLOOKUP(F83,अंक,6,0),IF($P$3='DATA SHEET'!$CA$2,VLOOKUP(F83,अंक,15,0),IF($P$3='DATA SHEET'!$CA$3,VLOOKUP(F83,अंक,24,0),IF($P$3='DATA SHEET'!$CA$4,VLOOKUP(F83,अंक,33,0),IF($P$3='DATA SHEET'!$CA$5,VLOOKUP(F83,अंक,42,0),""))))))</f>
        <v/>
      </c>
      <c s="50" t="str">
        <f>IF(AND(B83="",D83="",F83="",G83=""),"",IF($P$3='DATA SHEET'!$CA$1,VLOOKUP(F83,अंक,7,0),IF($P$3='DATA SHEET'!$CA$2,VLOOKUP(F83,अंक,16,0),IF($P$3='DATA SHEET'!$CA$3,VLOOKUP(F83,अंक,25,0),IF($P$3='DATA SHEET'!$CA$4,VLOOKUP(F83,अंक,34,0),IF($P$3='DATA SHEET'!$CA$5,VLOOKUP(F83,अंक,43,0),""))))))</f>
        <v/>
      </c>
      <c s="50" t="str">
        <f>IF(AND(B83="",D83="",F83="",G83=""),"",IF($P$3='DATA SHEET'!$CA$1,VLOOKUP(F83,अंक,8,0),IF($P$3='DATA SHEET'!$CA$2,VLOOKUP(F83,अंक,17,0),IF($P$3='DATA SHEET'!$CA$3,VLOOKUP(F83,अंक,26,0),IF($P$3='DATA SHEET'!$CA$4,VLOOKUP(F83,अंक,35,0),IF($P$3='DATA SHEET'!$CA$5,VLOOKUP(F83,अंक,44,0),""))))))</f>
        <v/>
      </c>
      <c s="51" t="str">
        <f>IF(AND(B83="",D83="",F83="",G83=""),"",IF($P$3='DATA SHEET'!$CA$1,VLOOKUP(F83,अंक,9,0),IF($P$3='DATA SHEET'!$CA$2,VLOOKUP(F83,अंक,18,0),IF($P$3='DATA SHEET'!$CA$3,VLOOKUP(F83,अंक,27,0),IF($P$3='DATA SHEET'!$CA$4,VLOOKUP(F83,अंक,36,0),IF($P$3='DATA SHEET'!$CA$5,VLOOKUP(F83,अंक,45,0),""))))))</f>
        <v/>
      </c>
      <c s="51" t="str">
        <f>IF(AND(B83="",D83="",F83="",G83=""),"",IF($P$3='DATA SHEET'!$CA$1,VLOOKUP(F83,अंक,10,0),IF($P$3='DATA SHEET'!$CA$2,VLOOKUP(F83,अंक,19,0),IF($P$3='DATA SHEET'!$CA$3,VLOOKUP(F83,अंक,28,0),IF($P$3='DATA SHEET'!$CA$4,VLOOKUP(F83,अंक,37,0),IF($P$3='DATA SHEET'!$CA$5,VLOOKUP(F83,अंक,46,0),""))))))</f>
        <v/>
      </c>
      <c s="51" t="str">
        <f>IF(AND(B83="",D83="",F83="",G83=""),"",IF($P$3='DATA SHEET'!$CA$1,VLOOKUP(F83,अंक,11,0),IF($P$3='DATA SHEET'!$CA$2,VLOOKUP(F83,अंक,20,0),IF($P$3='DATA SHEET'!$CA$3,VLOOKUP(F83,अंक,29,0),IF($P$3='DATA SHEET'!$CA$4,VLOOKUP(F83,अंक,38,0),IF($P$3='DATA SHEET'!$CA$5,VLOOKUP(F83,अंक,47,0),""))))))</f>
        <v/>
      </c>
      <c s="52" t="str">
        <f>IF(AND(B83="",D83="",F83="",G83=""),"",IF($P$3='DATA SHEET'!$CA$1,VLOOKUP(F83,अंक,12,0),IF($P$3='DATA SHEET'!$CA$2,VLOOKUP(F83,अंक,21,0),IF($P$3='DATA SHEET'!$CA$3,VLOOKUP(F83,अंक,30,0),IF($P$3='DATA SHEET'!$CA$4,VLOOKUP(F83,अंक,39,0),IF($P$3='DATA SHEET'!$CA$5,VLOOKUP(F83,अंक,48,0),""))))))</f>
        <v/>
      </c>
      <c s="52" t="str">
        <f>IF(AND(B83="",D83="",F83="",G83=""),"",IF($P$3='DATA SHEET'!$CA$1,VLOOKUP(F83,अंक,13,0),IF($P$3='DATA SHEET'!$CA$2,VLOOKUP(F83,अंक,22,0),IF($P$3='DATA SHEET'!$CA$3,VLOOKUP(F83,अंक,31,0),IF($P$3='DATA SHEET'!$CA$4,VLOOKUP(F83,अंक,40,0),IF($P$3='DATA SHEET'!$CA$5,VLOOKUP(F83,अंक,49,0),""))))))</f>
        <v/>
      </c>
      <c s="52" t="str">
        <f>IF(AND(B83="",D83="",F83="",G83=""),"",IF($P$3='DATA SHEET'!$CA$1,VLOOKUP(F83,अंक,14,0),IF($P$3='DATA SHEET'!$CA$2,VLOOKUP(F83,अंक,23,0),IF($P$3='DATA SHEET'!$CA$3,VLOOKUP(F83,अंक,32,0),IF($P$3='DATA SHEET'!$CA$4,VLOOKUP(F83,अंक,41,0),IF($P$3='DATA SHEET'!$CA$5,VLOOKUP(F83,अंक,50,0),""))))))</f>
        <v/>
      </c>
      <c s="21" t="str">
        <f t="shared" si="26"/>
        <v/>
      </c>
      <c s="20" t="str">
        <f t="shared" si="27"/>
        <v/>
      </c>
      <c s="20" t="str">
        <f t="shared" si="28"/>
        <v/>
      </c>
      <c s="22" t="str">
        <f t="shared" si="29"/>
        <v/>
      </c>
      <c s="187" t="str">
        <f>IFERROR(IF(OR(Q83="",#REF!="",D83=""),"",IF($Q$6=100,ROUNDUP(Q83*20%,0),IF($Q$6=86,ROUNDUP((Q83/$Q$6)*$U$6,0),IF($Q$6=66,ROUNDUP((Q83/$Q$6)*$U$6,0),"")))),"")</f>
        <v/>
      </c>
      <c s="11"/>
      <c s="11"/>
    </row>
    <row r="84" spans="1:23" ht="21.75" customHeight="1">
      <c r="A84" s="186" t="str">
        <f>'DATA SHEET'!A84</f>
        <v/>
      </c>
      <c s="16" t="str">
        <f t="shared" si="20"/>
        <v/>
      </c>
      <c s="42" t="str">
        <f t="shared" si="21"/>
        <v/>
      </c>
      <c s="170" t="str">
        <f t="shared" si="22"/>
        <v/>
      </c>
      <c s="170" t="str">
        <f t="shared" si="23"/>
        <v/>
      </c>
      <c s="17" t="str">
        <f t="shared" si="24"/>
        <v/>
      </c>
      <c s="18" t="str">
        <f t="shared" si="25"/>
        <v/>
      </c>
      <c s="50" t="str">
        <f>IF(AND(B84="",D84="",F84="",G84=""),"",IF($P$3='DATA SHEET'!$CA$1,VLOOKUP(F84,अंक,6,0),IF($P$3='DATA SHEET'!$CA$2,VLOOKUP(F84,अंक,15,0),IF($P$3='DATA SHEET'!$CA$3,VLOOKUP(F84,अंक,24,0),IF($P$3='DATA SHEET'!$CA$4,VLOOKUP(F84,अंक,33,0),IF($P$3='DATA SHEET'!$CA$5,VLOOKUP(F84,अंक,42,0),""))))))</f>
        <v/>
      </c>
      <c s="50" t="str">
        <f>IF(AND(B84="",D84="",F84="",G84=""),"",IF($P$3='DATA SHEET'!$CA$1,VLOOKUP(F84,अंक,7,0),IF($P$3='DATA SHEET'!$CA$2,VLOOKUP(F84,अंक,16,0),IF($P$3='DATA SHEET'!$CA$3,VLOOKUP(F84,अंक,25,0),IF($P$3='DATA SHEET'!$CA$4,VLOOKUP(F84,अंक,34,0),IF($P$3='DATA SHEET'!$CA$5,VLOOKUP(F84,अंक,43,0),""))))))</f>
        <v/>
      </c>
      <c s="50" t="str">
        <f>IF(AND(B84="",D84="",F84="",G84=""),"",IF($P$3='DATA SHEET'!$CA$1,VLOOKUP(F84,अंक,8,0),IF($P$3='DATA SHEET'!$CA$2,VLOOKUP(F84,अंक,17,0),IF($P$3='DATA SHEET'!$CA$3,VLOOKUP(F84,अंक,26,0),IF($P$3='DATA SHEET'!$CA$4,VLOOKUP(F84,अंक,35,0),IF($P$3='DATA SHEET'!$CA$5,VLOOKUP(F84,अंक,44,0),""))))))</f>
        <v/>
      </c>
      <c s="51" t="str">
        <f>IF(AND(B84="",D84="",F84="",G84=""),"",IF($P$3='DATA SHEET'!$CA$1,VLOOKUP(F84,अंक,9,0),IF($P$3='DATA SHEET'!$CA$2,VLOOKUP(F84,अंक,18,0),IF($P$3='DATA SHEET'!$CA$3,VLOOKUP(F84,अंक,27,0),IF($P$3='DATA SHEET'!$CA$4,VLOOKUP(F84,अंक,36,0),IF($P$3='DATA SHEET'!$CA$5,VLOOKUP(F84,अंक,45,0),""))))))</f>
        <v/>
      </c>
      <c s="51" t="str">
        <f>IF(AND(B84="",D84="",F84="",G84=""),"",IF($P$3='DATA SHEET'!$CA$1,VLOOKUP(F84,अंक,10,0),IF($P$3='DATA SHEET'!$CA$2,VLOOKUP(F84,अंक,19,0),IF($P$3='DATA SHEET'!$CA$3,VLOOKUP(F84,अंक,28,0),IF($P$3='DATA SHEET'!$CA$4,VLOOKUP(F84,अंक,37,0),IF($P$3='DATA SHEET'!$CA$5,VLOOKUP(F84,अंक,46,0),""))))))</f>
        <v/>
      </c>
      <c s="51" t="str">
        <f>IF(AND(B84="",D84="",F84="",G84=""),"",IF($P$3='DATA SHEET'!$CA$1,VLOOKUP(F84,अंक,11,0),IF($P$3='DATA SHEET'!$CA$2,VLOOKUP(F84,अंक,20,0),IF($P$3='DATA SHEET'!$CA$3,VLOOKUP(F84,अंक,29,0),IF($P$3='DATA SHEET'!$CA$4,VLOOKUP(F84,अंक,38,0),IF($P$3='DATA SHEET'!$CA$5,VLOOKUP(F84,अंक,47,0),""))))))</f>
        <v/>
      </c>
      <c s="52" t="str">
        <f>IF(AND(B84="",D84="",F84="",G84=""),"",IF($P$3='DATA SHEET'!$CA$1,VLOOKUP(F84,अंक,12,0),IF($P$3='DATA SHEET'!$CA$2,VLOOKUP(F84,अंक,21,0),IF($P$3='DATA SHEET'!$CA$3,VLOOKUP(F84,अंक,30,0),IF($P$3='DATA SHEET'!$CA$4,VLOOKUP(F84,अंक,39,0),IF($P$3='DATA SHEET'!$CA$5,VLOOKUP(F84,अंक,48,0),""))))))</f>
        <v/>
      </c>
      <c s="52" t="str">
        <f>IF(AND(B84="",D84="",F84="",G84=""),"",IF($P$3='DATA SHEET'!$CA$1,VLOOKUP(F84,अंक,13,0),IF($P$3='DATA SHEET'!$CA$2,VLOOKUP(F84,अंक,22,0),IF($P$3='DATA SHEET'!$CA$3,VLOOKUP(F84,अंक,31,0),IF($P$3='DATA SHEET'!$CA$4,VLOOKUP(F84,अंक,40,0),IF($P$3='DATA SHEET'!$CA$5,VLOOKUP(F84,अंक,49,0),""))))))</f>
        <v/>
      </c>
      <c s="52" t="str">
        <f>IF(AND(B84="",D84="",F84="",G84=""),"",IF($P$3='DATA SHEET'!$CA$1,VLOOKUP(F84,अंक,14,0),IF($P$3='DATA SHEET'!$CA$2,VLOOKUP(F84,अंक,23,0),IF($P$3='DATA SHEET'!$CA$3,VLOOKUP(F84,अंक,32,0),IF($P$3='DATA SHEET'!$CA$4,VLOOKUP(F84,अंक,41,0),IF($P$3='DATA SHEET'!$CA$5,VLOOKUP(F84,अंक,50,0),""))))))</f>
        <v/>
      </c>
      <c s="21" t="str">
        <f t="shared" si="26"/>
        <v/>
      </c>
      <c s="20" t="str">
        <f t="shared" si="27"/>
        <v/>
      </c>
      <c s="20" t="str">
        <f t="shared" si="28"/>
        <v/>
      </c>
      <c s="22" t="str">
        <f t="shared" si="29"/>
        <v/>
      </c>
      <c s="187" t="str">
        <f>IFERROR(IF(OR(Q84="",#REF!="",D84=""),"",IF($Q$6=100,ROUNDUP(Q84*20%,0),IF($Q$6=86,ROUNDUP((Q84/$Q$6)*$U$6,0),IF($Q$6=66,ROUNDUP((Q84/$Q$6)*$U$6,0),"")))),"")</f>
        <v/>
      </c>
      <c s="11"/>
      <c s="11"/>
    </row>
    <row r="85" spans="1:23" ht="21.75" customHeight="1">
      <c r="A85" s="186" t="str">
        <f>'DATA SHEET'!A85</f>
        <v/>
      </c>
      <c s="16" t="str">
        <f t="shared" si="20"/>
        <v/>
      </c>
      <c s="42" t="str">
        <f t="shared" si="21"/>
        <v/>
      </c>
      <c s="170" t="str">
        <f t="shared" si="22"/>
        <v/>
      </c>
      <c s="170" t="str">
        <f t="shared" si="23"/>
        <v/>
      </c>
      <c s="17" t="str">
        <f t="shared" si="24"/>
        <v/>
      </c>
      <c s="18" t="str">
        <f t="shared" si="25"/>
        <v/>
      </c>
      <c s="50" t="str">
        <f>IF(AND(B85="",D85="",F85="",G85=""),"",IF($P$3='DATA SHEET'!$CA$1,VLOOKUP(F85,अंक,6,0),IF($P$3='DATA SHEET'!$CA$2,VLOOKUP(F85,अंक,15,0),IF($P$3='DATA SHEET'!$CA$3,VLOOKUP(F85,अंक,24,0),IF($P$3='DATA SHEET'!$CA$4,VLOOKUP(F85,अंक,33,0),IF($P$3='DATA SHEET'!$CA$5,VLOOKUP(F85,अंक,42,0),""))))))</f>
        <v/>
      </c>
      <c s="50" t="str">
        <f>IF(AND(B85="",D85="",F85="",G85=""),"",IF($P$3='DATA SHEET'!$CA$1,VLOOKUP(F85,अंक,7,0),IF($P$3='DATA SHEET'!$CA$2,VLOOKUP(F85,अंक,16,0),IF($P$3='DATA SHEET'!$CA$3,VLOOKUP(F85,अंक,25,0),IF($P$3='DATA SHEET'!$CA$4,VLOOKUP(F85,अंक,34,0),IF($P$3='DATA SHEET'!$CA$5,VLOOKUP(F85,अंक,43,0),""))))))</f>
        <v/>
      </c>
      <c s="50" t="str">
        <f>IF(AND(B85="",D85="",F85="",G85=""),"",IF($P$3='DATA SHEET'!$CA$1,VLOOKUP(F85,अंक,8,0),IF($P$3='DATA SHEET'!$CA$2,VLOOKUP(F85,अंक,17,0),IF($P$3='DATA SHEET'!$CA$3,VLOOKUP(F85,अंक,26,0),IF($P$3='DATA SHEET'!$CA$4,VLOOKUP(F85,अंक,35,0),IF($P$3='DATA SHEET'!$CA$5,VLOOKUP(F85,अंक,44,0),""))))))</f>
        <v/>
      </c>
      <c s="51" t="str">
        <f>IF(AND(B85="",D85="",F85="",G85=""),"",IF($P$3='DATA SHEET'!$CA$1,VLOOKUP(F85,अंक,9,0),IF($P$3='DATA SHEET'!$CA$2,VLOOKUP(F85,अंक,18,0),IF($P$3='DATA SHEET'!$CA$3,VLOOKUP(F85,अंक,27,0),IF($P$3='DATA SHEET'!$CA$4,VLOOKUP(F85,अंक,36,0),IF($P$3='DATA SHEET'!$CA$5,VLOOKUP(F85,अंक,45,0),""))))))</f>
        <v/>
      </c>
      <c s="51" t="str">
        <f>IF(AND(B85="",D85="",F85="",G85=""),"",IF($P$3='DATA SHEET'!$CA$1,VLOOKUP(F85,अंक,10,0),IF($P$3='DATA SHEET'!$CA$2,VLOOKUP(F85,अंक,19,0),IF($P$3='DATA SHEET'!$CA$3,VLOOKUP(F85,अंक,28,0),IF($P$3='DATA SHEET'!$CA$4,VLOOKUP(F85,अंक,37,0),IF($P$3='DATA SHEET'!$CA$5,VLOOKUP(F85,अंक,46,0),""))))))</f>
        <v/>
      </c>
      <c s="51" t="str">
        <f>IF(AND(B85="",D85="",F85="",G85=""),"",IF($P$3='DATA SHEET'!$CA$1,VLOOKUP(F85,अंक,11,0),IF($P$3='DATA SHEET'!$CA$2,VLOOKUP(F85,अंक,20,0),IF($P$3='DATA SHEET'!$CA$3,VLOOKUP(F85,अंक,29,0),IF($P$3='DATA SHEET'!$CA$4,VLOOKUP(F85,अंक,38,0),IF($P$3='DATA SHEET'!$CA$5,VLOOKUP(F85,अंक,47,0),""))))))</f>
        <v/>
      </c>
      <c s="52" t="str">
        <f>IF(AND(B85="",D85="",F85="",G85=""),"",IF($P$3='DATA SHEET'!$CA$1,VLOOKUP(F85,अंक,12,0),IF($P$3='DATA SHEET'!$CA$2,VLOOKUP(F85,अंक,21,0),IF($P$3='DATA SHEET'!$CA$3,VLOOKUP(F85,अंक,30,0),IF($P$3='DATA SHEET'!$CA$4,VLOOKUP(F85,अंक,39,0),IF($P$3='DATA SHEET'!$CA$5,VLOOKUP(F85,अंक,48,0),""))))))</f>
        <v/>
      </c>
      <c s="52" t="str">
        <f>IF(AND(B85="",D85="",F85="",G85=""),"",IF($P$3='DATA SHEET'!$CA$1,VLOOKUP(F85,अंक,13,0),IF($P$3='DATA SHEET'!$CA$2,VLOOKUP(F85,अंक,22,0),IF($P$3='DATA SHEET'!$CA$3,VLOOKUP(F85,अंक,31,0),IF($P$3='DATA SHEET'!$CA$4,VLOOKUP(F85,अंक,40,0),IF($P$3='DATA SHEET'!$CA$5,VLOOKUP(F85,अंक,49,0),""))))))</f>
        <v/>
      </c>
      <c s="52" t="str">
        <f>IF(AND(B85="",D85="",F85="",G85=""),"",IF($P$3='DATA SHEET'!$CA$1,VLOOKUP(F85,अंक,14,0),IF($P$3='DATA SHEET'!$CA$2,VLOOKUP(F85,अंक,23,0),IF($P$3='DATA SHEET'!$CA$3,VLOOKUP(F85,अंक,32,0),IF($P$3='DATA SHEET'!$CA$4,VLOOKUP(F85,अंक,41,0),IF($P$3='DATA SHEET'!$CA$5,VLOOKUP(F85,अंक,50,0),""))))))</f>
        <v/>
      </c>
      <c s="21" t="str">
        <f t="shared" si="26"/>
        <v/>
      </c>
      <c s="20" t="str">
        <f t="shared" si="27"/>
        <v/>
      </c>
      <c s="20" t="str">
        <f t="shared" si="28"/>
        <v/>
      </c>
      <c s="22" t="str">
        <f t="shared" si="29"/>
        <v/>
      </c>
      <c s="187" t="str">
        <f>IFERROR(IF(OR(Q85="",#REF!="",D85=""),"",IF($Q$6=100,ROUNDUP(Q85*20%,0),IF($Q$6=86,ROUNDUP((Q85/$Q$6)*$U$6,0),IF($Q$6=66,ROUNDUP((Q85/$Q$6)*$U$6,0),"")))),"")</f>
        <v/>
      </c>
      <c s="11"/>
      <c s="11"/>
    </row>
    <row r="86" spans="1:23" ht="21.75" customHeight="1">
      <c r="A86" s="186" t="str">
        <f>'DATA SHEET'!A86</f>
        <v/>
      </c>
      <c s="16" t="str">
        <f t="shared" si="20"/>
        <v/>
      </c>
      <c s="42" t="str">
        <f t="shared" si="21"/>
        <v/>
      </c>
      <c s="170" t="str">
        <f t="shared" si="22"/>
        <v/>
      </c>
      <c s="170" t="str">
        <f t="shared" si="23"/>
        <v/>
      </c>
      <c s="17" t="str">
        <f t="shared" si="24"/>
        <v/>
      </c>
      <c s="18" t="str">
        <f t="shared" si="25"/>
        <v/>
      </c>
      <c s="50" t="str">
        <f>IF(AND(B86="",D86="",F86="",G86=""),"",IF($P$3='DATA SHEET'!$CA$1,VLOOKUP(F86,अंक,6,0),IF($P$3='DATA SHEET'!$CA$2,VLOOKUP(F86,अंक,15,0),IF($P$3='DATA SHEET'!$CA$3,VLOOKUP(F86,अंक,24,0),IF($P$3='DATA SHEET'!$CA$4,VLOOKUP(F86,अंक,33,0),IF($P$3='DATA SHEET'!$CA$5,VLOOKUP(F86,अंक,42,0),""))))))</f>
        <v/>
      </c>
      <c s="50" t="str">
        <f>IF(AND(B86="",D86="",F86="",G86=""),"",IF($P$3='DATA SHEET'!$CA$1,VLOOKUP(F86,अंक,7,0),IF($P$3='DATA SHEET'!$CA$2,VLOOKUP(F86,अंक,16,0),IF($P$3='DATA SHEET'!$CA$3,VLOOKUP(F86,अंक,25,0),IF($P$3='DATA SHEET'!$CA$4,VLOOKUP(F86,अंक,34,0),IF($P$3='DATA SHEET'!$CA$5,VLOOKUP(F86,अंक,43,0),""))))))</f>
        <v/>
      </c>
      <c s="50" t="str">
        <f>IF(AND(B86="",D86="",F86="",G86=""),"",IF($P$3='DATA SHEET'!$CA$1,VLOOKUP(F86,अंक,8,0),IF($P$3='DATA SHEET'!$CA$2,VLOOKUP(F86,अंक,17,0),IF($P$3='DATA SHEET'!$CA$3,VLOOKUP(F86,अंक,26,0),IF($P$3='DATA SHEET'!$CA$4,VLOOKUP(F86,अंक,35,0),IF($P$3='DATA SHEET'!$CA$5,VLOOKUP(F86,अंक,44,0),""))))))</f>
        <v/>
      </c>
      <c s="51" t="str">
        <f>IF(AND(B86="",D86="",F86="",G86=""),"",IF($P$3='DATA SHEET'!$CA$1,VLOOKUP(F86,अंक,9,0),IF($P$3='DATA SHEET'!$CA$2,VLOOKUP(F86,अंक,18,0),IF($P$3='DATA SHEET'!$CA$3,VLOOKUP(F86,अंक,27,0),IF($P$3='DATA SHEET'!$CA$4,VLOOKUP(F86,अंक,36,0),IF($P$3='DATA SHEET'!$CA$5,VLOOKUP(F86,अंक,45,0),""))))))</f>
        <v/>
      </c>
      <c s="51" t="str">
        <f>IF(AND(B86="",D86="",F86="",G86=""),"",IF($P$3='DATA SHEET'!$CA$1,VLOOKUP(F86,अंक,10,0),IF($P$3='DATA SHEET'!$CA$2,VLOOKUP(F86,अंक,19,0),IF($P$3='DATA SHEET'!$CA$3,VLOOKUP(F86,अंक,28,0),IF($P$3='DATA SHEET'!$CA$4,VLOOKUP(F86,अंक,37,0),IF($P$3='DATA SHEET'!$CA$5,VLOOKUP(F86,अंक,46,0),""))))))</f>
        <v/>
      </c>
      <c s="51" t="str">
        <f>IF(AND(B86="",D86="",F86="",G86=""),"",IF($P$3='DATA SHEET'!$CA$1,VLOOKUP(F86,अंक,11,0),IF($P$3='DATA SHEET'!$CA$2,VLOOKUP(F86,अंक,20,0),IF($P$3='DATA SHEET'!$CA$3,VLOOKUP(F86,अंक,29,0),IF($P$3='DATA SHEET'!$CA$4,VLOOKUP(F86,अंक,38,0),IF($P$3='DATA SHEET'!$CA$5,VLOOKUP(F86,अंक,47,0),""))))))</f>
        <v/>
      </c>
      <c s="52" t="str">
        <f>IF(AND(B86="",D86="",F86="",G86=""),"",IF($P$3='DATA SHEET'!$CA$1,VLOOKUP(F86,अंक,12,0),IF($P$3='DATA SHEET'!$CA$2,VLOOKUP(F86,अंक,21,0),IF($P$3='DATA SHEET'!$CA$3,VLOOKUP(F86,अंक,30,0),IF($P$3='DATA SHEET'!$CA$4,VLOOKUP(F86,अंक,39,0),IF($P$3='DATA SHEET'!$CA$5,VLOOKUP(F86,अंक,48,0),""))))))</f>
        <v/>
      </c>
      <c s="52" t="str">
        <f>IF(AND(B86="",D86="",F86="",G86=""),"",IF($P$3='DATA SHEET'!$CA$1,VLOOKUP(F86,अंक,13,0),IF($P$3='DATA SHEET'!$CA$2,VLOOKUP(F86,अंक,22,0),IF($P$3='DATA SHEET'!$CA$3,VLOOKUP(F86,अंक,31,0),IF($P$3='DATA SHEET'!$CA$4,VLOOKUP(F86,अंक,40,0),IF($P$3='DATA SHEET'!$CA$5,VLOOKUP(F86,अंक,49,0),""))))))</f>
        <v/>
      </c>
      <c s="52" t="str">
        <f>IF(AND(B86="",D86="",F86="",G86=""),"",IF($P$3='DATA SHEET'!$CA$1,VLOOKUP(F86,अंक,14,0),IF($P$3='DATA SHEET'!$CA$2,VLOOKUP(F86,अंक,23,0),IF($P$3='DATA SHEET'!$CA$3,VLOOKUP(F86,अंक,32,0),IF($P$3='DATA SHEET'!$CA$4,VLOOKUP(F86,अंक,41,0),IF($P$3='DATA SHEET'!$CA$5,VLOOKUP(F86,अंक,50,0),""))))))</f>
        <v/>
      </c>
      <c s="21" t="str">
        <f t="shared" si="26"/>
        <v/>
      </c>
      <c s="20" t="str">
        <f t="shared" si="27"/>
        <v/>
      </c>
      <c s="20" t="str">
        <f t="shared" si="28"/>
        <v/>
      </c>
      <c s="22" t="str">
        <f t="shared" si="29"/>
        <v/>
      </c>
      <c s="187" t="str">
        <f>IFERROR(IF(OR(Q86="",#REF!="",D86=""),"",IF($Q$6=100,ROUNDUP(Q86*20%,0),IF($Q$6=86,ROUNDUP((Q86/$Q$6)*$U$6,0),IF($Q$6=66,ROUNDUP((Q86/$Q$6)*$U$6,0),"")))),"")</f>
        <v/>
      </c>
      <c s="11"/>
      <c s="11"/>
    </row>
    <row r="87" spans="1:23" ht="21.75" customHeight="1">
      <c r="A87" s="186" t="str">
        <f>'DATA SHEET'!A87</f>
        <v/>
      </c>
      <c s="16" t="str">
        <f t="shared" si="20"/>
        <v/>
      </c>
      <c s="42" t="str">
        <f t="shared" si="21"/>
        <v/>
      </c>
      <c s="170" t="str">
        <f t="shared" si="22"/>
        <v/>
      </c>
      <c s="170" t="str">
        <f t="shared" si="23"/>
        <v/>
      </c>
      <c s="17" t="str">
        <f t="shared" si="24"/>
        <v/>
      </c>
      <c s="18" t="str">
        <f t="shared" si="25"/>
        <v/>
      </c>
      <c s="50" t="str">
        <f>IF(AND(B87="",D87="",F87="",G87=""),"",IF($P$3='DATA SHEET'!$CA$1,VLOOKUP(F87,अंक,6,0),IF($P$3='DATA SHEET'!$CA$2,VLOOKUP(F87,अंक,15,0),IF($P$3='DATA SHEET'!$CA$3,VLOOKUP(F87,अंक,24,0),IF($P$3='DATA SHEET'!$CA$4,VLOOKUP(F87,अंक,33,0),IF($P$3='DATA SHEET'!$CA$5,VLOOKUP(F87,अंक,42,0),""))))))</f>
        <v/>
      </c>
      <c s="50" t="str">
        <f>IF(AND(B87="",D87="",F87="",G87=""),"",IF($P$3='DATA SHEET'!$CA$1,VLOOKUP(F87,अंक,7,0),IF($P$3='DATA SHEET'!$CA$2,VLOOKUP(F87,अंक,16,0),IF($P$3='DATA SHEET'!$CA$3,VLOOKUP(F87,अंक,25,0),IF($P$3='DATA SHEET'!$CA$4,VLOOKUP(F87,अंक,34,0),IF($P$3='DATA SHEET'!$CA$5,VLOOKUP(F87,अंक,43,0),""))))))</f>
        <v/>
      </c>
      <c s="50" t="str">
        <f>IF(AND(B87="",D87="",F87="",G87=""),"",IF($P$3='DATA SHEET'!$CA$1,VLOOKUP(F87,अंक,8,0),IF($P$3='DATA SHEET'!$CA$2,VLOOKUP(F87,अंक,17,0),IF($P$3='DATA SHEET'!$CA$3,VLOOKUP(F87,अंक,26,0),IF($P$3='DATA SHEET'!$CA$4,VLOOKUP(F87,अंक,35,0),IF($P$3='DATA SHEET'!$CA$5,VLOOKUP(F87,अंक,44,0),""))))))</f>
        <v/>
      </c>
      <c s="51" t="str">
        <f>IF(AND(B87="",D87="",F87="",G87=""),"",IF($P$3='DATA SHEET'!$CA$1,VLOOKUP(F87,अंक,9,0),IF($P$3='DATA SHEET'!$CA$2,VLOOKUP(F87,अंक,18,0),IF($P$3='DATA SHEET'!$CA$3,VLOOKUP(F87,अंक,27,0),IF($P$3='DATA SHEET'!$CA$4,VLOOKUP(F87,अंक,36,0),IF($P$3='DATA SHEET'!$CA$5,VLOOKUP(F87,अंक,45,0),""))))))</f>
        <v/>
      </c>
      <c s="51" t="str">
        <f>IF(AND(B87="",D87="",F87="",G87=""),"",IF($P$3='DATA SHEET'!$CA$1,VLOOKUP(F87,अंक,10,0),IF($P$3='DATA SHEET'!$CA$2,VLOOKUP(F87,अंक,19,0),IF($P$3='DATA SHEET'!$CA$3,VLOOKUP(F87,अंक,28,0),IF($P$3='DATA SHEET'!$CA$4,VLOOKUP(F87,अंक,37,0),IF($P$3='DATA SHEET'!$CA$5,VLOOKUP(F87,अंक,46,0),""))))))</f>
        <v/>
      </c>
      <c s="51" t="str">
        <f>IF(AND(B87="",D87="",F87="",G87=""),"",IF($P$3='DATA SHEET'!$CA$1,VLOOKUP(F87,अंक,11,0),IF($P$3='DATA SHEET'!$CA$2,VLOOKUP(F87,अंक,20,0),IF($P$3='DATA SHEET'!$CA$3,VLOOKUP(F87,अंक,29,0),IF($P$3='DATA SHEET'!$CA$4,VLOOKUP(F87,अंक,38,0),IF($P$3='DATA SHEET'!$CA$5,VLOOKUP(F87,अंक,47,0),""))))))</f>
        <v/>
      </c>
      <c s="52" t="str">
        <f>IF(AND(B87="",D87="",F87="",G87=""),"",IF($P$3='DATA SHEET'!$CA$1,VLOOKUP(F87,अंक,12,0),IF($P$3='DATA SHEET'!$CA$2,VLOOKUP(F87,अंक,21,0),IF($P$3='DATA SHEET'!$CA$3,VLOOKUP(F87,अंक,30,0),IF($P$3='DATA SHEET'!$CA$4,VLOOKUP(F87,अंक,39,0),IF($P$3='DATA SHEET'!$CA$5,VLOOKUP(F87,अंक,48,0),""))))))</f>
        <v/>
      </c>
      <c s="52" t="str">
        <f>IF(AND(B87="",D87="",F87="",G87=""),"",IF($P$3='DATA SHEET'!$CA$1,VLOOKUP(F87,अंक,13,0),IF($P$3='DATA SHEET'!$CA$2,VLOOKUP(F87,अंक,22,0),IF($P$3='DATA SHEET'!$CA$3,VLOOKUP(F87,अंक,31,0),IF($P$3='DATA SHEET'!$CA$4,VLOOKUP(F87,अंक,40,0),IF($P$3='DATA SHEET'!$CA$5,VLOOKUP(F87,अंक,49,0),""))))))</f>
        <v/>
      </c>
      <c s="52" t="str">
        <f>IF(AND(B87="",D87="",F87="",G87=""),"",IF($P$3='DATA SHEET'!$CA$1,VLOOKUP(F87,अंक,14,0),IF($P$3='DATA SHEET'!$CA$2,VLOOKUP(F87,अंक,23,0),IF($P$3='DATA SHEET'!$CA$3,VLOOKUP(F87,अंक,32,0),IF($P$3='DATA SHEET'!$CA$4,VLOOKUP(F87,अंक,41,0),IF($P$3='DATA SHEET'!$CA$5,VLOOKUP(F87,अंक,50,0),""))))))</f>
        <v/>
      </c>
      <c s="21" t="str">
        <f t="shared" si="26"/>
        <v/>
      </c>
      <c s="20" t="str">
        <f t="shared" si="27"/>
        <v/>
      </c>
      <c s="20" t="str">
        <f t="shared" si="28"/>
        <v/>
      </c>
      <c s="22" t="str">
        <f t="shared" si="29"/>
        <v/>
      </c>
      <c s="187" t="str">
        <f>IFERROR(IF(OR(Q87="",#REF!="",D87=""),"",IF($Q$6=100,ROUNDUP(Q87*20%,0),IF($Q$6=86,ROUNDUP((Q87/$Q$6)*$U$6,0),IF($Q$6=66,ROUNDUP((Q87/$Q$6)*$U$6,0),"")))),"")</f>
        <v/>
      </c>
      <c s="11"/>
      <c s="11"/>
    </row>
    <row r="88" spans="1:23" ht="21.75" customHeight="1">
      <c r="A88" s="186" t="str">
        <f>'DATA SHEET'!A88</f>
        <v/>
      </c>
      <c s="16" t="str">
        <f t="shared" si="20"/>
        <v/>
      </c>
      <c s="42" t="str">
        <f t="shared" si="21"/>
        <v/>
      </c>
      <c s="170" t="str">
        <f t="shared" si="22"/>
        <v/>
      </c>
      <c s="170" t="str">
        <f t="shared" si="23"/>
        <v/>
      </c>
      <c s="17" t="str">
        <f t="shared" si="24"/>
        <v/>
      </c>
      <c s="18" t="str">
        <f t="shared" si="25"/>
        <v/>
      </c>
      <c s="50" t="str">
        <f>IF(AND(B88="",D88="",F88="",G88=""),"",IF($P$3='DATA SHEET'!$CA$1,VLOOKUP(F88,अंक,6,0),IF($P$3='DATA SHEET'!$CA$2,VLOOKUP(F88,अंक,15,0),IF($P$3='DATA SHEET'!$CA$3,VLOOKUP(F88,अंक,24,0),IF($P$3='DATA SHEET'!$CA$4,VLOOKUP(F88,अंक,33,0),IF($P$3='DATA SHEET'!$CA$5,VLOOKUP(F88,अंक,42,0),""))))))</f>
        <v/>
      </c>
      <c s="50" t="str">
        <f>IF(AND(B88="",D88="",F88="",G88=""),"",IF($P$3='DATA SHEET'!$CA$1,VLOOKUP(F88,अंक,7,0),IF($P$3='DATA SHEET'!$CA$2,VLOOKUP(F88,अंक,16,0),IF($P$3='DATA SHEET'!$CA$3,VLOOKUP(F88,अंक,25,0),IF($P$3='DATA SHEET'!$CA$4,VLOOKUP(F88,अंक,34,0),IF($P$3='DATA SHEET'!$CA$5,VLOOKUP(F88,अंक,43,0),""))))))</f>
        <v/>
      </c>
      <c s="50" t="str">
        <f>IF(AND(B88="",D88="",F88="",G88=""),"",IF($P$3='DATA SHEET'!$CA$1,VLOOKUP(F88,अंक,8,0),IF($P$3='DATA SHEET'!$CA$2,VLOOKUP(F88,अंक,17,0),IF($P$3='DATA SHEET'!$CA$3,VLOOKUP(F88,अंक,26,0),IF($P$3='DATA SHEET'!$CA$4,VLOOKUP(F88,अंक,35,0),IF($P$3='DATA SHEET'!$CA$5,VLOOKUP(F88,अंक,44,0),""))))))</f>
        <v/>
      </c>
      <c s="51" t="str">
        <f>IF(AND(B88="",D88="",F88="",G88=""),"",IF($P$3='DATA SHEET'!$CA$1,VLOOKUP(F88,अंक,9,0),IF($P$3='DATA SHEET'!$CA$2,VLOOKUP(F88,अंक,18,0),IF($P$3='DATA SHEET'!$CA$3,VLOOKUP(F88,अंक,27,0),IF($P$3='DATA SHEET'!$CA$4,VLOOKUP(F88,अंक,36,0),IF($P$3='DATA SHEET'!$CA$5,VLOOKUP(F88,अंक,45,0),""))))))</f>
        <v/>
      </c>
      <c s="51" t="str">
        <f>IF(AND(B88="",D88="",F88="",G88=""),"",IF($P$3='DATA SHEET'!$CA$1,VLOOKUP(F88,अंक,10,0),IF($P$3='DATA SHEET'!$CA$2,VLOOKUP(F88,अंक,19,0),IF($P$3='DATA SHEET'!$CA$3,VLOOKUP(F88,अंक,28,0),IF($P$3='DATA SHEET'!$CA$4,VLOOKUP(F88,अंक,37,0),IF($P$3='DATA SHEET'!$CA$5,VLOOKUP(F88,अंक,46,0),""))))))</f>
        <v/>
      </c>
      <c s="51" t="str">
        <f>IF(AND(B88="",D88="",F88="",G88=""),"",IF($P$3='DATA SHEET'!$CA$1,VLOOKUP(F88,अंक,11,0),IF($P$3='DATA SHEET'!$CA$2,VLOOKUP(F88,अंक,20,0),IF($P$3='DATA SHEET'!$CA$3,VLOOKUP(F88,अंक,29,0),IF($P$3='DATA SHEET'!$CA$4,VLOOKUP(F88,अंक,38,0),IF($P$3='DATA SHEET'!$CA$5,VLOOKUP(F88,अंक,47,0),""))))))</f>
        <v/>
      </c>
      <c s="52" t="str">
        <f>IF(AND(B88="",D88="",F88="",G88=""),"",IF($P$3='DATA SHEET'!$CA$1,VLOOKUP(F88,अंक,12,0),IF($P$3='DATA SHEET'!$CA$2,VLOOKUP(F88,अंक,21,0),IF($P$3='DATA SHEET'!$CA$3,VLOOKUP(F88,अंक,30,0),IF($P$3='DATA SHEET'!$CA$4,VLOOKUP(F88,अंक,39,0),IF($P$3='DATA SHEET'!$CA$5,VLOOKUP(F88,अंक,48,0),""))))))</f>
        <v/>
      </c>
      <c s="52" t="str">
        <f>IF(AND(B88="",D88="",F88="",G88=""),"",IF($P$3='DATA SHEET'!$CA$1,VLOOKUP(F88,अंक,13,0),IF($P$3='DATA SHEET'!$CA$2,VLOOKUP(F88,अंक,22,0),IF($P$3='DATA SHEET'!$CA$3,VLOOKUP(F88,अंक,31,0),IF($P$3='DATA SHEET'!$CA$4,VLOOKUP(F88,अंक,40,0),IF($P$3='DATA SHEET'!$CA$5,VLOOKUP(F88,अंक,49,0),""))))))</f>
        <v/>
      </c>
      <c s="52" t="str">
        <f>IF(AND(B88="",D88="",F88="",G88=""),"",IF($P$3='DATA SHEET'!$CA$1,VLOOKUP(F88,अंक,14,0),IF($P$3='DATA SHEET'!$CA$2,VLOOKUP(F88,अंक,23,0),IF($P$3='DATA SHEET'!$CA$3,VLOOKUP(F88,अंक,32,0),IF($P$3='DATA SHEET'!$CA$4,VLOOKUP(F88,अंक,41,0),IF($P$3='DATA SHEET'!$CA$5,VLOOKUP(F88,अंक,50,0),""))))))</f>
        <v/>
      </c>
      <c s="21" t="str">
        <f t="shared" si="26"/>
        <v/>
      </c>
      <c s="20" t="str">
        <f t="shared" si="27"/>
        <v/>
      </c>
      <c s="20" t="str">
        <f t="shared" si="28"/>
        <v/>
      </c>
      <c s="22" t="str">
        <f t="shared" si="29"/>
        <v/>
      </c>
      <c s="187" t="str">
        <f>IFERROR(IF(OR(Q88="",#REF!="",D88=""),"",IF($Q$6=100,ROUNDUP(Q88*20%,0),IF($Q$6=86,ROUNDUP((Q88/$Q$6)*$U$6,0),IF($Q$6=66,ROUNDUP((Q88/$Q$6)*$U$6,0),"")))),"")</f>
        <v/>
      </c>
      <c s="11"/>
      <c s="11"/>
    </row>
    <row r="89" spans="1:23" ht="21.75" customHeight="1">
      <c r="A89" s="186" t="str">
        <f>'DATA SHEET'!A89</f>
        <v/>
      </c>
      <c s="16" t="str">
        <f t="shared" si="20"/>
        <v/>
      </c>
      <c s="42" t="str">
        <f t="shared" si="21"/>
        <v/>
      </c>
      <c s="170" t="str">
        <f t="shared" si="22"/>
        <v/>
      </c>
      <c s="170" t="str">
        <f t="shared" si="23"/>
        <v/>
      </c>
      <c s="17" t="str">
        <f t="shared" si="24"/>
        <v/>
      </c>
      <c s="18" t="str">
        <f t="shared" si="25"/>
        <v/>
      </c>
      <c s="50" t="str">
        <f>IF(AND(B89="",D89="",F89="",G89=""),"",IF($P$3='DATA SHEET'!$CA$1,VLOOKUP(F89,अंक,6,0),IF($P$3='DATA SHEET'!$CA$2,VLOOKUP(F89,अंक,15,0),IF($P$3='DATA SHEET'!$CA$3,VLOOKUP(F89,अंक,24,0),IF($P$3='DATA SHEET'!$CA$4,VLOOKUP(F89,अंक,33,0),IF($P$3='DATA SHEET'!$CA$5,VLOOKUP(F89,अंक,42,0),""))))))</f>
        <v/>
      </c>
      <c s="50" t="str">
        <f>IF(AND(B89="",D89="",F89="",G89=""),"",IF($P$3='DATA SHEET'!$CA$1,VLOOKUP(F89,अंक,7,0),IF($P$3='DATA SHEET'!$CA$2,VLOOKUP(F89,अंक,16,0),IF($P$3='DATA SHEET'!$CA$3,VLOOKUP(F89,अंक,25,0),IF($P$3='DATA SHEET'!$CA$4,VLOOKUP(F89,अंक,34,0),IF($P$3='DATA SHEET'!$CA$5,VLOOKUP(F89,अंक,43,0),""))))))</f>
        <v/>
      </c>
      <c s="50" t="str">
        <f>IF(AND(B89="",D89="",F89="",G89=""),"",IF($P$3='DATA SHEET'!$CA$1,VLOOKUP(F89,अंक,8,0),IF($P$3='DATA SHEET'!$CA$2,VLOOKUP(F89,अंक,17,0),IF($P$3='DATA SHEET'!$CA$3,VLOOKUP(F89,अंक,26,0),IF($P$3='DATA SHEET'!$CA$4,VLOOKUP(F89,अंक,35,0),IF($P$3='DATA SHEET'!$CA$5,VLOOKUP(F89,अंक,44,0),""))))))</f>
        <v/>
      </c>
      <c s="51" t="str">
        <f>IF(AND(B89="",D89="",F89="",G89=""),"",IF($P$3='DATA SHEET'!$CA$1,VLOOKUP(F89,अंक,9,0),IF($P$3='DATA SHEET'!$CA$2,VLOOKUP(F89,अंक,18,0),IF($P$3='DATA SHEET'!$CA$3,VLOOKUP(F89,अंक,27,0),IF($P$3='DATA SHEET'!$CA$4,VLOOKUP(F89,अंक,36,0),IF($P$3='DATA SHEET'!$CA$5,VLOOKUP(F89,अंक,45,0),""))))))</f>
        <v/>
      </c>
      <c s="51" t="str">
        <f>IF(AND(B89="",D89="",F89="",G89=""),"",IF($P$3='DATA SHEET'!$CA$1,VLOOKUP(F89,अंक,10,0),IF($P$3='DATA SHEET'!$CA$2,VLOOKUP(F89,अंक,19,0),IF($P$3='DATA SHEET'!$CA$3,VLOOKUP(F89,अंक,28,0),IF($P$3='DATA SHEET'!$CA$4,VLOOKUP(F89,अंक,37,0),IF($P$3='DATA SHEET'!$CA$5,VLOOKUP(F89,अंक,46,0),""))))))</f>
        <v/>
      </c>
      <c s="51" t="str">
        <f>IF(AND(B89="",D89="",F89="",G89=""),"",IF($P$3='DATA SHEET'!$CA$1,VLOOKUP(F89,अंक,11,0),IF($P$3='DATA SHEET'!$CA$2,VLOOKUP(F89,अंक,20,0),IF($P$3='DATA SHEET'!$CA$3,VLOOKUP(F89,अंक,29,0),IF($P$3='DATA SHEET'!$CA$4,VLOOKUP(F89,अंक,38,0),IF($P$3='DATA SHEET'!$CA$5,VLOOKUP(F89,अंक,47,0),""))))))</f>
        <v/>
      </c>
      <c s="52" t="str">
        <f>IF(AND(B89="",D89="",F89="",G89=""),"",IF($P$3='DATA SHEET'!$CA$1,VLOOKUP(F89,अंक,12,0),IF($P$3='DATA SHEET'!$CA$2,VLOOKUP(F89,अंक,21,0),IF($P$3='DATA SHEET'!$CA$3,VLOOKUP(F89,अंक,30,0),IF($P$3='DATA SHEET'!$CA$4,VLOOKUP(F89,अंक,39,0),IF($P$3='DATA SHEET'!$CA$5,VLOOKUP(F89,अंक,48,0),""))))))</f>
        <v/>
      </c>
      <c s="52" t="str">
        <f>IF(AND(B89="",D89="",F89="",G89=""),"",IF($P$3='DATA SHEET'!$CA$1,VLOOKUP(F89,अंक,13,0),IF($P$3='DATA SHEET'!$CA$2,VLOOKUP(F89,अंक,22,0),IF($P$3='DATA SHEET'!$CA$3,VLOOKUP(F89,अंक,31,0),IF($P$3='DATA SHEET'!$CA$4,VLOOKUP(F89,अंक,40,0),IF($P$3='DATA SHEET'!$CA$5,VLOOKUP(F89,अंक,49,0),""))))))</f>
        <v/>
      </c>
      <c s="52" t="str">
        <f>IF(AND(B89="",D89="",F89="",G89=""),"",IF($P$3='DATA SHEET'!$CA$1,VLOOKUP(F89,अंक,14,0),IF($P$3='DATA SHEET'!$CA$2,VLOOKUP(F89,अंक,23,0),IF($P$3='DATA SHEET'!$CA$3,VLOOKUP(F89,अंक,32,0),IF($P$3='DATA SHEET'!$CA$4,VLOOKUP(F89,अंक,41,0),IF($P$3='DATA SHEET'!$CA$5,VLOOKUP(F89,अंक,50,0),""))))))</f>
        <v/>
      </c>
      <c s="21" t="str">
        <f t="shared" si="26"/>
        <v/>
      </c>
      <c s="20" t="str">
        <f t="shared" si="27"/>
        <v/>
      </c>
      <c s="20" t="str">
        <f t="shared" si="28"/>
        <v/>
      </c>
      <c s="22" t="str">
        <f t="shared" si="29"/>
        <v/>
      </c>
      <c s="187" t="str">
        <f>IFERROR(IF(OR(Q89="",#REF!="",D89=""),"",IF($Q$6=100,ROUNDUP(Q89*20%,0),IF($Q$6=86,ROUNDUP((Q89/$Q$6)*$U$6,0),IF($Q$6=66,ROUNDUP((Q89/$Q$6)*$U$6,0),"")))),"")</f>
        <v/>
      </c>
      <c s="11"/>
      <c s="11"/>
    </row>
    <row r="90" spans="1:23" ht="21.75" customHeight="1">
      <c r="A90" s="186" t="str">
        <f>'DATA SHEET'!A90</f>
        <v/>
      </c>
      <c s="16" t="str">
        <f t="shared" si="20"/>
        <v/>
      </c>
      <c s="42" t="str">
        <f t="shared" si="21"/>
        <v/>
      </c>
      <c s="170" t="str">
        <f t="shared" si="22"/>
        <v/>
      </c>
      <c s="170" t="str">
        <f t="shared" si="23"/>
        <v/>
      </c>
      <c s="17" t="str">
        <f t="shared" si="24"/>
        <v/>
      </c>
      <c s="18" t="str">
        <f t="shared" si="25"/>
        <v/>
      </c>
      <c s="50" t="str">
        <f>IF(AND(B90="",D90="",F90="",G90=""),"",IF($P$3='DATA SHEET'!$CA$1,VLOOKUP(F90,अंक,6,0),IF($P$3='DATA SHEET'!$CA$2,VLOOKUP(F90,अंक,15,0),IF($P$3='DATA SHEET'!$CA$3,VLOOKUP(F90,अंक,24,0),IF($P$3='DATA SHEET'!$CA$4,VLOOKUP(F90,अंक,33,0),IF($P$3='DATA SHEET'!$CA$5,VLOOKUP(F90,अंक,42,0),""))))))</f>
        <v/>
      </c>
      <c s="50" t="str">
        <f>IF(AND(B90="",D90="",F90="",G90=""),"",IF($P$3='DATA SHEET'!$CA$1,VLOOKUP(F90,अंक,7,0),IF($P$3='DATA SHEET'!$CA$2,VLOOKUP(F90,अंक,16,0),IF($P$3='DATA SHEET'!$CA$3,VLOOKUP(F90,अंक,25,0),IF($P$3='DATA SHEET'!$CA$4,VLOOKUP(F90,अंक,34,0),IF($P$3='DATA SHEET'!$CA$5,VLOOKUP(F90,अंक,43,0),""))))))</f>
        <v/>
      </c>
      <c s="50" t="str">
        <f>IF(AND(B90="",D90="",F90="",G90=""),"",IF($P$3='DATA SHEET'!$CA$1,VLOOKUP(F90,अंक,8,0),IF($P$3='DATA SHEET'!$CA$2,VLOOKUP(F90,अंक,17,0),IF($P$3='DATA SHEET'!$CA$3,VLOOKUP(F90,अंक,26,0),IF($P$3='DATA SHEET'!$CA$4,VLOOKUP(F90,अंक,35,0),IF($P$3='DATA SHEET'!$CA$5,VLOOKUP(F90,अंक,44,0),""))))))</f>
        <v/>
      </c>
      <c s="51" t="str">
        <f>IF(AND(B90="",D90="",F90="",G90=""),"",IF($P$3='DATA SHEET'!$CA$1,VLOOKUP(F90,अंक,9,0),IF($P$3='DATA SHEET'!$CA$2,VLOOKUP(F90,अंक,18,0),IF($P$3='DATA SHEET'!$CA$3,VLOOKUP(F90,अंक,27,0),IF($P$3='DATA SHEET'!$CA$4,VLOOKUP(F90,अंक,36,0),IF($P$3='DATA SHEET'!$CA$5,VLOOKUP(F90,अंक,45,0),""))))))</f>
        <v/>
      </c>
      <c s="51" t="str">
        <f>IF(AND(B90="",D90="",F90="",G90=""),"",IF($P$3='DATA SHEET'!$CA$1,VLOOKUP(F90,अंक,10,0),IF($P$3='DATA SHEET'!$CA$2,VLOOKUP(F90,अंक,19,0),IF($P$3='DATA SHEET'!$CA$3,VLOOKUP(F90,अंक,28,0),IF($P$3='DATA SHEET'!$CA$4,VLOOKUP(F90,अंक,37,0),IF($P$3='DATA SHEET'!$CA$5,VLOOKUP(F90,अंक,46,0),""))))))</f>
        <v/>
      </c>
      <c s="51" t="str">
        <f>IF(AND(B90="",D90="",F90="",G90=""),"",IF($P$3='DATA SHEET'!$CA$1,VLOOKUP(F90,अंक,11,0),IF($P$3='DATA SHEET'!$CA$2,VLOOKUP(F90,अंक,20,0),IF($P$3='DATA SHEET'!$CA$3,VLOOKUP(F90,अंक,29,0),IF($P$3='DATA SHEET'!$CA$4,VLOOKUP(F90,अंक,38,0),IF($P$3='DATA SHEET'!$CA$5,VLOOKUP(F90,अंक,47,0),""))))))</f>
        <v/>
      </c>
      <c s="52" t="str">
        <f>IF(AND(B90="",D90="",F90="",G90=""),"",IF($P$3='DATA SHEET'!$CA$1,VLOOKUP(F90,अंक,12,0),IF($P$3='DATA SHEET'!$CA$2,VLOOKUP(F90,अंक,21,0),IF($P$3='DATA SHEET'!$CA$3,VLOOKUP(F90,अंक,30,0),IF($P$3='DATA SHEET'!$CA$4,VLOOKUP(F90,अंक,39,0),IF($P$3='DATA SHEET'!$CA$5,VLOOKUP(F90,अंक,48,0),""))))))</f>
        <v/>
      </c>
      <c s="52" t="str">
        <f>IF(AND(B90="",D90="",F90="",G90=""),"",IF($P$3='DATA SHEET'!$CA$1,VLOOKUP(F90,अंक,13,0),IF($P$3='DATA SHEET'!$CA$2,VLOOKUP(F90,अंक,22,0),IF($P$3='DATA SHEET'!$CA$3,VLOOKUP(F90,अंक,31,0),IF($P$3='DATA SHEET'!$CA$4,VLOOKUP(F90,अंक,40,0),IF($P$3='DATA SHEET'!$CA$5,VLOOKUP(F90,अंक,49,0),""))))))</f>
        <v/>
      </c>
      <c s="52" t="str">
        <f>IF(AND(B90="",D90="",F90="",G90=""),"",IF($P$3='DATA SHEET'!$CA$1,VLOOKUP(F90,अंक,14,0),IF($P$3='DATA SHEET'!$CA$2,VLOOKUP(F90,अंक,23,0),IF($P$3='DATA SHEET'!$CA$3,VLOOKUP(F90,अंक,32,0),IF($P$3='DATA SHEET'!$CA$4,VLOOKUP(F90,अंक,41,0),IF($P$3='DATA SHEET'!$CA$5,VLOOKUP(F90,अंक,50,0),""))))))</f>
        <v/>
      </c>
      <c s="21" t="str">
        <f t="shared" si="26"/>
        <v/>
      </c>
      <c s="20" t="str">
        <f t="shared" si="27"/>
        <v/>
      </c>
      <c s="20" t="str">
        <f t="shared" si="28"/>
        <v/>
      </c>
      <c s="22" t="str">
        <f t="shared" si="29"/>
        <v/>
      </c>
      <c s="187" t="str">
        <f>IFERROR(IF(OR(Q90="",#REF!="",D90=""),"",IF($Q$6=100,ROUNDUP(Q90*20%,0),IF($Q$6=86,ROUNDUP((Q90/$Q$6)*$U$6,0),IF($Q$6=66,ROUNDUP((Q90/$Q$6)*$U$6,0),"")))),"")</f>
        <v/>
      </c>
      <c s="11"/>
      <c s="11"/>
    </row>
    <row r="91" spans="1:23" ht="21.75" customHeight="1">
      <c r="A91" s="186" t="str">
        <f>'DATA SHEET'!A91</f>
        <v/>
      </c>
      <c s="16" t="str">
        <f t="shared" si="20"/>
        <v/>
      </c>
      <c s="42" t="str">
        <f t="shared" si="21"/>
        <v/>
      </c>
      <c s="170" t="str">
        <f t="shared" si="22"/>
        <v/>
      </c>
      <c s="170" t="str">
        <f t="shared" si="23"/>
        <v/>
      </c>
      <c s="17" t="str">
        <f t="shared" si="24"/>
        <v/>
      </c>
      <c s="18" t="str">
        <f t="shared" si="25"/>
        <v/>
      </c>
      <c s="50" t="str">
        <f>IF(AND(B91="",D91="",F91="",G91=""),"",IF($P$3='DATA SHEET'!$CA$1,VLOOKUP(F91,अंक,6,0),IF($P$3='DATA SHEET'!$CA$2,VLOOKUP(F91,अंक,15,0),IF($P$3='DATA SHEET'!$CA$3,VLOOKUP(F91,अंक,24,0),IF($P$3='DATA SHEET'!$CA$4,VLOOKUP(F91,अंक,33,0),IF($P$3='DATA SHEET'!$CA$5,VLOOKUP(F91,अंक,42,0),""))))))</f>
        <v/>
      </c>
      <c s="50" t="str">
        <f>IF(AND(B91="",D91="",F91="",G91=""),"",IF($P$3='DATA SHEET'!$CA$1,VLOOKUP(F91,अंक,7,0),IF($P$3='DATA SHEET'!$CA$2,VLOOKUP(F91,अंक,16,0),IF($P$3='DATA SHEET'!$CA$3,VLOOKUP(F91,अंक,25,0),IF($P$3='DATA SHEET'!$CA$4,VLOOKUP(F91,अंक,34,0),IF($P$3='DATA SHEET'!$CA$5,VLOOKUP(F91,अंक,43,0),""))))))</f>
        <v/>
      </c>
      <c s="50" t="str">
        <f>IF(AND(B91="",D91="",F91="",G91=""),"",IF($P$3='DATA SHEET'!$CA$1,VLOOKUP(F91,अंक,8,0),IF($P$3='DATA SHEET'!$CA$2,VLOOKUP(F91,अंक,17,0),IF($P$3='DATA SHEET'!$CA$3,VLOOKUP(F91,अंक,26,0),IF($P$3='DATA SHEET'!$CA$4,VLOOKUP(F91,अंक,35,0),IF($P$3='DATA SHEET'!$CA$5,VLOOKUP(F91,अंक,44,0),""))))))</f>
        <v/>
      </c>
      <c s="51" t="str">
        <f>IF(AND(B91="",D91="",F91="",G91=""),"",IF($P$3='DATA SHEET'!$CA$1,VLOOKUP(F91,अंक,9,0),IF($P$3='DATA SHEET'!$CA$2,VLOOKUP(F91,अंक,18,0),IF($P$3='DATA SHEET'!$CA$3,VLOOKUP(F91,अंक,27,0),IF($P$3='DATA SHEET'!$CA$4,VLOOKUP(F91,अंक,36,0),IF($P$3='DATA SHEET'!$CA$5,VLOOKUP(F91,अंक,45,0),""))))))</f>
        <v/>
      </c>
      <c s="51" t="str">
        <f>IF(AND(B91="",D91="",F91="",G91=""),"",IF($P$3='DATA SHEET'!$CA$1,VLOOKUP(F91,अंक,10,0),IF($P$3='DATA SHEET'!$CA$2,VLOOKUP(F91,अंक,19,0),IF($P$3='DATA SHEET'!$CA$3,VLOOKUP(F91,अंक,28,0),IF($P$3='DATA SHEET'!$CA$4,VLOOKUP(F91,अंक,37,0),IF($P$3='DATA SHEET'!$CA$5,VLOOKUP(F91,अंक,46,0),""))))))</f>
        <v/>
      </c>
      <c s="51" t="str">
        <f>IF(AND(B91="",D91="",F91="",G91=""),"",IF($P$3='DATA SHEET'!$CA$1,VLOOKUP(F91,अंक,11,0),IF($P$3='DATA SHEET'!$CA$2,VLOOKUP(F91,अंक,20,0),IF($P$3='DATA SHEET'!$CA$3,VLOOKUP(F91,अंक,29,0),IF($P$3='DATA SHEET'!$CA$4,VLOOKUP(F91,अंक,38,0),IF($P$3='DATA SHEET'!$CA$5,VLOOKUP(F91,अंक,47,0),""))))))</f>
        <v/>
      </c>
      <c s="52" t="str">
        <f>IF(AND(B91="",D91="",F91="",G91=""),"",IF($P$3='DATA SHEET'!$CA$1,VLOOKUP(F91,अंक,12,0),IF($P$3='DATA SHEET'!$CA$2,VLOOKUP(F91,अंक,21,0),IF($P$3='DATA SHEET'!$CA$3,VLOOKUP(F91,अंक,30,0),IF($P$3='DATA SHEET'!$CA$4,VLOOKUP(F91,अंक,39,0),IF($P$3='DATA SHEET'!$CA$5,VLOOKUP(F91,अंक,48,0),""))))))</f>
        <v/>
      </c>
      <c s="52" t="str">
        <f>IF(AND(B91="",D91="",F91="",G91=""),"",IF($P$3='DATA SHEET'!$CA$1,VLOOKUP(F91,अंक,13,0),IF($P$3='DATA SHEET'!$CA$2,VLOOKUP(F91,अंक,22,0),IF($P$3='DATA SHEET'!$CA$3,VLOOKUP(F91,अंक,31,0),IF($P$3='DATA SHEET'!$CA$4,VLOOKUP(F91,अंक,40,0),IF($P$3='DATA SHEET'!$CA$5,VLOOKUP(F91,अंक,49,0),""))))))</f>
        <v/>
      </c>
      <c s="52" t="str">
        <f>IF(AND(B91="",D91="",F91="",G91=""),"",IF($P$3='DATA SHEET'!$CA$1,VLOOKUP(F91,अंक,14,0),IF($P$3='DATA SHEET'!$CA$2,VLOOKUP(F91,अंक,23,0),IF($P$3='DATA SHEET'!$CA$3,VLOOKUP(F91,अंक,32,0),IF($P$3='DATA SHEET'!$CA$4,VLOOKUP(F91,अंक,41,0),IF($P$3='DATA SHEET'!$CA$5,VLOOKUP(F91,अंक,50,0),""))))))</f>
        <v/>
      </c>
      <c s="21" t="str">
        <f t="shared" si="26"/>
        <v/>
      </c>
      <c s="20" t="str">
        <f t="shared" si="27"/>
        <v/>
      </c>
      <c s="20" t="str">
        <f t="shared" si="28"/>
        <v/>
      </c>
      <c s="22" t="str">
        <f t="shared" si="29"/>
        <v/>
      </c>
      <c s="187" t="str">
        <f>IFERROR(IF(OR(Q91="",#REF!="",D91=""),"",IF($Q$6=100,ROUNDUP(Q91*20%,0),IF($Q$6=86,ROUNDUP((Q91/$Q$6)*$U$6,0),IF($Q$6=66,ROUNDUP((Q91/$Q$6)*$U$6,0),"")))),"")</f>
        <v/>
      </c>
      <c s="11"/>
      <c s="11"/>
    </row>
    <row r="92" spans="1:23" ht="21.75" customHeight="1">
      <c r="A92" s="186" t="str">
        <f>'DATA SHEET'!A92</f>
        <v/>
      </c>
      <c s="16" t="str">
        <f t="shared" si="20"/>
        <v/>
      </c>
      <c s="42" t="str">
        <f t="shared" si="21"/>
        <v/>
      </c>
      <c s="170" t="str">
        <f t="shared" si="22"/>
        <v/>
      </c>
      <c s="170" t="str">
        <f t="shared" si="23"/>
        <v/>
      </c>
      <c s="17" t="str">
        <f t="shared" si="24"/>
        <v/>
      </c>
      <c s="18" t="str">
        <f t="shared" si="25"/>
        <v/>
      </c>
      <c s="50" t="str">
        <f>IF(AND(B92="",D92="",F92="",G92=""),"",IF($P$3='DATA SHEET'!$CA$1,VLOOKUP(F92,अंक,6,0),IF($P$3='DATA SHEET'!$CA$2,VLOOKUP(F92,अंक,15,0),IF($P$3='DATA SHEET'!$CA$3,VLOOKUP(F92,अंक,24,0),IF($P$3='DATA SHEET'!$CA$4,VLOOKUP(F92,अंक,33,0),IF($P$3='DATA SHEET'!$CA$5,VLOOKUP(F92,अंक,42,0),""))))))</f>
        <v/>
      </c>
      <c s="50" t="str">
        <f>IF(AND(B92="",D92="",F92="",G92=""),"",IF($P$3='DATA SHEET'!$CA$1,VLOOKUP(F92,अंक,7,0),IF($P$3='DATA SHEET'!$CA$2,VLOOKUP(F92,अंक,16,0),IF($P$3='DATA SHEET'!$CA$3,VLOOKUP(F92,अंक,25,0),IF($P$3='DATA SHEET'!$CA$4,VLOOKUP(F92,अंक,34,0),IF($P$3='DATA SHEET'!$CA$5,VLOOKUP(F92,अंक,43,0),""))))))</f>
        <v/>
      </c>
      <c s="50" t="str">
        <f>IF(AND(B92="",D92="",F92="",G92=""),"",IF($P$3='DATA SHEET'!$CA$1,VLOOKUP(F92,अंक,8,0),IF($P$3='DATA SHEET'!$CA$2,VLOOKUP(F92,अंक,17,0),IF($P$3='DATA SHEET'!$CA$3,VLOOKUP(F92,अंक,26,0),IF($P$3='DATA SHEET'!$CA$4,VLOOKUP(F92,अंक,35,0),IF($P$3='DATA SHEET'!$CA$5,VLOOKUP(F92,अंक,44,0),""))))))</f>
        <v/>
      </c>
      <c s="51" t="str">
        <f>IF(AND(B92="",D92="",F92="",G92=""),"",IF($P$3='DATA SHEET'!$CA$1,VLOOKUP(F92,अंक,9,0),IF($P$3='DATA SHEET'!$CA$2,VLOOKUP(F92,अंक,18,0),IF($P$3='DATA SHEET'!$CA$3,VLOOKUP(F92,अंक,27,0),IF($P$3='DATA SHEET'!$CA$4,VLOOKUP(F92,अंक,36,0),IF($P$3='DATA SHEET'!$CA$5,VLOOKUP(F92,अंक,45,0),""))))))</f>
        <v/>
      </c>
      <c s="51" t="str">
        <f>IF(AND(B92="",D92="",F92="",G92=""),"",IF($P$3='DATA SHEET'!$CA$1,VLOOKUP(F92,अंक,10,0),IF($P$3='DATA SHEET'!$CA$2,VLOOKUP(F92,अंक,19,0),IF($P$3='DATA SHEET'!$CA$3,VLOOKUP(F92,अंक,28,0),IF($P$3='DATA SHEET'!$CA$4,VLOOKUP(F92,अंक,37,0),IF($P$3='DATA SHEET'!$CA$5,VLOOKUP(F92,अंक,46,0),""))))))</f>
        <v/>
      </c>
      <c s="51" t="str">
        <f>IF(AND(B92="",D92="",F92="",G92=""),"",IF($P$3='DATA SHEET'!$CA$1,VLOOKUP(F92,अंक,11,0),IF($P$3='DATA SHEET'!$CA$2,VLOOKUP(F92,अंक,20,0),IF($P$3='DATA SHEET'!$CA$3,VLOOKUP(F92,अंक,29,0),IF($P$3='DATA SHEET'!$CA$4,VLOOKUP(F92,अंक,38,0),IF($P$3='DATA SHEET'!$CA$5,VLOOKUP(F92,अंक,47,0),""))))))</f>
        <v/>
      </c>
      <c s="52" t="str">
        <f>IF(AND(B92="",D92="",F92="",G92=""),"",IF($P$3='DATA SHEET'!$CA$1,VLOOKUP(F92,अंक,12,0),IF($P$3='DATA SHEET'!$CA$2,VLOOKUP(F92,अंक,21,0),IF($P$3='DATA SHEET'!$CA$3,VLOOKUP(F92,अंक,30,0),IF($P$3='DATA SHEET'!$CA$4,VLOOKUP(F92,अंक,39,0),IF($P$3='DATA SHEET'!$CA$5,VLOOKUP(F92,अंक,48,0),""))))))</f>
        <v/>
      </c>
      <c s="52" t="str">
        <f>IF(AND(B92="",D92="",F92="",G92=""),"",IF($P$3='DATA SHEET'!$CA$1,VLOOKUP(F92,अंक,13,0),IF($P$3='DATA SHEET'!$CA$2,VLOOKUP(F92,अंक,22,0),IF($P$3='DATA SHEET'!$CA$3,VLOOKUP(F92,अंक,31,0),IF($P$3='DATA SHEET'!$CA$4,VLOOKUP(F92,अंक,40,0),IF($P$3='DATA SHEET'!$CA$5,VLOOKUP(F92,अंक,49,0),""))))))</f>
        <v/>
      </c>
      <c s="52" t="str">
        <f>IF(AND(B92="",D92="",F92="",G92=""),"",IF($P$3='DATA SHEET'!$CA$1,VLOOKUP(F92,अंक,14,0),IF($P$3='DATA SHEET'!$CA$2,VLOOKUP(F92,अंक,23,0),IF($P$3='DATA SHEET'!$CA$3,VLOOKUP(F92,अंक,32,0),IF($P$3='DATA SHEET'!$CA$4,VLOOKUP(F92,अंक,41,0),IF($P$3='DATA SHEET'!$CA$5,VLOOKUP(F92,अंक,50,0),""))))))</f>
        <v/>
      </c>
      <c s="21" t="str">
        <f t="shared" si="26"/>
        <v/>
      </c>
      <c s="20" t="str">
        <f t="shared" si="27"/>
        <v/>
      </c>
      <c s="20" t="str">
        <f t="shared" si="28"/>
        <v/>
      </c>
      <c s="22" t="str">
        <f t="shared" si="29"/>
        <v/>
      </c>
      <c s="187" t="str">
        <f>IFERROR(IF(OR(Q92="",#REF!="",D92=""),"",IF($Q$6=100,ROUNDUP(Q92*20%,0),IF($Q$6=86,ROUNDUP((Q92/$Q$6)*$U$6,0),IF($Q$6=66,ROUNDUP((Q92/$Q$6)*$U$6,0),"")))),"")</f>
        <v/>
      </c>
      <c s="11"/>
      <c s="11"/>
    </row>
    <row r="93" spans="1:23" ht="21.75" customHeight="1">
      <c r="A93" s="186" t="str">
        <f>'DATA SHEET'!A93</f>
        <v/>
      </c>
      <c s="16" t="str">
        <f t="shared" si="20"/>
        <v/>
      </c>
      <c s="42" t="str">
        <f t="shared" si="21"/>
        <v/>
      </c>
      <c s="170" t="str">
        <f t="shared" si="22"/>
        <v/>
      </c>
      <c s="170" t="str">
        <f t="shared" si="23"/>
        <v/>
      </c>
      <c s="17" t="str">
        <f t="shared" si="24"/>
        <v/>
      </c>
      <c s="18" t="str">
        <f t="shared" si="25"/>
        <v/>
      </c>
      <c s="50" t="str">
        <f>IF(AND(B93="",D93="",F93="",G93=""),"",IF($P$3='DATA SHEET'!$CA$1,VLOOKUP(F93,अंक,6,0),IF($P$3='DATA SHEET'!$CA$2,VLOOKUP(F93,अंक,15,0),IF($P$3='DATA SHEET'!$CA$3,VLOOKUP(F93,अंक,24,0),IF($P$3='DATA SHEET'!$CA$4,VLOOKUP(F93,अंक,33,0),IF($P$3='DATA SHEET'!$CA$5,VLOOKUP(F93,अंक,42,0),""))))))</f>
        <v/>
      </c>
      <c s="50" t="str">
        <f>IF(AND(B93="",D93="",F93="",G93=""),"",IF($P$3='DATA SHEET'!$CA$1,VLOOKUP(F93,अंक,7,0),IF($P$3='DATA SHEET'!$CA$2,VLOOKUP(F93,अंक,16,0),IF($P$3='DATA SHEET'!$CA$3,VLOOKUP(F93,अंक,25,0),IF($P$3='DATA SHEET'!$CA$4,VLOOKUP(F93,अंक,34,0),IF($P$3='DATA SHEET'!$CA$5,VLOOKUP(F93,अंक,43,0),""))))))</f>
        <v/>
      </c>
      <c s="50" t="str">
        <f>IF(AND(B93="",D93="",F93="",G93=""),"",IF($P$3='DATA SHEET'!$CA$1,VLOOKUP(F93,अंक,8,0),IF($P$3='DATA SHEET'!$CA$2,VLOOKUP(F93,अंक,17,0),IF($P$3='DATA SHEET'!$CA$3,VLOOKUP(F93,अंक,26,0),IF($P$3='DATA SHEET'!$CA$4,VLOOKUP(F93,अंक,35,0),IF($P$3='DATA SHEET'!$CA$5,VLOOKUP(F93,अंक,44,0),""))))))</f>
        <v/>
      </c>
      <c s="51" t="str">
        <f>IF(AND(B93="",D93="",F93="",G93=""),"",IF($P$3='DATA SHEET'!$CA$1,VLOOKUP(F93,अंक,9,0),IF($P$3='DATA SHEET'!$CA$2,VLOOKUP(F93,अंक,18,0),IF($P$3='DATA SHEET'!$CA$3,VLOOKUP(F93,अंक,27,0),IF($P$3='DATA SHEET'!$CA$4,VLOOKUP(F93,अंक,36,0),IF($P$3='DATA SHEET'!$CA$5,VLOOKUP(F93,अंक,45,0),""))))))</f>
        <v/>
      </c>
      <c s="51" t="str">
        <f>IF(AND(B93="",D93="",F93="",G93=""),"",IF($P$3='DATA SHEET'!$CA$1,VLOOKUP(F93,अंक,10,0),IF($P$3='DATA SHEET'!$CA$2,VLOOKUP(F93,अंक,19,0),IF($P$3='DATA SHEET'!$CA$3,VLOOKUP(F93,अंक,28,0),IF($P$3='DATA SHEET'!$CA$4,VLOOKUP(F93,अंक,37,0),IF($P$3='DATA SHEET'!$CA$5,VLOOKUP(F93,अंक,46,0),""))))))</f>
        <v/>
      </c>
      <c s="51" t="str">
        <f>IF(AND(B93="",D93="",F93="",G93=""),"",IF($P$3='DATA SHEET'!$CA$1,VLOOKUP(F93,अंक,11,0),IF($P$3='DATA SHEET'!$CA$2,VLOOKUP(F93,अंक,20,0),IF($P$3='DATA SHEET'!$CA$3,VLOOKUP(F93,अंक,29,0),IF($P$3='DATA SHEET'!$CA$4,VLOOKUP(F93,अंक,38,0),IF($P$3='DATA SHEET'!$CA$5,VLOOKUP(F93,अंक,47,0),""))))))</f>
        <v/>
      </c>
      <c s="52" t="str">
        <f>IF(AND(B93="",D93="",F93="",G93=""),"",IF($P$3='DATA SHEET'!$CA$1,VLOOKUP(F93,अंक,12,0),IF($P$3='DATA SHEET'!$CA$2,VLOOKUP(F93,अंक,21,0),IF($P$3='DATA SHEET'!$CA$3,VLOOKUP(F93,अंक,30,0),IF($P$3='DATA SHEET'!$CA$4,VLOOKUP(F93,अंक,39,0),IF($P$3='DATA SHEET'!$CA$5,VLOOKUP(F93,अंक,48,0),""))))))</f>
        <v/>
      </c>
      <c s="52" t="str">
        <f>IF(AND(B93="",D93="",F93="",G93=""),"",IF($P$3='DATA SHEET'!$CA$1,VLOOKUP(F93,अंक,13,0),IF($P$3='DATA SHEET'!$CA$2,VLOOKUP(F93,अंक,22,0),IF($P$3='DATA SHEET'!$CA$3,VLOOKUP(F93,अंक,31,0),IF($P$3='DATA SHEET'!$CA$4,VLOOKUP(F93,अंक,40,0),IF($P$3='DATA SHEET'!$CA$5,VLOOKUP(F93,अंक,49,0),""))))))</f>
        <v/>
      </c>
      <c s="52" t="str">
        <f>IF(AND(B93="",D93="",F93="",G93=""),"",IF($P$3='DATA SHEET'!$CA$1,VLOOKUP(F93,अंक,14,0),IF($P$3='DATA SHEET'!$CA$2,VLOOKUP(F93,अंक,23,0),IF($P$3='DATA SHEET'!$CA$3,VLOOKUP(F93,अंक,32,0),IF($P$3='DATA SHEET'!$CA$4,VLOOKUP(F93,अंक,41,0),IF($P$3='DATA SHEET'!$CA$5,VLOOKUP(F93,अंक,50,0),""))))))</f>
        <v/>
      </c>
      <c s="21" t="str">
        <f t="shared" si="26"/>
        <v/>
      </c>
      <c s="20" t="str">
        <f t="shared" si="27"/>
        <v/>
      </c>
      <c s="20" t="str">
        <f t="shared" si="28"/>
        <v/>
      </c>
      <c s="22" t="str">
        <f t="shared" si="29"/>
        <v/>
      </c>
      <c s="187" t="str">
        <f>IFERROR(IF(OR(Q93="",#REF!="",D93=""),"",IF($Q$6=100,ROUNDUP(Q93*20%,0),IF($Q$6=86,ROUNDUP((Q93/$Q$6)*$U$6,0),IF($Q$6=66,ROUNDUP((Q93/$Q$6)*$U$6,0),"")))),"")</f>
        <v/>
      </c>
      <c s="11"/>
      <c s="11"/>
    </row>
    <row r="94" spans="1:23" ht="21.75" customHeight="1">
      <c r="A94" s="186" t="str">
        <f>'DATA SHEET'!A94</f>
        <v/>
      </c>
      <c s="16" t="str">
        <f t="shared" si="20"/>
        <v/>
      </c>
      <c s="42" t="str">
        <f t="shared" si="21"/>
        <v/>
      </c>
      <c s="170" t="str">
        <f t="shared" si="22"/>
        <v/>
      </c>
      <c s="170" t="str">
        <f t="shared" si="23"/>
        <v/>
      </c>
      <c s="17" t="str">
        <f t="shared" si="24"/>
        <v/>
      </c>
      <c s="18" t="str">
        <f t="shared" si="25"/>
        <v/>
      </c>
      <c s="50" t="str">
        <f>IF(AND(B94="",D94="",F94="",G94=""),"",IF($P$3='DATA SHEET'!$CA$1,VLOOKUP(F94,अंक,6,0),IF($P$3='DATA SHEET'!$CA$2,VLOOKUP(F94,अंक,15,0),IF($P$3='DATA SHEET'!$CA$3,VLOOKUP(F94,अंक,24,0),IF($P$3='DATA SHEET'!$CA$4,VLOOKUP(F94,अंक,33,0),IF($P$3='DATA SHEET'!$CA$5,VLOOKUP(F94,अंक,42,0),""))))))</f>
        <v/>
      </c>
      <c s="50" t="str">
        <f>IF(AND(B94="",D94="",F94="",G94=""),"",IF($P$3='DATA SHEET'!$CA$1,VLOOKUP(F94,अंक,7,0),IF($P$3='DATA SHEET'!$CA$2,VLOOKUP(F94,अंक,16,0),IF($P$3='DATA SHEET'!$CA$3,VLOOKUP(F94,अंक,25,0),IF($P$3='DATA SHEET'!$CA$4,VLOOKUP(F94,अंक,34,0),IF($P$3='DATA SHEET'!$CA$5,VLOOKUP(F94,अंक,43,0),""))))))</f>
        <v/>
      </c>
      <c s="50" t="str">
        <f>IF(AND(B94="",D94="",F94="",G94=""),"",IF($P$3='DATA SHEET'!$CA$1,VLOOKUP(F94,अंक,8,0),IF($P$3='DATA SHEET'!$CA$2,VLOOKUP(F94,अंक,17,0),IF($P$3='DATA SHEET'!$CA$3,VLOOKUP(F94,अंक,26,0),IF($P$3='DATA SHEET'!$CA$4,VLOOKUP(F94,अंक,35,0),IF($P$3='DATA SHEET'!$CA$5,VLOOKUP(F94,अंक,44,0),""))))))</f>
        <v/>
      </c>
      <c s="51" t="str">
        <f>IF(AND(B94="",D94="",F94="",G94=""),"",IF($P$3='DATA SHEET'!$CA$1,VLOOKUP(F94,अंक,9,0),IF($P$3='DATA SHEET'!$CA$2,VLOOKUP(F94,अंक,18,0),IF($P$3='DATA SHEET'!$CA$3,VLOOKUP(F94,अंक,27,0),IF($P$3='DATA SHEET'!$CA$4,VLOOKUP(F94,अंक,36,0),IF($P$3='DATA SHEET'!$CA$5,VLOOKUP(F94,अंक,45,0),""))))))</f>
        <v/>
      </c>
      <c s="51" t="str">
        <f>IF(AND(B94="",D94="",F94="",G94=""),"",IF($P$3='DATA SHEET'!$CA$1,VLOOKUP(F94,अंक,10,0),IF($P$3='DATA SHEET'!$CA$2,VLOOKUP(F94,अंक,19,0),IF($P$3='DATA SHEET'!$CA$3,VLOOKUP(F94,अंक,28,0),IF($P$3='DATA SHEET'!$CA$4,VLOOKUP(F94,अंक,37,0),IF($P$3='DATA SHEET'!$CA$5,VLOOKUP(F94,अंक,46,0),""))))))</f>
        <v/>
      </c>
      <c s="51" t="str">
        <f>IF(AND(B94="",D94="",F94="",G94=""),"",IF($P$3='DATA SHEET'!$CA$1,VLOOKUP(F94,अंक,11,0),IF($P$3='DATA SHEET'!$CA$2,VLOOKUP(F94,अंक,20,0),IF($P$3='DATA SHEET'!$CA$3,VLOOKUP(F94,अंक,29,0),IF($P$3='DATA SHEET'!$CA$4,VLOOKUP(F94,अंक,38,0),IF($P$3='DATA SHEET'!$CA$5,VLOOKUP(F94,अंक,47,0),""))))))</f>
        <v/>
      </c>
      <c s="52" t="str">
        <f>IF(AND(B94="",D94="",F94="",G94=""),"",IF($P$3='DATA SHEET'!$CA$1,VLOOKUP(F94,अंक,12,0),IF($P$3='DATA SHEET'!$CA$2,VLOOKUP(F94,अंक,21,0),IF($P$3='DATA SHEET'!$CA$3,VLOOKUP(F94,अंक,30,0),IF($P$3='DATA SHEET'!$CA$4,VLOOKUP(F94,अंक,39,0),IF($P$3='DATA SHEET'!$CA$5,VLOOKUP(F94,अंक,48,0),""))))))</f>
        <v/>
      </c>
      <c s="52" t="str">
        <f>IF(AND(B94="",D94="",F94="",G94=""),"",IF($P$3='DATA SHEET'!$CA$1,VLOOKUP(F94,अंक,13,0),IF($P$3='DATA SHEET'!$CA$2,VLOOKUP(F94,अंक,22,0),IF($P$3='DATA SHEET'!$CA$3,VLOOKUP(F94,अंक,31,0),IF($P$3='DATA SHEET'!$CA$4,VLOOKUP(F94,अंक,40,0),IF($P$3='DATA SHEET'!$CA$5,VLOOKUP(F94,अंक,49,0),""))))))</f>
        <v/>
      </c>
      <c s="52" t="str">
        <f>IF(AND(B94="",D94="",F94="",G94=""),"",IF($P$3='DATA SHEET'!$CA$1,VLOOKUP(F94,अंक,14,0),IF($P$3='DATA SHEET'!$CA$2,VLOOKUP(F94,अंक,23,0),IF($P$3='DATA SHEET'!$CA$3,VLOOKUP(F94,अंक,32,0),IF($P$3='DATA SHEET'!$CA$4,VLOOKUP(F94,अंक,41,0),IF($P$3='DATA SHEET'!$CA$5,VLOOKUP(F94,अंक,50,0),""))))))</f>
        <v/>
      </c>
      <c s="21" t="str">
        <f t="shared" si="26"/>
        <v/>
      </c>
      <c s="20" t="str">
        <f t="shared" si="27"/>
        <v/>
      </c>
      <c s="20" t="str">
        <f t="shared" si="28"/>
        <v/>
      </c>
      <c s="22" t="str">
        <f t="shared" si="29"/>
        <v/>
      </c>
      <c s="187" t="str">
        <f>IFERROR(IF(OR(Q94="",#REF!="",D94=""),"",IF($Q$6=100,ROUNDUP(Q94*20%,0),IF($Q$6=86,ROUNDUP((Q94/$Q$6)*$U$6,0),IF($Q$6=66,ROUNDUP((Q94/$Q$6)*$U$6,0),"")))),"")</f>
        <v/>
      </c>
      <c s="11"/>
      <c s="11"/>
    </row>
    <row r="95" spans="1:23" ht="21.75" customHeight="1">
      <c r="A95" s="186" t="str">
        <f>'DATA SHEET'!A95</f>
        <v/>
      </c>
      <c s="16" t="str">
        <f t="shared" si="20"/>
        <v/>
      </c>
      <c s="42" t="str">
        <f t="shared" si="21"/>
        <v/>
      </c>
      <c s="170" t="str">
        <f t="shared" si="22"/>
        <v/>
      </c>
      <c s="170" t="str">
        <f t="shared" si="23"/>
        <v/>
      </c>
      <c s="17" t="str">
        <f t="shared" si="24"/>
        <v/>
      </c>
      <c s="18" t="str">
        <f t="shared" si="25"/>
        <v/>
      </c>
      <c s="50" t="str">
        <f>IF(AND(B95="",D95="",F95="",G95=""),"",IF($P$3='DATA SHEET'!$CA$1,VLOOKUP(F95,अंक,6,0),IF($P$3='DATA SHEET'!$CA$2,VLOOKUP(F95,अंक,15,0),IF($P$3='DATA SHEET'!$CA$3,VLOOKUP(F95,अंक,24,0),IF($P$3='DATA SHEET'!$CA$4,VLOOKUP(F95,अंक,33,0),IF($P$3='DATA SHEET'!$CA$5,VLOOKUP(F95,अंक,42,0),""))))))</f>
        <v/>
      </c>
      <c s="50" t="str">
        <f>IF(AND(B95="",D95="",F95="",G95=""),"",IF($P$3='DATA SHEET'!$CA$1,VLOOKUP(F95,अंक,7,0),IF($P$3='DATA SHEET'!$CA$2,VLOOKUP(F95,अंक,16,0),IF($P$3='DATA SHEET'!$CA$3,VLOOKUP(F95,अंक,25,0),IF($P$3='DATA SHEET'!$CA$4,VLOOKUP(F95,अंक,34,0),IF($P$3='DATA SHEET'!$CA$5,VLOOKUP(F95,अंक,43,0),""))))))</f>
        <v/>
      </c>
      <c s="50" t="str">
        <f>IF(AND(B95="",D95="",F95="",G95=""),"",IF($P$3='DATA SHEET'!$CA$1,VLOOKUP(F95,अंक,8,0),IF($P$3='DATA SHEET'!$CA$2,VLOOKUP(F95,अंक,17,0),IF($P$3='DATA SHEET'!$CA$3,VLOOKUP(F95,अंक,26,0),IF($P$3='DATA SHEET'!$CA$4,VLOOKUP(F95,अंक,35,0),IF($P$3='DATA SHEET'!$CA$5,VLOOKUP(F95,अंक,44,0),""))))))</f>
        <v/>
      </c>
      <c s="51" t="str">
        <f>IF(AND(B95="",D95="",F95="",G95=""),"",IF($P$3='DATA SHEET'!$CA$1,VLOOKUP(F95,अंक,9,0),IF($P$3='DATA SHEET'!$CA$2,VLOOKUP(F95,अंक,18,0),IF($P$3='DATA SHEET'!$CA$3,VLOOKUP(F95,अंक,27,0),IF($P$3='DATA SHEET'!$CA$4,VLOOKUP(F95,अंक,36,0),IF($P$3='DATA SHEET'!$CA$5,VLOOKUP(F95,अंक,45,0),""))))))</f>
        <v/>
      </c>
      <c s="51" t="str">
        <f>IF(AND(B95="",D95="",F95="",G95=""),"",IF($P$3='DATA SHEET'!$CA$1,VLOOKUP(F95,अंक,10,0),IF($P$3='DATA SHEET'!$CA$2,VLOOKUP(F95,अंक,19,0),IF($P$3='DATA SHEET'!$CA$3,VLOOKUP(F95,अंक,28,0),IF($P$3='DATA SHEET'!$CA$4,VLOOKUP(F95,अंक,37,0),IF($P$3='DATA SHEET'!$CA$5,VLOOKUP(F95,अंक,46,0),""))))))</f>
        <v/>
      </c>
      <c s="51" t="str">
        <f>IF(AND(B95="",D95="",F95="",G95=""),"",IF($P$3='DATA SHEET'!$CA$1,VLOOKUP(F95,अंक,11,0),IF($P$3='DATA SHEET'!$CA$2,VLOOKUP(F95,अंक,20,0),IF($P$3='DATA SHEET'!$CA$3,VLOOKUP(F95,अंक,29,0),IF($P$3='DATA SHEET'!$CA$4,VLOOKUP(F95,अंक,38,0),IF($P$3='DATA SHEET'!$CA$5,VLOOKUP(F95,अंक,47,0),""))))))</f>
        <v/>
      </c>
      <c s="52" t="str">
        <f>IF(AND(B95="",D95="",F95="",G95=""),"",IF($P$3='DATA SHEET'!$CA$1,VLOOKUP(F95,अंक,12,0),IF($P$3='DATA SHEET'!$CA$2,VLOOKUP(F95,अंक,21,0),IF($P$3='DATA SHEET'!$CA$3,VLOOKUP(F95,अंक,30,0),IF($P$3='DATA SHEET'!$CA$4,VLOOKUP(F95,अंक,39,0),IF($P$3='DATA SHEET'!$CA$5,VLOOKUP(F95,अंक,48,0),""))))))</f>
        <v/>
      </c>
      <c s="52" t="str">
        <f>IF(AND(B95="",D95="",F95="",G95=""),"",IF($P$3='DATA SHEET'!$CA$1,VLOOKUP(F95,अंक,13,0),IF($P$3='DATA SHEET'!$CA$2,VLOOKUP(F95,अंक,22,0),IF($P$3='DATA SHEET'!$CA$3,VLOOKUP(F95,अंक,31,0),IF($P$3='DATA SHEET'!$CA$4,VLOOKUP(F95,अंक,40,0),IF($P$3='DATA SHEET'!$CA$5,VLOOKUP(F95,अंक,49,0),""))))))</f>
        <v/>
      </c>
      <c s="52" t="str">
        <f>IF(AND(B95="",D95="",F95="",G95=""),"",IF($P$3='DATA SHEET'!$CA$1,VLOOKUP(F95,अंक,14,0),IF($P$3='DATA SHEET'!$CA$2,VLOOKUP(F95,अंक,23,0),IF($P$3='DATA SHEET'!$CA$3,VLOOKUP(F95,अंक,32,0),IF($P$3='DATA SHEET'!$CA$4,VLOOKUP(F95,अंक,41,0),IF($P$3='DATA SHEET'!$CA$5,VLOOKUP(F95,अंक,50,0),""))))))</f>
        <v/>
      </c>
      <c s="21" t="str">
        <f t="shared" si="26"/>
        <v/>
      </c>
      <c s="20" t="str">
        <f t="shared" si="27"/>
        <v/>
      </c>
      <c s="20" t="str">
        <f t="shared" si="28"/>
        <v/>
      </c>
      <c s="22" t="str">
        <f t="shared" si="29"/>
        <v/>
      </c>
      <c s="187" t="str">
        <f>IFERROR(IF(OR(Q95="",#REF!="",D95=""),"",IF($Q$6=100,ROUNDUP(Q95*20%,0),IF($Q$6=86,ROUNDUP((Q95/$Q$6)*$U$6,0),IF($Q$6=66,ROUNDUP((Q95/$Q$6)*$U$6,0),"")))),"")</f>
        <v/>
      </c>
      <c s="11"/>
      <c s="11"/>
    </row>
    <row r="96" spans="1:23" ht="21.75" customHeight="1">
      <c r="A96" s="186" t="str">
        <f>'DATA SHEET'!A96</f>
        <v/>
      </c>
      <c s="16" t="str">
        <f t="shared" si="20"/>
        <v/>
      </c>
      <c s="42" t="str">
        <f t="shared" si="21"/>
        <v/>
      </c>
      <c s="170" t="str">
        <f t="shared" si="22"/>
        <v/>
      </c>
      <c s="170" t="str">
        <f t="shared" si="23"/>
        <v/>
      </c>
      <c s="17" t="str">
        <f t="shared" si="24"/>
        <v/>
      </c>
      <c s="18" t="str">
        <f t="shared" si="25"/>
        <v/>
      </c>
      <c s="50" t="str">
        <f>IF(AND(B96="",D96="",F96="",G96=""),"",IF($P$3='DATA SHEET'!$CA$1,VLOOKUP(F96,अंक,6,0),IF($P$3='DATA SHEET'!$CA$2,VLOOKUP(F96,अंक,15,0),IF($P$3='DATA SHEET'!$CA$3,VLOOKUP(F96,अंक,24,0),IF($P$3='DATA SHEET'!$CA$4,VLOOKUP(F96,अंक,33,0),IF($P$3='DATA SHEET'!$CA$5,VLOOKUP(F96,अंक,42,0),""))))))</f>
        <v/>
      </c>
      <c s="50" t="str">
        <f>IF(AND(B96="",D96="",F96="",G96=""),"",IF($P$3='DATA SHEET'!$CA$1,VLOOKUP(F96,अंक,7,0),IF($P$3='DATA SHEET'!$CA$2,VLOOKUP(F96,अंक,16,0),IF($P$3='DATA SHEET'!$CA$3,VLOOKUP(F96,अंक,25,0),IF($P$3='DATA SHEET'!$CA$4,VLOOKUP(F96,अंक,34,0),IF($P$3='DATA SHEET'!$CA$5,VLOOKUP(F96,अंक,43,0),""))))))</f>
        <v/>
      </c>
      <c s="50" t="str">
        <f>IF(AND(B96="",D96="",F96="",G96=""),"",IF($P$3='DATA SHEET'!$CA$1,VLOOKUP(F96,अंक,8,0),IF($P$3='DATA SHEET'!$CA$2,VLOOKUP(F96,अंक,17,0),IF($P$3='DATA SHEET'!$CA$3,VLOOKUP(F96,अंक,26,0),IF($P$3='DATA SHEET'!$CA$4,VLOOKUP(F96,अंक,35,0),IF($P$3='DATA SHEET'!$CA$5,VLOOKUP(F96,अंक,44,0),""))))))</f>
        <v/>
      </c>
      <c s="51" t="str">
        <f>IF(AND(B96="",D96="",F96="",G96=""),"",IF($P$3='DATA SHEET'!$CA$1,VLOOKUP(F96,अंक,9,0),IF($P$3='DATA SHEET'!$CA$2,VLOOKUP(F96,अंक,18,0),IF($P$3='DATA SHEET'!$CA$3,VLOOKUP(F96,अंक,27,0),IF($P$3='DATA SHEET'!$CA$4,VLOOKUP(F96,अंक,36,0),IF($P$3='DATA SHEET'!$CA$5,VLOOKUP(F96,अंक,45,0),""))))))</f>
        <v/>
      </c>
      <c s="51" t="str">
        <f>IF(AND(B96="",D96="",F96="",G96=""),"",IF($P$3='DATA SHEET'!$CA$1,VLOOKUP(F96,अंक,10,0),IF($P$3='DATA SHEET'!$CA$2,VLOOKUP(F96,अंक,19,0),IF($P$3='DATA SHEET'!$CA$3,VLOOKUP(F96,अंक,28,0),IF($P$3='DATA SHEET'!$CA$4,VLOOKUP(F96,अंक,37,0),IF($P$3='DATA SHEET'!$CA$5,VLOOKUP(F96,अंक,46,0),""))))))</f>
        <v/>
      </c>
      <c s="51" t="str">
        <f>IF(AND(B96="",D96="",F96="",G96=""),"",IF($P$3='DATA SHEET'!$CA$1,VLOOKUP(F96,अंक,11,0),IF($P$3='DATA SHEET'!$CA$2,VLOOKUP(F96,अंक,20,0),IF($P$3='DATA SHEET'!$CA$3,VLOOKUP(F96,अंक,29,0),IF($P$3='DATA SHEET'!$CA$4,VLOOKUP(F96,अंक,38,0),IF($P$3='DATA SHEET'!$CA$5,VLOOKUP(F96,अंक,47,0),""))))))</f>
        <v/>
      </c>
      <c s="52" t="str">
        <f>IF(AND(B96="",D96="",F96="",G96=""),"",IF($P$3='DATA SHEET'!$CA$1,VLOOKUP(F96,अंक,12,0),IF($P$3='DATA SHEET'!$CA$2,VLOOKUP(F96,अंक,21,0),IF($P$3='DATA SHEET'!$CA$3,VLOOKUP(F96,अंक,30,0),IF($P$3='DATA SHEET'!$CA$4,VLOOKUP(F96,अंक,39,0),IF($P$3='DATA SHEET'!$CA$5,VLOOKUP(F96,अंक,48,0),""))))))</f>
        <v/>
      </c>
      <c s="52" t="str">
        <f>IF(AND(B96="",D96="",F96="",G96=""),"",IF($P$3='DATA SHEET'!$CA$1,VLOOKUP(F96,अंक,13,0),IF($P$3='DATA SHEET'!$CA$2,VLOOKUP(F96,अंक,22,0),IF($P$3='DATA SHEET'!$CA$3,VLOOKUP(F96,अंक,31,0),IF($P$3='DATA SHEET'!$CA$4,VLOOKUP(F96,अंक,40,0),IF($P$3='DATA SHEET'!$CA$5,VLOOKUP(F96,अंक,49,0),""))))))</f>
        <v/>
      </c>
      <c s="52" t="str">
        <f>IF(AND(B96="",D96="",F96="",G96=""),"",IF($P$3='DATA SHEET'!$CA$1,VLOOKUP(F96,अंक,14,0),IF($P$3='DATA SHEET'!$CA$2,VLOOKUP(F96,अंक,23,0),IF($P$3='DATA SHEET'!$CA$3,VLOOKUP(F96,अंक,32,0),IF($P$3='DATA SHEET'!$CA$4,VLOOKUP(F96,अंक,41,0),IF($P$3='DATA SHEET'!$CA$5,VLOOKUP(F96,अंक,50,0),""))))))</f>
        <v/>
      </c>
      <c s="21" t="str">
        <f t="shared" si="26"/>
        <v/>
      </c>
      <c s="20" t="str">
        <f t="shared" si="27"/>
        <v/>
      </c>
      <c s="20" t="str">
        <f t="shared" si="28"/>
        <v/>
      </c>
      <c s="22" t="str">
        <f t="shared" si="29"/>
        <v/>
      </c>
      <c s="187" t="str">
        <f>IFERROR(IF(OR(Q96="",#REF!="",D96=""),"",IF($Q$6=100,ROUNDUP(Q96*20%,0),IF($Q$6=86,ROUNDUP((Q96/$Q$6)*$U$6,0),IF($Q$6=66,ROUNDUP((Q96/$Q$6)*$U$6,0),"")))),"")</f>
        <v/>
      </c>
      <c s="11"/>
      <c s="11"/>
    </row>
    <row r="97" spans="1:23" ht="21.75" customHeight="1">
      <c r="A97" s="186" t="str">
        <f>'DATA SHEET'!A97</f>
        <v/>
      </c>
      <c s="16" t="str">
        <f t="shared" si="20"/>
        <v/>
      </c>
      <c s="42" t="str">
        <f t="shared" si="21"/>
        <v/>
      </c>
      <c s="170" t="str">
        <f t="shared" si="22"/>
        <v/>
      </c>
      <c s="170" t="str">
        <f t="shared" si="23"/>
        <v/>
      </c>
      <c s="17" t="str">
        <f t="shared" si="24"/>
        <v/>
      </c>
      <c s="18" t="str">
        <f t="shared" si="25"/>
        <v/>
      </c>
      <c s="50" t="str">
        <f>IF(AND(B97="",D97="",F97="",G97=""),"",IF($P$3='DATA SHEET'!$CA$1,VLOOKUP(F97,अंक,6,0),IF($P$3='DATA SHEET'!$CA$2,VLOOKUP(F97,अंक,15,0),IF($P$3='DATA SHEET'!$CA$3,VLOOKUP(F97,अंक,24,0),IF($P$3='DATA SHEET'!$CA$4,VLOOKUP(F97,अंक,33,0),IF($P$3='DATA SHEET'!$CA$5,VLOOKUP(F97,अंक,42,0),""))))))</f>
        <v/>
      </c>
      <c s="50" t="str">
        <f>IF(AND(B97="",D97="",F97="",G97=""),"",IF($P$3='DATA SHEET'!$CA$1,VLOOKUP(F97,अंक,7,0),IF($P$3='DATA SHEET'!$CA$2,VLOOKUP(F97,अंक,16,0),IF($P$3='DATA SHEET'!$CA$3,VLOOKUP(F97,अंक,25,0),IF($P$3='DATA SHEET'!$CA$4,VLOOKUP(F97,अंक,34,0),IF($P$3='DATA SHEET'!$CA$5,VLOOKUP(F97,अंक,43,0),""))))))</f>
        <v/>
      </c>
      <c s="50" t="str">
        <f>IF(AND(B97="",D97="",F97="",G97=""),"",IF($P$3='DATA SHEET'!$CA$1,VLOOKUP(F97,अंक,8,0),IF($P$3='DATA SHEET'!$CA$2,VLOOKUP(F97,अंक,17,0),IF($P$3='DATA SHEET'!$CA$3,VLOOKUP(F97,अंक,26,0),IF($P$3='DATA SHEET'!$CA$4,VLOOKUP(F97,अंक,35,0),IF($P$3='DATA SHEET'!$CA$5,VLOOKUP(F97,अंक,44,0),""))))))</f>
        <v/>
      </c>
      <c s="51" t="str">
        <f>IF(AND(B97="",D97="",F97="",G97=""),"",IF($P$3='DATA SHEET'!$CA$1,VLOOKUP(F97,अंक,9,0),IF($P$3='DATA SHEET'!$CA$2,VLOOKUP(F97,अंक,18,0),IF($P$3='DATA SHEET'!$CA$3,VLOOKUP(F97,अंक,27,0),IF($P$3='DATA SHEET'!$CA$4,VLOOKUP(F97,अंक,36,0),IF($P$3='DATA SHEET'!$CA$5,VLOOKUP(F97,अंक,45,0),""))))))</f>
        <v/>
      </c>
      <c s="51" t="str">
        <f>IF(AND(B97="",D97="",F97="",G97=""),"",IF($P$3='DATA SHEET'!$CA$1,VLOOKUP(F97,अंक,10,0),IF($P$3='DATA SHEET'!$CA$2,VLOOKUP(F97,अंक,19,0),IF($P$3='DATA SHEET'!$CA$3,VLOOKUP(F97,अंक,28,0),IF($P$3='DATA SHEET'!$CA$4,VLOOKUP(F97,अंक,37,0),IF($P$3='DATA SHEET'!$CA$5,VLOOKUP(F97,अंक,46,0),""))))))</f>
        <v/>
      </c>
      <c s="51" t="str">
        <f>IF(AND(B97="",D97="",F97="",G97=""),"",IF($P$3='DATA SHEET'!$CA$1,VLOOKUP(F97,अंक,11,0),IF($P$3='DATA SHEET'!$CA$2,VLOOKUP(F97,अंक,20,0),IF($P$3='DATA SHEET'!$CA$3,VLOOKUP(F97,अंक,29,0),IF($P$3='DATA SHEET'!$CA$4,VLOOKUP(F97,अंक,38,0),IF($P$3='DATA SHEET'!$CA$5,VLOOKUP(F97,अंक,47,0),""))))))</f>
        <v/>
      </c>
      <c s="52" t="str">
        <f>IF(AND(B97="",D97="",F97="",G97=""),"",IF($P$3='DATA SHEET'!$CA$1,VLOOKUP(F97,अंक,12,0),IF($P$3='DATA SHEET'!$CA$2,VLOOKUP(F97,अंक,21,0),IF($P$3='DATA SHEET'!$CA$3,VLOOKUP(F97,अंक,30,0),IF($P$3='DATA SHEET'!$CA$4,VLOOKUP(F97,अंक,39,0),IF($P$3='DATA SHEET'!$CA$5,VLOOKUP(F97,अंक,48,0),""))))))</f>
        <v/>
      </c>
      <c s="52" t="str">
        <f>IF(AND(B97="",D97="",F97="",G97=""),"",IF($P$3='DATA SHEET'!$CA$1,VLOOKUP(F97,अंक,13,0),IF($P$3='DATA SHEET'!$CA$2,VLOOKUP(F97,अंक,22,0),IF($P$3='DATA SHEET'!$CA$3,VLOOKUP(F97,अंक,31,0),IF($P$3='DATA SHEET'!$CA$4,VLOOKUP(F97,अंक,40,0),IF($P$3='DATA SHEET'!$CA$5,VLOOKUP(F97,अंक,49,0),""))))))</f>
        <v/>
      </c>
      <c s="52" t="str">
        <f>IF(AND(B97="",D97="",F97="",G97=""),"",IF($P$3='DATA SHEET'!$CA$1,VLOOKUP(F97,अंक,14,0),IF($P$3='DATA SHEET'!$CA$2,VLOOKUP(F97,अंक,23,0),IF($P$3='DATA SHEET'!$CA$3,VLOOKUP(F97,अंक,32,0),IF($P$3='DATA SHEET'!$CA$4,VLOOKUP(F97,अंक,41,0),IF($P$3='DATA SHEET'!$CA$5,VLOOKUP(F97,अंक,50,0),""))))))</f>
        <v/>
      </c>
      <c s="21" t="str">
        <f t="shared" si="26"/>
        <v/>
      </c>
      <c s="20" t="str">
        <f t="shared" si="27"/>
        <v/>
      </c>
      <c s="20" t="str">
        <f t="shared" si="28"/>
        <v/>
      </c>
      <c s="22" t="str">
        <f t="shared" si="29"/>
        <v/>
      </c>
      <c s="187" t="str">
        <f>IFERROR(IF(OR(Q97="",#REF!="",D97=""),"",IF($Q$6=100,ROUNDUP(Q97*20%,0),IF($Q$6=86,ROUNDUP((Q97/$Q$6)*$U$6,0),IF($Q$6=66,ROUNDUP((Q97/$Q$6)*$U$6,0),"")))),"")</f>
        <v/>
      </c>
      <c s="11"/>
      <c s="11"/>
    </row>
    <row r="98" spans="1:23" ht="21.75" customHeight="1">
      <c r="A98" s="186" t="str">
        <f>'DATA SHEET'!A98</f>
        <v/>
      </c>
      <c s="16" t="str">
        <f t="shared" si="20"/>
        <v/>
      </c>
      <c s="42" t="str">
        <f t="shared" si="21"/>
        <v/>
      </c>
      <c s="170" t="str">
        <f t="shared" si="22"/>
        <v/>
      </c>
      <c s="170" t="str">
        <f t="shared" si="23"/>
        <v/>
      </c>
      <c s="17" t="str">
        <f t="shared" si="24"/>
        <v/>
      </c>
      <c s="18" t="str">
        <f t="shared" si="25"/>
        <v/>
      </c>
      <c s="50" t="str">
        <f>IF(AND(B98="",D98="",F98="",G98=""),"",IF($P$3='DATA SHEET'!$CA$1,VLOOKUP(F98,अंक,6,0),IF($P$3='DATA SHEET'!$CA$2,VLOOKUP(F98,अंक,15,0),IF($P$3='DATA SHEET'!$CA$3,VLOOKUP(F98,अंक,24,0),IF($P$3='DATA SHEET'!$CA$4,VLOOKUP(F98,अंक,33,0),IF($P$3='DATA SHEET'!$CA$5,VLOOKUP(F98,अंक,42,0),""))))))</f>
        <v/>
      </c>
      <c s="50" t="str">
        <f>IF(AND(B98="",D98="",F98="",G98=""),"",IF($P$3='DATA SHEET'!$CA$1,VLOOKUP(F98,अंक,7,0),IF($P$3='DATA SHEET'!$CA$2,VLOOKUP(F98,अंक,16,0),IF($P$3='DATA SHEET'!$CA$3,VLOOKUP(F98,अंक,25,0),IF($P$3='DATA SHEET'!$CA$4,VLOOKUP(F98,अंक,34,0),IF($P$3='DATA SHEET'!$CA$5,VLOOKUP(F98,अंक,43,0),""))))))</f>
        <v/>
      </c>
      <c s="50" t="str">
        <f>IF(AND(B98="",D98="",F98="",G98=""),"",IF($P$3='DATA SHEET'!$CA$1,VLOOKUP(F98,अंक,8,0),IF($P$3='DATA SHEET'!$CA$2,VLOOKUP(F98,अंक,17,0),IF($P$3='DATA SHEET'!$CA$3,VLOOKUP(F98,अंक,26,0),IF($P$3='DATA SHEET'!$CA$4,VLOOKUP(F98,अंक,35,0),IF($P$3='DATA SHEET'!$CA$5,VLOOKUP(F98,अंक,44,0),""))))))</f>
        <v/>
      </c>
      <c s="51" t="str">
        <f>IF(AND(B98="",D98="",F98="",G98=""),"",IF($P$3='DATA SHEET'!$CA$1,VLOOKUP(F98,अंक,9,0),IF($P$3='DATA SHEET'!$CA$2,VLOOKUP(F98,अंक,18,0),IF($P$3='DATA SHEET'!$CA$3,VLOOKUP(F98,अंक,27,0),IF($P$3='DATA SHEET'!$CA$4,VLOOKUP(F98,अंक,36,0),IF($P$3='DATA SHEET'!$CA$5,VLOOKUP(F98,अंक,45,0),""))))))</f>
        <v/>
      </c>
      <c s="51" t="str">
        <f>IF(AND(B98="",D98="",F98="",G98=""),"",IF($P$3='DATA SHEET'!$CA$1,VLOOKUP(F98,अंक,10,0),IF($P$3='DATA SHEET'!$CA$2,VLOOKUP(F98,अंक,19,0),IF($P$3='DATA SHEET'!$CA$3,VLOOKUP(F98,अंक,28,0),IF($P$3='DATA SHEET'!$CA$4,VLOOKUP(F98,अंक,37,0),IF($P$3='DATA SHEET'!$CA$5,VLOOKUP(F98,अंक,46,0),""))))))</f>
        <v/>
      </c>
      <c s="51" t="str">
        <f>IF(AND(B98="",D98="",F98="",G98=""),"",IF($P$3='DATA SHEET'!$CA$1,VLOOKUP(F98,अंक,11,0),IF($P$3='DATA SHEET'!$CA$2,VLOOKUP(F98,अंक,20,0),IF($P$3='DATA SHEET'!$CA$3,VLOOKUP(F98,अंक,29,0),IF($P$3='DATA SHEET'!$CA$4,VLOOKUP(F98,अंक,38,0),IF($P$3='DATA SHEET'!$CA$5,VLOOKUP(F98,अंक,47,0),""))))))</f>
        <v/>
      </c>
      <c s="52" t="str">
        <f>IF(AND(B98="",D98="",F98="",G98=""),"",IF($P$3='DATA SHEET'!$CA$1,VLOOKUP(F98,अंक,12,0),IF($P$3='DATA SHEET'!$CA$2,VLOOKUP(F98,अंक,21,0),IF($P$3='DATA SHEET'!$CA$3,VLOOKUP(F98,अंक,30,0),IF($P$3='DATA SHEET'!$CA$4,VLOOKUP(F98,अंक,39,0),IF($P$3='DATA SHEET'!$CA$5,VLOOKUP(F98,अंक,48,0),""))))))</f>
        <v/>
      </c>
      <c s="52" t="str">
        <f>IF(AND(B98="",D98="",F98="",G98=""),"",IF($P$3='DATA SHEET'!$CA$1,VLOOKUP(F98,अंक,13,0),IF($P$3='DATA SHEET'!$CA$2,VLOOKUP(F98,अंक,22,0),IF($P$3='DATA SHEET'!$CA$3,VLOOKUP(F98,अंक,31,0),IF($P$3='DATA SHEET'!$CA$4,VLOOKUP(F98,अंक,40,0),IF($P$3='DATA SHEET'!$CA$5,VLOOKUP(F98,अंक,49,0),""))))))</f>
        <v/>
      </c>
      <c s="52" t="str">
        <f>IF(AND(B98="",D98="",F98="",G98=""),"",IF($P$3='DATA SHEET'!$CA$1,VLOOKUP(F98,अंक,14,0),IF($P$3='DATA SHEET'!$CA$2,VLOOKUP(F98,अंक,23,0),IF($P$3='DATA SHEET'!$CA$3,VLOOKUP(F98,अंक,32,0),IF($P$3='DATA SHEET'!$CA$4,VLOOKUP(F98,अंक,41,0),IF($P$3='DATA SHEET'!$CA$5,VLOOKUP(F98,अंक,50,0),""))))))</f>
        <v/>
      </c>
      <c s="21" t="str">
        <f t="shared" si="26"/>
        <v/>
      </c>
      <c s="20" t="str">
        <f t="shared" si="27"/>
        <v/>
      </c>
      <c s="20" t="str">
        <f t="shared" si="28"/>
        <v/>
      </c>
      <c s="22" t="str">
        <f t="shared" si="29"/>
        <v/>
      </c>
      <c s="187" t="str">
        <f>IFERROR(IF(OR(Q98="",#REF!="",D98=""),"",IF($Q$6=100,ROUNDUP(Q98*20%,0),IF($Q$6=86,ROUNDUP((Q98/$Q$6)*$U$6,0),IF($Q$6=66,ROUNDUP((Q98/$Q$6)*$U$6,0),"")))),"")</f>
        <v/>
      </c>
      <c s="11"/>
      <c s="11"/>
    </row>
    <row r="99" spans="1:23" ht="21.75" customHeight="1">
      <c r="A99" s="186" t="str">
        <f>'DATA SHEET'!A99</f>
        <v/>
      </c>
      <c s="16" t="str">
        <f t="shared" si="20"/>
        <v/>
      </c>
      <c s="42" t="str">
        <f t="shared" si="21"/>
        <v/>
      </c>
      <c s="170" t="str">
        <f t="shared" si="22"/>
        <v/>
      </c>
      <c s="170" t="str">
        <f t="shared" si="23"/>
        <v/>
      </c>
      <c s="17" t="str">
        <f t="shared" si="24"/>
        <v/>
      </c>
      <c s="18" t="str">
        <f t="shared" si="25"/>
        <v/>
      </c>
      <c s="50" t="str">
        <f>IF(AND(B99="",D99="",F99="",G99=""),"",IF($P$3='DATA SHEET'!$CA$1,VLOOKUP(F99,अंक,6,0),IF($P$3='DATA SHEET'!$CA$2,VLOOKUP(F99,अंक,15,0),IF($P$3='DATA SHEET'!$CA$3,VLOOKUP(F99,अंक,24,0),IF($P$3='DATA SHEET'!$CA$4,VLOOKUP(F99,अंक,33,0),IF($P$3='DATA SHEET'!$CA$5,VLOOKUP(F99,अंक,42,0),""))))))</f>
        <v/>
      </c>
      <c s="50" t="str">
        <f>IF(AND(B99="",D99="",F99="",G99=""),"",IF($P$3='DATA SHEET'!$CA$1,VLOOKUP(F99,अंक,7,0),IF($P$3='DATA SHEET'!$CA$2,VLOOKUP(F99,अंक,16,0),IF($P$3='DATA SHEET'!$CA$3,VLOOKUP(F99,अंक,25,0),IF($P$3='DATA SHEET'!$CA$4,VLOOKUP(F99,अंक,34,0),IF($P$3='DATA SHEET'!$CA$5,VLOOKUP(F99,अंक,43,0),""))))))</f>
        <v/>
      </c>
      <c s="50" t="str">
        <f>IF(AND(B99="",D99="",F99="",G99=""),"",IF($P$3='DATA SHEET'!$CA$1,VLOOKUP(F99,अंक,8,0),IF($P$3='DATA SHEET'!$CA$2,VLOOKUP(F99,अंक,17,0),IF($P$3='DATA SHEET'!$CA$3,VLOOKUP(F99,अंक,26,0),IF($P$3='DATA SHEET'!$CA$4,VLOOKUP(F99,अंक,35,0),IF($P$3='DATA SHEET'!$CA$5,VLOOKUP(F99,अंक,44,0),""))))))</f>
        <v/>
      </c>
      <c s="51" t="str">
        <f>IF(AND(B99="",D99="",F99="",G99=""),"",IF($P$3='DATA SHEET'!$CA$1,VLOOKUP(F99,अंक,9,0),IF($P$3='DATA SHEET'!$CA$2,VLOOKUP(F99,अंक,18,0),IF($P$3='DATA SHEET'!$CA$3,VLOOKUP(F99,अंक,27,0),IF($P$3='DATA SHEET'!$CA$4,VLOOKUP(F99,अंक,36,0),IF($P$3='DATA SHEET'!$CA$5,VLOOKUP(F99,अंक,45,0),""))))))</f>
        <v/>
      </c>
      <c s="51" t="str">
        <f>IF(AND(B99="",D99="",F99="",G99=""),"",IF($P$3='DATA SHEET'!$CA$1,VLOOKUP(F99,अंक,10,0),IF($P$3='DATA SHEET'!$CA$2,VLOOKUP(F99,अंक,19,0),IF($P$3='DATA SHEET'!$CA$3,VLOOKUP(F99,अंक,28,0),IF($P$3='DATA SHEET'!$CA$4,VLOOKUP(F99,अंक,37,0),IF($P$3='DATA SHEET'!$CA$5,VLOOKUP(F99,अंक,46,0),""))))))</f>
        <v/>
      </c>
      <c s="51" t="str">
        <f>IF(AND(B99="",D99="",F99="",G99=""),"",IF($P$3='DATA SHEET'!$CA$1,VLOOKUP(F99,अंक,11,0),IF($P$3='DATA SHEET'!$CA$2,VLOOKUP(F99,अंक,20,0),IF($P$3='DATA SHEET'!$CA$3,VLOOKUP(F99,अंक,29,0),IF($P$3='DATA SHEET'!$CA$4,VLOOKUP(F99,अंक,38,0),IF($P$3='DATA SHEET'!$CA$5,VLOOKUP(F99,अंक,47,0),""))))))</f>
        <v/>
      </c>
      <c s="52" t="str">
        <f>IF(AND(B99="",D99="",F99="",G99=""),"",IF($P$3='DATA SHEET'!$CA$1,VLOOKUP(F99,अंक,12,0),IF($P$3='DATA SHEET'!$CA$2,VLOOKUP(F99,अंक,21,0),IF($P$3='DATA SHEET'!$CA$3,VLOOKUP(F99,अंक,30,0),IF($P$3='DATA SHEET'!$CA$4,VLOOKUP(F99,अंक,39,0),IF($P$3='DATA SHEET'!$CA$5,VLOOKUP(F99,अंक,48,0),""))))))</f>
        <v/>
      </c>
      <c s="52" t="str">
        <f>IF(AND(B99="",D99="",F99="",G99=""),"",IF($P$3='DATA SHEET'!$CA$1,VLOOKUP(F99,अंक,13,0),IF($P$3='DATA SHEET'!$CA$2,VLOOKUP(F99,अंक,22,0),IF($P$3='DATA SHEET'!$CA$3,VLOOKUP(F99,अंक,31,0),IF($P$3='DATA SHEET'!$CA$4,VLOOKUP(F99,अंक,40,0),IF($P$3='DATA SHEET'!$CA$5,VLOOKUP(F99,अंक,49,0),""))))))</f>
        <v/>
      </c>
      <c s="52" t="str">
        <f>IF(AND(B99="",D99="",F99="",G99=""),"",IF($P$3='DATA SHEET'!$CA$1,VLOOKUP(F99,अंक,14,0),IF($P$3='DATA SHEET'!$CA$2,VLOOKUP(F99,अंक,23,0),IF($P$3='DATA SHEET'!$CA$3,VLOOKUP(F99,अंक,32,0),IF($P$3='DATA SHEET'!$CA$4,VLOOKUP(F99,अंक,41,0),IF($P$3='DATA SHEET'!$CA$5,VLOOKUP(F99,अंक,50,0),""))))))</f>
        <v/>
      </c>
      <c s="21" t="str">
        <f t="shared" si="26"/>
        <v/>
      </c>
      <c s="20" t="str">
        <f t="shared" si="27"/>
        <v/>
      </c>
      <c s="20" t="str">
        <f t="shared" si="28"/>
        <v/>
      </c>
      <c s="22" t="str">
        <f t="shared" si="29"/>
        <v/>
      </c>
      <c s="187" t="str">
        <f>IFERROR(IF(OR(Q99="",#REF!="",D99=""),"",IF($Q$6=100,ROUNDUP(Q99*20%,0),IF($Q$6=86,ROUNDUP((Q99/$Q$6)*$U$6,0),IF($Q$6=66,ROUNDUP((Q99/$Q$6)*$U$6,0),"")))),"")</f>
        <v/>
      </c>
      <c s="11"/>
      <c s="11"/>
    </row>
    <row r="100" spans="1:23" ht="21.75" customHeight="1">
      <c r="A100" s="186" t="str">
        <f>'DATA SHEET'!A100</f>
        <v/>
      </c>
      <c s="16" t="str">
        <f t="shared" si="20"/>
        <v/>
      </c>
      <c s="42" t="str">
        <f t="shared" si="21"/>
        <v/>
      </c>
      <c s="170" t="str">
        <f t="shared" si="22"/>
        <v/>
      </c>
      <c s="170" t="str">
        <f t="shared" si="23"/>
        <v/>
      </c>
      <c s="17" t="str">
        <f t="shared" si="24"/>
        <v/>
      </c>
      <c s="18" t="str">
        <f t="shared" si="25"/>
        <v/>
      </c>
      <c s="50" t="str">
        <f>IF(AND(B100="",D100="",F100="",G100=""),"",IF($P$3='DATA SHEET'!$CA$1,VLOOKUP(F100,अंक,6,0),IF($P$3='DATA SHEET'!$CA$2,VLOOKUP(F100,अंक,15,0),IF($P$3='DATA SHEET'!$CA$3,VLOOKUP(F100,अंक,24,0),IF($P$3='DATA SHEET'!$CA$4,VLOOKUP(F100,अंक,33,0),IF($P$3='DATA SHEET'!$CA$5,VLOOKUP(F100,अंक,42,0),""))))))</f>
        <v/>
      </c>
      <c s="50" t="str">
        <f>IF(AND(B100="",D100="",F100="",G100=""),"",IF($P$3='DATA SHEET'!$CA$1,VLOOKUP(F100,अंक,7,0),IF($P$3='DATA SHEET'!$CA$2,VLOOKUP(F100,अंक,16,0),IF($P$3='DATA SHEET'!$CA$3,VLOOKUP(F100,अंक,25,0),IF($P$3='DATA SHEET'!$CA$4,VLOOKUP(F100,अंक,34,0),IF($P$3='DATA SHEET'!$CA$5,VLOOKUP(F100,अंक,43,0),""))))))</f>
        <v/>
      </c>
      <c s="50" t="str">
        <f>IF(AND(B100="",D100="",F100="",G100=""),"",IF($P$3='DATA SHEET'!$CA$1,VLOOKUP(F100,अंक,8,0),IF($P$3='DATA SHEET'!$CA$2,VLOOKUP(F100,अंक,17,0),IF($P$3='DATA SHEET'!$CA$3,VLOOKUP(F100,अंक,26,0),IF($P$3='DATA SHEET'!$CA$4,VLOOKUP(F100,अंक,35,0),IF($P$3='DATA SHEET'!$CA$5,VLOOKUP(F100,अंक,44,0),""))))))</f>
        <v/>
      </c>
      <c s="51" t="str">
        <f>IF(AND(B100="",D100="",F100="",G100=""),"",IF($P$3='DATA SHEET'!$CA$1,VLOOKUP(F100,अंक,9,0),IF($P$3='DATA SHEET'!$CA$2,VLOOKUP(F100,अंक,18,0),IF($P$3='DATA SHEET'!$CA$3,VLOOKUP(F100,अंक,27,0),IF($P$3='DATA SHEET'!$CA$4,VLOOKUP(F100,अंक,36,0),IF($P$3='DATA SHEET'!$CA$5,VLOOKUP(F100,अंक,45,0),""))))))</f>
        <v/>
      </c>
      <c s="51" t="str">
        <f>IF(AND(B100="",D100="",F100="",G100=""),"",IF($P$3='DATA SHEET'!$CA$1,VLOOKUP(F100,अंक,10,0),IF($P$3='DATA SHEET'!$CA$2,VLOOKUP(F100,अंक,19,0),IF($P$3='DATA SHEET'!$CA$3,VLOOKUP(F100,अंक,28,0),IF($P$3='DATA SHEET'!$CA$4,VLOOKUP(F100,अंक,37,0),IF($P$3='DATA SHEET'!$CA$5,VLOOKUP(F100,अंक,46,0),""))))))</f>
        <v/>
      </c>
      <c s="51" t="str">
        <f>IF(AND(B100="",D100="",F100="",G100=""),"",IF($P$3='DATA SHEET'!$CA$1,VLOOKUP(F100,अंक,11,0),IF($P$3='DATA SHEET'!$CA$2,VLOOKUP(F100,अंक,20,0),IF($P$3='DATA SHEET'!$CA$3,VLOOKUP(F100,अंक,29,0),IF($P$3='DATA SHEET'!$CA$4,VLOOKUP(F100,अंक,38,0),IF($P$3='DATA SHEET'!$CA$5,VLOOKUP(F100,अंक,47,0),""))))))</f>
        <v/>
      </c>
      <c s="52" t="str">
        <f>IF(AND(B100="",D100="",F100="",G100=""),"",IF($P$3='DATA SHEET'!$CA$1,VLOOKUP(F100,अंक,12,0),IF($P$3='DATA SHEET'!$CA$2,VLOOKUP(F100,अंक,21,0),IF($P$3='DATA SHEET'!$CA$3,VLOOKUP(F100,अंक,30,0),IF($P$3='DATA SHEET'!$CA$4,VLOOKUP(F100,अंक,39,0),IF($P$3='DATA SHEET'!$CA$5,VLOOKUP(F100,अंक,48,0),""))))))</f>
        <v/>
      </c>
      <c s="52" t="str">
        <f>IF(AND(B100="",D100="",F100="",G100=""),"",IF($P$3='DATA SHEET'!$CA$1,VLOOKUP(F100,अंक,13,0),IF($P$3='DATA SHEET'!$CA$2,VLOOKUP(F100,अंक,22,0),IF($P$3='DATA SHEET'!$CA$3,VLOOKUP(F100,अंक,31,0),IF($P$3='DATA SHEET'!$CA$4,VLOOKUP(F100,अंक,40,0),IF($P$3='DATA SHEET'!$CA$5,VLOOKUP(F100,अंक,49,0),""))))))</f>
        <v/>
      </c>
      <c s="52" t="str">
        <f>IF(AND(B100="",D100="",F100="",G100=""),"",IF($P$3='DATA SHEET'!$CA$1,VLOOKUP(F100,अंक,14,0),IF($P$3='DATA SHEET'!$CA$2,VLOOKUP(F100,अंक,23,0),IF($P$3='DATA SHEET'!$CA$3,VLOOKUP(F100,अंक,32,0),IF($P$3='DATA SHEET'!$CA$4,VLOOKUP(F100,अंक,41,0),IF($P$3='DATA SHEET'!$CA$5,VLOOKUP(F100,अंक,50,0),""))))))</f>
        <v/>
      </c>
      <c s="21" t="str">
        <f t="shared" si="26"/>
        <v/>
      </c>
      <c s="20" t="str">
        <f t="shared" si="27"/>
        <v/>
      </c>
      <c s="20" t="str">
        <f t="shared" si="28"/>
        <v/>
      </c>
      <c s="22" t="str">
        <f t="shared" si="29"/>
        <v/>
      </c>
      <c s="187" t="str">
        <f>IFERROR(IF(OR(Q100="",#REF!="",D100=""),"",IF($Q$6=100,ROUNDUP(Q100*20%,0),IF($Q$6=86,ROUNDUP((Q100/$Q$6)*$U$6,0),IF($Q$6=66,ROUNDUP((Q100/$Q$6)*$U$6,0),"")))),"")</f>
        <v/>
      </c>
      <c s="11"/>
      <c s="11"/>
    </row>
    <row r="101" spans="1:23" ht="21.75" customHeight="1">
      <c r="A101" s="186" t="str">
        <f>'DATA SHEET'!A101</f>
        <v/>
      </c>
      <c s="16" t="str">
        <f t="shared" si="20"/>
        <v/>
      </c>
      <c s="42" t="str">
        <f t="shared" si="21"/>
        <v/>
      </c>
      <c s="170" t="str">
        <f t="shared" si="22"/>
        <v/>
      </c>
      <c s="170" t="str">
        <f t="shared" si="23"/>
        <v/>
      </c>
      <c s="17" t="str">
        <f t="shared" si="24"/>
        <v/>
      </c>
      <c s="18" t="str">
        <f t="shared" si="25"/>
        <v/>
      </c>
      <c s="50" t="str">
        <f>IF(AND(B101="",D101="",F101="",G101=""),"",IF($P$3='DATA SHEET'!$CA$1,VLOOKUP(F101,अंक,6,0),IF($P$3='DATA SHEET'!$CA$2,VLOOKUP(F101,अंक,15,0),IF($P$3='DATA SHEET'!$CA$3,VLOOKUP(F101,अंक,24,0),IF($P$3='DATA SHEET'!$CA$4,VLOOKUP(F101,अंक,33,0),IF($P$3='DATA SHEET'!$CA$5,VLOOKUP(F101,अंक,42,0),""))))))</f>
        <v/>
      </c>
      <c s="50" t="str">
        <f>IF(AND(B101="",D101="",F101="",G101=""),"",IF($P$3='DATA SHEET'!$CA$1,VLOOKUP(F101,अंक,7,0),IF($P$3='DATA SHEET'!$CA$2,VLOOKUP(F101,अंक,16,0),IF($P$3='DATA SHEET'!$CA$3,VLOOKUP(F101,अंक,25,0),IF($P$3='DATA SHEET'!$CA$4,VLOOKUP(F101,अंक,34,0),IF($P$3='DATA SHEET'!$CA$5,VLOOKUP(F101,अंक,43,0),""))))))</f>
        <v/>
      </c>
      <c s="50" t="str">
        <f>IF(AND(B101="",D101="",F101="",G101=""),"",IF($P$3='DATA SHEET'!$CA$1,VLOOKUP(F101,अंक,8,0),IF($P$3='DATA SHEET'!$CA$2,VLOOKUP(F101,अंक,17,0),IF($P$3='DATA SHEET'!$CA$3,VLOOKUP(F101,अंक,26,0),IF($P$3='DATA SHEET'!$CA$4,VLOOKUP(F101,अंक,35,0),IF($P$3='DATA SHEET'!$CA$5,VLOOKUP(F101,अंक,44,0),""))))))</f>
        <v/>
      </c>
      <c s="51" t="str">
        <f>IF(AND(B101="",D101="",F101="",G101=""),"",IF($P$3='DATA SHEET'!$CA$1,VLOOKUP(F101,अंक,9,0),IF($P$3='DATA SHEET'!$CA$2,VLOOKUP(F101,अंक,18,0),IF($P$3='DATA SHEET'!$CA$3,VLOOKUP(F101,अंक,27,0),IF($P$3='DATA SHEET'!$CA$4,VLOOKUP(F101,अंक,36,0),IF($P$3='DATA SHEET'!$CA$5,VLOOKUP(F101,अंक,45,0),""))))))</f>
        <v/>
      </c>
      <c s="51" t="str">
        <f>IF(AND(B101="",D101="",F101="",G101=""),"",IF($P$3='DATA SHEET'!$CA$1,VLOOKUP(F101,अंक,10,0),IF($P$3='DATA SHEET'!$CA$2,VLOOKUP(F101,अंक,19,0),IF($P$3='DATA SHEET'!$CA$3,VLOOKUP(F101,अंक,28,0),IF($P$3='DATA SHEET'!$CA$4,VLOOKUP(F101,अंक,37,0),IF($P$3='DATA SHEET'!$CA$5,VLOOKUP(F101,अंक,46,0),""))))))</f>
        <v/>
      </c>
      <c s="51" t="str">
        <f>IF(AND(B101="",D101="",F101="",G101=""),"",IF($P$3='DATA SHEET'!$CA$1,VLOOKUP(F101,अंक,11,0),IF($P$3='DATA SHEET'!$CA$2,VLOOKUP(F101,अंक,20,0),IF($P$3='DATA SHEET'!$CA$3,VLOOKUP(F101,अंक,29,0),IF($P$3='DATA SHEET'!$CA$4,VLOOKUP(F101,अंक,38,0),IF($P$3='DATA SHEET'!$CA$5,VLOOKUP(F101,अंक,47,0),""))))))</f>
        <v/>
      </c>
      <c s="52" t="str">
        <f>IF(AND(B101="",D101="",F101="",G101=""),"",IF($P$3='DATA SHEET'!$CA$1,VLOOKUP(F101,अंक,12,0),IF($P$3='DATA SHEET'!$CA$2,VLOOKUP(F101,अंक,21,0),IF($P$3='DATA SHEET'!$CA$3,VLOOKUP(F101,अंक,30,0),IF($P$3='DATA SHEET'!$CA$4,VLOOKUP(F101,अंक,39,0),IF($P$3='DATA SHEET'!$CA$5,VLOOKUP(F101,अंक,48,0),""))))))</f>
        <v/>
      </c>
      <c s="52" t="str">
        <f>IF(AND(B101="",D101="",F101="",G101=""),"",IF($P$3='DATA SHEET'!$CA$1,VLOOKUP(F101,अंक,13,0),IF($P$3='DATA SHEET'!$CA$2,VLOOKUP(F101,अंक,22,0),IF($P$3='DATA SHEET'!$CA$3,VLOOKUP(F101,अंक,31,0),IF($P$3='DATA SHEET'!$CA$4,VLOOKUP(F101,अंक,40,0),IF($P$3='DATA SHEET'!$CA$5,VLOOKUP(F101,अंक,49,0),""))))))</f>
        <v/>
      </c>
      <c s="52" t="str">
        <f>IF(AND(B101="",D101="",F101="",G101=""),"",IF($P$3='DATA SHEET'!$CA$1,VLOOKUP(F101,अंक,14,0),IF($P$3='DATA SHEET'!$CA$2,VLOOKUP(F101,अंक,23,0),IF($P$3='DATA SHEET'!$CA$3,VLOOKUP(F101,अंक,32,0),IF($P$3='DATA SHEET'!$CA$4,VLOOKUP(F101,अंक,41,0),IF($P$3='DATA SHEET'!$CA$5,VLOOKUP(F101,अंक,50,0),""))))))</f>
        <v/>
      </c>
      <c s="21" t="str">
        <f t="shared" si="26"/>
        <v/>
      </c>
      <c s="20" t="str">
        <f t="shared" si="27"/>
        <v/>
      </c>
      <c s="20" t="str">
        <f t="shared" si="28"/>
        <v/>
      </c>
      <c s="22" t="str">
        <f t="shared" si="29"/>
        <v/>
      </c>
      <c s="187" t="str">
        <f>IFERROR(IF(OR(Q101="",#REF!="",D101=""),"",IF($Q$6=100,ROUNDUP(Q101*20%,0),IF($Q$6=86,ROUNDUP((Q101/$Q$6)*$U$6,0),IF($Q$6=66,ROUNDUP((Q101/$Q$6)*$U$6,0),"")))),"")</f>
        <v/>
      </c>
      <c s="11"/>
      <c s="11"/>
    </row>
    <row r="102" spans="1:23" ht="21.75" customHeight="1">
      <c r="A102" s="186" t="str">
        <f>'DATA SHEET'!A102</f>
        <v/>
      </c>
      <c s="16" t="str">
        <f t="shared" si="20"/>
        <v/>
      </c>
      <c s="42" t="str">
        <f t="shared" si="21"/>
        <v/>
      </c>
      <c s="170" t="str">
        <f t="shared" si="22"/>
        <v/>
      </c>
      <c s="170" t="str">
        <f t="shared" si="23"/>
        <v/>
      </c>
      <c s="17" t="str">
        <f t="shared" si="24"/>
        <v/>
      </c>
      <c s="18" t="str">
        <f t="shared" si="25"/>
        <v/>
      </c>
      <c s="50" t="str">
        <f>IF(AND(B102="",D102="",F102="",G102=""),"",IF($P$3='DATA SHEET'!$CA$1,VLOOKUP(F102,अंक,6,0),IF($P$3='DATA SHEET'!$CA$2,VLOOKUP(F102,अंक,15,0),IF($P$3='DATA SHEET'!$CA$3,VLOOKUP(F102,अंक,24,0),IF($P$3='DATA SHEET'!$CA$4,VLOOKUP(F102,अंक,33,0),IF($P$3='DATA SHEET'!$CA$5,VLOOKUP(F102,अंक,42,0),""))))))</f>
        <v/>
      </c>
      <c s="50" t="str">
        <f>IF(AND(B102="",D102="",F102="",G102=""),"",IF($P$3='DATA SHEET'!$CA$1,VLOOKUP(F102,अंक,7,0),IF($P$3='DATA SHEET'!$CA$2,VLOOKUP(F102,अंक,16,0),IF($P$3='DATA SHEET'!$CA$3,VLOOKUP(F102,अंक,25,0),IF($P$3='DATA SHEET'!$CA$4,VLOOKUP(F102,अंक,34,0),IF($P$3='DATA SHEET'!$CA$5,VLOOKUP(F102,अंक,43,0),""))))))</f>
        <v/>
      </c>
      <c s="50" t="str">
        <f>IF(AND(B102="",D102="",F102="",G102=""),"",IF($P$3='DATA SHEET'!$CA$1,VLOOKUP(F102,अंक,8,0),IF($P$3='DATA SHEET'!$CA$2,VLOOKUP(F102,अंक,17,0),IF($P$3='DATA SHEET'!$CA$3,VLOOKUP(F102,अंक,26,0),IF($P$3='DATA SHEET'!$CA$4,VLOOKUP(F102,अंक,35,0),IF($P$3='DATA SHEET'!$CA$5,VLOOKUP(F102,अंक,44,0),""))))))</f>
        <v/>
      </c>
      <c s="51" t="str">
        <f>IF(AND(B102="",D102="",F102="",G102=""),"",IF($P$3='DATA SHEET'!$CA$1,VLOOKUP(F102,अंक,9,0),IF($P$3='DATA SHEET'!$CA$2,VLOOKUP(F102,अंक,18,0),IF($P$3='DATA SHEET'!$CA$3,VLOOKUP(F102,अंक,27,0),IF($P$3='DATA SHEET'!$CA$4,VLOOKUP(F102,अंक,36,0),IF($P$3='DATA SHEET'!$CA$5,VLOOKUP(F102,अंक,45,0),""))))))</f>
        <v/>
      </c>
      <c s="51" t="str">
        <f>IF(AND(B102="",D102="",F102="",G102=""),"",IF($P$3='DATA SHEET'!$CA$1,VLOOKUP(F102,अंक,10,0),IF($P$3='DATA SHEET'!$CA$2,VLOOKUP(F102,अंक,19,0),IF($P$3='DATA SHEET'!$CA$3,VLOOKUP(F102,अंक,28,0),IF($P$3='DATA SHEET'!$CA$4,VLOOKUP(F102,अंक,37,0),IF($P$3='DATA SHEET'!$CA$5,VLOOKUP(F102,अंक,46,0),""))))))</f>
        <v/>
      </c>
      <c s="51" t="str">
        <f>IF(AND(B102="",D102="",F102="",G102=""),"",IF($P$3='DATA SHEET'!$CA$1,VLOOKUP(F102,अंक,11,0),IF($P$3='DATA SHEET'!$CA$2,VLOOKUP(F102,अंक,20,0),IF($P$3='DATA SHEET'!$CA$3,VLOOKUP(F102,अंक,29,0),IF($P$3='DATA SHEET'!$CA$4,VLOOKUP(F102,अंक,38,0),IF($P$3='DATA SHEET'!$CA$5,VLOOKUP(F102,अंक,47,0),""))))))</f>
        <v/>
      </c>
      <c s="52" t="str">
        <f>IF(AND(B102="",D102="",F102="",G102=""),"",IF($P$3='DATA SHEET'!$CA$1,VLOOKUP(F102,अंक,12,0),IF($P$3='DATA SHEET'!$CA$2,VLOOKUP(F102,अंक,21,0),IF($P$3='DATA SHEET'!$CA$3,VLOOKUP(F102,अंक,30,0),IF($P$3='DATA SHEET'!$CA$4,VLOOKUP(F102,अंक,39,0),IF($P$3='DATA SHEET'!$CA$5,VLOOKUP(F102,अंक,48,0),""))))))</f>
        <v/>
      </c>
      <c s="52" t="str">
        <f>IF(AND(B102="",D102="",F102="",G102=""),"",IF($P$3='DATA SHEET'!$CA$1,VLOOKUP(F102,अंक,13,0),IF($P$3='DATA SHEET'!$CA$2,VLOOKUP(F102,अंक,22,0),IF($P$3='DATA SHEET'!$CA$3,VLOOKUP(F102,अंक,31,0),IF($P$3='DATA SHEET'!$CA$4,VLOOKUP(F102,अंक,40,0),IF($P$3='DATA SHEET'!$CA$5,VLOOKUP(F102,अंक,49,0),""))))))</f>
        <v/>
      </c>
      <c s="52" t="str">
        <f>IF(AND(B102="",D102="",F102="",G102=""),"",IF($P$3='DATA SHEET'!$CA$1,VLOOKUP(F102,अंक,14,0),IF($P$3='DATA SHEET'!$CA$2,VLOOKUP(F102,अंक,23,0),IF($P$3='DATA SHEET'!$CA$3,VLOOKUP(F102,अंक,32,0),IF($P$3='DATA SHEET'!$CA$4,VLOOKUP(F102,अंक,41,0),IF($P$3='DATA SHEET'!$CA$5,VLOOKUP(F102,अंक,50,0),""))))))</f>
        <v/>
      </c>
      <c s="21" t="str">
        <f t="shared" si="26"/>
        <v/>
      </c>
      <c s="20" t="str">
        <f t="shared" si="27"/>
        <v/>
      </c>
      <c s="20" t="str">
        <f t="shared" si="28"/>
        <v/>
      </c>
      <c s="22" t="str">
        <f t="shared" si="29"/>
        <v/>
      </c>
      <c s="187" t="str">
        <f>IFERROR(IF(OR(Q102="",#REF!="",D102=""),"",IF($Q$6=100,ROUNDUP(Q102*20%,0),IF($Q$6=86,ROUNDUP((Q102/$Q$6)*$U$6,0),IF($Q$6=66,ROUNDUP((Q102/$Q$6)*$U$6,0),"")))),"")</f>
        <v/>
      </c>
      <c s="11"/>
      <c s="11"/>
    </row>
    <row r="103" spans="1:23" ht="21.75" customHeight="1">
      <c r="A103" s="186" t="str">
        <f>'DATA SHEET'!A103</f>
        <v/>
      </c>
      <c s="16" t="str">
        <f t="shared" si="30" ref="B103:B134">IFERROR(IF($C$3="","",VLOOKUP(A103,नाम,4,0)),"")</f>
        <v/>
      </c>
      <c s="42" t="str">
        <f t="shared" si="31" ref="C103:C134">IFERROR(IF($C$3="","",VLOOKUP(A103,नाम,11,0)),"")</f>
        <v/>
      </c>
      <c s="170" t="str">
        <f t="shared" si="32" ref="D103:D134">IFERROR(IF($C$3="","",VLOOKUP(A103,नाम,6,0)),"")</f>
        <v/>
      </c>
      <c s="170" t="str">
        <f t="shared" si="33" ref="E103:E134">IFERROR(IF($C$3="","",VLOOKUP(A103,नाम,8,0)),"")</f>
        <v/>
      </c>
      <c s="17" t="str">
        <f t="shared" si="34" ref="F103:F134">IFERROR(IF($C$3="","",VLOOKUP(A103,नाम,12,0)),"")</f>
        <v/>
      </c>
      <c s="18" t="str">
        <f t="shared" si="35" ref="G103:G134">IFERROR(IF($C$3="","",VLOOKUP(A103,नाम,13,0)),"")</f>
        <v/>
      </c>
      <c s="50" t="str">
        <f>IF(AND(B103="",D103="",F103="",G103=""),"",IF($P$3='DATA SHEET'!$CA$1,VLOOKUP(F103,अंक,6,0),IF($P$3='DATA SHEET'!$CA$2,VLOOKUP(F103,अंक,15,0),IF($P$3='DATA SHEET'!$CA$3,VLOOKUP(F103,अंक,24,0),IF($P$3='DATA SHEET'!$CA$4,VLOOKUP(F103,अंक,33,0),IF($P$3='DATA SHEET'!$CA$5,VLOOKUP(F103,अंक,42,0),""))))))</f>
        <v/>
      </c>
      <c s="50" t="str">
        <f>IF(AND(B103="",D103="",F103="",G103=""),"",IF($P$3='DATA SHEET'!$CA$1,VLOOKUP(F103,अंक,7,0),IF($P$3='DATA SHEET'!$CA$2,VLOOKUP(F103,अंक,16,0),IF($P$3='DATA SHEET'!$CA$3,VLOOKUP(F103,अंक,25,0),IF($P$3='DATA SHEET'!$CA$4,VLOOKUP(F103,अंक,34,0),IF($P$3='DATA SHEET'!$CA$5,VLOOKUP(F103,अंक,43,0),""))))))</f>
        <v/>
      </c>
      <c s="50" t="str">
        <f>IF(AND(B103="",D103="",F103="",G103=""),"",IF($P$3='DATA SHEET'!$CA$1,VLOOKUP(F103,अंक,8,0),IF($P$3='DATA SHEET'!$CA$2,VLOOKUP(F103,अंक,17,0),IF($P$3='DATA SHEET'!$CA$3,VLOOKUP(F103,अंक,26,0),IF($P$3='DATA SHEET'!$CA$4,VLOOKUP(F103,अंक,35,0),IF($P$3='DATA SHEET'!$CA$5,VLOOKUP(F103,अंक,44,0),""))))))</f>
        <v/>
      </c>
      <c s="51" t="str">
        <f>IF(AND(B103="",D103="",F103="",G103=""),"",IF($P$3='DATA SHEET'!$CA$1,VLOOKUP(F103,अंक,9,0),IF($P$3='DATA SHEET'!$CA$2,VLOOKUP(F103,अंक,18,0),IF($P$3='DATA SHEET'!$CA$3,VLOOKUP(F103,अंक,27,0),IF($P$3='DATA SHEET'!$CA$4,VLOOKUP(F103,अंक,36,0),IF($P$3='DATA SHEET'!$CA$5,VLOOKUP(F103,अंक,45,0),""))))))</f>
        <v/>
      </c>
      <c s="51" t="str">
        <f>IF(AND(B103="",D103="",F103="",G103=""),"",IF($P$3='DATA SHEET'!$CA$1,VLOOKUP(F103,अंक,10,0),IF($P$3='DATA SHEET'!$CA$2,VLOOKUP(F103,अंक,19,0),IF($P$3='DATA SHEET'!$CA$3,VLOOKUP(F103,अंक,28,0),IF($P$3='DATA SHEET'!$CA$4,VLOOKUP(F103,अंक,37,0),IF($P$3='DATA SHEET'!$CA$5,VLOOKUP(F103,अंक,46,0),""))))))</f>
        <v/>
      </c>
      <c s="51" t="str">
        <f>IF(AND(B103="",D103="",F103="",G103=""),"",IF($P$3='DATA SHEET'!$CA$1,VLOOKUP(F103,अंक,11,0),IF($P$3='DATA SHEET'!$CA$2,VLOOKUP(F103,अंक,20,0),IF($P$3='DATA SHEET'!$CA$3,VLOOKUP(F103,अंक,29,0),IF($P$3='DATA SHEET'!$CA$4,VLOOKUP(F103,अंक,38,0),IF($P$3='DATA SHEET'!$CA$5,VLOOKUP(F103,अंक,47,0),""))))))</f>
        <v/>
      </c>
      <c s="52" t="str">
        <f>IF(AND(B103="",D103="",F103="",G103=""),"",IF($P$3='DATA SHEET'!$CA$1,VLOOKUP(F103,अंक,12,0),IF($P$3='DATA SHEET'!$CA$2,VLOOKUP(F103,अंक,21,0),IF($P$3='DATA SHEET'!$CA$3,VLOOKUP(F103,अंक,30,0),IF($P$3='DATA SHEET'!$CA$4,VLOOKUP(F103,अंक,39,0),IF($P$3='DATA SHEET'!$CA$5,VLOOKUP(F103,अंक,48,0),""))))))</f>
        <v/>
      </c>
      <c s="52" t="str">
        <f>IF(AND(B103="",D103="",F103="",G103=""),"",IF($P$3='DATA SHEET'!$CA$1,VLOOKUP(F103,अंक,13,0),IF($P$3='DATA SHEET'!$CA$2,VLOOKUP(F103,अंक,22,0),IF($P$3='DATA SHEET'!$CA$3,VLOOKUP(F103,अंक,31,0),IF($P$3='DATA SHEET'!$CA$4,VLOOKUP(F103,अंक,40,0),IF($P$3='DATA SHEET'!$CA$5,VLOOKUP(F103,अंक,49,0),""))))))</f>
        <v/>
      </c>
      <c s="52" t="str">
        <f>IF(AND(B103="",D103="",F103="",G103=""),"",IF($P$3='DATA SHEET'!$CA$1,VLOOKUP(F103,अंक,14,0),IF($P$3='DATA SHEET'!$CA$2,VLOOKUP(F103,अंक,23,0),IF($P$3='DATA SHEET'!$CA$3,VLOOKUP(F103,अंक,32,0),IF($P$3='DATA SHEET'!$CA$4,VLOOKUP(F103,अंक,41,0),IF($P$3='DATA SHEET'!$CA$5,VLOOKUP(F103,अंक,50,0),""))))))</f>
        <v/>
      </c>
      <c s="21" t="str">
        <f t="shared" si="36" ref="Q103:Q134">IF(AND(B103="",D103="",F103="",G103=""),"",IF($P$3="","",SUM(H103,I103,J103,K103,L103,M103,N103,O103,P103)))</f>
        <v/>
      </c>
      <c s="20" t="str">
        <f t="shared" si="37" ref="R103:R134">IFERROR(IF(OR(Q103="",$P$3="",D103=""),"",ROUNDUP(Q103*$R$6%,0)),"")</f>
        <v/>
      </c>
      <c s="20" t="str">
        <f t="shared" si="38" ref="S103:S134">IFERROR(IF(AND($P$3=""),"",IF(AND(Q103=""),"",IF(AND(F103=""),"",IF(AND(VLOOKUP(F103,अंक,5,0)=""),"",IF(AND(VLOOKUP(F103,अंक,5,0)&gt;85),5,IF(AND(VLOOKUP(F103,अंक,5,0)&gt;75),4,IF(AND(VLOOKUP(F103,अंक,5,0)&gt;=65),3,0))))))),"")</f>
        <v/>
      </c>
      <c s="22" t="str">
        <f t="shared" si="39" ref="T103:T134">IFERROR(IF(F103="","",IF(Q103="","",IF(R103="","",SUM(R103:S103)))),"")</f>
        <v/>
      </c>
      <c s="187" t="str">
        <f>IFERROR(IF(OR(Q103="",#REF!="",D103=""),"",IF($Q$6=100,ROUNDUP(Q103*20%,0),IF($Q$6=86,ROUNDUP((Q103/$Q$6)*$U$6,0),IF($Q$6=66,ROUNDUP((Q103/$Q$6)*$U$6,0),"")))),"")</f>
        <v/>
      </c>
      <c s="11"/>
      <c s="11"/>
    </row>
    <row r="104" spans="1:23" ht="21.75" customHeight="1">
      <c r="A104" s="186" t="str">
        <f>'DATA SHEET'!A104</f>
        <v/>
      </c>
      <c s="16" t="str">
        <f t="shared" si="30"/>
        <v/>
      </c>
      <c s="42" t="str">
        <f t="shared" si="31"/>
        <v/>
      </c>
      <c s="170" t="str">
        <f t="shared" si="32"/>
        <v/>
      </c>
      <c s="170" t="str">
        <f t="shared" si="33"/>
        <v/>
      </c>
      <c s="17" t="str">
        <f t="shared" si="34"/>
        <v/>
      </c>
      <c s="18" t="str">
        <f t="shared" si="35"/>
        <v/>
      </c>
      <c s="50" t="str">
        <f>IF(AND(B104="",D104="",F104="",G104=""),"",IF($P$3='DATA SHEET'!$CA$1,VLOOKUP(F104,अंक,6,0),IF($P$3='DATA SHEET'!$CA$2,VLOOKUP(F104,अंक,15,0),IF($P$3='DATA SHEET'!$CA$3,VLOOKUP(F104,अंक,24,0),IF($P$3='DATA SHEET'!$CA$4,VLOOKUP(F104,अंक,33,0),IF($P$3='DATA SHEET'!$CA$5,VLOOKUP(F104,अंक,42,0),""))))))</f>
        <v/>
      </c>
      <c s="50" t="str">
        <f>IF(AND(B104="",D104="",F104="",G104=""),"",IF($P$3='DATA SHEET'!$CA$1,VLOOKUP(F104,अंक,7,0),IF($P$3='DATA SHEET'!$CA$2,VLOOKUP(F104,अंक,16,0),IF($P$3='DATA SHEET'!$CA$3,VLOOKUP(F104,अंक,25,0),IF($P$3='DATA SHEET'!$CA$4,VLOOKUP(F104,अंक,34,0),IF($P$3='DATA SHEET'!$CA$5,VLOOKUP(F104,अंक,43,0),""))))))</f>
        <v/>
      </c>
      <c s="50" t="str">
        <f>IF(AND(B104="",D104="",F104="",G104=""),"",IF($P$3='DATA SHEET'!$CA$1,VLOOKUP(F104,अंक,8,0),IF($P$3='DATA SHEET'!$CA$2,VLOOKUP(F104,अंक,17,0),IF($P$3='DATA SHEET'!$CA$3,VLOOKUP(F104,अंक,26,0),IF($P$3='DATA SHEET'!$CA$4,VLOOKUP(F104,अंक,35,0),IF($P$3='DATA SHEET'!$CA$5,VLOOKUP(F104,अंक,44,0),""))))))</f>
        <v/>
      </c>
      <c s="51" t="str">
        <f>IF(AND(B104="",D104="",F104="",G104=""),"",IF($P$3='DATA SHEET'!$CA$1,VLOOKUP(F104,अंक,9,0),IF($P$3='DATA SHEET'!$CA$2,VLOOKUP(F104,अंक,18,0),IF($P$3='DATA SHEET'!$CA$3,VLOOKUP(F104,अंक,27,0),IF($P$3='DATA SHEET'!$CA$4,VLOOKUP(F104,अंक,36,0),IF($P$3='DATA SHEET'!$CA$5,VLOOKUP(F104,अंक,45,0),""))))))</f>
        <v/>
      </c>
      <c s="51" t="str">
        <f>IF(AND(B104="",D104="",F104="",G104=""),"",IF($P$3='DATA SHEET'!$CA$1,VLOOKUP(F104,अंक,10,0),IF($P$3='DATA SHEET'!$CA$2,VLOOKUP(F104,अंक,19,0),IF($P$3='DATA SHEET'!$CA$3,VLOOKUP(F104,अंक,28,0),IF($P$3='DATA SHEET'!$CA$4,VLOOKUP(F104,अंक,37,0),IF($P$3='DATA SHEET'!$CA$5,VLOOKUP(F104,अंक,46,0),""))))))</f>
        <v/>
      </c>
      <c s="51" t="str">
        <f>IF(AND(B104="",D104="",F104="",G104=""),"",IF($P$3='DATA SHEET'!$CA$1,VLOOKUP(F104,अंक,11,0),IF($P$3='DATA SHEET'!$CA$2,VLOOKUP(F104,अंक,20,0),IF($P$3='DATA SHEET'!$CA$3,VLOOKUP(F104,अंक,29,0),IF($P$3='DATA SHEET'!$CA$4,VLOOKUP(F104,अंक,38,0),IF($P$3='DATA SHEET'!$CA$5,VLOOKUP(F104,अंक,47,0),""))))))</f>
        <v/>
      </c>
      <c s="52" t="str">
        <f>IF(AND(B104="",D104="",F104="",G104=""),"",IF($P$3='DATA SHEET'!$CA$1,VLOOKUP(F104,अंक,12,0),IF($P$3='DATA SHEET'!$CA$2,VLOOKUP(F104,अंक,21,0),IF($P$3='DATA SHEET'!$CA$3,VLOOKUP(F104,अंक,30,0),IF($P$3='DATA SHEET'!$CA$4,VLOOKUP(F104,अंक,39,0),IF($P$3='DATA SHEET'!$CA$5,VLOOKUP(F104,अंक,48,0),""))))))</f>
        <v/>
      </c>
      <c s="52" t="str">
        <f>IF(AND(B104="",D104="",F104="",G104=""),"",IF($P$3='DATA SHEET'!$CA$1,VLOOKUP(F104,अंक,13,0),IF($P$3='DATA SHEET'!$CA$2,VLOOKUP(F104,अंक,22,0),IF($P$3='DATA SHEET'!$CA$3,VLOOKUP(F104,अंक,31,0),IF($P$3='DATA SHEET'!$CA$4,VLOOKUP(F104,अंक,40,0),IF($P$3='DATA SHEET'!$CA$5,VLOOKUP(F104,अंक,49,0),""))))))</f>
        <v/>
      </c>
      <c s="52" t="str">
        <f>IF(AND(B104="",D104="",F104="",G104=""),"",IF($P$3='DATA SHEET'!$CA$1,VLOOKUP(F104,अंक,14,0),IF($P$3='DATA SHEET'!$CA$2,VLOOKUP(F104,अंक,23,0),IF($P$3='DATA SHEET'!$CA$3,VLOOKUP(F104,अंक,32,0),IF($P$3='DATA SHEET'!$CA$4,VLOOKUP(F104,अंक,41,0),IF($P$3='DATA SHEET'!$CA$5,VLOOKUP(F104,अंक,50,0),""))))))</f>
        <v/>
      </c>
      <c s="21" t="str">
        <f t="shared" si="36"/>
        <v/>
      </c>
      <c s="20" t="str">
        <f t="shared" si="37"/>
        <v/>
      </c>
      <c s="20" t="str">
        <f t="shared" si="38"/>
        <v/>
      </c>
      <c s="22" t="str">
        <f t="shared" si="39"/>
        <v/>
      </c>
      <c s="187" t="str">
        <f>IFERROR(IF(OR(Q104="",#REF!="",D104=""),"",IF($Q$6=100,ROUNDUP(Q104*20%,0),IF($Q$6=86,ROUNDUP((Q104/$Q$6)*$U$6,0),IF($Q$6=66,ROUNDUP((Q104/$Q$6)*$U$6,0),"")))),"")</f>
        <v/>
      </c>
      <c s="11"/>
      <c s="11"/>
    </row>
    <row r="105" spans="1:23" ht="21.75" customHeight="1">
      <c r="A105" s="186" t="str">
        <f>'DATA SHEET'!A105</f>
        <v/>
      </c>
      <c s="16" t="str">
        <f t="shared" si="30"/>
        <v/>
      </c>
      <c s="42" t="str">
        <f t="shared" si="31"/>
        <v/>
      </c>
      <c s="170" t="str">
        <f t="shared" si="32"/>
        <v/>
      </c>
      <c s="170" t="str">
        <f t="shared" si="33"/>
        <v/>
      </c>
      <c s="17" t="str">
        <f t="shared" si="34"/>
        <v/>
      </c>
      <c s="18" t="str">
        <f t="shared" si="35"/>
        <v/>
      </c>
      <c s="50" t="str">
        <f>IF(AND(B105="",D105="",F105="",G105=""),"",IF($P$3='DATA SHEET'!$CA$1,VLOOKUP(F105,अंक,6,0),IF($P$3='DATA SHEET'!$CA$2,VLOOKUP(F105,अंक,15,0),IF($P$3='DATA SHEET'!$CA$3,VLOOKUP(F105,अंक,24,0),IF($P$3='DATA SHEET'!$CA$4,VLOOKUP(F105,अंक,33,0),IF($P$3='DATA SHEET'!$CA$5,VLOOKUP(F105,अंक,42,0),""))))))</f>
        <v/>
      </c>
      <c s="50" t="str">
        <f>IF(AND(B105="",D105="",F105="",G105=""),"",IF($P$3='DATA SHEET'!$CA$1,VLOOKUP(F105,अंक,7,0),IF($P$3='DATA SHEET'!$CA$2,VLOOKUP(F105,अंक,16,0),IF($P$3='DATA SHEET'!$CA$3,VLOOKUP(F105,अंक,25,0),IF($P$3='DATA SHEET'!$CA$4,VLOOKUP(F105,अंक,34,0),IF($P$3='DATA SHEET'!$CA$5,VLOOKUP(F105,अंक,43,0),""))))))</f>
        <v/>
      </c>
      <c s="50" t="str">
        <f>IF(AND(B105="",D105="",F105="",G105=""),"",IF($P$3='DATA SHEET'!$CA$1,VLOOKUP(F105,अंक,8,0),IF($P$3='DATA SHEET'!$CA$2,VLOOKUP(F105,अंक,17,0),IF($P$3='DATA SHEET'!$CA$3,VLOOKUP(F105,अंक,26,0),IF($P$3='DATA SHEET'!$CA$4,VLOOKUP(F105,अंक,35,0),IF($P$3='DATA SHEET'!$CA$5,VLOOKUP(F105,अंक,44,0),""))))))</f>
        <v/>
      </c>
      <c s="51" t="str">
        <f>IF(AND(B105="",D105="",F105="",G105=""),"",IF($P$3='DATA SHEET'!$CA$1,VLOOKUP(F105,अंक,9,0),IF($P$3='DATA SHEET'!$CA$2,VLOOKUP(F105,अंक,18,0),IF($P$3='DATA SHEET'!$CA$3,VLOOKUP(F105,अंक,27,0),IF($P$3='DATA SHEET'!$CA$4,VLOOKUP(F105,अंक,36,0),IF($P$3='DATA SHEET'!$CA$5,VLOOKUP(F105,अंक,45,0),""))))))</f>
        <v/>
      </c>
      <c s="51" t="str">
        <f>IF(AND(B105="",D105="",F105="",G105=""),"",IF($P$3='DATA SHEET'!$CA$1,VLOOKUP(F105,अंक,10,0),IF($P$3='DATA SHEET'!$CA$2,VLOOKUP(F105,अंक,19,0),IF($P$3='DATA SHEET'!$CA$3,VLOOKUP(F105,अंक,28,0),IF($P$3='DATA SHEET'!$CA$4,VLOOKUP(F105,अंक,37,0),IF($P$3='DATA SHEET'!$CA$5,VLOOKUP(F105,अंक,46,0),""))))))</f>
        <v/>
      </c>
      <c s="51" t="str">
        <f>IF(AND(B105="",D105="",F105="",G105=""),"",IF($P$3='DATA SHEET'!$CA$1,VLOOKUP(F105,अंक,11,0),IF($P$3='DATA SHEET'!$CA$2,VLOOKUP(F105,अंक,20,0),IF($P$3='DATA SHEET'!$CA$3,VLOOKUP(F105,अंक,29,0),IF($P$3='DATA SHEET'!$CA$4,VLOOKUP(F105,अंक,38,0),IF($P$3='DATA SHEET'!$CA$5,VLOOKUP(F105,अंक,47,0),""))))))</f>
        <v/>
      </c>
      <c s="52" t="str">
        <f>IF(AND(B105="",D105="",F105="",G105=""),"",IF($P$3='DATA SHEET'!$CA$1,VLOOKUP(F105,अंक,12,0),IF($P$3='DATA SHEET'!$CA$2,VLOOKUP(F105,अंक,21,0),IF($P$3='DATA SHEET'!$CA$3,VLOOKUP(F105,अंक,30,0),IF($P$3='DATA SHEET'!$CA$4,VLOOKUP(F105,अंक,39,0),IF($P$3='DATA SHEET'!$CA$5,VLOOKUP(F105,अंक,48,0),""))))))</f>
        <v/>
      </c>
      <c s="52" t="str">
        <f>IF(AND(B105="",D105="",F105="",G105=""),"",IF($P$3='DATA SHEET'!$CA$1,VLOOKUP(F105,अंक,13,0),IF($P$3='DATA SHEET'!$CA$2,VLOOKUP(F105,अंक,22,0),IF($P$3='DATA SHEET'!$CA$3,VLOOKUP(F105,अंक,31,0),IF($P$3='DATA SHEET'!$CA$4,VLOOKUP(F105,अंक,40,0),IF($P$3='DATA SHEET'!$CA$5,VLOOKUP(F105,अंक,49,0),""))))))</f>
        <v/>
      </c>
      <c s="52" t="str">
        <f>IF(AND(B105="",D105="",F105="",G105=""),"",IF($P$3='DATA SHEET'!$CA$1,VLOOKUP(F105,अंक,14,0),IF($P$3='DATA SHEET'!$CA$2,VLOOKUP(F105,अंक,23,0),IF($P$3='DATA SHEET'!$CA$3,VLOOKUP(F105,अंक,32,0),IF($P$3='DATA SHEET'!$CA$4,VLOOKUP(F105,अंक,41,0),IF($P$3='DATA SHEET'!$CA$5,VLOOKUP(F105,अंक,50,0),""))))))</f>
        <v/>
      </c>
      <c s="21" t="str">
        <f t="shared" si="36"/>
        <v/>
      </c>
      <c s="20" t="str">
        <f t="shared" si="37"/>
        <v/>
      </c>
      <c s="20" t="str">
        <f t="shared" si="38"/>
        <v/>
      </c>
      <c s="22" t="str">
        <f t="shared" si="39"/>
        <v/>
      </c>
      <c s="187" t="str">
        <f>IFERROR(IF(OR(Q105="",#REF!="",D105=""),"",IF($Q$6=100,ROUNDUP(Q105*20%,0),IF($Q$6=86,ROUNDUP((Q105/$Q$6)*$U$6,0),IF($Q$6=66,ROUNDUP((Q105/$Q$6)*$U$6,0),"")))),"")</f>
        <v/>
      </c>
      <c s="11"/>
      <c s="11"/>
    </row>
    <row r="106" spans="1:23" ht="21.75" customHeight="1">
      <c r="A106" s="186" t="str">
        <f>'DATA SHEET'!A106</f>
        <v/>
      </c>
      <c s="16" t="str">
        <f t="shared" si="30"/>
        <v/>
      </c>
      <c s="42" t="str">
        <f t="shared" si="31"/>
        <v/>
      </c>
      <c s="170" t="str">
        <f t="shared" si="32"/>
        <v/>
      </c>
      <c s="170" t="str">
        <f t="shared" si="33"/>
        <v/>
      </c>
      <c s="17" t="str">
        <f t="shared" si="34"/>
        <v/>
      </c>
      <c s="18" t="str">
        <f t="shared" si="35"/>
        <v/>
      </c>
      <c s="50" t="str">
        <f>IF(AND(B106="",D106="",F106="",G106=""),"",IF($P$3='DATA SHEET'!$CA$1,VLOOKUP(F106,अंक,6,0),IF($P$3='DATA SHEET'!$CA$2,VLOOKUP(F106,अंक,15,0),IF($P$3='DATA SHEET'!$CA$3,VLOOKUP(F106,अंक,24,0),IF($P$3='DATA SHEET'!$CA$4,VLOOKUP(F106,अंक,33,0),IF($P$3='DATA SHEET'!$CA$5,VLOOKUP(F106,अंक,42,0),""))))))</f>
        <v/>
      </c>
      <c s="50" t="str">
        <f>IF(AND(B106="",D106="",F106="",G106=""),"",IF($P$3='DATA SHEET'!$CA$1,VLOOKUP(F106,अंक,7,0),IF($P$3='DATA SHEET'!$CA$2,VLOOKUP(F106,अंक,16,0),IF($P$3='DATA SHEET'!$CA$3,VLOOKUP(F106,अंक,25,0),IF($P$3='DATA SHEET'!$CA$4,VLOOKUP(F106,अंक,34,0),IF($P$3='DATA SHEET'!$CA$5,VLOOKUP(F106,अंक,43,0),""))))))</f>
        <v/>
      </c>
      <c s="50" t="str">
        <f>IF(AND(B106="",D106="",F106="",G106=""),"",IF($P$3='DATA SHEET'!$CA$1,VLOOKUP(F106,अंक,8,0),IF($P$3='DATA SHEET'!$CA$2,VLOOKUP(F106,अंक,17,0),IF($P$3='DATA SHEET'!$CA$3,VLOOKUP(F106,अंक,26,0),IF($P$3='DATA SHEET'!$CA$4,VLOOKUP(F106,अंक,35,0),IF($P$3='DATA SHEET'!$CA$5,VLOOKUP(F106,अंक,44,0),""))))))</f>
        <v/>
      </c>
      <c s="51" t="str">
        <f>IF(AND(B106="",D106="",F106="",G106=""),"",IF($P$3='DATA SHEET'!$CA$1,VLOOKUP(F106,अंक,9,0),IF($P$3='DATA SHEET'!$CA$2,VLOOKUP(F106,अंक,18,0),IF($P$3='DATA SHEET'!$CA$3,VLOOKUP(F106,अंक,27,0),IF($P$3='DATA SHEET'!$CA$4,VLOOKUP(F106,अंक,36,0),IF($P$3='DATA SHEET'!$CA$5,VLOOKUP(F106,अंक,45,0),""))))))</f>
        <v/>
      </c>
      <c s="51" t="str">
        <f>IF(AND(B106="",D106="",F106="",G106=""),"",IF($P$3='DATA SHEET'!$CA$1,VLOOKUP(F106,अंक,10,0),IF($P$3='DATA SHEET'!$CA$2,VLOOKUP(F106,अंक,19,0),IF($P$3='DATA SHEET'!$CA$3,VLOOKUP(F106,अंक,28,0),IF($P$3='DATA SHEET'!$CA$4,VLOOKUP(F106,अंक,37,0),IF($P$3='DATA SHEET'!$CA$5,VLOOKUP(F106,अंक,46,0),""))))))</f>
        <v/>
      </c>
      <c s="51" t="str">
        <f>IF(AND(B106="",D106="",F106="",G106=""),"",IF($P$3='DATA SHEET'!$CA$1,VLOOKUP(F106,अंक,11,0),IF($P$3='DATA SHEET'!$CA$2,VLOOKUP(F106,अंक,20,0),IF($P$3='DATA SHEET'!$CA$3,VLOOKUP(F106,अंक,29,0),IF($P$3='DATA SHEET'!$CA$4,VLOOKUP(F106,अंक,38,0),IF($P$3='DATA SHEET'!$CA$5,VLOOKUP(F106,अंक,47,0),""))))))</f>
        <v/>
      </c>
      <c s="52" t="str">
        <f>IF(AND(B106="",D106="",F106="",G106=""),"",IF($P$3='DATA SHEET'!$CA$1,VLOOKUP(F106,अंक,12,0),IF($P$3='DATA SHEET'!$CA$2,VLOOKUP(F106,अंक,21,0),IF($P$3='DATA SHEET'!$CA$3,VLOOKUP(F106,अंक,30,0),IF($P$3='DATA SHEET'!$CA$4,VLOOKUP(F106,अंक,39,0),IF($P$3='DATA SHEET'!$CA$5,VLOOKUP(F106,अंक,48,0),""))))))</f>
        <v/>
      </c>
      <c s="52" t="str">
        <f>IF(AND(B106="",D106="",F106="",G106=""),"",IF($P$3='DATA SHEET'!$CA$1,VLOOKUP(F106,अंक,13,0),IF($P$3='DATA SHEET'!$CA$2,VLOOKUP(F106,अंक,22,0),IF($P$3='DATA SHEET'!$CA$3,VLOOKUP(F106,अंक,31,0),IF($P$3='DATA SHEET'!$CA$4,VLOOKUP(F106,अंक,40,0),IF($P$3='DATA SHEET'!$CA$5,VLOOKUP(F106,अंक,49,0),""))))))</f>
        <v/>
      </c>
      <c s="52" t="str">
        <f>IF(AND(B106="",D106="",F106="",G106=""),"",IF($P$3='DATA SHEET'!$CA$1,VLOOKUP(F106,अंक,14,0),IF($P$3='DATA SHEET'!$CA$2,VLOOKUP(F106,अंक,23,0),IF($P$3='DATA SHEET'!$CA$3,VLOOKUP(F106,अंक,32,0),IF($P$3='DATA SHEET'!$CA$4,VLOOKUP(F106,अंक,41,0),IF($P$3='DATA SHEET'!$CA$5,VLOOKUP(F106,अंक,50,0),""))))))</f>
        <v/>
      </c>
      <c s="21" t="str">
        <f t="shared" si="36"/>
        <v/>
      </c>
      <c s="20" t="str">
        <f t="shared" si="37"/>
        <v/>
      </c>
      <c s="20" t="str">
        <f t="shared" si="38"/>
        <v/>
      </c>
      <c s="22" t="str">
        <f t="shared" si="39"/>
        <v/>
      </c>
      <c s="187" t="str">
        <f>IFERROR(IF(OR(Q106="",#REF!="",D106=""),"",IF($Q$6=100,ROUNDUP(Q106*20%,0),IF($Q$6=86,ROUNDUP((Q106/$Q$6)*$U$6,0),IF($Q$6=66,ROUNDUP((Q106/$Q$6)*$U$6,0),"")))),"")</f>
        <v/>
      </c>
      <c s="11"/>
      <c s="11"/>
    </row>
    <row r="107" spans="1:23" ht="21.75" customHeight="1">
      <c r="A107" s="186" t="str">
        <f>'DATA SHEET'!A107</f>
        <v/>
      </c>
      <c s="16" t="str">
        <f t="shared" si="30"/>
        <v/>
      </c>
      <c s="42" t="str">
        <f t="shared" si="31"/>
        <v/>
      </c>
      <c s="170" t="str">
        <f t="shared" si="32"/>
        <v/>
      </c>
      <c s="170" t="str">
        <f t="shared" si="33"/>
        <v/>
      </c>
      <c s="17" t="str">
        <f t="shared" si="34"/>
        <v/>
      </c>
      <c s="18" t="str">
        <f t="shared" si="35"/>
        <v/>
      </c>
      <c s="50" t="str">
        <f>IF(AND(B107="",D107="",F107="",G107=""),"",IF($P$3='DATA SHEET'!$CA$1,VLOOKUP(F107,अंक,6,0),IF($P$3='DATA SHEET'!$CA$2,VLOOKUP(F107,अंक,15,0),IF($P$3='DATA SHEET'!$CA$3,VLOOKUP(F107,अंक,24,0),IF($P$3='DATA SHEET'!$CA$4,VLOOKUP(F107,अंक,33,0),IF($P$3='DATA SHEET'!$CA$5,VLOOKUP(F107,अंक,42,0),""))))))</f>
        <v/>
      </c>
      <c s="50" t="str">
        <f>IF(AND(B107="",D107="",F107="",G107=""),"",IF($P$3='DATA SHEET'!$CA$1,VLOOKUP(F107,अंक,7,0),IF($P$3='DATA SHEET'!$CA$2,VLOOKUP(F107,अंक,16,0),IF($P$3='DATA SHEET'!$CA$3,VLOOKUP(F107,अंक,25,0),IF($P$3='DATA SHEET'!$CA$4,VLOOKUP(F107,अंक,34,0),IF($P$3='DATA SHEET'!$CA$5,VLOOKUP(F107,अंक,43,0),""))))))</f>
        <v/>
      </c>
      <c s="50" t="str">
        <f>IF(AND(B107="",D107="",F107="",G107=""),"",IF($P$3='DATA SHEET'!$CA$1,VLOOKUP(F107,अंक,8,0),IF($P$3='DATA SHEET'!$CA$2,VLOOKUP(F107,अंक,17,0),IF($P$3='DATA SHEET'!$CA$3,VLOOKUP(F107,अंक,26,0),IF($P$3='DATA SHEET'!$CA$4,VLOOKUP(F107,अंक,35,0),IF($P$3='DATA SHEET'!$CA$5,VLOOKUP(F107,अंक,44,0),""))))))</f>
        <v/>
      </c>
      <c s="51" t="str">
        <f>IF(AND(B107="",D107="",F107="",G107=""),"",IF($P$3='DATA SHEET'!$CA$1,VLOOKUP(F107,अंक,9,0),IF($P$3='DATA SHEET'!$CA$2,VLOOKUP(F107,अंक,18,0),IF($P$3='DATA SHEET'!$CA$3,VLOOKUP(F107,अंक,27,0),IF($P$3='DATA SHEET'!$CA$4,VLOOKUP(F107,अंक,36,0),IF($P$3='DATA SHEET'!$CA$5,VLOOKUP(F107,अंक,45,0),""))))))</f>
        <v/>
      </c>
      <c s="51" t="str">
        <f>IF(AND(B107="",D107="",F107="",G107=""),"",IF($P$3='DATA SHEET'!$CA$1,VLOOKUP(F107,अंक,10,0),IF($P$3='DATA SHEET'!$CA$2,VLOOKUP(F107,अंक,19,0),IF($P$3='DATA SHEET'!$CA$3,VLOOKUP(F107,अंक,28,0),IF($P$3='DATA SHEET'!$CA$4,VLOOKUP(F107,अंक,37,0),IF($P$3='DATA SHEET'!$CA$5,VLOOKUP(F107,अंक,46,0),""))))))</f>
        <v/>
      </c>
      <c s="51" t="str">
        <f>IF(AND(B107="",D107="",F107="",G107=""),"",IF($P$3='DATA SHEET'!$CA$1,VLOOKUP(F107,अंक,11,0),IF($P$3='DATA SHEET'!$CA$2,VLOOKUP(F107,अंक,20,0),IF($P$3='DATA SHEET'!$CA$3,VLOOKUP(F107,अंक,29,0),IF($P$3='DATA SHEET'!$CA$4,VLOOKUP(F107,अंक,38,0),IF($P$3='DATA SHEET'!$CA$5,VLOOKUP(F107,अंक,47,0),""))))))</f>
        <v/>
      </c>
      <c s="52" t="str">
        <f>IF(AND(B107="",D107="",F107="",G107=""),"",IF($P$3='DATA SHEET'!$CA$1,VLOOKUP(F107,अंक,12,0),IF($P$3='DATA SHEET'!$CA$2,VLOOKUP(F107,अंक,21,0),IF($P$3='DATA SHEET'!$CA$3,VLOOKUP(F107,अंक,30,0),IF($P$3='DATA SHEET'!$CA$4,VLOOKUP(F107,अंक,39,0),IF($P$3='DATA SHEET'!$CA$5,VLOOKUP(F107,अंक,48,0),""))))))</f>
        <v/>
      </c>
      <c s="52" t="str">
        <f>IF(AND(B107="",D107="",F107="",G107=""),"",IF($P$3='DATA SHEET'!$CA$1,VLOOKUP(F107,अंक,13,0),IF($P$3='DATA SHEET'!$CA$2,VLOOKUP(F107,अंक,22,0),IF($P$3='DATA SHEET'!$CA$3,VLOOKUP(F107,अंक,31,0),IF($P$3='DATA SHEET'!$CA$4,VLOOKUP(F107,अंक,40,0),IF($P$3='DATA SHEET'!$CA$5,VLOOKUP(F107,अंक,49,0),""))))))</f>
        <v/>
      </c>
      <c s="52" t="str">
        <f>IF(AND(B107="",D107="",F107="",G107=""),"",IF($P$3='DATA SHEET'!$CA$1,VLOOKUP(F107,अंक,14,0),IF($P$3='DATA SHEET'!$CA$2,VLOOKUP(F107,अंक,23,0),IF($P$3='DATA SHEET'!$CA$3,VLOOKUP(F107,अंक,32,0),IF($P$3='DATA SHEET'!$CA$4,VLOOKUP(F107,अंक,41,0),IF($P$3='DATA SHEET'!$CA$5,VLOOKUP(F107,अंक,50,0),""))))))</f>
        <v/>
      </c>
      <c s="21" t="str">
        <f t="shared" si="36"/>
        <v/>
      </c>
      <c s="20" t="str">
        <f t="shared" si="37"/>
        <v/>
      </c>
      <c s="20" t="str">
        <f t="shared" si="38"/>
        <v/>
      </c>
      <c s="22" t="str">
        <f t="shared" si="39"/>
        <v/>
      </c>
      <c s="187" t="str">
        <f>IFERROR(IF(OR(Q107="",#REF!="",D107=""),"",IF($Q$6=100,ROUNDUP(Q107*20%,0),IF($Q$6=86,ROUNDUP((Q107/$Q$6)*$U$6,0),IF($Q$6=66,ROUNDUP((Q107/$Q$6)*$U$6,0),"")))),"")</f>
        <v/>
      </c>
      <c s="11"/>
      <c s="11"/>
    </row>
    <row r="108" spans="1:23" ht="21.75" customHeight="1">
      <c r="A108" s="186" t="str">
        <f>'DATA SHEET'!A108</f>
        <v/>
      </c>
      <c s="16" t="str">
        <f t="shared" si="30"/>
        <v/>
      </c>
      <c s="42" t="str">
        <f t="shared" si="31"/>
        <v/>
      </c>
      <c s="170" t="str">
        <f t="shared" si="32"/>
        <v/>
      </c>
      <c s="170" t="str">
        <f t="shared" si="33"/>
        <v/>
      </c>
      <c s="17" t="str">
        <f t="shared" si="34"/>
        <v/>
      </c>
      <c s="18" t="str">
        <f t="shared" si="35"/>
        <v/>
      </c>
      <c s="50" t="str">
        <f>IF(AND(B108="",D108="",F108="",G108=""),"",IF($P$3='DATA SHEET'!$CA$1,VLOOKUP(F108,अंक,6,0),IF($P$3='DATA SHEET'!$CA$2,VLOOKUP(F108,अंक,15,0),IF($P$3='DATA SHEET'!$CA$3,VLOOKUP(F108,अंक,24,0),IF($P$3='DATA SHEET'!$CA$4,VLOOKUP(F108,अंक,33,0),IF($P$3='DATA SHEET'!$CA$5,VLOOKUP(F108,अंक,42,0),""))))))</f>
        <v/>
      </c>
      <c s="50" t="str">
        <f>IF(AND(B108="",D108="",F108="",G108=""),"",IF($P$3='DATA SHEET'!$CA$1,VLOOKUP(F108,अंक,7,0),IF($P$3='DATA SHEET'!$CA$2,VLOOKUP(F108,अंक,16,0),IF($P$3='DATA SHEET'!$CA$3,VLOOKUP(F108,अंक,25,0),IF($P$3='DATA SHEET'!$CA$4,VLOOKUP(F108,अंक,34,0),IF($P$3='DATA SHEET'!$CA$5,VLOOKUP(F108,अंक,43,0),""))))))</f>
        <v/>
      </c>
      <c s="50" t="str">
        <f>IF(AND(B108="",D108="",F108="",G108=""),"",IF($P$3='DATA SHEET'!$CA$1,VLOOKUP(F108,अंक,8,0),IF($P$3='DATA SHEET'!$CA$2,VLOOKUP(F108,अंक,17,0),IF($P$3='DATA SHEET'!$CA$3,VLOOKUP(F108,अंक,26,0),IF($P$3='DATA SHEET'!$CA$4,VLOOKUP(F108,अंक,35,0),IF($P$3='DATA SHEET'!$CA$5,VLOOKUP(F108,अंक,44,0),""))))))</f>
        <v/>
      </c>
      <c s="51" t="str">
        <f>IF(AND(B108="",D108="",F108="",G108=""),"",IF($P$3='DATA SHEET'!$CA$1,VLOOKUP(F108,अंक,9,0),IF($P$3='DATA SHEET'!$CA$2,VLOOKUP(F108,अंक,18,0),IF($P$3='DATA SHEET'!$CA$3,VLOOKUP(F108,अंक,27,0),IF($P$3='DATA SHEET'!$CA$4,VLOOKUP(F108,अंक,36,0),IF($P$3='DATA SHEET'!$CA$5,VLOOKUP(F108,अंक,45,0),""))))))</f>
        <v/>
      </c>
      <c s="51" t="str">
        <f>IF(AND(B108="",D108="",F108="",G108=""),"",IF($P$3='DATA SHEET'!$CA$1,VLOOKUP(F108,अंक,10,0),IF($P$3='DATA SHEET'!$CA$2,VLOOKUP(F108,अंक,19,0),IF($P$3='DATA SHEET'!$CA$3,VLOOKUP(F108,अंक,28,0),IF($P$3='DATA SHEET'!$CA$4,VLOOKUP(F108,अंक,37,0),IF($P$3='DATA SHEET'!$CA$5,VLOOKUP(F108,अंक,46,0),""))))))</f>
        <v/>
      </c>
      <c s="51" t="str">
        <f>IF(AND(B108="",D108="",F108="",G108=""),"",IF($P$3='DATA SHEET'!$CA$1,VLOOKUP(F108,अंक,11,0),IF($P$3='DATA SHEET'!$CA$2,VLOOKUP(F108,अंक,20,0),IF($P$3='DATA SHEET'!$CA$3,VLOOKUP(F108,अंक,29,0),IF($P$3='DATA SHEET'!$CA$4,VLOOKUP(F108,अंक,38,0),IF($P$3='DATA SHEET'!$CA$5,VLOOKUP(F108,अंक,47,0),""))))))</f>
        <v/>
      </c>
      <c s="52" t="str">
        <f>IF(AND(B108="",D108="",F108="",G108=""),"",IF($P$3='DATA SHEET'!$CA$1,VLOOKUP(F108,अंक,12,0),IF($P$3='DATA SHEET'!$CA$2,VLOOKUP(F108,अंक,21,0),IF($P$3='DATA SHEET'!$CA$3,VLOOKUP(F108,अंक,30,0),IF($P$3='DATA SHEET'!$CA$4,VLOOKUP(F108,अंक,39,0),IF($P$3='DATA SHEET'!$CA$5,VLOOKUP(F108,अंक,48,0),""))))))</f>
        <v/>
      </c>
      <c s="52" t="str">
        <f>IF(AND(B108="",D108="",F108="",G108=""),"",IF($P$3='DATA SHEET'!$CA$1,VLOOKUP(F108,अंक,13,0),IF($P$3='DATA SHEET'!$CA$2,VLOOKUP(F108,अंक,22,0),IF($P$3='DATA SHEET'!$CA$3,VLOOKUP(F108,अंक,31,0),IF($P$3='DATA SHEET'!$CA$4,VLOOKUP(F108,अंक,40,0),IF($P$3='DATA SHEET'!$CA$5,VLOOKUP(F108,अंक,49,0),""))))))</f>
        <v/>
      </c>
      <c s="52" t="str">
        <f>IF(AND(B108="",D108="",F108="",G108=""),"",IF($P$3='DATA SHEET'!$CA$1,VLOOKUP(F108,अंक,14,0),IF($P$3='DATA SHEET'!$CA$2,VLOOKUP(F108,अंक,23,0),IF($P$3='DATA SHEET'!$CA$3,VLOOKUP(F108,अंक,32,0),IF($P$3='DATA SHEET'!$CA$4,VLOOKUP(F108,अंक,41,0),IF($P$3='DATA SHEET'!$CA$5,VLOOKUP(F108,अंक,50,0),""))))))</f>
        <v/>
      </c>
      <c s="21" t="str">
        <f t="shared" si="36"/>
        <v/>
      </c>
      <c s="20" t="str">
        <f t="shared" si="37"/>
        <v/>
      </c>
      <c s="20" t="str">
        <f t="shared" si="38"/>
        <v/>
      </c>
      <c s="22" t="str">
        <f t="shared" si="39"/>
        <v/>
      </c>
      <c s="187" t="str">
        <f>IFERROR(IF(OR(Q108="",#REF!="",D108=""),"",IF($Q$6=100,ROUNDUP(Q108*20%,0),IF($Q$6=86,ROUNDUP((Q108/$Q$6)*$U$6,0),IF($Q$6=66,ROUNDUP((Q108/$Q$6)*$U$6,0),"")))),"")</f>
        <v/>
      </c>
      <c s="11"/>
      <c s="11"/>
    </row>
    <row r="109" spans="1:23" ht="21.75" customHeight="1">
      <c r="A109" s="186" t="str">
        <f>'DATA SHEET'!A109</f>
        <v/>
      </c>
      <c s="16" t="str">
        <f t="shared" si="30"/>
        <v/>
      </c>
      <c s="42" t="str">
        <f t="shared" si="31"/>
        <v/>
      </c>
      <c s="170" t="str">
        <f t="shared" si="32"/>
        <v/>
      </c>
      <c s="170" t="str">
        <f t="shared" si="33"/>
        <v/>
      </c>
      <c s="17" t="str">
        <f t="shared" si="34"/>
        <v/>
      </c>
      <c s="18" t="str">
        <f t="shared" si="35"/>
        <v/>
      </c>
      <c s="50" t="str">
        <f>IF(AND(B109="",D109="",F109="",G109=""),"",IF($P$3='DATA SHEET'!$CA$1,VLOOKUP(F109,अंक,6,0),IF($P$3='DATA SHEET'!$CA$2,VLOOKUP(F109,अंक,15,0),IF($P$3='DATA SHEET'!$CA$3,VLOOKUP(F109,अंक,24,0),IF($P$3='DATA SHEET'!$CA$4,VLOOKUP(F109,अंक,33,0),IF($P$3='DATA SHEET'!$CA$5,VLOOKUP(F109,अंक,42,0),""))))))</f>
        <v/>
      </c>
      <c s="50" t="str">
        <f>IF(AND(B109="",D109="",F109="",G109=""),"",IF($P$3='DATA SHEET'!$CA$1,VLOOKUP(F109,अंक,7,0),IF($P$3='DATA SHEET'!$CA$2,VLOOKUP(F109,अंक,16,0),IF($P$3='DATA SHEET'!$CA$3,VLOOKUP(F109,अंक,25,0),IF($P$3='DATA SHEET'!$CA$4,VLOOKUP(F109,अंक,34,0),IF($P$3='DATA SHEET'!$CA$5,VLOOKUP(F109,अंक,43,0),""))))))</f>
        <v/>
      </c>
      <c s="50" t="str">
        <f>IF(AND(B109="",D109="",F109="",G109=""),"",IF($P$3='DATA SHEET'!$CA$1,VLOOKUP(F109,अंक,8,0),IF($P$3='DATA SHEET'!$CA$2,VLOOKUP(F109,अंक,17,0),IF($P$3='DATA SHEET'!$CA$3,VLOOKUP(F109,अंक,26,0),IF($P$3='DATA SHEET'!$CA$4,VLOOKUP(F109,अंक,35,0),IF($P$3='DATA SHEET'!$CA$5,VLOOKUP(F109,अंक,44,0),""))))))</f>
        <v/>
      </c>
      <c s="51" t="str">
        <f>IF(AND(B109="",D109="",F109="",G109=""),"",IF($P$3='DATA SHEET'!$CA$1,VLOOKUP(F109,अंक,9,0),IF($P$3='DATA SHEET'!$CA$2,VLOOKUP(F109,अंक,18,0),IF($P$3='DATA SHEET'!$CA$3,VLOOKUP(F109,अंक,27,0),IF($P$3='DATA SHEET'!$CA$4,VLOOKUP(F109,अंक,36,0),IF($P$3='DATA SHEET'!$CA$5,VLOOKUP(F109,अंक,45,0),""))))))</f>
        <v/>
      </c>
      <c s="51" t="str">
        <f>IF(AND(B109="",D109="",F109="",G109=""),"",IF($P$3='DATA SHEET'!$CA$1,VLOOKUP(F109,अंक,10,0),IF($P$3='DATA SHEET'!$CA$2,VLOOKUP(F109,अंक,19,0),IF($P$3='DATA SHEET'!$CA$3,VLOOKUP(F109,अंक,28,0),IF($P$3='DATA SHEET'!$CA$4,VLOOKUP(F109,अंक,37,0),IF($P$3='DATA SHEET'!$CA$5,VLOOKUP(F109,अंक,46,0),""))))))</f>
        <v/>
      </c>
      <c s="51" t="str">
        <f>IF(AND(B109="",D109="",F109="",G109=""),"",IF($P$3='DATA SHEET'!$CA$1,VLOOKUP(F109,अंक,11,0),IF($P$3='DATA SHEET'!$CA$2,VLOOKUP(F109,अंक,20,0),IF($P$3='DATA SHEET'!$CA$3,VLOOKUP(F109,अंक,29,0),IF($P$3='DATA SHEET'!$CA$4,VLOOKUP(F109,अंक,38,0),IF($P$3='DATA SHEET'!$CA$5,VLOOKUP(F109,अंक,47,0),""))))))</f>
        <v/>
      </c>
      <c s="52" t="str">
        <f>IF(AND(B109="",D109="",F109="",G109=""),"",IF($P$3='DATA SHEET'!$CA$1,VLOOKUP(F109,अंक,12,0),IF($P$3='DATA SHEET'!$CA$2,VLOOKUP(F109,अंक,21,0),IF($P$3='DATA SHEET'!$CA$3,VLOOKUP(F109,अंक,30,0),IF($P$3='DATA SHEET'!$CA$4,VLOOKUP(F109,अंक,39,0),IF($P$3='DATA SHEET'!$CA$5,VLOOKUP(F109,अंक,48,0),""))))))</f>
        <v/>
      </c>
      <c s="52" t="str">
        <f>IF(AND(B109="",D109="",F109="",G109=""),"",IF($P$3='DATA SHEET'!$CA$1,VLOOKUP(F109,अंक,13,0),IF($P$3='DATA SHEET'!$CA$2,VLOOKUP(F109,अंक,22,0),IF($P$3='DATA SHEET'!$CA$3,VLOOKUP(F109,अंक,31,0),IF($P$3='DATA SHEET'!$CA$4,VLOOKUP(F109,अंक,40,0),IF($P$3='DATA SHEET'!$CA$5,VLOOKUP(F109,अंक,49,0),""))))))</f>
        <v/>
      </c>
      <c s="52" t="str">
        <f>IF(AND(B109="",D109="",F109="",G109=""),"",IF($P$3='DATA SHEET'!$CA$1,VLOOKUP(F109,अंक,14,0),IF($P$3='DATA SHEET'!$CA$2,VLOOKUP(F109,अंक,23,0),IF($P$3='DATA SHEET'!$CA$3,VLOOKUP(F109,अंक,32,0),IF($P$3='DATA SHEET'!$CA$4,VLOOKUP(F109,अंक,41,0),IF($P$3='DATA SHEET'!$CA$5,VLOOKUP(F109,अंक,50,0),""))))))</f>
        <v/>
      </c>
      <c s="21" t="str">
        <f t="shared" si="36"/>
        <v/>
      </c>
      <c s="20" t="str">
        <f t="shared" si="37"/>
        <v/>
      </c>
      <c s="20" t="str">
        <f t="shared" si="38"/>
        <v/>
      </c>
      <c s="22" t="str">
        <f t="shared" si="39"/>
        <v/>
      </c>
      <c s="187" t="str">
        <f>IFERROR(IF(OR(Q109="",#REF!="",D109=""),"",IF($Q$6=100,ROUNDUP(Q109*20%,0),IF($Q$6=86,ROUNDUP((Q109/$Q$6)*$U$6,0),IF($Q$6=66,ROUNDUP((Q109/$Q$6)*$U$6,0),"")))),"")</f>
        <v/>
      </c>
      <c s="11"/>
      <c s="11"/>
    </row>
    <row r="110" spans="1:23" ht="21.75" customHeight="1">
      <c r="A110" s="186" t="str">
        <f>'DATA SHEET'!A110</f>
        <v/>
      </c>
      <c s="16" t="str">
        <f t="shared" si="30"/>
        <v/>
      </c>
      <c s="42" t="str">
        <f t="shared" si="31"/>
        <v/>
      </c>
      <c s="170" t="str">
        <f t="shared" si="32"/>
        <v/>
      </c>
      <c s="170" t="str">
        <f t="shared" si="33"/>
        <v/>
      </c>
      <c s="17" t="str">
        <f t="shared" si="34"/>
        <v/>
      </c>
      <c s="18" t="str">
        <f t="shared" si="35"/>
        <v/>
      </c>
      <c s="50" t="str">
        <f>IF(AND(B110="",D110="",F110="",G110=""),"",IF($P$3='DATA SHEET'!$CA$1,VLOOKUP(F110,अंक,6,0),IF($P$3='DATA SHEET'!$CA$2,VLOOKUP(F110,अंक,15,0),IF($P$3='DATA SHEET'!$CA$3,VLOOKUP(F110,अंक,24,0),IF($P$3='DATA SHEET'!$CA$4,VLOOKUP(F110,अंक,33,0),IF($P$3='DATA SHEET'!$CA$5,VLOOKUP(F110,अंक,42,0),""))))))</f>
        <v/>
      </c>
      <c s="50" t="str">
        <f>IF(AND(B110="",D110="",F110="",G110=""),"",IF($P$3='DATA SHEET'!$CA$1,VLOOKUP(F110,अंक,7,0),IF($P$3='DATA SHEET'!$CA$2,VLOOKUP(F110,अंक,16,0),IF($P$3='DATA SHEET'!$CA$3,VLOOKUP(F110,अंक,25,0),IF($P$3='DATA SHEET'!$CA$4,VLOOKUP(F110,अंक,34,0),IF($P$3='DATA SHEET'!$CA$5,VLOOKUP(F110,अंक,43,0),""))))))</f>
        <v/>
      </c>
      <c s="50" t="str">
        <f>IF(AND(B110="",D110="",F110="",G110=""),"",IF($P$3='DATA SHEET'!$CA$1,VLOOKUP(F110,अंक,8,0),IF($P$3='DATA SHEET'!$CA$2,VLOOKUP(F110,अंक,17,0),IF($P$3='DATA SHEET'!$CA$3,VLOOKUP(F110,अंक,26,0),IF($P$3='DATA SHEET'!$CA$4,VLOOKUP(F110,अंक,35,0),IF($P$3='DATA SHEET'!$CA$5,VLOOKUP(F110,अंक,44,0),""))))))</f>
        <v/>
      </c>
      <c s="51" t="str">
        <f>IF(AND(B110="",D110="",F110="",G110=""),"",IF($P$3='DATA SHEET'!$CA$1,VLOOKUP(F110,अंक,9,0),IF($P$3='DATA SHEET'!$CA$2,VLOOKUP(F110,अंक,18,0),IF($P$3='DATA SHEET'!$CA$3,VLOOKUP(F110,अंक,27,0),IF($P$3='DATA SHEET'!$CA$4,VLOOKUP(F110,अंक,36,0),IF($P$3='DATA SHEET'!$CA$5,VLOOKUP(F110,अंक,45,0),""))))))</f>
        <v/>
      </c>
      <c s="51" t="str">
        <f>IF(AND(B110="",D110="",F110="",G110=""),"",IF($P$3='DATA SHEET'!$CA$1,VLOOKUP(F110,अंक,10,0),IF($P$3='DATA SHEET'!$CA$2,VLOOKUP(F110,अंक,19,0),IF($P$3='DATA SHEET'!$CA$3,VLOOKUP(F110,अंक,28,0),IF($P$3='DATA SHEET'!$CA$4,VLOOKUP(F110,अंक,37,0),IF($P$3='DATA SHEET'!$CA$5,VLOOKUP(F110,अंक,46,0),""))))))</f>
        <v/>
      </c>
      <c s="51" t="str">
        <f>IF(AND(B110="",D110="",F110="",G110=""),"",IF($P$3='DATA SHEET'!$CA$1,VLOOKUP(F110,अंक,11,0),IF($P$3='DATA SHEET'!$CA$2,VLOOKUP(F110,अंक,20,0),IF($P$3='DATA SHEET'!$CA$3,VLOOKUP(F110,अंक,29,0),IF($P$3='DATA SHEET'!$CA$4,VLOOKUP(F110,अंक,38,0),IF($P$3='DATA SHEET'!$CA$5,VLOOKUP(F110,अंक,47,0),""))))))</f>
        <v/>
      </c>
      <c s="52" t="str">
        <f>IF(AND(B110="",D110="",F110="",G110=""),"",IF($P$3='DATA SHEET'!$CA$1,VLOOKUP(F110,अंक,12,0),IF($P$3='DATA SHEET'!$CA$2,VLOOKUP(F110,अंक,21,0),IF($P$3='DATA SHEET'!$CA$3,VLOOKUP(F110,अंक,30,0),IF($P$3='DATA SHEET'!$CA$4,VLOOKUP(F110,अंक,39,0),IF($P$3='DATA SHEET'!$CA$5,VLOOKUP(F110,अंक,48,0),""))))))</f>
        <v/>
      </c>
      <c s="52" t="str">
        <f>IF(AND(B110="",D110="",F110="",G110=""),"",IF($P$3='DATA SHEET'!$CA$1,VLOOKUP(F110,अंक,13,0),IF($P$3='DATA SHEET'!$CA$2,VLOOKUP(F110,अंक,22,0),IF($P$3='DATA SHEET'!$CA$3,VLOOKUP(F110,अंक,31,0),IF($P$3='DATA SHEET'!$CA$4,VLOOKUP(F110,अंक,40,0),IF($P$3='DATA SHEET'!$CA$5,VLOOKUP(F110,अंक,49,0),""))))))</f>
        <v/>
      </c>
      <c s="52" t="str">
        <f>IF(AND(B110="",D110="",F110="",G110=""),"",IF($P$3='DATA SHEET'!$CA$1,VLOOKUP(F110,अंक,14,0),IF($P$3='DATA SHEET'!$CA$2,VLOOKUP(F110,अंक,23,0),IF($P$3='DATA SHEET'!$CA$3,VLOOKUP(F110,अंक,32,0),IF($P$3='DATA SHEET'!$CA$4,VLOOKUP(F110,अंक,41,0),IF($P$3='DATA SHEET'!$CA$5,VLOOKUP(F110,अंक,50,0),""))))))</f>
        <v/>
      </c>
      <c s="21" t="str">
        <f t="shared" si="36"/>
        <v/>
      </c>
      <c s="20" t="str">
        <f t="shared" si="37"/>
        <v/>
      </c>
      <c s="20" t="str">
        <f t="shared" si="38"/>
        <v/>
      </c>
      <c s="22" t="str">
        <f t="shared" si="39"/>
        <v/>
      </c>
      <c s="187" t="str">
        <f>IFERROR(IF(OR(Q110="",#REF!="",D110=""),"",IF($Q$6=100,ROUNDUP(Q110*20%,0),IF($Q$6=86,ROUNDUP((Q110/$Q$6)*$U$6,0),IF($Q$6=66,ROUNDUP((Q110/$Q$6)*$U$6,0),"")))),"")</f>
        <v/>
      </c>
      <c s="11"/>
      <c s="11"/>
    </row>
    <row r="111" spans="1:23" ht="21.75" customHeight="1">
      <c r="A111" s="186" t="str">
        <f>'DATA SHEET'!A111</f>
        <v/>
      </c>
      <c s="16" t="str">
        <f t="shared" si="30"/>
        <v/>
      </c>
      <c s="42" t="str">
        <f t="shared" si="31"/>
        <v/>
      </c>
      <c s="170" t="str">
        <f t="shared" si="32"/>
        <v/>
      </c>
      <c s="170" t="str">
        <f t="shared" si="33"/>
        <v/>
      </c>
      <c s="17" t="str">
        <f t="shared" si="34"/>
        <v/>
      </c>
      <c s="18" t="str">
        <f t="shared" si="35"/>
        <v/>
      </c>
      <c s="50" t="str">
        <f>IF(AND(B111="",D111="",F111="",G111=""),"",IF($P$3='DATA SHEET'!$CA$1,VLOOKUP(F111,अंक,6,0),IF($P$3='DATA SHEET'!$CA$2,VLOOKUP(F111,अंक,15,0),IF($P$3='DATA SHEET'!$CA$3,VLOOKUP(F111,अंक,24,0),IF($P$3='DATA SHEET'!$CA$4,VLOOKUP(F111,अंक,33,0),IF($P$3='DATA SHEET'!$CA$5,VLOOKUP(F111,अंक,42,0),""))))))</f>
        <v/>
      </c>
      <c s="50" t="str">
        <f>IF(AND(B111="",D111="",F111="",G111=""),"",IF($P$3='DATA SHEET'!$CA$1,VLOOKUP(F111,अंक,7,0),IF($P$3='DATA SHEET'!$CA$2,VLOOKUP(F111,अंक,16,0),IF($P$3='DATA SHEET'!$CA$3,VLOOKUP(F111,अंक,25,0),IF($P$3='DATA SHEET'!$CA$4,VLOOKUP(F111,अंक,34,0),IF($P$3='DATA SHEET'!$CA$5,VLOOKUP(F111,अंक,43,0),""))))))</f>
        <v/>
      </c>
      <c s="50" t="str">
        <f>IF(AND(B111="",D111="",F111="",G111=""),"",IF($P$3='DATA SHEET'!$CA$1,VLOOKUP(F111,अंक,8,0),IF($P$3='DATA SHEET'!$CA$2,VLOOKUP(F111,अंक,17,0),IF($P$3='DATA SHEET'!$CA$3,VLOOKUP(F111,अंक,26,0),IF($P$3='DATA SHEET'!$CA$4,VLOOKUP(F111,अंक,35,0),IF($P$3='DATA SHEET'!$CA$5,VLOOKUP(F111,अंक,44,0),""))))))</f>
        <v/>
      </c>
      <c s="51" t="str">
        <f>IF(AND(B111="",D111="",F111="",G111=""),"",IF($P$3='DATA SHEET'!$CA$1,VLOOKUP(F111,अंक,9,0),IF($P$3='DATA SHEET'!$CA$2,VLOOKUP(F111,अंक,18,0),IF($P$3='DATA SHEET'!$CA$3,VLOOKUP(F111,अंक,27,0),IF($P$3='DATA SHEET'!$CA$4,VLOOKUP(F111,अंक,36,0),IF($P$3='DATA SHEET'!$CA$5,VLOOKUP(F111,अंक,45,0),""))))))</f>
        <v/>
      </c>
      <c s="51" t="str">
        <f>IF(AND(B111="",D111="",F111="",G111=""),"",IF($P$3='DATA SHEET'!$CA$1,VLOOKUP(F111,अंक,10,0),IF($P$3='DATA SHEET'!$CA$2,VLOOKUP(F111,अंक,19,0),IF($P$3='DATA SHEET'!$CA$3,VLOOKUP(F111,अंक,28,0),IF($P$3='DATA SHEET'!$CA$4,VLOOKUP(F111,अंक,37,0),IF($P$3='DATA SHEET'!$CA$5,VLOOKUP(F111,अंक,46,0),""))))))</f>
        <v/>
      </c>
      <c s="51" t="str">
        <f>IF(AND(B111="",D111="",F111="",G111=""),"",IF($P$3='DATA SHEET'!$CA$1,VLOOKUP(F111,अंक,11,0),IF($P$3='DATA SHEET'!$CA$2,VLOOKUP(F111,अंक,20,0),IF($P$3='DATA SHEET'!$CA$3,VLOOKUP(F111,अंक,29,0),IF($P$3='DATA SHEET'!$CA$4,VLOOKUP(F111,अंक,38,0),IF($P$3='DATA SHEET'!$CA$5,VLOOKUP(F111,अंक,47,0),""))))))</f>
        <v/>
      </c>
      <c s="52" t="str">
        <f>IF(AND(B111="",D111="",F111="",G111=""),"",IF($P$3='DATA SHEET'!$CA$1,VLOOKUP(F111,अंक,12,0),IF($P$3='DATA SHEET'!$CA$2,VLOOKUP(F111,अंक,21,0),IF($P$3='DATA SHEET'!$CA$3,VLOOKUP(F111,अंक,30,0),IF($P$3='DATA SHEET'!$CA$4,VLOOKUP(F111,अंक,39,0),IF($P$3='DATA SHEET'!$CA$5,VLOOKUP(F111,अंक,48,0),""))))))</f>
        <v/>
      </c>
      <c s="52" t="str">
        <f>IF(AND(B111="",D111="",F111="",G111=""),"",IF($P$3='DATA SHEET'!$CA$1,VLOOKUP(F111,अंक,13,0),IF($P$3='DATA SHEET'!$CA$2,VLOOKUP(F111,अंक,22,0),IF($P$3='DATA SHEET'!$CA$3,VLOOKUP(F111,अंक,31,0),IF($P$3='DATA SHEET'!$CA$4,VLOOKUP(F111,अंक,40,0),IF($P$3='DATA SHEET'!$CA$5,VLOOKUP(F111,अंक,49,0),""))))))</f>
        <v/>
      </c>
      <c s="52" t="str">
        <f>IF(AND(B111="",D111="",F111="",G111=""),"",IF($P$3='DATA SHEET'!$CA$1,VLOOKUP(F111,अंक,14,0),IF($P$3='DATA SHEET'!$CA$2,VLOOKUP(F111,अंक,23,0),IF($P$3='DATA SHEET'!$CA$3,VLOOKUP(F111,अंक,32,0),IF($P$3='DATA SHEET'!$CA$4,VLOOKUP(F111,अंक,41,0),IF($P$3='DATA SHEET'!$CA$5,VLOOKUP(F111,अंक,50,0),""))))))</f>
        <v/>
      </c>
      <c s="21" t="str">
        <f t="shared" si="36"/>
        <v/>
      </c>
      <c s="20" t="str">
        <f t="shared" si="37"/>
        <v/>
      </c>
      <c s="20" t="str">
        <f t="shared" si="38"/>
        <v/>
      </c>
      <c s="22" t="str">
        <f t="shared" si="39"/>
        <v/>
      </c>
      <c s="187" t="str">
        <f>IFERROR(IF(OR(Q111="",#REF!="",D111=""),"",IF($Q$6=100,ROUNDUP(Q111*20%,0),IF($Q$6=86,ROUNDUP((Q111/$Q$6)*$U$6,0),IF($Q$6=66,ROUNDUP((Q111/$Q$6)*$U$6,0),"")))),"")</f>
        <v/>
      </c>
      <c s="11"/>
      <c s="11"/>
    </row>
    <row r="112" spans="1:23" ht="21.75" customHeight="1">
      <c r="A112" s="186" t="str">
        <f>'DATA SHEET'!A112</f>
        <v/>
      </c>
      <c s="16" t="str">
        <f t="shared" si="30"/>
        <v/>
      </c>
      <c s="42" t="str">
        <f t="shared" si="31"/>
        <v/>
      </c>
      <c s="170" t="str">
        <f t="shared" si="32"/>
        <v/>
      </c>
      <c s="170" t="str">
        <f t="shared" si="33"/>
        <v/>
      </c>
      <c s="17" t="str">
        <f t="shared" si="34"/>
        <v/>
      </c>
      <c s="18" t="str">
        <f t="shared" si="35"/>
        <v/>
      </c>
      <c s="50" t="str">
        <f>IF(AND(B112="",D112="",F112="",G112=""),"",IF($P$3='DATA SHEET'!$CA$1,VLOOKUP(F112,अंक,6,0),IF($P$3='DATA SHEET'!$CA$2,VLOOKUP(F112,अंक,15,0),IF($P$3='DATA SHEET'!$CA$3,VLOOKUP(F112,अंक,24,0),IF($P$3='DATA SHEET'!$CA$4,VLOOKUP(F112,अंक,33,0),IF($P$3='DATA SHEET'!$CA$5,VLOOKUP(F112,अंक,42,0),""))))))</f>
        <v/>
      </c>
      <c s="50" t="str">
        <f>IF(AND(B112="",D112="",F112="",G112=""),"",IF($P$3='DATA SHEET'!$CA$1,VLOOKUP(F112,अंक,7,0),IF($P$3='DATA SHEET'!$CA$2,VLOOKUP(F112,अंक,16,0),IF($P$3='DATA SHEET'!$CA$3,VLOOKUP(F112,अंक,25,0),IF($P$3='DATA SHEET'!$CA$4,VLOOKUP(F112,अंक,34,0),IF($P$3='DATA SHEET'!$CA$5,VLOOKUP(F112,अंक,43,0),""))))))</f>
        <v/>
      </c>
      <c s="50" t="str">
        <f>IF(AND(B112="",D112="",F112="",G112=""),"",IF($P$3='DATA SHEET'!$CA$1,VLOOKUP(F112,अंक,8,0),IF($P$3='DATA SHEET'!$CA$2,VLOOKUP(F112,अंक,17,0),IF($P$3='DATA SHEET'!$CA$3,VLOOKUP(F112,अंक,26,0),IF($P$3='DATA SHEET'!$CA$4,VLOOKUP(F112,अंक,35,0),IF($P$3='DATA SHEET'!$CA$5,VLOOKUP(F112,अंक,44,0),""))))))</f>
        <v/>
      </c>
      <c s="51" t="str">
        <f>IF(AND(B112="",D112="",F112="",G112=""),"",IF($P$3='DATA SHEET'!$CA$1,VLOOKUP(F112,अंक,9,0),IF($P$3='DATA SHEET'!$CA$2,VLOOKUP(F112,अंक,18,0),IF($P$3='DATA SHEET'!$CA$3,VLOOKUP(F112,अंक,27,0),IF($P$3='DATA SHEET'!$CA$4,VLOOKUP(F112,अंक,36,0),IF($P$3='DATA SHEET'!$CA$5,VLOOKUP(F112,अंक,45,0),""))))))</f>
        <v/>
      </c>
      <c s="51" t="str">
        <f>IF(AND(B112="",D112="",F112="",G112=""),"",IF($P$3='DATA SHEET'!$CA$1,VLOOKUP(F112,अंक,10,0),IF($P$3='DATA SHEET'!$CA$2,VLOOKUP(F112,अंक,19,0),IF($P$3='DATA SHEET'!$CA$3,VLOOKUP(F112,अंक,28,0),IF($P$3='DATA SHEET'!$CA$4,VLOOKUP(F112,अंक,37,0),IF($P$3='DATA SHEET'!$CA$5,VLOOKUP(F112,अंक,46,0),""))))))</f>
        <v/>
      </c>
      <c s="51" t="str">
        <f>IF(AND(B112="",D112="",F112="",G112=""),"",IF($P$3='DATA SHEET'!$CA$1,VLOOKUP(F112,अंक,11,0),IF($P$3='DATA SHEET'!$CA$2,VLOOKUP(F112,अंक,20,0),IF($P$3='DATA SHEET'!$CA$3,VLOOKUP(F112,अंक,29,0),IF($P$3='DATA SHEET'!$CA$4,VLOOKUP(F112,अंक,38,0),IF($P$3='DATA SHEET'!$CA$5,VLOOKUP(F112,अंक,47,0),""))))))</f>
        <v/>
      </c>
      <c s="52" t="str">
        <f>IF(AND(B112="",D112="",F112="",G112=""),"",IF($P$3='DATA SHEET'!$CA$1,VLOOKUP(F112,अंक,12,0),IF($P$3='DATA SHEET'!$CA$2,VLOOKUP(F112,अंक,21,0),IF($P$3='DATA SHEET'!$CA$3,VLOOKUP(F112,अंक,30,0),IF($P$3='DATA SHEET'!$CA$4,VLOOKUP(F112,अंक,39,0),IF($P$3='DATA SHEET'!$CA$5,VLOOKUP(F112,अंक,48,0),""))))))</f>
        <v/>
      </c>
      <c s="52" t="str">
        <f>IF(AND(B112="",D112="",F112="",G112=""),"",IF($P$3='DATA SHEET'!$CA$1,VLOOKUP(F112,अंक,13,0),IF($P$3='DATA SHEET'!$CA$2,VLOOKUP(F112,अंक,22,0),IF($P$3='DATA SHEET'!$CA$3,VLOOKUP(F112,अंक,31,0),IF($P$3='DATA SHEET'!$CA$4,VLOOKUP(F112,अंक,40,0),IF($P$3='DATA SHEET'!$CA$5,VLOOKUP(F112,अंक,49,0),""))))))</f>
        <v/>
      </c>
      <c s="52" t="str">
        <f>IF(AND(B112="",D112="",F112="",G112=""),"",IF($P$3='DATA SHEET'!$CA$1,VLOOKUP(F112,अंक,14,0),IF($P$3='DATA SHEET'!$CA$2,VLOOKUP(F112,अंक,23,0),IF($P$3='DATA SHEET'!$CA$3,VLOOKUP(F112,अंक,32,0),IF($P$3='DATA SHEET'!$CA$4,VLOOKUP(F112,अंक,41,0),IF($P$3='DATA SHEET'!$CA$5,VLOOKUP(F112,अंक,50,0),""))))))</f>
        <v/>
      </c>
      <c s="21" t="str">
        <f t="shared" si="36"/>
        <v/>
      </c>
      <c s="20" t="str">
        <f t="shared" si="37"/>
        <v/>
      </c>
      <c s="20" t="str">
        <f t="shared" si="38"/>
        <v/>
      </c>
      <c s="22" t="str">
        <f t="shared" si="39"/>
        <v/>
      </c>
      <c s="187" t="str">
        <f>IFERROR(IF(OR(Q112="",#REF!="",D112=""),"",IF($Q$6=100,ROUNDUP(Q112*20%,0),IF($Q$6=86,ROUNDUP((Q112/$Q$6)*$U$6,0),IF($Q$6=66,ROUNDUP((Q112/$Q$6)*$U$6,0),"")))),"")</f>
        <v/>
      </c>
      <c s="11"/>
      <c s="11"/>
    </row>
    <row r="113" spans="1:23" ht="21.75" customHeight="1">
      <c r="A113" s="186" t="str">
        <f>'DATA SHEET'!A113</f>
        <v/>
      </c>
      <c s="16" t="str">
        <f t="shared" si="30"/>
        <v/>
      </c>
      <c s="42" t="str">
        <f t="shared" si="31"/>
        <v/>
      </c>
      <c s="170" t="str">
        <f t="shared" si="32"/>
        <v/>
      </c>
      <c s="170" t="str">
        <f t="shared" si="33"/>
        <v/>
      </c>
      <c s="17" t="str">
        <f t="shared" si="34"/>
        <v/>
      </c>
      <c s="18" t="str">
        <f t="shared" si="35"/>
        <v/>
      </c>
      <c s="50" t="str">
        <f>IF(AND(B113="",D113="",F113="",G113=""),"",IF($P$3='DATA SHEET'!$CA$1,VLOOKUP(F113,अंक,6,0),IF($P$3='DATA SHEET'!$CA$2,VLOOKUP(F113,अंक,15,0),IF($P$3='DATA SHEET'!$CA$3,VLOOKUP(F113,अंक,24,0),IF($P$3='DATA SHEET'!$CA$4,VLOOKUP(F113,अंक,33,0),IF($P$3='DATA SHEET'!$CA$5,VLOOKUP(F113,अंक,42,0),""))))))</f>
        <v/>
      </c>
      <c s="50" t="str">
        <f>IF(AND(B113="",D113="",F113="",G113=""),"",IF($P$3='DATA SHEET'!$CA$1,VLOOKUP(F113,अंक,7,0),IF($P$3='DATA SHEET'!$CA$2,VLOOKUP(F113,अंक,16,0),IF($P$3='DATA SHEET'!$CA$3,VLOOKUP(F113,अंक,25,0),IF($P$3='DATA SHEET'!$CA$4,VLOOKUP(F113,अंक,34,0),IF($P$3='DATA SHEET'!$CA$5,VLOOKUP(F113,अंक,43,0),""))))))</f>
        <v/>
      </c>
      <c s="50" t="str">
        <f>IF(AND(B113="",D113="",F113="",G113=""),"",IF($P$3='DATA SHEET'!$CA$1,VLOOKUP(F113,अंक,8,0),IF($P$3='DATA SHEET'!$CA$2,VLOOKUP(F113,अंक,17,0),IF($P$3='DATA SHEET'!$CA$3,VLOOKUP(F113,अंक,26,0),IF($P$3='DATA SHEET'!$CA$4,VLOOKUP(F113,अंक,35,0),IF($P$3='DATA SHEET'!$CA$5,VLOOKUP(F113,अंक,44,0),""))))))</f>
        <v/>
      </c>
      <c s="51" t="str">
        <f>IF(AND(B113="",D113="",F113="",G113=""),"",IF($P$3='DATA SHEET'!$CA$1,VLOOKUP(F113,अंक,9,0),IF($P$3='DATA SHEET'!$CA$2,VLOOKUP(F113,अंक,18,0),IF($P$3='DATA SHEET'!$CA$3,VLOOKUP(F113,अंक,27,0),IF($P$3='DATA SHEET'!$CA$4,VLOOKUP(F113,अंक,36,0),IF($P$3='DATA SHEET'!$CA$5,VLOOKUP(F113,अंक,45,0),""))))))</f>
        <v/>
      </c>
      <c s="51" t="str">
        <f>IF(AND(B113="",D113="",F113="",G113=""),"",IF($P$3='DATA SHEET'!$CA$1,VLOOKUP(F113,अंक,10,0),IF($P$3='DATA SHEET'!$CA$2,VLOOKUP(F113,अंक,19,0),IF($P$3='DATA SHEET'!$CA$3,VLOOKUP(F113,अंक,28,0),IF($P$3='DATA SHEET'!$CA$4,VLOOKUP(F113,अंक,37,0),IF($P$3='DATA SHEET'!$CA$5,VLOOKUP(F113,अंक,46,0),""))))))</f>
        <v/>
      </c>
      <c s="51" t="str">
        <f>IF(AND(B113="",D113="",F113="",G113=""),"",IF($P$3='DATA SHEET'!$CA$1,VLOOKUP(F113,अंक,11,0),IF($P$3='DATA SHEET'!$CA$2,VLOOKUP(F113,अंक,20,0),IF($P$3='DATA SHEET'!$CA$3,VLOOKUP(F113,अंक,29,0),IF($P$3='DATA SHEET'!$CA$4,VLOOKUP(F113,अंक,38,0),IF($P$3='DATA SHEET'!$CA$5,VLOOKUP(F113,अंक,47,0),""))))))</f>
        <v/>
      </c>
      <c s="52" t="str">
        <f>IF(AND(B113="",D113="",F113="",G113=""),"",IF($P$3='DATA SHEET'!$CA$1,VLOOKUP(F113,अंक,12,0),IF($P$3='DATA SHEET'!$CA$2,VLOOKUP(F113,अंक,21,0),IF($P$3='DATA SHEET'!$CA$3,VLOOKUP(F113,अंक,30,0),IF($P$3='DATA SHEET'!$CA$4,VLOOKUP(F113,अंक,39,0),IF($P$3='DATA SHEET'!$CA$5,VLOOKUP(F113,अंक,48,0),""))))))</f>
        <v/>
      </c>
      <c s="52" t="str">
        <f>IF(AND(B113="",D113="",F113="",G113=""),"",IF($P$3='DATA SHEET'!$CA$1,VLOOKUP(F113,अंक,13,0),IF($P$3='DATA SHEET'!$CA$2,VLOOKUP(F113,अंक,22,0),IF($P$3='DATA SHEET'!$CA$3,VLOOKUP(F113,अंक,31,0),IF($P$3='DATA SHEET'!$CA$4,VLOOKUP(F113,अंक,40,0),IF($P$3='DATA SHEET'!$CA$5,VLOOKUP(F113,अंक,49,0),""))))))</f>
        <v/>
      </c>
      <c s="52" t="str">
        <f>IF(AND(B113="",D113="",F113="",G113=""),"",IF($P$3='DATA SHEET'!$CA$1,VLOOKUP(F113,अंक,14,0),IF($P$3='DATA SHEET'!$CA$2,VLOOKUP(F113,अंक,23,0),IF($P$3='DATA SHEET'!$CA$3,VLOOKUP(F113,अंक,32,0),IF($P$3='DATA SHEET'!$CA$4,VLOOKUP(F113,अंक,41,0),IF($P$3='DATA SHEET'!$CA$5,VLOOKUP(F113,अंक,50,0),""))))))</f>
        <v/>
      </c>
      <c s="21" t="str">
        <f t="shared" si="36"/>
        <v/>
      </c>
      <c s="20" t="str">
        <f t="shared" si="37"/>
        <v/>
      </c>
      <c s="20" t="str">
        <f t="shared" si="38"/>
        <v/>
      </c>
      <c s="22" t="str">
        <f t="shared" si="39"/>
        <v/>
      </c>
      <c s="187" t="str">
        <f>IFERROR(IF(OR(Q113="",#REF!="",D113=""),"",IF($Q$6=100,ROUNDUP(Q113*20%,0),IF($Q$6=86,ROUNDUP((Q113/$Q$6)*$U$6,0),IF($Q$6=66,ROUNDUP((Q113/$Q$6)*$U$6,0),"")))),"")</f>
        <v/>
      </c>
      <c s="11"/>
      <c s="11"/>
    </row>
    <row r="114" spans="1:23" ht="21.75" customHeight="1">
      <c r="A114" s="186" t="str">
        <f>'DATA SHEET'!A114</f>
        <v/>
      </c>
      <c s="16" t="str">
        <f t="shared" si="30"/>
        <v/>
      </c>
      <c s="42" t="str">
        <f t="shared" si="31"/>
        <v/>
      </c>
      <c s="170" t="str">
        <f t="shared" si="32"/>
        <v/>
      </c>
      <c s="170" t="str">
        <f t="shared" si="33"/>
        <v/>
      </c>
      <c s="17" t="str">
        <f t="shared" si="34"/>
        <v/>
      </c>
      <c s="18" t="str">
        <f t="shared" si="35"/>
        <v/>
      </c>
      <c s="50" t="str">
        <f>IF(AND(B114="",D114="",F114="",G114=""),"",IF($P$3='DATA SHEET'!$CA$1,VLOOKUP(F114,अंक,6,0),IF($P$3='DATA SHEET'!$CA$2,VLOOKUP(F114,अंक,15,0),IF($P$3='DATA SHEET'!$CA$3,VLOOKUP(F114,अंक,24,0),IF($P$3='DATA SHEET'!$CA$4,VLOOKUP(F114,अंक,33,0),IF($P$3='DATA SHEET'!$CA$5,VLOOKUP(F114,अंक,42,0),""))))))</f>
        <v/>
      </c>
      <c s="50" t="str">
        <f>IF(AND(B114="",D114="",F114="",G114=""),"",IF($P$3='DATA SHEET'!$CA$1,VLOOKUP(F114,अंक,7,0),IF($P$3='DATA SHEET'!$CA$2,VLOOKUP(F114,अंक,16,0),IF($P$3='DATA SHEET'!$CA$3,VLOOKUP(F114,अंक,25,0),IF($P$3='DATA SHEET'!$CA$4,VLOOKUP(F114,अंक,34,0),IF($P$3='DATA SHEET'!$CA$5,VLOOKUP(F114,अंक,43,0),""))))))</f>
        <v/>
      </c>
      <c s="50" t="str">
        <f>IF(AND(B114="",D114="",F114="",G114=""),"",IF($P$3='DATA SHEET'!$CA$1,VLOOKUP(F114,अंक,8,0),IF($P$3='DATA SHEET'!$CA$2,VLOOKUP(F114,अंक,17,0),IF($P$3='DATA SHEET'!$CA$3,VLOOKUP(F114,अंक,26,0),IF($P$3='DATA SHEET'!$CA$4,VLOOKUP(F114,अंक,35,0),IF($P$3='DATA SHEET'!$CA$5,VLOOKUP(F114,अंक,44,0),""))))))</f>
        <v/>
      </c>
      <c s="51" t="str">
        <f>IF(AND(B114="",D114="",F114="",G114=""),"",IF($P$3='DATA SHEET'!$CA$1,VLOOKUP(F114,अंक,9,0),IF($P$3='DATA SHEET'!$CA$2,VLOOKUP(F114,अंक,18,0),IF($P$3='DATA SHEET'!$CA$3,VLOOKUP(F114,अंक,27,0),IF($P$3='DATA SHEET'!$CA$4,VLOOKUP(F114,अंक,36,0),IF($P$3='DATA SHEET'!$CA$5,VLOOKUP(F114,अंक,45,0),""))))))</f>
        <v/>
      </c>
      <c s="51" t="str">
        <f>IF(AND(B114="",D114="",F114="",G114=""),"",IF($P$3='DATA SHEET'!$CA$1,VLOOKUP(F114,अंक,10,0),IF($P$3='DATA SHEET'!$CA$2,VLOOKUP(F114,अंक,19,0),IF($P$3='DATA SHEET'!$CA$3,VLOOKUP(F114,अंक,28,0),IF($P$3='DATA SHEET'!$CA$4,VLOOKUP(F114,अंक,37,0),IF($P$3='DATA SHEET'!$CA$5,VLOOKUP(F114,अंक,46,0),""))))))</f>
        <v/>
      </c>
      <c s="51" t="str">
        <f>IF(AND(B114="",D114="",F114="",G114=""),"",IF($P$3='DATA SHEET'!$CA$1,VLOOKUP(F114,अंक,11,0),IF($P$3='DATA SHEET'!$CA$2,VLOOKUP(F114,अंक,20,0),IF($P$3='DATA SHEET'!$CA$3,VLOOKUP(F114,अंक,29,0),IF($P$3='DATA SHEET'!$CA$4,VLOOKUP(F114,अंक,38,0),IF($P$3='DATA SHEET'!$CA$5,VLOOKUP(F114,अंक,47,0),""))))))</f>
        <v/>
      </c>
      <c s="52" t="str">
        <f>IF(AND(B114="",D114="",F114="",G114=""),"",IF($P$3='DATA SHEET'!$CA$1,VLOOKUP(F114,अंक,12,0),IF($P$3='DATA SHEET'!$CA$2,VLOOKUP(F114,अंक,21,0),IF($P$3='DATA SHEET'!$CA$3,VLOOKUP(F114,अंक,30,0),IF($P$3='DATA SHEET'!$CA$4,VLOOKUP(F114,अंक,39,0),IF($P$3='DATA SHEET'!$CA$5,VLOOKUP(F114,अंक,48,0),""))))))</f>
        <v/>
      </c>
      <c s="52" t="str">
        <f>IF(AND(B114="",D114="",F114="",G114=""),"",IF($P$3='DATA SHEET'!$CA$1,VLOOKUP(F114,अंक,13,0),IF($P$3='DATA SHEET'!$CA$2,VLOOKUP(F114,अंक,22,0),IF($P$3='DATA SHEET'!$CA$3,VLOOKUP(F114,अंक,31,0),IF($P$3='DATA SHEET'!$CA$4,VLOOKUP(F114,अंक,40,0),IF($P$3='DATA SHEET'!$CA$5,VLOOKUP(F114,अंक,49,0),""))))))</f>
        <v/>
      </c>
      <c s="52" t="str">
        <f>IF(AND(B114="",D114="",F114="",G114=""),"",IF($P$3='DATA SHEET'!$CA$1,VLOOKUP(F114,अंक,14,0),IF($P$3='DATA SHEET'!$CA$2,VLOOKUP(F114,अंक,23,0),IF($P$3='DATA SHEET'!$CA$3,VLOOKUP(F114,अंक,32,0),IF($P$3='DATA SHEET'!$CA$4,VLOOKUP(F114,अंक,41,0),IF($P$3='DATA SHEET'!$CA$5,VLOOKUP(F114,अंक,50,0),""))))))</f>
        <v/>
      </c>
      <c s="21" t="str">
        <f t="shared" si="36"/>
        <v/>
      </c>
      <c s="20" t="str">
        <f t="shared" si="37"/>
        <v/>
      </c>
      <c s="20" t="str">
        <f t="shared" si="38"/>
        <v/>
      </c>
      <c s="22" t="str">
        <f t="shared" si="39"/>
        <v/>
      </c>
      <c s="187" t="str">
        <f>IFERROR(IF(OR(Q114="",#REF!="",D114=""),"",IF($Q$6=100,ROUNDUP(Q114*20%,0),IF($Q$6=86,ROUNDUP((Q114/$Q$6)*$U$6,0),IF($Q$6=66,ROUNDUP((Q114/$Q$6)*$U$6,0),"")))),"")</f>
        <v/>
      </c>
      <c s="11"/>
      <c s="11"/>
    </row>
    <row r="115" spans="1:23" ht="21.75" customHeight="1">
      <c r="A115" s="186" t="str">
        <f>'DATA SHEET'!A115</f>
        <v/>
      </c>
      <c s="16" t="str">
        <f t="shared" si="30"/>
        <v/>
      </c>
      <c s="42" t="str">
        <f t="shared" si="31"/>
        <v/>
      </c>
      <c s="170" t="str">
        <f t="shared" si="32"/>
        <v/>
      </c>
      <c s="170" t="str">
        <f t="shared" si="33"/>
        <v/>
      </c>
      <c s="17" t="str">
        <f t="shared" si="34"/>
        <v/>
      </c>
      <c s="18" t="str">
        <f t="shared" si="35"/>
        <v/>
      </c>
      <c s="50" t="str">
        <f>IF(AND(B115="",D115="",F115="",G115=""),"",IF($P$3='DATA SHEET'!$CA$1,VLOOKUP(F115,अंक,6,0),IF($P$3='DATA SHEET'!$CA$2,VLOOKUP(F115,अंक,15,0),IF($P$3='DATA SHEET'!$CA$3,VLOOKUP(F115,अंक,24,0),IF($P$3='DATA SHEET'!$CA$4,VLOOKUP(F115,अंक,33,0),IF($P$3='DATA SHEET'!$CA$5,VLOOKUP(F115,अंक,42,0),""))))))</f>
        <v/>
      </c>
      <c s="50" t="str">
        <f>IF(AND(B115="",D115="",F115="",G115=""),"",IF($P$3='DATA SHEET'!$CA$1,VLOOKUP(F115,अंक,7,0),IF($P$3='DATA SHEET'!$CA$2,VLOOKUP(F115,अंक,16,0),IF($P$3='DATA SHEET'!$CA$3,VLOOKUP(F115,अंक,25,0),IF($P$3='DATA SHEET'!$CA$4,VLOOKUP(F115,अंक,34,0),IF($P$3='DATA SHEET'!$CA$5,VLOOKUP(F115,अंक,43,0),""))))))</f>
        <v/>
      </c>
      <c s="50" t="str">
        <f>IF(AND(B115="",D115="",F115="",G115=""),"",IF($P$3='DATA SHEET'!$CA$1,VLOOKUP(F115,अंक,8,0),IF($P$3='DATA SHEET'!$CA$2,VLOOKUP(F115,अंक,17,0),IF($P$3='DATA SHEET'!$CA$3,VLOOKUP(F115,अंक,26,0),IF($P$3='DATA SHEET'!$CA$4,VLOOKUP(F115,अंक,35,0),IF($P$3='DATA SHEET'!$CA$5,VLOOKUP(F115,अंक,44,0),""))))))</f>
        <v/>
      </c>
      <c s="51" t="str">
        <f>IF(AND(B115="",D115="",F115="",G115=""),"",IF($P$3='DATA SHEET'!$CA$1,VLOOKUP(F115,अंक,9,0),IF($P$3='DATA SHEET'!$CA$2,VLOOKUP(F115,अंक,18,0),IF($P$3='DATA SHEET'!$CA$3,VLOOKUP(F115,अंक,27,0),IF($P$3='DATA SHEET'!$CA$4,VLOOKUP(F115,अंक,36,0),IF($P$3='DATA SHEET'!$CA$5,VLOOKUP(F115,अंक,45,0),""))))))</f>
        <v/>
      </c>
      <c s="51" t="str">
        <f>IF(AND(B115="",D115="",F115="",G115=""),"",IF($P$3='DATA SHEET'!$CA$1,VLOOKUP(F115,अंक,10,0),IF($P$3='DATA SHEET'!$CA$2,VLOOKUP(F115,अंक,19,0),IF($P$3='DATA SHEET'!$CA$3,VLOOKUP(F115,अंक,28,0),IF($P$3='DATA SHEET'!$CA$4,VLOOKUP(F115,अंक,37,0),IF($P$3='DATA SHEET'!$CA$5,VLOOKUP(F115,अंक,46,0),""))))))</f>
        <v/>
      </c>
      <c s="51" t="str">
        <f>IF(AND(B115="",D115="",F115="",G115=""),"",IF($P$3='DATA SHEET'!$CA$1,VLOOKUP(F115,अंक,11,0),IF($P$3='DATA SHEET'!$CA$2,VLOOKUP(F115,अंक,20,0),IF($P$3='DATA SHEET'!$CA$3,VLOOKUP(F115,अंक,29,0),IF($P$3='DATA SHEET'!$CA$4,VLOOKUP(F115,अंक,38,0),IF($P$3='DATA SHEET'!$CA$5,VLOOKUP(F115,अंक,47,0),""))))))</f>
        <v/>
      </c>
      <c s="52" t="str">
        <f>IF(AND(B115="",D115="",F115="",G115=""),"",IF($P$3='DATA SHEET'!$CA$1,VLOOKUP(F115,अंक,12,0),IF($P$3='DATA SHEET'!$CA$2,VLOOKUP(F115,अंक,21,0),IF($P$3='DATA SHEET'!$CA$3,VLOOKUP(F115,अंक,30,0),IF($P$3='DATA SHEET'!$CA$4,VLOOKUP(F115,अंक,39,0),IF($P$3='DATA SHEET'!$CA$5,VLOOKUP(F115,अंक,48,0),""))))))</f>
        <v/>
      </c>
      <c s="52" t="str">
        <f>IF(AND(B115="",D115="",F115="",G115=""),"",IF($P$3='DATA SHEET'!$CA$1,VLOOKUP(F115,अंक,13,0),IF($P$3='DATA SHEET'!$CA$2,VLOOKUP(F115,अंक,22,0),IF($P$3='DATA SHEET'!$CA$3,VLOOKUP(F115,अंक,31,0),IF($P$3='DATA SHEET'!$CA$4,VLOOKUP(F115,अंक,40,0),IF($P$3='DATA SHEET'!$CA$5,VLOOKUP(F115,अंक,49,0),""))))))</f>
        <v/>
      </c>
      <c s="52" t="str">
        <f>IF(AND(B115="",D115="",F115="",G115=""),"",IF($P$3='DATA SHEET'!$CA$1,VLOOKUP(F115,अंक,14,0),IF($P$3='DATA SHEET'!$CA$2,VLOOKUP(F115,अंक,23,0),IF($P$3='DATA SHEET'!$CA$3,VLOOKUP(F115,अंक,32,0),IF($P$3='DATA SHEET'!$CA$4,VLOOKUP(F115,अंक,41,0),IF($P$3='DATA SHEET'!$CA$5,VLOOKUP(F115,अंक,50,0),""))))))</f>
        <v/>
      </c>
      <c s="21" t="str">
        <f t="shared" si="36"/>
        <v/>
      </c>
      <c s="20" t="str">
        <f t="shared" si="37"/>
        <v/>
      </c>
      <c s="20" t="str">
        <f t="shared" si="38"/>
        <v/>
      </c>
      <c s="22" t="str">
        <f t="shared" si="39"/>
        <v/>
      </c>
      <c s="187" t="str">
        <f>IFERROR(IF(OR(Q115="",#REF!="",D115=""),"",IF($Q$6=100,ROUNDUP(Q115*20%,0),IF($Q$6=86,ROUNDUP((Q115/$Q$6)*$U$6,0),IF($Q$6=66,ROUNDUP((Q115/$Q$6)*$U$6,0),"")))),"")</f>
        <v/>
      </c>
      <c s="11"/>
      <c s="11"/>
    </row>
    <row r="116" spans="1:23" ht="21.75" customHeight="1">
      <c r="A116" s="186" t="str">
        <f>'DATA SHEET'!A116</f>
        <v/>
      </c>
      <c s="16" t="str">
        <f t="shared" si="30"/>
        <v/>
      </c>
      <c s="42" t="str">
        <f t="shared" si="31"/>
        <v/>
      </c>
      <c s="170" t="str">
        <f t="shared" si="32"/>
        <v/>
      </c>
      <c s="170" t="str">
        <f t="shared" si="33"/>
        <v/>
      </c>
      <c s="17" t="str">
        <f t="shared" si="34"/>
        <v/>
      </c>
      <c s="18" t="str">
        <f t="shared" si="35"/>
        <v/>
      </c>
      <c s="50" t="str">
        <f>IF(AND(B116="",D116="",F116="",G116=""),"",IF($P$3='DATA SHEET'!$CA$1,VLOOKUP(F116,अंक,6,0),IF($P$3='DATA SHEET'!$CA$2,VLOOKUP(F116,अंक,15,0),IF($P$3='DATA SHEET'!$CA$3,VLOOKUP(F116,अंक,24,0),IF($P$3='DATA SHEET'!$CA$4,VLOOKUP(F116,अंक,33,0),IF($P$3='DATA SHEET'!$CA$5,VLOOKUP(F116,अंक,42,0),""))))))</f>
        <v/>
      </c>
      <c s="50" t="str">
        <f>IF(AND(B116="",D116="",F116="",G116=""),"",IF($P$3='DATA SHEET'!$CA$1,VLOOKUP(F116,अंक,7,0),IF($P$3='DATA SHEET'!$CA$2,VLOOKUP(F116,अंक,16,0),IF($P$3='DATA SHEET'!$CA$3,VLOOKUP(F116,अंक,25,0),IF($P$3='DATA SHEET'!$CA$4,VLOOKUP(F116,अंक,34,0),IF($P$3='DATA SHEET'!$CA$5,VLOOKUP(F116,अंक,43,0),""))))))</f>
        <v/>
      </c>
      <c s="50" t="str">
        <f>IF(AND(B116="",D116="",F116="",G116=""),"",IF($P$3='DATA SHEET'!$CA$1,VLOOKUP(F116,अंक,8,0),IF($P$3='DATA SHEET'!$CA$2,VLOOKUP(F116,अंक,17,0),IF($P$3='DATA SHEET'!$CA$3,VLOOKUP(F116,अंक,26,0),IF($P$3='DATA SHEET'!$CA$4,VLOOKUP(F116,अंक,35,0),IF($P$3='DATA SHEET'!$CA$5,VLOOKUP(F116,अंक,44,0),""))))))</f>
        <v/>
      </c>
      <c s="51" t="str">
        <f>IF(AND(B116="",D116="",F116="",G116=""),"",IF($P$3='DATA SHEET'!$CA$1,VLOOKUP(F116,अंक,9,0),IF($P$3='DATA SHEET'!$CA$2,VLOOKUP(F116,अंक,18,0),IF($P$3='DATA SHEET'!$CA$3,VLOOKUP(F116,अंक,27,0),IF($P$3='DATA SHEET'!$CA$4,VLOOKUP(F116,अंक,36,0),IF($P$3='DATA SHEET'!$CA$5,VLOOKUP(F116,अंक,45,0),""))))))</f>
        <v/>
      </c>
      <c s="51" t="str">
        <f>IF(AND(B116="",D116="",F116="",G116=""),"",IF($P$3='DATA SHEET'!$CA$1,VLOOKUP(F116,अंक,10,0),IF($P$3='DATA SHEET'!$CA$2,VLOOKUP(F116,अंक,19,0),IF($P$3='DATA SHEET'!$CA$3,VLOOKUP(F116,अंक,28,0),IF($P$3='DATA SHEET'!$CA$4,VLOOKUP(F116,अंक,37,0),IF($P$3='DATA SHEET'!$CA$5,VLOOKUP(F116,अंक,46,0),""))))))</f>
        <v/>
      </c>
      <c s="51" t="str">
        <f>IF(AND(B116="",D116="",F116="",G116=""),"",IF($P$3='DATA SHEET'!$CA$1,VLOOKUP(F116,अंक,11,0),IF($P$3='DATA SHEET'!$CA$2,VLOOKUP(F116,अंक,20,0),IF($P$3='DATA SHEET'!$CA$3,VLOOKUP(F116,अंक,29,0),IF($P$3='DATA SHEET'!$CA$4,VLOOKUP(F116,अंक,38,0),IF($P$3='DATA SHEET'!$CA$5,VLOOKUP(F116,अंक,47,0),""))))))</f>
        <v/>
      </c>
      <c s="52" t="str">
        <f>IF(AND(B116="",D116="",F116="",G116=""),"",IF($P$3='DATA SHEET'!$CA$1,VLOOKUP(F116,अंक,12,0),IF($P$3='DATA SHEET'!$CA$2,VLOOKUP(F116,अंक,21,0),IF($P$3='DATA SHEET'!$CA$3,VLOOKUP(F116,अंक,30,0),IF($P$3='DATA SHEET'!$CA$4,VLOOKUP(F116,अंक,39,0),IF($P$3='DATA SHEET'!$CA$5,VLOOKUP(F116,अंक,48,0),""))))))</f>
        <v/>
      </c>
      <c s="52" t="str">
        <f>IF(AND(B116="",D116="",F116="",G116=""),"",IF($P$3='DATA SHEET'!$CA$1,VLOOKUP(F116,अंक,13,0),IF($P$3='DATA SHEET'!$CA$2,VLOOKUP(F116,अंक,22,0),IF($P$3='DATA SHEET'!$CA$3,VLOOKUP(F116,अंक,31,0),IF($P$3='DATA SHEET'!$CA$4,VLOOKUP(F116,अंक,40,0),IF($P$3='DATA SHEET'!$CA$5,VLOOKUP(F116,अंक,49,0),""))))))</f>
        <v/>
      </c>
      <c s="52" t="str">
        <f>IF(AND(B116="",D116="",F116="",G116=""),"",IF($P$3='DATA SHEET'!$CA$1,VLOOKUP(F116,अंक,14,0),IF($P$3='DATA SHEET'!$CA$2,VLOOKUP(F116,अंक,23,0),IF($P$3='DATA SHEET'!$CA$3,VLOOKUP(F116,अंक,32,0),IF($P$3='DATA SHEET'!$CA$4,VLOOKUP(F116,अंक,41,0),IF($P$3='DATA SHEET'!$CA$5,VLOOKUP(F116,अंक,50,0),""))))))</f>
        <v/>
      </c>
      <c s="21" t="str">
        <f t="shared" si="36"/>
        <v/>
      </c>
      <c s="20" t="str">
        <f t="shared" si="37"/>
        <v/>
      </c>
      <c s="20" t="str">
        <f t="shared" si="38"/>
        <v/>
      </c>
      <c s="22" t="str">
        <f t="shared" si="39"/>
        <v/>
      </c>
      <c s="187" t="str">
        <f>IFERROR(IF(OR(Q116="",#REF!="",D116=""),"",IF($Q$6=100,ROUNDUP(Q116*20%,0),IF($Q$6=86,ROUNDUP((Q116/$Q$6)*$U$6,0),IF($Q$6=66,ROUNDUP((Q116/$Q$6)*$U$6,0),"")))),"")</f>
        <v/>
      </c>
      <c s="11"/>
      <c s="11"/>
    </row>
    <row r="117" spans="1:23" ht="21.75" customHeight="1">
      <c r="A117" s="186" t="str">
        <f>'DATA SHEET'!A117</f>
        <v/>
      </c>
      <c s="16" t="str">
        <f t="shared" si="30"/>
        <v/>
      </c>
      <c s="42" t="str">
        <f t="shared" si="31"/>
        <v/>
      </c>
      <c s="170" t="str">
        <f t="shared" si="32"/>
        <v/>
      </c>
      <c s="170" t="str">
        <f t="shared" si="33"/>
        <v/>
      </c>
      <c s="17" t="str">
        <f t="shared" si="34"/>
        <v/>
      </c>
      <c s="18" t="str">
        <f t="shared" si="35"/>
        <v/>
      </c>
      <c s="50" t="str">
        <f>IF(AND(B117="",D117="",F117="",G117=""),"",IF($P$3='DATA SHEET'!$CA$1,VLOOKUP(F117,अंक,6,0),IF($P$3='DATA SHEET'!$CA$2,VLOOKUP(F117,अंक,15,0),IF($P$3='DATA SHEET'!$CA$3,VLOOKUP(F117,अंक,24,0),IF($P$3='DATA SHEET'!$CA$4,VLOOKUP(F117,अंक,33,0),IF($P$3='DATA SHEET'!$CA$5,VLOOKUP(F117,अंक,42,0),""))))))</f>
        <v/>
      </c>
      <c s="50" t="str">
        <f>IF(AND(B117="",D117="",F117="",G117=""),"",IF($P$3='DATA SHEET'!$CA$1,VLOOKUP(F117,अंक,7,0),IF($P$3='DATA SHEET'!$CA$2,VLOOKUP(F117,अंक,16,0),IF($P$3='DATA SHEET'!$CA$3,VLOOKUP(F117,अंक,25,0),IF($P$3='DATA SHEET'!$CA$4,VLOOKUP(F117,अंक,34,0),IF($P$3='DATA SHEET'!$CA$5,VLOOKUP(F117,अंक,43,0),""))))))</f>
        <v/>
      </c>
      <c s="50" t="str">
        <f>IF(AND(B117="",D117="",F117="",G117=""),"",IF($P$3='DATA SHEET'!$CA$1,VLOOKUP(F117,अंक,8,0),IF($P$3='DATA SHEET'!$CA$2,VLOOKUP(F117,अंक,17,0),IF($P$3='DATA SHEET'!$CA$3,VLOOKUP(F117,अंक,26,0),IF($P$3='DATA SHEET'!$CA$4,VLOOKUP(F117,अंक,35,0),IF($P$3='DATA SHEET'!$CA$5,VLOOKUP(F117,अंक,44,0),""))))))</f>
        <v/>
      </c>
      <c s="51" t="str">
        <f>IF(AND(B117="",D117="",F117="",G117=""),"",IF($P$3='DATA SHEET'!$CA$1,VLOOKUP(F117,अंक,9,0),IF($P$3='DATA SHEET'!$CA$2,VLOOKUP(F117,अंक,18,0),IF($P$3='DATA SHEET'!$CA$3,VLOOKUP(F117,अंक,27,0),IF($P$3='DATA SHEET'!$CA$4,VLOOKUP(F117,अंक,36,0),IF($P$3='DATA SHEET'!$CA$5,VLOOKUP(F117,अंक,45,0),""))))))</f>
        <v/>
      </c>
      <c s="51" t="str">
        <f>IF(AND(B117="",D117="",F117="",G117=""),"",IF($P$3='DATA SHEET'!$CA$1,VLOOKUP(F117,अंक,10,0),IF($P$3='DATA SHEET'!$CA$2,VLOOKUP(F117,अंक,19,0),IF($P$3='DATA SHEET'!$CA$3,VLOOKUP(F117,अंक,28,0),IF($P$3='DATA SHEET'!$CA$4,VLOOKUP(F117,अंक,37,0),IF($P$3='DATA SHEET'!$CA$5,VLOOKUP(F117,अंक,46,0),""))))))</f>
        <v/>
      </c>
      <c s="51" t="str">
        <f>IF(AND(B117="",D117="",F117="",G117=""),"",IF($P$3='DATA SHEET'!$CA$1,VLOOKUP(F117,अंक,11,0),IF($P$3='DATA SHEET'!$CA$2,VLOOKUP(F117,अंक,20,0),IF($P$3='DATA SHEET'!$CA$3,VLOOKUP(F117,अंक,29,0),IF($P$3='DATA SHEET'!$CA$4,VLOOKUP(F117,अंक,38,0),IF($P$3='DATA SHEET'!$CA$5,VLOOKUP(F117,अंक,47,0),""))))))</f>
        <v/>
      </c>
      <c s="52" t="str">
        <f>IF(AND(B117="",D117="",F117="",G117=""),"",IF($P$3='DATA SHEET'!$CA$1,VLOOKUP(F117,अंक,12,0),IF($P$3='DATA SHEET'!$CA$2,VLOOKUP(F117,अंक,21,0),IF($P$3='DATA SHEET'!$CA$3,VLOOKUP(F117,अंक,30,0),IF($P$3='DATA SHEET'!$CA$4,VLOOKUP(F117,अंक,39,0),IF($P$3='DATA SHEET'!$CA$5,VLOOKUP(F117,अंक,48,0),""))))))</f>
        <v/>
      </c>
      <c s="52" t="str">
        <f>IF(AND(B117="",D117="",F117="",G117=""),"",IF($P$3='DATA SHEET'!$CA$1,VLOOKUP(F117,अंक,13,0),IF($P$3='DATA SHEET'!$CA$2,VLOOKUP(F117,अंक,22,0),IF($P$3='DATA SHEET'!$CA$3,VLOOKUP(F117,अंक,31,0),IF($P$3='DATA SHEET'!$CA$4,VLOOKUP(F117,अंक,40,0),IF($P$3='DATA SHEET'!$CA$5,VLOOKUP(F117,अंक,49,0),""))))))</f>
        <v/>
      </c>
      <c s="52" t="str">
        <f>IF(AND(B117="",D117="",F117="",G117=""),"",IF($P$3='DATA SHEET'!$CA$1,VLOOKUP(F117,अंक,14,0),IF($P$3='DATA SHEET'!$CA$2,VLOOKUP(F117,अंक,23,0),IF($P$3='DATA SHEET'!$CA$3,VLOOKUP(F117,अंक,32,0),IF($P$3='DATA SHEET'!$CA$4,VLOOKUP(F117,अंक,41,0),IF($P$3='DATA SHEET'!$CA$5,VLOOKUP(F117,अंक,50,0),""))))))</f>
        <v/>
      </c>
      <c s="21" t="str">
        <f t="shared" si="36"/>
        <v/>
      </c>
      <c s="20" t="str">
        <f t="shared" si="37"/>
        <v/>
      </c>
      <c s="20" t="str">
        <f t="shared" si="38"/>
        <v/>
      </c>
      <c s="22" t="str">
        <f t="shared" si="39"/>
        <v/>
      </c>
      <c s="187" t="str">
        <f>IFERROR(IF(OR(Q117="",#REF!="",D117=""),"",IF($Q$6=100,ROUNDUP(Q117*20%,0),IF($Q$6=86,ROUNDUP((Q117/$Q$6)*$U$6,0),IF($Q$6=66,ROUNDUP((Q117/$Q$6)*$U$6,0),"")))),"")</f>
        <v/>
      </c>
      <c s="11"/>
      <c s="11"/>
    </row>
    <row r="118" spans="1:23" ht="21.75" customHeight="1">
      <c r="A118" s="186" t="str">
        <f>'DATA SHEET'!A118</f>
        <v/>
      </c>
      <c s="16" t="str">
        <f t="shared" si="30"/>
        <v/>
      </c>
      <c s="42" t="str">
        <f t="shared" si="31"/>
        <v/>
      </c>
      <c s="170" t="str">
        <f t="shared" si="32"/>
        <v/>
      </c>
      <c s="170" t="str">
        <f t="shared" si="33"/>
        <v/>
      </c>
      <c s="17" t="str">
        <f t="shared" si="34"/>
        <v/>
      </c>
      <c s="18" t="str">
        <f t="shared" si="35"/>
        <v/>
      </c>
      <c s="50" t="str">
        <f>IF(AND(B118="",D118="",F118="",G118=""),"",IF($P$3='DATA SHEET'!$CA$1,VLOOKUP(F118,अंक,6,0),IF($P$3='DATA SHEET'!$CA$2,VLOOKUP(F118,अंक,15,0),IF($P$3='DATA SHEET'!$CA$3,VLOOKUP(F118,अंक,24,0),IF($P$3='DATA SHEET'!$CA$4,VLOOKUP(F118,अंक,33,0),IF($P$3='DATA SHEET'!$CA$5,VLOOKUP(F118,अंक,42,0),""))))))</f>
        <v/>
      </c>
      <c s="50" t="str">
        <f>IF(AND(B118="",D118="",F118="",G118=""),"",IF($P$3='DATA SHEET'!$CA$1,VLOOKUP(F118,अंक,7,0),IF($P$3='DATA SHEET'!$CA$2,VLOOKUP(F118,अंक,16,0),IF($P$3='DATA SHEET'!$CA$3,VLOOKUP(F118,अंक,25,0),IF($P$3='DATA SHEET'!$CA$4,VLOOKUP(F118,अंक,34,0),IF($P$3='DATA SHEET'!$CA$5,VLOOKUP(F118,अंक,43,0),""))))))</f>
        <v/>
      </c>
      <c s="50" t="str">
        <f>IF(AND(B118="",D118="",F118="",G118=""),"",IF($P$3='DATA SHEET'!$CA$1,VLOOKUP(F118,अंक,8,0),IF($P$3='DATA SHEET'!$CA$2,VLOOKUP(F118,अंक,17,0),IF($P$3='DATA SHEET'!$CA$3,VLOOKUP(F118,अंक,26,0),IF($P$3='DATA SHEET'!$CA$4,VLOOKUP(F118,अंक,35,0),IF($P$3='DATA SHEET'!$CA$5,VLOOKUP(F118,अंक,44,0),""))))))</f>
        <v/>
      </c>
      <c s="51" t="str">
        <f>IF(AND(B118="",D118="",F118="",G118=""),"",IF($P$3='DATA SHEET'!$CA$1,VLOOKUP(F118,अंक,9,0),IF($P$3='DATA SHEET'!$CA$2,VLOOKUP(F118,अंक,18,0),IF($P$3='DATA SHEET'!$CA$3,VLOOKUP(F118,अंक,27,0),IF($P$3='DATA SHEET'!$CA$4,VLOOKUP(F118,अंक,36,0),IF($P$3='DATA SHEET'!$CA$5,VLOOKUP(F118,अंक,45,0),""))))))</f>
        <v/>
      </c>
      <c s="51" t="str">
        <f>IF(AND(B118="",D118="",F118="",G118=""),"",IF($P$3='DATA SHEET'!$CA$1,VLOOKUP(F118,अंक,10,0),IF($P$3='DATA SHEET'!$CA$2,VLOOKUP(F118,अंक,19,0),IF($P$3='DATA SHEET'!$CA$3,VLOOKUP(F118,अंक,28,0),IF($P$3='DATA SHEET'!$CA$4,VLOOKUP(F118,अंक,37,0),IF($P$3='DATA SHEET'!$CA$5,VLOOKUP(F118,अंक,46,0),""))))))</f>
        <v/>
      </c>
      <c s="51" t="str">
        <f>IF(AND(B118="",D118="",F118="",G118=""),"",IF($P$3='DATA SHEET'!$CA$1,VLOOKUP(F118,अंक,11,0),IF($P$3='DATA SHEET'!$CA$2,VLOOKUP(F118,अंक,20,0),IF($P$3='DATA SHEET'!$CA$3,VLOOKUP(F118,अंक,29,0),IF($P$3='DATA SHEET'!$CA$4,VLOOKUP(F118,अंक,38,0),IF($P$3='DATA SHEET'!$CA$5,VLOOKUP(F118,अंक,47,0),""))))))</f>
        <v/>
      </c>
      <c s="52" t="str">
        <f>IF(AND(B118="",D118="",F118="",G118=""),"",IF($P$3='DATA SHEET'!$CA$1,VLOOKUP(F118,अंक,12,0),IF($P$3='DATA SHEET'!$CA$2,VLOOKUP(F118,अंक,21,0),IF($P$3='DATA SHEET'!$CA$3,VLOOKUP(F118,अंक,30,0),IF($P$3='DATA SHEET'!$CA$4,VLOOKUP(F118,अंक,39,0),IF($P$3='DATA SHEET'!$CA$5,VLOOKUP(F118,अंक,48,0),""))))))</f>
        <v/>
      </c>
      <c s="52" t="str">
        <f>IF(AND(B118="",D118="",F118="",G118=""),"",IF($P$3='DATA SHEET'!$CA$1,VLOOKUP(F118,अंक,13,0),IF($P$3='DATA SHEET'!$CA$2,VLOOKUP(F118,अंक,22,0),IF($P$3='DATA SHEET'!$CA$3,VLOOKUP(F118,अंक,31,0),IF($P$3='DATA SHEET'!$CA$4,VLOOKUP(F118,अंक,40,0),IF($P$3='DATA SHEET'!$CA$5,VLOOKUP(F118,अंक,49,0),""))))))</f>
        <v/>
      </c>
      <c s="52" t="str">
        <f>IF(AND(B118="",D118="",F118="",G118=""),"",IF($P$3='DATA SHEET'!$CA$1,VLOOKUP(F118,अंक,14,0),IF($P$3='DATA SHEET'!$CA$2,VLOOKUP(F118,अंक,23,0),IF($P$3='DATA SHEET'!$CA$3,VLOOKUP(F118,अंक,32,0),IF($P$3='DATA SHEET'!$CA$4,VLOOKUP(F118,अंक,41,0),IF($P$3='DATA SHEET'!$CA$5,VLOOKUP(F118,अंक,50,0),""))))))</f>
        <v/>
      </c>
      <c s="21" t="str">
        <f t="shared" si="36"/>
        <v/>
      </c>
      <c s="20" t="str">
        <f t="shared" si="37"/>
        <v/>
      </c>
      <c s="20" t="str">
        <f t="shared" si="38"/>
        <v/>
      </c>
      <c s="22" t="str">
        <f t="shared" si="39"/>
        <v/>
      </c>
      <c s="187" t="str">
        <f>IFERROR(IF(OR(Q118="",#REF!="",D118=""),"",IF($Q$6=100,ROUNDUP(Q118*20%,0),IF($Q$6=86,ROUNDUP((Q118/$Q$6)*$U$6,0),IF($Q$6=66,ROUNDUP((Q118/$Q$6)*$U$6,0),"")))),"")</f>
        <v/>
      </c>
      <c s="11"/>
      <c s="11"/>
    </row>
    <row r="119" spans="1:23" ht="21.75" customHeight="1">
      <c r="A119" s="186" t="str">
        <f>'DATA SHEET'!A119</f>
        <v/>
      </c>
      <c s="16" t="str">
        <f t="shared" si="30"/>
        <v/>
      </c>
      <c s="42" t="str">
        <f t="shared" si="31"/>
        <v/>
      </c>
      <c s="170" t="str">
        <f t="shared" si="32"/>
        <v/>
      </c>
      <c s="170" t="str">
        <f t="shared" si="33"/>
        <v/>
      </c>
      <c s="17" t="str">
        <f t="shared" si="34"/>
        <v/>
      </c>
      <c s="18" t="str">
        <f t="shared" si="35"/>
        <v/>
      </c>
      <c s="50" t="str">
        <f>IF(AND(B119="",D119="",F119="",G119=""),"",IF($P$3='DATA SHEET'!$CA$1,VLOOKUP(F119,अंक,6,0),IF($P$3='DATA SHEET'!$CA$2,VLOOKUP(F119,अंक,15,0),IF($P$3='DATA SHEET'!$CA$3,VLOOKUP(F119,अंक,24,0),IF($P$3='DATA SHEET'!$CA$4,VLOOKUP(F119,अंक,33,0),IF($P$3='DATA SHEET'!$CA$5,VLOOKUP(F119,अंक,42,0),""))))))</f>
        <v/>
      </c>
      <c s="50" t="str">
        <f>IF(AND(B119="",D119="",F119="",G119=""),"",IF($P$3='DATA SHEET'!$CA$1,VLOOKUP(F119,अंक,7,0),IF($P$3='DATA SHEET'!$CA$2,VLOOKUP(F119,अंक,16,0),IF($P$3='DATA SHEET'!$CA$3,VLOOKUP(F119,अंक,25,0),IF($P$3='DATA SHEET'!$CA$4,VLOOKUP(F119,अंक,34,0),IF($P$3='DATA SHEET'!$CA$5,VLOOKUP(F119,अंक,43,0),""))))))</f>
        <v/>
      </c>
      <c s="50" t="str">
        <f>IF(AND(B119="",D119="",F119="",G119=""),"",IF($P$3='DATA SHEET'!$CA$1,VLOOKUP(F119,अंक,8,0),IF($P$3='DATA SHEET'!$CA$2,VLOOKUP(F119,अंक,17,0),IF($P$3='DATA SHEET'!$CA$3,VLOOKUP(F119,अंक,26,0),IF($P$3='DATA SHEET'!$CA$4,VLOOKUP(F119,अंक,35,0),IF($P$3='DATA SHEET'!$CA$5,VLOOKUP(F119,अंक,44,0),""))))))</f>
        <v/>
      </c>
      <c s="51" t="str">
        <f>IF(AND(B119="",D119="",F119="",G119=""),"",IF($P$3='DATA SHEET'!$CA$1,VLOOKUP(F119,अंक,9,0),IF($P$3='DATA SHEET'!$CA$2,VLOOKUP(F119,अंक,18,0),IF($P$3='DATA SHEET'!$CA$3,VLOOKUP(F119,अंक,27,0),IF($P$3='DATA SHEET'!$CA$4,VLOOKUP(F119,अंक,36,0),IF($P$3='DATA SHEET'!$CA$5,VLOOKUP(F119,अंक,45,0),""))))))</f>
        <v/>
      </c>
      <c s="51" t="str">
        <f>IF(AND(B119="",D119="",F119="",G119=""),"",IF($P$3='DATA SHEET'!$CA$1,VLOOKUP(F119,अंक,10,0),IF($P$3='DATA SHEET'!$CA$2,VLOOKUP(F119,अंक,19,0),IF($P$3='DATA SHEET'!$CA$3,VLOOKUP(F119,अंक,28,0),IF($P$3='DATA SHEET'!$CA$4,VLOOKUP(F119,अंक,37,0),IF($P$3='DATA SHEET'!$CA$5,VLOOKUP(F119,अंक,46,0),""))))))</f>
        <v/>
      </c>
      <c s="51" t="str">
        <f>IF(AND(B119="",D119="",F119="",G119=""),"",IF($P$3='DATA SHEET'!$CA$1,VLOOKUP(F119,अंक,11,0),IF($P$3='DATA SHEET'!$CA$2,VLOOKUP(F119,अंक,20,0),IF($P$3='DATA SHEET'!$CA$3,VLOOKUP(F119,अंक,29,0),IF($P$3='DATA SHEET'!$CA$4,VLOOKUP(F119,अंक,38,0),IF($P$3='DATA SHEET'!$CA$5,VLOOKUP(F119,अंक,47,0),""))))))</f>
        <v/>
      </c>
      <c s="52" t="str">
        <f>IF(AND(B119="",D119="",F119="",G119=""),"",IF($P$3='DATA SHEET'!$CA$1,VLOOKUP(F119,अंक,12,0),IF($P$3='DATA SHEET'!$CA$2,VLOOKUP(F119,अंक,21,0),IF($P$3='DATA SHEET'!$CA$3,VLOOKUP(F119,अंक,30,0),IF($P$3='DATA SHEET'!$CA$4,VLOOKUP(F119,अंक,39,0),IF($P$3='DATA SHEET'!$CA$5,VLOOKUP(F119,अंक,48,0),""))))))</f>
        <v/>
      </c>
      <c s="52" t="str">
        <f>IF(AND(B119="",D119="",F119="",G119=""),"",IF($P$3='DATA SHEET'!$CA$1,VLOOKUP(F119,अंक,13,0),IF($P$3='DATA SHEET'!$CA$2,VLOOKUP(F119,अंक,22,0),IF($P$3='DATA SHEET'!$CA$3,VLOOKUP(F119,अंक,31,0),IF($P$3='DATA SHEET'!$CA$4,VLOOKUP(F119,अंक,40,0),IF($P$3='DATA SHEET'!$CA$5,VLOOKUP(F119,अंक,49,0),""))))))</f>
        <v/>
      </c>
      <c s="52" t="str">
        <f>IF(AND(B119="",D119="",F119="",G119=""),"",IF($P$3='DATA SHEET'!$CA$1,VLOOKUP(F119,अंक,14,0),IF($P$3='DATA SHEET'!$CA$2,VLOOKUP(F119,अंक,23,0),IF($P$3='DATA SHEET'!$CA$3,VLOOKUP(F119,अंक,32,0),IF($P$3='DATA SHEET'!$CA$4,VLOOKUP(F119,अंक,41,0),IF($P$3='DATA SHEET'!$CA$5,VLOOKUP(F119,अंक,50,0),""))))))</f>
        <v/>
      </c>
      <c s="21" t="str">
        <f t="shared" si="36"/>
        <v/>
      </c>
      <c s="20" t="str">
        <f t="shared" si="37"/>
        <v/>
      </c>
      <c s="20" t="str">
        <f t="shared" si="38"/>
        <v/>
      </c>
      <c s="22" t="str">
        <f t="shared" si="39"/>
        <v/>
      </c>
      <c s="187" t="str">
        <f>IFERROR(IF(OR(Q119="",#REF!="",D119=""),"",IF($Q$6=100,ROUNDUP(Q119*20%,0),IF($Q$6=86,ROUNDUP((Q119/$Q$6)*$U$6,0),IF($Q$6=66,ROUNDUP((Q119/$Q$6)*$U$6,0),"")))),"")</f>
        <v/>
      </c>
      <c s="11"/>
      <c s="11"/>
    </row>
    <row r="120" spans="1:23" ht="21.75" customHeight="1">
      <c r="A120" s="186" t="str">
        <f>'DATA SHEET'!A120</f>
        <v/>
      </c>
      <c s="16" t="str">
        <f t="shared" si="30"/>
        <v/>
      </c>
      <c s="42" t="str">
        <f t="shared" si="31"/>
        <v/>
      </c>
      <c s="170" t="str">
        <f t="shared" si="32"/>
        <v/>
      </c>
      <c s="170" t="str">
        <f t="shared" si="33"/>
        <v/>
      </c>
      <c s="17" t="str">
        <f t="shared" si="34"/>
        <v/>
      </c>
      <c s="18" t="str">
        <f t="shared" si="35"/>
        <v/>
      </c>
      <c s="50" t="str">
        <f>IF(AND(B120="",D120="",F120="",G120=""),"",IF($P$3='DATA SHEET'!$CA$1,VLOOKUP(F120,अंक,6,0),IF($P$3='DATA SHEET'!$CA$2,VLOOKUP(F120,अंक,15,0),IF($P$3='DATA SHEET'!$CA$3,VLOOKUP(F120,अंक,24,0),IF($P$3='DATA SHEET'!$CA$4,VLOOKUP(F120,अंक,33,0),IF($P$3='DATA SHEET'!$CA$5,VLOOKUP(F120,अंक,42,0),""))))))</f>
        <v/>
      </c>
      <c s="50" t="str">
        <f>IF(AND(B120="",D120="",F120="",G120=""),"",IF($P$3='DATA SHEET'!$CA$1,VLOOKUP(F120,अंक,7,0),IF($P$3='DATA SHEET'!$CA$2,VLOOKUP(F120,अंक,16,0),IF($P$3='DATA SHEET'!$CA$3,VLOOKUP(F120,अंक,25,0),IF($P$3='DATA SHEET'!$CA$4,VLOOKUP(F120,अंक,34,0),IF($P$3='DATA SHEET'!$CA$5,VLOOKUP(F120,अंक,43,0),""))))))</f>
        <v/>
      </c>
      <c s="50" t="str">
        <f>IF(AND(B120="",D120="",F120="",G120=""),"",IF($P$3='DATA SHEET'!$CA$1,VLOOKUP(F120,अंक,8,0),IF($P$3='DATA SHEET'!$CA$2,VLOOKUP(F120,अंक,17,0),IF($P$3='DATA SHEET'!$CA$3,VLOOKUP(F120,अंक,26,0),IF($P$3='DATA SHEET'!$CA$4,VLOOKUP(F120,अंक,35,0),IF($P$3='DATA SHEET'!$CA$5,VLOOKUP(F120,अंक,44,0),""))))))</f>
        <v/>
      </c>
      <c s="51" t="str">
        <f>IF(AND(B120="",D120="",F120="",G120=""),"",IF($P$3='DATA SHEET'!$CA$1,VLOOKUP(F120,अंक,9,0),IF($P$3='DATA SHEET'!$CA$2,VLOOKUP(F120,अंक,18,0),IF($P$3='DATA SHEET'!$CA$3,VLOOKUP(F120,अंक,27,0),IF($P$3='DATA SHEET'!$CA$4,VLOOKUP(F120,अंक,36,0),IF($P$3='DATA SHEET'!$CA$5,VLOOKUP(F120,अंक,45,0),""))))))</f>
        <v/>
      </c>
      <c s="51" t="str">
        <f>IF(AND(B120="",D120="",F120="",G120=""),"",IF($P$3='DATA SHEET'!$CA$1,VLOOKUP(F120,अंक,10,0),IF($P$3='DATA SHEET'!$CA$2,VLOOKUP(F120,अंक,19,0),IF($P$3='DATA SHEET'!$CA$3,VLOOKUP(F120,अंक,28,0),IF($P$3='DATA SHEET'!$CA$4,VLOOKUP(F120,अंक,37,0),IF($P$3='DATA SHEET'!$CA$5,VLOOKUP(F120,अंक,46,0),""))))))</f>
        <v/>
      </c>
      <c s="51" t="str">
        <f>IF(AND(B120="",D120="",F120="",G120=""),"",IF($P$3='DATA SHEET'!$CA$1,VLOOKUP(F120,अंक,11,0),IF($P$3='DATA SHEET'!$CA$2,VLOOKUP(F120,अंक,20,0),IF($P$3='DATA SHEET'!$CA$3,VLOOKUP(F120,अंक,29,0),IF($P$3='DATA SHEET'!$CA$4,VLOOKUP(F120,अंक,38,0),IF($P$3='DATA SHEET'!$CA$5,VLOOKUP(F120,अंक,47,0),""))))))</f>
        <v/>
      </c>
      <c s="52" t="str">
        <f>IF(AND(B120="",D120="",F120="",G120=""),"",IF($P$3='DATA SHEET'!$CA$1,VLOOKUP(F120,अंक,12,0),IF($P$3='DATA SHEET'!$CA$2,VLOOKUP(F120,अंक,21,0),IF($P$3='DATA SHEET'!$CA$3,VLOOKUP(F120,अंक,30,0),IF($P$3='DATA SHEET'!$CA$4,VLOOKUP(F120,अंक,39,0),IF($P$3='DATA SHEET'!$CA$5,VLOOKUP(F120,अंक,48,0),""))))))</f>
        <v/>
      </c>
      <c s="52" t="str">
        <f>IF(AND(B120="",D120="",F120="",G120=""),"",IF($P$3='DATA SHEET'!$CA$1,VLOOKUP(F120,अंक,13,0),IF($P$3='DATA SHEET'!$CA$2,VLOOKUP(F120,अंक,22,0),IF($P$3='DATA SHEET'!$CA$3,VLOOKUP(F120,अंक,31,0),IF($P$3='DATA SHEET'!$CA$4,VLOOKUP(F120,अंक,40,0),IF($P$3='DATA SHEET'!$CA$5,VLOOKUP(F120,अंक,49,0),""))))))</f>
        <v/>
      </c>
      <c s="52" t="str">
        <f>IF(AND(B120="",D120="",F120="",G120=""),"",IF($P$3='DATA SHEET'!$CA$1,VLOOKUP(F120,अंक,14,0),IF($P$3='DATA SHEET'!$CA$2,VLOOKUP(F120,अंक,23,0),IF($P$3='DATA SHEET'!$CA$3,VLOOKUP(F120,अंक,32,0),IF($P$3='DATA SHEET'!$CA$4,VLOOKUP(F120,अंक,41,0),IF($P$3='DATA SHEET'!$CA$5,VLOOKUP(F120,अंक,50,0),""))))))</f>
        <v/>
      </c>
      <c s="21" t="str">
        <f t="shared" si="36"/>
        <v/>
      </c>
      <c s="20" t="str">
        <f t="shared" si="37"/>
        <v/>
      </c>
      <c s="20" t="str">
        <f t="shared" si="38"/>
        <v/>
      </c>
      <c s="22" t="str">
        <f t="shared" si="39"/>
        <v/>
      </c>
      <c s="187" t="str">
        <f>IFERROR(IF(OR(Q120="",#REF!="",D120=""),"",IF($Q$6=100,ROUNDUP(Q120*20%,0),IF($Q$6=86,ROUNDUP((Q120/$Q$6)*$U$6,0),IF($Q$6=66,ROUNDUP((Q120/$Q$6)*$U$6,0),"")))),"")</f>
        <v/>
      </c>
      <c s="11"/>
      <c s="11"/>
    </row>
    <row r="121" spans="1:23" ht="21.75" customHeight="1">
      <c r="A121" s="186" t="str">
        <f>'DATA SHEET'!A121</f>
        <v/>
      </c>
      <c s="16" t="str">
        <f t="shared" si="30"/>
        <v/>
      </c>
      <c s="42" t="str">
        <f t="shared" si="31"/>
        <v/>
      </c>
      <c s="170" t="str">
        <f t="shared" si="32"/>
        <v/>
      </c>
      <c s="170" t="str">
        <f t="shared" si="33"/>
        <v/>
      </c>
      <c s="17" t="str">
        <f t="shared" si="34"/>
        <v/>
      </c>
      <c s="18" t="str">
        <f t="shared" si="35"/>
        <v/>
      </c>
      <c s="50" t="str">
        <f>IF(AND(B121="",D121="",F121="",G121=""),"",IF($P$3='DATA SHEET'!$CA$1,VLOOKUP(F121,अंक,6,0),IF($P$3='DATA SHEET'!$CA$2,VLOOKUP(F121,अंक,15,0),IF($P$3='DATA SHEET'!$CA$3,VLOOKUP(F121,अंक,24,0),IF($P$3='DATA SHEET'!$CA$4,VLOOKUP(F121,अंक,33,0),IF($P$3='DATA SHEET'!$CA$5,VLOOKUP(F121,अंक,42,0),""))))))</f>
        <v/>
      </c>
      <c s="50" t="str">
        <f>IF(AND(B121="",D121="",F121="",G121=""),"",IF($P$3='DATA SHEET'!$CA$1,VLOOKUP(F121,अंक,7,0),IF($P$3='DATA SHEET'!$CA$2,VLOOKUP(F121,अंक,16,0),IF($P$3='DATA SHEET'!$CA$3,VLOOKUP(F121,अंक,25,0),IF($P$3='DATA SHEET'!$CA$4,VLOOKUP(F121,अंक,34,0),IF($P$3='DATA SHEET'!$CA$5,VLOOKUP(F121,अंक,43,0),""))))))</f>
        <v/>
      </c>
      <c s="50" t="str">
        <f>IF(AND(B121="",D121="",F121="",G121=""),"",IF($P$3='DATA SHEET'!$CA$1,VLOOKUP(F121,अंक,8,0),IF($P$3='DATA SHEET'!$CA$2,VLOOKUP(F121,अंक,17,0),IF($P$3='DATA SHEET'!$CA$3,VLOOKUP(F121,अंक,26,0),IF($P$3='DATA SHEET'!$CA$4,VLOOKUP(F121,अंक,35,0),IF($P$3='DATA SHEET'!$CA$5,VLOOKUP(F121,अंक,44,0),""))))))</f>
        <v/>
      </c>
      <c s="51" t="str">
        <f>IF(AND(B121="",D121="",F121="",G121=""),"",IF($P$3='DATA SHEET'!$CA$1,VLOOKUP(F121,अंक,9,0),IF($P$3='DATA SHEET'!$CA$2,VLOOKUP(F121,अंक,18,0),IF($P$3='DATA SHEET'!$CA$3,VLOOKUP(F121,अंक,27,0),IF($P$3='DATA SHEET'!$CA$4,VLOOKUP(F121,अंक,36,0),IF($P$3='DATA SHEET'!$CA$5,VLOOKUP(F121,अंक,45,0),""))))))</f>
        <v/>
      </c>
      <c s="51" t="str">
        <f>IF(AND(B121="",D121="",F121="",G121=""),"",IF($P$3='DATA SHEET'!$CA$1,VLOOKUP(F121,अंक,10,0),IF($P$3='DATA SHEET'!$CA$2,VLOOKUP(F121,अंक,19,0),IF($P$3='DATA SHEET'!$CA$3,VLOOKUP(F121,अंक,28,0),IF($P$3='DATA SHEET'!$CA$4,VLOOKUP(F121,अंक,37,0),IF($P$3='DATA SHEET'!$CA$5,VLOOKUP(F121,अंक,46,0),""))))))</f>
        <v/>
      </c>
      <c s="51" t="str">
        <f>IF(AND(B121="",D121="",F121="",G121=""),"",IF($P$3='DATA SHEET'!$CA$1,VLOOKUP(F121,अंक,11,0),IF($P$3='DATA SHEET'!$CA$2,VLOOKUP(F121,अंक,20,0),IF($P$3='DATA SHEET'!$CA$3,VLOOKUP(F121,अंक,29,0),IF($P$3='DATA SHEET'!$CA$4,VLOOKUP(F121,अंक,38,0),IF($P$3='DATA SHEET'!$CA$5,VLOOKUP(F121,अंक,47,0),""))))))</f>
        <v/>
      </c>
      <c s="52" t="str">
        <f>IF(AND(B121="",D121="",F121="",G121=""),"",IF($P$3='DATA SHEET'!$CA$1,VLOOKUP(F121,अंक,12,0),IF($P$3='DATA SHEET'!$CA$2,VLOOKUP(F121,अंक,21,0),IF($P$3='DATA SHEET'!$CA$3,VLOOKUP(F121,अंक,30,0),IF($P$3='DATA SHEET'!$CA$4,VLOOKUP(F121,अंक,39,0),IF($P$3='DATA SHEET'!$CA$5,VLOOKUP(F121,अंक,48,0),""))))))</f>
        <v/>
      </c>
      <c s="52" t="str">
        <f>IF(AND(B121="",D121="",F121="",G121=""),"",IF($P$3='DATA SHEET'!$CA$1,VLOOKUP(F121,अंक,13,0),IF($P$3='DATA SHEET'!$CA$2,VLOOKUP(F121,अंक,22,0),IF($P$3='DATA SHEET'!$CA$3,VLOOKUP(F121,अंक,31,0),IF($P$3='DATA SHEET'!$CA$4,VLOOKUP(F121,अंक,40,0),IF($P$3='DATA SHEET'!$CA$5,VLOOKUP(F121,अंक,49,0),""))))))</f>
        <v/>
      </c>
      <c s="52" t="str">
        <f>IF(AND(B121="",D121="",F121="",G121=""),"",IF($P$3='DATA SHEET'!$CA$1,VLOOKUP(F121,अंक,14,0),IF($P$3='DATA SHEET'!$CA$2,VLOOKUP(F121,अंक,23,0),IF($P$3='DATA SHEET'!$CA$3,VLOOKUP(F121,अंक,32,0),IF($P$3='DATA SHEET'!$CA$4,VLOOKUP(F121,अंक,41,0),IF($P$3='DATA SHEET'!$CA$5,VLOOKUP(F121,अंक,50,0),""))))))</f>
        <v/>
      </c>
      <c s="21" t="str">
        <f t="shared" si="36"/>
        <v/>
      </c>
      <c s="20" t="str">
        <f t="shared" si="37"/>
        <v/>
      </c>
      <c s="20" t="str">
        <f t="shared" si="38"/>
        <v/>
      </c>
      <c s="22" t="str">
        <f t="shared" si="39"/>
        <v/>
      </c>
      <c s="187" t="str">
        <f>IFERROR(IF(OR(Q121="",#REF!="",D121=""),"",IF($Q$6=100,ROUNDUP(Q121*20%,0),IF($Q$6=86,ROUNDUP((Q121/$Q$6)*$U$6,0),IF($Q$6=66,ROUNDUP((Q121/$Q$6)*$U$6,0),"")))),"")</f>
        <v/>
      </c>
      <c s="11"/>
      <c s="11"/>
    </row>
    <row r="122" spans="1:23" ht="21.75" customHeight="1">
      <c r="A122" s="186" t="str">
        <f>'DATA SHEET'!A122</f>
        <v/>
      </c>
      <c s="16" t="str">
        <f t="shared" si="30"/>
        <v/>
      </c>
      <c s="42" t="str">
        <f t="shared" si="31"/>
        <v/>
      </c>
      <c s="170" t="str">
        <f t="shared" si="32"/>
        <v/>
      </c>
      <c s="170" t="str">
        <f t="shared" si="33"/>
        <v/>
      </c>
      <c s="17" t="str">
        <f t="shared" si="34"/>
        <v/>
      </c>
      <c s="18" t="str">
        <f t="shared" si="35"/>
        <v/>
      </c>
      <c s="50" t="str">
        <f>IF(AND(B122="",D122="",F122="",G122=""),"",IF($P$3='DATA SHEET'!$CA$1,VLOOKUP(F122,अंक,6,0),IF($P$3='DATA SHEET'!$CA$2,VLOOKUP(F122,अंक,15,0),IF($P$3='DATA SHEET'!$CA$3,VLOOKUP(F122,अंक,24,0),IF($P$3='DATA SHEET'!$CA$4,VLOOKUP(F122,अंक,33,0),IF($P$3='DATA SHEET'!$CA$5,VLOOKUP(F122,अंक,42,0),""))))))</f>
        <v/>
      </c>
      <c s="50" t="str">
        <f>IF(AND(B122="",D122="",F122="",G122=""),"",IF($P$3='DATA SHEET'!$CA$1,VLOOKUP(F122,अंक,7,0),IF($P$3='DATA SHEET'!$CA$2,VLOOKUP(F122,अंक,16,0),IF($P$3='DATA SHEET'!$CA$3,VLOOKUP(F122,अंक,25,0),IF($P$3='DATA SHEET'!$CA$4,VLOOKUP(F122,अंक,34,0),IF($P$3='DATA SHEET'!$CA$5,VLOOKUP(F122,अंक,43,0),""))))))</f>
        <v/>
      </c>
      <c s="50" t="str">
        <f>IF(AND(B122="",D122="",F122="",G122=""),"",IF($P$3='DATA SHEET'!$CA$1,VLOOKUP(F122,अंक,8,0),IF($P$3='DATA SHEET'!$CA$2,VLOOKUP(F122,अंक,17,0),IF($P$3='DATA SHEET'!$CA$3,VLOOKUP(F122,अंक,26,0),IF($P$3='DATA SHEET'!$CA$4,VLOOKUP(F122,अंक,35,0),IF($P$3='DATA SHEET'!$CA$5,VLOOKUP(F122,अंक,44,0),""))))))</f>
        <v/>
      </c>
      <c s="51" t="str">
        <f>IF(AND(B122="",D122="",F122="",G122=""),"",IF($P$3='DATA SHEET'!$CA$1,VLOOKUP(F122,अंक,9,0),IF($P$3='DATA SHEET'!$CA$2,VLOOKUP(F122,अंक,18,0),IF($P$3='DATA SHEET'!$CA$3,VLOOKUP(F122,अंक,27,0),IF($P$3='DATA SHEET'!$CA$4,VLOOKUP(F122,अंक,36,0),IF($P$3='DATA SHEET'!$CA$5,VLOOKUP(F122,अंक,45,0),""))))))</f>
        <v/>
      </c>
      <c s="51" t="str">
        <f>IF(AND(B122="",D122="",F122="",G122=""),"",IF($P$3='DATA SHEET'!$CA$1,VLOOKUP(F122,अंक,10,0),IF($P$3='DATA SHEET'!$CA$2,VLOOKUP(F122,अंक,19,0),IF($P$3='DATA SHEET'!$CA$3,VLOOKUP(F122,अंक,28,0),IF($P$3='DATA SHEET'!$CA$4,VLOOKUP(F122,अंक,37,0),IF($P$3='DATA SHEET'!$CA$5,VLOOKUP(F122,अंक,46,0),""))))))</f>
        <v/>
      </c>
      <c s="51" t="str">
        <f>IF(AND(B122="",D122="",F122="",G122=""),"",IF($P$3='DATA SHEET'!$CA$1,VLOOKUP(F122,अंक,11,0),IF($P$3='DATA SHEET'!$CA$2,VLOOKUP(F122,अंक,20,0),IF($P$3='DATA SHEET'!$CA$3,VLOOKUP(F122,अंक,29,0),IF($P$3='DATA SHEET'!$CA$4,VLOOKUP(F122,अंक,38,0),IF($P$3='DATA SHEET'!$CA$5,VLOOKUP(F122,अंक,47,0),""))))))</f>
        <v/>
      </c>
      <c s="52" t="str">
        <f>IF(AND(B122="",D122="",F122="",G122=""),"",IF($P$3='DATA SHEET'!$CA$1,VLOOKUP(F122,अंक,12,0),IF($P$3='DATA SHEET'!$CA$2,VLOOKUP(F122,अंक,21,0),IF($P$3='DATA SHEET'!$CA$3,VLOOKUP(F122,अंक,30,0),IF($P$3='DATA SHEET'!$CA$4,VLOOKUP(F122,अंक,39,0),IF($P$3='DATA SHEET'!$CA$5,VLOOKUP(F122,अंक,48,0),""))))))</f>
        <v/>
      </c>
      <c s="52" t="str">
        <f>IF(AND(B122="",D122="",F122="",G122=""),"",IF($P$3='DATA SHEET'!$CA$1,VLOOKUP(F122,अंक,13,0),IF($P$3='DATA SHEET'!$CA$2,VLOOKUP(F122,अंक,22,0),IF($P$3='DATA SHEET'!$CA$3,VLOOKUP(F122,अंक,31,0),IF($P$3='DATA SHEET'!$CA$4,VLOOKUP(F122,अंक,40,0),IF($P$3='DATA SHEET'!$CA$5,VLOOKUP(F122,अंक,49,0),""))))))</f>
        <v/>
      </c>
      <c s="52" t="str">
        <f>IF(AND(B122="",D122="",F122="",G122=""),"",IF($P$3='DATA SHEET'!$CA$1,VLOOKUP(F122,अंक,14,0),IF($P$3='DATA SHEET'!$CA$2,VLOOKUP(F122,अंक,23,0),IF($P$3='DATA SHEET'!$CA$3,VLOOKUP(F122,अंक,32,0),IF($P$3='DATA SHEET'!$CA$4,VLOOKUP(F122,अंक,41,0),IF($P$3='DATA SHEET'!$CA$5,VLOOKUP(F122,अंक,50,0),""))))))</f>
        <v/>
      </c>
      <c s="21" t="str">
        <f t="shared" si="36"/>
        <v/>
      </c>
      <c s="20" t="str">
        <f t="shared" si="37"/>
        <v/>
      </c>
      <c s="20" t="str">
        <f t="shared" si="38"/>
        <v/>
      </c>
      <c s="22" t="str">
        <f t="shared" si="39"/>
        <v/>
      </c>
      <c s="187" t="str">
        <f>IFERROR(IF(OR(Q122="",#REF!="",D122=""),"",IF($Q$6=100,ROUNDUP(Q122*20%,0),IF($Q$6=86,ROUNDUP((Q122/$Q$6)*$U$6,0),IF($Q$6=66,ROUNDUP((Q122/$Q$6)*$U$6,0),"")))),"")</f>
        <v/>
      </c>
      <c s="11"/>
      <c s="11"/>
    </row>
    <row r="123" spans="1:23" ht="21.75" customHeight="1">
      <c r="A123" s="186" t="str">
        <f>'DATA SHEET'!A123</f>
        <v/>
      </c>
      <c s="16" t="str">
        <f t="shared" si="30"/>
        <v/>
      </c>
      <c s="42" t="str">
        <f t="shared" si="31"/>
        <v/>
      </c>
      <c s="170" t="str">
        <f t="shared" si="32"/>
        <v/>
      </c>
      <c s="170" t="str">
        <f t="shared" si="33"/>
        <v/>
      </c>
      <c s="17" t="str">
        <f t="shared" si="34"/>
        <v/>
      </c>
      <c s="18" t="str">
        <f t="shared" si="35"/>
        <v/>
      </c>
      <c s="50" t="str">
        <f>IF(AND(B123="",D123="",F123="",G123=""),"",IF($P$3='DATA SHEET'!$CA$1,VLOOKUP(F123,अंक,6,0),IF($P$3='DATA SHEET'!$CA$2,VLOOKUP(F123,अंक,15,0),IF($P$3='DATA SHEET'!$CA$3,VLOOKUP(F123,अंक,24,0),IF($P$3='DATA SHEET'!$CA$4,VLOOKUP(F123,अंक,33,0),IF($P$3='DATA SHEET'!$CA$5,VLOOKUP(F123,अंक,42,0),""))))))</f>
        <v/>
      </c>
      <c s="50" t="str">
        <f>IF(AND(B123="",D123="",F123="",G123=""),"",IF($P$3='DATA SHEET'!$CA$1,VLOOKUP(F123,अंक,7,0),IF($P$3='DATA SHEET'!$CA$2,VLOOKUP(F123,अंक,16,0),IF($P$3='DATA SHEET'!$CA$3,VLOOKUP(F123,अंक,25,0),IF($P$3='DATA SHEET'!$CA$4,VLOOKUP(F123,अंक,34,0),IF($P$3='DATA SHEET'!$CA$5,VLOOKUP(F123,अंक,43,0),""))))))</f>
        <v/>
      </c>
      <c s="50" t="str">
        <f>IF(AND(B123="",D123="",F123="",G123=""),"",IF($P$3='DATA SHEET'!$CA$1,VLOOKUP(F123,अंक,8,0),IF($P$3='DATA SHEET'!$CA$2,VLOOKUP(F123,अंक,17,0),IF($P$3='DATA SHEET'!$CA$3,VLOOKUP(F123,अंक,26,0),IF($P$3='DATA SHEET'!$CA$4,VLOOKUP(F123,अंक,35,0),IF($P$3='DATA SHEET'!$CA$5,VLOOKUP(F123,अंक,44,0),""))))))</f>
        <v/>
      </c>
      <c s="51" t="str">
        <f>IF(AND(B123="",D123="",F123="",G123=""),"",IF($P$3='DATA SHEET'!$CA$1,VLOOKUP(F123,अंक,9,0),IF($P$3='DATA SHEET'!$CA$2,VLOOKUP(F123,अंक,18,0),IF($P$3='DATA SHEET'!$CA$3,VLOOKUP(F123,अंक,27,0),IF($P$3='DATA SHEET'!$CA$4,VLOOKUP(F123,अंक,36,0),IF($P$3='DATA SHEET'!$CA$5,VLOOKUP(F123,अंक,45,0),""))))))</f>
        <v/>
      </c>
      <c s="51" t="str">
        <f>IF(AND(B123="",D123="",F123="",G123=""),"",IF($P$3='DATA SHEET'!$CA$1,VLOOKUP(F123,अंक,10,0),IF($P$3='DATA SHEET'!$CA$2,VLOOKUP(F123,अंक,19,0),IF($P$3='DATA SHEET'!$CA$3,VLOOKUP(F123,अंक,28,0),IF($P$3='DATA SHEET'!$CA$4,VLOOKUP(F123,अंक,37,0),IF($P$3='DATA SHEET'!$CA$5,VLOOKUP(F123,अंक,46,0),""))))))</f>
        <v/>
      </c>
      <c s="51" t="str">
        <f>IF(AND(B123="",D123="",F123="",G123=""),"",IF($P$3='DATA SHEET'!$CA$1,VLOOKUP(F123,अंक,11,0),IF($P$3='DATA SHEET'!$CA$2,VLOOKUP(F123,अंक,20,0),IF($P$3='DATA SHEET'!$CA$3,VLOOKUP(F123,अंक,29,0),IF($P$3='DATA SHEET'!$CA$4,VLOOKUP(F123,अंक,38,0),IF($P$3='DATA SHEET'!$CA$5,VLOOKUP(F123,अंक,47,0),""))))))</f>
        <v/>
      </c>
      <c s="52" t="str">
        <f>IF(AND(B123="",D123="",F123="",G123=""),"",IF($P$3='DATA SHEET'!$CA$1,VLOOKUP(F123,अंक,12,0),IF($P$3='DATA SHEET'!$CA$2,VLOOKUP(F123,अंक,21,0),IF($P$3='DATA SHEET'!$CA$3,VLOOKUP(F123,अंक,30,0),IF($P$3='DATA SHEET'!$CA$4,VLOOKUP(F123,अंक,39,0),IF($P$3='DATA SHEET'!$CA$5,VLOOKUP(F123,अंक,48,0),""))))))</f>
        <v/>
      </c>
      <c s="52" t="str">
        <f>IF(AND(B123="",D123="",F123="",G123=""),"",IF($P$3='DATA SHEET'!$CA$1,VLOOKUP(F123,अंक,13,0),IF($P$3='DATA SHEET'!$CA$2,VLOOKUP(F123,अंक,22,0),IF($P$3='DATA SHEET'!$CA$3,VLOOKUP(F123,अंक,31,0),IF($P$3='DATA SHEET'!$CA$4,VLOOKUP(F123,अंक,40,0),IF($P$3='DATA SHEET'!$CA$5,VLOOKUP(F123,अंक,49,0),""))))))</f>
        <v/>
      </c>
      <c s="52" t="str">
        <f>IF(AND(B123="",D123="",F123="",G123=""),"",IF($P$3='DATA SHEET'!$CA$1,VLOOKUP(F123,अंक,14,0),IF($P$3='DATA SHEET'!$CA$2,VLOOKUP(F123,अंक,23,0),IF($P$3='DATA SHEET'!$CA$3,VLOOKUP(F123,अंक,32,0),IF($P$3='DATA SHEET'!$CA$4,VLOOKUP(F123,अंक,41,0),IF($P$3='DATA SHEET'!$CA$5,VLOOKUP(F123,अंक,50,0),""))))))</f>
        <v/>
      </c>
      <c s="21" t="str">
        <f t="shared" si="36"/>
        <v/>
      </c>
      <c s="20" t="str">
        <f t="shared" si="37"/>
        <v/>
      </c>
      <c s="20" t="str">
        <f t="shared" si="38"/>
        <v/>
      </c>
      <c s="22" t="str">
        <f t="shared" si="39"/>
        <v/>
      </c>
      <c s="187" t="str">
        <f>IFERROR(IF(OR(Q123="",#REF!="",D123=""),"",IF($Q$6=100,ROUNDUP(Q123*20%,0),IF($Q$6=86,ROUNDUP((Q123/$Q$6)*$U$6,0),IF($Q$6=66,ROUNDUP((Q123/$Q$6)*$U$6,0),"")))),"")</f>
        <v/>
      </c>
      <c s="11"/>
      <c s="11"/>
    </row>
    <row r="124" spans="1:23" ht="21.75" customHeight="1">
      <c r="A124" s="186" t="str">
        <f>'DATA SHEET'!A124</f>
        <v/>
      </c>
      <c s="16" t="str">
        <f t="shared" si="30"/>
        <v/>
      </c>
      <c s="42" t="str">
        <f t="shared" si="31"/>
        <v/>
      </c>
      <c s="170" t="str">
        <f t="shared" si="32"/>
        <v/>
      </c>
      <c s="170" t="str">
        <f t="shared" si="33"/>
        <v/>
      </c>
      <c s="17" t="str">
        <f t="shared" si="34"/>
        <v/>
      </c>
      <c s="18" t="str">
        <f t="shared" si="35"/>
        <v/>
      </c>
      <c s="50" t="str">
        <f>IF(AND(B124="",D124="",F124="",G124=""),"",IF($P$3='DATA SHEET'!$CA$1,VLOOKUP(F124,अंक,6,0),IF($P$3='DATA SHEET'!$CA$2,VLOOKUP(F124,अंक,15,0),IF($P$3='DATA SHEET'!$CA$3,VLOOKUP(F124,अंक,24,0),IF($P$3='DATA SHEET'!$CA$4,VLOOKUP(F124,अंक,33,0),IF($P$3='DATA SHEET'!$CA$5,VLOOKUP(F124,अंक,42,0),""))))))</f>
        <v/>
      </c>
      <c s="50" t="str">
        <f>IF(AND(B124="",D124="",F124="",G124=""),"",IF($P$3='DATA SHEET'!$CA$1,VLOOKUP(F124,अंक,7,0),IF($P$3='DATA SHEET'!$CA$2,VLOOKUP(F124,अंक,16,0),IF($P$3='DATA SHEET'!$CA$3,VLOOKUP(F124,अंक,25,0),IF($P$3='DATA SHEET'!$CA$4,VLOOKUP(F124,अंक,34,0),IF($P$3='DATA SHEET'!$CA$5,VLOOKUP(F124,अंक,43,0),""))))))</f>
        <v/>
      </c>
      <c s="50" t="str">
        <f>IF(AND(B124="",D124="",F124="",G124=""),"",IF($P$3='DATA SHEET'!$CA$1,VLOOKUP(F124,अंक,8,0),IF($P$3='DATA SHEET'!$CA$2,VLOOKUP(F124,अंक,17,0),IF($P$3='DATA SHEET'!$CA$3,VLOOKUP(F124,अंक,26,0),IF($P$3='DATA SHEET'!$CA$4,VLOOKUP(F124,अंक,35,0),IF($P$3='DATA SHEET'!$CA$5,VLOOKUP(F124,अंक,44,0),""))))))</f>
        <v/>
      </c>
      <c s="51" t="str">
        <f>IF(AND(B124="",D124="",F124="",G124=""),"",IF($P$3='DATA SHEET'!$CA$1,VLOOKUP(F124,अंक,9,0),IF($P$3='DATA SHEET'!$CA$2,VLOOKUP(F124,अंक,18,0),IF($P$3='DATA SHEET'!$CA$3,VLOOKUP(F124,अंक,27,0),IF($P$3='DATA SHEET'!$CA$4,VLOOKUP(F124,अंक,36,0),IF($P$3='DATA SHEET'!$CA$5,VLOOKUP(F124,अंक,45,0),""))))))</f>
        <v/>
      </c>
      <c s="51" t="str">
        <f>IF(AND(B124="",D124="",F124="",G124=""),"",IF($P$3='DATA SHEET'!$CA$1,VLOOKUP(F124,अंक,10,0),IF($P$3='DATA SHEET'!$CA$2,VLOOKUP(F124,अंक,19,0),IF($P$3='DATA SHEET'!$CA$3,VLOOKUP(F124,अंक,28,0),IF($P$3='DATA SHEET'!$CA$4,VLOOKUP(F124,अंक,37,0),IF($P$3='DATA SHEET'!$CA$5,VLOOKUP(F124,अंक,46,0),""))))))</f>
        <v/>
      </c>
      <c s="51" t="str">
        <f>IF(AND(B124="",D124="",F124="",G124=""),"",IF($P$3='DATA SHEET'!$CA$1,VLOOKUP(F124,अंक,11,0),IF($P$3='DATA SHEET'!$CA$2,VLOOKUP(F124,अंक,20,0),IF($P$3='DATA SHEET'!$CA$3,VLOOKUP(F124,अंक,29,0),IF($P$3='DATA SHEET'!$CA$4,VLOOKUP(F124,अंक,38,0),IF($P$3='DATA SHEET'!$CA$5,VLOOKUP(F124,अंक,47,0),""))))))</f>
        <v/>
      </c>
      <c s="52" t="str">
        <f>IF(AND(B124="",D124="",F124="",G124=""),"",IF($P$3='DATA SHEET'!$CA$1,VLOOKUP(F124,अंक,12,0),IF($P$3='DATA SHEET'!$CA$2,VLOOKUP(F124,अंक,21,0),IF($P$3='DATA SHEET'!$CA$3,VLOOKUP(F124,अंक,30,0),IF($P$3='DATA SHEET'!$CA$4,VLOOKUP(F124,अंक,39,0),IF($P$3='DATA SHEET'!$CA$5,VLOOKUP(F124,अंक,48,0),""))))))</f>
        <v/>
      </c>
      <c s="52" t="str">
        <f>IF(AND(B124="",D124="",F124="",G124=""),"",IF($P$3='DATA SHEET'!$CA$1,VLOOKUP(F124,अंक,13,0),IF($P$3='DATA SHEET'!$CA$2,VLOOKUP(F124,अंक,22,0),IF($P$3='DATA SHEET'!$CA$3,VLOOKUP(F124,अंक,31,0),IF($P$3='DATA SHEET'!$CA$4,VLOOKUP(F124,अंक,40,0),IF($P$3='DATA SHEET'!$CA$5,VLOOKUP(F124,अंक,49,0),""))))))</f>
        <v/>
      </c>
      <c s="52" t="str">
        <f>IF(AND(B124="",D124="",F124="",G124=""),"",IF($P$3='DATA SHEET'!$CA$1,VLOOKUP(F124,अंक,14,0),IF($P$3='DATA SHEET'!$CA$2,VLOOKUP(F124,अंक,23,0),IF($P$3='DATA SHEET'!$CA$3,VLOOKUP(F124,अंक,32,0),IF($P$3='DATA SHEET'!$CA$4,VLOOKUP(F124,अंक,41,0),IF($P$3='DATA SHEET'!$CA$5,VLOOKUP(F124,अंक,50,0),""))))))</f>
        <v/>
      </c>
      <c s="21" t="str">
        <f t="shared" si="36"/>
        <v/>
      </c>
      <c s="20" t="str">
        <f t="shared" si="37"/>
        <v/>
      </c>
      <c s="20" t="str">
        <f t="shared" si="38"/>
        <v/>
      </c>
      <c s="22" t="str">
        <f t="shared" si="39"/>
        <v/>
      </c>
      <c s="187" t="str">
        <f>IFERROR(IF(OR(Q124="",#REF!="",D124=""),"",IF($Q$6=100,ROUNDUP(Q124*20%,0),IF($Q$6=86,ROUNDUP((Q124/$Q$6)*$U$6,0),IF($Q$6=66,ROUNDUP((Q124/$Q$6)*$U$6,0),"")))),"")</f>
        <v/>
      </c>
      <c s="11"/>
      <c s="11"/>
    </row>
    <row r="125" spans="1:23" ht="21.75" customHeight="1">
      <c r="A125" s="186" t="str">
        <f>'DATA SHEET'!A125</f>
        <v/>
      </c>
      <c s="16" t="str">
        <f t="shared" si="30"/>
        <v/>
      </c>
      <c s="42" t="str">
        <f t="shared" si="31"/>
        <v/>
      </c>
      <c s="170" t="str">
        <f t="shared" si="32"/>
        <v/>
      </c>
      <c s="170" t="str">
        <f t="shared" si="33"/>
        <v/>
      </c>
      <c s="17" t="str">
        <f t="shared" si="34"/>
        <v/>
      </c>
      <c s="18" t="str">
        <f t="shared" si="35"/>
        <v/>
      </c>
      <c s="50" t="str">
        <f>IF(AND(B125="",D125="",F125="",G125=""),"",IF($P$3='DATA SHEET'!$CA$1,VLOOKUP(F125,अंक,6,0),IF($P$3='DATA SHEET'!$CA$2,VLOOKUP(F125,अंक,15,0),IF($P$3='DATA SHEET'!$CA$3,VLOOKUP(F125,अंक,24,0),IF($P$3='DATA SHEET'!$CA$4,VLOOKUP(F125,अंक,33,0),IF($P$3='DATA SHEET'!$CA$5,VLOOKUP(F125,अंक,42,0),""))))))</f>
        <v/>
      </c>
      <c s="50" t="str">
        <f>IF(AND(B125="",D125="",F125="",G125=""),"",IF($P$3='DATA SHEET'!$CA$1,VLOOKUP(F125,अंक,7,0),IF($P$3='DATA SHEET'!$CA$2,VLOOKUP(F125,अंक,16,0),IF($P$3='DATA SHEET'!$CA$3,VLOOKUP(F125,अंक,25,0),IF($P$3='DATA SHEET'!$CA$4,VLOOKUP(F125,अंक,34,0),IF($P$3='DATA SHEET'!$CA$5,VLOOKUP(F125,अंक,43,0),""))))))</f>
        <v/>
      </c>
      <c s="50" t="str">
        <f>IF(AND(B125="",D125="",F125="",G125=""),"",IF($P$3='DATA SHEET'!$CA$1,VLOOKUP(F125,अंक,8,0),IF($P$3='DATA SHEET'!$CA$2,VLOOKUP(F125,अंक,17,0),IF($P$3='DATA SHEET'!$CA$3,VLOOKUP(F125,अंक,26,0),IF($P$3='DATA SHEET'!$CA$4,VLOOKUP(F125,अंक,35,0),IF($P$3='DATA SHEET'!$CA$5,VLOOKUP(F125,अंक,44,0),""))))))</f>
        <v/>
      </c>
      <c s="51" t="str">
        <f>IF(AND(B125="",D125="",F125="",G125=""),"",IF($P$3='DATA SHEET'!$CA$1,VLOOKUP(F125,अंक,9,0),IF($P$3='DATA SHEET'!$CA$2,VLOOKUP(F125,अंक,18,0),IF($P$3='DATA SHEET'!$CA$3,VLOOKUP(F125,अंक,27,0),IF($P$3='DATA SHEET'!$CA$4,VLOOKUP(F125,अंक,36,0),IF($P$3='DATA SHEET'!$CA$5,VLOOKUP(F125,अंक,45,0),""))))))</f>
        <v/>
      </c>
      <c s="51" t="str">
        <f>IF(AND(B125="",D125="",F125="",G125=""),"",IF($P$3='DATA SHEET'!$CA$1,VLOOKUP(F125,अंक,10,0),IF($P$3='DATA SHEET'!$CA$2,VLOOKUP(F125,अंक,19,0),IF($P$3='DATA SHEET'!$CA$3,VLOOKUP(F125,अंक,28,0),IF($P$3='DATA SHEET'!$CA$4,VLOOKUP(F125,अंक,37,0),IF($P$3='DATA SHEET'!$CA$5,VLOOKUP(F125,अंक,46,0),""))))))</f>
        <v/>
      </c>
      <c s="51" t="str">
        <f>IF(AND(B125="",D125="",F125="",G125=""),"",IF($P$3='DATA SHEET'!$CA$1,VLOOKUP(F125,अंक,11,0),IF($P$3='DATA SHEET'!$CA$2,VLOOKUP(F125,अंक,20,0),IF($P$3='DATA SHEET'!$CA$3,VLOOKUP(F125,अंक,29,0),IF($P$3='DATA SHEET'!$CA$4,VLOOKUP(F125,अंक,38,0),IF($P$3='DATA SHEET'!$CA$5,VLOOKUP(F125,अंक,47,0),""))))))</f>
        <v/>
      </c>
      <c s="52" t="str">
        <f>IF(AND(B125="",D125="",F125="",G125=""),"",IF($P$3='DATA SHEET'!$CA$1,VLOOKUP(F125,अंक,12,0),IF($P$3='DATA SHEET'!$CA$2,VLOOKUP(F125,अंक,21,0),IF($P$3='DATA SHEET'!$CA$3,VLOOKUP(F125,अंक,30,0),IF($P$3='DATA SHEET'!$CA$4,VLOOKUP(F125,अंक,39,0),IF($P$3='DATA SHEET'!$CA$5,VLOOKUP(F125,अंक,48,0),""))))))</f>
        <v/>
      </c>
      <c s="52" t="str">
        <f>IF(AND(B125="",D125="",F125="",G125=""),"",IF($P$3='DATA SHEET'!$CA$1,VLOOKUP(F125,अंक,13,0),IF($P$3='DATA SHEET'!$CA$2,VLOOKUP(F125,अंक,22,0),IF($P$3='DATA SHEET'!$CA$3,VLOOKUP(F125,अंक,31,0),IF($P$3='DATA SHEET'!$CA$4,VLOOKUP(F125,अंक,40,0),IF($P$3='DATA SHEET'!$CA$5,VLOOKUP(F125,अंक,49,0),""))))))</f>
        <v/>
      </c>
      <c s="52" t="str">
        <f>IF(AND(B125="",D125="",F125="",G125=""),"",IF($P$3='DATA SHEET'!$CA$1,VLOOKUP(F125,अंक,14,0),IF($P$3='DATA SHEET'!$CA$2,VLOOKUP(F125,अंक,23,0),IF($P$3='DATA SHEET'!$CA$3,VLOOKUP(F125,अंक,32,0),IF($P$3='DATA SHEET'!$CA$4,VLOOKUP(F125,अंक,41,0),IF($P$3='DATA SHEET'!$CA$5,VLOOKUP(F125,अंक,50,0),""))))))</f>
        <v/>
      </c>
      <c s="21" t="str">
        <f t="shared" si="36"/>
        <v/>
      </c>
      <c s="20" t="str">
        <f t="shared" si="37"/>
        <v/>
      </c>
      <c s="20" t="str">
        <f t="shared" si="38"/>
        <v/>
      </c>
      <c s="22" t="str">
        <f t="shared" si="39"/>
        <v/>
      </c>
      <c s="187" t="str">
        <f>IFERROR(IF(OR(Q125="",#REF!="",D125=""),"",IF($Q$6=100,ROUNDUP(Q125*20%,0),IF($Q$6=86,ROUNDUP((Q125/$Q$6)*$U$6,0),IF($Q$6=66,ROUNDUP((Q125/$Q$6)*$U$6,0),"")))),"")</f>
        <v/>
      </c>
      <c s="11"/>
      <c s="11"/>
    </row>
    <row r="126" spans="1:23" ht="21.75" customHeight="1">
      <c r="A126" s="186" t="str">
        <f>'DATA SHEET'!A126</f>
        <v/>
      </c>
      <c s="16" t="str">
        <f t="shared" si="30"/>
        <v/>
      </c>
      <c s="42" t="str">
        <f t="shared" si="31"/>
        <v/>
      </c>
      <c s="170" t="str">
        <f t="shared" si="32"/>
        <v/>
      </c>
      <c s="170" t="str">
        <f t="shared" si="33"/>
        <v/>
      </c>
      <c s="17" t="str">
        <f t="shared" si="34"/>
        <v/>
      </c>
      <c s="18" t="str">
        <f t="shared" si="35"/>
        <v/>
      </c>
      <c s="50" t="str">
        <f>IF(AND(B126="",D126="",F126="",G126=""),"",IF($P$3='DATA SHEET'!$CA$1,VLOOKUP(F126,अंक,6,0),IF($P$3='DATA SHEET'!$CA$2,VLOOKUP(F126,अंक,15,0),IF($P$3='DATA SHEET'!$CA$3,VLOOKUP(F126,अंक,24,0),IF($P$3='DATA SHEET'!$CA$4,VLOOKUP(F126,अंक,33,0),IF($P$3='DATA SHEET'!$CA$5,VLOOKUP(F126,अंक,42,0),""))))))</f>
        <v/>
      </c>
      <c s="50" t="str">
        <f>IF(AND(B126="",D126="",F126="",G126=""),"",IF($P$3='DATA SHEET'!$CA$1,VLOOKUP(F126,अंक,7,0),IF($P$3='DATA SHEET'!$CA$2,VLOOKUP(F126,अंक,16,0),IF($P$3='DATA SHEET'!$CA$3,VLOOKUP(F126,अंक,25,0),IF($P$3='DATA SHEET'!$CA$4,VLOOKUP(F126,अंक,34,0),IF($P$3='DATA SHEET'!$CA$5,VLOOKUP(F126,अंक,43,0),""))))))</f>
        <v/>
      </c>
      <c s="50" t="str">
        <f>IF(AND(B126="",D126="",F126="",G126=""),"",IF($P$3='DATA SHEET'!$CA$1,VLOOKUP(F126,अंक,8,0),IF($P$3='DATA SHEET'!$CA$2,VLOOKUP(F126,अंक,17,0),IF($P$3='DATA SHEET'!$CA$3,VLOOKUP(F126,अंक,26,0),IF($P$3='DATA SHEET'!$CA$4,VLOOKUP(F126,अंक,35,0),IF($P$3='DATA SHEET'!$CA$5,VLOOKUP(F126,अंक,44,0),""))))))</f>
        <v/>
      </c>
      <c s="51" t="str">
        <f>IF(AND(B126="",D126="",F126="",G126=""),"",IF($P$3='DATA SHEET'!$CA$1,VLOOKUP(F126,अंक,9,0),IF($P$3='DATA SHEET'!$CA$2,VLOOKUP(F126,अंक,18,0),IF($P$3='DATA SHEET'!$CA$3,VLOOKUP(F126,अंक,27,0),IF($P$3='DATA SHEET'!$CA$4,VLOOKUP(F126,अंक,36,0),IF($P$3='DATA SHEET'!$CA$5,VLOOKUP(F126,अंक,45,0),""))))))</f>
        <v/>
      </c>
      <c s="51" t="str">
        <f>IF(AND(B126="",D126="",F126="",G126=""),"",IF($P$3='DATA SHEET'!$CA$1,VLOOKUP(F126,अंक,10,0),IF($P$3='DATA SHEET'!$CA$2,VLOOKUP(F126,अंक,19,0),IF($P$3='DATA SHEET'!$CA$3,VLOOKUP(F126,अंक,28,0),IF($P$3='DATA SHEET'!$CA$4,VLOOKUP(F126,अंक,37,0),IF($P$3='DATA SHEET'!$CA$5,VLOOKUP(F126,अंक,46,0),""))))))</f>
        <v/>
      </c>
      <c s="51" t="str">
        <f>IF(AND(B126="",D126="",F126="",G126=""),"",IF($P$3='DATA SHEET'!$CA$1,VLOOKUP(F126,अंक,11,0),IF($P$3='DATA SHEET'!$CA$2,VLOOKUP(F126,अंक,20,0),IF($P$3='DATA SHEET'!$CA$3,VLOOKUP(F126,अंक,29,0),IF($P$3='DATA SHEET'!$CA$4,VLOOKUP(F126,अंक,38,0),IF($P$3='DATA SHEET'!$CA$5,VLOOKUP(F126,अंक,47,0),""))))))</f>
        <v/>
      </c>
      <c s="52" t="str">
        <f>IF(AND(B126="",D126="",F126="",G126=""),"",IF($P$3='DATA SHEET'!$CA$1,VLOOKUP(F126,अंक,12,0),IF($P$3='DATA SHEET'!$CA$2,VLOOKUP(F126,अंक,21,0),IF($P$3='DATA SHEET'!$CA$3,VLOOKUP(F126,अंक,30,0),IF($P$3='DATA SHEET'!$CA$4,VLOOKUP(F126,अंक,39,0),IF($P$3='DATA SHEET'!$CA$5,VLOOKUP(F126,अंक,48,0),""))))))</f>
        <v/>
      </c>
      <c s="52" t="str">
        <f>IF(AND(B126="",D126="",F126="",G126=""),"",IF($P$3='DATA SHEET'!$CA$1,VLOOKUP(F126,अंक,13,0),IF($P$3='DATA SHEET'!$CA$2,VLOOKUP(F126,अंक,22,0),IF($P$3='DATA SHEET'!$CA$3,VLOOKUP(F126,अंक,31,0),IF($P$3='DATA SHEET'!$CA$4,VLOOKUP(F126,अंक,40,0),IF($P$3='DATA SHEET'!$CA$5,VLOOKUP(F126,अंक,49,0),""))))))</f>
        <v/>
      </c>
      <c s="52" t="str">
        <f>IF(AND(B126="",D126="",F126="",G126=""),"",IF($P$3='DATA SHEET'!$CA$1,VLOOKUP(F126,अंक,14,0),IF($P$3='DATA SHEET'!$CA$2,VLOOKUP(F126,अंक,23,0),IF($P$3='DATA SHEET'!$CA$3,VLOOKUP(F126,अंक,32,0),IF($P$3='DATA SHEET'!$CA$4,VLOOKUP(F126,अंक,41,0),IF($P$3='DATA SHEET'!$CA$5,VLOOKUP(F126,अंक,50,0),""))))))</f>
        <v/>
      </c>
      <c s="21" t="str">
        <f t="shared" si="36"/>
        <v/>
      </c>
      <c s="20" t="str">
        <f t="shared" si="37"/>
        <v/>
      </c>
      <c s="20" t="str">
        <f t="shared" si="38"/>
        <v/>
      </c>
      <c s="22" t="str">
        <f t="shared" si="39"/>
        <v/>
      </c>
      <c s="187" t="str">
        <f>IFERROR(IF(OR(Q126="",#REF!="",D126=""),"",IF($Q$6=100,ROUNDUP(Q126*20%,0),IF($Q$6=86,ROUNDUP((Q126/$Q$6)*$U$6,0),IF($Q$6=66,ROUNDUP((Q126/$Q$6)*$U$6,0),"")))),"")</f>
        <v/>
      </c>
      <c s="11"/>
      <c s="11"/>
    </row>
    <row r="127" spans="1:23" ht="21.75" customHeight="1">
      <c r="A127" s="186" t="str">
        <f>'DATA SHEET'!A127</f>
        <v/>
      </c>
      <c s="16" t="str">
        <f t="shared" si="30"/>
        <v/>
      </c>
      <c s="42" t="str">
        <f t="shared" si="31"/>
        <v/>
      </c>
      <c s="170" t="str">
        <f t="shared" si="32"/>
        <v/>
      </c>
      <c s="170" t="str">
        <f t="shared" si="33"/>
        <v/>
      </c>
      <c s="17" t="str">
        <f t="shared" si="34"/>
        <v/>
      </c>
      <c s="18" t="str">
        <f t="shared" si="35"/>
        <v/>
      </c>
      <c s="50" t="str">
        <f>IF(AND(B127="",D127="",F127="",G127=""),"",IF($P$3='DATA SHEET'!$CA$1,VLOOKUP(F127,अंक,6,0),IF($P$3='DATA SHEET'!$CA$2,VLOOKUP(F127,अंक,15,0),IF($P$3='DATA SHEET'!$CA$3,VLOOKUP(F127,अंक,24,0),IF($P$3='DATA SHEET'!$CA$4,VLOOKUP(F127,अंक,33,0),IF($P$3='DATA SHEET'!$CA$5,VLOOKUP(F127,अंक,42,0),""))))))</f>
        <v/>
      </c>
      <c s="50" t="str">
        <f>IF(AND(B127="",D127="",F127="",G127=""),"",IF($P$3='DATA SHEET'!$CA$1,VLOOKUP(F127,अंक,7,0),IF($P$3='DATA SHEET'!$CA$2,VLOOKUP(F127,अंक,16,0),IF($P$3='DATA SHEET'!$CA$3,VLOOKUP(F127,अंक,25,0),IF($P$3='DATA SHEET'!$CA$4,VLOOKUP(F127,अंक,34,0),IF($P$3='DATA SHEET'!$CA$5,VLOOKUP(F127,अंक,43,0),""))))))</f>
        <v/>
      </c>
      <c s="50" t="str">
        <f>IF(AND(B127="",D127="",F127="",G127=""),"",IF($P$3='DATA SHEET'!$CA$1,VLOOKUP(F127,अंक,8,0),IF($P$3='DATA SHEET'!$CA$2,VLOOKUP(F127,अंक,17,0),IF($P$3='DATA SHEET'!$CA$3,VLOOKUP(F127,अंक,26,0),IF($P$3='DATA SHEET'!$CA$4,VLOOKUP(F127,अंक,35,0),IF($P$3='DATA SHEET'!$CA$5,VLOOKUP(F127,अंक,44,0),""))))))</f>
        <v/>
      </c>
      <c s="51" t="str">
        <f>IF(AND(B127="",D127="",F127="",G127=""),"",IF($P$3='DATA SHEET'!$CA$1,VLOOKUP(F127,अंक,9,0),IF($P$3='DATA SHEET'!$CA$2,VLOOKUP(F127,अंक,18,0),IF($P$3='DATA SHEET'!$CA$3,VLOOKUP(F127,अंक,27,0),IF($P$3='DATA SHEET'!$CA$4,VLOOKUP(F127,अंक,36,0),IF($P$3='DATA SHEET'!$CA$5,VLOOKUP(F127,अंक,45,0),""))))))</f>
        <v/>
      </c>
      <c s="51" t="str">
        <f>IF(AND(B127="",D127="",F127="",G127=""),"",IF($P$3='DATA SHEET'!$CA$1,VLOOKUP(F127,अंक,10,0),IF($P$3='DATA SHEET'!$CA$2,VLOOKUP(F127,अंक,19,0),IF($P$3='DATA SHEET'!$CA$3,VLOOKUP(F127,अंक,28,0),IF($P$3='DATA SHEET'!$CA$4,VLOOKUP(F127,अंक,37,0),IF($P$3='DATA SHEET'!$CA$5,VLOOKUP(F127,अंक,46,0),""))))))</f>
        <v/>
      </c>
      <c s="51" t="str">
        <f>IF(AND(B127="",D127="",F127="",G127=""),"",IF($P$3='DATA SHEET'!$CA$1,VLOOKUP(F127,अंक,11,0),IF($P$3='DATA SHEET'!$CA$2,VLOOKUP(F127,अंक,20,0),IF($P$3='DATA SHEET'!$CA$3,VLOOKUP(F127,अंक,29,0),IF($P$3='DATA SHEET'!$CA$4,VLOOKUP(F127,अंक,38,0),IF($P$3='DATA SHEET'!$CA$5,VLOOKUP(F127,अंक,47,0),""))))))</f>
        <v/>
      </c>
      <c s="52" t="str">
        <f>IF(AND(B127="",D127="",F127="",G127=""),"",IF($P$3='DATA SHEET'!$CA$1,VLOOKUP(F127,अंक,12,0),IF($P$3='DATA SHEET'!$CA$2,VLOOKUP(F127,अंक,21,0),IF($P$3='DATA SHEET'!$CA$3,VLOOKUP(F127,अंक,30,0),IF($P$3='DATA SHEET'!$CA$4,VLOOKUP(F127,अंक,39,0),IF($P$3='DATA SHEET'!$CA$5,VLOOKUP(F127,अंक,48,0),""))))))</f>
        <v/>
      </c>
      <c s="52" t="str">
        <f>IF(AND(B127="",D127="",F127="",G127=""),"",IF($P$3='DATA SHEET'!$CA$1,VLOOKUP(F127,अंक,13,0),IF($P$3='DATA SHEET'!$CA$2,VLOOKUP(F127,अंक,22,0),IF($P$3='DATA SHEET'!$CA$3,VLOOKUP(F127,अंक,31,0),IF($P$3='DATA SHEET'!$CA$4,VLOOKUP(F127,अंक,40,0),IF($P$3='DATA SHEET'!$CA$5,VLOOKUP(F127,अंक,49,0),""))))))</f>
        <v/>
      </c>
      <c s="52" t="str">
        <f>IF(AND(B127="",D127="",F127="",G127=""),"",IF($P$3='DATA SHEET'!$CA$1,VLOOKUP(F127,अंक,14,0),IF($P$3='DATA SHEET'!$CA$2,VLOOKUP(F127,अंक,23,0),IF($P$3='DATA SHEET'!$CA$3,VLOOKUP(F127,अंक,32,0),IF($P$3='DATA SHEET'!$CA$4,VLOOKUP(F127,अंक,41,0),IF($P$3='DATA SHEET'!$CA$5,VLOOKUP(F127,अंक,50,0),""))))))</f>
        <v/>
      </c>
      <c s="21" t="str">
        <f t="shared" si="36"/>
        <v/>
      </c>
      <c s="20" t="str">
        <f t="shared" si="37"/>
        <v/>
      </c>
      <c s="20" t="str">
        <f t="shared" si="38"/>
        <v/>
      </c>
      <c s="22" t="str">
        <f t="shared" si="39"/>
        <v/>
      </c>
      <c s="187" t="str">
        <f>IFERROR(IF(OR(Q127="",#REF!="",D127=""),"",IF($Q$6=100,ROUNDUP(Q127*20%,0),IF($Q$6=86,ROUNDUP((Q127/$Q$6)*$U$6,0),IF($Q$6=66,ROUNDUP((Q127/$Q$6)*$U$6,0),"")))),"")</f>
        <v/>
      </c>
      <c s="11"/>
      <c s="11"/>
    </row>
    <row r="128" spans="1:23" ht="21.75" customHeight="1">
      <c r="A128" s="186" t="str">
        <f>'DATA SHEET'!A128</f>
        <v/>
      </c>
      <c s="16" t="str">
        <f t="shared" si="30"/>
        <v/>
      </c>
      <c s="42" t="str">
        <f t="shared" si="31"/>
        <v/>
      </c>
      <c s="170" t="str">
        <f t="shared" si="32"/>
        <v/>
      </c>
      <c s="170" t="str">
        <f t="shared" si="33"/>
        <v/>
      </c>
      <c s="17" t="str">
        <f t="shared" si="34"/>
        <v/>
      </c>
      <c s="18" t="str">
        <f t="shared" si="35"/>
        <v/>
      </c>
      <c s="50" t="str">
        <f>IF(AND(B128="",D128="",F128="",G128=""),"",IF($P$3='DATA SHEET'!$CA$1,VLOOKUP(F128,अंक,6,0),IF($P$3='DATA SHEET'!$CA$2,VLOOKUP(F128,अंक,15,0),IF($P$3='DATA SHEET'!$CA$3,VLOOKUP(F128,अंक,24,0),IF($P$3='DATA SHEET'!$CA$4,VLOOKUP(F128,अंक,33,0),IF($P$3='DATA SHEET'!$CA$5,VLOOKUP(F128,अंक,42,0),""))))))</f>
        <v/>
      </c>
      <c s="50" t="str">
        <f>IF(AND(B128="",D128="",F128="",G128=""),"",IF($P$3='DATA SHEET'!$CA$1,VLOOKUP(F128,अंक,7,0),IF($P$3='DATA SHEET'!$CA$2,VLOOKUP(F128,अंक,16,0),IF($P$3='DATA SHEET'!$CA$3,VLOOKUP(F128,अंक,25,0),IF($P$3='DATA SHEET'!$CA$4,VLOOKUP(F128,अंक,34,0),IF($P$3='DATA SHEET'!$CA$5,VLOOKUP(F128,अंक,43,0),""))))))</f>
        <v/>
      </c>
      <c s="50" t="str">
        <f>IF(AND(B128="",D128="",F128="",G128=""),"",IF($P$3='DATA SHEET'!$CA$1,VLOOKUP(F128,अंक,8,0),IF($P$3='DATA SHEET'!$CA$2,VLOOKUP(F128,अंक,17,0),IF($P$3='DATA SHEET'!$CA$3,VLOOKUP(F128,अंक,26,0),IF($P$3='DATA SHEET'!$CA$4,VLOOKUP(F128,अंक,35,0),IF($P$3='DATA SHEET'!$CA$5,VLOOKUP(F128,अंक,44,0),""))))))</f>
        <v/>
      </c>
      <c s="51" t="str">
        <f>IF(AND(B128="",D128="",F128="",G128=""),"",IF($P$3='DATA SHEET'!$CA$1,VLOOKUP(F128,अंक,9,0),IF($P$3='DATA SHEET'!$CA$2,VLOOKUP(F128,अंक,18,0),IF($P$3='DATA SHEET'!$CA$3,VLOOKUP(F128,अंक,27,0),IF($P$3='DATA SHEET'!$CA$4,VLOOKUP(F128,अंक,36,0),IF($P$3='DATA SHEET'!$CA$5,VLOOKUP(F128,अंक,45,0),""))))))</f>
        <v/>
      </c>
      <c s="51" t="str">
        <f>IF(AND(B128="",D128="",F128="",G128=""),"",IF($P$3='DATA SHEET'!$CA$1,VLOOKUP(F128,अंक,10,0),IF($P$3='DATA SHEET'!$CA$2,VLOOKUP(F128,अंक,19,0),IF($P$3='DATA SHEET'!$CA$3,VLOOKUP(F128,अंक,28,0),IF($P$3='DATA SHEET'!$CA$4,VLOOKUP(F128,अंक,37,0),IF($P$3='DATA SHEET'!$CA$5,VLOOKUP(F128,अंक,46,0),""))))))</f>
        <v/>
      </c>
      <c s="51" t="str">
        <f>IF(AND(B128="",D128="",F128="",G128=""),"",IF($P$3='DATA SHEET'!$CA$1,VLOOKUP(F128,अंक,11,0),IF($P$3='DATA SHEET'!$CA$2,VLOOKUP(F128,अंक,20,0),IF($P$3='DATA SHEET'!$CA$3,VLOOKUP(F128,अंक,29,0),IF($P$3='DATA SHEET'!$CA$4,VLOOKUP(F128,अंक,38,0),IF($P$3='DATA SHEET'!$CA$5,VLOOKUP(F128,अंक,47,0),""))))))</f>
        <v/>
      </c>
      <c s="52" t="str">
        <f>IF(AND(B128="",D128="",F128="",G128=""),"",IF($P$3='DATA SHEET'!$CA$1,VLOOKUP(F128,अंक,12,0),IF($P$3='DATA SHEET'!$CA$2,VLOOKUP(F128,अंक,21,0),IF($P$3='DATA SHEET'!$CA$3,VLOOKUP(F128,अंक,30,0),IF($P$3='DATA SHEET'!$CA$4,VLOOKUP(F128,अंक,39,0),IF($P$3='DATA SHEET'!$CA$5,VLOOKUP(F128,अंक,48,0),""))))))</f>
        <v/>
      </c>
      <c s="52" t="str">
        <f>IF(AND(B128="",D128="",F128="",G128=""),"",IF($P$3='DATA SHEET'!$CA$1,VLOOKUP(F128,अंक,13,0),IF($P$3='DATA SHEET'!$CA$2,VLOOKUP(F128,अंक,22,0),IF($P$3='DATA SHEET'!$CA$3,VLOOKUP(F128,अंक,31,0),IF($P$3='DATA SHEET'!$CA$4,VLOOKUP(F128,अंक,40,0),IF($P$3='DATA SHEET'!$CA$5,VLOOKUP(F128,अंक,49,0),""))))))</f>
        <v/>
      </c>
      <c s="52" t="str">
        <f>IF(AND(B128="",D128="",F128="",G128=""),"",IF($P$3='DATA SHEET'!$CA$1,VLOOKUP(F128,अंक,14,0),IF($P$3='DATA SHEET'!$CA$2,VLOOKUP(F128,अंक,23,0),IF($P$3='DATA SHEET'!$CA$3,VLOOKUP(F128,अंक,32,0),IF($P$3='DATA SHEET'!$CA$4,VLOOKUP(F128,अंक,41,0),IF($P$3='DATA SHEET'!$CA$5,VLOOKUP(F128,अंक,50,0),""))))))</f>
        <v/>
      </c>
      <c s="21" t="str">
        <f t="shared" si="36"/>
        <v/>
      </c>
      <c s="20" t="str">
        <f t="shared" si="37"/>
        <v/>
      </c>
      <c s="20" t="str">
        <f t="shared" si="38"/>
        <v/>
      </c>
      <c s="22" t="str">
        <f t="shared" si="39"/>
        <v/>
      </c>
      <c s="187" t="str">
        <f>IFERROR(IF(OR(Q128="",#REF!="",D128=""),"",IF($Q$6=100,ROUNDUP(Q128*20%,0),IF($Q$6=86,ROUNDUP((Q128/$Q$6)*$U$6,0),IF($Q$6=66,ROUNDUP((Q128/$Q$6)*$U$6,0),"")))),"")</f>
        <v/>
      </c>
      <c s="11"/>
      <c s="11"/>
    </row>
    <row r="129" spans="1:23" ht="21.75" customHeight="1">
      <c r="A129" s="186" t="str">
        <f>'DATA SHEET'!A129</f>
        <v/>
      </c>
      <c s="16" t="str">
        <f t="shared" si="30"/>
        <v/>
      </c>
      <c s="42" t="str">
        <f t="shared" si="31"/>
        <v/>
      </c>
      <c s="170" t="str">
        <f t="shared" si="32"/>
        <v/>
      </c>
      <c s="170" t="str">
        <f t="shared" si="33"/>
        <v/>
      </c>
      <c s="17" t="str">
        <f t="shared" si="34"/>
        <v/>
      </c>
      <c s="18" t="str">
        <f t="shared" si="35"/>
        <v/>
      </c>
      <c s="50" t="str">
        <f>IF(AND(B129="",D129="",F129="",G129=""),"",IF($P$3='DATA SHEET'!$CA$1,VLOOKUP(F129,अंक,6,0),IF($P$3='DATA SHEET'!$CA$2,VLOOKUP(F129,अंक,15,0),IF($P$3='DATA SHEET'!$CA$3,VLOOKUP(F129,अंक,24,0),IF($P$3='DATA SHEET'!$CA$4,VLOOKUP(F129,अंक,33,0),IF($P$3='DATA SHEET'!$CA$5,VLOOKUP(F129,अंक,42,0),""))))))</f>
        <v/>
      </c>
      <c s="50" t="str">
        <f>IF(AND(B129="",D129="",F129="",G129=""),"",IF($P$3='DATA SHEET'!$CA$1,VLOOKUP(F129,अंक,7,0),IF($P$3='DATA SHEET'!$CA$2,VLOOKUP(F129,अंक,16,0),IF($P$3='DATA SHEET'!$CA$3,VLOOKUP(F129,अंक,25,0),IF($P$3='DATA SHEET'!$CA$4,VLOOKUP(F129,अंक,34,0),IF($P$3='DATA SHEET'!$CA$5,VLOOKUP(F129,अंक,43,0),""))))))</f>
        <v/>
      </c>
      <c s="50" t="str">
        <f>IF(AND(B129="",D129="",F129="",G129=""),"",IF($P$3='DATA SHEET'!$CA$1,VLOOKUP(F129,अंक,8,0),IF($P$3='DATA SHEET'!$CA$2,VLOOKUP(F129,अंक,17,0),IF($P$3='DATA SHEET'!$CA$3,VLOOKUP(F129,अंक,26,0),IF($P$3='DATA SHEET'!$CA$4,VLOOKUP(F129,अंक,35,0),IF($P$3='DATA SHEET'!$CA$5,VLOOKUP(F129,अंक,44,0),""))))))</f>
        <v/>
      </c>
      <c s="51" t="str">
        <f>IF(AND(B129="",D129="",F129="",G129=""),"",IF($P$3='DATA SHEET'!$CA$1,VLOOKUP(F129,अंक,9,0),IF($P$3='DATA SHEET'!$CA$2,VLOOKUP(F129,अंक,18,0),IF($P$3='DATA SHEET'!$CA$3,VLOOKUP(F129,अंक,27,0),IF($P$3='DATA SHEET'!$CA$4,VLOOKUP(F129,अंक,36,0),IF($P$3='DATA SHEET'!$CA$5,VLOOKUP(F129,अंक,45,0),""))))))</f>
        <v/>
      </c>
      <c s="51" t="str">
        <f>IF(AND(B129="",D129="",F129="",G129=""),"",IF($P$3='DATA SHEET'!$CA$1,VLOOKUP(F129,अंक,10,0),IF($P$3='DATA SHEET'!$CA$2,VLOOKUP(F129,अंक,19,0),IF($P$3='DATA SHEET'!$CA$3,VLOOKUP(F129,अंक,28,0),IF($P$3='DATA SHEET'!$CA$4,VLOOKUP(F129,अंक,37,0),IF($P$3='DATA SHEET'!$CA$5,VLOOKUP(F129,अंक,46,0),""))))))</f>
        <v/>
      </c>
      <c s="51" t="str">
        <f>IF(AND(B129="",D129="",F129="",G129=""),"",IF($P$3='DATA SHEET'!$CA$1,VLOOKUP(F129,अंक,11,0),IF($P$3='DATA SHEET'!$CA$2,VLOOKUP(F129,अंक,20,0),IF($P$3='DATA SHEET'!$CA$3,VLOOKUP(F129,अंक,29,0),IF($P$3='DATA SHEET'!$CA$4,VLOOKUP(F129,अंक,38,0),IF($P$3='DATA SHEET'!$CA$5,VLOOKUP(F129,अंक,47,0),""))))))</f>
        <v/>
      </c>
      <c s="52" t="str">
        <f>IF(AND(B129="",D129="",F129="",G129=""),"",IF($P$3='DATA SHEET'!$CA$1,VLOOKUP(F129,अंक,12,0),IF($P$3='DATA SHEET'!$CA$2,VLOOKUP(F129,अंक,21,0),IF($P$3='DATA SHEET'!$CA$3,VLOOKUP(F129,अंक,30,0),IF($P$3='DATA SHEET'!$CA$4,VLOOKUP(F129,अंक,39,0),IF($P$3='DATA SHEET'!$CA$5,VLOOKUP(F129,अंक,48,0),""))))))</f>
        <v/>
      </c>
      <c s="52" t="str">
        <f>IF(AND(B129="",D129="",F129="",G129=""),"",IF($P$3='DATA SHEET'!$CA$1,VLOOKUP(F129,अंक,13,0),IF($P$3='DATA SHEET'!$CA$2,VLOOKUP(F129,अंक,22,0),IF($P$3='DATA SHEET'!$CA$3,VLOOKUP(F129,अंक,31,0),IF($P$3='DATA SHEET'!$CA$4,VLOOKUP(F129,अंक,40,0),IF($P$3='DATA SHEET'!$CA$5,VLOOKUP(F129,अंक,49,0),""))))))</f>
        <v/>
      </c>
      <c s="52" t="str">
        <f>IF(AND(B129="",D129="",F129="",G129=""),"",IF($P$3='DATA SHEET'!$CA$1,VLOOKUP(F129,अंक,14,0),IF($P$3='DATA SHEET'!$CA$2,VLOOKUP(F129,अंक,23,0),IF($P$3='DATA SHEET'!$CA$3,VLOOKUP(F129,अंक,32,0),IF($P$3='DATA SHEET'!$CA$4,VLOOKUP(F129,अंक,41,0),IF($P$3='DATA SHEET'!$CA$5,VLOOKUP(F129,अंक,50,0),""))))))</f>
        <v/>
      </c>
      <c s="21" t="str">
        <f t="shared" si="36"/>
        <v/>
      </c>
      <c s="20" t="str">
        <f t="shared" si="37"/>
        <v/>
      </c>
      <c s="20" t="str">
        <f t="shared" si="38"/>
        <v/>
      </c>
      <c s="22" t="str">
        <f t="shared" si="39"/>
        <v/>
      </c>
      <c s="187" t="str">
        <f>IFERROR(IF(OR(Q129="",#REF!="",D129=""),"",IF($Q$6=100,ROUNDUP(Q129*20%,0),IF($Q$6=86,ROUNDUP((Q129/$Q$6)*$U$6,0),IF($Q$6=66,ROUNDUP((Q129/$Q$6)*$U$6,0),"")))),"")</f>
        <v/>
      </c>
      <c s="11"/>
      <c s="11"/>
    </row>
    <row r="130" spans="1:23" ht="21.75" customHeight="1">
      <c r="A130" s="186" t="str">
        <f>'DATA SHEET'!A130</f>
        <v/>
      </c>
      <c s="16" t="str">
        <f t="shared" si="30"/>
        <v/>
      </c>
      <c s="42" t="str">
        <f t="shared" si="31"/>
        <v/>
      </c>
      <c s="170" t="str">
        <f t="shared" si="32"/>
        <v/>
      </c>
      <c s="170" t="str">
        <f t="shared" si="33"/>
        <v/>
      </c>
      <c s="17" t="str">
        <f t="shared" si="34"/>
        <v/>
      </c>
      <c s="18" t="str">
        <f t="shared" si="35"/>
        <v/>
      </c>
      <c s="50" t="str">
        <f>IF(AND(B130="",D130="",F130="",G130=""),"",IF($P$3='DATA SHEET'!$CA$1,VLOOKUP(F130,अंक,6,0),IF($P$3='DATA SHEET'!$CA$2,VLOOKUP(F130,अंक,15,0),IF($P$3='DATA SHEET'!$CA$3,VLOOKUP(F130,अंक,24,0),IF($P$3='DATA SHEET'!$CA$4,VLOOKUP(F130,अंक,33,0),IF($P$3='DATA SHEET'!$CA$5,VLOOKUP(F130,अंक,42,0),""))))))</f>
        <v/>
      </c>
      <c s="50" t="str">
        <f>IF(AND(B130="",D130="",F130="",G130=""),"",IF($P$3='DATA SHEET'!$CA$1,VLOOKUP(F130,अंक,7,0),IF($P$3='DATA SHEET'!$CA$2,VLOOKUP(F130,अंक,16,0),IF($P$3='DATA SHEET'!$CA$3,VLOOKUP(F130,अंक,25,0),IF($P$3='DATA SHEET'!$CA$4,VLOOKUP(F130,अंक,34,0),IF($P$3='DATA SHEET'!$CA$5,VLOOKUP(F130,अंक,43,0),""))))))</f>
        <v/>
      </c>
      <c s="50" t="str">
        <f>IF(AND(B130="",D130="",F130="",G130=""),"",IF($P$3='DATA SHEET'!$CA$1,VLOOKUP(F130,अंक,8,0),IF($P$3='DATA SHEET'!$CA$2,VLOOKUP(F130,अंक,17,0),IF($P$3='DATA SHEET'!$CA$3,VLOOKUP(F130,अंक,26,0),IF($P$3='DATA SHEET'!$CA$4,VLOOKUP(F130,अंक,35,0),IF($P$3='DATA SHEET'!$CA$5,VLOOKUP(F130,अंक,44,0),""))))))</f>
        <v/>
      </c>
      <c s="51" t="str">
        <f>IF(AND(B130="",D130="",F130="",G130=""),"",IF($P$3='DATA SHEET'!$CA$1,VLOOKUP(F130,अंक,9,0),IF($P$3='DATA SHEET'!$CA$2,VLOOKUP(F130,अंक,18,0),IF($P$3='DATA SHEET'!$CA$3,VLOOKUP(F130,अंक,27,0),IF($P$3='DATA SHEET'!$CA$4,VLOOKUP(F130,अंक,36,0),IF($P$3='DATA SHEET'!$CA$5,VLOOKUP(F130,अंक,45,0),""))))))</f>
        <v/>
      </c>
      <c s="51" t="str">
        <f>IF(AND(B130="",D130="",F130="",G130=""),"",IF($P$3='DATA SHEET'!$CA$1,VLOOKUP(F130,अंक,10,0),IF($P$3='DATA SHEET'!$CA$2,VLOOKUP(F130,अंक,19,0),IF($P$3='DATA SHEET'!$CA$3,VLOOKUP(F130,अंक,28,0),IF($P$3='DATA SHEET'!$CA$4,VLOOKUP(F130,अंक,37,0),IF($P$3='DATA SHEET'!$CA$5,VLOOKUP(F130,अंक,46,0),""))))))</f>
        <v/>
      </c>
      <c s="51" t="str">
        <f>IF(AND(B130="",D130="",F130="",G130=""),"",IF($P$3='DATA SHEET'!$CA$1,VLOOKUP(F130,अंक,11,0),IF($P$3='DATA SHEET'!$CA$2,VLOOKUP(F130,अंक,20,0),IF($P$3='DATA SHEET'!$CA$3,VLOOKUP(F130,अंक,29,0),IF($P$3='DATA SHEET'!$CA$4,VLOOKUP(F130,अंक,38,0),IF($P$3='DATA SHEET'!$CA$5,VLOOKUP(F130,अंक,47,0),""))))))</f>
        <v/>
      </c>
      <c s="52" t="str">
        <f>IF(AND(B130="",D130="",F130="",G130=""),"",IF($P$3='DATA SHEET'!$CA$1,VLOOKUP(F130,अंक,12,0),IF($P$3='DATA SHEET'!$CA$2,VLOOKUP(F130,अंक,21,0),IF($P$3='DATA SHEET'!$CA$3,VLOOKUP(F130,अंक,30,0),IF($P$3='DATA SHEET'!$CA$4,VLOOKUP(F130,अंक,39,0),IF($P$3='DATA SHEET'!$CA$5,VLOOKUP(F130,अंक,48,0),""))))))</f>
        <v/>
      </c>
      <c s="52" t="str">
        <f>IF(AND(B130="",D130="",F130="",G130=""),"",IF($P$3='DATA SHEET'!$CA$1,VLOOKUP(F130,अंक,13,0),IF($P$3='DATA SHEET'!$CA$2,VLOOKUP(F130,अंक,22,0),IF($P$3='DATA SHEET'!$CA$3,VLOOKUP(F130,अंक,31,0),IF($P$3='DATA SHEET'!$CA$4,VLOOKUP(F130,अंक,40,0),IF($P$3='DATA SHEET'!$CA$5,VLOOKUP(F130,अंक,49,0),""))))))</f>
        <v/>
      </c>
      <c s="52" t="str">
        <f>IF(AND(B130="",D130="",F130="",G130=""),"",IF($P$3='DATA SHEET'!$CA$1,VLOOKUP(F130,अंक,14,0),IF($P$3='DATA SHEET'!$CA$2,VLOOKUP(F130,अंक,23,0),IF($P$3='DATA SHEET'!$CA$3,VLOOKUP(F130,अंक,32,0),IF($P$3='DATA SHEET'!$CA$4,VLOOKUP(F130,अंक,41,0),IF($P$3='DATA SHEET'!$CA$5,VLOOKUP(F130,अंक,50,0),""))))))</f>
        <v/>
      </c>
      <c s="21" t="str">
        <f t="shared" si="36"/>
        <v/>
      </c>
      <c s="20" t="str">
        <f t="shared" si="37"/>
        <v/>
      </c>
      <c s="20" t="str">
        <f t="shared" si="38"/>
        <v/>
      </c>
      <c s="22" t="str">
        <f t="shared" si="39"/>
        <v/>
      </c>
      <c s="187" t="str">
        <f>IFERROR(IF(OR(Q130="",#REF!="",D130=""),"",IF($Q$6=100,ROUNDUP(Q130*20%,0),IF($Q$6=86,ROUNDUP((Q130/$Q$6)*$U$6,0),IF($Q$6=66,ROUNDUP((Q130/$Q$6)*$U$6,0),"")))),"")</f>
        <v/>
      </c>
      <c s="11"/>
      <c s="11"/>
    </row>
    <row r="131" spans="1:23" ht="21.75" customHeight="1">
      <c r="A131" s="186" t="str">
        <f>'DATA SHEET'!A131</f>
        <v/>
      </c>
      <c s="16" t="str">
        <f t="shared" si="30"/>
        <v/>
      </c>
      <c s="42" t="str">
        <f t="shared" si="31"/>
        <v/>
      </c>
      <c s="170" t="str">
        <f t="shared" si="32"/>
        <v/>
      </c>
      <c s="170" t="str">
        <f t="shared" si="33"/>
        <v/>
      </c>
      <c s="17" t="str">
        <f t="shared" si="34"/>
        <v/>
      </c>
      <c s="18" t="str">
        <f t="shared" si="35"/>
        <v/>
      </c>
      <c s="50" t="str">
        <f>IF(AND(B131="",D131="",F131="",G131=""),"",IF($P$3='DATA SHEET'!$CA$1,VLOOKUP(F131,अंक,6,0),IF($P$3='DATA SHEET'!$CA$2,VLOOKUP(F131,अंक,15,0),IF($P$3='DATA SHEET'!$CA$3,VLOOKUP(F131,अंक,24,0),IF($P$3='DATA SHEET'!$CA$4,VLOOKUP(F131,अंक,33,0),IF($P$3='DATA SHEET'!$CA$5,VLOOKUP(F131,अंक,42,0),""))))))</f>
        <v/>
      </c>
      <c s="50" t="str">
        <f>IF(AND(B131="",D131="",F131="",G131=""),"",IF($P$3='DATA SHEET'!$CA$1,VLOOKUP(F131,अंक,7,0),IF($P$3='DATA SHEET'!$CA$2,VLOOKUP(F131,अंक,16,0),IF($P$3='DATA SHEET'!$CA$3,VLOOKUP(F131,अंक,25,0),IF($P$3='DATA SHEET'!$CA$4,VLOOKUP(F131,अंक,34,0),IF($P$3='DATA SHEET'!$CA$5,VLOOKUP(F131,अंक,43,0),""))))))</f>
        <v/>
      </c>
      <c s="50" t="str">
        <f>IF(AND(B131="",D131="",F131="",G131=""),"",IF($P$3='DATA SHEET'!$CA$1,VLOOKUP(F131,अंक,8,0),IF($P$3='DATA SHEET'!$CA$2,VLOOKUP(F131,अंक,17,0),IF($P$3='DATA SHEET'!$CA$3,VLOOKUP(F131,अंक,26,0),IF($P$3='DATA SHEET'!$CA$4,VLOOKUP(F131,अंक,35,0),IF($P$3='DATA SHEET'!$CA$5,VLOOKUP(F131,अंक,44,0),""))))))</f>
        <v/>
      </c>
      <c s="51" t="str">
        <f>IF(AND(B131="",D131="",F131="",G131=""),"",IF($P$3='DATA SHEET'!$CA$1,VLOOKUP(F131,अंक,9,0),IF($P$3='DATA SHEET'!$CA$2,VLOOKUP(F131,अंक,18,0),IF($P$3='DATA SHEET'!$CA$3,VLOOKUP(F131,अंक,27,0),IF($P$3='DATA SHEET'!$CA$4,VLOOKUP(F131,अंक,36,0),IF($P$3='DATA SHEET'!$CA$5,VLOOKUP(F131,अंक,45,0),""))))))</f>
        <v/>
      </c>
      <c s="51" t="str">
        <f>IF(AND(B131="",D131="",F131="",G131=""),"",IF($P$3='DATA SHEET'!$CA$1,VLOOKUP(F131,अंक,10,0),IF($P$3='DATA SHEET'!$CA$2,VLOOKUP(F131,अंक,19,0),IF($P$3='DATA SHEET'!$CA$3,VLOOKUP(F131,अंक,28,0),IF($P$3='DATA SHEET'!$CA$4,VLOOKUP(F131,अंक,37,0),IF($P$3='DATA SHEET'!$CA$5,VLOOKUP(F131,अंक,46,0),""))))))</f>
        <v/>
      </c>
      <c s="51" t="str">
        <f>IF(AND(B131="",D131="",F131="",G131=""),"",IF($P$3='DATA SHEET'!$CA$1,VLOOKUP(F131,अंक,11,0),IF($P$3='DATA SHEET'!$CA$2,VLOOKUP(F131,अंक,20,0),IF($P$3='DATA SHEET'!$CA$3,VLOOKUP(F131,अंक,29,0),IF($P$3='DATA SHEET'!$CA$4,VLOOKUP(F131,अंक,38,0),IF($P$3='DATA SHEET'!$CA$5,VLOOKUP(F131,अंक,47,0),""))))))</f>
        <v/>
      </c>
      <c s="52" t="str">
        <f>IF(AND(B131="",D131="",F131="",G131=""),"",IF($P$3='DATA SHEET'!$CA$1,VLOOKUP(F131,अंक,12,0),IF($P$3='DATA SHEET'!$CA$2,VLOOKUP(F131,अंक,21,0),IF($P$3='DATA SHEET'!$CA$3,VLOOKUP(F131,अंक,30,0),IF($P$3='DATA SHEET'!$CA$4,VLOOKUP(F131,अंक,39,0),IF($P$3='DATA SHEET'!$CA$5,VLOOKUP(F131,अंक,48,0),""))))))</f>
        <v/>
      </c>
      <c s="52" t="str">
        <f>IF(AND(B131="",D131="",F131="",G131=""),"",IF($P$3='DATA SHEET'!$CA$1,VLOOKUP(F131,अंक,13,0),IF($P$3='DATA SHEET'!$CA$2,VLOOKUP(F131,अंक,22,0),IF($P$3='DATA SHEET'!$CA$3,VLOOKUP(F131,अंक,31,0),IF($P$3='DATA SHEET'!$CA$4,VLOOKUP(F131,अंक,40,0),IF($P$3='DATA SHEET'!$CA$5,VLOOKUP(F131,अंक,49,0),""))))))</f>
        <v/>
      </c>
      <c s="52" t="str">
        <f>IF(AND(B131="",D131="",F131="",G131=""),"",IF($P$3='DATA SHEET'!$CA$1,VLOOKUP(F131,अंक,14,0),IF($P$3='DATA SHEET'!$CA$2,VLOOKUP(F131,अंक,23,0),IF($P$3='DATA SHEET'!$CA$3,VLOOKUP(F131,अंक,32,0),IF($P$3='DATA SHEET'!$CA$4,VLOOKUP(F131,अंक,41,0),IF($P$3='DATA SHEET'!$CA$5,VLOOKUP(F131,अंक,50,0),""))))))</f>
        <v/>
      </c>
      <c s="21" t="str">
        <f t="shared" si="36"/>
        <v/>
      </c>
      <c s="20" t="str">
        <f t="shared" si="37"/>
        <v/>
      </c>
      <c s="20" t="str">
        <f t="shared" si="38"/>
        <v/>
      </c>
      <c s="22" t="str">
        <f t="shared" si="39"/>
        <v/>
      </c>
      <c s="187" t="str">
        <f>IFERROR(IF(OR(Q131="",#REF!="",D131=""),"",IF($Q$6=100,ROUNDUP(Q131*20%,0),IF($Q$6=86,ROUNDUP((Q131/$Q$6)*$U$6,0),IF($Q$6=66,ROUNDUP((Q131/$Q$6)*$U$6,0),"")))),"")</f>
        <v/>
      </c>
      <c s="11"/>
      <c s="11"/>
    </row>
    <row r="132" spans="1:23" ht="21.75" customHeight="1">
      <c r="A132" s="186" t="str">
        <f>'DATA SHEET'!A132</f>
        <v/>
      </c>
      <c s="16" t="str">
        <f t="shared" si="30"/>
        <v/>
      </c>
      <c s="42" t="str">
        <f t="shared" si="31"/>
        <v/>
      </c>
      <c s="170" t="str">
        <f t="shared" si="32"/>
        <v/>
      </c>
      <c s="170" t="str">
        <f t="shared" si="33"/>
        <v/>
      </c>
      <c s="17" t="str">
        <f t="shared" si="34"/>
        <v/>
      </c>
      <c s="18" t="str">
        <f t="shared" si="35"/>
        <v/>
      </c>
      <c s="50" t="str">
        <f>IF(AND(B132="",D132="",F132="",G132=""),"",IF($P$3='DATA SHEET'!$CA$1,VLOOKUP(F132,अंक,6,0),IF($P$3='DATA SHEET'!$CA$2,VLOOKUP(F132,अंक,15,0),IF($P$3='DATA SHEET'!$CA$3,VLOOKUP(F132,अंक,24,0),IF($P$3='DATA SHEET'!$CA$4,VLOOKUP(F132,अंक,33,0),IF($P$3='DATA SHEET'!$CA$5,VLOOKUP(F132,अंक,42,0),""))))))</f>
        <v/>
      </c>
      <c s="50" t="str">
        <f>IF(AND(B132="",D132="",F132="",G132=""),"",IF($P$3='DATA SHEET'!$CA$1,VLOOKUP(F132,अंक,7,0),IF($P$3='DATA SHEET'!$CA$2,VLOOKUP(F132,अंक,16,0),IF($P$3='DATA SHEET'!$CA$3,VLOOKUP(F132,अंक,25,0),IF($P$3='DATA SHEET'!$CA$4,VLOOKUP(F132,अंक,34,0),IF($P$3='DATA SHEET'!$CA$5,VLOOKUP(F132,अंक,43,0),""))))))</f>
        <v/>
      </c>
      <c s="50" t="str">
        <f>IF(AND(B132="",D132="",F132="",G132=""),"",IF($P$3='DATA SHEET'!$CA$1,VLOOKUP(F132,अंक,8,0),IF($P$3='DATA SHEET'!$CA$2,VLOOKUP(F132,अंक,17,0),IF($P$3='DATA SHEET'!$CA$3,VLOOKUP(F132,अंक,26,0),IF($P$3='DATA SHEET'!$CA$4,VLOOKUP(F132,अंक,35,0),IF($P$3='DATA SHEET'!$CA$5,VLOOKUP(F132,अंक,44,0),""))))))</f>
        <v/>
      </c>
      <c s="51" t="str">
        <f>IF(AND(B132="",D132="",F132="",G132=""),"",IF($P$3='DATA SHEET'!$CA$1,VLOOKUP(F132,अंक,9,0),IF($P$3='DATA SHEET'!$CA$2,VLOOKUP(F132,अंक,18,0),IF($P$3='DATA SHEET'!$CA$3,VLOOKUP(F132,अंक,27,0),IF($P$3='DATA SHEET'!$CA$4,VLOOKUP(F132,अंक,36,0),IF($P$3='DATA SHEET'!$CA$5,VLOOKUP(F132,अंक,45,0),""))))))</f>
        <v/>
      </c>
      <c s="51" t="str">
        <f>IF(AND(B132="",D132="",F132="",G132=""),"",IF($P$3='DATA SHEET'!$CA$1,VLOOKUP(F132,अंक,10,0),IF($P$3='DATA SHEET'!$CA$2,VLOOKUP(F132,अंक,19,0),IF($P$3='DATA SHEET'!$CA$3,VLOOKUP(F132,अंक,28,0),IF($P$3='DATA SHEET'!$CA$4,VLOOKUP(F132,अंक,37,0),IF($P$3='DATA SHEET'!$CA$5,VLOOKUP(F132,अंक,46,0),""))))))</f>
        <v/>
      </c>
      <c s="51" t="str">
        <f>IF(AND(B132="",D132="",F132="",G132=""),"",IF($P$3='DATA SHEET'!$CA$1,VLOOKUP(F132,अंक,11,0),IF($P$3='DATA SHEET'!$CA$2,VLOOKUP(F132,अंक,20,0),IF($P$3='DATA SHEET'!$CA$3,VLOOKUP(F132,अंक,29,0),IF($P$3='DATA SHEET'!$CA$4,VLOOKUP(F132,अंक,38,0),IF($P$3='DATA SHEET'!$CA$5,VLOOKUP(F132,अंक,47,0),""))))))</f>
        <v/>
      </c>
      <c s="52" t="str">
        <f>IF(AND(B132="",D132="",F132="",G132=""),"",IF($P$3='DATA SHEET'!$CA$1,VLOOKUP(F132,अंक,12,0),IF($P$3='DATA SHEET'!$CA$2,VLOOKUP(F132,अंक,21,0),IF($P$3='DATA SHEET'!$CA$3,VLOOKUP(F132,अंक,30,0),IF($P$3='DATA SHEET'!$CA$4,VLOOKUP(F132,अंक,39,0),IF($P$3='DATA SHEET'!$CA$5,VLOOKUP(F132,अंक,48,0),""))))))</f>
        <v/>
      </c>
      <c s="52" t="str">
        <f>IF(AND(B132="",D132="",F132="",G132=""),"",IF($P$3='DATA SHEET'!$CA$1,VLOOKUP(F132,अंक,13,0),IF($P$3='DATA SHEET'!$CA$2,VLOOKUP(F132,अंक,22,0),IF($P$3='DATA SHEET'!$CA$3,VLOOKUP(F132,अंक,31,0),IF($P$3='DATA SHEET'!$CA$4,VLOOKUP(F132,अंक,40,0),IF($P$3='DATA SHEET'!$CA$5,VLOOKUP(F132,अंक,49,0),""))))))</f>
        <v/>
      </c>
      <c s="52" t="str">
        <f>IF(AND(B132="",D132="",F132="",G132=""),"",IF($P$3='DATA SHEET'!$CA$1,VLOOKUP(F132,अंक,14,0),IF($P$3='DATA SHEET'!$CA$2,VLOOKUP(F132,अंक,23,0),IF($P$3='DATA SHEET'!$CA$3,VLOOKUP(F132,अंक,32,0),IF($P$3='DATA SHEET'!$CA$4,VLOOKUP(F132,अंक,41,0),IF($P$3='DATA SHEET'!$CA$5,VLOOKUP(F132,अंक,50,0),""))))))</f>
        <v/>
      </c>
      <c s="21" t="str">
        <f t="shared" si="36"/>
        <v/>
      </c>
      <c s="20" t="str">
        <f t="shared" si="37"/>
        <v/>
      </c>
      <c s="20" t="str">
        <f t="shared" si="38"/>
        <v/>
      </c>
      <c s="22" t="str">
        <f t="shared" si="39"/>
        <v/>
      </c>
      <c s="187" t="str">
        <f>IFERROR(IF(OR(Q132="",#REF!="",D132=""),"",IF($Q$6=100,ROUNDUP(Q132*20%,0),IF($Q$6=86,ROUNDUP((Q132/$Q$6)*$U$6,0),IF($Q$6=66,ROUNDUP((Q132/$Q$6)*$U$6,0),"")))),"")</f>
        <v/>
      </c>
      <c s="11"/>
      <c s="11"/>
    </row>
    <row r="133" spans="1:23" ht="21.75" customHeight="1">
      <c r="A133" s="186" t="str">
        <f>'DATA SHEET'!A133</f>
        <v/>
      </c>
      <c s="16" t="str">
        <f t="shared" si="30"/>
        <v/>
      </c>
      <c s="42" t="str">
        <f t="shared" si="31"/>
        <v/>
      </c>
      <c s="170" t="str">
        <f t="shared" si="32"/>
        <v/>
      </c>
      <c s="170" t="str">
        <f t="shared" si="33"/>
        <v/>
      </c>
      <c s="17" t="str">
        <f t="shared" si="34"/>
        <v/>
      </c>
      <c s="18" t="str">
        <f t="shared" si="35"/>
        <v/>
      </c>
      <c s="50" t="str">
        <f>IF(AND(B133="",D133="",F133="",G133=""),"",IF($P$3='DATA SHEET'!$CA$1,VLOOKUP(F133,अंक,6,0),IF($P$3='DATA SHEET'!$CA$2,VLOOKUP(F133,अंक,15,0),IF($P$3='DATA SHEET'!$CA$3,VLOOKUP(F133,अंक,24,0),IF($P$3='DATA SHEET'!$CA$4,VLOOKUP(F133,अंक,33,0),IF($P$3='DATA SHEET'!$CA$5,VLOOKUP(F133,अंक,42,0),""))))))</f>
        <v/>
      </c>
      <c s="50" t="str">
        <f>IF(AND(B133="",D133="",F133="",G133=""),"",IF($P$3='DATA SHEET'!$CA$1,VLOOKUP(F133,अंक,7,0),IF($P$3='DATA SHEET'!$CA$2,VLOOKUP(F133,अंक,16,0),IF($P$3='DATA SHEET'!$CA$3,VLOOKUP(F133,अंक,25,0),IF($P$3='DATA SHEET'!$CA$4,VLOOKUP(F133,अंक,34,0),IF($P$3='DATA SHEET'!$CA$5,VLOOKUP(F133,अंक,43,0),""))))))</f>
        <v/>
      </c>
      <c s="50" t="str">
        <f>IF(AND(B133="",D133="",F133="",G133=""),"",IF($P$3='DATA SHEET'!$CA$1,VLOOKUP(F133,अंक,8,0),IF($P$3='DATA SHEET'!$CA$2,VLOOKUP(F133,अंक,17,0),IF($P$3='DATA SHEET'!$CA$3,VLOOKUP(F133,अंक,26,0),IF($P$3='DATA SHEET'!$CA$4,VLOOKUP(F133,अंक,35,0),IF($P$3='DATA SHEET'!$CA$5,VLOOKUP(F133,अंक,44,0),""))))))</f>
        <v/>
      </c>
      <c s="51" t="str">
        <f>IF(AND(B133="",D133="",F133="",G133=""),"",IF($P$3='DATA SHEET'!$CA$1,VLOOKUP(F133,अंक,9,0),IF($P$3='DATA SHEET'!$CA$2,VLOOKUP(F133,अंक,18,0),IF($P$3='DATA SHEET'!$CA$3,VLOOKUP(F133,अंक,27,0),IF($P$3='DATA SHEET'!$CA$4,VLOOKUP(F133,अंक,36,0),IF($P$3='DATA SHEET'!$CA$5,VLOOKUP(F133,अंक,45,0),""))))))</f>
        <v/>
      </c>
      <c s="51" t="str">
        <f>IF(AND(B133="",D133="",F133="",G133=""),"",IF($P$3='DATA SHEET'!$CA$1,VLOOKUP(F133,अंक,10,0),IF($P$3='DATA SHEET'!$CA$2,VLOOKUP(F133,अंक,19,0),IF($P$3='DATA SHEET'!$CA$3,VLOOKUP(F133,अंक,28,0),IF($P$3='DATA SHEET'!$CA$4,VLOOKUP(F133,अंक,37,0),IF($P$3='DATA SHEET'!$CA$5,VLOOKUP(F133,अंक,46,0),""))))))</f>
        <v/>
      </c>
      <c s="51" t="str">
        <f>IF(AND(B133="",D133="",F133="",G133=""),"",IF($P$3='DATA SHEET'!$CA$1,VLOOKUP(F133,अंक,11,0),IF($P$3='DATA SHEET'!$CA$2,VLOOKUP(F133,अंक,20,0),IF($P$3='DATA SHEET'!$CA$3,VLOOKUP(F133,अंक,29,0),IF($P$3='DATA SHEET'!$CA$4,VLOOKUP(F133,अंक,38,0),IF($P$3='DATA SHEET'!$CA$5,VLOOKUP(F133,अंक,47,0),""))))))</f>
        <v/>
      </c>
      <c s="52" t="str">
        <f>IF(AND(B133="",D133="",F133="",G133=""),"",IF($P$3='DATA SHEET'!$CA$1,VLOOKUP(F133,अंक,12,0),IF($P$3='DATA SHEET'!$CA$2,VLOOKUP(F133,अंक,21,0),IF($P$3='DATA SHEET'!$CA$3,VLOOKUP(F133,अंक,30,0),IF($P$3='DATA SHEET'!$CA$4,VLOOKUP(F133,अंक,39,0),IF($P$3='DATA SHEET'!$CA$5,VLOOKUP(F133,अंक,48,0),""))))))</f>
        <v/>
      </c>
      <c s="52" t="str">
        <f>IF(AND(B133="",D133="",F133="",G133=""),"",IF($P$3='DATA SHEET'!$CA$1,VLOOKUP(F133,अंक,13,0),IF($P$3='DATA SHEET'!$CA$2,VLOOKUP(F133,अंक,22,0),IF($P$3='DATA SHEET'!$CA$3,VLOOKUP(F133,अंक,31,0),IF($P$3='DATA SHEET'!$CA$4,VLOOKUP(F133,अंक,40,0),IF($P$3='DATA SHEET'!$CA$5,VLOOKUP(F133,अंक,49,0),""))))))</f>
        <v/>
      </c>
      <c s="52" t="str">
        <f>IF(AND(B133="",D133="",F133="",G133=""),"",IF($P$3='DATA SHEET'!$CA$1,VLOOKUP(F133,अंक,14,0),IF($P$3='DATA SHEET'!$CA$2,VLOOKUP(F133,अंक,23,0),IF($P$3='DATA SHEET'!$CA$3,VLOOKUP(F133,अंक,32,0),IF($P$3='DATA SHEET'!$CA$4,VLOOKUP(F133,अंक,41,0),IF($P$3='DATA SHEET'!$CA$5,VLOOKUP(F133,अंक,50,0),""))))))</f>
        <v/>
      </c>
      <c s="21" t="str">
        <f t="shared" si="36"/>
        <v/>
      </c>
      <c s="20" t="str">
        <f t="shared" si="37"/>
        <v/>
      </c>
      <c s="20" t="str">
        <f t="shared" si="38"/>
        <v/>
      </c>
      <c s="22" t="str">
        <f t="shared" si="39"/>
        <v/>
      </c>
      <c s="187" t="str">
        <f>IFERROR(IF(OR(Q133="",#REF!="",D133=""),"",IF($Q$6=100,ROUNDUP(Q133*20%,0),IF($Q$6=86,ROUNDUP((Q133/$Q$6)*$U$6,0),IF($Q$6=66,ROUNDUP((Q133/$Q$6)*$U$6,0),"")))),"")</f>
        <v/>
      </c>
      <c s="11"/>
      <c s="11"/>
    </row>
    <row r="134" spans="1:23" ht="21.75" customHeight="1">
      <c r="A134" s="186" t="str">
        <f>'DATA SHEET'!A134</f>
        <v/>
      </c>
      <c s="16" t="str">
        <f t="shared" si="30"/>
        <v/>
      </c>
      <c s="42" t="str">
        <f t="shared" si="31"/>
        <v/>
      </c>
      <c s="170" t="str">
        <f t="shared" si="32"/>
        <v/>
      </c>
      <c s="170" t="str">
        <f t="shared" si="33"/>
        <v/>
      </c>
      <c s="17" t="str">
        <f t="shared" si="34"/>
        <v/>
      </c>
      <c s="18" t="str">
        <f t="shared" si="35"/>
        <v/>
      </c>
      <c s="50" t="str">
        <f>IF(AND(B134="",D134="",F134="",G134=""),"",IF($P$3='DATA SHEET'!$CA$1,VLOOKUP(F134,अंक,6,0),IF($P$3='DATA SHEET'!$CA$2,VLOOKUP(F134,अंक,15,0),IF($P$3='DATA SHEET'!$CA$3,VLOOKUP(F134,अंक,24,0),IF($P$3='DATA SHEET'!$CA$4,VLOOKUP(F134,अंक,33,0),IF($P$3='DATA SHEET'!$CA$5,VLOOKUP(F134,अंक,42,0),""))))))</f>
        <v/>
      </c>
      <c s="50" t="str">
        <f>IF(AND(B134="",D134="",F134="",G134=""),"",IF($P$3='DATA SHEET'!$CA$1,VLOOKUP(F134,अंक,7,0),IF($P$3='DATA SHEET'!$CA$2,VLOOKUP(F134,अंक,16,0),IF($P$3='DATA SHEET'!$CA$3,VLOOKUP(F134,अंक,25,0),IF($P$3='DATA SHEET'!$CA$4,VLOOKUP(F134,अंक,34,0),IF($P$3='DATA SHEET'!$CA$5,VLOOKUP(F134,अंक,43,0),""))))))</f>
        <v/>
      </c>
      <c s="50" t="str">
        <f>IF(AND(B134="",D134="",F134="",G134=""),"",IF($P$3='DATA SHEET'!$CA$1,VLOOKUP(F134,अंक,8,0),IF($P$3='DATA SHEET'!$CA$2,VLOOKUP(F134,अंक,17,0),IF($P$3='DATA SHEET'!$CA$3,VLOOKUP(F134,अंक,26,0),IF($P$3='DATA SHEET'!$CA$4,VLOOKUP(F134,अंक,35,0),IF($P$3='DATA SHEET'!$CA$5,VLOOKUP(F134,अंक,44,0),""))))))</f>
        <v/>
      </c>
      <c s="51" t="str">
        <f>IF(AND(B134="",D134="",F134="",G134=""),"",IF($P$3='DATA SHEET'!$CA$1,VLOOKUP(F134,अंक,9,0),IF($P$3='DATA SHEET'!$CA$2,VLOOKUP(F134,अंक,18,0),IF($P$3='DATA SHEET'!$CA$3,VLOOKUP(F134,अंक,27,0),IF($P$3='DATA SHEET'!$CA$4,VLOOKUP(F134,अंक,36,0),IF($P$3='DATA SHEET'!$CA$5,VLOOKUP(F134,अंक,45,0),""))))))</f>
        <v/>
      </c>
      <c s="51" t="str">
        <f>IF(AND(B134="",D134="",F134="",G134=""),"",IF($P$3='DATA SHEET'!$CA$1,VLOOKUP(F134,अंक,10,0),IF($P$3='DATA SHEET'!$CA$2,VLOOKUP(F134,अंक,19,0),IF($P$3='DATA SHEET'!$CA$3,VLOOKUP(F134,अंक,28,0),IF($P$3='DATA SHEET'!$CA$4,VLOOKUP(F134,अंक,37,0),IF($P$3='DATA SHEET'!$CA$5,VLOOKUP(F134,अंक,46,0),""))))))</f>
        <v/>
      </c>
      <c s="51" t="str">
        <f>IF(AND(B134="",D134="",F134="",G134=""),"",IF($P$3='DATA SHEET'!$CA$1,VLOOKUP(F134,अंक,11,0),IF($P$3='DATA SHEET'!$CA$2,VLOOKUP(F134,अंक,20,0),IF($P$3='DATA SHEET'!$CA$3,VLOOKUP(F134,अंक,29,0),IF($P$3='DATA SHEET'!$CA$4,VLOOKUP(F134,अंक,38,0),IF($P$3='DATA SHEET'!$CA$5,VLOOKUP(F134,अंक,47,0),""))))))</f>
        <v/>
      </c>
      <c s="52" t="str">
        <f>IF(AND(B134="",D134="",F134="",G134=""),"",IF($P$3='DATA SHEET'!$CA$1,VLOOKUP(F134,अंक,12,0),IF($P$3='DATA SHEET'!$CA$2,VLOOKUP(F134,अंक,21,0),IF($P$3='DATA SHEET'!$CA$3,VLOOKUP(F134,अंक,30,0),IF($P$3='DATA SHEET'!$CA$4,VLOOKUP(F134,अंक,39,0),IF($P$3='DATA SHEET'!$CA$5,VLOOKUP(F134,अंक,48,0),""))))))</f>
        <v/>
      </c>
      <c s="52" t="str">
        <f>IF(AND(B134="",D134="",F134="",G134=""),"",IF($P$3='DATA SHEET'!$CA$1,VLOOKUP(F134,अंक,13,0),IF($P$3='DATA SHEET'!$CA$2,VLOOKUP(F134,अंक,22,0),IF($P$3='DATA SHEET'!$CA$3,VLOOKUP(F134,अंक,31,0),IF($P$3='DATA SHEET'!$CA$4,VLOOKUP(F134,अंक,40,0),IF($P$3='DATA SHEET'!$CA$5,VLOOKUP(F134,अंक,49,0),""))))))</f>
        <v/>
      </c>
      <c s="52" t="str">
        <f>IF(AND(B134="",D134="",F134="",G134=""),"",IF($P$3='DATA SHEET'!$CA$1,VLOOKUP(F134,अंक,14,0),IF($P$3='DATA SHEET'!$CA$2,VLOOKUP(F134,अंक,23,0),IF($P$3='DATA SHEET'!$CA$3,VLOOKUP(F134,अंक,32,0),IF($P$3='DATA SHEET'!$CA$4,VLOOKUP(F134,अंक,41,0),IF($P$3='DATA SHEET'!$CA$5,VLOOKUP(F134,अंक,50,0),""))))))</f>
        <v/>
      </c>
      <c s="21" t="str">
        <f t="shared" si="36"/>
        <v/>
      </c>
      <c s="20" t="str">
        <f t="shared" si="37"/>
        <v/>
      </c>
      <c s="20" t="str">
        <f t="shared" si="38"/>
        <v/>
      </c>
      <c s="22" t="str">
        <f t="shared" si="39"/>
        <v/>
      </c>
      <c s="187" t="str">
        <f>IFERROR(IF(OR(Q134="",#REF!="",D134=""),"",IF($Q$6=100,ROUNDUP(Q134*20%,0),IF($Q$6=86,ROUNDUP((Q134/$Q$6)*$U$6,0),IF($Q$6=66,ROUNDUP((Q134/$Q$6)*$U$6,0),"")))),"")</f>
        <v/>
      </c>
      <c s="11"/>
      <c s="11"/>
    </row>
    <row r="135" spans="1:23" ht="21.75" customHeight="1">
      <c r="A135" s="186" t="str">
        <f>'DATA SHEET'!A135</f>
        <v/>
      </c>
      <c s="16" t="str">
        <f t="shared" si="40" ref="B135:B161">IFERROR(IF($C$3="","",VLOOKUP(A135,नाम,4,0)),"")</f>
        <v/>
      </c>
      <c s="42" t="str">
        <f t="shared" si="41" ref="C135:C161">IFERROR(IF($C$3="","",VLOOKUP(A135,नाम,11,0)),"")</f>
        <v/>
      </c>
      <c s="170" t="str">
        <f t="shared" si="42" ref="D135:D161">IFERROR(IF($C$3="","",VLOOKUP(A135,नाम,6,0)),"")</f>
        <v/>
      </c>
      <c s="170" t="str">
        <f t="shared" si="43" ref="E135:E161">IFERROR(IF($C$3="","",VLOOKUP(A135,नाम,8,0)),"")</f>
        <v/>
      </c>
      <c s="17" t="str">
        <f t="shared" si="44" ref="F135:F161">IFERROR(IF($C$3="","",VLOOKUP(A135,नाम,12,0)),"")</f>
        <v/>
      </c>
      <c s="18" t="str">
        <f t="shared" si="45" ref="G135:G161">IFERROR(IF($C$3="","",VLOOKUP(A135,नाम,13,0)),"")</f>
        <v/>
      </c>
      <c s="50" t="str">
        <f>IF(AND(B135="",D135="",F135="",G135=""),"",IF($P$3='DATA SHEET'!$CA$1,VLOOKUP(F135,अंक,6,0),IF($P$3='DATA SHEET'!$CA$2,VLOOKUP(F135,अंक,15,0),IF($P$3='DATA SHEET'!$CA$3,VLOOKUP(F135,अंक,24,0),IF($P$3='DATA SHEET'!$CA$4,VLOOKUP(F135,अंक,33,0),IF($P$3='DATA SHEET'!$CA$5,VLOOKUP(F135,अंक,42,0),""))))))</f>
        <v/>
      </c>
      <c s="50" t="str">
        <f>IF(AND(B135="",D135="",F135="",G135=""),"",IF($P$3='DATA SHEET'!$CA$1,VLOOKUP(F135,अंक,7,0),IF($P$3='DATA SHEET'!$CA$2,VLOOKUP(F135,अंक,16,0),IF($P$3='DATA SHEET'!$CA$3,VLOOKUP(F135,अंक,25,0),IF($P$3='DATA SHEET'!$CA$4,VLOOKUP(F135,अंक,34,0),IF($P$3='DATA SHEET'!$CA$5,VLOOKUP(F135,अंक,43,0),""))))))</f>
        <v/>
      </c>
      <c s="50" t="str">
        <f>IF(AND(B135="",D135="",F135="",G135=""),"",IF($P$3='DATA SHEET'!$CA$1,VLOOKUP(F135,अंक,8,0),IF($P$3='DATA SHEET'!$CA$2,VLOOKUP(F135,अंक,17,0),IF($P$3='DATA SHEET'!$CA$3,VLOOKUP(F135,अंक,26,0),IF($P$3='DATA SHEET'!$CA$4,VLOOKUP(F135,अंक,35,0),IF($P$3='DATA SHEET'!$CA$5,VLOOKUP(F135,अंक,44,0),""))))))</f>
        <v/>
      </c>
      <c s="51" t="str">
        <f>IF(AND(B135="",D135="",F135="",G135=""),"",IF($P$3='DATA SHEET'!$CA$1,VLOOKUP(F135,अंक,9,0),IF($P$3='DATA SHEET'!$CA$2,VLOOKUP(F135,अंक,18,0),IF($P$3='DATA SHEET'!$CA$3,VLOOKUP(F135,अंक,27,0),IF($P$3='DATA SHEET'!$CA$4,VLOOKUP(F135,अंक,36,0),IF($P$3='DATA SHEET'!$CA$5,VLOOKUP(F135,अंक,45,0),""))))))</f>
        <v/>
      </c>
      <c s="51" t="str">
        <f>IF(AND(B135="",D135="",F135="",G135=""),"",IF($P$3='DATA SHEET'!$CA$1,VLOOKUP(F135,अंक,10,0),IF($P$3='DATA SHEET'!$CA$2,VLOOKUP(F135,अंक,19,0),IF($P$3='DATA SHEET'!$CA$3,VLOOKUP(F135,अंक,28,0),IF($P$3='DATA SHEET'!$CA$4,VLOOKUP(F135,अंक,37,0),IF($P$3='DATA SHEET'!$CA$5,VLOOKUP(F135,अंक,46,0),""))))))</f>
        <v/>
      </c>
      <c s="51" t="str">
        <f>IF(AND(B135="",D135="",F135="",G135=""),"",IF($P$3='DATA SHEET'!$CA$1,VLOOKUP(F135,अंक,11,0),IF($P$3='DATA SHEET'!$CA$2,VLOOKUP(F135,अंक,20,0),IF($P$3='DATA SHEET'!$CA$3,VLOOKUP(F135,अंक,29,0),IF($P$3='DATA SHEET'!$CA$4,VLOOKUP(F135,अंक,38,0),IF($P$3='DATA SHEET'!$CA$5,VLOOKUP(F135,अंक,47,0),""))))))</f>
        <v/>
      </c>
      <c s="52" t="str">
        <f>IF(AND(B135="",D135="",F135="",G135=""),"",IF($P$3='DATA SHEET'!$CA$1,VLOOKUP(F135,अंक,12,0),IF($P$3='DATA SHEET'!$CA$2,VLOOKUP(F135,अंक,21,0),IF($P$3='DATA SHEET'!$CA$3,VLOOKUP(F135,अंक,30,0),IF($P$3='DATA SHEET'!$CA$4,VLOOKUP(F135,अंक,39,0),IF($P$3='DATA SHEET'!$CA$5,VLOOKUP(F135,अंक,48,0),""))))))</f>
        <v/>
      </c>
      <c s="52" t="str">
        <f>IF(AND(B135="",D135="",F135="",G135=""),"",IF($P$3='DATA SHEET'!$CA$1,VLOOKUP(F135,अंक,13,0),IF($P$3='DATA SHEET'!$CA$2,VLOOKUP(F135,अंक,22,0),IF($P$3='DATA SHEET'!$CA$3,VLOOKUP(F135,अंक,31,0),IF($P$3='DATA SHEET'!$CA$4,VLOOKUP(F135,अंक,40,0),IF($P$3='DATA SHEET'!$CA$5,VLOOKUP(F135,अंक,49,0),""))))))</f>
        <v/>
      </c>
      <c s="52" t="str">
        <f>IF(AND(B135="",D135="",F135="",G135=""),"",IF($P$3='DATA SHEET'!$CA$1,VLOOKUP(F135,अंक,14,0),IF($P$3='DATA SHEET'!$CA$2,VLOOKUP(F135,अंक,23,0),IF($P$3='DATA SHEET'!$CA$3,VLOOKUP(F135,अंक,32,0),IF($P$3='DATA SHEET'!$CA$4,VLOOKUP(F135,अंक,41,0),IF($P$3='DATA SHEET'!$CA$5,VLOOKUP(F135,अंक,50,0),""))))))</f>
        <v/>
      </c>
      <c s="21" t="str">
        <f t="shared" si="46" ref="Q135:Q166">IF(AND(B135="",D135="",F135="",G135=""),"",IF($P$3="","",SUM(H135,I135,J135,K135,L135,M135,N135,O135,P135)))</f>
        <v/>
      </c>
      <c s="20" t="str">
        <f t="shared" si="47" ref="R135:R166">IFERROR(IF(OR(Q135="",$P$3="",D135=""),"",ROUNDUP(Q135*$R$6%,0)),"")</f>
        <v/>
      </c>
      <c s="20" t="str">
        <f t="shared" si="48" ref="S135:S166">IFERROR(IF(AND($P$3=""),"",IF(AND(Q135=""),"",IF(AND(F135=""),"",IF(AND(VLOOKUP(F135,अंक,5,0)=""),"",IF(AND(VLOOKUP(F135,अंक,5,0)&gt;85),5,IF(AND(VLOOKUP(F135,अंक,5,0)&gt;75),4,IF(AND(VLOOKUP(F135,अंक,5,0)&gt;=65),3,0))))))),"")</f>
        <v/>
      </c>
      <c s="22" t="str">
        <f t="shared" si="49" ref="T135:T166">IFERROR(IF(F135="","",IF(Q135="","",IF(R135="","",SUM(R135:S135)))),"")</f>
        <v/>
      </c>
      <c s="187" t="str">
        <f>IFERROR(IF(OR(Q135="",#REF!="",D135=""),"",IF($Q$6=100,ROUNDUP(Q135*20%,0),IF($Q$6=86,ROUNDUP((Q135/$Q$6)*$U$6,0),IF($Q$6=66,ROUNDUP((Q135/$Q$6)*$U$6,0),"")))),"")</f>
        <v/>
      </c>
      <c s="11"/>
      <c s="11"/>
    </row>
    <row r="136" spans="1:23" ht="21.75" customHeight="1">
      <c r="A136" s="186" t="str">
        <f>'DATA SHEET'!A136</f>
        <v/>
      </c>
      <c s="16" t="str">
        <f t="shared" si="40"/>
        <v/>
      </c>
      <c s="42" t="str">
        <f t="shared" si="41"/>
        <v/>
      </c>
      <c s="170" t="str">
        <f t="shared" si="42"/>
        <v/>
      </c>
      <c s="170" t="str">
        <f t="shared" si="43"/>
        <v/>
      </c>
      <c s="17" t="str">
        <f t="shared" si="44"/>
        <v/>
      </c>
      <c s="18" t="str">
        <f t="shared" si="45"/>
        <v/>
      </c>
      <c s="50" t="str">
        <f>IF(AND(B136="",D136="",F136="",G136=""),"",IF($P$3='DATA SHEET'!$CA$1,VLOOKUP(F136,अंक,6,0),IF($P$3='DATA SHEET'!$CA$2,VLOOKUP(F136,अंक,15,0),IF($P$3='DATA SHEET'!$CA$3,VLOOKUP(F136,अंक,24,0),IF($P$3='DATA SHEET'!$CA$4,VLOOKUP(F136,अंक,33,0),IF($P$3='DATA SHEET'!$CA$5,VLOOKUP(F136,अंक,42,0),""))))))</f>
        <v/>
      </c>
      <c s="50" t="str">
        <f>IF(AND(B136="",D136="",F136="",G136=""),"",IF($P$3='DATA SHEET'!$CA$1,VLOOKUP(F136,अंक,7,0),IF($P$3='DATA SHEET'!$CA$2,VLOOKUP(F136,अंक,16,0),IF($P$3='DATA SHEET'!$CA$3,VLOOKUP(F136,अंक,25,0),IF($P$3='DATA SHEET'!$CA$4,VLOOKUP(F136,अंक,34,0),IF($P$3='DATA SHEET'!$CA$5,VLOOKUP(F136,अंक,43,0),""))))))</f>
        <v/>
      </c>
      <c s="50" t="str">
        <f>IF(AND(B136="",D136="",F136="",G136=""),"",IF($P$3='DATA SHEET'!$CA$1,VLOOKUP(F136,अंक,8,0),IF($P$3='DATA SHEET'!$CA$2,VLOOKUP(F136,अंक,17,0),IF($P$3='DATA SHEET'!$CA$3,VLOOKUP(F136,अंक,26,0),IF($P$3='DATA SHEET'!$CA$4,VLOOKUP(F136,अंक,35,0),IF($P$3='DATA SHEET'!$CA$5,VLOOKUP(F136,अंक,44,0),""))))))</f>
        <v/>
      </c>
      <c s="51" t="str">
        <f>IF(AND(B136="",D136="",F136="",G136=""),"",IF($P$3='DATA SHEET'!$CA$1,VLOOKUP(F136,अंक,9,0),IF($P$3='DATA SHEET'!$CA$2,VLOOKUP(F136,अंक,18,0),IF($P$3='DATA SHEET'!$CA$3,VLOOKUP(F136,अंक,27,0),IF($P$3='DATA SHEET'!$CA$4,VLOOKUP(F136,अंक,36,0),IF($P$3='DATA SHEET'!$CA$5,VLOOKUP(F136,अंक,45,0),""))))))</f>
        <v/>
      </c>
      <c s="51" t="str">
        <f>IF(AND(B136="",D136="",F136="",G136=""),"",IF($P$3='DATA SHEET'!$CA$1,VLOOKUP(F136,अंक,10,0),IF($P$3='DATA SHEET'!$CA$2,VLOOKUP(F136,अंक,19,0),IF($P$3='DATA SHEET'!$CA$3,VLOOKUP(F136,अंक,28,0),IF($P$3='DATA SHEET'!$CA$4,VLOOKUP(F136,अंक,37,0),IF($P$3='DATA SHEET'!$CA$5,VLOOKUP(F136,अंक,46,0),""))))))</f>
        <v/>
      </c>
      <c s="51" t="str">
        <f>IF(AND(B136="",D136="",F136="",G136=""),"",IF($P$3='DATA SHEET'!$CA$1,VLOOKUP(F136,अंक,11,0),IF($P$3='DATA SHEET'!$CA$2,VLOOKUP(F136,अंक,20,0),IF($P$3='DATA SHEET'!$CA$3,VLOOKUP(F136,अंक,29,0),IF($P$3='DATA SHEET'!$CA$4,VLOOKUP(F136,अंक,38,0),IF($P$3='DATA SHEET'!$CA$5,VLOOKUP(F136,अंक,47,0),""))))))</f>
        <v/>
      </c>
      <c s="52" t="str">
        <f>IF(AND(B136="",D136="",F136="",G136=""),"",IF($P$3='DATA SHEET'!$CA$1,VLOOKUP(F136,अंक,12,0),IF($P$3='DATA SHEET'!$CA$2,VLOOKUP(F136,अंक,21,0),IF($P$3='DATA SHEET'!$CA$3,VLOOKUP(F136,अंक,30,0),IF($P$3='DATA SHEET'!$CA$4,VLOOKUP(F136,अंक,39,0),IF($P$3='DATA SHEET'!$CA$5,VLOOKUP(F136,अंक,48,0),""))))))</f>
        <v/>
      </c>
      <c s="52" t="str">
        <f>IF(AND(B136="",D136="",F136="",G136=""),"",IF($P$3='DATA SHEET'!$CA$1,VLOOKUP(F136,अंक,13,0),IF($P$3='DATA SHEET'!$CA$2,VLOOKUP(F136,अंक,22,0),IF($P$3='DATA SHEET'!$CA$3,VLOOKUP(F136,अंक,31,0),IF($P$3='DATA SHEET'!$CA$4,VLOOKUP(F136,अंक,40,0),IF($P$3='DATA SHEET'!$CA$5,VLOOKUP(F136,अंक,49,0),""))))))</f>
        <v/>
      </c>
      <c s="52" t="str">
        <f>IF(AND(B136="",D136="",F136="",G136=""),"",IF($P$3='DATA SHEET'!$CA$1,VLOOKUP(F136,अंक,14,0),IF($P$3='DATA SHEET'!$CA$2,VLOOKUP(F136,अंक,23,0),IF($P$3='DATA SHEET'!$CA$3,VLOOKUP(F136,अंक,32,0),IF($P$3='DATA SHEET'!$CA$4,VLOOKUP(F136,अंक,41,0),IF($P$3='DATA SHEET'!$CA$5,VLOOKUP(F136,अंक,50,0),""))))))</f>
        <v/>
      </c>
      <c s="21" t="str">
        <f t="shared" si="46"/>
        <v/>
      </c>
      <c s="20" t="str">
        <f t="shared" si="47"/>
        <v/>
      </c>
      <c s="20" t="str">
        <f t="shared" si="48"/>
        <v/>
      </c>
      <c s="22" t="str">
        <f t="shared" si="49"/>
        <v/>
      </c>
      <c s="187" t="str">
        <f>IFERROR(IF(OR(Q136="",#REF!="",D136=""),"",IF($Q$6=100,ROUNDUP(Q136*20%,0),IF($Q$6=86,ROUNDUP((Q136/$Q$6)*$U$6,0),IF($Q$6=66,ROUNDUP((Q136/$Q$6)*$U$6,0),"")))),"")</f>
        <v/>
      </c>
      <c s="11"/>
      <c s="11"/>
    </row>
    <row r="137" spans="1:23" ht="21.75" customHeight="1">
      <c r="A137" s="186" t="str">
        <f>'DATA SHEET'!A137</f>
        <v/>
      </c>
      <c s="16" t="str">
        <f t="shared" si="40"/>
        <v/>
      </c>
      <c s="42" t="str">
        <f t="shared" si="41"/>
        <v/>
      </c>
      <c s="170" t="str">
        <f t="shared" si="42"/>
        <v/>
      </c>
      <c s="170" t="str">
        <f t="shared" si="43"/>
        <v/>
      </c>
      <c s="17" t="str">
        <f t="shared" si="44"/>
        <v/>
      </c>
      <c s="18" t="str">
        <f t="shared" si="45"/>
        <v/>
      </c>
      <c s="50" t="str">
        <f>IF(AND(B137="",D137="",F137="",G137=""),"",IF($P$3='DATA SHEET'!$CA$1,VLOOKUP(F137,अंक,6,0),IF($P$3='DATA SHEET'!$CA$2,VLOOKUP(F137,अंक,15,0),IF($P$3='DATA SHEET'!$CA$3,VLOOKUP(F137,अंक,24,0),IF($P$3='DATA SHEET'!$CA$4,VLOOKUP(F137,अंक,33,0),IF($P$3='DATA SHEET'!$CA$5,VLOOKUP(F137,अंक,42,0),""))))))</f>
        <v/>
      </c>
      <c s="50" t="str">
        <f>IF(AND(B137="",D137="",F137="",G137=""),"",IF($P$3='DATA SHEET'!$CA$1,VLOOKUP(F137,अंक,7,0),IF($P$3='DATA SHEET'!$CA$2,VLOOKUP(F137,अंक,16,0),IF($P$3='DATA SHEET'!$CA$3,VLOOKUP(F137,अंक,25,0),IF($P$3='DATA SHEET'!$CA$4,VLOOKUP(F137,अंक,34,0),IF($P$3='DATA SHEET'!$CA$5,VLOOKUP(F137,अंक,43,0),""))))))</f>
        <v/>
      </c>
      <c s="50" t="str">
        <f>IF(AND(B137="",D137="",F137="",G137=""),"",IF($P$3='DATA SHEET'!$CA$1,VLOOKUP(F137,अंक,8,0),IF($P$3='DATA SHEET'!$CA$2,VLOOKUP(F137,अंक,17,0),IF($P$3='DATA SHEET'!$CA$3,VLOOKUP(F137,अंक,26,0),IF($P$3='DATA SHEET'!$CA$4,VLOOKUP(F137,अंक,35,0),IF($P$3='DATA SHEET'!$CA$5,VLOOKUP(F137,अंक,44,0),""))))))</f>
        <v/>
      </c>
      <c s="51" t="str">
        <f>IF(AND(B137="",D137="",F137="",G137=""),"",IF($P$3='DATA SHEET'!$CA$1,VLOOKUP(F137,अंक,9,0),IF($P$3='DATA SHEET'!$CA$2,VLOOKUP(F137,अंक,18,0),IF($P$3='DATA SHEET'!$CA$3,VLOOKUP(F137,अंक,27,0),IF($P$3='DATA SHEET'!$CA$4,VLOOKUP(F137,अंक,36,0),IF($P$3='DATA SHEET'!$CA$5,VLOOKUP(F137,अंक,45,0),""))))))</f>
        <v/>
      </c>
      <c s="51" t="str">
        <f>IF(AND(B137="",D137="",F137="",G137=""),"",IF($P$3='DATA SHEET'!$CA$1,VLOOKUP(F137,अंक,10,0),IF($P$3='DATA SHEET'!$CA$2,VLOOKUP(F137,अंक,19,0),IF($P$3='DATA SHEET'!$CA$3,VLOOKUP(F137,अंक,28,0),IF($P$3='DATA SHEET'!$CA$4,VLOOKUP(F137,अंक,37,0),IF($P$3='DATA SHEET'!$CA$5,VLOOKUP(F137,अंक,46,0),""))))))</f>
        <v/>
      </c>
      <c s="51" t="str">
        <f>IF(AND(B137="",D137="",F137="",G137=""),"",IF($P$3='DATA SHEET'!$CA$1,VLOOKUP(F137,अंक,11,0),IF($P$3='DATA SHEET'!$CA$2,VLOOKUP(F137,अंक,20,0),IF($P$3='DATA SHEET'!$CA$3,VLOOKUP(F137,अंक,29,0),IF($P$3='DATA SHEET'!$CA$4,VLOOKUP(F137,अंक,38,0),IF($P$3='DATA SHEET'!$CA$5,VLOOKUP(F137,अंक,47,0),""))))))</f>
        <v/>
      </c>
      <c s="52" t="str">
        <f>IF(AND(B137="",D137="",F137="",G137=""),"",IF($P$3='DATA SHEET'!$CA$1,VLOOKUP(F137,अंक,12,0),IF($P$3='DATA SHEET'!$CA$2,VLOOKUP(F137,अंक,21,0),IF($P$3='DATA SHEET'!$CA$3,VLOOKUP(F137,अंक,30,0),IF($P$3='DATA SHEET'!$CA$4,VLOOKUP(F137,अंक,39,0),IF($P$3='DATA SHEET'!$CA$5,VLOOKUP(F137,अंक,48,0),""))))))</f>
        <v/>
      </c>
      <c s="52" t="str">
        <f>IF(AND(B137="",D137="",F137="",G137=""),"",IF($P$3='DATA SHEET'!$CA$1,VLOOKUP(F137,अंक,13,0),IF($P$3='DATA SHEET'!$CA$2,VLOOKUP(F137,अंक,22,0),IF($P$3='DATA SHEET'!$CA$3,VLOOKUP(F137,अंक,31,0),IF($P$3='DATA SHEET'!$CA$4,VLOOKUP(F137,अंक,40,0),IF($P$3='DATA SHEET'!$CA$5,VLOOKUP(F137,अंक,49,0),""))))))</f>
        <v/>
      </c>
      <c s="52" t="str">
        <f>IF(AND(B137="",D137="",F137="",G137=""),"",IF($P$3='DATA SHEET'!$CA$1,VLOOKUP(F137,अंक,14,0),IF($P$3='DATA SHEET'!$CA$2,VLOOKUP(F137,अंक,23,0),IF($P$3='DATA SHEET'!$CA$3,VLOOKUP(F137,अंक,32,0),IF($P$3='DATA SHEET'!$CA$4,VLOOKUP(F137,अंक,41,0),IF($P$3='DATA SHEET'!$CA$5,VLOOKUP(F137,अंक,50,0),""))))))</f>
        <v/>
      </c>
      <c s="21" t="str">
        <f t="shared" si="46"/>
        <v/>
      </c>
      <c s="20" t="str">
        <f t="shared" si="47"/>
        <v/>
      </c>
      <c s="20" t="str">
        <f t="shared" si="48"/>
        <v/>
      </c>
      <c s="22" t="str">
        <f t="shared" si="49"/>
        <v/>
      </c>
      <c s="187" t="str">
        <f>IFERROR(IF(OR(Q137="",#REF!="",D137=""),"",IF($Q$6=100,ROUNDUP(Q137*20%,0),IF($Q$6=86,ROUNDUP((Q137/$Q$6)*$U$6,0),IF($Q$6=66,ROUNDUP((Q137/$Q$6)*$U$6,0),"")))),"")</f>
        <v/>
      </c>
      <c s="11"/>
      <c s="11"/>
    </row>
    <row r="138" spans="1:23" ht="21.75" customHeight="1">
      <c r="A138" s="186" t="str">
        <f>'DATA SHEET'!A138</f>
        <v/>
      </c>
      <c s="16" t="str">
        <f t="shared" si="40"/>
        <v/>
      </c>
      <c s="42" t="str">
        <f t="shared" si="41"/>
        <v/>
      </c>
      <c s="170" t="str">
        <f t="shared" si="42"/>
        <v/>
      </c>
      <c s="170" t="str">
        <f t="shared" si="43"/>
        <v/>
      </c>
      <c s="17" t="str">
        <f t="shared" si="44"/>
        <v/>
      </c>
      <c s="18" t="str">
        <f t="shared" si="45"/>
        <v/>
      </c>
      <c s="50" t="str">
        <f>IF(AND(B138="",D138="",F138="",G138=""),"",IF($P$3='DATA SHEET'!$CA$1,VLOOKUP(F138,अंक,6,0),IF($P$3='DATA SHEET'!$CA$2,VLOOKUP(F138,अंक,15,0),IF($P$3='DATA SHEET'!$CA$3,VLOOKUP(F138,अंक,24,0),IF($P$3='DATA SHEET'!$CA$4,VLOOKUP(F138,अंक,33,0),IF($P$3='DATA SHEET'!$CA$5,VLOOKUP(F138,अंक,42,0),""))))))</f>
        <v/>
      </c>
      <c s="50" t="str">
        <f>IF(AND(B138="",D138="",F138="",G138=""),"",IF($P$3='DATA SHEET'!$CA$1,VLOOKUP(F138,अंक,7,0),IF($P$3='DATA SHEET'!$CA$2,VLOOKUP(F138,अंक,16,0),IF($P$3='DATA SHEET'!$CA$3,VLOOKUP(F138,अंक,25,0),IF($P$3='DATA SHEET'!$CA$4,VLOOKUP(F138,अंक,34,0),IF($P$3='DATA SHEET'!$CA$5,VLOOKUP(F138,अंक,43,0),""))))))</f>
        <v/>
      </c>
      <c s="50" t="str">
        <f>IF(AND(B138="",D138="",F138="",G138=""),"",IF($P$3='DATA SHEET'!$CA$1,VLOOKUP(F138,अंक,8,0),IF($P$3='DATA SHEET'!$CA$2,VLOOKUP(F138,अंक,17,0),IF($P$3='DATA SHEET'!$CA$3,VLOOKUP(F138,अंक,26,0),IF($P$3='DATA SHEET'!$CA$4,VLOOKUP(F138,अंक,35,0),IF($P$3='DATA SHEET'!$CA$5,VLOOKUP(F138,अंक,44,0),""))))))</f>
        <v/>
      </c>
      <c s="51" t="str">
        <f>IF(AND(B138="",D138="",F138="",G138=""),"",IF($P$3='DATA SHEET'!$CA$1,VLOOKUP(F138,अंक,9,0),IF($P$3='DATA SHEET'!$CA$2,VLOOKUP(F138,अंक,18,0),IF($P$3='DATA SHEET'!$CA$3,VLOOKUP(F138,अंक,27,0),IF($P$3='DATA SHEET'!$CA$4,VLOOKUP(F138,अंक,36,0),IF($P$3='DATA SHEET'!$CA$5,VLOOKUP(F138,अंक,45,0),""))))))</f>
        <v/>
      </c>
      <c s="51" t="str">
        <f>IF(AND(B138="",D138="",F138="",G138=""),"",IF($P$3='DATA SHEET'!$CA$1,VLOOKUP(F138,अंक,10,0),IF($P$3='DATA SHEET'!$CA$2,VLOOKUP(F138,अंक,19,0),IF($P$3='DATA SHEET'!$CA$3,VLOOKUP(F138,अंक,28,0),IF($P$3='DATA SHEET'!$CA$4,VLOOKUP(F138,अंक,37,0),IF($P$3='DATA SHEET'!$CA$5,VLOOKUP(F138,अंक,46,0),""))))))</f>
        <v/>
      </c>
      <c s="51" t="str">
        <f>IF(AND(B138="",D138="",F138="",G138=""),"",IF($P$3='DATA SHEET'!$CA$1,VLOOKUP(F138,अंक,11,0),IF($P$3='DATA SHEET'!$CA$2,VLOOKUP(F138,अंक,20,0),IF($P$3='DATA SHEET'!$CA$3,VLOOKUP(F138,अंक,29,0),IF($P$3='DATA SHEET'!$CA$4,VLOOKUP(F138,अंक,38,0),IF($P$3='DATA SHEET'!$CA$5,VLOOKUP(F138,अंक,47,0),""))))))</f>
        <v/>
      </c>
      <c s="52" t="str">
        <f>IF(AND(B138="",D138="",F138="",G138=""),"",IF($P$3='DATA SHEET'!$CA$1,VLOOKUP(F138,अंक,12,0),IF($P$3='DATA SHEET'!$CA$2,VLOOKUP(F138,अंक,21,0),IF($P$3='DATA SHEET'!$CA$3,VLOOKUP(F138,अंक,30,0),IF($P$3='DATA SHEET'!$CA$4,VLOOKUP(F138,अंक,39,0),IF($P$3='DATA SHEET'!$CA$5,VLOOKUP(F138,अंक,48,0),""))))))</f>
        <v/>
      </c>
      <c s="52" t="str">
        <f>IF(AND(B138="",D138="",F138="",G138=""),"",IF($P$3='DATA SHEET'!$CA$1,VLOOKUP(F138,अंक,13,0),IF($P$3='DATA SHEET'!$CA$2,VLOOKUP(F138,अंक,22,0),IF($P$3='DATA SHEET'!$CA$3,VLOOKUP(F138,अंक,31,0),IF($P$3='DATA SHEET'!$CA$4,VLOOKUP(F138,अंक,40,0),IF($P$3='DATA SHEET'!$CA$5,VLOOKUP(F138,अंक,49,0),""))))))</f>
        <v/>
      </c>
      <c s="52" t="str">
        <f>IF(AND(B138="",D138="",F138="",G138=""),"",IF($P$3='DATA SHEET'!$CA$1,VLOOKUP(F138,अंक,14,0),IF($P$3='DATA SHEET'!$CA$2,VLOOKUP(F138,अंक,23,0),IF($P$3='DATA SHEET'!$CA$3,VLOOKUP(F138,अंक,32,0),IF($P$3='DATA SHEET'!$CA$4,VLOOKUP(F138,अंक,41,0),IF($P$3='DATA SHEET'!$CA$5,VLOOKUP(F138,अंक,50,0),""))))))</f>
        <v/>
      </c>
      <c s="21" t="str">
        <f t="shared" si="46"/>
        <v/>
      </c>
      <c s="20" t="str">
        <f t="shared" si="47"/>
        <v/>
      </c>
      <c s="20" t="str">
        <f t="shared" si="48"/>
        <v/>
      </c>
      <c s="22" t="str">
        <f t="shared" si="49"/>
        <v/>
      </c>
      <c s="187" t="str">
        <f>IFERROR(IF(OR(Q138="",#REF!="",D138=""),"",IF($Q$6=100,ROUNDUP(Q138*20%,0),IF($Q$6=86,ROUNDUP((Q138/$Q$6)*$U$6,0),IF($Q$6=66,ROUNDUP((Q138/$Q$6)*$U$6,0),"")))),"")</f>
        <v/>
      </c>
      <c s="11"/>
      <c s="11"/>
    </row>
    <row r="139" spans="1:23" ht="21.75" customHeight="1">
      <c r="A139" s="186" t="str">
        <f>'DATA SHEET'!A139</f>
        <v/>
      </c>
      <c s="16" t="str">
        <f t="shared" si="40"/>
        <v/>
      </c>
      <c s="42" t="str">
        <f t="shared" si="41"/>
        <v/>
      </c>
      <c s="170" t="str">
        <f t="shared" si="42"/>
        <v/>
      </c>
      <c s="170" t="str">
        <f t="shared" si="43"/>
        <v/>
      </c>
      <c s="17" t="str">
        <f t="shared" si="44"/>
        <v/>
      </c>
      <c s="18" t="str">
        <f t="shared" si="45"/>
        <v/>
      </c>
      <c s="50" t="str">
        <f>IF(AND(B139="",D139="",F139="",G139=""),"",IF($P$3='DATA SHEET'!$CA$1,VLOOKUP(F139,अंक,6,0),IF($P$3='DATA SHEET'!$CA$2,VLOOKUP(F139,अंक,15,0),IF($P$3='DATA SHEET'!$CA$3,VLOOKUP(F139,अंक,24,0),IF($P$3='DATA SHEET'!$CA$4,VLOOKUP(F139,अंक,33,0),IF($P$3='DATA SHEET'!$CA$5,VLOOKUP(F139,अंक,42,0),""))))))</f>
        <v/>
      </c>
      <c s="50" t="str">
        <f>IF(AND(B139="",D139="",F139="",G139=""),"",IF($P$3='DATA SHEET'!$CA$1,VLOOKUP(F139,अंक,7,0),IF($P$3='DATA SHEET'!$CA$2,VLOOKUP(F139,अंक,16,0),IF($P$3='DATA SHEET'!$CA$3,VLOOKUP(F139,अंक,25,0),IF($P$3='DATA SHEET'!$CA$4,VLOOKUP(F139,अंक,34,0),IF($P$3='DATA SHEET'!$CA$5,VLOOKUP(F139,अंक,43,0),""))))))</f>
        <v/>
      </c>
      <c s="50" t="str">
        <f>IF(AND(B139="",D139="",F139="",G139=""),"",IF($P$3='DATA SHEET'!$CA$1,VLOOKUP(F139,अंक,8,0),IF($P$3='DATA SHEET'!$CA$2,VLOOKUP(F139,अंक,17,0),IF($P$3='DATA SHEET'!$CA$3,VLOOKUP(F139,अंक,26,0),IF($P$3='DATA SHEET'!$CA$4,VLOOKUP(F139,अंक,35,0),IF($P$3='DATA SHEET'!$CA$5,VLOOKUP(F139,अंक,44,0),""))))))</f>
        <v/>
      </c>
      <c s="51" t="str">
        <f>IF(AND(B139="",D139="",F139="",G139=""),"",IF($P$3='DATA SHEET'!$CA$1,VLOOKUP(F139,अंक,9,0),IF($P$3='DATA SHEET'!$CA$2,VLOOKUP(F139,अंक,18,0),IF($P$3='DATA SHEET'!$CA$3,VLOOKUP(F139,अंक,27,0),IF($P$3='DATA SHEET'!$CA$4,VLOOKUP(F139,अंक,36,0),IF($P$3='DATA SHEET'!$CA$5,VLOOKUP(F139,अंक,45,0),""))))))</f>
        <v/>
      </c>
      <c s="51" t="str">
        <f>IF(AND(B139="",D139="",F139="",G139=""),"",IF($P$3='DATA SHEET'!$CA$1,VLOOKUP(F139,अंक,10,0),IF($P$3='DATA SHEET'!$CA$2,VLOOKUP(F139,अंक,19,0),IF($P$3='DATA SHEET'!$CA$3,VLOOKUP(F139,अंक,28,0),IF($P$3='DATA SHEET'!$CA$4,VLOOKUP(F139,अंक,37,0),IF($P$3='DATA SHEET'!$CA$5,VLOOKUP(F139,अंक,46,0),""))))))</f>
        <v/>
      </c>
      <c s="51" t="str">
        <f>IF(AND(B139="",D139="",F139="",G139=""),"",IF($P$3='DATA SHEET'!$CA$1,VLOOKUP(F139,अंक,11,0),IF($P$3='DATA SHEET'!$CA$2,VLOOKUP(F139,अंक,20,0),IF($P$3='DATA SHEET'!$CA$3,VLOOKUP(F139,अंक,29,0),IF($P$3='DATA SHEET'!$CA$4,VLOOKUP(F139,अंक,38,0),IF($P$3='DATA SHEET'!$CA$5,VLOOKUP(F139,अंक,47,0),""))))))</f>
        <v/>
      </c>
      <c s="52" t="str">
        <f>IF(AND(B139="",D139="",F139="",G139=""),"",IF($P$3='DATA SHEET'!$CA$1,VLOOKUP(F139,अंक,12,0),IF($P$3='DATA SHEET'!$CA$2,VLOOKUP(F139,अंक,21,0),IF($P$3='DATA SHEET'!$CA$3,VLOOKUP(F139,अंक,30,0),IF($P$3='DATA SHEET'!$CA$4,VLOOKUP(F139,अंक,39,0),IF($P$3='DATA SHEET'!$CA$5,VLOOKUP(F139,अंक,48,0),""))))))</f>
        <v/>
      </c>
      <c s="52" t="str">
        <f>IF(AND(B139="",D139="",F139="",G139=""),"",IF($P$3='DATA SHEET'!$CA$1,VLOOKUP(F139,अंक,13,0),IF($P$3='DATA SHEET'!$CA$2,VLOOKUP(F139,अंक,22,0),IF($P$3='DATA SHEET'!$CA$3,VLOOKUP(F139,अंक,31,0),IF($P$3='DATA SHEET'!$CA$4,VLOOKUP(F139,अंक,40,0),IF($P$3='DATA SHEET'!$CA$5,VLOOKUP(F139,अंक,49,0),""))))))</f>
        <v/>
      </c>
      <c s="52" t="str">
        <f>IF(AND(B139="",D139="",F139="",G139=""),"",IF($P$3='DATA SHEET'!$CA$1,VLOOKUP(F139,अंक,14,0),IF($P$3='DATA SHEET'!$CA$2,VLOOKUP(F139,अंक,23,0),IF($P$3='DATA SHEET'!$CA$3,VLOOKUP(F139,अंक,32,0),IF($P$3='DATA SHEET'!$CA$4,VLOOKUP(F139,अंक,41,0),IF($P$3='DATA SHEET'!$CA$5,VLOOKUP(F139,अंक,50,0),""))))))</f>
        <v/>
      </c>
      <c s="21" t="str">
        <f t="shared" si="46"/>
        <v/>
      </c>
      <c s="20" t="str">
        <f t="shared" si="47"/>
        <v/>
      </c>
      <c s="20" t="str">
        <f t="shared" si="48"/>
        <v/>
      </c>
      <c s="22" t="str">
        <f t="shared" si="49"/>
        <v/>
      </c>
      <c s="187" t="str">
        <f>IFERROR(IF(OR(Q139="",#REF!="",D139=""),"",IF($Q$6=100,ROUNDUP(Q139*20%,0),IF($Q$6=86,ROUNDUP((Q139/$Q$6)*$U$6,0),IF($Q$6=66,ROUNDUP((Q139/$Q$6)*$U$6,0),"")))),"")</f>
        <v/>
      </c>
      <c s="11"/>
      <c s="11"/>
    </row>
    <row r="140" spans="1:23" ht="21.75" customHeight="1">
      <c r="A140" s="186" t="str">
        <f>'DATA SHEET'!A140</f>
        <v/>
      </c>
      <c s="16" t="str">
        <f t="shared" si="40"/>
        <v/>
      </c>
      <c s="42" t="str">
        <f t="shared" si="41"/>
        <v/>
      </c>
      <c s="170" t="str">
        <f t="shared" si="42"/>
        <v/>
      </c>
      <c s="170" t="str">
        <f t="shared" si="43"/>
        <v/>
      </c>
      <c s="17" t="str">
        <f t="shared" si="44"/>
        <v/>
      </c>
      <c s="18" t="str">
        <f t="shared" si="45"/>
        <v/>
      </c>
      <c s="50" t="str">
        <f>IF(AND(B140="",D140="",F140="",G140=""),"",IF($P$3='DATA SHEET'!$CA$1,VLOOKUP(F140,अंक,6,0),IF($P$3='DATA SHEET'!$CA$2,VLOOKUP(F140,अंक,15,0),IF($P$3='DATA SHEET'!$CA$3,VLOOKUP(F140,अंक,24,0),IF($P$3='DATA SHEET'!$CA$4,VLOOKUP(F140,अंक,33,0),IF($P$3='DATA SHEET'!$CA$5,VLOOKUP(F140,अंक,42,0),""))))))</f>
        <v/>
      </c>
      <c s="50" t="str">
        <f>IF(AND(B140="",D140="",F140="",G140=""),"",IF($P$3='DATA SHEET'!$CA$1,VLOOKUP(F140,अंक,7,0),IF($P$3='DATA SHEET'!$CA$2,VLOOKUP(F140,अंक,16,0),IF($P$3='DATA SHEET'!$CA$3,VLOOKUP(F140,अंक,25,0),IF($P$3='DATA SHEET'!$CA$4,VLOOKUP(F140,अंक,34,0),IF($P$3='DATA SHEET'!$CA$5,VLOOKUP(F140,अंक,43,0),""))))))</f>
        <v/>
      </c>
      <c s="50" t="str">
        <f>IF(AND(B140="",D140="",F140="",G140=""),"",IF($P$3='DATA SHEET'!$CA$1,VLOOKUP(F140,अंक,8,0),IF($P$3='DATA SHEET'!$CA$2,VLOOKUP(F140,अंक,17,0),IF($P$3='DATA SHEET'!$CA$3,VLOOKUP(F140,अंक,26,0),IF($P$3='DATA SHEET'!$CA$4,VLOOKUP(F140,अंक,35,0),IF($P$3='DATA SHEET'!$CA$5,VLOOKUP(F140,अंक,44,0),""))))))</f>
        <v/>
      </c>
      <c s="51" t="str">
        <f>IF(AND(B140="",D140="",F140="",G140=""),"",IF($P$3='DATA SHEET'!$CA$1,VLOOKUP(F140,अंक,9,0),IF($P$3='DATA SHEET'!$CA$2,VLOOKUP(F140,अंक,18,0),IF($P$3='DATA SHEET'!$CA$3,VLOOKUP(F140,अंक,27,0),IF($P$3='DATA SHEET'!$CA$4,VLOOKUP(F140,अंक,36,0),IF($P$3='DATA SHEET'!$CA$5,VLOOKUP(F140,अंक,45,0),""))))))</f>
        <v/>
      </c>
      <c s="51" t="str">
        <f>IF(AND(B140="",D140="",F140="",G140=""),"",IF($P$3='DATA SHEET'!$CA$1,VLOOKUP(F140,अंक,10,0),IF($P$3='DATA SHEET'!$CA$2,VLOOKUP(F140,अंक,19,0),IF($P$3='DATA SHEET'!$CA$3,VLOOKUP(F140,अंक,28,0),IF($P$3='DATA SHEET'!$CA$4,VLOOKUP(F140,अंक,37,0),IF($P$3='DATA SHEET'!$CA$5,VLOOKUP(F140,अंक,46,0),""))))))</f>
        <v/>
      </c>
      <c s="51" t="str">
        <f>IF(AND(B140="",D140="",F140="",G140=""),"",IF($P$3='DATA SHEET'!$CA$1,VLOOKUP(F140,अंक,11,0),IF($P$3='DATA SHEET'!$CA$2,VLOOKUP(F140,अंक,20,0),IF($P$3='DATA SHEET'!$CA$3,VLOOKUP(F140,अंक,29,0),IF($P$3='DATA SHEET'!$CA$4,VLOOKUP(F140,अंक,38,0),IF($P$3='DATA SHEET'!$CA$5,VLOOKUP(F140,अंक,47,0),""))))))</f>
        <v/>
      </c>
      <c s="52" t="str">
        <f>IF(AND(B140="",D140="",F140="",G140=""),"",IF($P$3='DATA SHEET'!$CA$1,VLOOKUP(F140,अंक,12,0),IF($P$3='DATA SHEET'!$CA$2,VLOOKUP(F140,अंक,21,0),IF($P$3='DATA SHEET'!$CA$3,VLOOKUP(F140,अंक,30,0),IF($P$3='DATA SHEET'!$CA$4,VLOOKUP(F140,अंक,39,0),IF($P$3='DATA SHEET'!$CA$5,VLOOKUP(F140,अंक,48,0),""))))))</f>
        <v/>
      </c>
      <c s="52" t="str">
        <f>IF(AND(B140="",D140="",F140="",G140=""),"",IF($P$3='DATA SHEET'!$CA$1,VLOOKUP(F140,अंक,13,0),IF($P$3='DATA SHEET'!$CA$2,VLOOKUP(F140,अंक,22,0),IF($P$3='DATA SHEET'!$CA$3,VLOOKUP(F140,अंक,31,0),IF($P$3='DATA SHEET'!$CA$4,VLOOKUP(F140,अंक,40,0),IF($P$3='DATA SHEET'!$CA$5,VLOOKUP(F140,अंक,49,0),""))))))</f>
        <v/>
      </c>
      <c s="52" t="str">
        <f>IF(AND(B140="",D140="",F140="",G140=""),"",IF($P$3='DATA SHEET'!$CA$1,VLOOKUP(F140,अंक,14,0),IF($P$3='DATA SHEET'!$CA$2,VLOOKUP(F140,अंक,23,0),IF($P$3='DATA SHEET'!$CA$3,VLOOKUP(F140,अंक,32,0),IF($P$3='DATA SHEET'!$CA$4,VLOOKUP(F140,अंक,41,0),IF($P$3='DATA SHEET'!$CA$5,VLOOKUP(F140,अंक,50,0),""))))))</f>
        <v/>
      </c>
      <c s="21" t="str">
        <f t="shared" si="46"/>
        <v/>
      </c>
      <c s="20" t="str">
        <f t="shared" si="47"/>
        <v/>
      </c>
      <c s="20" t="str">
        <f t="shared" si="48"/>
        <v/>
      </c>
      <c s="22" t="str">
        <f t="shared" si="49"/>
        <v/>
      </c>
      <c s="187" t="str">
        <f>IFERROR(IF(OR(Q140="",#REF!="",D140=""),"",IF($Q$6=100,ROUNDUP(Q140*20%,0),IF($Q$6=86,ROUNDUP((Q140/$Q$6)*$U$6,0),IF($Q$6=66,ROUNDUP((Q140/$Q$6)*$U$6,0),"")))),"")</f>
        <v/>
      </c>
      <c s="11"/>
      <c s="11"/>
    </row>
    <row r="141" spans="1:23" ht="21.75" customHeight="1">
      <c r="A141" s="186" t="str">
        <f>'DATA SHEET'!A141</f>
        <v/>
      </c>
      <c s="16" t="str">
        <f t="shared" si="40"/>
        <v/>
      </c>
      <c s="42" t="str">
        <f t="shared" si="41"/>
        <v/>
      </c>
      <c s="170" t="str">
        <f t="shared" si="42"/>
        <v/>
      </c>
      <c s="170" t="str">
        <f t="shared" si="43"/>
        <v/>
      </c>
      <c s="17" t="str">
        <f t="shared" si="44"/>
        <v/>
      </c>
      <c s="18" t="str">
        <f t="shared" si="45"/>
        <v/>
      </c>
      <c s="50" t="str">
        <f>IF(AND(B141="",D141="",F141="",G141=""),"",IF($P$3='DATA SHEET'!$CA$1,VLOOKUP(F141,अंक,6,0),IF($P$3='DATA SHEET'!$CA$2,VLOOKUP(F141,अंक,15,0),IF($P$3='DATA SHEET'!$CA$3,VLOOKUP(F141,अंक,24,0),IF($P$3='DATA SHEET'!$CA$4,VLOOKUP(F141,अंक,33,0),IF($P$3='DATA SHEET'!$CA$5,VLOOKUP(F141,अंक,42,0),""))))))</f>
        <v/>
      </c>
      <c s="50" t="str">
        <f>IF(AND(B141="",D141="",F141="",G141=""),"",IF($P$3='DATA SHEET'!$CA$1,VLOOKUP(F141,अंक,7,0),IF($P$3='DATA SHEET'!$CA$2,VLOOKUP(F141,अंक,16,0),IF($P$3='DATA SHEET'!$CA$3,VLOOKUP(F141,अंक,25,0),IF($P$3='DATA SHEET'!$CA$4,VLOOKUP(F141,अंक,34,0),IF($P$3='DATA SHEET'!$CA$5,VLOOKUP(F141,अंक,43,0),""))))))</f>
        <v/>
      </c>
      <c s="50" t="str">
        <f>IF(AND(B141="",D141="",F141="",G141=""),"",IF($P$3='DATA SHEET'!$CA$1,VLOOKUP(F141,अंक,8,0),IF($P$3='DATA SHEET'!$CA$2,VLOOKUP(F141,अंक,17,0),IF($P$3='DATA SHEET'!$CA$3,VLOOKUP(F141,अंक,26,0),IF($P$3='DATA SHEET'!$CA$4,VLOOKUP(F141,अंक,35,0),IF($P$3='DATA SHEET'!$CA$5,VLOOKUP(F141,अंक,44,0),""))))))</f>
        <v/>
      </c>
      <c s="51" t="str">
        <f>IF(AND(B141="",D141="",F141="",G141=""),"",IF($P$3='DATA SHEET'!$CA$1,VLOOKUP(F141,अंक,9,0),IF($P$3='DATA SHEET'!$CA$2,VLOOKUP(F141,अंक,18,0),IF($P$3='DATA SHEET'!$CA$3,VLOOKUP(F141,अंक,27,0),IF($P$3='DATA SHEET'!$CA$4,VLOOKUP(F141,अंक,36,0),IF($P$3='DATA SHEET'!$CA$5,VLOOKUP(F141,अंक,45,0),""))))))</f>
        <v/>
      </c>
      <c s="51" t="str">
        <f>IF(AND(B141="",D141="",F141="",G141=""),"",IF($P$3='DATA SHEET'!$CA$1,VLOOKUP(F141,अंक,10,0),IF($P$3='DATA SHEET'!$CA$2,VLOOKUP(F141,अंक,19,0),IF($P$3='DATA SHEET'!$CA$3,VLOOKUP(F141,अंक,28,0),IF($P$3='DATA SHEET'!$CA$4,VLOOKUP(F141,अंक,37,0),IF($P$3='DATA SHEET'!$CA$5,VLOOKUP(F141,अंक,46,0),""))))))</f>
        <v/>
      </c>
      <c s="51" t="str">
        <f>IF(AND(B141="",D141="",F141="",G141=""),"",IF($P$3='DATA SHEET'!$CA$1,VLOOKUP(F141,अंक,11,0),IF($P$3='DATA SHEET'!$CA$2,VLOOKUP(F141,अंक,20,0),IF($P$3='DATA SHEET'!$CA$3,VLOOKUP(F141,अंक,29,0),IF($P$3='DATA SHEET'!$CA$4,VLOOKUP(F141,अंक,38,0),IF($P$3='DATA SHEET'!$CA$5,VLOOKUP(F141,अंक,47,0),""))))))</f>
        <v/>
      </c>
      <c s="52" t="str">
        <f>IF(AND(B141="",D141="",F141="",G141=""),"",IF($P$3='DATA SHEET'!$CA$1,VLOOKUP(F141,अंक,12,0),IF($P$3='DATA SHEET'!$CA$2,VLOOKUP(F141,अंक,21,0),IF($P$3='DATA SHEET'!$CA$3,VLOOKUP(F141,अंक,30,0),IF($P$3='DATA SHEET'!$CA$4,VLOOKUP(F141,अंक,39,0),IF($P$3='DATA SHEET'!$CA$5,VLOOKUP(F141,अंक,48,0),""))))))</f>
        <v/>
      </c>
      <c s="52" t="str">
        <f>IF(AND(B141="",D141="",F141="",G141=""),"",IF($P$3='DATA SHEET'!$CA$1,VLOOKUP(F141,अंक,13,0),IF($P$3='DATA SHEET'!$CA$2,VLOOKUP(F141,अंक,22,0),IF($P$3='DATA SHEET'!$CA$3,VLOOKUP(F141,अंक,31,0),IF($P$3='DATA SHEET'!$CA$4,VLOOKUP(F141,अंक,40,0),IF($P$3='DATA SHEET'!$CA$5,VLOOKUP(F141,अंक,49,0),""))))))</f>
        <v/>
      </c>
      <c s="52" t="str">
        <f>IF(AND(B141="",D141="",F141="",G141=""),"",IF($P$3='DATA SHEET'!$CA$1,VLOOKUP(F141,अंक,14,0),IF($P$3='DATA SHEET'!$CA$2,VLOOKUP(F141,अंक,23,0),IF($P$3='DATA SHEET'!$CA$3,VLOOKUP(F141,अंक,32,0),IF($P$3='DATA SHEET'!$CA$4,VLOOKUP(F141,अंक,41,0),IF($P$3='DATA SHEET'!$CA$5,VLOOKUP(F141,अंक,50,0),""))))))</f>
        <v/>
      </c>
      <c s="21" t="str">
        <f t="shared" si="46"/>
        <v/>
      </c>
      <c s="20" t="str">
        <f t="shared" si="47"/>
        <v/>
      </c>
      <c s="20" t="str">
        <f t="shared" si="48"/>
        <v/>
      </c>
      <c s="22" t="str">
        <f t="shared" si="49"/>
        <v/>
      </c>
      <c s="187" t="str">
        <f>IFERROR(IF(OR(Q141="",#REF!="",D141=""),"",IF($Q$6=100,ROUNDUP(Q141*20%,0),IF($Q$6=86,ROUNDUP((Q141/$Q$6)*$U$6,0),IF($Q$6=66,ROUNDUP((Q141/$Q$6)*$U$6,0),"")))),"")</f>
        <v/>
      </c>
      <c s="11"/>
      <c s="11"/>
    </row>
    <row r="142" spans="1:23" ht="21.75" customHeight="1">
      <c r="A142" s="186" t="str">
        <f>'DATA SHEET'!A142</f>
        <v/>
      </c>
      <c s="16" t="str">
        <f t="shared" si="40"/>
        <v/>
      </c>
      <c s="42" t="str">
        <f t="shared" si="41"/>
        <v/>
      </c>
      <c s="170" t="str">
        <f t="shared" si="42"/>
        <v/>
      </c>
      <c s="170" t="str">
        <f t="shared" si="43"/>
        <v/>
      </c>
      <c s="17" t="str">
        <f t="shared" si="44"/>
        <v/>
      </c>
      <c s="18" t="str">
        <f t="shared" si="45"/>
        <v/>
      </c>
      <c s="50" t="str">
        <f>IF(AND(B142="",D142="",F142="",G142=""),"",IF($P$3='DATA SHEET'!$CA$1,VLOOKUP(F142,अंक,6,0),IF($P$3='DATA SHEET'!$CA$2,VLOOKUP(F142,अंक,15,0),IF($P$3='DATA SHEET'!$CA$3,VLOOKUP(F142,अंक,24,0),IF($P$3='DATA SHEET'!$CA$4,VLOOKUP(F142,अंक,33,0),IF($P$3='DATA SHEET'!$CA$5,VLOOKUP(F142,अंक,42,0),""))))))</f>
        <v/>
      </c>
      <c s="50" t="str">
        <f>IF(AND(B142="",D142="",F142="",G142=""),"",IF($P$3='DATA SHEET'!$CA$1,VLOOKUP(F142,अंक,7,0),IF($P$3='DATA SHEET'!$CA$2,VLOOKUP(F142,अंक,16,0),IF($P$3='DATA SHEET'!$CA$3,VLOOKUP(F142,अंक,25,0),IF($P$3='DATA SHEET'!$CA$4,VLOOKUP(F142,अंक,34,0),IF($P$3='DATA SHEET'!$CA$5,VLOOKUP(F142,अंक,43,0),""))))))</f>
        <v/>
      </c>
      <c s="50" t="str">
        <f>IF(AND(B142="",D142="",F142="",G142=""),"",IF($P$3='DATA SHEET'!$CA$1,VLOOKUP(F142,अंक,8,0),IF($P$3='DATA SHEET'!$CA$2,VLOOKUP(F142,अंक,17,0),IF($P$3='DATA SHEET'!$CA$3,VLOOKUP(F142,अंक,26,0),IF($P$3='DATA SHEET'!$CA$4,VLOOKUP(F142,अंक,35,0),IF($P$3='DATA SHEET'!$CA$5,VLOOKUP(F142,अंक,44,0),""))))))</f>
        <v/>
      </c>
      <c s="51" t="str">
        <f>IF(AND(B142="",D142="",F142="",G142=""),"",IF($P$3='DATA SHEET'!$CA$1,VLOOKUP(F142,अंक,9,0),IF($P$3='DATA SHEET'!$CA$2,VLOOKUP(F142,अंक,18,0),IF($P$3='DATA SHEET'!$CA$3,VLOOKUP(F142,अंक,27,0),IF($P$3='DATA SHEET'!$CA$4,VLOOKUP(F142,अंक,36,0),IF($P$3='DATA SHEET'!$CA$5,VLOOKUP(F142,अंक,45,0),""))))))</f>
        <v/>
      </c>
      <c s="51" t="str">
        <f>IF(AND(B142="",D142="",F142="",G142=""),"",IF($P$3='DATA SHEET'!$CA$1,VLOOKUP(F142,अंक,10,0),IF($P$3='DATA SHEET'!$CA$2,VLOOKUP(F142,अंक,19,0),IF($P$3='DATA SHEET'!$CA$3,VLOOKUP(F142,अंक,28,0),IF($P$3='DATA SHEET'!$CA$4,VLOOKUP(F142,अंक,37,0),IF($P$3='DATA SHEET'!$CA$5,VLOOKUP(F142,अंक,46,0),""))))))</f>
        <v/>
      </c>
      <c s="51" t="str">
        <f>IF(AND(B142="",D142="",F142="",G142=""),"",IF($P$3='DATA SHEET'!$CA$1,VLOOKUP(F142,अंक,11,0),IF($P$3='DATA SHEET'!$CA$2,VLOOKUP(F142,अंक,20,0),IF($P$3='DATA SHEET'!$CA$3,VLOOKUP(F142,अंक,29,0),IF($P$3='DATA SHEET'!$CA$4,VLOOKUP(F142,अंक,38,0),IF($P$3='DATA SHEET'!$CA$5,VLOOKUP(F142,अंक,47,0),""))))))</f>
        <v/>
      </c>
      <c s="52" t="str">
        <f>IF(AND(B142="",D142="",F142="",G142=""),"",IF($P$3='DATA SHEET'!$CA$1,VLOOKUP(F142,अंक,12,0),IF($P$3='DATA SHEET'!$CA$2,VLOOKUP(F142,अंक,21,0),IF($P$3='DATA SHEET'!$CA$3,VLOOKUP(F142,अंक,30,0),IF($P$3='DATA SHEET'!$CA$4,VLOOKUP(F142,अंक,39,0),IF($P$3='DATA SHEET'!$CA$5,VLOOKUP(F142,अंक,48,0),""))))))</f>
        <v/>
      </c>
      <c s="52" t="str">
        <f>IF(AND(B142="",D142="",F142="",G142=""),"",IF($P$3='DATA SHEET'!$CA$1,VLOOKUP(F142,अंक,13,0),IF($P$3='DATA SHEET'!$CA$2,VLOOKUP(F142,अंक,22,0),IF($P$3='DATA SHEET'!$CA$3,VLOOKUP(F142,अंक,31,0),IF($P$3='DATA SHEET'!$CA$4,VLOOKUP(F142,अंक,40,0),IF($P$3='DATA SHEET'!$CA$5,VLOOKUP(F142,अंक,49,0),""))))))</f>
        <v/>
      </c>
      <c s="52" t="str">
        <f>IF(AND(B142="",D142="",F142="",G142=""),"",IF($P$3='DATA SHEET'!$CA$1,VLOOKUP(F142,अंक,14,0),IF($P$3='DATA SHEET'!$CA$2,VLOOKUP(F142,अंक,23,0),IF($P$3='DATA SHEET'!$CA$3,VLOOKUP(F142,अंक,32,0),IF($P$3='DATA SHEET'!$CA$4,VLOOKUP(F142,अंक,41,0),IF($P$3='DATA SHEET'!$CA$5,VLOOKUP(F142,अंक,50,0),""))))))</f>
        <v/>
      </c>
      <c s="21" t="str">
        <f t="shared" si="46"/>
        <v/>
      </c>
      <c s="20" t="str">
        <f t="shared" si="47"/>
        <v/>
      </c>
      <c s="20" t="str">
        <f t="shared" si="48"/>
        <v/>
      </c>
      <c s="22" t="str">
        <f t="shared" si="49"/>
        <v/>
      </c>
      <c s="187" t="str">
        <f>IFERROR(IF(OR(Q142="",#REF!="",D142=""),"",IF($Q$6=100,ROUNDUP(Q142*20%,0),IF($Q$6=86,ROUNDUP((Q142/$Q$6)*$U$6,0),IF($Q$6=66,ROUNDUP((Q142/$Q$6)*$U$6,0),"")))),"")</f>
        <v/>
      </c>
      <c s="11"/>
      <c s="11"/>
    </row>
    <row r="143" spans="1:23" ht="21.75" customHeight="1">
      <c r="A143" s="186" t="str">
        <f>'DATA SHEET'!A143</f>
        <v/>
      </c>
      <c s="16" t="str">
        <f t="shared" si="40"/>
        <v/>
      </c>
      <c s="42" t="str">
        <f t="shared" si="41"/>
        <v/>
      </c>
      <c s="170" t="str">
        <f t="shared" si="42"/>
        <v/>
      </c>
      <c s="170" t="str">
        <f t="shared" si="43"/>
        <v/>
      </c>
      <c s="17" t="str">
        <f t="shared" si="44"/>
        <v/>
      </c>
      <c s="18" t="str">
        <f t="shared" si="45"/>
        <v/>
      </c>
      <c s="50" t="str">
        <f>IF(AND(B143="",D143="",F143="",G143=""),"",IF($P$3='DATA SHEET'!$CA$1,VLOOKUP(F143,अंक,6,0),IF($P$3='DATA SHEET'!$CA$2,VLOOKUP(F143,अंक,15,0),IF($P$3='DATA SHEET'!$CA$3,VLOOKUP(F143,अंक,24,0),IF($P$3='DATA SHEET'!$CA$4,VLOOKUP(F143,अंक,33,0),IF($P$3='DATA SHEET'!$CA$5,VLOOKUP(F143,अंक,42,0),""))))))</f>
        <v/>
      </c>
      <c s="50" t="str">
        <f>IF(AND(B143="",D143="",F143="",G143=""),"",IF($P$3='DATA SHEET'!$CA$1,VLOOKUP(F143,अंक,7,0),IF($P$3='DATA SHEET'!$CA$2,VLOOKUP(F143,अंक,16,0),IF($P$3='DATA SHEET'!$CA$3,VLOOKUP(F143,अंक,25,0),IF($P$3='DATA SHEET'!$CA$4,VLOOKUP(F143,अंक,34,0),IF($P$3='DATA SHEET'!$CA$5,VLOOKUP(F143,अंक,43,0),""))))))</f>
        <v/>
      </c>
      <c s="50" t="str">
        <f>IF(AND(B143="",D143="",F143="",G143=""),"",IF($P$3='DATA SHEET'!$CA$1,VLOOKUP(F143,अंक,8,0),IF($P$3='DATA SHEET'!$CA$2,VLOOKUP(F143,अंक,17,0),IF($P$3='DATA SHEET'!$CA$3,VLOOKUP(F143,अंक,26,0),IF($P$3='DATA SHEET'!$CA$4,VLOOKUP(F143,अंक,35,0),IF($P$3='DATA SHEET'!$CA$5,VLOOKUP(F143,अंक,44,0),""))))))</f>
        <v/>
      </c>
      <c s="51" t="str">
        <f>IF(AND(B143="",D143="",F143="",G143=""),"",IF($P$3='DATA SHEET'!$CA$1,VLOOKUP(F143,अंक,9,0),IF($P$3='DATA SHEET'!$CA$2,VLOOKUP(F143,अंक,18,0),IF($P$3='DATA SHEET'!$CA$3,VLOOKUP(F143,अंक,27,0),IF($P$3='DATA SHEET'!$CA$4,VLOOKUP(F143,अंक,36,0),IF($P$3='DATA SHEET'!$CA$5,VLOOKUP(F143,अंक,45,0),""))))))</f>
        <v/>
      </c>
      <c s="51" t="str">
        <f>IF(AND(B143="",D143="",F143="",G143=""),"",IF($P$3='DATA SHEET'!$CA$1,VLOOKUP(F143,अंक,10,0),IF($P$3='DATA SHEET'!$CA$2,VLOOKUP(F143,अंक,19,0),IF($P$3='DATA SHEET'!$CA$3,VLOOKUP(F143,अंक,28,0),IF($P$3='DATA SHEET'!$CA$4,VLOOKUP(F143,अंक,37,0),IF($P$3='DATA SHEET'!$CA$5,VLOOKUP(F143,अंक,46,0),""))))))</f>
        <v/>
      </c>
      <c s="51" t="str">
        <f>IF(AND(B143="",D143="",F143="",G143=""),"",IF($P$3='DATA SHEET'!$CA$1,VLOOKUP(F143,अंक,11,0),IF($P$3='DATA SHEET'!$CA$2,VLOOKUP(F143,अंक,20,0),IF($P$3='DATA SHEET'!$CA$3,VLOOKUP(F143,अंक,29,0),IF($P$3='DATA SHEET'!$CA$4,VLOOKUP(F143,अंक,38,0),IF($P$3='DATA SHEET'!$CA$5,VLOOKUP(F143,अंक,47,0),""))))))</f>
        <v/>
      </c>
      <c s="52" t="str">
        <f>IF(AND(B143="",D143="",F143="",G143=""),"",IF($P$3='DATA SHEET'!$CA$1,VLOOKUP(F143,अंक,12,0),IF($P$3='DATA SHEET'!$CA$2,VLOOKUP(F143,अंक,21,0),IF($P$3='DATA SHEET'!$CA$3,VLOOKUP(F143,अंक,30,0),IF($P$3='DATA SHEET'!$CA$4,VLOOKUP(F143,अंक,39,0),IF($P$3='DATA SHEET'!$CA$5,VLOOKUP(F143,अंक,48,0),""))))))</f>
        <v/>
      </c>
      <c s="52" t="str">
        <f>IF(AND(B143="",D143="",F143="",G143=""),"",IF($P$3='DATA SHEET'!$CA$1,VLOOKUP(F143,अंक,13,0),IF($P$3='DATA SHEET'!$CA$2,VLOOKUP(F143,अंक,22,0),IF($P$3='DATA SHEET'!$CA$3,VLOOKUP(F143,अंक,31,0),IF($P$3='DATA SHEET'!$CA$4,VLOOKUP(F143,अंक,40,0),IF($P$3='DATA SHEET'!$CA$5,VLOOKUP(F143,अंक,49,0),""))))))</f>
        <v/>
      </c>
      <c s="52" t="str">
        <f>IF(AND(B143="",D143="",F143="",G143=""),"",IF($P$3='DATA SHEET'!$CA$1,VLOOKUP(F143,अंक,14,0),IF($P$3='DATA SHEET'!$CA$2,VLOOKUP(F143,अंक,23,0),IF($P$3='DATA SHEET'!$CA$3,VLOOKUP(F143,अंक,32,0),IF($P$3='DATA SHEET'!$CA$4,VLOOKUP(F143,अंक,41,0),IF($P$3='DATA SHEET'!$CA$5,VLOOKUP(F143,अंक,50,0),""))))))</f>
        <v/>
      </c>
      <c s="21" t="str">
        <f t="shared" si="46"/>
        <v/>
      </c>
      <c s="20" t="str">
        <f t="shared" si="47"/>
        <v/>
      </c>
      <c s="20" t="str">
        <f t="shared" si="48"/>
        <v/>
      </c>
      <c s="22" t="str">
        <f t="shared" si="49"/>
        <v/>
      </c>
      <c s="187" t="str">
        <f>IFERROR(IF(OR(Q143="",#REF!="",D143=""),"",IF($Q$6=100,ROUNDUP(Q143*20%,0),IF($Q$6=86,ROUNDUP((Q143/$Q$6)*$U$6,0),IF($Q$6=66,ROUNDUP((Q143/$Q$6)*$U$6,0),"")))),"")</f>
        <v/>
      </c>
      <c s="11"/>
      <c s="11"/>
    </row>
    <row r="144" spans="1:23" ht="21.75" customHeight="1">
      <c r="A144" s="186" t="str">
        <f>'DATA SHEET'!A144</f>
        <v/>
      </c>
      <c s="16" t="str">
        <f t="shared" si="40"/>
        <v/>
      </c>
      <c s="42" t="str">
        <f t="shared" si="41"/>
        <v/>
      </c>
      <c s="170" t="str">
        <f t="shared" si="42"/>
        <v/>
      </c>
      <c s="170" t="str">
        <f t="shared" si="43"/>
        <v/>
      </c>
      <c s="17" t="str">
        <f t="shared" si="44"/>
        <v/>
      </c>
      <c s="18" t="str">
        <f t="shared" si="45"/>
        <v/>
      </c>
      <c s="50" t="str">
        <f>IF(AND(B144="",D144="",F144="",G144=""),"",IF($P$3='DATA SHEET'!$CA$1,VLOOKUP(F144,अंक,6,0),IF($P$3='DATA SHEET'!$CA$2,VLOOKUP(F144,अंक,15,0),IF($P$3='DATA SHEET'!$CA$3,VLOOKUP(F144,अंक,24,0),IF($P$3='DATA SHEET'!$CA$4,VLOOKUP(F144,अंक,33,0),IF($P$3='DATA SHEET'!$CA$5,VLOOKUP(F144,अंक,42,0),""))))))</f>
        <v/>
      </c>
      <c s="50" t="str">
        <f>IF(AND(B144="",D144="",F144="",G144=""),"",IF($P$3='DATA SHEET'!$CA$1,VLOOKUP(F144,अंक,7,0),IF($P$3='DATA SHEET'!$CA$2,VLOOKUP(F144,अंक,16,0),IF($P$3='DATA SHEET'!$CA$3,VLOOKUP(F144,अंक,25,0),IF($P$3='DATA SHEET'!$CA$4,VLOOKUP(F144,अंक,34,0),IF($P$3='DATA SHEET'!$CA$5,VLOOKUP(F144,अंक,43,0),""))))))</f>
        <v/>
      </c>
      <c s="50" t="str">
        <f>IF(AND(B144="",D144="",F144="",G144=""),"",IF($P$3='DATA SHEET'!$CA$1,VLOOKUP(F144,अंक,8,0),IF($P$3='DATA SHEET'!$CA$2,VLOOKUP(F144,अंक,17,0),IF($P$3='DATA SHEET'!$CA$3,VLOOKUP(F144,अंक,26,0),IF($P$3='DATA SHEET'!$CA$4,VLOOKUP(F144,अंक,35,0),IF($P$3='DATA SHEET'!$CA$5,VLOOKUP(F144,अंक,44,0),""))))))</f>
        <v/>
      </c>
      <c s="51" t="str">
        <f>IF(AND(B144="",D144="",F144="",G144=""),"",IF($P$3='DATA SHEET'!$CA$1,VLOOKUP(F144,अंक,9,0),IF($P$3='DATA SHEET'!$CA$2,VLOOKUP(F144,अंक,18,0),IF($P$3='DATA SHEET'!$CA$3,VLOOKUP(F144,अंक,27,0),IF($P$3='DATA SHEET'!$CA$4,VLOOKUP(F144,अंक,36,0),IF($P$3='DATA SHEET'!$CA$5,VLOOKUP(F144,अंक,45,0),""))))))</f>
        <v/>
      </c>
      <c s="51" t="str">
        <f>IF(AND(B144="",D144="",F144="",G144=""),"",IF($P$3='DATA SHEET'!$CA$1,VLOOKUP(F144,अंक,10,0),IF($P$3='DATA SHEET'!$CA$2,VLOOKUP(F144,अंक,19,0),IF($P$3='DATA SHEET'!$CA$3,VLOOKUP(F144,अंक,28,0),IF($P$3='DATA SHEET'!$CA$4,VLOOKUP(F144,अंक,37,0),IF($P$3='DATA SHEET'!$CA$5,VLOOKUP(F144,अंक,46,0),""))))))</f>
        <v/>
      </c>
      <c s="51" t="str">
        <f>IF(AND(B144="",D144="",F144="",G144=""),"",IF($P$3='DATA SHEET'!$CA$1,VLOOKUP(F144,अंक,11,0),IF($P$3='DATA SHEET'!$CA$2,VLOOKUP(F144,अंक,20,0),IF($P$3='DATA SHEET'!$CA$3,VLOOKUP(F144,अंक,29,0),IF($P$3='DATA SHEET'!$CA$4,VLOOKUP(F144,अंक,38,0),IF($P$3='DATA SHEET'!$CA$5,VLOOKUP(F144,अंक,47,0),""))))))</f>
        <v/>
      </c>
      <c s="52" t="str">
        <f>IF(AND(B144="",D144="",F144="",G144=""),"",IF($P$3='DATA SHEET'!$CA$1,VLOOKUP(F144,अंक,12,0),IF($P$3='DATA SHEET'!$CA$2,VLOOKUP(F144,अंक,21,0),IF($P$3='DATA SHEET'!$CA$3,VLOOKUP(F144,अंक,30,0),IF($P$3='DATA SHEET'!$CA$4,VLOOKUP(F144,अंक,39,0),IF($P$3='DATA SHEET'!$CA$5,VLOOKUP(F144,अंक,48,0),""))))))</f>
        <v/>
      </c>
      <c s="52" t="str">
        <f>IF(AND(B144="",D144="",F144="",G144=""),"",IF($P$3='DATA SHEET'!$CA$1,VLOOKUP(F144,अंक,13,0),IF($P$3='DATA SHEET'!$CA$2,VLOOKUP(F144,अंक,22,0),IF($P$3='DATA SHEET'!$CA$3,VLOOKUP(F144,अंक,31,0),IF($P$3='DATA SHEET'!$CA$4,VLOOKUP(F144,अंक,40,0),IF($P$3='DATA SHEET'!$CA$5,VLOOKUP(F144,अंक,49,0),""))))))</f>
        <v/>
      </c>
      <c s="52" t="str">
        <f>IF(AND(B144="",D144="",F144="",G144=""),"",IF($P$3='DATA SHEET'!$CA$1,VLOOKUP(F144,अंक,14,0),IF($P$3='DATA SHEET'!$CA$2,VLOOKUP(F144,अंक,23,0),IF($P$3='DATA SHEET'!$CA$3,VLOOKUP(F144,अंक,32,0),IF($P$3='DATA SHEET'!$CA$4,VLOOKUP(F144,अंक,41,0),IF($P$3='DATA SHEET'!$CA$5,VLOOKUP(F144,अंक,50,0),""))))))</f>
        <v/>
      </c>
      <c s="21" t="str">
        <f t="shared" si="46"/>
        <v/>
      </c>
      <c s="20" t="str">
        <f t="shared" si="47"/>
        <v/>
      </c>
      <c s="20" t="str">
        <f t="shared" si="48"/>
        <v/>
      </c>
      <c s="22" t="str">
        <f t="shared" si="49"/>
        <v/>
      </c>
      <c s="187" t="str">
        <f>IFERROR(IF(OR(Q144="",#REF!="",D144=""),"",IF($Q$6=100,ROUNDUP(Q144*20%,0),IF($Q$6=86,ROUNDUP((Q144/$Q$6)*$U$6,0),IF($Q$6=66,ROUNDUP((Q144/$Q$6)*$U$6,0),"")))),"")</f>
        <v/>
      </c>
      <c s="11"/>
      <c s="11"/>
    </row>
    <row r="145" spans="1:23" ht="21.75" customHeight="1">
      <c r="A145" s="186" t="str">
        <f>'DATA SHEET'!A145</f>
        <v/>
      </c>
      <c s="16" t="str">
        <f t="shared" si="40"/>
        <v/>
      </c>
      <c s="42" t="str">
        <f t="shared" si="41"/>
        <v/>
      </c>
      <c s="170" t="str">
        <f t="shared" si="42"/>
        <v/>
      </c>
      <c s="170" t="str">
        <f t="shared" si="43"/>
        <v/>
      </c>
      <c s="17" t="str">
        <f t="shared" si="44"/>
        <v/>
      </c>
      <c s="18" t="str">
        <f t="shared" si="45"/>
        <v/>
      </c>
      <c s="50" t="str">
        <f>IF(AND(B145="",D145="",F145="",G145=""),"",IF($P$3='DATA SHEET'!$CA$1,VLOOKUP(F145,अंक,6,0),IF($P$3='DATA SHEET'!$CA$2,VLOOKUP(F145,अंक,15,0),IF($P$3='DATA SHEET'!$CA$3,VLOOKUP(F145,अंक,24,0),IF($P$3='DATA SHEET'!$CA$4,VLOOKUP(F145,अंक,33,0),IF($P$3='DATA SHEET'!$CA$5,VLOOKUP(F145,अंक,42,0),""))))))</f>
        <v/>
      </c>
      <c s="50" t="str">
        <f>IF(AND(B145="",D145="",F145="",G145=""),"",IF($P$3='DATA SHEET'!$CA$1,VLOOKUP(F145,अंक,7,0),IF($P$3='DATA SHEET'!$CA$2,VLOOKUP(F145,अंक,16,0),IF($P$3='DATA SHEET'!$CA$3,VLOOKUP(F145,अंक,25,0),IF($P$3='DATA SHEET'!$CA$4,VLOOKUP(F145,अंक,34,0),IF($P$3='DATA SHEET'!$CA$5,VLOOKUP(F145,अंक,43,0),""))))))</f>
        <v/>
      </c>
      <c s="50" t="str">
        <f>IF(AND(B145="",D145="",F145="",G145=""),"",IF($P$3='DATA SHEET'!$CA$1,VLOOKUP(F145,अंक,8,0),IF($P$3='DATA SHEET'!$CA$2,VLOOKUP(F145,अंक,17,0),IF($P$3='DATA SHEET'!$CA$3,VLOOKUP(F145,अंक,26,0),IF($P$3='DATA SHEET'!$CA$4,VLOOKUP(F145,अंक,35,0),IF($P$3='DATA SHEET'!$CA$5,VLOOKUP(F145,अंक,44,0),""))))))</f>
        <v/>
      </c>
      <c s="51" t="str">
        <f>IF(AND(B145="",D145="",F145="",G145=""),"",IF($P$3='DATA SHEET'!$CA$1,VLOOKUP(F145,अंक,9,0),IF($P$3='DATA SHEET'!$CA$2,VLOOKUP(F145,अंक,18,0),IF($P$3='DATA SHEET'!$CA$3,VLOOKUP(F145,अंक,27,0),IF($P$3='DATA SHEET'!$CA$4,VLOOKUP(F145,अंक,36,0),IF($P$3='DATA SHEET'!$CA$5,VLOOKUP(F145,अंक,45,0),""))))))</f>
        <v/>
      </c>
      <c s="51" t="str">
        <f>IF(AND(B145="",D145="",F145="",G145=""),"",IF($P$3='DATA SHEET'!$CA$1,VLOOKUP(F145,अंक,10,0),IF($P$3='DATA SHEET'!$CA$2,VLOOKUP(F145,अंक,19,0),IF($P$3='DATA SHEET'!$CA$3,VLOOKUP(F145,अंक,28,0),IF($P$3='DATA SHEET'!$CA$4,VLOOKUP(F145,अंक,37,0),IF($P$3='DATA SHEET'!$CA$5,VLOOKUP(F145,अंक,46,0),""))))))</f>
        <v/>
      </c>
      <c s="51" t="str">
        <f>IF(AND(B145="",D145="",F145="",G145=""),"",IF($P$3='DATA SHEET'!$CA$1,VLOOKUP(F145,अंक,11,0),IF($P$3='DATA SHEET'!$CA$2,VLOOKUP(F145,अंक,20,0),IF($P$3='DATA SHEET'!$CA$3,VLOOKUP(F145,अंक,29,0),IF($P$3='DATA SHEET'!$CA$4,VLOOKUP(F145,अंक,38,0),IF($P$3='DATA SHEET'!$CA$5,VLOOKUP(F145,अंक,47,0),""))))))</f>
        <v/>
      </c>
      <c s="52" t="str">
        <f>IF(AND(B145="",D145="",F145="",G145=""),"",IF($P$3='DATA SHEET'!$CA$1,VLOOKUP(F145,अंक,12,0),IF($P$3='DATA SHEET'!$CA$2,VLOOKUP(F145,अंक,21,0),IF($P$3='DATA SHEET'!$CA$3,VLOOKUP(F145,अंक,30,0),IF($P$3='DATA SHEET'!$CA$4,VLOOKUP(F145,अंक,39,0),IF($P$3='DATA SHEET'!$CA$5,VLOOKUP(F145,अंक,48,0),""))))))</f>
        <v/>
      </c>
      <c s="52" t="str">
        <f>IF(AND(B145="",D145="",F145="",G145=""),"",IF($P$3='DATA SHEET'!$CA$1,VLOOKUP(F145,अंक,13,0),IF($P$3='DATA SHEET'!$CA$2,VLOOKUP(F145,अंक,22,0),IF($P$3='DATA SHEET'!$CA$3,VLOOKUP(F145,अंक,31,0),IF($P$3='DATA SHEET'!$CA$4,VLOOKUP(F145,अंक,40,0),IF($P$3='DATA SHEET'!$CA$5,VLOOKUP(F145,अंक,49,0),""))))))</f>
        <v/>
      </c>
      <c s="52" t="str">
        <f>IF(AND(B145="",D145="",F145="",G145=""),"",IF($P$3='DATA SHEET'!$CA$1,VLOOKUP(F145,अंक,14,0),IF($P$3='DATA SHEET'!$CA$2,VLOOKUP(F145,अंक,23,0),IF($P$3='DATA SHEET'!$CA$3,VLOOKUP(F145,अंक,32,0),IF($P$3='DATA SHEET'!$CA$4,VLOOKUP(F145,अंक,41,0),IF($P$3='DATA SHEET'!$CA$5,VLOOKUP(F145,अंक,50,0),""))))))</f>
        <v/>
      </c>
      <c s="21" t="str">
        <f t="shared" si="46"/>
        <v/>
      </c>
      <c s="20" t="str">
        <f t="shared" si="47"/>
        <v/>
      </c>
      <c s="20" t="str">
        <f t="shared" si="48"/>
        <v/>
      </c>
      <c s="22" t="str">
        <f t="shared" si="49"/>
        <v/>
      </c>
      <c s="187" t="str">
        <f>IFERROR(IF(OR(Q145="",#REF!="",D145=""),"",IF($Q$6=100,ROUNDUP(Q145*20%,0),IF($Q$6=86,ROUNDUP((Q145/$Q$6)*$U$6,0),IF($Q$6=66,ROUNDUP((Q145/$Q$6)*$U$6,0),"")))),"")</f>
        <v/>
      </c>
      <c s="11"/>
      <c s="11"/>
    </row>
    <row r="146" spans="1:23" ht="21.75" customHeight="1">
      <c r="A146" s="186" t="str">
        <f>'DATA SHEET'!A146</f>
        <v/>
      </c>
      <c s="16" t="str">
        <f t="shared" si="40"/>
        <v/>
      </c>
      <c s="42" t="str">
        <f t="shared" si="41"/>
        <v/>
      </c>
      <c s="170" t="str">
        <f t="shared" si="42"/>
        <v/>
      </c>
      <c s="170" t="str">
        <f t="shared" si="43"/>
        <v/>
      </c>
      <c s="17" t="str">
        <f t="shared" si="44"/>
        <v/>
      </c>
      <c s="18" t="str">
        <f t="shared" si="45"/>
        <v/>
      </c>
      <c s="50" t="str">
        <f>IF(AND(B146="",D146="",F146="",G146=""),"",IF($P$3='DATA SHEET'!$CA$1,VLOOKUP(F146,अंक,6,0),IF($P$3='DATA SHEET'!$CA$2,VLOOKUP(F146,अंक,15,0),IF($P$3='DATA SHEET'!$CA$3,VLOOKUP(F146,अंक,24,0),IF($P$3='DATA SHEET'!$CA$4,VLOOKUP(F146,अंक,33,0),IF($P$3='DATA SHEET'!$CA$5,VLOOKUP(F146,अंक,42,0),""))))))</f>
        <v/>
      </c>
      <c s="50" t="str">
        <f>IF(AND(B146="",D146="",F146="",G146=""),"",IF($P$3='DATA SHEET'!$CA$1,VLOOKUP(F146,अंक,7,0),IF($P$3='DATA SHEET'!$CA$2,VLOOKUP(F146,अंक,16,0),IF($P$3='DATA SHEET'!$CA$3,VLOOKUP(F146,अंक,25,0),IF($P$3='DATA SHEET'!$CA$4,VLOOKUP(F146,अंक,34,0),IF($P$3='DATA SHEET'!$CA$5,VLOOKUP(F146,अंक,43,0),""))))))</f>
        <v/>
      </c>
      <c s="50" t="str">
        <f>IF(AND(B146="",D146="",F146="",G146=""),"",IF($P$3='DATA SHEET'!$CA$1,VLOOKUP(F146,अंक,8,0),IF($P$3='DATA SHEET'!$CA$2,VLOOKUP(F146,अंक,17,0),IF($P$3='DATA SHEET'!$CA$3,VLOOKUP(F146,अंक,26,0),IF($P$3='DATA SHEET'!$CA$4,VLOOKUP(F146,अंक,35,0),IF($P$3='DATA SHEET'!$CA$5,VLOOKUP(F146,अंक,44,0),""))))))</f>
        <v/>
      </c>
      <c s="51" t="str">
        <f>IF(AND(B146="",D146="",F146="",G146=""),"",IF($P$3='DATA SHEET'!$CA$1,VLOOKUP(F146,अंक,9,0),IF($P$3='DATA SHEET'!$CA$2,VLOOKUP(F146,अंक,18,0),IF($P$3='DATA SHEET'!$CA$3,VLOOKUP(F146,अंक,27,0),IF($P$3='DATA SHEET'!$CA$4,VLOOKUP(F146,अंक,36,0),IF($P$3='DATA SHEET'!$CA$5,VLOOKUP(F146,अंक,45,0),""))))))</f>
        <v/>
      </c>
      <c s="51" t="str">
        <f>IF(AND(B146="",D146="",F146="",G146=""),"",IF($P$3='DATA SHEET'!$CA$1,VLOOKUP(F146,अंक,10,0),IF($P$3='DATA SHEET'!$CA$2,VLOOKUP(F146,अंक,19,0),IF($P$3='DATA SHEET'!$CA$3,VLOOKUP(F146,अंक,28,0),IF($P$3='DATA SHEET'!$CA$4,VLOOKUP(F146,अंक,37,0),IF($P$3='DATA SHEET'!$CA$5,VLOOKUP(F146,अंक,46,0),""))))))</f>
        <v/>
      </c>
      <c s="51" t="str">
        <f>IF(AND(B146="",D146="",F146="",G146=""),"",IF($P$3='DATA SHEET'!$CA$1,VLOOKUP(F146,अंक,11,0),IF($P$3='DATA SHEET'!$CA$2,VLOOKUP(F146,अंक,20,0),IF($P$3='DATA SHEET'!$CA$3,VLOOKUP(F146,अंक,29,0),IF($P$3='DATA SHEET'!$CA$4,VLOOKUP(F146,अंक,38,0),IF($P$3='DATA SHEET'!$CA$5,VLOOKUP(F146,अंक,47,0),""))))))</f>
        <v/>
      </c>
      <c s="52" t="str">
        <f>IF(AND(B146="",D146="",F146="",G146=""),"",IF($P$3='DATA SHEET'!$CA$1,VLOOKUP(F146,अंक,12,0),IF($P$3='DATA SHEET'!$CA$2,VLOOKUP(F146,अंक,21,0),IF($P$3='DATA SHEET'!$CA$3,VLOOKUP(F146,अंक,30,0),IF($P$3='DATA SHEET'!$CA$4,VLOOKUP(F146,अंक,39,0),IF($P$3='DATA SHEET'!$CA$5,VLOOKUP(F146,अंक,48,0),""))))))</f>
        <v/>
      </c>
      <c s="52" t="str">
        <f>IF(AND(B146="",D146="",F146="",G146=""),"",IF($P$3='DATA SHEET'!$CA$1,VLOOKUP(F146,अंक,13,0),IF($P$3='DATA SHEET'!$CA$2,VLOOKUP(F146,अंक,22,0),IF($P$3='DATA SHEET'!$CA$3,VLOOKUP(F146,अंक,31,0),IF($P$3='DATA SHEET'!$CA$4,VLOOKUP(F146,अंक,40,0),IF($P$3='DATA SHEET'!$CA$5,VLOOKUP(F146,अंक,49,0),""))))))</f>
        <v/>
      </c>
      <c s="52" t="str">
        <f>IF(AND(B146="",D146="",F146="",G146=""),"",IF($P$3='DATA SHEET'!$CA$1,VLOOKUP(F146,अंक,14,0),IF($P$3='DATA SHEET'!$CA$2,VLOOKUP(F146,अंक,23,0),IF($P$3='DATA SHEET'!$CA$3,VLOOKUP(F146,अंक,32,0),IF($P$3='DATA SHEET'!$CA$4,VLOOKUP(F146,अंक,41,0),IF($P$3='DATA SHEET'!$CA$5,VLOOKUP(F146,अंक,50,0),""))))))</f>
        <v/>
      </c>
      <c s="21" t="str">
        <f t="shared" si="46"/>
        <v/>
      </c>
      <c s="20" t="str">
        <f t="shared" si="47"/>
        <v/>
      </c>
      <c s="20" t="str">
        <f t="shared" si="48"/>
        <v/>
      </c>
      <c s="22" t="str">
        <f t="shared" si="49"/>
        <v/>
      </c>
      <c s="187" t="str">
        <f>IFERROR(IF(OR(Q146="",#REF!="",D146=""),"",IF($Q$6=100,ROUNDUP(Q146*20%,0),IF($Q$6=86,ROUNDUP((Q146/$Q$6)*$U$6,0),IF($Q$6=66,ROUNDUP((Q146/$Q$6)*$U$6,0),"")))),"")</f>
        <v/>
      </c>
      <c s="11"/>
      <c s="11"/>
    </row>
    <row r="147" spans="1:23" ht="21.75" customHeight="1">
      <c r="A147" s="186" t="str">
        <f>'DATA SHEET'!A147</f>
        <v/>
      </c>
      <c s="16" t="str">
        <f t="shared" si="40"/>
        <v/>
      </c>
      <c s="42" t="str">
        <f t="shared" si="41"/>
        <v/>
      </c>
      <c s="170" t="str">
        <f t="shared" si="42"/>
        <v/>
      </c>
      <c s="170" t="str">
        <f t="shared" si="43"/>
        <v/>
      </c>
      <c s="17" t="str">
        <f t="shared" si="44"/>
        <v/>
      </c>
      <c s="18" t="str">
        <f t="shared" si="45"/>
        <v/>
      </c>
      <c s="50" t="str">
        <f>IF(AND(B147="",D147="",F147="",G147=""),"",IF($P$3='DATA SHEET'!$CA$1,VLOOKUP(F147,अंक,6,0),IF($P$3='DATA SHEET'!$CA$2,VLOOKUP(F147,अंक,15,0),IF($P$3='DATA SHEET'!$CA$3,VLOOKUP(F147,अंक,24,0),IF($P$3='DATA SHEET'!$CA$4,VLOOKUP(F147,अंक,33,0),IF($P$3='DATA SHEET'!$CA$5,VLOOKUP(F147,अंक,42,0),""))))))</f>
        <v/>
      </c>
      <c s="50" t="str">
        <f>IF(AND(B147="",D147="",F147="",G147=""),"",IF($P$3='DATA SHEET'!$CA$1,VLOOKUP(F147,अंक,7,0),IF($P$3='DATA SHEET'!$CA$2,VLOOKUP(F147,अंक,16,0),IF($P$3='DATA SHEET'!$CA$3,VLOOKUP(F147,अंक,25,0),IF($P$3='DATA SHEET'!$CA$4,VLOOKUP(F147,अंक,34,0),IF($P$3='DATA SHEET'!$CA$5,VLOOKUP(F147,अंक,43,0),""))))))</f>
        <v/>
      </c>
      <c s="50" t="str">
        <f>IF(AND(B147="",D147="",F147="",G147=""),"",IF($P$3='DATA SHEET'!$CA$1,VLOOKUP(F147,अंक,8,0),IF($P$3='DATA SHEET'!$CA$2,VLOOKUP(F147,अंक,17,0),IF($P$3='DATA SHEET'!$CA$3,VLOOKUP(F147,अंक,26,0),IF($P$3='DATA SHEET'!$CA$4,VLOOKUP(F147,अंक,35,0),IF($P$3='DATA SHEET'!$CA$5,VLOOKUP(F147,अंक,44,0),""))))))</f>
        <v/>
      </c>
      <c s="51" t="str">
        <f>IF(AND(B147="",D147="",F147="",G147=""),"",IF($P$3='DATA SHEET'!$CA$1,VLOOKUP(F147,अंक,9,0),IF($P$3='DATA SHEET'!$CA$2,VLOOKUP(F147,अंक,18,0),IF($P$3='DATA SHEET'!$CA$3,VLOOKUP(F147,अंक,27,0),IF($P$3='DATA SHEET'!$CA$4,VLOOKUP(F147,अंक,36,0),IF($P$3='DATA SHEET'!$CA$5,VLOOKUP(F147,अंक,45,0),""))))))</f>
        <v/>
      </c>
      <c s="51" t="str">
        <f>IF(AND(B147="",D147="",F147="",G147=""),"",IF($P$3='DATA SHEET'!$CA$1,VLOOKUP(F147,अंक,10,0),IF($P$3='DATA SHEET'!$CA$2,VLOOKUP(F147,अंक,19,0),IF($P$3='DATA SHEET'!$CA$3,VLOOKUP(F147,अंक,28,0),IF($P$3='DATA SHEET'!$CA$4,VLOOKUP(F147,अंक,37,0),IF($P$3='DATA SHEET'!$CA$5,VLOOKUP(F147,अंक,46,0),""))))))</f>
        <v/>
      </c>
      <c s="51" t="str">
        <f>IF(AND(B147="",D147="",F147="",G147=""),"",IF($P$3='DATA SHEET'!$CA$1,VLOOKUP(F147,अंक,11,0),IF($P$3='DATA SHEET'!$CA$2,VLOOKUP(F147,अंक,20,0),IF($P$3='DATA SHEET'!$CA$3,VLOOKUP(F147,अंक,29,0),IF($P$3='DATA SHEET'!$CA$4,VLOOKUP(F147,अंक,38,0),IF($P$3='DATA SHEET'!$CA$5,VLOOKUP(F147,अंक,47,0),""))))))</f>
        <v/>
      </c>
      <c s="52" t="str">
        <f>IF(AND(B147="",D147="",F147="",G147=""),"",IF($P$3='DATA SHEET'!$CA$1,VLOOKUP(F147,अंक,12,0),IF($P$3='DATA SHEET'!$CA$2,VLOOKUP(F147,अंक,21,0),IF($P$3='DATA SHEET'!$CA$3,VLOOKUP(F147,अंक,30,0),IF($P$3='DATA SHEET'!$CA$4,VLOOKUP(F147,अंक,39,0),IF($P$3='DATA SHEET'!$CA$5,VLOOKUP(F147,अंक,48,0),""))))))</f>
        <v/>
      </c>
      <c s="52" t="str">
        <f>IF(AND(B147="",D147="",F147="",G147=""),"",IF($P$3='DATA SHEET'!$CA$1,VLOOKUP(F147,अंक,13,0),IF($P$3='DATA SHEET'!$CA$2,VLOOKUP(F147,अंक,22,0),IF($P$3='DATA SHEET'!$CA$3,VLOOKUP(F147,अंक,31,0),IF($P$3='DATA SHEET'!$CA$4,VLOOKUP(F147,अंक,40,0),IF($P$3='DATA SHEET'!$CA$5,VLOOKUP(F147,अंक,49,0),""))))))</f>
        <v/>
      </c>
      <c s="52" t="str">
        <f>IF(AND(B147="",D147="",F147="",G147=""),"",IF($P$3='DATA SHEET'!$CA$1,VLOOKUP(F147,अंक,14,0),IF($P$3='DATA SHEET'!$CA$2,VLOOKUP(F147,अंक,23,0),IF($P$3='DATA SHEET'!$CA$3,VLOOKUP(F147,अंक,32,0),IF($P$3='DATA SHEET'!$CA$4,VLOOKUP(F147,अंक,41,0),IF($P$3='DATA SHEET'!$CA$5,VLOOKUP(F147,अंक,50,0),""))))))</f>
        <v/>
      </c>
      <c s="21" t="str">
        <f t="shared" si="46"/>
        <v/>
      </c>
      <c s="20" t="str">
        <f t="shared" si="47"/>
        <v/>
      </c>
      <c s="20" t="str">
        <f t="shared" si="48"/>
        <v/>
      </c>
      <c s="22" t="str">
        <f t="shared" si="49"/>
        <v/>
      </c>
      <c s="187" t="str">
        <f>IFERROR(IF(OR(Q147="",#REF!="",D147=""),"",IF($Q$6=100,ROUNDUP(Q147*20%,0),IF($Q$6=86,ROUNDUP((Q147/$Q$6)*$U$6,0),IF($Q$6=66,ROUNDUP((Q147/$Q$6)*$U$6,0),"")))),"")</f>
        <v/>
      </c>
      <c s="11"/>
      <c s="11"/>
    </row>
    <row r="148" spans="1:23" ht="21.75" customHeight="1">
      <c r="A148" s="186" t="str">
        <f>'DATA SHEET'!A148</f>
        <v/>
      </c>
      <c s="16" t="str">
        <f t="shared" si="40"/>
        <v/>
      </c>
      <c s="42" t="str">
        <f t="shared" si="41"/>
        <v/>
      </c>
      <c s="170" t="str">
        <f t="shared" si="42"/>
        <v/>
      </c>
      <c s="170" t="str">
        <f t="shared" si="43"/>
        <v/>
      </c>
      <c s="17" t="str">
        <f t="shared" si="44"/>
        <v/>
      </c>
      <c s="18" t="str">
        <f t="shared" si="45"/>
        <v/>
      </c>
      <c s="50" t="str">
        <f>IF(AND(B148="",D148="",F148="",G148=""),"",IF($P$3='DATA SHEET'!$CA$1,VLOOKUP(F148,अंक,6,0),IF($P$3='DATA SHEET'!$CA$2,VLOOKUP(F148,अंक,15,0),IF($P$3='DATA SHEET'!$CA$3,VLOOKUP(F148,अंक,24,0),IF($P$3='DATA SHEET'!$CA$4,VLOOKUP(F148,अंक,33,0),IF($P$3='DATA SHEET'!$CA$5,VLOOKUP(F148,अंक,42,0),""))))))</f>
        <v/>
      </c>
      <c s="50" t="str">
        <f>IF(AND(B148="",D148="",F148="",G148=""),"",IF($P$3='DATA SHEET'!$CA$1,VLOOKUP(F148,अंक,7,0),IF($P$3='DATA SHEET'!$CA$2,VLOOKUP(F148,अंक,16,0),IF($P$3='DATA SHEET'!$CA$3,VLOOKUP(F148,अंक,25,0),IF($P$3='DATA SHEET'!$CA$4,VLOOKUP(F148,अंक,34,0),IF($P$3='DATA SHEET'!$CA$5,VLOOKUP(F148,अंक,43,0),""))))))</f>
        <v/>
      </c>
      <c s="50" t="str">
        <f>IF(AND(B148="",D148="",F148="",G148=""),"",IF($P$3='DATA SHEET'!$CA$1,VLOOKUP(F148,अंक,8,0),IF($P$3='DATA SHEET'!$CA$2,VLOOKUP(F148,अंक,17,0),IF($P$3='DATA SHEET'!$CA$3,VLOOKUP(F148,अंक,26,0),IF($P$3='DATA SHEET'!$CA$4,VLOOKUP(F148,अंक,35,0),IF($P$3='DATA SHEET'!$CA$5,VLOOKUP(F148,अंक,44,0),""))))))</f>
        <v/>
      </c>
      <c s="51" t="str">
        <f>IF(AND(B148="",D148="",F148="",G148=""),"",IF($P$3='DATA SHEET'!$CA$1,VLOOKUP(F148,अंक,9,0),IF($P$3='DATA SHEET'!$CA$2,VLOOKUP(F148,अंक,18,0),IF($P$3='DATA SHEET'!$CA$3,VLOOKUP(F148,अंक,27,0),IF($P$3='DATA SHEET'!$CA$4,VLOOKUP(F148,अंक,36,0),IF($P$3='DATA SHEET'!$CA$5,VLOOKUP(F148,अंक,45,0),""))))))</f>
        <v/>
      </c>
      <c s="51" t="str">
        <f>IF(AND(B148="",D148="",F148="",G148=""),"",IF($P$3='DATA SHEET'!$CA$1,VLOOKUP(F148,अंक,10,0),IF($P$3='DATA SHEET'!$CA$2,VLOOKUP(F148,अंक,19,0),IF($P$3='DATA SHEET'!$CA$3,VLOOKUP(F148,अंक,28,0),IF($P$3='DATA SHEET'!$CA$4,VLOOKUP(F148,अंक,37,0),IF($P$3='DATA SHEET'!$CA$5,VLOOKUP(F148,अंक,46,0),""))))))</f>
        <v/>
      </c>
      <c s="51" t="str">
        <f>IF(AND(B148="",D148="",F148="",G148=""),"",IF($P$3='DATA SHEET'!$CA$1,VLOOKUP(F148,अंक,11,0),IF($P$3='DATA SHEET'!$CA$2,VLOOKUP(F148,अंक,20,0),IF($P$3='DATA SHEET'!$CA$3,VLOOKUP(F148,अंक,29,0),IF($P$3='DATA SHEET'!$CA$4,VLOOKUP(F148,अंक,38,0),IF($P$3='DATA SHEET'!$CA$5,VLOOKUP(F148,अंक,47,0),""))))))</f>
        <v/>
      </c>
      <c s="52" t="str">
        <f>IF(AND(B148="",D148="",F148="",G148=""),"",IF($P$3='DATA SHEET'!$CA$1,VLOOKUP(F148,अंक,12,0),IF($P$3='DATA SHEET'!$CA$2,VLOOKUP(F148,अंक,21,0),IF($P$3='DATA SHEET'!$CA$3,VLOOKUP(F148,अंक,30,0),IF($P$3='DATA SHEET'!$CA$4,VLOOKUP(F148,अंक,39,0),IF($P$3='DATA SHEET'!$CA$5,VLOOKUP(F148,अंक,48,0),""))))))</f>
        <v/>
      </c>
      <c s="52" t="str">
        <f>IF(AND(B148="",D148="",F148="",G148=""),"",IF($P$3='DATA SHEET'!$CA$1,VLOOKUP(F148,अंक,13,0),IF($P$3='DATA SHEET'!$CA$2,VLOOKUP(F148,अंक,22,0),IF($P$3='DATA SHEET'!$CA$3,VLOOKUP(F148,अंक,31,0),IF($P$3='DATA SHEET'!$CA$4,VLOOKUP(F148,अंक,40,0),IF($P$3='DATA SHEET'!$CA$5,VLOOKUP(F148,अंक,49,0),""))))))</f>
        <v/>
      </c>
      <c s="52" t="str">
        <f>IF(AND(B148="",D148="",F148="",G148=""),"",IF($P$3='DATA SHEET'!$CA$1,VLOOKUP(F148,अंक,14,0),IF($P$3='DATA SHEET'!$CA$2,VLOOKUP(F148,अंक,23,0),IF($P$3='DATA SHEET'!$CA$3,VLOOKUP(F148,अंक,32,0),IF($P$3='DATA SHEET'!$CA$4,VLOOKUP(F148,अंक,41,0),IF($P$3='DATA SHEET'!$CA$5,VLOOKUP(F148,अंक,50,0),""))))))</f>
        <v/>
      </c>
      <c s="21" t="str">
        <f t="shared" si="46"/>
        <v/>
      </c>
      <c s="20" t="str">
        <f t="shared" si="47"/>
        <v/>
      </c>
      <c s="20" t="str">
        <f t="shared" si="48"/>
        <v/>
      </c>
      <c s="22" t="str">
        <f t="shared" si="49"/>
        <v/>
      </c>
      <c s="187" t="str">
        <f>IFERROR(IF(OR(Q148="",#REF!="",D148=""),"",IF($Q$6=100,ROUNDUP(Q148*20%,0),IF($Q$6=86,ROUNDUP((Q148/$Q$6)*$U$6,0),IF($Q$6=66,ROUNDUP((Q148/$Q$6)*$U$6,0),"")))),"")</f>
        <v/>
      </c>
      <c s="11"/>
      <c s="11"/>
    </row>
    <row r="149" spans="1:23" ht="21.75" customHeight="1">
      <c r="A149" s="186" t="str">
        <f>'DATA SHEET'!A149</f>
        <v/>
      </c>
      <c s="16" t="str">
        <f t="shared" si="40"/>
        <v/>
      </c>
      <c s="42" t="str">
        <f t="shared" si="41"/>
        <v/>
      </c>
      <c s="170" t="str">
        <f t="shared" si="42"/>
        <v/>
      </c>
      <c s="170" t="str">
        <f t="shared" si="43"/>
        <v/>
      </c>
      <c s="17" t="str">
        <f t="shared" si="44"/>
        <v/>
      </c>
      <c s="18" t="str">
        <f t="shared" si="45"/>
        <v/>
      </c>
      <c s="50" t="str">
        <f>IF(AND(B149="",D149="",F149="",G149=""),"",IF($P$3='DATA SHEET'!$CA$1,VLOOKUP(F149,अंक,6,0),IF($P$3='DATA SHEET'!$CA$2,VLOOKUP(F149,अंक,15,0),IF($P$3='DATA SHEET'!$CA$3,VLOOKUP(F149,अंक,24,0),IF($P$3='DATA SHEET'!$CA$4,VLOOKUP(F149,अंक,33,0),IF($P$3='DATA SHEET'!$CA$5,VLOOKUP(F149,अंक,42,0),""))))))</f>
        <v/>
      </c>
      <c s="50" t="str">
        <f>IF(AND(B149="",D149="",F149="",G149=""),"",IF($P$3='DATA SHEET'!$CA$1,VLOOKUP(F149,अंक,7,0),IF($P$3='DATA SHEET'!$CA$2,VLOOKUP(F149,अंक,16,0),IF($P$3='DATA SHEET'!$CA$3,VLOOKUP(F149,अंक,25,0),IF($P$3='DATA SHEET'!$CA$4,VLOOKUP(F149,अंक,34,0),IF($P$3='DATA SHEET'!$CA$5,VLOOKUP(F149,अंक,43,0),""))))))</f>
        <v/>
      </c>
      <c s="50" t="str">
        <f>IF(AND(B149="",D149="",F149="",G149=""),"",IF($P$3='DATA SHEET'!$CA$1,VLOOKUP(F149,अंक,8,0),IF($P$3='DATA SHEET'!$CA$2,VLOOKUP(F149,अंक,17,0),IF($P$3='DATA SHEET'!$CA$3,VLOOKUP(F149,अंक,26,0),IF($P$3='DATA SHEET'!$CA$4,VLOOKUP(F149,अंक,35,0),IF($P$3='DATA SHEET'!$CA$5,VLOOKUP(F149,अंक,44,0),""))))))</f>
        <v/>
      </c>
      <c s="51" t="str">
        <f>IF(AND(B149="",D149="",F149="",G149=""),"",IF($P$3='DATA SHEET'!$CA$1,VLOOKUP(F149,अंक,9,0),IF($P$3='DATA SHEET'!$CA$2,VLOOKUP(F149,अंक,18,0),IF($P$3='DATA SHEET'!$CA$3,VLOOKUP(F149,अंक,27,0),IF($P$3='DATA SHEET'!$CA$4,VLOOKUP(F149,अंक,36,0),IF($P$3='DATA SHEET'!$CA$5,VLOOKUP(F149,अंक,45,0),""))))))</f>
        <v/>
      </c>
      <c s="51" t="str">
        <f>IF(AND(B149="",D149="",F149="",G149=""),"",IF($P$3='DATA SHEET'!$CA$1,VLOOKUP(F149,अंक,10,0),IF($P$3='DATA SHEET'!$CA$2,VLOOKUP(F149,अंक,19,0),IF($P$3='DATA SHEET'!$CA$3,VLOOKUP(F149,अंक,28,0),IF($P$3='DATA SHEET'!$CA$4,VLOOKUP(F149,अंक,37,0),IF($P$3='DATA SHEET'!$CA$5,VLOOKUP(F149,अंक,46,0),""))))))</f>
        <v/>
      </c>
      <c s="51" t="str">
        <f>IF(AND(B149="",D149="",F149="",G149=""),"",IF($P$3='DATA SHEET'!$CA$1,VLOOKUP(F149,अंक,11,0),IF($P$3='DATA SHEET'!$CA$2,VLOOKUP(F149,अंक,20,0),IF($P$3='DATA SHEET'!$CA$3,VLOOKUP(F149,अंक,29,0),IF($P$3='DATA SHEET'!$CA$4,VLOOKUP(F149,अंक,38,0),IF($P$3='DATA SHEET'!$CA$5,VLOOKUP(F149,अंक,47,0),""))))))</f>
        <v/>
      </c>
      <c s="52" t="str">
        <f>IF(AND(B149="",D149="",F149="",G149=""),"",IF($P$3='DATA SHEET'!$CA$1,VLOOKUP(F149,अंक,12,0),IF($P$3='DATA SHEET'!$CA$2,VLOOKUP(F149,अंक,21,0),IF($P$3='DATA SHEET'!$CA$3,VLOOKUP(F149,अंक,30,0),IF($P$3='DATA SHEET'!$CA$4,VLOOKUP(F149,अंक,39,0),IF($P$3='DATA SHEET'!$CA$5,VLOOKUP(F149,अंक,48,0),""))))))</f>
        <v/>
      </c>
      <c s="52" t="str">
        <f>IF(AND(B149="",D149="",F149="",G149=""),"",IF($P$3='DATA SHEET'!$CA$1,VLOOKUP(F149,अंक,13,0),IF($P$3='DATA SHEET'!$CA$2,VLOOKUP(F149,अंक,22,0),IF($P$3='DATA SHEET'!$CA$3,VLOOKUP(F149,अंक,31,0),IF($P$3='DATA SHEET'!$CA$4,VLOOKUP(F149,अंक,40,0),IF($P$3='DATA SHEET'!$CA$5,VLOOKUP(F149,अंक,49,0),""))))))</f>
        <v/>
      </c>
      <c s="52" t="str">
        <f>IF(AND(B149="",D149="",F149="",G149=""),"",IF($P$3='DATA SHEET'!$CA$1,VLOOKUP(F149,अंक,14,0),IF($P$3='DATA SHEET'!$CA$2,VLOOKUP(F149,अंक,23,0),IF($P$3='DATA SHEET'!$CA$3,VLOOKUP(F149,अंक,32,0),IF($P$3='DATA SHEET'!$CA$4,VLOOKUP(F149,अंक,41,0),IF($P$3='DATA SHEET'!$CA$5,VLOOKUP(F149,अंक,50,0),""))))))</f>
        <v/>
      </c>
      <c s="21" t="str">
        <f t="shared" si="46"/>
        <v/>
      </c>
      <c s="20" t="str">
        <f t="shared" si="47"/>
        <v/>
      </c>
      <c s="20" t="str">
        <f t="shared" si="48"/>
        <v/>
      </c>
      <c s="22" t="str">
        <f t="shared" si="49"/>
        <v/>
      </c>
      <c s="187" t="str">
        <f>IFERROR(IF(OR(Q149="",#REF!="",D149=""),"",IF($Q$6=100,ROUNDUP(Q149*20%,0),IF($Q$6=86,ROUNDUP((Q149/$Q$6)*$U$6,0),IF($Q$6=66,ROUNDUP((Q149/$Q$6)*$U$6,0),"")))),"")</f>
        <v/>
      </c>
      <c s="11"/>
      <c s="11"/>
    </row>
    <row r="150" spans="1:23" ht="21.75" customHeight="1">
      <c r="A150" s="186" t="str">
        <f>'DATA SHEET'!A150</f>
        <v/>
      </c>
      <c s="16" t="str">
        <f t="shared" si="40"/>
        <v/>
      </c>
      <c s="42" t="str">
        <f t="shared" si="41"/>
        <v/>
      </c>
      <c s="170" t="str">
        <f t="shared" si="42"/>
        <v/>
      </c>
      <c s="170" t="str">
        <f t="shared" si="43"/>
        <v/>
      </c>
      <c s="17" t="str">
        <f t="shared" si="44"/>
        <v/>
      </c>
      <c s="18" t="str">
        <f t="shared" si="45"/>
        <v/>
      </c>
      <c s="50" t="str">
        <f>IF(AND(B150="",D150="",F150="",G150=""),"",IF($P$3='DATA SHEET'!$CA$1,VLOOKUP(F150,अंक,6,0),IF($P$3='DATA SHEET'!$CA$2,VLOOKUP(F150,अंक,15,0),IF($P$3='DATA SHEET'!$CA$3,VLOOKUP(F150,अंक,24,0),IF($P$3='DATA SHEET'!$CA$4,VLOOKUP(F150,अंक,33,0),IF($P$3='DATA SHEET'!$CA$5,VLOOKUP(F150,अंक,42,0),""))))))</f>
        <v/>
      </c>
      <c s="50" t="str">
        <f>IF(AND(B150="",D150="",F150="",G150=""),"",IF($P$3='DATA SHEET'!$CA$1,VLOOKUP(F150,अंक,7,0),IF($P$3='DATA SHEET'!$CA$2,VLOOKUP(F150,अंक,16,0),IF($P$3='DATA SHEET'!$CA$3,VLOOKUP(F150,अंक,25,0),IF($P$3='DATA SHEET'!$CA$4,VLOOKUP(F150,अंक,34,0),IF($P$3='DATA SHEET'!$CA$5,VLOOKUP(F150,अंक,43,0),""))))))</f>
        <v/>
      </c>
      <c s="50" t="str">
        <f>IF(AND(B150="",D150="",F150="",G150=""),"",IF($P$3='DATA SHEET'!$CA$1,VLOOKUP(F150,अंक,8,0),IF($P$3='DATA SHEET'!$CA$2,VLOOKUP(F150,अंक,17,0),IF($P$3='DATA SHEET'!$CA$3,VLOOKUP(F150,अंक,26,0),IF($P$3='DATA SHEET'!$CA$4,VLOOKUP(F150,अंक,35,0),IF($P$3='DATA SHEET'!$CA$5,VLOOKUP(F150,अंक,44,0),""))))))</f>
        <v/>
      </c>
      <c s="51" t="str">
        <f>IF(AND(B150="",D150="",F150="",G150=""),"",IF($P$3='DATA SHEET'!$CA$1,VLOOKUP(F150,अंक,9,0),IF($P$3='DATA SHEET'!$CA$2,VLOOKUP(F150,अंक,18,0),IF($P$3='DATA SHEET'!$CA$3,VLOOKUP(F150,अंक,27,0),IF($P$3='DATA SHEET'!$CA$4,VLOOKUP(F150,अंक,36,0),IF($P$3='DATA SHEET'!$CA$5,VLOOKUP(F150,अंक,45,0),""))))))</f>
        <v/>
      </c>
      <c s="51" t="str">
        <f>IF(AND(B150="",D150="",F150="",G150=""),"",IF($P$3='DATA SHEET'!$CA$1,VLOOKUP(F150,अंक,10,0),IF($P$3='DATA SHEET'!$CA$2,VLOOKUP(F150,अंक,19,0),IF($P$3='DATA SHEET'!$CA$3,VLOOKUP(F150,अंक,28,0),IF($P$3='DATA SHEET'!$CA$4,VLOOKUP(F150,अंक,37,0),IF($P$3='DATA SHEET'!$CA$5,VLOOKUP(F150,अंक,46,0),""))))))</f>
        <v/>
      </c>
      <c s="51" t="str">
        <f>IF(AND(B150="",D150="",F150="",G150=""),"",IF($P$3='DATA SHEET'!$CA$1,VLOOKUP(F150,अंक,11,0),IF($P$3='DATA SHEET'!$CA$2,VLOOKUP(F150,अंक,20,0),IF($P$3='DATA SHEET'!$CA$3,VLOOKUP(F150,अंक,29,0),IF($P$3='DATA SHEET'!$CA$4,VLOOKUP(F150,अंक,38,0),IF($P$3='DATA SHEET'!$CA$5,VLOOKUP(F150,अंक,47,0),""))))))</f>
        <v/>
      </c>
      <c s="52" t="str">
        <f>IF(AND(B150="",D150="",F150="",G150=""),"",IF($P$3='DATA SHEET'!$CA$1,VLOOKUP(F150,अंक,12,0),IF($P$3='DATA SHEET'!$CA$2,VLOOKUP(F150,अंक,21,0),IF($P$3='DATA SHEET'!$CA$3,VLOOKUP(F150,अंक,30,0),IF($P$3='DATA SHEET'!$CA$4,VLOOKUP(F150,अंक,39,0),IF($P$3='DATA SHEET'!$CA$5,VLOOKUP(F150,अंक,48,0),""))))))</f>
        <v/>
      </c>
      <c s="52" t="str">
        <f>IF(AND(B150="",D150="",F150="",G150=""),"",IF($P$3='DATA SHEET'!$CA$1,VLOOKUP(F150,अंक,13,0),IF($P$3='DATA SHEET'!$CA$2,VLOOKUP(F150,अंक,22,0),IF($P$3='DATA SHEET'!$CA$3,VLOOKUP(F150,अंक,31,0),IF($P$3='DATA SHEET'!$CA$4,VLOOKUP(F150,अंक,40,0),IF($P$3='DATA SHEET'!$CA$5,VLOOKUP(F150,अंक,49,0),""))))))</f>
        <v/>
      </c>
      <c s="52" t="str">
        <f>IF(AND(B150="",D150="",F150="",G150=""),"",IF($P$3='DATA SHEET'!$CA$1,VLOOKUP(F150,अंक,14,0),IF($P$3='DATA SHEET'!$CA$2,VLOOKUP(F150,अंक,23,0),IF($P$3='DATA SHEET'!$CA$3,VLOOKUP(F150,अंक,32,0),IF($P$3='DATA SHEET'!$CA$4,VLOOKUP(F150,अंक,41,0),IF($P$3='DATA SHEET'!$CA$5,VLOOKUP(F150,अंक,50,0),""))))))</f>
        <v/>
      </c>
      <c s="21" t="str">
        <f t="shared" si="46"/>
        <v/>
      </c>
      <c s="20" t="str">
        <f t="shared" si="47"/>
        <v/>
      </c>
      <c s="20" t="str">
        <f t="shared" si="48"/>
        <v/>
      </c>
      <c s="22" t="str">
        <f t="shared" si="49"/>
        <v/>
      </c>
      <c s="187" t="str">
        <f>IFERROR(IF(OR(Q150="",#REF!="",D150=""),"",IF($Q$6=100,ROUNDUP(Q150*20%,0),IF($Q$6=86,ROUNDUP((Q150/$Q$6)*$U$6,0),IF($Q$6=66,ROUNDUP((Q150/$Q$6)*$U$6,0),"")))),"")</f>
        <v/>
      </c>
      <c s="11"/>
      <c s="11"/>
    </row>
    <row r="151" spans="1:23" ht="21.75" customHeight="1">
      <c r="A151" s="186" t="str">
        <f>'DATA SHEET'!A151</f>
        <v/>
      </c>
      <c s="16" t="str">
        <f t="shared" si="40"/>
        <v/>
      </c>
      <c s="42" t="str">
        <f t="shared" si="41"/>
        <v/>
      </c>
      <c s="170" t="str">
        <f t="shared" si="42"/>
        <v/>
      </c>
      <c s="170" t="str">
        <f t="shared" si="43"/>
        <v/>
      </c>
      <c s="17" t="str">
        <f t="shared" si="44"/>
        <v/>
      </c>
      <c s="18" t="str">
        <f t="shared" si="45"/>
        <v/>
      </c>
      <c s="50" t="str">
        <f>IF(AND(B151="",D151="",F151="",G151=""),"",IF($P$3='DATA SHEET'!$CA$1,VLOOKUP(F151,अंक,6,0),IF($P$3='DATA SHEET'!$CA$2,VLOOKUP(F151,अंक,15,0),IF($P$3='DATA SHEET'!$CA$3,VLOOKUP(F151,अंक,24,0),IF($P$3='DATA SHEET'!$CA$4,VLOOKUP(F151,अंक,33,0),IF($P$3='DATA SHEET'!$CA$5,VLOOKUP(F151,अंक,42,0),""))))))</f>
        <v/>
      </c>
      <c s="50" t="str">
        <f>IF(AND(B151="",D151="",F151="",G151=""),"",IF($P$3='DATA SHEET'!$CA$1,VLOOKUP(F151,अंक,7,0),IF($P$3='DATA SHEET'!$CA$2,VLOOKUP(F151,अंक,16,0),IF($P$3='DATA SHEET'!$CA$3,VLOOKUP(F151,अंक,25,0),IF($P$3='DATA SHEET'!$CA$4,VLOOKUP(F151,अंक,34,0),IF($P$3='DATA SHEET'!$CA$5,VLOOKUP(F151,अंक,43,0),""))))))</f>
        <v/>
      </c>
      <c s="50" t="str">
        <f>IF(AND(B151="",D151="",F151="",G151=""),"",IF($P$3='DATA SHEET'!$CA$1,VLOOKUP(F151,अंक,8,0),IF($P$3='DATA SHEET'!$CA$2,VLOOKUP(F151,अंक,17,0),IF($P$3='DATA SHEET'!$CA$3,VLOOKUP(F151,अंक,26,0),IF($P$3='DATA SHEET'!$CA$4,VLOOKUP(F151,अंक,35,0),IF($P$3='DATA SHEET'!$CA$5,VLOOKUP(F151,अंक,44,0),""))))))</f>
        <v/>
      </c>
      <c s="51" t="str">
        <f>IF(AND(B151="",D151="",F151="",G151=""),"",IF($P$3='DATA SHEET'!$CA$1,VLOOKUP(F151,अंक,9,0),IF($P$3='DATA SHEET'!$CA$2,VLOOKUP(F151,अंक,18,0),IF($P$3='DATA SHEET'!$CA$3,VLOOKUP(F151,अंक,27,0),IF($P$3='DATA SHEET'!$CA$4,VLOOKUP(F151,अंक,36,0),IF($P$3='DATA SHEET'!$CA$5,VLOOKUP(F151,अंक,45,0),""))))))</f>
        <v/>
      </c>
      <c s="51" t="str">
        <f>IF(AND(B151="",D151="",F151="",G151=""),"",IF($P$3='DATA SHEET'!$CA$1,VLOOKUP(F151,अंक,10,0),IF($P$3='DATA SHEET'!$CA$2,VLOOKUP(F151,अंक,19,0),IF($P$3='DATA SHEET'!$CA$3,VLOOKUP(F151,अंक,28,0),IF($P$3='DATA SHEET'!$CA$4,VLOOKUP(F151,अंक,37,0),IF($P$3='DATA SHEET'!$CA$5,VLOOKUP(F151,अंक,46,0),""))))))</f>
        <v/>
      </c>
      <c s="51" t="str">
        <f>IF(AND(B151="",D151="",F151="",G151=""),"",IF($P$3='DATA SHEET'!$CA$1,VLOOKUP(F151,अंक,11,0),IF($P$3='DATA SHEET'!$CA$2,VLOOKUP(F151,अंक,20,0),IF($P$3='DATA SHEET'!$CA$3,VLOOKUP(F151,अंक,29,0),IF($P$3='DATA SHEET'!$CA$4,VLOOKUP(F151,अंक,38,0),IF($P$3='DATA SHEET'!$CA$5,VLOOKUP(F151,अंक,47,0),""))))))</f>
        <v/>
      </c>
      <c s="52" t="str">
        <f>IF(AND(B151="",D151="",F151="",G151=""),"",IF($P$3='DATA SHEET'!$CA$1,VLOOKUP(F151,अंक,12,0),IF($P$3='DATA SHEET'!$CA$2,VLOOKUP(F151,अंक,21,0),IF($P$3='DATA SHEET'!$CA$3,VLOOKUP(F151,अंक,30,0),IF($P$3='DATA SHEET'!$CA$4,VLOOKUP(F151,अंक,39,0),IF($P$3='DATA SHEET'!$CA$5,VLOOKUP(F151,अंक,48,0),""))))))</f>
        <v/>
      </c>
      <c s="52" t="str">
        <f>IF(AND(B151="",D151="",F151="",G151=""),"",IF($P$3='DATA SHEET'!$CA$1,VLOOKUP(F151,अंक,13,0),IF($P$3='DATA SHEET'!$CA$2,VLOOKUP(F151,अंक,22,0),IF($P$3='DATA SHEET'!$CA$3,VLOOKUP(F151,अंक,31,0),IF($P$3='DATA SHEET'!$CA$4,VLOOKUP(F151,अंक,40,0),IF($P$3='DATA SHEET'!$CA$5,VLOOKUP(F151,अंक,49,0),""))))))</f>
        <v/>
      </c>
      <c s="52" t="str">
        <f>IF(AND(B151="",D151="",F151="",G151=""),"",IF($P$3='DATA SHEET'!$CA$1,VLOOKUP(F151,अंक,14,0),IF($P$3='DATA SHEET'!$CA$2,VLOOKUP(F151,अंक,23,0),IF($P$3='DATA SHEET'!$CA$3,VLOOKUP(F151,अंक,32,0),IF($P$3='DATA SHEET'!$CA$4,VLOOKUP(F151,अंक,41,0),IF($P$3='DATA SHEET'!$CA$5,VLOOKUP(F151,अंक,50,0),""))))))</f>
        <v/>
      </c>
      <c s="21" t="str">
        <f t="shared" si="46"/>
        <v/>
      </c>
      <c s="20" t="str">
        <f t="shared" si="47"/>
        <v/>
      </c>
      <c s="20" t="str">
        <f t="shared" si="48"/>
        <v/>
      </c>
      <c s="22" t="str">
        <f t="shared" si="49"/>
        <v/>
      </c>
      <c s="187" t="str">
        <f>IFERROR(IF(OR(Q151="",#REF!="",D151=""),"",IF($Q$6=100,ROUNDUP(Q151*20%,0),IF($Q$6=86,ROUNDUP((Q151/$Q$6)*$U$6,0),IF($Q$6=66,ROUNDUP((Q151/$Q$6)*$U$6,0),"")))),"")</f>
        <v/>
      </c>
      <c s="11"/>
      <c s="11"/>
    </row>
    <row r="152" spans="1:23" ht="21.75" customHeight="1">
      <c r="A152" s="186" t="str">
        <f>'DATA SHEET'!A152</f>
        <v/>
      </c>
      <c s="16" t="str">
        <f t="shared" si="40"/>
        <v/>
      </c>
      <c s="42" t="str">
        <f t="shared" si="41"/>
        <v/>
      </c>
      <c s="170" t="str">
        <f t="shared" si="42"/>
        <v/>
      </c>
      <c s="170" t="str">
        <f t="shared" si="43"/>
        <v/>
      </c>
      <c s="17" t="str">
        <f t="shared" si="44"/>
        <v/>
      </c>
      <c s="18" t="str">
        <f t="shared" si="45"/>
        <v/>
      </c>
      <c s="50" t="str">
        <f>IF(AND(B152="",D152="",F152="",G152=""),"",IF($P$3='DATA SHEET'!$CA$1,VLOOKUP(F152,अंक,6,0),IF($P$3='DATA SHEET'!$CA$2,VLOOKUP(F152,अंक,15,0),IF($P$3='DATA SHEET'!$CA$3,VLOOKUP(F152,अंक,24,0),IF($P$3='DATA SHEET'!$CA$4,VLOOKUP(F152,अंक,33,0),IF($P$3='DATA SHEET'!$CA$5,VLOOKUP(F152,अंक,42,0),""))))))</f>
        <v/>
      </c>
      <c s="50" t="str">
        <f>IF(AND(B152="",D152="",F152="",G152=""),"",IF($P$3='DATA SHEET'!$CA$1,VLOOKUP(F152,अंक,7,0),IF($P$3='DATA SHEET'!$CA$2,VLOOKUP(F152,अंक,16,0),IF($P$3='DATA SHEET'!$CA$3,VLOOKUP(F152,अंक,25,0),IF($P$3='DATA SHEET'!$CA$4,VLOOKUP(F152,अंक,34,0),IF($P$3='DATA SHEET'!$CA$5,VLOOKUP(F152,अंक,43,0),""))))))</f>
        <v/>
      </c>
      <c s="50" t="str">
        <f>IF(AND(B152="",D152="",F152="",G152=""),"",IF($P$3='DATA SHEET'!$CA$1,VLOOKUP(F152,अंक,8,0),IF($P$3='DATA SHEET'!$CA$2,VLOOKUP(F152,अंक,17,0),IF($P$3='DATA SHEET'!$CA$3,VLOOKUP(F152,अंक,26,0),IF($P$3='DATA SHEET'!$CA$4,VLOOKUP(F152,अंक,35,0),IF($P$3='DATA SHEET'!$CA$5,VLOOKUP(F152,अंक,44,0),""))))))</f>
        <v/>
      </c>
      <c s="51" t="str">
        <f>IF(AND(B152="",D152="",F152="",G152=""),"",IF($P$3='DATA SHEET'!$CA$1,VLOOKUP(F152,अंक,9,0),IF($P$3='DATA SHEET'!$CA$2,VLOOKUP(F152,अंक,18,0),IF($P$3='DATA SHEET'!$CA$3,VLOOKUP(F152,अंक,27,0),IF($P$3='DATA SHEET'!$CA$4,VLOOKUP(F152,अंक,36,0),IF($P$3='DATA SHEET'!$CA$5,VLOOKUP(F152,अंक,45,0),""))))))</f>
        <v/>
      </c>
      <c s="51" t="str">
        <f>IF(AND(B152="",D152="",F152="",G152=""),"",IF($P$3='DATA SHEET'!$CA$1,VLOOKUP(F152,अंक,10,0),IF($P$3='DATA SHEET'!$CA$2,VLOOKUP(F152,अंक,19,0),IF($P$3='DATA SHEET'!$CA$3,VLOOKUP(F152,अंक,28,0),IF($P$3='DATA SHEET'!$CA$4,VLOOKUP(F152,अंक,37,0),IF($P$3='DATA SHEET'!$CA$5,VLOOKUP(F152,अंक,46,0),""))))))</f>
        <v/>
      </c>
      <c s="51" t="str">
        <f>IF(AND(B152="",D152="",F152="",G152=""),"",IF($P$3='DATA SHEET'!$CA$1,VLOOKUP(F152,अंक,11,0),IF($P$3='DATA SHEET'!$CA$2,VLOOKUP(F152,अंक,20,0),IF($P$3='DATA SHEET'!$CA$3,VLOOKUP(F152,अंक,29,0),IF($P$3='DATA SHEET'!$CA$4,VLOOKUP(F152,अंक,38,0),IF($P$3='DATA SHEET'!$CA$5,VLOOKUP(F152,अंक,47,0),""))))))</f>
        <v/>
      </c>
      <c s="52" t="str">
        <f>IF(AND(B152="",D152="",F152="",G152=""),"",IF($P$3='DATA SHEET'!$CA$1,VLOOKUP(F152,अंक,12,0),IF($P$3='DATA SHEET'!$CA$2,VLOOKUP(F152,अंक,21,0),IF($P$3='DATA SHEET'!$CA$3,VLOOKUP(F152,अंक,30,0),IF($P$3='DATA SHEET'!$CA$4,VLOOKUP(F152,अंक,39,0),IF($P$3='DATA SHEET'!$CA$5,VLOOKUP(F152,अंक,48,0),""))))))</f>
        <v/>
      </c>
      <c s="52" t="str">
        <f>IF(AND(B152="",D152="",F152="",G152=""),"",IF($P$3='DATA SHEET'!$CA$1,VLOOKUP(F152,अंक,13,0),IF($P$3='DATA SHEET'!$CA$2,VLOOKUP(F152,अंक,22,0),IF($P$3='DATA SHEET'!$CA$3,VLOOKUP(F152,अंक,31,0),IF($P$3='DATA SHEET'!$CA$4,VLOOKUP(F152,अंक,40,0),IF($P$3='DATA SHEET'!$CA$5,VLOOKUP(F152,अंक,49,0),""))))))</f>
        <v/>
      </c>
      <c s="52" t="str">
        <f>IF(AND(B152="",D152="",F152="",G152=""),"",IF($P$3='DATA SHEET'!$CA$1,VLOOKUP(F152,अंक,14,0),IF($P$3='DATA SHEET'!$CA$2,VLOOKUP(F152,अंक,23,0),IF($P$3='DATA SHEET'!$CA$3,VLOOKUP(F152,अंक,32,0),IF($P$3='DATA SHEET'!$CA$4,VLOOKUP(F152,अंक,41,0),IF($P$3='DATA SHEET'!$CA$5,VLOOKUP(F152,अंक,50,0),""))))))</f>
        <v/>
      </c>
      <c s="21" t="str">
        <f t="shared" si="46"/>
        <v/>
      </c>
      <c s="20" t="str">
        <f t="shared" si="47"/>
        <v/>
      </c>
      <c s="20" t="str">
        <f t="shared" si="48"/>
        <v/>
      </c>
      <c s="22" t="str">
        <f t="shared" si="49"/>
        <v/>
      </c>
      <c s="187" t="str">
        <f>IFERROR(IF(OR(Q152="",#REF!="",D152=""),"",IF($Q$6=100,ROUNDUP(Q152*20%,0),IF($Q$6=86,ROUNDUP((Q152/$Q$6)*$U$6,0),IF($Q$6=66,ROUNDUP((Q152/$Q$6)*$U$6,0),"")))),"")</f>
        <v/>
      </c>
      <c s="11"/>
      <c s="11"/>
    </row>
    <row r="153" spans="1:23" ht="21.75" customHeight="1">
      <c r="A153" s="186" t="str">
        <f>'DATA SHEET'!A153</f>
        <v/>
      </c>
      <c s="16" t="str">
        <f t="shared" si="40"/>
        <v/>
      </c>
      <c s="42" t="str">
        <f t="shared" si="41"/>
        <v/>
      </c>
      <c s="170" t="str">
        <f t="shared" si="42"/>
        <v/>
      </c>
      <c s="170" t="str">
        <f t="shared" si="43"/>
        <v/>
      </c>
      <c s="17" t="str">
        <f t="shared" si="44"/>
        <v/>
      </c>
      <c s="18" t="str">
        <f t="shared" si="45"/>
        <v/>
      </c>
      <c s="50" t="str">
        <f>IF(AND(B153="",D153="",F153="",G153=""),"",IF($P$3='DATA SHEET'!$CA$1,VLOOKUP(F153,अंक,6,0),IF($P$3='DATA SHEET'!$CA$2,VLOOKUP(F153,अंक,15,0),IF($P$3='DATA SHEET'!$CA$3,VLOOKUP(F153,अंक,24,0),IF($P$3='DATA SHEET'!$CA$4,VLOOKUP(F153,अंक,33,0),IF($P$3='DATA SHEET'!$CA$5,VLOOKUP(F153,अंक,42,0),""))))))</f>
        <v/>
      </c>
      <c s="50" t="str">
        <f>IF(AND(B153="",D153="",F153="",G153=""),"",IF($P$3='DATA SHEET'!$CA$1,VLOOKUP(F153,अंक,7,0),IF($P$3='DATA SHEET'!$CA$2,VLOOKUP(F153,अंक,16,0),IF($P$3='DATA SHEET'!$CA$3,VLOOKUP(F153,अंक,25,0),IF($P$3='DATA SHEET'!$CA$4,VLOOKUP(F153,अंक,34,0),IF($P$3='DATA SHEET'!$CA$5,VLOOKUP(F153,अंक,43,0),""))))))</f>
        <v/>
      </c>
      <c s="50" t="str">
        <f>IF(AND(B153="",D153="",F153="",G153=""),"",IF($P$3='DATA SHEET'!$CA$1,VLOOKUP(F153,अंक,8,0),IF($P$3='DATA SHEET'!$CA$2,VLOOKUP(F153,अंक,17,0),IF($P$3='DATA SHEET'!$CA$3,VLOOKUP(F153,अंक,26,0),IF($P$3='DATA SHEET'!$CA$4,VLOOKUP(F153,अंक,35,0),IF($P$3='DATA SHEET'!$CA$5,VLOOKUP(F153,अंक,44,0),""))))))</f>
        <v/>
      </c>
      <c s="51" t="str">
        <f>IF(AND(B153="",D153="",F153="",G153=""),"",IF($P$3='DATA SHEET'!$CA$1,VLOOKUP(F153,अंक,9,0),IF($P$3='DATA SHEET'!$CA$2,VLOOKUP(F153,अंक,18,0),IF($P$3='DATA SHEET'!$CA$3,VLOOKUP(F153,अंक,27,0),IF($P$3='DATA SHEET'!$CA$4,VLOOKUP(F153,अंक,36,0),IF($P$3='DATA SHEET'!$CA$5,VLOOKUP(F153,अंक,45,0),""))))))</f>
        <v/>
      </c>
      <c s="51" t="str">
        <f>IF(AND(B153="",D153="",F153="",G153=""),"",IF($P$3='DATA SHEET'!$CA$1,VLOOKUP(F153,अंक,10,0),IF($P$3='DATA SHEET'!$CA$2,VLOOKUP(F153,अंक,19,0),IF($P$3='DATA SHEET'!$CA$3,VLOOKUP(F153,अंक,28,0),IF($P$3='DATA SHEET'!$CA$4,VLOOKUP(F153,अंक,37,0),IF($P$3='DATA SHEET'!$CA$5,VLOOKUP(F153,अंक,46,0),""))))))</f>
        <v/>
      </c>
      <c s="51" t="str">
        <f>IF(AND(B153="",D153="",F153="",G153=""),"",IF($P$3='DATA SHEET'!$CA$1,VLOOKUP(F153,अंक,11,0),IF($P$3='DATA SHEET'!$CA$2,VLOOKUP(F153,अंक,20,0),IF($P$3='DATA SHEET'!$CA$3,VLOOKUP(F153,अंक,29,0),IF($P$3='DATA SHEET'!$CA$4,VLOOKUP(F153,अंक,38,0),IF($P$3='DATA SHEET'!$CA$5,VLOOKUP(F153,अंक,47,0),""))))))</f>
        <v/>
      </c>
      <c s="52" t="str">
        <f>IF(AND(B153="",D153="",F153="",G153=""),"",IF($P$3='DATA SHEET'!$CA$1,VLOOKUP(F153,अंक,12,0),IF($P$3='DATA SHEET'!$CA$2,VLOOKUP(F153,अंक,21,0),IF($P$3='DATA SHEET'!$CA$3,VLOOKUP(F153,अंक,30,0),IF($P$3='DATA SHEET'!$CA$4,VLOOKUP(F153,अंक,39,0),IF($P$3='DATA SHEET'!$CA$5,VLOOKUP(F153,अंक,48,0),""))))))</f>
        <v/>
      </c>
      <c s="52" t="str">
        <f>IF(AND(B153="",D153="",F153="",G153=""),"",IF($P$3='DATA SHEET'!$CA$1,VLOOKUP(F153,अंक,13,0),IF($P$3='DATA SHEET'!$CA$2,VLOOKUP(F153,अंक,22,0),IF($P$3='DATA SHEET'!$CA$3,VLOOKUP(F153,अंक,31,0),IF($P$3='DATA SHEET'!$CA$4,VLOOKUP(F153,अंक,40,0),IF($P$3='DATA SHEET'!$CA$5,VLOOKUP(F153,अंक,49,0),""))))))</f>
        <v/>
      </c>
      <c s="52" t="str">
        <f>IF(AND(B153="",D153="",F153="",G153=""),"",IF($P$3='DATA SHEET'!$CA$1,VLOOKUP(F153,अंक,14,0),IF($P$3='DATA SHEET'!$CA$2,VLOOKUP(F153,अंक,23,0),IF($P$3='DATA SHEET'!$CA$3,VLOOKUP(F153,अंक,32,0),IF($P$3='DATA SHEET'!$CA$4,VLOOKUP(F153,अंक,41,0),IF($P$3='DATA SHEET'!$CA$5,VLOOKUP(F153,अंक,50,0),""))))))</f>
        <v/>
      </c>
      <c s="21" t="str">
        <f t="shared" si="46"/>
        <v/>
      </c>
      <c s="20" t="str">
        <f t="shared" si="47"/>
        <v/>
      </c>
      <c s="20" t="str">
        <f t="shared" si="48"/>
        <v/>
      </c>
      <c s="22" t="str">
        <f t="shared" si="49"/>
        <v/>
      </c>
      <c s="187" t="str">
        <f>IFERROR(IF(OR(Q153="",#REF!="",D153=""),"",IF($Q$6=100,ROUNDUP(Q153*20%,0),IF($Q$6=86,ROUNDUP((Q153/$Q$6)*$U$6,0),IF($Q$6=66,ROUNDUP((Q153/$Q$6)*$U$6,0),"")))),"")</f>
        <v/>
      </c>
      <c s="11"/>
      <c s="11"/>
    </row>
    <row r="154" spans="1:23" ht="21.75" customHeight="1">
      <c r="A154" s="186" t="str">
        <f>'DATA SHEET'!A154</f>
        <v/>
      </c>
      <c s="16" t="str">
        <f t="shared" si="40"/>
        <v/>
      </c>
      <c s="42" t="str">
        <f t="shared" si="41"/>
        <v/>
      </c>
      <c s="170" t="str">
        <f t="shared" si="42"/>
        <v/>
      </c>
      <c s="170" t="str">
        <f t="shared" si="43"/>
        <v/>
      </c>
      <c s="17" t="str">
        <f t="shared" si="44"/>
        <v/>
      </c>
      <c s="18" t="str">
        <f t="shared" si="45"/>
        <v/>
      </c>
      <c s="50" t="str">
        <f>IF(AND(B154="",D154="",F154="",G154=""),"",IF($P$3='DATA SHEET'!$CA$1,VLOOKUP(F154,अंक,6,0),IF($P$3='DATA SHEET'!$CA$2,VLOOKUP(F154,अंक,15,0),IF($P$3='DATA SHEET'!$CA$3,VLOOKUP(F154,अंक,24,0),IF($P$3='DATA SHEET'!$CA$4,VLOOKUP(F154,अंक,33,0),IF($P$3='DATA SHEET'!$CA$5,VLOOKUP(F154,अंक,42,0),""))))))</f>
        <v/>
      </c>
      <c s="50" t="str">
        <f>IF(AND(B154="",D154="",F154="",G154=""),"",IF($P$3='DATA SHEET'!$CA$1,VLOOKUP(F154,अंक,7,0),IF($P$3='DATA SHEET'!$CA$2,VLOOKUP(F154,अंक,16,0),IF($P$3='DATA SHEET'!$CA$3,VLOOKUP(F154,अंक,25,0),IF($P$3='DATA SHEET'!$CA$4,VLOOKUP(F154,अंक,34,0),IF($P$3='DATA SHEET'!$CA$5,VLOOKUP(F154,अंक,43,0),""))))))</f>
        <v/>
      </c>
      <c s="50" t="str">
        <f>IF(AND(B154="",D154="",F154="",G154=""),"",IF($P$3='DATA SHEET'!$CA$1,VLOOKUP(F154,अंक,8,0),IF($P$3='DATA SHEET'!$CA$2,VLOOKUP(F154,अंक,17,0),IF($P$3='DATA SHEET'!$CA$3,VLOOKUP(F154,अंक,26,0),IF($P$3='DATA SHEET'!$CA$4,VLOOKUP(F154,अंक,35,0),IF($P$3='DATA SHEET'!$CA$5,VLOOKUP(F154,अंक,44,0),""))))))</f>
        <v/>
      </c>
      <c s="51" t="str">
        <f>IF(AND(B154="",D154="",F154="",G154=""),"",IF($P$3='DATA SHEET'!$CA$1,VLOOKUP(F154,अंक,9,0),IF($P$3='DATA SHEET'!$CA$2,VLOOKUP(F154,अंक,18,0),IF($P$3='DATA SHEET'!$CA$3,VLOOKUP(F154,अंक,27,0),IF($P$3='DATA SHEET'!$CA$4,VLOOKUP(F154,अंक,36,0),IF($P$3='DATA SHEET'!$CA$5,VLOOKUP(F154,अंक,45,0),""))))))</f>
        <v/>
      </c>
      <c s="51" t="str">
        <f>IF(AND(B154="",D154="",F154="",G154=""),"",IF($P$3='DATA SHEET'!$CA$1,VLOOKUP(F154,अंक,10,0),IF($P$3='DATA SHEET'!$CA$2,VLOOKUP(F154,अंक,19,0),IF($P$3='DATA SHEET'!$CA$3,VLOOKUP(F154,अंक,28,0),IF($P$3='DATA SHEET'!$CA$4,VLOOKUP(F154,अंक,37,0),IF($P$3='DATA SHEET'!$CA$5,VLOOKUP(F154,अंक,46,0),""))))))</f>
        <v/>
      </c>
      <c s="51" t="str">
        <f>IF(AND(B154="",D154="",F154="",G154=""),"",IF($P$3='DATA SHEET'!$CA$1,VLOOKUP(F154,अंक,11,0),IF($P$3='DATA SHEET'!$CA$2,VLOOKUP(F154,अंक,20,0),IF($P$3='DATA SHEET'!$CA$3,VLOOKUP(F154,अंक,29,0),IF($P$3='DATA SHEET'!$CA$4,VLOOKUP(F154,अंक,38,0),IF($P$3='DATA SHEET'!$CA$5,VLOOKUP(F154,अंक,47,0),""))))))</f>
        <v/>
      </c>
      <c s="52" t="str">
        <f>IF(AND(B154="",D154="",F154="",G154=""),"",IF($P$3='DATA SHEET'!$CA$1,VLOOKUP(F154,अंक,12,0),IF($P$3='DATA SHEET'!$CA$2,VLOOKUP(F154,अंक,21,0),IF($P$3='DATA SHEET'!$CA$3,VLOOKUP(F154,अंक,30,0),IF($P$3='DATA SHEET'!$CA$4,VLOOKUP(F154,अंक,39,0),IF($P$3='DATA SHEET'!$CA$5,VLOOKUP(F154,अंक,48,0),""))))))</f>
        <v/>
      </c>
      <c s="52" t="str">
        <f>IF(AND(B154="",D154="",F154="",G154=""),"",IF($P$3='DATA SHEET'!$CA$1,VLOOKUP(F154,अंक,13,0),IF($P$3='DATA SHEET'!$CA$2,VLOOKUP(F154,अंक,22,0),IF($P$3='DATA SHEET'!$CA$3,VLOOKUP(F154,अंक,31,0),IF($P$3='DATA SHEET'!$CA$4,VLOOKUP(F154,अंक,40,0),IF($P$3='DATA SHEET'!$CA$5,VLOOKUP(F154,अंक,49,0),""))))))</f>
        <v/>
      </c>
      <c s="52" t="str">
        <f>IF(AND(B154="",D154="",F154="",G154=""),"",IF($P$3='DATA SHEET'!$CA$1,VLOOKUP(F154,अंक,14,0),IF($P$3='DATA SHEET'!$CA$2,VLOOKUP(F154,अंक,23,0),IF($P$3='DATA SHEET'!$CA$3,VLOOKUP(F154,अंक,32,0),IF($P$3='DATA SHEET'!$CA$4,VLOOKUP(F154,अंक,41,0),IF($P$3='DATA SHEET'!$CA$5,VLOOKUP(F154,अंक,50,0),""))))))</f>
        <v/>
      </c>
      <c s="21" t="str">
        <f t="shared" si="46"/>
        <v/>
      </c>
      <c s="20" t="str">
        <f t="shared" si="47"/>
        <v/>
      </c>
      <c s="20" t="str">
        <f t="shared" si="48"/>
        <v/>
      </c>
      <c s="22" t="str">
        <f t="shared" si="49"/>
        <v/>
      </c>
      <c s="187" t="str">
        <f>IFERROR(IF(OR(Q154="",#REF!="",D154=""),"",IF($Q$6=100,ROUNDUP(Q154*20%,0),IF($Q$6=86,ROUNDUP((Q154/$Q$6)*$U$6,0),IF($Q$6=66,ROUNDUP((Q154/$Q$6)*$U$6,0),"")))),"")</f>
        <v/>
      </c>
      <c s="11"/>
      <c s="11"/>
    </row>
    <row r="155" spans="1:23" ht="21.75" customHeight="1">
      <c r="A155" s="186" t="str">
        <f>'DATA SHEET'!A155</f>
        <v/>
      </c>
      <c s="16" t="str">
        <f t="shared" si="40"/>
        <v/>
      </c>
      <c s="42" t="str">
        <f t="shared" si="41"/>
        <v/>
      </c>
      <c s="170" t="str">
        <f t="shared" si="42"/>
        <v/>
      </c>
      <c s="170" t="str">
        <f t="shared" si="43"/>
        <v/>
      </c>
      <c s="17" t="str">
        <f t="shared" si="44"/>
        <v/>
      </c>
      <c s="18" t="str">
        <f t="shared" si="45"/>
        <v/>
      </c>
      <c s="50" t="str">
        <f>IF(AND(B155="",D155="",F155="",G155=""),"",IF($P$3='DATA SHEET'!$CA$1,VLOOKUP(F155,अंक,6,0),IF($P$3='DATA SHEET'!$CA$2,VLOOKUP(F155,अंक,15,0),IF($P$3='DATA SHEET'!$CA$3,VLOOKUP(F155,अंक,24,0),IF($P$3='DATA SHEET'!$CA$4,VLOOKUP(F155,अंक,33,0),IF($P$3='DATA SHEET'!$CA$5,VLOOKUP(F155,अंक,42,0),""))))))</f>
        <v/>
      </c>
      <c s="50" t="str">
        <f>IF(AND(B155="",D155="",F155="",G155=""),"",IF($P$3='DATA SHEET'!$CA$1,VLOOKUP(F155,अंक,7,0),IF($P$3='DATA SHEET'!$CA$2,VLOOKUP(F155,अंक,16,0),IF($P$3='DATA SHEET'!$CA$3,VLOOKUP(F155,अंक,25,0),IF($P$3='DATA SHEET'!$CA$4,VLOOKUP(F155,अंक,34,0),IF($P$3='DATA SHEET'!$CA$5,VLOOKUP(F155,अंक,43,0),""))))))</f>
        <v/>
      </c>
      <c s="50" t="str">
        <f>IF(AND(B155="",D155="",F155="",G155=""),"",IF($P$3='DATA SHEET'!$CA$1,VLOOKUP(F155,अंक,8,0),IF($P$3='DATA SHEET'!$CA$2,VLOOKUP(F155,अंक,17,0),IF($P$3='DATA SHEET'!$CA$3,VLOOKUP(F155,अंक,26,0),IF($P$3='DATA SHEET'!$CA$4,VLOOKUP(F155,अंक,35,0),IF($P$3='DATA SHEET'!$CA$5,VLOOKUP(F155,अंक,44,0),""))))))</f>
        <v/>
      </c>
      <c s="51" t="str">
        <f>IF(AND(B155="",D155="",F155="",G155=""),"",IF($P$3='DATA SHEET'!$CA$1,VLOOKUP(F155,अंक,9,0),IF($P$3='DATA SHEET'!$CA$2,VLOOKUP(F155,अंक,18,0),IF($P$3='DATA SHEET'!$CA$3,VLOOKUP(F155,अंक,27,0),IF($P$3='DATA SHEET'!$CA$4,VLOOKUP(F155,अंक,36,0),IF($P$3='DATA SHEET'!$CA$5,VLOOKUP(F155,अंक,45,0),""))))))</f>
        <v/>
      </c>
      <c s="51" t="str">
        <f>IF(AND(B155="",D155="",F155="",G155=""),"",IF($P$3='DATA SHEET'!$CA$1,VLOOKUP(F155,अंक,10,0),IF($P$3='DATA SHEET'!$CA$2,VLOOKUP(F155,अंक,19,0),IF($P$3='DATA SHEET'!$CA$3,VLOOKUP(F155,अंक,28,0),IF($P$3='DATA SHEET'!$CA$4,VLOOKUP(F155,अंक,37,0),IF($P$3='DATA SHEET'!$CA$5,VLOOKUP(F155,अंक,46,0),""))))))</f>
        <v/>
      </c>
      <c s="51" t="str">
        <f>IF(AND(B155="",D155="",F155="",G155=""),"",IF($P$3='DATA SHEET'!$CA$1,VLOOKUP(F155,अंक,11,0),IF($P$3='DATA SHEET'!$CA$2,VLOOKUP(F155,अंक,20,0),IF($P$3='DATA SHEET'!$CA$3,VLOOKUP(F155,अंक,29,0),IF($P$3='DATA SHEET'!$CA$4,VLOOKUP(F155,अंक,38,0),IF($P$3='DATA SHEET'!$CA$5,VLOOKUP(F155,अंक,47,0),""))))))</f>
        <v/>
      </c>
      <c s="52" t="str">
        <f>IF(AND(B155="",D155="",F155="",G155=""),"",IF($P$3='DATA SHEET'!$CA$1,VLOOKUP(F155,अंक,12,0),IF($P$3='DATA SHEET'!$CA$2,VLOOKUP(F155,अंक,21,0),IF($P$3='DATA SHEET'!$CA$3,VLOOKUP(F155,अंक,30,0),IF($P$3='DATA SHEET'!$CA$4,VLOOKUP(F155,अंक,39,0),IF($P$3='DATA SHEET'!$CA$5,VLOOKUP(F155,अंक,48,0),""))))))</f>
        <v/>
      </c>
      <c s="52" t="str">
        <f>IF(AND(B155="",D155="",F155="",G155=""),"",IF($P$3='DATA SHEET'!$CA$1,VLOOKUP(F155,अंक,13,0),IF($P$3='DATA SHEET'!$CA$2,VLOOKUP(F155,अंक,22,0),IF($P$3='DATA SHEET'!$CA$3,VLOOKUP(F155,अंक,31,0),IF($P$3='DATA SHEET'!$CA$4,VLOOKUP(F155,अंक,40,0),IF($P$3='DATA SHEET'!$CA$5,VLOOKUP(F155,अंक,49,0),""))))))</f>
        <v/>
      </c>
      <c s="52" t="str">
        <f>IF(AND(B155="",D155="",F155="",G155=""),"",IF($P$3='DATA SHEET'!$CA$1,VLOOKUP(F155,अंक,14,0),IF($P$3='DATA SHEET'!$CA$2,VLOOKUP(F155,अंक,23,0),IF($P$3='DATA SHEET'!$CA$3,VLOOKUP(F155,अंक,32,0),IF($P$3='DATA SHEET'!$CA$4,VLOOKUP(F155,अंक,41,0),IF($P$3='DATA SHEET'!$CA$5,VLOOKUP(F155,अंक,50,0),""))))))</f>
        <v/>
      </c>
      <c s="21" t="str">
        <f t="shared" si="46"/>
        <v/>
      </c>
      <c s="20" t="str">
        <f t="shared" si="47"/>
        <v/>
      </c>
      <c s="20" t="str">
        <f t="shared" si="48"/>
        <v/>
      </c>
      <c s="22" t="str">
        <f t="shared" si="49"/>
        <v/>
      </c>
      <c s="187" t="str">
        <f>IFERROR(IF(OR(Q155="",#REF!="",D155=""),"",IF($Q$6=100,ROUNDUP(Q155*20%,0),IF($Q$6=86,ROUNDUP((Q155/$Q$6)*$U$6,0),IF($Q$6=66,ROUNDUP((Q155/$Q$6)*$U$6,0),"")))),"")</f>
        <v/>
      </c>
      <c s="11"/>
      <c s="11"/>
    </row>
    <row r="156" spans="1:23" ht="21.75" customHeight="1">
      <c r="A156" s="186" t="str">
        <f>'DATA SHEET'!A156</f>
        <v/>
      </c>
      <c s="16" t="str">
        <f t="shared" si="40"/>
        <v/>
      </c>
      <c s="42" t="str">
        <f t="shared" si="41"/>
        <v/>
      </c>
      <c s="170" t="str">
        <f t="shared" si="42"/>
        <v/>
      </c>
      <c s="170" t="str">
        <f t="shared" si="43"/>
        <v/>
      </c>
      <c s="17" t="str">
        <f t="shared" si="44"/>
        <v/>
      </c>
      <c s="18" t="str">
        <f t="shared" si="45"/>
        <v/>
      </c>
      <c s="50" t="str">
        <f>IF(AND(B156="",D156="",F156="",G156=""),"",IF($P$3='DATA SHEET'!$CA$1,VLOOKUP(F156,अंक,6,0),IF($P$3='DATA SHEET'!$CA$2,VLOOKUP(F156,अंक,15,0),IF($P$3='DATA SHEET'!$CA$3,VLOOKUP(F156,अंक,24,0),IF($P$3='DATA SHEET'!$CA$4,VLOOKUP(F156,अंक,33,0),IF($P$3='DATA SHEET'!$CA$5,VLOOKUP(F156,अंक,42,0),""))))))</f>
        <v/>
      </c>
      <c s="50" t="str">
        <f>IF(AND(B156="",D156="",F156="",G156=""),"",IF($P$3='DATA SHEET'!$CA$1,VLOOKUP(F156,अंक,7,0),IF($P$3='DATA SHEET'!$CA$2,VLOOKUP(F156,अंक,16,0),IF($P$3='DATA SHEET'!$CA$3,VLOOKUP(F156,अंक,25,0),IF($P$3='DATA SHEET'!$CA$4,VLOOKUP(F156,अंक,34,0),IF($P$3='DATA SHEET'!$CA$5,VLOOKUP(F156,अंक,43,0),""))))))</f>
        <v/>
      </c>
      <c s="50" t="str">
        <f>IF(AND(B156="",D156="",F156="",G156=""),"",IF($P$3='DATA SHEET'!$CA$1,VLOOKUP(F156,अंक,8,0),IF($P$3='DATA SHEET'!$CA$2,VLOOKUP(F156,अंक,17,0),IF($P$3='DATA SHEET'!$CA$3,VLOOKUP(F156,अंक,26,0),IF($P$3='DATA SHEET'!$CA$4,VLOOKUP(F156,अंक,35,0),IF($P$3='DATA SHEET'!$CA$5,VLOOKUP(F156,अंक,44,0),""))))))</f>
        <v/>
      </c>
      <c s="51" t="str">
        <f>IF(AND(B156="",D156="",F156="",G156=""),"",IF($P$3='DATA SHEET'!$CA$1,VLOOKUP(F156,अंक,9,0),IF($P$3='DATA SHEET'!$CA$2,VLOOKUP(F156,अंक,18,0),IF($P$3='DATA SHEET'!$CA$3,VLOOKUP(F156,अंक,27,0),IF($P$3='DATA SHEET'!$CA$4,VLOOKUP(F156,अंक,36,0),IF($P$3='DATA SHEET'!$CA$5,VLOOKUP(F156,अंक,45,0),""))))))</f>
        <v/>
      </c>
      <c s="51" t="str">
        <f>IF(AND(B156="",D156="",F156="",G156=""),"",IF($P$3='DATA SHEET'!$CA$1,VLOOKUP(F156,अंक,10,0),IF($P$3='DATA SHEET'!$CA$2,VLOOKUP(F156,अंक,19,0),IF($P$3='DATA SHEET'!$CA$3,VLOOKUP(F156,अंक,28,0),IF($P$3='DATA SHEET'!$CA$4,VLOOKUP(F156,अंक,37,0),IF($P$3='DATA SHEET'!$CA$5,VLOOKUP(F156,अंक,46,0),""))))))</f>
        <v/>
      </c>
      <c s="51" t="str">
        <f>IF(AND(B156="",D156="",F156="",G156=""),"",IF($P$3='DATA SHEET'!$CA$1,VLOOKUP(F156,अंक,11,0),IF($P$3='DATA SHEET'!$CA$2,VLOOKUP(F156,अंक,20,0),IF($P$3='DATA SHEET'!$CA$3,VLOOKUP(F156,अंक,29,0),IF($P$3='DATA SHEET'!$CA$4,VLOOKUP(F156,अंक,38,0),IF($P$3='DATA SHEET'!$CA$5,VLOOKUP(F156,अंक,47,0),""))))))</f>
        <v/>
      </c>
      <c s="52" t="str">
        <f>IF(AND(B156="",D156="",F156="",G156=""),"",IF($P$3='DATA SHEET'!$CA$1,VLOOKUP(F156,अंक,12,0),IF($P$3='DATA SHEET'!$CA$2,VLOOKUP(F156,अंक,21,0),IF($P$3='DATA SHEET'!$CA$3,VLOOKUP(F156,अंक,30,0),IF($P$3='DATA SHEET'!$CA$4,VLOOKUP(F156,अंक,39,0),IF($P$3='DATA SHEET'!$CA$5,VLOOKUP(F156,अंक,48,0),""))))))</f>
        <v/>
      </c>
      <c s="52" t="str">
        <f>IF(AND(B156="",D156="",F156="",G156=""),"",IF($P$3='DATA SHEET'!$CA$1,VLOOKUP(F156,अंक,13,0),IF($P$3='DATA SHEET'!$CA$2,VLOOKUP(F156,अंक,22,0),IF($P$3='DATA SHEET'!$CA$3,VLOOKUP(F156,अंक,31,0),IF($P$3='DATA SHEET'!$CA$4,VLOOKUP(F156,अंक,40,0),IF($P$3='DATA SHEET'!$CA$5,VLOOKUP(F156,अंक,49,0),""))))))</f>
        <v/>
      </c>
      <c s="52" t="str">
        <f>IF(AND(B156="",D156="",F156="",G156=""),"",IF($P$3='DATA SHEET'!$CA$1,VLOOKUP(F156,अंक,14,0),IF($P$3='DATA SHEET'!$CA$2,VLOOKUP(F156,अंक,23,0),IF($P$3='DATA SHEET'!$CA$3,VLOOKUP(F156,अंक,32,0),IF($P$3='DATA SHEET'!$CA$4,VLOOKUP(F156,अंक,41,0),IF($P$3='DATA SHEET'!$CA$5,VLOOKUP(F156,अंक,50,0),""))))))</f>
        <v/>
      </c>
      <c s="21" t="str">
        <f t="shared" si="46"/>
        <v/>
      </c>
      <c s="20" t="str">
        <f t="shared" si="47"/>
        <v/>
      </c>
      <c s="20" t="str">
        <f t="shared" si="48"/>
        <v/>
      </c>
      <c s="22" t="str">
        <f t="shared" si="49"/>
        <v/>
      </c>
      <c s="187" t="str">
        <f>IFERROR(IF(OR(Q156="",#REF!="",D156=""),"",IF($Q$6=100,ROUNDUP(Q156*20%,0),IF($Q$6=86,ROUNDUP((Q156/$Q$6)*$U$6,0),IF($Q$6=66,ROUNDUP((Q156/$Q$6)*$U$6,0),"")))),"")</f>
        <v/>
      </c>
      <c s="11"/>
      <c s="11"/>
    </row>
    <row r="157" spans="1:23" ht="21.75" customHeight="1">
      <c r="A157" s="186" t="str">
        <f>'DATA SHEET'!A157</f>
        <v/>
      </c>
      <c s="16" t="str">
        <f t="shared" si="40"/>
        <v/>
      </c>
      <c s="42" t="str">
        <f t="shared" si="41"/>
        <v/>
      </c>
      <c s="170" t="str">
        <f t="shared" si="42"/>
        <v/>
      </c>
      <c s="170" t="str">
        <f t="shared" si="43"/>
        <v/>
      </c>
      <c s="17" t="str">
        <f t="shared" si="44"/>
        <v/>
      </c>
      <c s="18" t="str">
        <f t="shared" si="45"/>
        <v/>
      </c>
      <c s="50" t="str">
        <f>IF(AND(B157="",D157="",F157="",G157=""),"",IF($P$3='DATA SHEET'!$CA$1,VLOOKUP(F157,अंक,6,0),IF($P$3='DATA SHEET'!$CA$2,VLOOKUP(F157,अंक,15,0),IF($P$3='DATA SHEET'!$CA$3,VLOOKUP(F157,अंक,24,0),IF($P$3='DATA SHEET'!$CA$4,VLOOKUP(F157,अंक,33,0),IF($P$3='DATA SHEET'!$CA$5,VLOOKUP(F157,अंक,42,0),""))))))</f>
        <v/>
      </c>
      <c s="50" t="str">
        <f>IF(AND(B157="",D157="",F157="",G157=""),"",IF($P$3='DATA SHEET'!$CA$1,VLOOKUP(F157,अंक,7,0),IF($P$3='DATA SHEET'!$CA$2,VLOOKUP(F157,अंक,16,0),IF($P$3='DATA SHEET'!$CA$3,VLOOKUP(F157,अंक,25,0),IF($P$3='DATA SHEET'!$CA$4,VLOOKUP(F157,अंक,34,0),IF($P$3='DATA SHEET'!$CA$5,VLOOKUP(F157,अंक,43,0),""))))))</f>
        <v/>
      </c>
      <c s="50" t="str">
        <f>IF(AND(B157="",D157="",F157="",G157=""),"",IF($P$3='DATA SHEET'!$CA$1,VLOOKUP(F157,अंक,8,0),IF($P$3='DATA SHEET'!$CA$2,VLOOKUP(F157,अंक,17,0),IF($P$3='DATA SHEET'!$CA$3,VLOOKUP(F157,अंक,26,0),IF($P$3='DATA SHEET'!$CA$4,VLOOKUP(F157,अंक,35,0),IF($P$3='DATA SHEET'!$CA$5,VLOOKUP(F157,अंक,44,0),""))))))</f>
        <v/>
      </c>
      <c s="51" t="str">
        <f>IF(AND(B157="",D157="",F157="",G157=""),"",IF($P$3='DATA SHEET'!$CA$1,VLOOKUP(F157,अंक,9,0),IF($P$3='DATA SHEET'!$CA$2,VLOOKUP(F157,अंक,18,0),IF($P$3='DATA SHEET'!$CA$3,VLOOKUP(F157,अंक,27,0),IF($P$3='DATA SHEET'!$CA$4,VLOOKUP(F157,अंक,36,0),IF($P$3='DATA SHEET'!$CA$5,VLOOKUP(F157,अंक,45,0),""))))))</f>
        <v/>
      </c>
      <c s="51" t="str">
        <f>IF(AND(B157="",D157="",F157="",G157=""),"",IF($P$3='DATA SHEET'!$CA$1,VLOOKUP(F157,अंक,10,0),IF($P$3='DATA SHEET'!$CA$2,VLOOKUP(F157,अंक,19,0),IF($P$3='DATA SHEET'!$CA$3,VLOOKUP(F157,अंक,28,0),IF($P$3='DATA SHEET'!$CA$4,VLOOKUP(F157,अंक,37,0),IF($P$3='DATA SHEET'!$CA$5,VLOOKUP(F157,अंक,46,0),""))))))</f>
        <v/>
      </c>
      <c s="51" t="str">
        <f>IF(AND(B157="",D157="",F157="",G157=""),"",IF($P$3='DATA SHEET'!$CA$1,VLOOKUP(F157,अंक,11,0),IF($P$3='DATA SHEET'!$CA$2,VLOOKUP(F157,अंक,20,0),IF($P$3='DATA SHEET'!$CA$3,VLOOKUP(F157,अंक,29,0),IF($P$3='DATA SHEET'!$CA$4,VLOOKUP(F157,अंक,38,0),IF($P$3='DATA SHEET'!$CA$5,VLOOKUP(F157,अंक,47,0),""))))))</f>
        <v/>
      </c>
      <c s="52" t="str">
        <f>IF(AND(B157="",D157="",F157="",G157=""),"",IF($P$3='DATA SHEET'!$CA$1,VLOOKUP(F157,अंक,12,0),IF($P$3='DATA SHEET'!$CA$2,VLOOKUP(F157,अंक,21,0),IF($P$3='DATA SHEET'!$CA$3,VLOOKUP(F157,अंक,30,0),IF($P$3='DATA SHEET'!$CA$4,VLOOKUP(F157,अंक,39,0),IF($P$3='DATA SHEET'!$CA$5,VLOOKUP(F157,अंक,48,0),""))))))</f>
        <v/>
      </c>
      <c s="52" t="str">
        <f>IF(AND(B157="",D157="",F157="",G157=""),"",IF($P$3='DATA SHEET'!$CA$1,VLOOKUP(F157,अंक,13,0),IF($P$3='DATA SHEET'!$CA$2,VLOOKUP(F157,अंक,22,0),IF($P$3='DATA SHEET'!$CA$3,VLOOKUP(F157,अंक,31,0),IF($P$3='DATA SHEET'!$CA$4,VLOOKUP(F157,अंक,40,0),IF($P$3='DATA SHEET'!$CA$5,VLOOKUP(F157,अंक,49,0),""))))))</f>
        <v/>
      </c>
      <c s="52" t="str">
        <f>IF(AND(B157="",D157="",F157="",G157=""),"",IF($P$3='DATA SHEET'!$CA$1,VLOOKUP(F157,अंक,14,0),IF($P$3='DATA SHEET'!$CA$2,VLOOKUP(F157,अंक,23,0),IF($P$3='DATA SHEET'!$CA$3,VLOOKUP(F157,अंक,32,0),IF($P$3='DATA SHEET'!$CA$4,VLOOKUP(F157,अंक,41,0),IF($P$3='DATA SHEET'!$CA$5,VLOOKUP(F157,अंक,50,0),""))))))</f>
        <v/>
      </c>
      <c s="21" t="str">
        <f t="shared" si="46"/>
        <v/>
      </c>
      <c s="20" t="str">
        <f t="shared" si="47"/>
        <v/>
      </c>
      <c s="20" t="str">
        <f t="shared" si="48"/>
        <v/>
      </c>
      <c s="22" t="str">
        <f t="shared" si="49"/>
        <v/>
      </c>
      <c s="187" t="str">
        <f>IFERROR(IF(OR(Q157="",#REF!="",D157=""),"",IF($Q$6=100,ROUNDUP(Q157*20%,0),IF($Q$6=86,ROUNDUP((Q157/$Q$6)*$U$6,0),IF($Q$6=66,ROUNDUP((Q157/$Q$6)*$U$6,0),"")))),"")</f>
        <v/>
      </c>
      <c s="11"/>
      <c s="11"/>
    </row>
    <row r="158" spans="1:23" ht="21.75" customHeight="1">
      <c r="A158" s="186" t="str">
        <f>'DATA SHEET'!A158</f>
        <v/>
      </c>
      <c s="16" t="str">
        <f t="shared" si="40"/>
        <v/>
      </c>
      <c s="42" t="str">
        <f t="shared" si="41"/>
        <v/>
      </c>
      <c s="170" t="str">
        <f t="shared" si="42"/>
        <v/>
      </c>
      <c s="170" t="str">
        <f t="shared" si="43"/>
        <v/>
      </c>
      <c s="17" t="str">
        <f t="shared" si="44"/>
        <v/>
      </c>
      <c s="18" t="str">
        <f t="shared" si="45"/>
        <v/>
      </c>
      <c s="50" t="str">
        <f>IF(AND(B158="",D158="",F158="",G158=""),"",IF($P$3='DATA SHEET'!$CA$1,VLOOKUP(F158,अंक,6,0),IF($P$3='DATA SHEET'!$CA$2,VLOOKUP(F158,अंक,15,0),IF($P$3='DATA SHEET'!$CA$3,VLOOKUP(F158,अंक,24,0),IF($P$3='DATA SHEET'!$CA$4,VLOOKUP(F158,अंक,33,0),IF($P$3='DATA SHEET'!$CA$5,VLOOKUP(F158,अंक,42,0),""))))))</f>
        <v/>
      </c>
      <c s="50" t="str">
        <f>IF(AND(B158="",D158="",F158="",G158=""),"",IF($P$3='DATA SHEET'!$CA$1,VLOOKUP(F158,अंक,7,0),IF($P$3='DATA SHEET'!$CA$2,VLOOKUP(F158,अंक,16,0),IF($P$3='DATA SHEET'!$CA$3,VLOOKUP(F158,अंक,25,0),IF($P$3='DATA SHEET'!$CA$4,VLOOKUP(F158,अंक,34,0),IF($P$3='DATA SHEET'!$CA$5,VLOOKUP(F158,अंक,43,0),""))))))</f>
        <v/>
      </c>
      <c s="50" t="str">
        <f>IF(AND(B158="",D158="",F158="",G158=""),"",IF($P$3='DATA SHEET'!$CA$1,VLOOKUP(F158,अंक,8,0),IF($P$3='DATA SHEET'!$CA$2,VLOOKUP(F158,अंक,17,0),IF($P$3='DATA SHEET'!$CA$3,VLOOKUP(F158,अंक,26,0),IF($P$3='DATA SHEET'!$CA$4,VLOOKUP(F158,अंक,35,0),IF($P$3='DATA SHEET'!$CA$5,VLOOKUP(F158,अंक,44,0),""))))))</f>
        <v/>
      </c>
      <c s="51" t="str">
        <f>IF(AND(B158="",D158="",F158="",G158=""),"",IF($P$3='DATA SHEET'!$CA$1,VLOOKUP(F158,अंक,9,0),IF($P$3='DATA SHEET'!$CA$2,VLOOKUP(F158,अंक,18,0),IF($P$3='DATA SHEET'!$CA$3,VLOOKUP(F158,अंक,27,0),IF($P$3='DATA SHEET'!$CA$4,VLOOKUP(F158,अंक,36,0),IF($P$3='DATA SHEET'!$CA$5,VLOOKUP(F158,अंक,45,0),""))))))</f>
        <v/>
      </c>
      <c s="51" t="str">
        <f>IF(AND(B158="",D158="",F158="",G158=""),"",IF($P$3='DATA SHEET'!$CA$1,VLOOKUP(F158,अंक,10,0),IF($P$3='DATA SHEET'!$CA$2,VLOOKUP(F158,अंक,19,0),IF($P$3='DATA SHEET'!$CA$3,VLOOKUP(F158,अंक,28,0),IF($P$3='DATA SHEET'!$CA$4,VLOOKUP(F158,अंक,37,0),IF($P$3='DATA SHEET'!$CA$5,VLOOKUP(F158,अंक,46,0),""))))))</f>
        <v/>
      </c>
      <c s="51" t="str">
        <f>IF(AND(B158="",D158="",F158="",G158=""),"",IF($P$3='DATA SHEET'!$CA$1,VLOOKUP(F158,अंक,11,0),IF($P$3='DATA SHEET'!$CA$2,VLOOKUP(F158,अंक,20,0),IF($P$3='DATA SHEET'!$CA$3,VLOOKUP(F158,अंक,29,0),IF($P$3='DATA SHEET'!$CA$4,VLOOKUP(F158,अंक,38,0),IF($P$3='DATA SHEET'!$CA$5,VLOOKUP(F158,अंक,47,0),""))))))</f>
        <v/>
      </c>
      <c s="52" t="str">
        <f>IF(AND(B158="",D158="",F158="",G158=""),"",IF($P$3='DATA SHEET'!$CA$1,VLOOKUP(F158,अंक,12,0),IF($P$3='DATA SHEET'!$CA$2,VLOOKUP(F158,अंक,21,0),IF($P$3='DATA SHEET'!$CA$3,VLOOKUP(F158,अंक,30,0),IF($P$3='DATA SHEET'!$CA$4,VLOOKUP(F158,अंक,39,0),IF($P$3='DATA SHEET'!$CA$5,VLOOKUP(F158,अंक,48,0),""))))))</f>
        <v/>
      </c>
      <c s="52" t="str">
        <f>IF(AND(B158="",D158="",F158="",G158=""),"",IF($P$3='DATA SHEET'!$CA$1,VLOOKUP(F158,अंक,13,0),IF($P$3='DATA SHEET'!$CA$2,VLOOKUP(F158,अंक,22,0),IF($P$3='DATA SHEET'!$CA$3,VLOOKUP(F158,अंक,31,0),IF($P$3='DATA SHEET'!$CA$4,VLOOKUP(F158,अंक,40,0),IF($P$3='DATA SHEET'!$CA$5,VLOOKUP(F158,अंक,49,0),""))))))</f>
        <v/>
      </c>
      <c s="52" t="str">
        <f>IF(AND(B158="",D158="",F158="",G158=""),"",IF($P$3='DATA SHEET'!$CA$1,VLOOKUP(F158,अंक,14,0),IF($P$3='DATA SHEET'!$CA$2,VLOOKUP(F158,अंक,23,0),IF($P$3='DATA SHEET'!$CA$3,VLOOKUP(F158,अंक,32,0),IF($P$3='DATA SHEET'!$CA$4,VLOOKUP(F158,अंक,41,0),IF($P$3='DATA SHEET'!$CA$5,VLOOKUP(F158,अंक,50,0),""))))))</f>
        <v/>
      </c>
      <c s="21" t="str">
        <f t="shared" si="46"/>
        <v/>
      </c>
      <c s="20" t="str">
        <f t="shared" si="47"/>
        <v/>
      </c>
      <c s="20" t="str">
        <f t="shared" si="48"/>
        <v/>
      </c>
      <c s="22" t="str">
        <f t="shared" si="49"/>
        <v/>
      </c>
      <c s="187" t="str">
        <f>IFERROR(IF(OR(Q158="",#REF!="",D158=""),"",IF($Q$6=100,ROUNDUP(Q158*20%,0),IF($Q$6=86,ROUNDUP((Q158/$Q$6)*$U$6,0),IF($Q$6=66,ROUNDUP((Q158/$Q$6)*$U$6,0),"")))),"")</f>
        <v/>
      </c>
      <c s="11"/>
      <c s="11"/>
    </row>
    <row r="159" spans="1:23" ht="21.75" customHeight="1">
      <c r="A159" s="186" t="str">
        <f>'DATA SHEET'!A159</f>
        <v/>
      </c>
      <c s="16" t="str">
        <f t="shared" si="40"/>
        <v/>
      </c>
      <c s="42" t="str">
        <f t="shared" si="41"/>
        <v/>
      </c>
      <c s="170" t="str">
        <f t="shared" si="42"/>
        <v/>
      </c>
      <c s="170" t="str">
        <f t="shared" si="43"/>
        <v/>
      </c>
      <c s="17" t="str">
        <f t="shared" si="44"/>
        <v/>
      </c>
      <c s="18" t="str">
        <f t="shared" si="45"/>
        <v/>
      </c>
      <c s="50" t="str">
        <f>IF(AND(B159="",D159="",F159="",G159=""),"",IF($P$3='DATA SHEET'!$CA$1,VLOOKUP(F159,अंक,6,0),IF($P$3='DATA SHEET'!$CA$2,VLOOKUP(F159,अंक,15,0),IF($P$3='DATA SHEET'!$CA$3,VLOOKUP(F159,अंक,24,0),IF($P$3='DATA SHEET'!$CA$4,VLOOKUP(F159,अंक,33,0),IF($P$3='DATA SHEET'!$CA$5,VLOOKUP(F159,अंक,42,0),""))))))</f>
        <v/>
      </c>
      <c s="50" t="str">
        <f>IF(AND(B159="",D159="",F159="",G159=""),"",IF($P$3='DATA SHEET'!$CA$1,VLOOKUP(F159,अंक,7,0),IF($P$3='DATA SHEET'!$CA$2,VLOOKUP(F159,अंक,16,0),IF($P$3='DATA SHEET'!$CA$3,VLOOKUP(F159,अंक,25,0),IF($P$3='DATA SHEET'!$CA$4,VLOOKUP(F159,अंक,34,0),IF($P$3='DATA SHEET'!$CA$5,VLOOKUP(F159,अंक,43,0),""))))))</f>
        <v/>
      </c>
      <c s="50" t="str">
        <f>IF(AND(B159="",D159="",F159="",G159=""),"",IF($P$3='DATA SHEET'!$CA$1,VLOOKUP(F159,अंक,8,0),IF($P$3='DATA SHEET'!$CA$2,VLOOKUP(F159,अंक,17,0),IF($P$3='DATA SHEET'!$CA$3,VLOOKUP(F159,अंक,26,0),IF($P$3='DATA SHEET'!$CA$4,VLOOKUP(F159,अंक,35,0),IF($P$3='DATA SHEET'!$CA$5,VLOOKUP(F159,अंक,44,0),""))))))</f>
        <v/>
      </c>
      <c s="51" t="str">
        <f>IF(AND(B159="",D159="",F159="",G159=""),"",IF($P$3='DATA SHEET'!$CA$1,VLOOKUP(F159,अंक,9,0),IF($P$3='DATA SHEET'!$CA$2,VLOOKUP(F159,अंक,18,0),IF($P$3='DATA SHEET'!$CA$3,VLOOKUP(F159,अंक,27,0),IF($P$3='DATA SHEET'!$CA$4,VLOOKUP(F159,अंक,36,0),IF($P$3='DATA SHEET'!$CA$5,VLOOKUP(F159,अंक,45,0),""))))))</f>
        <v/>
      </c>
      <c s="51" t="str">
        <f>IF(AND(B159="",D159="",F159="",G159=""),"",IF($P$3='DATA SHEET'!$CA$1,VLOOKUP(F159,अंक,10,0),IF($P$3='DATA SHEET'!$CA$2,VLOOKUP(F159,अंक,19,0),IF($P$3='DATA SHEET'!$CA$3,VLOOKUP(F159,अंक,28,0),IF($P$3='DATA SHEET'!$CA$4,VLOOKUP(F159,अंक,37,0),IF($P$3='DATA SHEET'!$CA$5,VLOOKUP(F159,अंक,46,0),""))))))</f>
        <v/>
      </c>
      <c s="51" t="str">
        <f>IF(AND(B159="",D159="",F159="",G159=""),"",IF($P$3='DATA SHEET'!$CA$1,VLOOKUP(F159,अंक,11,0),IF($P$3='DATA SHEET'!$CA$2,VLOOKUP(F159,अंक,20,0),IF($P$3='DATA SHEET'!$CA$3,VLOOKUP(F159,अंक,29,0),IF($P$3='DATA SHEET'!$CA$4,VLOOKUP(F159,अंक,38,0),IF($P$3='DATA SHEET'!$CA$5,VLOOKUP(F159,अंक,47,0),""))))))</f>
        <v/>
      </c>
      <c s="52" t="str">
        <f>IF(AND(B159="",D159="",F159="",G159=""),"",IF($P$3='DATA SHEET'!$CA$1,VLOOKUP(F159,अंक,12,0),IF($P$3='DATA SHEET'!$CA$2,VLOOKUP(F159,अंक,21,0),IF($P$3='DATA SHEET'!$CA$3,VLOOKUP(F159,अंक,30,0),IF($P$3='DATA SHEET'!$CA$4,VLOOKUP(F159,अंक,39,0),IF($P$3='DATA SHEET'!$CA$5,VLOOKUP(F159,अंक,48,0),""))))))</f>
        <v/>
      </c>
      <c s="52" t="str">
        <f>IF(AND(B159="",D159="",F159="",G159=""),"",IF($P$3='DATA SHEET'!$CA$1,VLOOKUP(F159,अंक,13,0),IF($P$3='DATA SHEET'!$CA$2,VLOOKUP(F159,अंक,22,0),IF($P$3='DATA SHEET'!$CA$3,VLOOKUP(F159,अंक,31,0),IF($P$3='DATA SHEET'!$CA$4,VLOOKUP(F159,अंक,40,0),IF($P$3='DATA SHEET'!$CA$5,VLOOKUP(F159,अंक,49,0),""))))))</f>
        <v/>
      </c>
      <c s="52" t="str">
        <f>IF(AND(B159="",D159="",F159="",G159=""),"",IF($P$3='DATA SHEET'!$CA$1,VLOOKUP(F159,अंक,14,0),IF($P$3='DATA SHEET'!$CA$2,VLOOKUP(F159,अंक,23,0),IF($P$3='DATA SHEET'!$CA$3,VLOOKUP(F159,अंक,32,0),IF($P$3='DATA SHEET'!$CA$4,VLOOKUP(F159,अंक,41,0),IF($P$3='DATA SHEET'!$CA$5,VLOOKUP(F159,अंक,50,0),""))))))</f>
        <v/>
      </c>
      <c s="21" t="str">
        <f t="shared" si="46"/>
        <v/>
      </c>
      <c s="20" t="str">
        <f t="shared" si="47"/>
        <v/>
      </c>
      <c s="20" t="str">
        <f t="shared" si="48"/>
        <v/>
      </c>
      <c s="22" t="str">
        <f t="shared" si="49"/>
        <v/>
      </c>
      <c s="187" t="str">
        <f>IFERROR(IF(OR(Q159="",#REF!="",D159=""),"",IF($Q$6=100,ROUNDUP(Q159*20%,0),IF($Q$6=86,ROUNDUP((Q159/$Q$6)*$U$6,0),IF($Q$6=66,ROUNDUP((Q159/$Q$6)*$U$6,0),"")))),"")</f>
        <v/>
      </c>
      <c s="11"/>
      <c s="11"/>
    </row>
    <row r="160" spans="1:23" ht="21.75" customHeight="1">
      <c r="A160" s="186" t="str">
        <f>'DATA SHEET'!A160</f>
        <v/>
      </c>
      <c s="16" t="str">
        <f t="shared" si="40"/>
        <v/>
      </c>
      <c s="42" t="str">
        <f t="shared" si="41"/>
        <v/>
      </c>
      <c s="170" t="str">
        <f t="shared" si="42"/>
        <v/>
      </c>
      <c s="170" t="str">
        <f t="shared" si="43"/>
        <v/>
      </c>
      <c s="17" t="str">
        <f t="shared" si="44"/>
        <v/>
      </c>
      <c s="18" t="str">
        <f t="shared" si="45"/>
        <v/>
      </c>
      <c s="50" t="str">
        <f>IF(AND(B160="",D160="",F160="",G160=""),"",IF($P$3='DATA SHEET'!$CA$1,VLOOKUP(F160,अंक,6,0),IF($P$3='DATA SHEET'!$CA$2,VLOOKUP(F160,अंक,15,0),IF($P$3='DATA SHEET'!$CA$3,VLOOKUP(F160,अंक,24,0),IF($P$3='DATA SHEET'!$CA$4,VLOOKUP(F160,अंक,33,0),IF($P$3='DATA SHEET'!$CA$5,VLOOKUP(F160,अंक,42,0),""))))))</f>
        <v/>
      </c>
      <c s="50" t="str">
        <f>IF(AND(B160="",D160="",F160="",G160=""),"",IF($P$3='DATA SHEET'!$CA$1,VLOOKUP(F160,अंक,7,0),IF($P$3='DATA SHEET'!$CA$2,VLOOKUP(F160,अंक,16,0),IF($P$3='DATA SHEET'!$CA$3,VLOOKUP(F160,अंक,25,0),IF($P$3='DATA SHEET'!$CA$4,VLOOKUP(F160,अंक,34,0),IF($P$3='DATA SHEET'!$CA$5,VLOOKUP(F160,अंक,43,0),""))))))</f>
        <v/>
      </c>
      <c s="50" t="str">
        <f>IF(AND(B160="",D160="",F160="",G160=""),"",IF($P$3='DATA SHEET'!$CA$1,VLOOKUP(F160,अंक,8,0),IF($P$3='DATA SHEET'!$CA$2,VLOOKUP(F160,अंक,17,0),IF($P$3='DATA SHEET'!$CA$3,VLOOKUP(F160,अंक,26,0),IF($P$3='DATA SHEET'!$CA$4,VLOOKUP(F160,अंक,35,0),IF($P$3='DATA SHEET'!$CA$5,VLOOKUP(F160,अंक,44,0),""))))))</f>
        <v/>
      </c>
      <c s="51" t="str">
        <f>IF(AND(B160="",D160="",F160="",G160=""),"",IF($P$3='DATA SHEET'!$CA$1,VLOOKUP(F160,अंक,9,0),IF($P$3='DATA SHEET'!$CA$2,VLOOKUP(F160,अंक,18,0),IF($P$3='DATA SHEET'!$CA$3,VLOOKUP(F160,अंक,27,0),IF($P$3='DATA SHEET'!$CA$4,VLOOKUP(F160,अंक,36,0),IF($P$3='DATA SHEET'!$CA$5,VLOOKUP(F160,अंक,45,0),""))))))</f>
        <v/>
      </c>
      <c s="51" t="str">
        <f>IF(AND(B160="",D160="",F160="",G160=""),"",IF($P$3='DATA SHEET'!$CA$1,VLOOKUP(F160,अंक,10,0),IF($P$3='DATA SHEET'!$CA$2,VLOOKUP(F160,अंक,19,0),IF($P$3='DATA SHEET'!$CA$3,VLOOKUP(F160,अंक,28,0),IF($P$3='DATA SHEET'!$CA$4,VLOOKUP(F160,अंक,37,0),IF($P$3='DATA SHEET'!$CA$5,VLOOKUP(F160,अंक,46,0),""))))))</f>
        <v/>
      </c>
      <c s="51" t="str">
        <f>IF(AND(B160="",D160="",F160="",G160=""),"",IF($P$3='DATA SHEET'!$CA$1,VLOOKUP(F160,अंक,11,0),IF($P$3='DATA SHEET'!$CA$2,VLOOKUP(F160,अंक,20,0),IF($P$3='DATA SHEET'!$CA$3,VLOOKUP(F160,अंक,29,0),IF($P$3='DATA SHEET'!$CA$4,VLOOKUP(F160,अंक,38,0),IF($P$3='DATA SHEET'!$CA$5,VLOOKUP(F160,अंक,47,0),""))))))</f>
        <v/>
      </c>
      <c s="52" t="str">
        <f>IF(AND(B160="",D160="",F160="",G160=""),"",IF($P$3='DATA SHEET'!$CA$1,VLOOKUP(F160,अंक,12,0),IF($P$3='DATA SHEET'!$CA$2,VLOOKUP(F160,अंक,21,0),IF($P$3='DATA SHEET'!$CA$3,VLOOKUP(F160,अंक,30,0),IF($P$3='DATA SHEET'!$CA$4,VLOOKUP(F160,अंक,39,0),IF($P$3='DATA SHEET'!$CA$5,VLOOKUP(F160,अंक,48,0),""))))))</f>
        <v/>
      </c>
      <c s="52" t="str">
        <f>IF(AND(B160="",D160="",F160="",G160=""),"",IF($P$3='DATA SHEET'!$CA$1,VLOOKUP(F160,अंक,13,0),IF($P$3='DATA SHEET'!$CA$2,VLOOKUP(F160,अंक,22,0),IF($P$3='DATA SHEET'!$CA$3,VLOOKUP(F160,अंक,31,0),IF($P$3='DATA SHEET'!$CA$4,VLOOKUP(F160,अंक,40,0),IF($P$3='DATA SHEET'!$CA$5,VLOOKUP(F160,अंक,49,0),""))))))</f>
        <v/>
      </c>
      <c s="52" t="str">
        <f>IF(AND(B160="",D160="",F160="",G160=""),"",IF($P$3='DATA SHEET'!$CA$1,VLOOKUP(F160,अंक,14,0),IF($P$3='DATA SHEET'!$CA$2,VLOOKUP(F160,अंक,23,0),IF($P$3='DATA SHEET'!$CA$3,VLOOKUP(F160,अंक,32,0),IF($P$3='DATA SHEET'!$CA$4,VLOOKUP(F160,अंक,41,0),IF($P$3='DATA SHEET'!$CA$5,VLOOKUP(F160,अंक,50,0),""))))))</f>
        <v/>
      </c>
      <c s="21" t="str">
        <f t="shared" si="46"/>
        <v/>
      </c>
      <c s="20" t="str">
        <f t="shared" si="47"/>
        <v/>
      </c>
      <c s="20" t="str">
        <f t="shared" si="48"/>
        <v/>
      </c>
      <c s="22" t="str">
        <f t="shared" si="49"/>
        <v/>
      </c>
      <c s="187" t="str">
        <f>IFERROR(IF(OR(Q160="",#REF!="",D160=""),"",IF($Q$6=100,ROUNDUP(Q160*20%,0),IF($Q$6=86,ROUNDUP((Q160/$Q$6)*$U$6,0),IF($Q$6=66,ROUNDUP((Q160/$Q$6)*$U$6,0),"")))),"")</f>
        <v/>
      </c>
      <c s="11"/>
      <c s="11"/>
    </row>
    <row r="161" spans="1:23" ht="18.75" customHeight="1">
      <c r="A161" s="186" t="str">
        <f>'DATA SHEET'!A161</f>
        <v/>
      </c>
      <c s="16" t="str">
        <f t="shared" si="40"/>
        <v/>
      </c>
      <c s="42" t="str">
        <f t="shared" si="41"/>
        <v/>
      </c>
      <c s="170" t="str">
        <f t="shared" si="42"/>
        <v/>
      </c>
      <c s="170" t="str">
        <f t="shared" si="43"/>
        <v/>
      </c>
      <c s="17" t="str">
        <f t="shared" si="44"/>
        <v/>
      </c>
      <c s="18" t="str">
        <f t="shared" si="45"/>
        <v/>
      </c>
      <c s="50" t="str">
        <f>IF(AND(B161="",D161="",F161="",G161=""),"",IF($P$3='DATA SHEET'!$CA$1,VLOOKUP(F161,अंक,6,0),IF($P$3='DATA SHEET'!$CA$2,VLOOKUP(F161,अंक,15,0),IF($P$3='DATA SHEET'!$CA$3,VLOOKUP(F161,अंक,24,0),IF($P$3='DATA SHEET'!$CA$4,VLOOKUP(F161,अंक,33,0),IF($P$3='DATA SHEET'!$CA$5,VLOOKUP(F161,अंक,42,0),""))))))</f>
        <v/>
      </c>
      <c s="50" t="str">
        <f>IF(AND(B161="",D161="",F161="",G161=""),"",IF($P$3='DATA SHEET'!$CA$1,VLOOKUP(F161,अंक,7,0),IF($P$3='DATA SHEET'!$CA$2,VLOOKUP(F161,अंक,16,0),IF($P$3='DATA SHEET'!$CA$3,VLOOKUP(F161,अंक,25,0),IF($P$3='DATA SHEET'!$CA$4,VLOOKUP(F161,अंक,34,0),IF($P$3='DATA SHEET'!$CA$5,VLOOKUP(F161,अंक,43,0),""))))))</f>
        <v/>
      </c>
      <c s="50" t="str">
        <f>IF(AND(B161="",D161="",F161="",G161=""),"",IF($P$3='DATA SHEET'!$CA$1,VLOOKUP(F161,अंक,8,0),IF($P$3='DATA SHEET'!$CA$2,VLOOKUP(F161,अंक,17,0),IF($P$3='DATA SHEET'!$CA$3,VLOOKUP(F161,अंक,26,0),IF($P$3='DATA SHEET'!$CA$4,VLOOKUP(F161,अंक,35,0),IF($P$3='DATA SHEET'!$CA$5,VLOOKUP(F161,अंक,44,0),""))))))</f>
        <v/>
      </c>
      <c s="51" t="str">
        <f>IF(AND(B161="",D161="",F161="",G161=""),"",IF($P$3='DATA SHEET'!$CA$1,VLOOKUP(F161,अंक,9,0),IF($P$3='DATA SHEET'!$CA$2,VLOOKUP(F161,अंक,18,0),IF($P$3='DATA SHEET'!$CA$3,VLOOKUP(F161,अंक,27,0),IF($P$3='DATA SHEET'!$CA$4,VLOOKUP(F161,अंक,36,0),IF($P$3='DATA SHEET'!$CA$5,VLOOKUP(F161,अंक,45,0),""))))))</f>
        <v/>
      </c>
      <c s="51" t="str">
        <f>IF(AND(B161="",D161="",F161="",G161=""),"",IF($P$3='DATA SHEET'!$CA$1,VLOOKUP(F161,अंक,10,0),IF($P$3='DATA SHEET'!$CA$2,VLOOKUP(F161,अंक,19,0),IF($P$3='DATA SHEET'!$CA$3,VLOOKUP(F161,अंक,28,0),IF($P$3='DATA SHEET'!$CA$4,VLOOKUP(F161,अंक,37,0),IF($P$3='DATA SHEET'!$CA$5,VLOOKUP(F161,अंक,46,0),""))))))</f>
        <v/>
      </c>
      <c s="51" t="str">
        <f>IF(AND(B161="",D161="",F161="",G161=""),"",IF($P$3='DATA SHEET'!$CA$1,VLOOKUP(F161,अंक,11,0),IF($P$3='DATA SHEET'!$CA$2,VLOOKUP(F161,अंक,20,0),IF($P$3='DATA SHEET'!$CA$3,VLOOKUP(F161,अंक,29,0),IF($P$3='DATA SHEET'!$CA$4,VLOOKUP(F161,अंक,38,0),IF($P$3='DATA SHEET'!$CA$5,VLOOKUP(F161,अंक,47,0),""))))))</f>
        <v/>
      </c>
      <c s="52" t="str">
        <f>IF(AND(B161="",D161="",F161="",G161=""),"",IF($P$3='DATA SHEET'!$CA$1,VLOOKUP(F161,अंक,12,0),IF($P$3='DATA SHEET'!$CA$2,VLOOKUP(F161,अंक,21,0),IF($P$3='DATA SHEET'!$CA$3,VLOOKUP(F161,अंक,30,0),IF($P$3='DATA SHEET'!$CA$4,VLOOKUP(F161,अंक,39,0),IF($P$3='DATA SHEET'!$CA$5,VLOOKUP(F161,अंक,48,0),""))))))</f>
        <v/>
      </c>
      <c s="52" t="str">
        <f>IF(AND(B161="",D161="",F161="",G161=""),"",IF($P$3='DATA SHEET'!$CA$1,VLOOKUP(F161,अंक,13,0),IF($P$3='DATA SHEET'!$CA$2,VLOOKUP(F161,अंक,22,0),IF($P$3='DATA SHEET'!$CA$3,VLOOKUP(F161,अंक,31,0),IF($P$3='DATA SHEET'!$CA$4,VLOOKUP(F161,अंक,40,0),IF($P$3='DATA SHEET'!$CA$5,VLOOKUP(F161,अंक,49,0),""))))))</f>
        <v/>
      </c>
      <c s="52" t="str">
        <f>IF(AND(B161="",D161="",F161="",G161=""),"",IF($P$3='DATA SHEET'!$CA$1,VLOOKUP(F161,अंक,14,0),IF($P$3='DATA SHEET'!$CA$2,VLOOKUP(F161,अंक,23,0),IF($P$3='DATA SHEET'!$CA$3,VLOOKUP(F161,अंक,32,0),IF($P$3='DATA SHEET'!$CA$4,VLOOKUP(F161,अंक,41,0),IF($P$3='DATA SHEET'!$CA$5,VLOOKUP(F161,अंक,50,0),""))))))</f>
        <v/>
      </c>
      <c s="21" t="str">
        <f t="shared" si="46"/>
        <v/>
      </c>
      <c s="20" t="str">
        <f t="shared" si="47"/>
        <v/>
      </c>
      <c s="20" t="str">
        <f t="shared" si="48"/>
        <v/>
      </c>
      <c s="22" t="str">
        <f t="shared" si="49"/>
        <v/>
      </c>
      <c s="187" t="str">
        <f>IFERROR(IF(OR(Q161="",#REF!="",D161=""),"",IF($Q$6=100,ROUNDUP(Q161*20%,0),IF($Q$6=86,ROUNDUP((Q161/$Q$6)*$U$6,0),IF($Q$6=66,ROUNDUP((Q161/$Q$6)*$U$6,0),"")))),"")</f>
        <v/>
      </c>
      <c s="11"/>
      <c s="11"/>
    </row>
    <row r="162" spans="1:23" s="44" customFormat="1" ht="18.75" customHeight="1">
      <c r="A162" s="186" t="str">
        <f>'DATA SHEET'!A162</f>
        <v/>
      </c>
      <c s="16" t="str">
        <f t="shared" si="50" ref="B162:B206">IFERROR(IF($C$3="","",VLOOKUP(A162,नाम,4,0)),"")</f>
        <v/>
      </c>
      <c s="42" t="str">
        <f t="shared" si="51" ref="C162:C206">IFERROR(IF($C$3="","",VLOOKUP(A162,नाम,11,0)),"")</f>
        <v/>
      </c>
      <c s="170" t="str">
        <f t="shared" si="52" ref="D162:D206">IFERROR(IF($C$3="","",VLOOKUP(A162,नाम,6,0)),"")</f>
        <v/>
      </c>
      <c s="170" t="str">
        <f t="shared" si="53" ref="E162:E206">IFERROR(IF($C$3="","",VLOOKUP(A162,नाम,8,0)),"")</f>
        <v/>
      </c>
      <c s="17" t="str">
        <f t="shared" si="54" ref="F162:F206">IFERROR(IF($C$3="","",VLOOKUP(A162,नाम,12,0)),"")</f>
        <v/>
      </c>
      <c s="18" t="str">
        <f t="shared" si="55" ref="G162:G206">IFERROR(IF($C$3="","",VLOOKUP(A162,नाम,13,0)),"")</f>
        <v/>
      </c>
      <c s="50" t="str">
        <f>IF(AND(B162="",D162="",F162="",G162=""),"",IF($P$3='DATA SHEET'!$CA$1,VLOOKUP(F162,अंक,6,0),IF($P$3='DATA SHEET'!$CA$2,VLOOKUP(F162,अंक,15,0),IF($P$3='DATA SHEET'!$CA$3,VLOOKUP(F162,अंक,24,0),IF($P$3='DATA SHEET'!$CA$4,VLOOKUP(F162,अंक,33,0),IF($P$3='DATA SHEET'!$CA$5,VLOOKUP(F162,अंक,42,0),""))))))</f>
        <v/>
      </c>
      <c s="50" t="str">
        <f>IF(AND(B162="",D162="",F162="",G162=""),"",IF($P$3='DATA SHEET'!$CA$1,VLOOKUP(F162,अंक,7,0),IF($P$3='DATA SHEET'!$CA$2,VLOOKUP(F162,अंक,16,0),IF($P$3='DATA SHEET'!$CA$3,VLOOKUP(F162,अंक,25,0),IF($P$3='DATA SHEET'!$CA$4,VLOOKUP(F162,अंक,34,0),IF($P$3='DATA SHEET'!$CA$5,VLOOKUP(F162,अंक,43,0),""))))))</f>
        <v/>
      </c>
      <c s="50" t="str">
        <f>IF(AND(B162="",D162="",F162="",G162=""),"",IF($P$3='DATA SHEET'!$CA$1,VLOOKUP(F162,अंक,8,0),IF($P$3='DATA SHEET'!$CA$2,VLOOKUP(F162,अंक,17,0),IF($P$3='DATA SHEET'!$CA$3,VLOOKUP(F162,अंक,26,0),IF($P$3='DATA SHEET'!$CA$4,VLOOKUP(F162,अंक,35,0),IF($P$3='DATA SHEET'!$CA$5,VLOOKUP(F162,अंक,44,0),""))))))</f>
        <v/>
      </c>
      <c s="51" t="str">
        <f>IF(AND(B162="",D162="",F162="",G162=""),"",IF($P$3='DATA SHEET'!$CA$1,VLOOKUP(F162,अंक,9,0),IF($P$3='DATA SHEET'!$CA$2,VLOOKUP(F162,अंक,18,0),IF($P$3='DATA SHEET'!$CA$3,VLOOKUP(F162,अंक,27,0),IF($P$3='DATA SHEET'!$CA$4,VLOOKUP(F162,अंक,36,0),IF($P$3='DATA SHEET'!$CA$5,VLOOKUP(F162,अंक,45,0),""))))))</f>
        <v/>
      </c>
      <c s="51" t="str">
        <f>IF(AND(B162="",D162="",F162="",G162=""),"",IF($P$3='DATA SHEET'!$CA$1,VLOOKUP(F162,अंक,10,0),IF($P$3='DATA SHEET'!$CA$2,VLOOKUP(F162,अंक,19,0),IF($P$3='DATA SHEET'!$CA$3,VLOOKUP(F162,अंक,28,0),IF($P$3='DATA SHEET'!$CA$4,VLOOKUP(F162,अंक,37,0),IF($P$3='DATA SHEET'!$CA$5,VLOOKUP(F162,अंक,46,0),""))))))</f>
        <v/>
      </c>
      <c s="51" t="str">
        <f>IF(AND(B162="",D162="",F162="",G162=""),"",IF($P$3='DATA SHEET'!$CA$1,VLOOKUP(F162,अंक,11,0),IF($P$3='DATA SHEET'!$CA$2,VLOOKUP(F162,अंक,20,0),IF($P$3='DATA SHEET'!$CA$3,VLOOKUP(F162,अंक,29,0),IF($P$3='DATA SHEET'!$CA$4,VLOOKUP(F162,अंक,38,0),IF($P$3='DATA SHEET'!$CA$5,VLOOKUP(F162,अंक,47,0),""))))))</f>
        <v/>
      </c>
      <c s="52" t="str">
        <f>IF(AND(B162="",D162="",F162="",G162=""),"",IF($P$3='DATA SHEET'!$CA$1,VLOOKUP(F162,अंक,12,0),IF($P$3='DATA SHEET'!$CA$2,VLOOKUP(F162,अंक,21,0),IF($P$3='DATA SHEET'!$CA$3,VLOOKUP(F162,अंक,30,0),IF($P$3='DATA SHEET'!$CA$4,VLOOKUP(F162,अंक,39,0),IF($P$3='DATA SHEET'!$CA$5,VLOOKUP(F162,अंक,48,0),""))))))</f>
        <v/>
      </c>
      <c s="52" t="str">
        <f>IF(AND(B162="",D162="",F162="",G162=""),"",IF($P$3='DATA SHEET'!$CA$1,VLOOKUP(F162,अंक,13,0),IF($P$3='DATA SHEET'!$CA$2,VLOOKUP(F162,अंक,22,0),IF($P$3='DATA SHEET'!$CA$3,VLOOKUP(F162,अंक,31,0),IF($P$3='DATA SHEET'!$CA$4,VLOOKUP(F162,अंक,40,0),IF($P$3='DATA SHEET'!$CA$5,VLOOKUP(F162,अंक,49,0),""))))))</f>
        <v/>
      </c>
      <c s="52" t="str">
        <f>IF(AND(B162="",D162="",F162="",G162=""),"",IF($P$3='DATA SHEET'!$CA$1,VLOOKUP(F162,अंक,14,0),IF($P$3='DATA SHEET'!$CA$2,VLOOKUP(F162,अंक,23,0),IF($P$3='DATA SHEET'!$CA$3,VLOOKUP(F162,अंक,32,0),IF($P$3='DATA SHEET'!$CA$4,VLOOKUP(F162,अंक,41,0),IF($P$3='DATA SHEET'!$CA$5,VLOOKUP(F162,अंक,50,0),""))))))</f>
        <v/>
      </c>
      <c s="21" t="str">
        <f t="shared" si="46"/>
        <v/>
      </c>
      <c s="20" t="str">
        <f t="shared" si="47"/>
        <v/>
      </c>
      <c s="20" t="str">
        <f t="shared" si="48"/>
        <v/>
      </c>
      <c s="22" t="str">
        <f t="shared" si="49"/>
        <v/>
      </c>
      <c s="187" t="str">
        <f>IFERROR(IF(OR(Q162="",#REF!="",D162=""),"",IF($Q$6=100,ROUNDUP(Q162*20%,0),IF($Q$6=86,ROUNDUP((Q162/$Q$6)*$U$6,0),IF($Q$6=66,ROUNDUP((Q162/$Q$6)*$U$6,0),"")))),"")</f>
        <v/>
      </c>
      <c s="11"/>
      <c s="11"/>
    </row>
    <row r="163" spans="1:23" s="44" customFormat="1" ht="18.75" customHeight="1">
      <c r="A163" s="186" t="str">
        <f>'DATA SHEET'!A163</f>
        <v/>
      </c>
      <c s="16" t="str">
        <f t="shared" si="50"/>
        <v/>
      </c>
      <c s="42" t="str">
        <f t="shared" si="51"/>
        <v/>
      </c>
      <c s="170" t="str">
        <f t="shared" si="52"/>
        <v/>
      </c>
      <c s="170" t="str">
        <f t="shared" si="53"/>
        <v/>
      </c>
      <c s="17" t="str">
        <f t="shared" si="54"/>
        <v/>
      </c>
      <c s="18" t="str">
        <f t="shared" si="55"/>
        <v/>
      </c>
      <c s="50" t="str">
        <f>IF(AND(B163="",D163="",F163="",G163=""),"",IF($P$3='DATA SHEET'!$CA$1,VLOOKUP(F163,अंक,6,0),IF($P$3='DATA SHEET'!$CA$2,VLOOKUP(F163,अंक,15,0),IF($P$3='DATA SHEET'!$CA$3,VLOOKUP(F163,अंक,24,0),IF($P$3='DATA SHEET'!$CA$4,VLOOKUP(F163,अंक,33,0),IF($P$3='DATA SHEET'!$CA$5,VLOOKUP(F163,अंक,42,0),""))))))</f>
        <v/>
      </c>
      <c s="50" t="str">
        <f>IF(AND(B163="",D163="",F163="",G163=""),"",IF($P$3='DATA SHEET'!$CA$1,VLOOKUP(F163,अंक,7,0),IF($P$3='DATA SHEET'!$CA$2,VLOOKUP(F163,अंक,16,0),IF($P$3='DATA SHEET'!$CA$3,VLOOKUP(F163,अंक,25,0),IF($P$3='DATA SHEET'!$CA$4,VLOOKUP(F163,अंक,34,0),IF($P$3='DATA SHEET'!$CA$5,VLOOKUP(F163,अंक,43,0),""))))))</f>
        <v/>
      </c>
      <c s="50" t="str">
        <f>IF(AND(B163="",D163="",F163="",G163=""),"",IF($P$3='DATA SHEET'!$CA$1,VLOOKUP(F163,अंक,8,0),IF($P$3='DATA SHEET'!$CA$2,VLOOKUP(F163,अंक,17,0),IF($P$3='DATA SHEET'!$CA$3,VLOOKUP(F163,अंक,26,0),IF($P$3='DATA SHEET'!$CA$4,VLOOKUP(F163,अंक,35,0),IF($P$3='DATA SHEET'!$CA$5,VLOOKUP(F163,अंक,44,0),""))))))</f>
        <v/>
      </c>
      <c s="51" t="str">
        <f>IF(AND(B163="",D163="",F163="",G163=""),"",IF($P$3='DATA SHEET'!$CA$1,VLOOKUP(F163,अंक,9,0),IF($P$3='DATA SHEET'!$CA$2,VLOOKUP(F163,अंक,18,0),IF($P$3='DATA SHEET'!$CA$3,VLOOKUP(F163,अंक,27,0),IF($P$3='DATA SHEET'!$CA$4,VLOOKUP(F163,अंक,36,0),IF($P$3='DATA SHEET'!$CA$5,VLOOKUP(F163,अंक,45,0),""))))))</f>
        <v/>
      </c>
      <c s="51" t="str">
        <f>IF(AND(B163="",D163="",F163="",G163=""),"",IF($P$3='DATA SHEET'!$CA$1,VLOOKUP(F163,अंक,10,0),IF($P$3='DATA SHEET'!$CA$2,VLOOKUP(F163,अंक,19,0),IF($P$3='DATA SHEET'!$CA$3,VLOOKUP(F163,अंक,28,0),IF($P$3='DATA SHEET'!$CA$4,VLOOKUP(F163,अंक,37,0),IF($P$3='DATA SHEET'!$CA$5,VLOOKUP(F163,अंक,46,0),""))))))</f>
        <v/>
      </c>
      <c s="51" t="str">
        <f>IF(AND(B163="",D163="",F163="",G163=""),"",IF($P$3='DATA SHEET'!$CA$1,VLOOKUP(F163,अंक,11,0),IF($P$3='DATA SHEET'!$CA$2,VLOOKUP(F163,अंक,20,0),IF($P$3='DATA SHEET'!$CA$3,VLOOKUP(F163,अंक,29,0),IF($P$3='DATA SHEET'!$CA$4,VLOOKUP(F163,अंक,38,0),IF($P$3='DATA SHEET'!$CA$5,VLOOKUP(F163,अंक,47,0),""))))))</f>
        <v/>
      </c>
      <c s="52" t="str">
        <f>IF(AND(B163="",D163="",F163="",G163=""),"",IF($P$3='DATA SHEET'!$CA$1,VLOOKUP(F163,अंक,12,0),IF($P$3='DATA SHEET'!$CA$2,VLOOKUP(F163,अंक,21,0),IF($P$3='DATA SHEET'!$CA$3,VLOOKUP(F163,अंक,30,0),IF($P$3='DATA SHEET'!$CA$4,VLOOKUP(F163,अंक,39,0),IF($P$3='DATA SHEET'!$CA$5,VLOOKUP(F163,अंक,48,0),""))))))</f>
        <v/>
      </c>
      <c s="52" t="str">
        <f>IF(AND(B163="",D163="",F163="",G163=""),"",IF($P$3='DATA SHEET'!$CA$1,VLOOKUP(F163,अंक,13,0),IF($P$3='DATA SHEET'!$CA$2,VLOOKUP(F163,अंक,22,0),IF($P$3='DATA SHEET'!$CA$3,VLOOKUP(F163,अंक,31,0),IF($P$3='DATA SHEET'!$CA$4,VLOOKUP(F163,अंक,40,0),IF($P$3='DATA SHEET'!$CA$5,VLOOKUP(F163,अंक,49,0),""))))))</f>
        <v/>
      </c>
      <c s="52" t="str">
        <f>IF(AND(B163="",D163="",F163="",G163=""),"",IF($P$3='DATA SHEET'!$CA$1,VLOOKUP(F163,अंक,14,0),IF($P$3='DATA SHEET'!$CA$2,VLOOKUP(F163,अंक,23,0),IF($P$3='DATA SHEET'!$CA$3,VLOOKUP(F163,अंक,32,0),IF($P$3='DATA SHEET'!$CA$4,VLOOKUP(F163,अंक,41,0),IF($P$3='DATA SHEET'!$CA$5,VLOOKUP(F163,अंक,50,0),""))))))</f>
        <v/>
      </c>
      <c s="21" t="str">
        <f t="shared" si="46"/>
        <v/>
      </c>
      <c s="20" t="str">
        <f t="shared" si="47"/>
        <v/>
      </c>
      <c s="20" t="str">
        <f t="shared" si="48"/>
        <v/>
      </c>
      <c s="22" t="str">
        <f t="shared" si="49"/>
        <v/>
      </c>
      <c s="187" t="str">
        <f>IFERROR(IF(OR(Q163="",#REF!="",D163=""),"",IF($Q$6=100,ROUNDUP(Q163*20%,0),IF($Q$6=86,ROUNDUP((Q163/$Q$6)*$U$6,0),IF($Q$6=66,ROUNDUP((Q163/$Q$6)*$U$6,0),"")))),"")</f>
        <v/>
      </c>
      <c s="11"/>
      <c s="11"/>
    </row>
    <row r="164" spans="1:23" s="44" customFormat="1" ht="18.75" customHeight="1">
      <c r="A164" s="186" t="str">
        <f>'DATA SHEET'!A164</f>
        <v/>
      </c>
      <c s="16" t="str">
        <f t="shared" si="50"/>
        <v/>
      </c>
      <c s="42" t="str">
        <f t="shared" si="51"/>
        <v/>
      </c>
      <c s="170" t="str">
        <f t="shared" si="52"/>
        <v/>
      </c>
      <c s="170" t="str">
        <f t="shared" si="53"/>
        <v/>
      </c>
      <c s="17" t="str">
        <f t="shared" si="54"/>
        <v/>
      </c>
      <c s="18" t="str">
        <f t="shared" si="55"/>
        <v/>
      </c>
      <c s="50" t="str">
        <f>IF(AND(B164="",D164="",F164="",G164=""),"",IF($P$3='DATA SHEET'!$CA$1,VLOOKUP(F164,अंक,6,0),IF($P$3='DATA SHEET'!$CA$2,VLOOKUP(F164,अंक,15,0),IF($P$3='DATA SHEET'!$CA$3,VLOOKUP(F164,अंक,24,0),IF($P$3='DATA SHEET'!$CA$4,VLOOKUP(F164,अंक,33,0),IF($P$3='DATA SHEET'!$CA$5,VLOOKUP(F164,अंक,42,0),""))))))</f>
        <v/>
      </c>
      <c s="50" t="str">
        <f>IF(AND(B164="",D164="",F164="",G164=""),"",IF($P$3='DATA SHEET'!$CA$1,VLOOKUP(F164,अंक,7,0),IF($P$3='DATA SHEET'!$CA$2,VLOOKUP(F164,अंक,16,0),IF($P$3='DATA SHEET'!$CA$3,VLOOKUP(F164,अंक,25,0),IF($P$3='DATA SHEET'!$CA$4,VLOOKUP(F164,अंक,34,0),IF($P$3='DATA SHEET'!$CA$5,VLOOKUP(F164,अंक,43,0),""))))))</f>
        <v/>
      </c>
      <c s="50" t="str">
        <f>IF(AND(B164="",D164="",F164="",G164=""),"",IF($P$3='DATA SHEET'!$CA$1,VLOOKUP(F164,अंक,8,0),IF($P$3='DATA SHEET'!$CA$2,VLOOKUP(F164,अंक,17,0),IF($P$3='DATA SHEET'!$CA$3,VLOOKUP(F164,अंक,26,0),IF($P$3='DATA SHEET'!$CA$4,VLOOKUP(F164,अंक,35,0),IF($P$3='DATA SHEET'!$CA$5,VLOOKUP(F164,अंक,44,0),""))))))</f>
        <v/>
      </c>
      <c s="51" t="str">
        <f>IF(AND(B164="",D164="",F164="",G164=""),"",IF($P$3='DATA SHEET'!$CA$1,VLOOKUP(F164,अंक,9,0),IF($P$3='DATA SHEET'!$CA$2,VLOOKUP(F164,अंक,18,0),IF($P$3='DATA SHEET'!$CA$3,VLOOKUP(F164,अंक,27,0),IF($P$3='DATA SHEET'!$CA$4,VLOOKUP(F164,अंक,36,0),IF($P$3='DATA SHEET'!$CA$5,VLOOKUP(F164,अंक,45,0),""))))))</f>
        <v/>
      </c>
      <c s="51" t="str">
        <f>IF(AND(B164="",D164="",F164="",G164=""),"",IF($P$3='DATA SHEET'!$CA$1,VLOOKUP(F164,अंक,10,0),IF($P$3='DATA SHEET'!$CA$2,VLOOKUP(F164,अंक,19,0),IF($P$3='DATA SHEET'!$CA$3,VLOOKUP(F164,अंक,28,0),IF($P$3='DATA SHEET'!$CA$4,VLOOKUP(F164,अंक,37,0),IF($P$3='DATA SHEET'!$CA$5,VLOOKUP(F164,अंक,46,0),""))))))</f>
        <v/>
      </c>
      <c s="51" t="str">
        <f>IF(AND(B164="",D164="",F164="",G164=""),"",IF($P$3='DATA SHEET'!$CA$1,VLOOKUP(F164,अंक,11,0),IF($P$3='DATA SHEET'!$CA$2,VLOOKUP(F164,अंक,20,0),IF($P$3='DATA SHEET'!$CA$3,VLOOKUP(F164,अंक,29,0),IF($P$3='DATA SHEET'!$CA$4,VLOOKUP(F164,अंक,38,0),IF($P$3='DATA SHEET'!$CA$5,VLOOKUP(F164,अंक,47,0),""))))))</f>
        <v/>
      </c>
      <c s="52" t="str">
        <f>IF(AND(B164="",D164="",F164="",G164=""),"",IF($P$3='DATA SHEET'!$CA$1,VLOOKUP(F164,अंक,12,0),IF($P$3='DATA SHEET'!$CA$2,VLOOKUP(F164,अंक,21,0),IF($P$3='DATA SHEET'!$CA$3,VLOOKUP(F164,अंक,30,0),IF($P$3='DATA SHEET'!$CA$4,VLOOKUP(F164,अंक,39,0),IF($P$3='DATA SHEET'!$CA$5,VLOOKUP(F164,अंक,48,0),""))))))</f>
        <v/>
      </c>
      <c s="52" t="str">
        <f>IF(AND(B164="",D164="",F164="",G164=""),"",IF($P$3='DATA SHEET'!$CA$1,VLOOKUP(F164,अंक,13,0),IF($P$3='DATA SHEET'!$CA$2,VLOOKUP(F164,अंक,22,0),IF($P$3='DATA SHEET'!$CA$3,VLOOKUP(F164,अंक,31,0),IF($P$3='DATA SHEET'!$CA$4,VLOOKUP(F164,अंक,40,0),IF($P$3='DATA SHEET'!$CA$5,VLOOKUP(F164,अंक,49,0),""))))))</f>
        <v/>
      </c>
      <c s="52" t="str">
        <f>IF(AND(B164="",D164="",F164="",G164=""),"",IF($P$3='DATA SHEET'!$CA$1,VLOOKUP(F164,अंक,14,0),IF($P$3='DATA SHEET'!$CA$2,VLOOKUP(F164,अंक,23,0),IF($P$3='DATA SHEET'!$CA$3,VLOOKUP(F164,अंक,32,0),IF($P$3='DATA SHEET'!$CA$4,VLOOKUP(F164,अंक,41,0),IF($P$3='DATA SHEET'!$CA$5,VLOOKUP(F164,अंक,50,0),""))))))</f>
        <v/>
      </c>
      <c s="21" t="str">
        <f t="shared" si="46"/>
        <v/>
      </c>
      <c s="20" t="str">
        <f t="shared" si="47"/>
        <v/>
      </c>
      <c s="20" t="str">
        <f t="shared" si="48"/>
        <v/>
      </c>
      <c s="22" t="str">
        <f t="shared" si="49"/>
        <v/>
      </c>
      <c s="187" t="str">
        <f>IFERROR(IF(OR(Q164="",#REF!="",D164=""),"",IF($Q$6=100,ROUNDUP(Q164*20%,0),IF($Q$6=86,ROUNDUP((Q164/$Q$6)*$U$6,0),IF($Q$6=66,ROUNDUP((Q164/$Q$6)*$U$6,0),"")))),"")</f>
        <v/>
      </c>
      <c s="11"/>
      <c s="11"/>
    </row>
    <row r="165" spans="1:23" s="44" customFormat="1" ht="18.75" customHeight="1">
      <c r="A165" s="186" t="str">
        <f>'DATA SHEET'!A165</f>
        <v/>
      </c>
      <c s="16" t="str">
        <f t="shared" si="50"/>
        <v/>
      </c>
      <c s="42" t="str">
        <f t="shared" si="51"/>
        <v/>
      </c>
      <c s="170" t="str">
        <f t="shared" si="52"/>
        <v/>
      </c>
      <c s="170" t="str">
        <f t="shared" si="53"/>
        <v/>
      </c>
      <c s="17" t="str">
        <f t="shared" si="54"/>
        <v/>
      </c>
      <c s="18" t="str">
        <f t="shared" si="55"/>
        <v/>
      </c>
      <c s="50" t="str">
        <f>IF(AND(B165="",D165="",F165="",G165=""),"",IF($P$3='DATA SHEET'!$CA$1,VLOOKUP(F165,अंक,6,0),IF($P$3='DATA SHEET'!$CA$2,VLOOKUP(F165,अंक,15,0),IF($P$3='DATA SHEET'!$CA$3,VLOOKUP(F165,अंक,24,0),IF($P$3='DATA SHEET'!$CA$4,VLOOKUP(F165,अंक,33,0),IF($P$3='DATA SHEET'!$CA$5,VLOOKUP(F165,अंक,42,0),""))))))</f>
        <v/>
      </c>
      <c s="50" t="str">
        <f>IF(AND(B165="",D165="",F165="",G165=""),"",IF($P$3='DATA SHEET'!$CA$1,VLOOKUP(F165,अंक,7,0),IF($P$3='DATA SHEET'!$CA$2,VLOOKUP(F165,अंक,16,0),IF($P$3='DATA SHEET'!$CA$3,VLOOKUP(F165,अंक,25,0),IF($P$3='DATA SHEET'!$CA$4,VLOOKUP(F165,अंक,34,0),IF($P$3='DATA SHEET'!$CA$5,VLOOKUP(F165,अंक,43,0),""))))))</f>
        <v/>
      </c>
      <c s="50" t="str">
        <f>IF(AND(B165="",D165="",F165="",G165=""),"",IF($P$3='DATA SHEET'!$CA$1,VLOOKUP(F165,अंक,8,0),IF($P$3='DATA SHEET'!$CA$2,VLOOKUP(F165,अंक,17,0),IF($P$3='DATA SHEET'!$CA$3,VLOOKUP(F165,अंक,26,0),IF($P$3='DATA SHEET'!$CA$4,VLOOKUP(F165,अंक,35,0),IF($P$3='DATA SHEET'!$CA$5,VLOOKUP(F165,अंक,44,0),""))))))</f>
        <v/>
      </c>
      <c s="51" t="str">
        <f>IF(AND(B165="",D165="",F165="",G165=""),"",IF($P$3='DATA SHEET'!$CA$1,VLOOKUP(F165,अंक,9,0),IF($P$3='DATA SHEET'!$CA$2,VLOOKUP(F165,अंक,18,0),IF($P$3='DATA SHEET'!$CA$3,VLOOKUP(F165,अंक,27,0),IF($P$3='DATA SHEET'!$CA$4,VLOOKUP(F165,अंक,36,0),IF($P$3='DATA SHEET'!$CA$5,VLOOKUP(F165,अंक,45,0),""))))))</f>
        <v/>
      </c>
      <c s="51" t="str">
        <f>IF(AND(B165="",D165="",F165="",G165=""),"",IF($P$3='DATA SHEET'!$CA$1,VLOOKUP(F165,अंक,10,0),IF($P$3='DATA SHEET'!$CA$2,VLOOKUP(F165,अंक,19,0),IF($P$3='DATA SHEET'!$CA$3,VLOOKUP(F165,अंक,28,0),IF($P$3='DATA SHEET'!$CA$4,VLOOKUP(F165,अंक,37,0),IF($P$3='DATA SHEET'!$CA$5,VLOOKUP(F165,अंक,46,0),""))))))</f>
        <v/>
      </c>
      <c s="51" t="str">
        <f>IF(AND(B165="",D165="",F165="",G165=""),"",IF($P$3='DATA SHEET'!$CA$1,VLOOKUP(F165,अंक,11,0),IF($P$3='DATA SHEET'!$CA$2,VLOOKUP(F165,अंक,20,0),IF($P$3='DATA SHEET'!$CA$3,VLOOKUP(F165,अंक,29,0),IF($P$3='DATA SHEET'!$CA$4,VLOOKUP(F165,अंक,38,0),IF($P$3='DATA SHEET'!$CA$5,VLOOKUP(F165,अंक,47,0),""))))))</f>
        <v/>
      </c>
      <c s="52" t="str">
        <f>IF(AND(B165="",D165="",F165="",G165=""),"",IF($P$3='DATA SHEET'!$CA$1,VLOOKUP(F165,अंक,12,0),IF($P$3='DATA SHEET'!$CA$2,VLOOKUP(F165,अंक,21,0),IF($P$3='DATA SHEET'!$CA$3,VLOOKUP(F165,अंक,30,0),IF($P$3='DATA SHEET'!$CA$4,VLOOKUP(F165,अंक,39,0),IF($P$3='DATA SHEET'!$CA$5,VLOOKUP(F165,अंक,48,0),""))))))</f>
        <v/>
      </c>
      <c s="52" t="str">
        <f>IF(AND(B165="",D165="",F165="",G165=""),"",IF($P$3='DATA SHEET'!$CA$1,VLOOKUP(F165,अंक,13,0),IF($P$3='DATA SHEET'!$CA$2,VLOOKUP(F165,अंक,22,0),IF($P$3='DATA SHEET'!$CA$3,VLOOKUP(F165,अंक,31,0),IF($P$3='DATA SHEET'!$CA$4,VLOOKUP(F165,अंक,40,0),IF($P$3='DATA SHEET'!$CA$5,VLOOKUP(F165,अंक,49,0),""))))))</f>
        <v/>
      </c>
      <c s="52" t="str">
        <f>IF(AND(B165="",D165="",F165="",G165=""),"",IF($P$3='DATA SHEET'!$CA$1,VLOOKUP(F165,अंक,14,0),IF($P$3='DATA SHEET'!$CA$2,VLOOKUP(F165,अंक,23,0),IF($P$3='DATA SHEET'!$CA$3,VLOOKUP(F165,अंक,32,0),IF($P$3='DATA SHEET'!$CA$4,VLOOKUP(F165,अंक,41,0),IF($P$3='DATA SHEET'!$CA$5,VLOOKUP(F165,अंक,50,0),""))))))</f>
        <v/>
      </c>
      <c s="21" t="str">
        <f t="shared" si="46"/>
        <v/>
      </c>
      <c s="20" t="str">
        <f t="shared" si="47"/>
        <v/>
      </c>
      <c s="20" t="str">
        <f t="shared" si="48"/>
        <v/>
      </c>
      <c s="22" t="str">
        <f t="shared" si="49"/>
        <v/>
      </c>
      <c s="187" t="str">
        <f>IFERROR(IF(OR(Q165="",#REF!="",D165=""),"",IF($Q$6=100,ROUNDUP(Q165*20%,0),IF($Q$6=86,ROUNDUP((Q165/$Q$6)*$U$6,0),IF($Q$6=66,ROUNDUP((Q165/$Q$6)*$U$6,0),"")))),"")</f>
        <v/>
      </c>
      <c s="11"/>
      <c s="11"/>
    </row>
    <row r="166" spans="1:23" s="44" customFormat="1" ht="18.75" customHeight="1">
      <c r="A166" s="186" t="str">
        <f>'DATA SHEET'!A166</f>
        <v/>
      </c>
      <c s="16" t="str">
        <f t="shared" si="50"/>
        <v/>
      </c>
      <c s="42" t="str">
        <f t="shared" si="51"/>
        <v/>
      </c>
      <c s="170" t="str">
        <f t="shared" si="52"/>
        <v/>
      </c>
      <c s="170" t="str">
        <f t="shared" si="53"/>
        <v/>
      </c>
      <c s="17" t="str">
        <f t="shared" si="54"/>
        <v/>
      </c>
      <c s="18" t="str">
        <f t="shared" si="55"/>
        <v/>
      </c>
      <c s="50" t="str">
        <f>IF(AND(B166="",D166="",F166="",G166=""),"",IF($P$3='DATA SHEET'!$CA$1,VLOOKUP(F166,अंक,6,0),IF($P$3='DATA SHEET'!$CA$2,VLOOKUP(F166,अंक,15,0),IF($P$3='DATA SHEET'!$CA$3,VLOOKUP(F166,अंक,24,0),IF($P$3='DATA SHEET'!$CA$4,VLOOKUP(F166,अंक,33,0),IF($P$3='DATA SHEET'!$CA$5,VLOOKUP(F166,अंक,42,0),""))))))</f>
        <v/>
      </c>
      <c s="50" t="str">
        <f>IF(AND(B166="",D166="",F166="",G166=""),"",IF($P$3='DATA SHEET'!$CA$1,VLOOKUP(F166,अंक,7,0),IF($P$3='DATA SHEET'!$CA$2,VLOOKUP(F166,अंक,16,0),IF($P$3='DATA SHEET'!$CA$3,VLOOKUP(F166,अंक,25,0),IF($P$3='DATA SHEET'!$CA$4,VLOOKUP(F166,अंक,34,0),IF($P$3='DATA SHEET'!$CA$5,VLOOKUP(F166,अंक,43,0),""))))))</f>
        <v/>
      </c>
      <c s="50" t="str">
        <f>IF(AND(B166="",D166="",F166="",G166=""),"",IF($P$3='DATA SHEET'!$CA$1,VLOOKUP(F166,अंक,8,0),IF($P$3='DATA SHEET'!$CA$2,VLOOKUP(F166,अंक,17,0),IF($P$3='DATA SHEET'!$CA$3,VLOOKUP(F166,अंक,26,0),IF($P$3='DATA SHEET'!$CA$4,VLOOKUP(F166,अंक,35,0),IF($P$3='DATA SHEET'!$CA$5,VLOOKUP(F166,अंक,44,0),""))))))</f>
        <v/>
      </c>
      <c s="51" t="str">
        <f>IF(AND(B166="",D166="",F166="",G166=""),"",IF($P$3='DATA SHEET'!$CA$1,VLOOKUP(F166,अंक,9,0),IF($P$3='DATA SHEET'!$CA$2,VLOOKUP(F166,अंक,18,0),IF($P$3='DATA SHEET'!$CA$3,VLOOKUP(F166,अंक,27,0),IF($P$3='DATA SHEET'!$CA$4,VLOOKUP(F166,अंक,36,0),IF($P$3='DATA SHEET'!$CA$5,VLOOKUP(F166,अंक,45,0),""))))))</f>
        <v/>
      </c>
      <c s="51" t="str">
        <f>IF(AND(B166="",D166="",F166="",G166=""),"",IF($P$3='DATA SHEET'!$CA$1,VLOOKUP(F166,अंक,10,0),IF($P$3='DATA SHEET'!$CA$2,VLOOKUP(F166,अंक,19,0),IF($P$3='DATA SHEET'!$CA$3,VLOOKUP(F166,अंक,28,0),IF($P$3='DATA SHEET'!$CA$4,VLOOKUP(F166,अंक,37,0),IF($P$3='DATA SHEET'!$CA$5,VLOOKUP(F166,अंक,46,0),""))))))</f>
        <v/>
      </c>
      <c s="51" t="str">
        <f>IF(AND(B166="",D166="",F166="",G166=""),"",IF($P$3='DATA SHEET'!$CA$1,VLOOKUP(F166,अंक,11,0),IF($P$3='DATA SHEET'!$CA$2,VLOOKUP(F166,अंक,20,0),IF($P$3='DATA SHEET'!$CA$3,VLOOKUP(F166,अंक,29,0),IF($P$3='DATA SHEET'!$CA$4,VLOOKUP(F166,अंक,38,0),IF($P$3='DATA SHEET'!$CA$5,VLOOKUP(F166,अंक,47,0),""))))))</f>
        <v/>
      </c>
      <c s="52" t="str">
        <f>IF(AND(B166="",D166="",F166="",G166=""),"",IF($P$3='DATA SHEET'!$CA$1,VLOOKUP(F166,अंक,12,0),IF($P$3='DATA SHEET'!$CA$2,VLOOKUP(F166,अंक,21,0),IF($P$3='DATA SHEET'!$CA$3,VLOOKUP(F166,अंक,30,0),IF($P$3='DATA SHEET'!$CA$4,VLOOKUP(F166,अंक,39,0),IF($P$3='DATA SHEET'!$CA$5,VLOOKUP(F166,अंक,48,0),""))))))</f>
        <v/>
      </c>
      <c s="52" t="str">
        <f>IF(AND(B166="",D166="",F166="",G166=""),"",IF($P$3='DATA SHEET'!$CA$1,VLOOKUP(F166,अंक,13,0),IF($P$3='DATA SHEET'!$CA$2,VLOOKUP(F166,अंक,22,0),IF($P$3='DATA SHEET'!$CA$3,VLOOKUP(F166,अंक,31,0),IF($P$3='DATA SHEET'!$CA$4,VLOOKUP(F166,अंक,40,0),IF($P$3='DATA SHEET'!$CA$5,VLOOKUP(F166,अंक,49,0),""))))))</f>
        <v/>
      </c>
      <c s="52" t="str">
        <f>IF(AND(B166="",D166="",F166="",G166=""),"",IF($P$3='DATA SHEET'!$CA$1,VLOOKUP(F166,अंक,14,0),IF($P$3='DATA SHEET'!$CA$2,VLOOKUP(F166,अंक,23,0),IF($P$3='DATA SHEET'!$CA$3,VLOOKUP(F166,अंक,32,0),IF($P$3='DATA SHEET'!$CA$4,VLOOKUP(F166,अंक,41,0),IF($P$3='DATA SHEET'!$CA$5,VLOOKUP(F166,अंक,50,0),""))))))</f>
        <v/>
      </c>
      <c s="21" t="str">
        <f t="shared" si="46"/>
        <v/>
      </c>
      <c s="20" t="str">
        <f t="shared" si="47"/>
        <v/>
      </c>
      <c s="20" t="str">
        <f t="shared" si="48"/>
        <v/>
      </c>
      <c s="22" t="str">
        <f t="shared" si="49"/>
        <v/>
      </c>
      <c s="187" t="str">
        <f>IFERROR(IF(OR(Q166="",#REF!="",D166=""),"",IF($Q$6=100,ROUNDUP(Q166*20%,0),IF($Q$6=86,ROUNDUP((Q166/$Q$6)*$U$6,0),IF($Q$6=66,ROUNDUP((Q166/$Q$6)*$U$6,0),"")))),"")</f>
        <v/>
      </c>
      <c s="11"/>
      <c s="11"/>
    </row>
    <row r="167" spans="1:23" s="44" customFormat="1" ht="18.75" customHeight="1">
      <c r="A167" s="186" t="str">
        <f>'DATA SHEET'!A167</f>
        <v/>
      </c>
      <c s="16" t="str">
        <f t="shared" si="50"/>
        <v/>
      </c>
      <c s="42" t="str">
        <f t="shared" si="51"/>
        <v/>
      </c>
      <c s="170" t="str">
        <f t="shared" si="52"/>
        <v/>
      </c>
      <c s="170" t="str">
        <f t="shared" si="53"/>
        <v/>
      </c>
      <c s="17" t="str">
        <f t="shared" si="54"/>
        <v/>
      </c>
      <c s="18" t="str">
        <f t="shared" si="55"/>
        <v/>
      </c>
      <c s="50" t="str">
        <f>IF(AND(B167="",D167="",F167="",G167=""),"",IF($P$3='DATA SHEET'!$CA$1,VLOOKUP(F167,अंक,6,0),IF($P$3='DATA SHEET'!$CA$2,VLOOKUP(F167,अंक,15,0),IF($P$3='DATA SHEET'!$CA$3,VLOOKUP(F167,अंक,24,0),IF($P$3='DATA SHEET'!$CA$4,VLOOKUP(F167,अंक,33,0),IF($P$3='DATA SHEET'!$CA$5,VLOOKUP(F167,अंक,42,0),""))))))</f>
        <v/>
      </c>
      <c s="50" t="str">
        <f>IF(AND(B167="",D167="",F167="",G167=""),"",IF($P$3='DATA SHEET'!$CA$1,VLOOKUP(F167,अंक,7,0),IF($P$3='DATA SHEET'!$CA$2,VLOOKUP(F167,अंक,16,0),IF($P$3='DATA SHEET'!$CA$3,VLOOKUP(F167,अंक,25,0),IF($P$3='DATA SHEET'!$CA$4,VLOOKUP(F167,अंक,34,0),IF($P$3='DATA SHEET'!$CA$5,VLOOKUP(F167,अंक,43,0),""))))))</f>
        <v/>
      </c>
      <c s="50" t="str">
        <f>IF(AND(B167="",D167="",F167="",G167=""),"",IF($P$3='DATA SHEET'!$CA$1,VLOOKUP(F167,अंक,8,0),IF($P$3='DATA SHEET'!$CA$2,VLOOKUP(F167,अंक,17,0),IF($P$3='DATA SHEET'!$CA$3,VLOOKUP(F167,अंक,26,0),IF($P$3='DATA SHEET'!$CA$4,VLOOKUP(F167,अंक,35,0),IF($P$3='DATA SHEET'!$CA$5,VLOOKUP(F167,अंक,44,0),""))))))</f>
        <v/>
      </c>
      <c s="51" t="str">
        <f>IF(AND(B167="",D167="",F167="",G167=""),"",IF($P$3='DATA SHEET'!$CA$1,VLOOKUP(F167,अंक,9,0),IF($P$3='DATA SHEET'!$CA$2,VLOOKUP(F167,अंक,18,0),IF($P$3='DATA SHEET'!$CA$3,VLOOKUP(F167,अंक,27,0),IF($P$3='DATA SHEET'!$CA$4,VLOOKUP(F167,अंक,36,0),IF($P$3='DATA SHEET'!$CA$5,VLOOKUP(F167,अंक,45,0),""))))))</f>
        <v/>
      </c>
      <c s="51" t="str">
        <f>IF(AND(B167="",D167="",F167="",G167=""),"",IF($P$3='DATA SHEET'!$CA$1,VLOOKUP(F167,अंक,10,0),IF($P$3='DATA SHEET'!$CA$2,VLOOKUP(F167,अंक,19,0),IF($P$3='DATA SHEET'!$CA$3,VLOOKUP(F167,अंक,28,0),IF($P$3='DATA SHEET'!$CA$4,VLOOKUP(F167,अंक,37,0),IF($P$3='DATA SHEET'!$CA$5,VLOOKUP(F167,अंक,46,0),""))))))</f>
        <v/>
      </c>
      <c s="51" t="str">
        <f>IF(AND(B167="",D167="",F167="",G167=""),"",IF($P$3='DATA SHEET'!$CA$1,VLOOKUP(F167,अंक,11,0),IF($P$3='DATA SHEET'!$CA$2,VLOOKUP(F167,अंक,20,0),IF($P$3='DATA SHEET'!$CA$3,VLOOKUP(F167,अंक,29,0),IF($P$3='DATA SHEET'!$CA$4,VLOOKUP(F167,अंक,38,0),IF($P$3='DATA SHEET'!$CA$5,VLOOKUP(F167,अंक,47,0),""))))))</f>
        <v/>
      </c>
      <c s="52" t="str">
        <f>IF(AND(B167="",D167="",F167="",G167=""),"",IF($P$3='DATA SHEET'!$CA$1,VLOOKUP(F167,अंक,12,0),IF($P$3='DATA SHEET'!$CA$2,VLOOKUP(F167,अंक,21,0),IF($P$3='DATA SHEET'!$CA$3,VLOOKUP(F167,अंक,30,0),IF($P$3='DATA SHEET'!$CA$4,VLOOKUP(F167,अंक,39,0),IF($P$3='DATA SHEET'!$CA$5,VLOOKUP(F167,अंक,48,0),""))))))</f>
        <v/>
      </c>
      <c s="52" t="str">
        <f>IF(AND(B167="",D167="",F167="",G167=""),"",IF($P$3='DATA SHEET'!$CA$1,VLOOKUP(F167,अंक,13,0),IF($P$3='DATA SHEET'!$CA$2,VLOOKUP(F167,अंक,22,0),IF($P$3='DATA SHEET'!$CA$3,VLOOKUP(F167,अंक,31,0),IF($P$3='DATA SHEET'!$CA$4,VLOOKUP(F167,अंक,40,0),IF($P$3='DATA SHEET'!$CA$5,VLOOKUP(F167,अंक,49,0),""))))))</f>
        <v/>
      </c>
      <c s="52" t="str">
        <f>IF(AND(B167="",D167="",F167="",G167=""),"",IF($P$3='DATA SHEET'!$CA$1,VLOOKUP(F167,अंक,14,0),IF($P$3='DATA SHEET'!$CA$2,VLOOKUP(F167,अंक,23,0),IF($P$3='DATA SHEET'!$CA$3,VLOOKUP(F167,अंक,32,0),IF($P$3='DATA SHEET'!$CA$4,VLOOKUP(F167,अंक,41,0),IF($P$3='DATA SHEET'!$CA$5,VLOOKUP(F167,अंक,50,0),""))))))</f>
        <v/>
      </c>
      <c s="21" t="str">
        <f t="shared" si="56" ref="Q167:Q198">IF(AND(B167="",D167="",F167="",G167=""),"",IF($P$3="","",SUM(H167,I167,J167,K167,L167,M167,N167,O167,P167)))</f>
        <v/>
      </c>
      <c s="20" t="str">
        <f t="shared" si="57" ref="R167:R198">IFERROR(IF(OR(Q167="",$P$3="",D167=""),"",ROUNDUP(Q167*$R$6%,0)),"")</f>
        <v/>
      </c>
      <c s="20" t="str">
        <f t="shared" si="58" ref="S167:S198">IFERROR(IF(AND($P$3=""),"",IF(AND(Q167=""),"",IF(AND(F167=""),"",IF(AND(VLOOKUP(F167,अंक,5,0)=""),"",IF(AND(VLOOKUP(F167,अंक,5,0)&gt;85),5,IF(AND(VLOOKUP(F167,अंक,5,0)&gt;75),4,IF(AND(VLOOKUP(F167,अंक,5,0)&gt;=65),3,0))))))),"")</f>
        <v/>
      </c>
      <c s="22" t="str">
        <f t="shared" si="59" ref="T167:T198">IFERROR(IF(F167="","",IF(Q167="","",IF(R167="","",SUM(R167:S167)))),"")</f>
        <v/>
      </c>
      <c s="187" t="str">
        <f>IFERROR(IF(OR(Q167="",#REF!="",D167=""),"",IF($Q$6=100,ROUNDUP(Q167*20%,0),IF($Q$6=86,ROUNDUP((Q167/$Q$6)*$U$6,0),IF($Q$6=66,ROUNDUP((Q167/$Q$6)*$U$6,0),"")))),"")</f>
        <v/>
      </c>
      <c s="11"/>
      <c s="11"/>
    </row>
    <row r="168" spans="1:23" s="44" customFormat="1" ht="18.75" customHeight="1">
      <c r="A168" s="186" t="str">
        <f>'DATA SHEET'!A168</f>
        <v/>
      </c>
      <c s="16" t="str">
        <f t="shared" si="50"/>
        <v/>
      </c>
      <c s="42" t="str">
        <f t="shared" si="51"/>
        <v/>
      </c>
      <c s="170" t="str">
        <f t="shared" si="52"/>
        <v/>
      </c>
      <c s="170" t="str">
        <f t="shared" si="53"/>
        <v/>
      </c>
      <c s="17" t="str">
        <f t="shared" si="54"/>
        <v/>
      </c>
      <c s="18" t="str">
        <f t="shared" si="55"/>
        <v/>
      </c>
      <c s="50" t="str">
        <f>IF(AND(B168="",D168="",F168="",G168=""),"",IF($P$3='DATA SHEET'!$CA$1,VLOOKUP(F168,अंक,6,0),IF($P$3='DATA SHEET'!$CA$2,VLOOKUP(F168,अंक,15,0),IF($P$3='DATA SHEET'!$CA$3,VLOOKUP(F168,अंक,24,0),IF($P$3='DATA SHEET'!$CA$4,VLOOKUP(F168,अंक,33,0),IF($P$3='DATA SHEET'!$CA$5,VLOOKUP(F168,अंक,42,0),""))))))</f>
        <v/>
      </c>
      <c s="50" t="str">
        <f>IF(AND(B168="",D168="",F168="",G168=""),"",IF($P$3='DATA SHEET'!$CA$1,VLOOKUP(F168,अंक,7,0),IF($P$3='DATA SHEET'!$CA$2,VLOOKUP(F168,अंक,16,0),IF($P$3='DATA SHEET'!$CA$3,VLOOKUP(F168,अंक,25,0),IF($P$3='DATA SHEET'!$CA$4,VLOOKUP(F168,अंक,34,0),IF($P$3='DATA SHEET'!$CA$5,VLOOKUP(F168,अंक,43,0),""))))))</f>
        <v/>
      </c>
      <c s="50" t="str">
        <f>IF(AND(B168="",D168="",F168="",G168=""),"",IF($P$3='DATA SHEET'!$CA$1,VLOOKUP(F168,अंक,8,0),IF($P$3='DATA SHEET'!$CA$2,VLOOKUP(F168,अंक,17,0),IF($P$3='DATA SHEET'!$CA$3,VLOOKUP(F168,अंक,26,0),IF($P$3='DATA SHEET'!$CA$4,VLOOKUP(F168,अंक,35,0),IF($P$3='DATA SHEET'!$CA$5,VLOOKUP(F168,अंक,44,0),""))))))</f>
        <v/>
      </c>
      <c s="51" t="str">
        <f>IF(AND(B168="",D168="",F168="",G168=""),"",IF($P$3='DATA SHEET'!$CA$1,VLOOKUP(F168,अंक,9,0),IF($P$3='DATA SHEET'!$CA$2,VLOOKUP(F168,अंक,18,0),IF($P$3='DATA SHEET'!$CA$3,VLOOKUP(F168,अंक,27,0),IF($P$3='DATA SHEET'!$CA$4,VLOOKUP(F168,अंक,36,0),IF($P$3='DATA SHEET'!$CA$5,VLOOKUP(F168,अंक,45,0),""))))))</f>
        <v/>
      </c>
      <c s="51" t="str">
        <f>IF(AND(B168="",D168="",F168="",G168=""),"",IF($P$3='DATA SHEET'!$CA$1,VLOOKUP(F168,अंक,10,0),IF($P$3='DATA SHEET'!$CA$2,VLOOKUP(F168,अंक,19,0),IF($P$3='DATA SHEET'!$CA$3,VLOOKUP(F168,अंक,28,0),IF($P$3='DATA SHEET'!$CA$4,VLOOKUP(F168,अंक,37,0),IF($P$3='DATA SHEET'!$CA$5,VLOOKUP(F168,अंक,46,0),""))))))</f>
        <v/>
      </c>
      <c s="51" t="str">
        <f>IF(AND(B168="",D168="",F168="",G168=""),"",IF($P$3='DATA SHEET'!$CA$1,VLOOKUP(F168,अंक,11,0),IF($P$3='DATA SHEET'!$CA$2,VLOOKUP(F168,अंक,20,0),IF($P$3='DATA SHEET'!$CA$3,VLOOKUP(F168,अंक,29,0),IF($P$3='DATA SHEET'!$CA$4,VLOOKUP(F168,अंक,38,0),IF($P$3='DATA SHEET'!$CA$5,VLOOKUP(F168,अंक,47,0),""))))))</f>
        <v/>
      </c>
      <c s="52" t="str">
        <f>IF(AND(B168="",D168="",F168="",G168=""),"",IF($P$3='DATA SHEET'!$CA$1,VLOOKUP(F168,अंक,12,0),IF($P$3='DATA SHEET'!$CA$2,VLOOKUP(F168,अंक,21,0),IF($P$3='DATA SHEET'!$CA$3,VLOOKUP(F168,अंक,30,0),IF($P$3='DATA SHEET'!$CA$4,VLOOKUP(F168,अंक,39,0),IF($P$3='DATA SHEET'!$CA$5,VLOOKUP(F168,अंक,48,0),""))))))</f>
        <v/>
      </c>
      <c s="52" t="str">
        <f>IF(AND(B168="",D168="",F168="",G168=""),"",IF($P$3='DATA SHEET'!$CA$1,VLOOKUP(F168,अंक,13,0),IF($P$3='DATA SHEET'!$CA$2,VLOOKUP(F168,अंक,22,0),IF($P$3='DATA SHEET'!$CA$3,VLOOKUP(F168,अंक,31,0),IF($P$3='DATA SHEET'!$CA$4,VLOOKUP(F168,अंक,40,0),IF($P$3='DATA SHEET'!$CA$5,VLOOKUP(F168,अंक,49,0),""))))))</f>
        <v/>
      </c>
      <c s="52" t="str">
        <f>IF(AND(B168="",D168="",F168="",G168=""),"",IF($P$3='DATA SHEET'!$CA$1,VLOOKUP(F168,अंक,14,0),IF($P$3='DATA SHEET'!$CA$2,VLOOKUP(F168,अंक,23,0),IF($P$3='DATA SHEET'!$CA$3,VLOOKUP(F168,अंक,32,0),IF($P$3='DATA SHEET'!$CA$4,VLOOKUP(F168,अंक,41,0),IF($P$3='DATA SHEET'!$CA$5,VLOOKUP(F168,अंक,50,0),""))))))</f>
        <v/>
      </c>
      <c s="21" t="str">
        <f t="shared" si="56"/>
        <v/>
      </c>
      <c s="20" t="str">
        <f t="shared" si="57"/>
        <v/>
      </c>
      <c s="20" t="str">
        <f t="shared" si="58"/>
        <v/>
      </c>
      <c s="22" t="str">
        <f t="shared" si="59"/>
        <v/>
      </c>
      <c s="187" t="str">
        <f>IFERROR(IF(OR(Q168="",#REF!="",D168=""),"",IF($Q$6=100,ROUNDUP(Q168*20%,0),IF($Q$6=86,ROUNDUP((Q168/$Q$6)*$U$6,0),IF($Q$6=66,ROUNDUP((Q168/$Q$6)*$U$6,0),"")))),"")</f>
        <v/>
      </c>
      <c s="11"/>
      <c s="11"/>
    </row>
    <row r="169" spans="1:23" s="44" customFormat="1" ht="18.75" customHeight="1">
      <c r="A169" s="186" t="str">
        <f>'DATA SHEET'!A169</f>
        <v/>
      </c>
      <c s="16" t="str">
        <f t="shared" si="50"/>
        <v/>
      </c>
      <c s="42" t="str">
        <f t="shared" si="51"/>
        <v/>
      </c>
      <c s="170" t="str">
        <f t="shared" si="52"/>
        <v/>
      </c>
      <c s="170" t="str">
        <f t="shared" si="53"/>
        <v/>
      </c>
      <c s="17" t="str">
        <f t="shared" si="54"/>
        <v/>
      </c>
      <c s="18" t="str">
        <f t="shared" si="55"/>
        <v/>
      </c>
      <c s="50" t="str">
        <f>IF(AND(B169="",D169="",F169="",G169=""),"",IF($P$3='DATA SHEET'!$CA$1,VLOOKUP(F169,अंक,6,0),IF($P$3='DATA SHEET'!$CA$2,VLOOKUP(F169,अंक,15,0),IF($P$3='DATA SHEET'!$CA$3,VLOOKUP(F169,अंक,24,0),IF($P$3='DATA SHEET'!$CA$4,VLOOKUP(F169,अंक,33,0),IF($P$3='DATA SHEET'!$CA$5,VLOOKUP(F169,अंक,42,0),""))))))</f>
        <v/>
      </c>
      <c s="50" t="str">
        <f>IF(AND(B169="",D169="",F169="",G169=""),"",IF($P$3='DATA SHEET'!$CA$1,VLOOKUP(F169,अंक,7,0),IF($P$3='DATA SHEET'!$CA$2,VLOOKUP(F169,अंक,16,0),IF($P$3='DATA SHEET'!$CA$3,VLOOKUP(F169,अंक,25,0),IF($P$3='DATA SHEET'!$CA$4,VLOOKUP(F169,अंक,34,0),IF($P$3='DATA SHEET'!$CA$5,VLOOKUP(F169,अंक,43,0),""))))))</f>
        <v/>
      </c>
      <c s="50" t="str">
        <f>IF(AND(B169="",D169="",F169="",G169=""),"",IF($P$3='DATA SHEET'!$CA$1,VLOOKUP(F169,अंक,8,0),IF($P$3='DATA SHEET'!$CA$2,VLOOKUP(F169,अंक,17,0),IF($P$3='DATA SHEET'!$CA$3,VLOOKUP(F169,अंक,26,0),IF($P$3='DATA SHEET'!$CA$4,VLOOKUP(F169,अंक,35,0),IF($P$3='DATA SHEET'!$CA$5,VLOOKUP(F169,अंक,44,0),""))))))</f>
        <v/>
      </c>
      <c s="51" t="str">
        <f>IF(AND(B169="",D169="",F169="",G169=""),"",IF($P$3='DATA SHEET'!$CA$1,VLOOKUP(F169,अंक,9,0),IF($P$3='DATA SHEET'!$CA$2,VLOOKUP(F169,अंक,18,0),IF($P$3='DATA SHEET'!$CA$3,VLOOKUP(F169,अंक,27,0),IF($P$3='DATA SHEET'!$CA$4,VLOOKUP(F169,अंक,36,0),IF($P$3='DATA SHEET'!$CA$5,VLOOKUP(F169,अंक,45,0),""))))))</f>
        <v/>
      </c>
      <c s="51" t="str">
        <f>IF(AND(B169="",D169="",F169="",G169=""),"",IF($P$3='DATA SHEET'!$CA$1,VLOOKUP(F169,अंक,10,0),IF($P$3='DATA SHEET'!$CA$2,VLOOKUP(F169,अंक,19,0),IF($P$3='DATA SHEET'!$CA$3,VLOOKUP(F169,अंक,28,0),IF($P$3='DATA SHEET'!$CA$4,VLOOKUP(F169,अंक,37,0),IF($P$3='DATA SHEET'!$CA$5,VLOOKUP(F169,अंक,46,0),""))))))</f>
        <v/>
      </c>
      <c s="51" t="str">
        <f>IF(AND(B169="",D169="",F169="",G169=""),"",IF($P$3='DATA SHEET'!$CA$1,VLOOKUP(F169,अंक,11,0),IF($P$3='DATA SHEET'!$CA$2,VLOOKUP(F169,अंक,20,0),IF($P$3='DATA SHEET'!$CA$3,VLOOKUP(F169,अंक,29,0),IF($P$3='DATA SHEET'!$CA$4,VLOOKUP(F169,अंक,38,0),IF($P$3='DATA SHEET'!$CA$5,VLOOKUP(F169,अंक,47,0),""))))))</f>
        <v/>
      </c>
      <c s="52" t="str">
        <f>IF(AND(B169="",D169="",F169="",G169=""),"",IF($P$3='DATA SHEET'!$CA$1,VLOOKUP(F169,अंक,12,0),IF($P$3='DATA SHEET'!$CA$2,VLOOKUP(F169,अंक,21,0),IF($P$3='DATA SHEET'!$CA$3,VLOOKUP(F169,अंक,30,0),IF($P$3='DATA SHEET'!$CA$4,VLOOKUP(F169,अंक,39,0),IF($P$3='DATA SHEET'!$CA$5,VLOOKUP(F169,अंक,48,0),""))))))</f>
        <v/>
      </c>
      <c s="52" t="str">
        <f>IF(AND(B169="",D169="",F169="",G169=""),"",IF($P$3='DATA SHEET'!$CA$1,VLOOKUP(F169,अंक,13,0),IF($P$3='DATA SHEET'!$CA$2,VLOOKUP(F169,अंक,22,0),IF($P$3='DATA SHEET'!$CA$3,VLOOKUP(F169,अंक,31,0),IF($P$3='DATA SHEET'!$CA$4,VLOOKUP(F169,अंक,40,0),IF($P$3='DATA SHEET'!$CA$5,VLOOKUP(F169,अंक,49,0),""))))))</f>
        <v/>
      </c>
      <c s="52" t="str">
        <f>IF(AND(B169="",D169="",F169="",G169=""),"",IF($P$3='DATA SHEET'!$CA$1,VLOOKUP(F169,अंक,14,0),IF($P$3='DATA SHEET'!$CA$2,VLOOKUP(F169,अंक,23,0),IF($P$3='DATA SHEET'!$CA$3,VLOOKUP(F169,अंक,32,0),IF($P$3='DATA SHEET'!$CA$4,VLOOKUP(F169,अंक,41,0),IF($P$3='DATA SHEET'!$CA$5,VLOOKUP(F169,अंक,50,0),""))))))</f>
        <v/>
      </c>
      <c s="21" t="str">
        <f t="shared" si="56"/>
        <v/>
      </c>
      <c s="20" t="str">
        <f t="shared" si="57"/>
        <v/>
      </c>
      <c s="20" t="str">
        <f t="shared" si="58"/>
        <v/>
      </c>
      <c s="22" t="str">
        <f t="shared" si="59"/>
        <v/>
      </c>
      <c s="187" t="str">
        <f>IFERROR(IF(OR(Q169="",#REF!="",D169=""),"",IF($Q$6=100,ROUNDUP(Q169*20%,0),IF($Q$6=86,ROUNDUP((Q169/$Q$6)*$U$6,0),IF($Q$6=66,ROUNDUP((Q169/$Q$6)*$U$6,0),"")))),"")</f>
        <v/>
      </c>
      <c s="11"/>
      <c s="11"/>
    </row>
    <row r="170" spans="1:23" s="44" customFormat="1" ht="18.75" customHeight="1">
      <c r="A170" s="186" t="str">
        <f>'DATA SHEET'!A170</f>
        <v/>
      </c>
      <c s="16" t="str">
        <f t="shared" si="50"/>
        <v/>
      </c>
      <c s="42" t="str">
        <f t="shared" si="51"/>
        <v/>
      </c>
      <c s="170" t="str">
        <f t="shared" si="52"/>
        <v/>
      </c>
      <c s="170" t="str">
        <f t="shared" si="53"/>
        <v/>
      </c>
      <c s="17" t="str">
        <f t="shared" si="54"/>
        <v/>
      </c>
      <c s="18" t="str">
        <f t="shared" si="55"/>
        <v/>
      </c>
      <c s="50" t="str">
        <f>IF(AND(B170="",D170="",F170="",G170=""),"",IF($P$3='DATA SHEET'!$CA$1,VLOOKUP(F170,अंक,6,0),IF($P$3='DATA SHEET'!$CA$2,VLOOKUP(F170,अंक,15,0),IF($P$3='DATA SHEET'!$CA$3,VLOOKUP(F170,अंक,24,0),IF($P$3='DATA SHEET'!$CA$4,VLOOKUP(F170,अंक,33,0),IF($P$3='DATA SHEET'!$CA$5,VLOOKUP(F170,अंक,42,0),""))))))</f>
        <v/>
      </c>
      <c s="50" t="str">
        <f>IF(AND(B170="",D170="",F170="",G170=""),"",IF($P$3='DATA SHEET'!$CA$1,VLOOKUP(F170,अंक,7,0),IF($P$3='DATA SHEET'!$CA$2,VLOOKUP(F170,अंक,16,0),IF($P$3='DATA SHEET'!$CA$3,VLOOKUP(F170,अंक,25,0),IF($P$3='DATA SHEET'!$CA$4,VLOOKUP(F170,अंक,34,0),IF($P$3='DATA SHEET'!$CA$5,VLOOKUP(F170,अंक,43,0),""))))))</f>
        <v/>
      </c>
      <c s="50" t="str">
        <f>IF(AND(B170="",D170="",F170="",G170=""),"",IF($P$3='DATA SHEET'!$CA$1,VLOOKUP(F170,अंक,8,0),IF($P$3='DATA SHEET'!$CA$2,VLOOKUP(F170,अंक,17,0),IF($P$3='DATA SHEET'!$CA$3,VLOOKUP(F170,अंक,26,0),IF($P$3='DATA SHEET'!$CA$4,VLOOKUP(F170,अंक,35,0),IF($P$3='DATA SHEET'!$CA$5,VLOOKUP(F170,अंक,44,0),""))))))</f>
        <v/>
      </c>
      <c s="51" t="str">
        <f>IF(AND(B170="",D170="",F170="",G170=""),"",IF($P$3='DATA SHEET'!$CA$1,VLOOKUP(F170,अंक,9,0),IF($P$3='DATA SHEET'!$CA$2,VLOOKUP(F170,अंक,18,0),IF($P$3='DATA SHEET'!$CA$3,VLOOKUP(F170,अंक,27,0),IF($P$3='DATA SHEET'!$CA$4,VLOOKUP(F170,अंक,36,0),IF($P$3='DATA SHEET'!$CA$5,VLOOKUP(F170,अंक,45,0),""))))))</f>
        <v/>
      </c>
      <c s="51" t="str">
        <f>IF(AND(B170="",D170="",F170="",G170=""),"",IF($P$3='DATA SHEET'!$CA$1,VLOOKUP(F170,अंक,10,0),IF($P$3='DATA SHEET'!$CA$2,VLOOKUP(F170,अंक,19,0),IF($P$3='DATA SHEET'!$CA$3,VLOOKUP(F170,अंक,28,0),IF($P$3='DATA SHEET'!$CA$4,VLOOKUP(F170,अंक,37,0),IF($P$3='DATA SHEET'!$CA$5,VLOOKUP(F170,अंक,46,0),""))))))</f>
        <v/>
      </c>
      <c s="51" t="str">
        <f>IF(AND(B170="",D170="",F170="",G170=""),"",IF($P$3='DATA SHEET'!$CA$1,VLOOKUP(F170,अंक,11,0),IF($P$3='DATA SHEET'!$CA$2,VLOOKUP(F170,अंक,20,0),IF($P$3='DATA SHEET'!$CA$3,VLOOKUP(F170,अंक,29,0),IF($P$3='DATA SHEET'!$CA$4,VLOOKUP(F170,अंक,38,0),IF($P$3='DATA SHEET'!$CA$5,VLOOKUP(F170,अंक,47,0),""))))))</f>
        <v/>
      </c>
      <c s="52" t="str">
        <f>IF(AND(B170="",D170="",F170="",G170=""),"",IF($P$3='DATA SHEET'!$CA$1,VLOOKUP(F170,अंक,12,0),IF($P$3='DATA SHEET'!$CA$2,VLOOKUP(F170,अंक,21,0),IF($P$3='DATA SHEET'!$CA$3,VLOOKUP(F170,अंक,30,0),IF($P$3='DATA SHEET'!$CA$4,VLOOKUP(F170,अंक,39,0),IF($P$3='DATA SHEET'!$CA$5,VLOOKUP(F170,अंक,48,0),""))))))</f>
        <v/>
      </c>
      <c s="52" t="str">
        <f>IF(AND(B170="",D170="",F170="",G170=""),"",IF($P$3='DATA SHEET'!$CA$1,VLOOKUP(F170,अंक,13,0),IF($P$3='DATA SHEET'!$CA$2,VLOOKUP(F170,अंक,22,0),IF($P$3='DATA SHEET'!$CA$3,VLOOKUP(F170,अंक,31,0),IF($P$3='DATA SHEET'!$CA$4,VLOOKUP(F170,अंक,40,0),IF($P$3='DATA SHEET'!$CA$5,VLOOKUP(F170,अंक,49,0),""))))))</f>
        <v/>
      </c>
      <c s="52" t="str">
        <f>IF(AND(B170="",D170="",F170="",G170=""),"",IF($P$3='DATA SHEET'!$CA$1,VLOOKUP(F170,अंक,14,0),IF($P$3='DATA SHEET'!$CA$2,VLOOKUP(F170,अंक,23,0),IF($P$3='DATA SHEET'!$CA$3,VLOOKUP(F170,अंक,32,0),IF($P$3='DATA SHEET'!$CA$4,VLOOKUP(F170,अंक,41,0),IF($P$3='DATA SHEET'!$CA$5,VLOOKUP(F170,अंक,50,0),""))))))</f>
        <v/>
      </c>
      <c s="21" t="str">
        <f t="shared" si="56"/>
        <v/>
      </c>
      <c s="20" t="str">
        <f t="shared" si="57"/>
        <v/>
      </c>
      <c s="20" t="str">
        <f t="shared" si="58"/>
        <v/>
      </c>
      <c s="22" t="str">
        <f t="shared" si="59"/>
        <v/>
      </c>
      <c s="187" t="str">
        <f>IFERROR(IF(OR(Q170="",#REF!="",D170=""),"",IF($Q$6=100,ROUNDUP(Q170*20%,0),IF($Q$6=86,ROUNDUP((Q170/$Q$6)*$U$6,0),IF($Q$6=66,ROUNDUP((Q170/$Q$6)*$U$6,0),"")))),"")</f>
        <v/>
      </c>
      <c s="11"/>
      <c s="11"/>
    </row>
    <row r="171" spans="1:23" s="44" customFormat="1" ht="18.75" customHeight="1">
      <c r="A171" s="186" t="str">
        <f>'DATA SHEET'!A171</f>
        <v/>
      </c>
      <c s="16" t="str">
        <f t="shared" si="50"/>
        <v/>
      </c>
      <c s="42" t="str">
        <f t="shared" si="51"/>
        <v/>
      </c>
      <c s="170" t="str">
        <f t="shared" si="52"/>
        <v/>
      </c>
      <c s="170" t="str">
        <f t="shared" si="53"/>
        <v/>
      </c>
      <c s="17" t="str">
        <f t="shared" si="54"/>
        <v/>
      </c>
      <c s="18" t="str">
        <f t="shared" si="55"/>
        <v/>
      </c>
      <c s="50" t="str">
        <f>IF(AND(B171="",D171="",F171="",G171=""),"",IF($P$3='DATA SHEET'!$CA$1,VLOOKUP(F171,अंक,6,0),IF($P$3='DATA SHEET'!$CA$2,VLOOKUP(F171,अंक,15,0),IF($P$3='DATA SHEET'!$CA$3,VLOOKUP(F171,अंक,24,0),IF($P$3='DATA SHEET'!$CA$4,VLOOKUP(F171,अंक,33,0),IF($P$3='DATA SHEET'!$CA$5,VLOOKUP(F171,अंक,42,0),""))))))</f>
        <v/>
      </c>
      <c s="50" t="str">
        <f>IF(AND(B171="",D171="",F171="",G171=""),"",IF($P$3='DATA SHEET'!$CA$1,VLOOKUP(F171,अंक,7,0),IF($P$3='DATA SHEET'!$CA$2,VLOOKUP(F171,अंक,16,0),IF($P$3='DATA SHEET'!$CA$3,VLOOKUP(F171,अंक,25,0),IF($P$3='DATA SHEET'!$CA$4,VLOOKUP(F171,अंक,34,0),IF($P$3='DATA SHEET'!$CA$5,VLOOKUP(F171,अंक,43,0),""))))))</f>
        <v/>
      </c>
      <c s="50" t="str">
        <f>IF(AND(B171="",D171="",F171="",G171=""),"",IF($P$3='DATA SHEET'!$CA$1,VLOOKUP(F171,अंक,8,0),IF($P$3='DATA SHEET'!$CA$2,VLOOKUP(F171,अंक,17,0),IF($P$3='DATA SHEET'!$CA$3,VLOOKUP(F171,अंक,26,0),IF($P$3='DATA SHEET'!$CA$4,VLOOKUP(F171,अंक,35,0),IF($P$3='DATA SHEET'!$CA$5,VLOOKUP(F171,अंक,44,0),""))))))</f>
        <v/>
      </c>
      <c s="51" t="str">
        <f>IF(AND(B171="",D171="",F171="",G171=""),"",IF($P$3='DATA SHEET'!$CA$1,VLOOKUP(F171,अंक,9,0),IF($P$3='DATA SHEET'!$CA$2,VLOOKUP(F171,अंक,18,0),IF($P$3='DATA SHEET'!$CA$3,VLOOKUP(F171,अंक,27,0),IF($P$3='DATA SHEET'!$CA$4,VLOOKUP(F171,अंक,36,0),IF($P$3='DATA SHEET'!$CA$5,VLOOKUP(F171,अंक,45,0),""))))))</f>
        <v/>
      </c>
      <c s="51" t="str">
        <f>IF(AND(B171="",D171="",F171="",G171=""),"",IF($P$3='DATA SHEET'!$CA$1,VLOOKUP(F171,अंक,10,0),IF($P$3='DATA SHEET'!$CA$2,VLOOKUP(F171,अंक,19,0),IF($P$3='DATA SHEET'!$CA$3,VLOOKUP(F171,अंक,28,0),IF($P$3='DATA SHEET'!$CA$4,VLOOKUP(F171,अंक,37,0),IF($P$3='DATA SHEET'!$CA$5,VLOOKUP(F171,अंक,46,0),""))))))</f>
        <v/>
      </c>
      <c s="51" t="str">
        <f>IF(AND(B171="",D171="",F171="",G171=""),"",IF($P$3='DATA SHEET'!$CA$1,VLOOKUP(F171,अंक,11,0),IF($P$3='DATA SHEET'!$CA$2,VLOOKUP(F171,अंक,20,0),IF($P$3='DATA SHEET'!$CA$3,VLOOKUP(F171,अंक,29,0),IF($P$3='DATA SHEET'!$CA$4,VLOOKUP(F171,अंक,38,0),IF($P$3='DATA SHEET'!$CA$5,VLOOKUP(F171,अंक,47,0),""))))))</f>
        <v/>
      </c>
      <c s="52" t="str">
        <f>IF(AND(B171="",D171="",F171="",G171=""),"",IF($P$3='DATA SHEET'!$CA$1,VLOOKUP(F171,अंक,12,0),IF($P$3='DATA SHEET'!$CA$2,VLOOKUP(F171,अंक,21,0),IF($P$3='DATA SHEET'!$CA$3,VLOOKUP(F171,अंक,30,0),IF($P$3='DATA SHEET'!$CA$4,VLOOKUP(F171,अंक,39,0),IF($P$3='DATA SHEET'!$CA$5,VLOOKUP(F171,अंक,48,0),""))))))</f>
        <v/>
      </c>
      <c s="52" t="str">
        <f>IF(AND(B171="",D171="",F171="",G171=""),"",IF($P$3='DATA SHEET'!$CA$1,VLOOKUP(F171,अंक,13,0),IF($P$3='DATA SHEET'!$CA$2,VLOOKUP(F171,अंक,22,0),IF($P$3='DATA SHEET'!$CA$3,VLOOKUP(F171,अंक,31,0),IF($P$3='DATA SHEET'!$CA$4,VLOOKUP(F171,अंक,40,0),IF($P$3='DATA SHEET'!$CA$5,VLOOKUP(F171,अंक,49,0),""))))))</f>
        <v/>
      </c>
      <c s="52" t="str">
        <f>IF(AND(B171="",D171="",F171="",G171=""),"",IF($P$3='DATA SHEET'!$CA$1,VLOOKUP(F171,अंक,14,0),IF($P$3='DATA SHEET'!$CA$2,VLOOKUP(F171,अंक,23,0),IF($P$3='DATA SHEET'!$CA$3,VLOOKUP(F171,अंक,32,0),IF($P$3='DATA SHEET'!$CA$4,VLOOKUP(F171,अंक,41,0),IF($P$3='DATA SHEET'!$CA$5,VLOOKUP(F171,अंक,50,0),""))))))</f>
        <v/>
      </c>
      <c s="21" t="str">
        <f t="shared" si="56"/>
        <v/>
      </c>
      <c s="20" t="str">
        <f t="shared" si="57"/>
        <v/>
      </c>
      <c s="20" t="str">
        <f t="shared" si="58"/>
        <v/>
      </c>
      <c s="22" t="str">
        <f t="shared" si="59"/>
        <v/>
      </c>
      <c s="187" t="str">
        <f>IFERROR(IF(OR(Q171="",#REF!="",D171=""),"",IF($Q$6=100,ROUNDUP(Q171*20%,0),IF($Q$6=86,ROUNDUP((Q171/$Q$6)*$U$6,0),IF($Q$6=66,ROUNDUP((Q171/$Q$6)*$U$6,0),"")))),"")</f>
        <v/>
      </c>
      <c s="11"/>
      <c s="11"/>
    </row>
    <row r="172" spans="1:23" s="44" customFormat="1" ht="18.75" customHeight="1">
      <c r="A172" s="186" t="str">
        <f>'DATA SHEET'!A172</f>
        <v/>
      </c>
      <c s="16" t="str">
        <f t="shared" si="50"/>
        <v/>
      </c>
      <c s="42" t="str">
        <f t="shared" si="51"/>
        <v/>
      </c>
      <c s="170" t="str">
        <f t="shared" si="52"/>
        <v/>
      </c>
      <c s="170" t="str">
        <f t="shared" si="53"/>
        <v/>
      </c>
      <c s="17" t="str">
        <f t="shared" si="54"/>
        <v/>
      </c>
      <c s="18" t="str">
        <f t="shared" si="55"/>
        <v/>
      </c>
      <c s="50" t="str">
        <f>IF(AND(B172="",D172="",F172="",G172=""),"",IF($P$3='DATA SHEET'!$CA$1,VLOOKUP(F172,अंक,6,0),IF($P$3='DATA SHEET'!$CA$2,VLOOKUP(F172,अंक,15,0),IF($P$3='DATA SHEET'!$CA$3,VLOOKUP(F172,अंक,24,0),IF($P$3='DATA SHEET'!$CA$4,VLOOKUP(F172,अंक,33,0),IF($P$3='DATA SHEET'!$CA$5,VLOOKUP(F172,अंक,42,0),""))))))</f>
        <v/>
      </c>
      <c s="50" t="str">
        <f>IF(AND(B172="",D172="",F172="",G172=""),"",IF($P$3='DATA SHEET'!$CA$1,VLOOKUP(F172,अंक,7,0),IF($P$3='DATA SHEET'!$CA$2,VLOOKUP(F172,अंक,16,0),IF($P$3='DATA SHEET'!$CA$3,VLOOKUP(F172,अंक,25,0),IF($P$3='DATA SHEET'!$CA$4,VLOOKUP(F172,अंक,34,0),IF($P$3='DATA SHEET'!$CA$5,VLOOKUP(F172,अंक,43,0),""))))))</f>
        <v/>
      </c>
      <c s="50" t="str">
        <f>IF(AND(B172="",D172="",F172="",G172=""),"",IF($P$3='DATA SHEET'!$CA$1,VLOOKUP(F172,अंक,8,0),IF($P$3='DATA SHEET'!$CA$2,VLOOKUP(F172,अंक,17,0),IF($P$3='DATA SHEET'!$CA$3,VLOOKUP(F172,अंक,26,0),IF($P$3='DATA SHEET'!$CA$4,VLOOKUP(F172,अंक,35,0),IF($P$3='DATA SHEET'!$CA$5,VLOOKUP(F172,अंक,44,0),""))))))</f>
        <v/>
      </c>
      <c s="51" t="str">
        <f>IF(AND(B172="",D172="",F172="",G172=""),"",IF($P$3='DATA SHEET'!$CA$1,VLOOKUP(F172,अंक,9,0),IF($P$3='DATA SHEET'!$CA$2,VLOOKUP(F172,अंक,18,0),IF($P$3='DATA SHEET'!$CA$3,VLOOKUP(F172,अंक,27,0),IF($P$3='DATA SHEET'!$CA$4,VLOOKUP(F172,अंक,36,0),IF($P$3='DATA SHEET'!$CA$5,VLOOKUP(F172,अंक,45,0),""))))))</f>
        <v/>
      </c>
      <c s="51" t="str">
        <f>IF(AND(B172="",D172="",F172="",G172=""),"",IF($P$3='DATA SHEET'!$CA$1,VLOOKUP(F172,अंक,10,0),IF($P$3='DATA SHEET'!$CA$2,VLOOKUP(F172,अंक,19,0),IF($P$3='DATA SHEET'!$CA$3,VLOOKUP(F172,अंक,28,0),IF($P$3='DATA SHEET'!$CA$4,VLOOKUP(F172,अंक,37,0),IF($P$3='DATA SHEET'!$CA$5,VLOOKUP(F172,अंक,46,0),""))))))</f>
        <v/>
      </c>
      <c s="51" t="str">
        <f>IF(AND(B172="",D172="",F172="",G172=""),"",IF($P$3='DATA SHEET'!$CA$1,VLOOKUP(F172,अंक,11,0),IF($P$3='DATA SHEET'!$CA$2,VLOOKUP(F172,अंक,20,0),IF($P$3='DATA SHEET'!$CA$3,VLOOKUP(F172,अंक,29,0),IF($P$3='DATA SHEET'!$CA$4,VLOOKUP(F172,अंक,38,0),IF($P$3='DATA SHEET'!$CA$5,VLOOKUP(F172,अंक,47,0),""))))))</f>
        <v/>
      </c>
      <c s="52" t="str">
        <f>IF(AND(B172="",D172="",F172="",G172=""),"",IF($P$3='DATA SHEET'!$CA$1,VLOOKUP(F172,अंक,12,0),IF($P$3='DATA SHEET'!$CA$2,VLOOKUP(F172,अंक,21,0),IF($P$3='DATA SHEET'!$CA$3,VLOOKUP(F172,अंक,30,0),IF($P$3='DATA SHEET'!$CA$4,VLOOKUP(F172,अंक,39,0),IF($P$3='DATA SHEET'!$CA$5,VLOOKUP(F172,अंक,48,0),""))))))</f>
        <v/>
      </c>
      <c s="52" t="str">
        <f>IF(AND(B172="",D172="",F172="",G172=""),"",IF($P$3='DATA SHEET'!$CA$1,VLOOKUP(F172,अंक,13,0),IF($P$3='DATA SHEET'!$CA$2,VLOOKUP(F172,अंक,22,0),IF($P$3='DATA SHEET'!$CA$3,VLOOKUP(F172,अंक,31,0),IF($P$3='DATA SHEET'!$CA$4,VLOOKUP(F172,अंक,40,0),IF($P$3='DATA SHEET'!$CA$5,VLOOKUP(F172,अंक,49,0),""))))))</f>
        <v/>
      </c>
      <c s="52" t="str">
        <f>IF(AND(B172="",D172="",F172="",G172=""),"",IF($P$3='DATA SHEET'!$CA$1,VLOOKUP(F172,अंक,14,0),IF($P$3='DATA SHEET'!$CA$2,VLOOKUP(F172,अंक,23,0),IF($P$3='DATA SHEET'!$CA$3,VLOOKUP(F172,अंक,32,0),IF($P$3='DATA SHEET'!$CA$4,VLOOKUP(F172,अंक,41,0),IF($P$3='DATA SHEET'!$CA$5,VLOOKUP(F172,अंक,50,0),""))))))</f>
        <v/>
      </c>
      <c s="21" t="str">
        <f t="shared" si="56"/>
        <v/>
      </c>
      <c s="20" t="str">
        <f t="shared" si="57"/>
        <v/>
      </c>
      <c s="20" t="str">
        <f t="shared" si="58"/>
        <v/>
      </c>
      <c s="22" t="str">
        <f t="shared" si="59"/>
        <v/>
      </c>
      <c s="187" t="str">
        <f>IFERROR(IF(OR(Q172="",#REF!="",D172=""),"",IF($Q$6=100,ROUNDUP(Q172*20%,0),IF($Q$6=86,ROUNDUP((Q172/$Q$6)*$U$6,0),IF($Q$6=66,ROUNDUP((Q172/$Q$6)*$U$6,0),"")))),"")</f>
        <v/>
      </c>
      <c s="11"/>
      <c s="11"/>
    </row>
    <row r="173" spans="1:23" s="44" customFormat="1" ht="18.75" customHeight="1">
      <c r="A173" s="186" t="str">
        <f>'DATA SHEET'!A173</f>
        <v/>
      </c>
      <c s="16" t="str">
        <f t="shared" si="50"/>
        <v/>
      </c>
      <c s="42" t="str">
        <f t="shared" si="51"/>
        <v/>
      </c>
      <c s="170" t="str">
        <f t="shared" si="52"/>
        <v/>
      </c>
      <c s="170" t="str">
        <f t="shared" si="53"/>
        <v/>
      </c>
      <c s="17" t="str">
        <f t="shared" si="54"/>
        <v/>
      </c>
      <c s="18" t="str">
        <f t="shared" si="55"/>
        <v/>
      </c>
      <c s="50" t="str">
        <f>IF(AND(B173="",D173="",F173="",G173=""),"",IF($P$3='DATA SHEET'!$CA$1,VLOOKUP(F173,अंक,6,0),IF($P$3='DATA SHEET'!$CA$2,VLOOKUP(F173,अंक,15,0),IF($P$3='DATA SHEET'!$CA$3,VLOOKUP(F173,अंक,24,0),IF($P$3='DATA SHEET'!$CA$4,VLOOKUP(F173,अंक,33,0),IF($P$3='DATA SHEET'!$CA$5,VLOOKUP(F173,अंक,42,0),""))))))</f>
        <v/>
      </c>
      <c s="50" t="str">
        <f>IF(AND(B173="",D173="",F173="",G173=""),"",IF($P$3='DATA SHEET'!$CA$1,VLOOKUP(F173,अंक,7,0),IF($P$3='DATA SHEET'!$CA$2,VLOOKUP(F173,अंक,16,0),IF($P$3='DATA SHEET'!$CA$3,VLOOKUP(F173,अंक,25,0),IF($P$3='DATA SHEET'!$CA$4,VLOOKUP(F173,अंक,34,0),IF($P$3='DATA SHEET'!$CA$5,VLOOKUP(F173,अंक,43,0),""))))))</f>
        <v/>
      </c>
      <c s="50" t="str">
        <f>IF(AND(B173="",D173="",F173="",G173=""),"",IF($P$3='DATA SHEET'!$CA$1,VLOOKUP(F173,अंक,8,0),IF($P$3='DATA SHEET'!$CA$2,VLOOKUP(F173,अंक,17,0),IF($P$3='DATA SHEET'!$CA$3,VLOOKUP(F173,अंक,26,0),IF($P$3='DATA SHEET'!$CA$4,VLOOKUP(F173,अंक,35,0),IF($P$3='DATA SHEET'!$CA$5,VLOOKUP(F173,अंक,44,0),""))))))</f>
        <v/>
      </c>
      <c s="51" t="str">
        <f>IF(AND(B173="",D173="",F173="",G173=""),"",IF($P$3='DATA SHEET'!$CA$1,VLOOKUP(F173,अंक,9,0),IF($P$3='DATA SHEET'!$CA$2,VLOOKUP(F173,अंक,18,0),IF($P$3='DATA SHEET'!$CA$3,VLOOKUP(F173,अंक,27,0),IF($P$3='DATA SHEET'!$CA$4,VLOOKUP(F173,अंक,36,0),IF($P$3='DATA SHEET'!$CA$5,VLOOKUP(F173,अंक,45,0),""))))))</f>
        <v/>
      </c>
      <c s="51" t="str">
        <f>IF(AND(B173="",D173="",F173="",G173=""),"",IF($P$3='DATA SHEET'!$CA$1,VLOOKUP(F173,अंक,10,0),IF($P$3='DATA SHEET'!$CA$2,VLOOKUP(F173,अंक,19,0),IF($P$3='DATA SHEET'!$CA$3,VLOOKUP(F173,अंक,28,0),IF($P$3='DATA SHEET'!$CA$4,VLOOKUP(F173,अंक,37,0),IF($P$3='DATA SHEET'!$CA$5,VLOOKUP(F173,अंक,46,0),""))))))</f>
        <v/>
      </c>
      <c s="51" t="str">
        <f>IF(AND(B173="",D173="",F173="",G173=""),"",IF($P$3='DATA SHEET'!$CA$1,VLOOKUP(F173,अंक,11,0),IF($P$3='DATA SHEET'!$CA$2,VLOOKUP(F173,अंक,20,0),IF($P$3='DATA SHEET'!$CA$3,VLOOKUP(F173,अंक,29,0),IF($P$3='DATA SHEET'!$CA$4,VLOOKUP(F173,अंक,38,0),IF($P$3='DATA SHEET'!$CA$5,VLOOKUP(F173,अंक,47,0),""))))))</f>
        <v/>
      </c>
      <c s="52" t="str">
        <f>IF(AND(B173="",D173="",F173="",G173=""),"",IF($P$3='DATA SHEET'!$CA$1,VLOOKUP(F173,अंक,12,0),IF($P$3='DATA SHEET'!$CA$2,VLOOKUP(F173,अंक,21,0),IF($P$3='DATA SHEET'!$CA$3,VLOOKUP(F173,अंक,30,0),IF($P$3='DATA SHEET'!$CA$4,VLOOKUP(F173,अंक,39,0),IF($P$3='DATA SHEET'!$CA$5,VLOOKUP(F173,अंक,48,0),""))))))</f>
        <v/>
      </c>
      <c s="52" t="str">
        <f>IF(AND(B173="",D173="",F173="",G173=""),"",IF($P$3='DATA SHEET'!$CA$1,VLOOKUP(F173,अंक,13,0),IF($P$3='DATA SHEET'!$CA$2,VLOOKUP(F173,अंक,22,0),IF($P$3='DATA SHEET'!$CA$3,VLOOKUP(F173,अंक,31,0),IF($P$3='DATA SHEET'!$CA$4,VLOOKUP(F173,अंक,40,0),IF($P$3='DATA SHEET'!$CA$5,VLOOKUP(F173,अंक,49,0),""))))))</f>
        <v/>
      </c>
      <c s="52" t="str">
        <f>IF(AND(B173="",D173="",F173="",G173=""),"",IF($P$3='DATA SHEET'!$CA$1,VLOOKUP(F173,अंक,14,0),IF($P$3='DATA SHEET'!$CA$2,VLOOKUP(F173,अंक,23,0),IF($P$3='DATA SHEET'!$CA$3,VLOOKUP(F173,अंक,32,0),IF($P$3='DATA SHEET'!$CA$4,VLOOKUP(F173,अंक,41,0),IF($P$3='DATA SHEET'!$CA$5,VLOOKUP(F173,अंक,50,0),""))))))</f>
        <v/>
      </c>
      <c s="21" t="str">
        <f t="shared" si="56"/>
        <v/>
      </c>
      <c s="20" t="str">
        <f t="shared" si="57"/>
        <v/>
      </c>
      <c s="20" t="str">
        <f t="shared" si="58"/>
        <v/>
      </c>
      <c s="22" t="str">
        <f t="shared" si="59"/>
        <v/>
      </c>
      <c s="187" t="str">
        <f>IFERROR(IF(OR(Q173="",#REF!="",D173=""),"",IF($Q$6=100,ROUNDUP(Q173*20%,0),IF($Q$6=86,ROUNDUP((Q173/$Q$6)*$U$6,0),IF($Q$6=66,ROUNDUP((Q173/$Q$6)*$U$6,0),"")))),"")</f>
        <v/>
      </c>
      <c s="11"/>
      <c s="11"/>
    </row>
    <row r="174" spans="1:23" s="44" customFormat="1" ht="18.75" customHeight="1">
      <c r="A174" s="186" t="str">
        <f>'DATA SHEET'!A174</f>
        <v/>
      </c>
      <c s="16" t="str">
        <f t="shared" si="50"/>
        <v/>
      </c>
      <c s="42" t="str">
        <f t="shared" si="51"/>
        <v/>
      </c>
      <c s="170" t="str">
        <f t="shared" si="52"/>
        <v/>
      </c>
      <c s="170" t="str">
        <f t="shared" si="53"/>
        <v/>
      </c>
      <c s="17" t="str">
        <f t="shared" si="54"/>
        <v/>
      </c>
      <c s="18" t="str">
        <f t="shared" si="55"/>
        <v/>
      </c>
      <c s="50" t="str">
        <f>IF(AND(B174="",D174="",F174="",G174=""),"",IF($P$3='DATA SHEET'!$CA$1,VLOOKUP(F174,अंक,6,0),IF($P$3='DATA SHEET'!$CA$2,VLOOKUP(F174,अंक,15,0),IF($P$3='DATA SHEET'!$CA$3,VLOOKUP(F174,अंक,24,0),IF($P$3='DATA SHEET'!$CA$4,VLOOKUP(F174,अंक,33,0),IF($P$3='DATA SHEET'!$CA$5,VLOOKUP(F174,अंक,42,0),""))))))</f>
        <v/>
      </c>
      <c s="50" t="str">
        <f>IF(AND(B174="",D174="",F174="",G174=""),"",IF($P$3='DATA SHEET'!$CA$1,VLOOKUP(F174,अंक,7,0),IF($P$3='DATA SHEET'!$CA$2,VLOOKUP(F174,अंक,16,0),IF($P$3='DATA SHEET'!$CA$3,VLOOKUP(F174,अंक,25,0),IF($P$3='DATA SHEET'!$CA$4,VLOOKUP(F174,अंक,34,0),IF($P$3='DATA SHEET'!$CA$5,VLOOKUP(F174,अंक,43,0),""))))))</f>
        <v/>
      </c>
      <c s="50" t="str">
        <f>IF(AND(B174="",D174="",F174="",G174=""),"",IF($P$3='DATA SHEET'!$CA$1,VLOOKUP(F174,अंक,8,0),IF($P$3='DATA SHEET'!$CA$2,VLOOKUP(F174,अंक,17,0),IF($P$3='DATA SHEET'!$CA$3,VLOOKUP(F174,अंक,26,0),IF($P$3='DATA SHEET'!$CA$4,VLOOKUP(F174,अंक,35,0),IF($P$3='DATA SHEET'!$CA$5,VLOOKUP(F174,अंक,44,0),""))))))</f>
        <v/>
      </c>
      <c s="51" t="str">
        <f>IF(AND(B174="",D174="",F174="",G174=""),"",IF($P$3='DATA SHEET'!$CA$1,VLOOKUP(F174,अंक,9,0),IF($P$3='DATA SHEET'!$CA$2,VLOOKUP(F174,अंक,18,0),IF($P$3='DATA SHEET'!$CA$3,VLOOKUP(F174,अंक,27,0),IF($P$3='DATA SHEET'!$CA$4,VLOOKUP(F174,अंक,36,0),IF($P$3='DATA SHEET'!$CA$5,VLOOKUP(F174,अंक,45,0),""))))))</f>
        <v/>
      </c>
      <c s="51" t="str">
        <f>IF(AND(B174="",D174="",F174="",G174=""),"",IF($P$3='DATA SHEET'!$CA$1,VLOOKUP(F174,अंक,10,0),IF($P$3='DATA SHEET'!$CA$2,VLOOKUP(F174,अंक,19,0),IF($P$3='DATA SHEET'!$CA$3,VLOOKUP(F174,अंक,28,0),IF($P$3='DATA SHEET'!$CA$4,VLOOKUP(F174,अंक,37,0),IF($P$3='DATA SHEET'!$CA$5,VLOOKUP(F174,अंक,46,0),""))))))</f>
        <v/>
      </c>
      <c s="51" t="str">
        <f>IF(AND(B174="",D174="",F174="",G174=""),"",IF($P$3='DATA SHEET'!$CA$1,VLOOKUP(F174,अंक,11,0),IF($P$3='DATA SHEET'!$CA$2,VLOOKUP(F174,अंक,20,0),IF($P$3='DATA SHEET'!$CA$3,VLOOKUP(F174,अंक,29,0),IF($P$3='DATA SHEET'!$CA$4,VLOOKUP(F174,अंक,38,0),IF($P$3='DATA SHEET'!$CA$5,VLOOKUP(F174,अंक,47,0),""))))))</f>
        <v/>
      </c>
      <c s="52" t="str">
        <f>IF(AND(B174="",D174="",F174="",G174=""),"",IF($P$3='DATA SHEET'!$CA$1,VLOOKUP(F174,अंक,12,0),IF($P$3='DATA SHEET'!$CA$2,VLOOKUP(F174,अंक,21,0),IF($P$3='DATA SHEET'!$CA$3,VLOOKUP(F174,अंक,30,0),IF($P$3='DATA SHEET'!$CA$4,VLOOKUP(F174,अंक,39,0),IF($P$3='DATA SHEET'!$CA$5,VLOOKUP(F174,अंक,48,0),""))))))</f>
        <v/>
      </c>
      <c s="52" t="str">
        <f>IF(AND(B174="",D174="",F174="",G174=""),"",IF($P$3='DATA SHEET'!$CA$1,VLOOKUP(F174,अंक,13,0),IF($P$3='DATA SHEET'!$CA$2,VLOOKUP(F174,अंक,22,0),IF($P$3='DATA SHEET'!$CA$3,VLOOKUP(F174,अंक,31,0),IF($P$3='DATA SHEET'!$CA$4,VLOOKUP(F174,अंक,40,0),IF($P$3='DATA SHEET'!$CA$5,VLOOKUP(F174,अंक,49,0),""))))))</f>
        <v/>
      </c>
      <c s="52" t="str">
        <f>IF(AND(B174="",D174="",F174="",G174=""),"",IF($P$3='DATA SHEET'!$CA$1,VLOOKUP(F174,अंक,14,0),IF($P$3='DATA SHEET'!$CA$2,VLOOKUP(F174,अंक,23,0),IF($P$3='DATA SHEET'!$CA$3,VLOOKUP(F174,अंक,32,0),IF($P$3='DATA SHEET'!$CA$4,VLOOKUP(F174,अंक,41,0),IF($P$3='DATA SHEET'!$CA$5,VLOOKUP(F174,अंक,50,0),""))))))</f>
        <v/>
      </c>
      <c s="21" t="str">
        <f t="shared" si="56"/>
        <v/>
      </c>
      <c s="20" t="str">
        <f t="shared" si="57"/>
        <v/>
      </c>
      <c s="20" t="str">
        <f t="shared" si="58"/>
        <v/>
      </c>
      <c s="22" t="str">
        <f t="shared" si="59"/>
        <v/>
      </c>
      <c s="187" t="str">
        <f>IFERROR(IF(OR(Q174="",#REF!="",D174=""),"",IF($Q$6=100,ROUNDUP(Q174*20%,0),IF($Q$6=86,ROUNDUP((Q174/$Q$6)*$U$6,0),IF($Q$6=66,ROUNDUP((Q174/$Q$6)*$U$6,0),"")))),"")</f>
        <v/>
      </c>
      <c s="11"/>
      <c s="11"/>
    </row>
    <row r="175" spans="1:23" s="44" customFormat="1" ht="18.75" customHeight="1">
      <c r="A175" s="186" t="str">
        <f>'DATA SHEET'!A175</f>
        <v/>
      </c>
      <c s="16" t="str">
        <f t="shared" si="50"/>
        <v/>
      </c>
      <c s="42" t="str">
        <f t="shared" si="51"/>
        <v/>
      </c>
      <c s="170" t="str">
        <f t="shared" si="52"/>
        <v/>
      </c>
      <c s="170" t="str">
        <f t="shared" si="53"/>
        <v/>
      </c>
      <c s="17" t="str">
        <f t="shared" si="54"/>
        <v/>
      </c>
      <c s="18" t="str">
        <f t="shared" si="55"/>
        <v/>
      </c>
      <c s="50" t="str">
        <f>IF(AND(B175="",D175="",F175="",G175=""),"",IF($P$3='DATA SHEET'!$CA$1,VLOOKUP(F175,अंक,6,0),IF($P$3='DATA SHEET'!$CA$2,VLOOKUP(F175,अंक,15,0),IF($P$3='DATA SHEET'!$CA$3,VLOOKUP(F175,अंक,24,0),IF($P$3='DATA SHEET'!$CA$4,VLOOKUP(F175,अंक,33,0),IF($P$3='DATA SHEET'!$CA$5,VLOOKUP(F175,अंक,42,0),""))))))</f>
        <v/>
      </c>
      <c s="50" t="str">
        <f>IF(AND(B175="",D175="",F175="",G175=""),"",IF($P$3='DATA SHEET'!$CA$1,VLOOKUP(F175,अंक,7,0),IF($P$3='DATA SHEET'!$CA$2,VLOOKUP(F175,अंक,16,0),IF($P$3='DATA SHEET'!$CA$3,VLOOKUP(F175,अंक,25,0),IF($P$3='DATA SHEET'!$CA$4,VLOOKUP(F175,अंक,34,0),IF($P$3='DATA SHEET'!$CA$5,VLOOKUP(F175,अंक,43,0),""))))))</f>
        <v/>
      </c>
      <c s="50" t="str">
        <f>IF(AND(B175="",D175="",F175="",G175=""),"",IF($P$3='DATA SHEET'!$CA$1,VLOOKUP(F175,अंक,8,0),IF($P$3='DATA SHEET'!$CA$2,VLOOKUP(F175,अंक,17,0),IF($P$3='DATA SHEET'!$CA$3,VLOOKUP(F175,अंक,26,0),IF($P$3='DATA SHEET'!$CA$4,VLOOKUP(F175,अंक,35,0),IF($P$3='DATA SHEET'!$CA$5,VLOOKUP(F175,अंक,44,0),""))))))</f>
        <v/>
      </c>
      <c s="51" t="str">
        <f>IF(AND(B175="",D175="",F175="",G175=""),"",IF($P$3='DATA SHEET'!$CA$1,VLOOKUP(F175,अंक,9,0),IF($P$3='DATA SHEET'!$CA$2,VLOOKUP(F175,अंक,18,0),IF($P$3='DATA SHEET'!$CA$3,VLOOKUP(F175,अंक,27,0),IF($P$3='DATA SHEET'!$CA$4,VLOOKUP(F175,अंक,36,0),IF($P$3='DATA SHEET'!$CA$5,VLOOKUP(F175,अंक,45,0),""))))))</f>
        <v/>
      </c>
      <c s="51" t="str">
        <f>IF(AND(B175="",D175="",F175="",G175=""),"",IF($P$3='DATA SHEET'!$CA$1,VLOOKUP(F175,अंक,10,0),IF($P$3='DATA SHEET'!$CA$2,VLOOKUP(F175,अंक,19,0),IF($P$3='DATA SHEET'!$CA$3,VLOOKUP(F175,अंक,28,0),IF($P$3='DATA SHEET'!$CA$4,VLOOKUP(F175,अंक,37,0),IF($P$3='DATA SHEET'!$CA$5,VLOOKUP(F175,अंक,46,0),""))))))</f>
        <v/>
      </c>
      <c s="51" t="str">
        <f>IF(AND(B175="",D175="",F175="",G175=""),"",IF($P$3='DATA SHEET'!$CA$1,VLOOKUP(F175,अंक,11,0),IF($P$3='DATA SHEET'!$CA$2,VLOOKUP(F175,अंक,20,0),IF($P$3='DATA SHEET'!$CA$3,VLOOKUP(F175,अंक,29,0),IF($P$3='DATA SHEET'!$CA$4,VLOOKUP(F175,अंक,38,0),IF($P$3='DATA SHEET'!$CA$5,VLOOKUP(F175,अंक,47,0),""))))))</f>
        <v/>
      </c>
      <c s="52" t="str">
        <f>IF(AND(B175="",D175="",F175="",G175=""),"",IF($P$3='DATA SHEET'!$CA$1,VLOOKUP(F175,अंक,12,0),IF($P$3='DATA SHEET'!$CA$2,VLOOKUP(F175,अंक,21,0),IF($P$3='DATA SHEET'!$CA$3,VLOOKUP(F175,अंक,30,0),IF($P$3='DATA SHEET'!$CA$4,VLOOKUP(F175,अंक,39,0),IF($P$3='DATA SHEET'!$CA$5,VLOOKUP(F175,अंक,48,0),""))))))</f>
        <v/>
      </c>
      <c s="52" t="str">
        <f>IF(AND(B175="",D175="",F175="",G175=""),"",IF($P$3='DATA SHEET'!$CA$1,VLOOKUP(F175,अंक,13,0),IF($P$3='DATA SHEET'!$CA$2,VLOOKUP(F175,अंक,22,0),IF($P$3='DATA SHEET'!$CA$3,VLOOKUP(F175,अंक,31,0),IF($P$3='DATA SHEET'!$CA$4,VLOOKUP(F175,अंक,40,0),IF($P$3='DATA SHEET'!$CA$5,VLOOKUP(F175,अंक,49,0),""))))))</f>
        <v/>
      </c>
      <c s="52" t="str">
        <f>IF(AND(B175="",D175="",F175="",G175=""),"",IF($P$3='DATA SHEET'!$CA$1,VLOOKUP(F175,अंक,14,0),IF($P$3='DATA SHEET'!$CA$2,VLOOKUP(F175,अंक,23,0),IF($P$3='DATA SHEET'!$CA$3,VLOOKUP(F175,अंक,32,0),IF($P$3='DATA SHEET'!$CA$4,VLOOKUP(F175,अंक,41,0),IF($P$3='DATA SHEET'!$CA$5,VLOOKUP(F175,अंक,50,0),""))))))</f>
        <v/>
      </c>
      <c s="21" t="str">
        <f t="shared" si="56"/>
        <v/>
      </c>
      <c s="20" t="str">
        <f t="shared" si="57"/>
        <v/>
      </c>
      <c s="20" t="str">
        <f t="shared" si="58"/>
        <v/>
      </c>
      <c s="22" t="str">
        <f t="shared" si="59"/>
        <v/>
      </c>
      <c s="187" t="str">
        <f>IFERROR(IF(OR(Q175="",#REF!="",D175=""),"",IF($Q$6=100,ROUNDUP(Q175*20%,0),IF($Q$6=86,ROUNDUP((Q175/$Q$6)*$U$6,0),IF($Q$6=66,ROUNDUP((Q175/$Q$6)*$U$6,0),"")))),"")</f>
        <v/>
      </c>
      <c s="11"/>
      <c s="11"/>
    </row>
    <row r="176" spans="1:23" s="44" customFormat="1" ht="18.75" customHeight="1">
      <c r="A176" s="186" t="str">
        <f>'DATA SHEET'!A176</f>
        <v/>
      </c>
      <c s="16" t="str">
        <f t="shared" si="50"/>
        <v/>
      </c>
      <c s="42" t="str">
        <f t="shared" si="51"/>
        <v/>
      </c>
      <c s="170" t="str">
        <f t="shared" si="52"/>
        <v/>
      </c>
      <c s="170" t="str">
        <f t="shared" si="53"/>
        <v/>
      </c>
      <c s="17" t="str">
        <f t="shared" si="54"/>
        <v/>
      </c>
      <c s="18" t="str">
        <f t="shared" si="55"/>
        <v/>
      </c>
      <c s="50" t="str">
        <f>IF(AND(B176="",D176="",F176="",G176=""),"",IF($P$3='DATA SHEET'!$CA$1,VLOOKUP(F176,अंक,6,0),IF($P$3='DATA SHEET'!$CA$2,VLOOKUP(F176,अंक,15,0),IF($P$3='DATA SHEET'!$CA$3,VLOOKUP(F176,अंक,24,0),IF($P$3='DATA SHEET'!$CA$4,VLOOKUP(F176,अंक,33,0),IF($P$3='DATA SHEET'!$CA$5,VLOOKUP(F176,अंक,42,0),""))))))</f>
        <v/>
      </c>
      <c s="50" t="str">
        <f>IF(AND(B176="",D176="",F176="",G176=""),"",IF($P$3='DATA SHEET'!$CA$1,VLOOKUP(F176,अंक,7,0),IF($P$3='DATA SHEET'!$CA$2,VLOOKUP(F176,अंक,16,0),IF($P$3='DATA SHEET'!$CA$3,VLOOKUP(F176,अंक,25,0),IF($P$3='DATA SHEET'!$CA$4,VLOOKUP(F176,अंक,34,0),IF($P$3='DATA SHEET'!$CA$5,VLOOKUP(F176,अंक,43,0),""))))))</f>
        <v/>
      </c>
      <c s="50" t="str">
        <f>IF(AND(B176="",D176="",F176="",G176=""),"",IF($P$3='DATA SHEET'!$CA$1,VLOOKUP(F176,अंक,8,0),IF($P$3='DATA SHEET'!$CA$2,VLOOKUP(F176,अंक,17,0),IF($P$3='DATA SHEET'!$CA$3,VLOOKUP(F176,अंक,26,0),IF($P$3='DATA SHEET'!$CA$4,VLOOKUP(F176,अंक,35,0),IF($P$3='DATA SHEET'!$CA$5,VLOOKUP(F176,अंक,44,0),""))))))</f>
        <v/>
      </c>
      <c s="51" t="str">
        <f>IF(AND(B176="",D176="",F176="",G176=""),"",IF($P$3='DATA SHEET'!$CA$1,VLOOKUP(F176,अंक,9,0),IF($P$3='DATA SHEET'!$CA$2,VLOOKUP(F176,अंक,18,0),IF($P$3='DATA SHEET'!$CA$3,VLOOKUP(F176,अंक,27,0),IF($P$3='DATA SHEET'!$CA$4,VLOOKUP(F176,अंक,36,0),IF($P$3='DATA SHEET'!$CA$5,VLOOKUP(F176,अंक,45,0),""))))))</f>
        <v/>
      </c>
      <c s="51" t="str">
        <f>IF(AND(B176="",D176="",F176="",G176=""),"",IF($P$3='DATA SHEET'!$CA$1,VLOOKUP(F176,अंक,10,0),IF($P$3='DATA SHEET'!$CA$2,VLOOKUP(F176,अंक,19,0),IF($P$3='DATA SHEET'!$CA$3,VLOOKUP(F176,अंक,28,0),IF($P$3='DATA SHEET'!$CA$4,VLOOKUP(F176,अंक,37,0),IF($P$3='DATA SHEET'!$CA$5,VLOOKUP(F176,अंक,46,0),""))))))</f>
        <v/>
      </c>
      <c s="51" t="str">
        <f>IF(AND(B176="",D176="",F176="",G176=""),"",IF($P$3='DATA SHEET'!$CA$1,VLOOKUP(F176,अंक,11,0),IF($P$3='DATA SHEET'!$CA$2,VLOOKUP(F176,अंक,20,0),IF($P$3='DATA SHEET'!$CA$3,VLOOKUP(F176,अंक,29,0),IF($P$3='DATA SHEET'!$CA$4,VLOOKUP(F176,अंक,38,0),IF($P$3='DATA SHEET'!$CA$5,VLOOKUP(F176,अंक,47,0),""))))))</f>
        <v/>
      </c>
      <c s="52" t="str">
        <f>IF(AND(B176="",D176="",F176="",G176=""),"",IF($P$3='DATA SHEET'!$CA$1,VLOOKUP(F176,अंक,12,0),IF($P$3='DATA SHEET'!$CA$2,VLOOKUP(F176,अंक,21,0),IF($P$3='DATA SHEET'!$CA$3,VLOOKUP(F176,अंक,30,0),IF($P$3='DATA SHEET'!$CA$4,VLOOKUP(F176,अंक,39,0),IF($P$3='DATA SHEET'!$CA$5,VLOOKUP(F176,अंक,48,0),""))))))</f>
        <v/>
      </c>
      <c s="52" t="str">
        <f>IF(AND(B176="",D176="",F176="",G176=""),"",IF($P$3='DATA SHEET'!$CA$1,VLOOKUP(F176,अंक,13,0),IF($P$3='DATA SHEET'!$CA$2,VLOOKUP(F176,अंक,22,0),IF($P$3='DATA SHEET'!$CA$3,VLOOKUP(F176,अंक,31,0),IF($P$3='DATA SHEET'!$CA$4,VLOOKUP(F176,अंक,40,0),IF($P$3='DATA SHEET'!$CA$5,VLOOKUP(F176,अंक,49,0),""))))))</f>
        <v/>
      </c>
      <c s="52" t="str">
        <f>IF(AND(B176="",D176="",F176="",G176=""),"",IF($P$3='DATA SHEET'!$CA$1,VLOOKUP(F176,अंक,14,0),IF($P$3='DATA SHEET'!$CA$2,VLOOKUP(F176,अंक,23,0),IF($P$3='DATA SHEET'!$CA$3,VLOOKUP(F176,अंक,32,0),IF($P$3='DATA SHEET'!$CA$4,VLOOKUP(F176,अंक,41,0),IF($P$3='DATA SHEET'!$CA$5,VLOOKUP(F176,अंक,50,0),""))))))</f>
        <v/>
      </c>
      <c s="21" t="str">
        <f t="shared" si="56"/>
        <v/>
      </c>
      <c s="20" t="str">
        <f t="shared" si="57"/>
        <v/>
      </c>
      <c s="20" t="str">
        <f t="shared" si="58"/>
        <v/>
      </c>
      <c s="22" t="str">
        <f t="shared" si="59"/>
        <v/>
      </c>
      <c s="187" t="str">
        <f>IFERROR(IF(OR(Q176="",#REF!="",D176=""),"",IF($Q$6=100,ROUNDUP(Q176*20%,0),IF($Q$6=86,ROUNDUP((Q176/$Q$6)*$U$6,0),IF($Q$6=66,ROUNDUP((Q176/$Q$6)*$U$6,0),"")))),"")</f>
        <v/>
      </c>
      <c s="11"/>
      <c s="11"/>
    </row>
    <row r="177" spans="1:23" s="44" customFormat="1" ht="18.75" customHeight="1">
      <c r="A177" s="186" t="str">
        <f>'DATA SHEET'!A177</f>
        <v/>
      </c>
      <c s="16" t="str">
        <f t="shared" si="50"/>
        <v/>
      </c>
      <c s="42" t="str">
        <f t="shared" si="51"/>
        <v/>
      </c>
      <c s="170" t="str">
        <f t="shared" si="52"/>
        <v/>
      </c>
      <c s="170" t="str">
        <f t="shared" si="53"/>
        <v/>
      </c>
      <c s="17" t="str">
        <f t="shared" si="54"/>
        <v/>
      </c>
      <c s="18" t="str">
        <f t="shared" si="55"/>
        <v/>
      </c>
      <c s="50" t="str">
        <f>IF(AND(B177="",D177="",F177="",G177=""),"",IF($P$3='DATA SHEET'!$CA$1,VLOOKUP(F177,अंक,6,0),IF($P$3='DATA SHEET'!$CA$2,VLOOKUP(F177,अंक,15,0),IF($P$3='DATA SHEET'!$CA$3,VLOOKUP(F177,अंक,24,0),IF($P$3='DATA SHEET'!$CA$4,VLOOKUP(F177,अंक,33,0),IF($P$3='DATA SHEET'!$CA$5,VLOOKUP(F177,अंक,42,0),""))))))</f>
        <v/>
      </c>
      <c s="50" t="str">
        <f>IF(AND(B177="",D177="",F177="",G177=""),"",IF($P$3='DATA SHEET'!$CA$1,VLOOKUP(F177,अंक,7,0),IF($P$3='DATA SHEET'!$CA$2,VLOOKUP(F177,अंक,16,0),IF($P$3='DATA SHEET'!$CA$3,VLOOKUP(F177,अंक,25,0),IF($P$3='DATA SHEET'!$CA$4,VLOOKUP(F177,अंक,34,0),IF($P$3='DATA SHEET'!$CA$5,VLOOKUP(F177,अंक,43,0),""))))))</f>
        <v/>
      </c>
      <c s="50" t="str">
        <f>IF(AND(B177="",D177="",F177="",G177=""),"",IF($P$3='DATA SHEET'!$CA$1,VLOOKUP(F177,अंक,8,0),IF($P$3='DATA SHEET'!$CA$2,VLOOKUP(F177,अंक,17,0),IF($P$3='DATA SHEET'!$CA$3,VLOOKUP(F177,अंक,26,0),IF($P$3='DATA SHEET'!$CA$4,VLOOKUP(F177,अंक,35,0),IF($P$3='DATA SHEET'!$CA$5,VLOOKUP(F177,अंक,44,0),""))))))</f>
        <v/>
      </c>
      <c s="51" t="str">
        <f>IF(AND(B177="",D177="",F177="",G177=""),"",IF($P$3='DATA SHEET'!$CA$1,VLOOKUP(F177,अंक,9,0),IF($P$3='DATA SHEET'!$CA$2,VLOOKUP(F177,अंक,18,0),IF($P$3='DATA SHEET'!$CA$3,VLOOKUP(F177,अंक,27,0),IF($P$3='DATA SHEET'!$CA$4,VLOOKUP(F177,अंक,36,0),IF($P$3='DATA SHEET'!$CA$5,VLOOKUP(F177,अंक,45,0),""))))))</f>
        <v/>
      </c>
      <c s="51" t="str">
        <f>IF(AND(B177="",D177="",F177="",G177=""),"",IF($P$3='DATA SHEET'!$CA$1,VLOOKUP(F177,अंक,10,0),IF($P$3='DATA SHEET'!$CA$2,VLOOKUP(F177,अंक,19,0),IF($P$3='DATA SHEET'!$CA$3,VLOOKUP(F177,अंक,28,0),IF($P$3='DATA SHEET'!$CA$4,VLOOKUP(F177,अंक,37,0),IF($P$3='DATA SHEET'!$CA$5,VLOOKUP(F177,अंक,46,0),""))))))</f>
        <v/>
      </c>
      <c s="51" t="str">
        <f>IF(AND(B177="",D177="",F177="",G177=""),"",IF($P$3='DATA SHEET'!$CA$1,VLOOKUP(F177,अंक,11,0),IF($P$3='DATA SHEET'!$CA$2,VLOOKUP(F177,अंक,20,0),IF($P$3='DATA SHEET'!$CA$3,VLOOKUP(F177,अंक,29,0),IF($P$3='DATA SHEET'!$CA$4,VLOOKUP(F177,अंक,38,0),IF($P$3='DATA SHEET'!$CA$5,VLOOKUP(F177,अंक,47,0),""))))))</f>
        <v/>
      </c>
      <c s="52" t="str">
        <f>IF(AND(B177="",D177="",F177="",G177=""),"",IF($P$3='DATA SHEET'!$CA$1,VLOOKUP(F177,अंक,12,0),IF($P$3='DATA SHEET'!$CA$2,VLOOKUP(F177,अंक,21,0),IF($P$3='DATA SHEET'!$CA$3,VLOOKUP(F177,अंक,30,0),IF($P$3='DATA SHEET'!$CA$4,VLOOKUP(F177,अंक,39,0),IF($P$3='DATA SHEET'!$CA$5,VLOOKUP(F177,अंक,48,0),""))))))</f>
        <v/>
      </c>
      <c s="52" t="str">
        <f>IF(AND(B177="",D177="",F177="",G177=""),"",IF($P$3='DATA SHEET'!$CA$1,VLOOKUP(F177,अंक,13,0),IF($P$3='DATA SHEET'!$CA$2,VLOOKUP(F177,अंक,22,0),IF($P$3='DATA SHEET'!$CA$3,VLOOKUP(F177,अंक,31,0),IF($P$3='DATA SHEET'!$CA$4,VLOOKUP(F177,अंक,40,0),IF($P$3='DATA SHEET'!$CA$5,VLOOKUP(F177,अंक,49,0),""))))))</f>
        <v/>
      </c>
      <c s="52" t="str">
        <f>IF(AND(B177="",D177="",F177="",G177=""),"",IF($P$3='DATA SHEET'!$CA$1,VLOOKUP(F177,अंक,14,0),IF($P$3='DATA SHEET'!$CA$2,VLOOKUP(F177,अंक,23,0),IF($P$3='DATA SHEET'!$CA$3,VLOOKUP(F177,अंक,32,0),IF($P$3='DATA SHEET'!$CA$4,VLOOKUP(F177,अंक,41,0),IF($P$3='DATA SHEET'!$CA$5,VLOOKUP(F177,अंक,50,0),""))))))</f>
        <v/>
      </c>
      <c s="21" t="str">
        <f t="shared" si="56"/>
        <v/>
      </c>
      <c s="20" t="str">
        <f t="shared" si="57"/>
        <v/>
      </c>
      <c s="20" t="str">
        <f t="shared" si="58"/>
        <v/>
      </c>
      <c s="22" t="str">
        <f t="shared" si="59"/>
        <v/>
      </c>
      <c s="187" t="str">
        <f>IFERROR(IF(OR(Q177="",#REF!="",D177=""),"",IF($Q$6=100,ROUNDUP(Q177*20%,0),IF($Q$6=86,ROUNDUP((Q177/$Q$6)*$U$6,0),IF($Q$6=66,ROUNDUP((Q177/$Q$6)*$U$6,0),"")))),"")</f>
        <v/>
      </c>
      <c s="11"/>
      <c s="11"/>
    </row>
    <row r="178" spans="1:23" s="44" customFormat="1" ht="18.75" customHeight="1">
      <c r="A178" s="186" t="str">
        <f>'DATA SHEET'!A178</f>
        <v/>
      </c>
      <c s="16" t="str">
        <f t="shared" si="50"/>
        <v/>
      </c>
      <c s="42" t="str">
        <f t="shared" si="51"/>
        <v/>
      </c>
      <c s="170" t="str">
        <f t="shared" si="52"/>
        <v/>
      </c>
      <c s="170" t="str">
        <f t="shared" si="53"/>
        <v/>
      </c>
      <c s="17" t="str">
        <f t="shared" si="54"/>
        <v/>
      </c>
      <c s="18" t="str">
        <f t="shared" si="55"/>
        <v/>
      </c>
      <c s="50" t="str">
        <f>IF(AND(B178="",D178="",F178="",G178=""),"",IF($P$3='DATA SHEET'!$CA$1,VLOOKUP(F178,अंक,6,0),IF($P$3='DATA SHEET'!$CA$2,VLOOKUP(F178,अंक,15,0),IF($P$3='DATA SHEET'!$CA$3,VLOOKUP(F178,अंक,24,0),IF($P$3='DATA SHEET'!$CA$4,VLOOKUP(F178,अंक,33,0),IF($P$3='DATA SHEET'!$CA$5,VLOOKUP(F178,अंक,42,0),""))))))</f>
        <v/>
      </c>
      <c s="50" t="str">
        <f>IF(AND(B178="",D178="",F178="",G178=""),"",IF($P$3='DATA SHEET'!$CA$1,VLOOKUP(F178,अंक,7,0),IF($P$3='DATA SHEET'!$CA$2,VLOOKUP(F178,अंक,16,0),IF($P$3='DATA SHEET'!$CA$3,VLOOKUP(F178,अंक,25,0),IF($P$3='DATA SHEET'!$CA$4,VLOOKUP(F178,अंक,34,0),IF($P$3='DATA SHEET'!$CA$5,VLOOKUP(F178,अंक,43,0),""))))))</f>
        <v/>
      </c>
      <c s="50" t="str">
        <f>IF(AND(B178="",D178="",F178="",G178=""),"",IF($P$3='DATA SHEET'!$CA$1,VLOOKUP(F178,अंक,8,0),IF($P$3='DATA SHEET'!$CA$2,VLOOKUP(F178,अंक,17,0),IF($P$3='DATA SHEET'!$CA$3,VLOOKUP(F178,अंक,26,0),IF($P$3='DATA SHEET'!$CA$4,VLOOKUP(F178,अंक,35,0),IF($P$3='DATA SHEET'!$CA$5,VLOOKUP(F178,अंक,44,0),""))))))</f>
        <v/>
      </c>
      <c s="51" t="str">
        <f>IF(AND(B178="",D178="",F178="",G178=""),"",IF($P$3='DATA SHEET'!$CA$1,VLOOKUP(F178,अंक,9,0),IF($P$3='DATA SHEET'!$CA$2,VLOOKUP(F178,अंक,18,0),IF($P$3='DATA SHEET'!$CA$3,VLOOKUP(F178,अंक,27,0),IF($P$3='DATA SHEET'!$CA$4,VLOOKUP(F178,अंक,36,0),IF($P$3='DATA SHEET'!$CA$5,VLOOKUP(F178,अंक,45,0),""))))))</f>
        <v/>
      </c>
      <c s="51" t="str">
        <f>IF(AND(B178="",D178="",F178="",G178=""),"",IF($P$3='DATA SHEET'!$CA$1,VLOOKUP(F178,अंक,10,0),IF($P$3='DATA SHEET'!$CA$2,VLOOKUP(F178,अंक,19,0),IF($P$3='DATA SHEET'!$CA$3,VLOOKUP(F178,अंक,28,0),IF($P$3='DATA SHEET'!$CA$4,VLOOKUP(F178,अंक,37,0),IF($P$3='DATA SHEET'!$CA$5,VLOOKUP(F178,अंक,46,0),""))))))</f>
        <v/>
      </c>
      <c s="51" t="str">
        <f>IF(AND(B178="",D178="",F178="",G178=""),"",IF($P$3='DATA SHEET'!$CA$1,VLOOKUP(F178,अंक,11,0),IF($P$3='DATA SHEET'!$CA$2,VLOOKUP(F178,अंक,20,0),IF($P$3='DATA SHEET'!$CA$3,VLOOKUP(F178,अंक,29,0),IF($P$3='DATA SHEET'!$CA$4,VLOOKUP(F178,अंक,38,0),IF($P$3='DATA SHEET'!$CA$5,VLOOKUP(F178,अंक,47,0),""))))))</f>
        <v/>
      </c>
      <c s="52" t="str">
        <f>IF(AND(B178="",D178="",F178="",G178=""),"",IF($P$3='DATA SHEET'!$CA$1,VLOOKUP(F178,अंक,12,0),IF($P$3='DATA SHEET'!$CA$2,VLOOKUP(F178,अंक,21,0),IF($P$3='DATA SHEET'!$CA$3,VLOOKUP(F178,अंक,30,0),IF($P$3='DATA SHEET'!$CA$4,VLOOKUP(F178,अंक,39,0),IF($P$3='DATA SHEET'!$CA$5,VLOOKUP(F178,अंक,48,0),""))))))</f>
        <v/>
      </c>
      <c s="52" t="str">
        <f>IF(AND(B178="",D178="",F178="",G178=""),"",IF($P$3='DATA SHEET'!$CA$1,VLOOKUP(F178,अंक,13,0),IF($P$3='DATA SHEET'!$CA$2,VLOOKUP(F178,अंक,22,0),IF($P$3='DATA SHEET'!$CA$3,VLOOKUP(F178,अंक,31,0),IF($P$3='DATA SHEET'!$CA$4,VLOOKUP(F178,अंक,40,0),IF($P$3='DATA SHEET'!$CA$5,VLOOKUP(F178,अंक,49,0),""))))))</f>
        <v/>
      </c>
      <c s="52" t="str">
        <f>IF(AND(B178="",D178="",F178="",G178=""),"",IF($P$3='DATA SHEET'!$CA$1,VLOOKUP(F178,अंक,14,0),IF($P$3='DATA SHEET'!$CA$2,VLOOKUP(F178,अंक,23,0),IF($P$3='DATA SHEET'!$CA$3,VLOOKUP(F178,अंक,32,0),IF($P$3='DATA SHEET'!$CA$4,VLOOKUP(F178,अंक,41,0),IF($P$3='DATA SHEET'!$CA$5,VLOOKUP(F178,अंक,50,0),""))))))</f>
        <v/>
      </c>
      <c s="21" t="str">
        <f t="shared" si="56"/>
        <v/>
      </c>
      <c s="20" t="str">
        <f t="shared" si="57"/>
        <v/>
      </c>
      <c s="20" t="str">
        <f t="shared" si="58"/>
        <v/>
      </c>
      <c s="22" t="str">
        <f t="shared" si="59"/>
        <v/>
      </c>
      <c s="187" t="str">
        <f>IFERROR(IF(OR(Q178="",#REF!="",D178=""),"",IF($Q$6=100,ROUNDUP(Q178*20%,0),IF($Q$6=86,ROUNDUP((Q178/$Q$6)*$U$6,0),IF($Q$6=66,ROUNDUP((Q178/$Q$6)*$U$6,0),"")))),"")</f>
        <v/>
      </c>
      <c s="11"/>
      <c s="11"/>
    </row>
    <row r="179" spans="1:23" s="44" customFormat="1" ht="18.75" customHeight="1">
      <c r="A179" s="186" t="str">
        <f>'DATA SHEET'!A179</f>
        <v/>
      </c>
      <c s="16" t="str">
        <f t="shared" si="50"/>
        <v/>
      </c>
      <c s="42" t="str">
        <f t="shared" si="51"/>
        <v/>
      </c>
      <c s="170" t="str">
        <f t="shared" si="52"/>
        <v/>
      </c>
      <c s="170" t="str">
        <f t="shared" si="53"/>
        <v/>
      </c>
      <c s="17" t="str">
        <f t="shared" si="54"/>
        <v/>
      </c>
      <c s="18" t="str">
        <f t="shared" si="55"/>
        <v/>
      </c>
      <c s="50" t="str">
        <f>IF(AND(B179="",D179="",F179="",G179=""),"",IF($P$3='DATA SHEET'!$CA$1,VLOOKUP(F179,अंक,6,0),IF($P$3='DATA SHEET'!$CA$2,VLOOKUP(F179,अंक,15,0),IF($P$3='DATA SHEET'!$CA$3,VLOOKUP(F179,अंक,24,0),IF($P$3='DATA SHEET'!$CA$4,VLOOKUP(F179,अंक,33,0),IF($P$3='DATA SHEET'!$CA$5,VLOOKUP(F179,अंक,42,0),""))))))</f>
        <v/>
      </c>
      <c s="50" t="str">
        <f>IF(AND(B179="",D179="",F179="",G179=""),"",IF($P$3='DATA SHEET'!$CA$1,VLOOKUP(F179,अंक,7,0),IF($P$3='DATA SHEET'!$CA$2,VLOOKUP(F179,अंक,16,0),IF($P$3='DATA SHEET'!$CA$3,VLOOKUP(F179,अंक,25,0),IF($P$3='DATA SHEET'!$CA$4,VLOOKUP(F179,अंक,34,0),IF($P$3='DATA SHEET'!$CA$5,VLOOKUP(F179,अंक,43,0),""))))))</f>
        <v/>
      </c>
      <c s="50" t="str">
        <f>IF(AND(B179="",D179="",F179="",G179=""),"",IF($P$3='DATA SHEET'!$CA$1,VLOOKUP(F179,अंक,8,0),IF($P$3='DATA SHEET'!$CA$2,VLOOKUP(F179,अंक,17,0),IF($P$3='DATA SHEET'!$CA$3,VLOOKUP(F179,अंक,26,0),IF($P$3='DATA SHEET'!$CA$4,VLOOKUP(F179,अंक,35,0),IF($P$3='DATA SHEET'!$CA$5,VLOOKUP(F179,अंक,44,0),""))))))</f>
        <v/>
      </c>
      <c s="51" t="str">
        <f>IF(AND(B179="",D179="",F179="",G179=""),"",IF($P$3='DATA SHEET'!$CA$1,VLOOKUP(F179,अंक,9,0),IF($P$3='DATA SHEET'!$CA$2,VLOOKUP(F179,अंक,18,0),IF($P$3='DATA SHEET'!$CA$3,VLOOKUP(F179,अंक,27,0),IF($P$3='DATA SHEET'!$CA$4,VLOOKUP(F179,अंक,36,0),IF($P$3='DATA SHEET'!$CA$5,VLOOKUP(F179,अंक,45,0),""))))))</f>
        <v/>
      </c>
      <c s="51" t="str">
        <f>IF(AND(B179="",D179="",F179="",G179=""),"",IF($P$3='DATA SHEET'!$CA$1,VLOOKUP(F179,अंक,10,0),IF($P$3='DATA SHEET'!$CA$2,VLOOKUP(F179,अंक,19,0),IF($P$3='DATA SHEET'!$CA$3,VLOOKUP(F179,अंक,28,0),IF($P$3='DATA SHEET'!$CA$4,VLOOKUP(F179,अंक,37,0),IF($P$3='DATA SHEET'!$CA$5,VLOOKUP(F179,अंक,46,0),""))))))</f>
        <v/>
      </c>
      <c s="51" t="str">
        <f>IF(AND(B179="",D179="",F179="",G179=""),"",IF($P$3='DATA SHEET'!$CA$1,VLOOKUP(F179,अंक,11,0),IF($P$3='DATA SHEET'!$CA$2,VLOOKUP(F179,अंक,20,0),IF($P$3='DATA SHEET'!$CA$3,VLOOKUP(F179,अंक,29,0),IF($P$3='DATA SHEET'!$CA$4,VLOOKUP(F179,अंक,38,0),IF($P$3='DATA SHEET'!$CA$5,VLOOKUP(F179,अंक,47,0),""))))))</f>
        <v/>
      </c>
      <c s="52" t="str">
        <f>IF(AND(B179="",D179="",F179="",G179=""),"",IF($P$3='DATA SHEET'!$CA$1,VLOOKUP(F179,अंक,12,0),IF($P$3='DATA SHEET'!$CA$2,VLOOKUP(F179,अंक,21,0),IF($P$3='DATA SHEET'!$CA$3,VLOOKUP(F179,अंक,30,0),IF($P$3='DATA SHEET'!$CA$4,VLOOKUP(F179,अंक,39,0),IF($P$3='DATA SHEET'!$CA$5,VLOOKUP(F179,अंक,48,0),""))))))</f>
        <v/>
      </c>
      <c s="52" t="str">
        <f>IF(AND(B179="",D179="",F179="",G179=""),"",IF($P$3='DATA SHEET'!$CA$1,VLOOKUP(F179,अंक,13,0),IF($P$3='DATA SHEET'!$CA$2,VLOOKUP(F179,अंक,22,0),IF($P$3='DATA SHEET'!$CA$3,VLOOKUP(F179,अंक,31,0),IF($P$3='DATA SHEET'!$CA$4,VLOOKUP(F179,अंक,40,0),IF($P$3='DATA SHEET'!$CA$5,VLOOKUP(F179,अंक,49,0),""))))))</f>
        <v/>
      </c>
      <c s="52" t="str">
        <f>IF(AND(B179="",D179="",F179="",G179=""),"",IF($P$3='DATA SHEET'!$CA$1,VLOOKUP(F179,अंक,14,0),IF($P$3='DATA SHEET'!$CA$2,VLOOKUP(F179,अंक,23,0),IF($P$3='DATA SHEET'!$CA$3,VLOOKUP(F179,अंक,32,0),IF($P$3='DATA SHEET'!$CA$4,VLOOKUP(F179,अंक,41,0),IF($P$3='DATA SHEET'!$CA$5,VLOOKUP(F179,अंक,50,0),""))))))</f>
        <v/>
      </c>
      <c s="21" t="str">
        <f t="shared" si="56"/>
        <v/>
      </c>
      <c s="20" t="str">
        <f t="shared" si="57"/>
        <v/>
      </c>
      <c s="20" t="str">
        <f t="shared" si="58"/>
        <v/>
      </c>
      <c s="22" t="str">
        <f t="shared" si="59"/>
        <v/>
      </c>
      <c s="187" t="str">
        <f>IFERROR(IF(OR(Q179="",#REF!="",D179=""),"",IF($Q$6=100,ROUNDUP(Q179*20%,0),IF($Q$6=86,ROUNDUP((Q179/$Q$6)*$U$6,0),IF($Q$6=66,ROUNDUP((Q179/$Q$6)*$U$6,0),"")))),"")</f>
        <v/>
      </c>
      <c s="11"/>
      <c s="11"/>
    </row>
    <row r="180" spans="1:23" s="44" customFormat="1" ht="18.75" customHeight="1">
      <c r="A180" s="186" t="str">
        <f>'DATA SHEET'!A180</f>
        <v/>
      </c>
      <c s="16" t="str">
        <f t="shared" si="50"/>
        <v/>
      </c>
      <c s="42" t="str">
        <f t="shared" si="51"/>
        <v/>
      </c>
      <c s="170" t="str">
        <f t="shared" si="52"/>
        <v/>
      </c>
      <c s="170" t="str">
        <f t="shared" si="53"/>
        <v/>
      </c>
      <c s="17" t="str">
        <f t="shared" si="54"/>
        <v/>
      </c>
      <c s="18" t="str">
        <f t="shared" si="55"/>
        <v/>
      </c>
      <c s="50" t="str">
        <f>IF(AND(B180="",D180="",F180="",G180=""),"",IF($P$3='DATA SHEET'!$CA$1,VLOOKUP(F180,अंक,6,0),IF($P$3='DATA SHEET'!$CA$2,VLOOKUP(F180,अंक,15,0),IF($P$3='DATA SHEET'!$CA$3,VLOOKUP(F180,अंक,24,0),IF($P$3='DATA SHEET'!$CA$4,VLOOKUP(F180,अंक,33,0),IF($P$3='DATA SHEET'!$CA$5,VLOOKUP(F180,अंक,42,0),""))))))</f>
        <v/>
      </c>
      <c s="50" t="str">
        <f>IF(AND(B180="",D180="",F180="",G180=""),"",IF($P$3='DATA SHEET'!$CA$1,VLOOKUP(F180,अंक,7,0),IF($P$3='DATA SHEET'!$CA$2,VLOOKUP(F180,अंक,16,0),IF($P$3='DATA SHEET'!$CA$3,VLOOKUP(F180,अंक,25,0),IF($P$3='DATA SHEET'!$CA$4,VLOOKUP(F180,अंक,34,0),IF($P$3='DATA SHEET'!$CA$5,VLOOKUP(F180,अंक,43,0),""))))))</f>
        <v/>
      </c>
      <c s="50" t="str">
        <f>IF(AND(B180="",D180="",F180="",G180=""),"",IF($P$3='DATA SHEET'!$CA$1,VLOOKUP(F180,अंक,8,0),IF($P$3='DATA SHEET'!$CA$2,VLOOKUP(F180,अंक,17,0),IF($P$3='DATA SHEET'!$CA$3,VLOOKUP(F180,अंक,26,0),IF($P$3='DATA SHEET'!$CA$4,VLOOKUP(F180,अंक,35,0),IF($P$3='DATA SHEET'!$CA$5,VLOOKUP(F180,अंक,44,0),""))))))</f>
        <v/>
      </c>
      <c s="51" t="str">
        <f>IF(AND(B180="",D180="",F180="",G180=""),"",IF($P$3='DATA SHEET'!$CA$1,VLOOKUP(F180,अंक,9,0),IF($P$3='DATA SHEET'!$CA$2,VLOOKUP(F180,अंक,18,0),IF($P$3='DATA SHEET'!$CA$3,VLOOKUP(F180,अंक,27,0),IF($P$3='DATA SHEET'!$CA$4,VLOOKUP(F180,अंक,36,0),IF($P$3='DATA SHEET'!$CA$5,VLOOKUP(F180,अंक,45,0),""))))))</f>
        <v/>
      </c>
      <c s="51" t="str">
        <f>IF(AND(B180="",D180="",F180="",G180=""),"",IF($P$3='DATA SHEET'!$CA$1,VLOOKUP(F180,अंक,10,0),IF($P$3='DATA SHEET'!$CA$2,VLOOKUP(F180,अंक,19,0),IF($P$3='DATA SHEET'!$CA$3,VLOOKUP(F180,अंक,28,0),IF($P$3='DATA SHEET'!$CA$4,VLOOKUP(F180,अंक,37,0),IF($P$3='DATA SHEET'!$CA$5,VLOOKUP(F180,अंक,46,0),""))))))</f>
        <v/>
      </c>
      <c s="51" t="str">
        <f>IF(AND(B180="",D180="",F180="",G180=""),"",IF($P$3='DATA SHEET'!$CA$1,VLOOKUP(F180,अंक,11,0),IF($P$3='DATA SHEET'!$CA$2,VLOOKUP(F180,अंक,20,0),IF($P$3='DATA SHEET'!$CA$3,VLOOKUP(F180,अंक,29,0),IF($P$3='DATA SHEET'!$CA$4,VLOOKUP(F180,अंक,38,0),IF($P$3='DATA SHEET'!$CA$5,VLOOKUP(F180,अंक,47,0),""))))))</f>
        <v/>
      </c>
      <c s="52" t="str">
        <f>IF(AND(B180="",D180="",F180="",G180=""),"",IF($P$3='DATA SHEET'!$CA$1,VLOOKUP(F180,अंक,12,0),IF($P$3='DATA SHEET'!$CA$2,VLOOKUP(F180,अंक,21,0),IF($P$3='DATA SHEET'!$CA$3,VLOOKUP(F180,अंक,30,0),IF($P$3='DATA SHEET'!$CA$4,VLOOKUP(F180,अंक,39,0),IF($P$3='DATA SHEET'!$CA$5,VLOOKUP(F180,अंक,48,0),""))))))</f>
        <v/>
      </c>
      <c s="52" t="str">
        <f>IF(AND(B180="",D180="",F180="",G180=""),"",IF($P$3='DATA SHEET'!$CA$1,VLOOKUP(F180,अंक,13,0),IF($P$3='DATA SHEET'!$CA$2,VLOOKUP(F180,अंक,22,0),IF($P$3='DATA SHEET'!$CA$3,VLOOKUP(F180,अंक,31,0),IF($P$3='DATA SHEET'!$CA$4,VLOOKUP(F180,अंक,40,0),IF($P$3='DATA SHEET'!$CA$5,VLOOKUP(F180,अंक,49,0),""))))))</f>
        <v/>
      </c>
      <c s="52" t="str">
        <f>IF(AND(B180="",D180="",F180="",G180=""),"",IF($P$3='DATA SHEET'!$CA$1,VLOOKUP(F180,अंक,14,0),IF($P$3='DATA SHEET'!$CA$2,VLOOKUP(F180,अंक,23,0),IF($P$3='DATA SHEET'!$CA$3,VLOOKUP(F180,अंक,32,0),IF($P$3='DATA SHEET'!$CA$4,VLOOKUP(F180,अंक,41,0),IF($P$3='DATA SHEET'!$CA$5,VLOOKUP(F180,अंक,50,0),""))))))</f>
        <v/>
      </c>
      <c s="21" t="str">
        <f t="shared" si="56"/>
        <v/>
      </c>
      <c s="20" t="str">
        <f t="shared" si="57"/>
        <v/>
      </c>
      <c s="20" t="str">
        <f t="shared" si="58"/>
        <v/>
      </c>
      <c s="22" t="str">
        <f t="shared" si="59"/>
        <v/>
      </c>
      <c s="187" t="str">
        <f>IFERROR(IF(OR(Q180="",#REF!="",D180=""),"",IF($Q$6=100,ROUNDUP(Q180*20%,0),IF($Q$6=86,ROUNDUP((Q180/$Q$6)*$U$6,0),IF($Q$6=66,ROUNDUP((Q180/$Q$6)*$U$6,0),"")))),"")</f>
        <v/>
      </c>
      <c s="11"/>
      <c s="11"/>
    </row>
    <row r="181" spans="1:23" s="44" customFormat="1" ht="18.75" customHeight="1">
      <c r="A181" s="186" t="str">
        <f>'DATA SHEET'!A181</f>
        <v/>
      </c>
      <c s="16" t="str">
        <f t="shared" si="50"/>
        <v/>
      </c>
      <c s="42" t="str">
        <f t="shared" si="51"/>
        <v/>
      </c>
      <c s="170" t="str">
        <f t="shared" si="52"/>
        <v/>
      </c>
      <c s="170" t="str">
        <f t="shared" si="53"/>
        <v/>
      </c>
      <c s="17" t="str">
        <f t="shared" si="54"/>
        <v/>
      </c>
      <c s="18" t="str">
        <f t="shared" si="55"/>
        <v/>
      </c>
      <c s="50" t="str">
        <f>IF(AND(B181="",D181="",F181="",G181=""),"",IF($P$3='DATA SHEET'!$CA$1,VLOOKUP(F181,अंक,6,0),IF($P$3='DATA SHEET'!$CA$2,VLOOKUP(F181,अंक,15,0),IF($P$3='DATA SHEET'!$CA$3,VLOOKUP(F181,अंक,24,0),IF($P$3='DATA SHEET'!$CA$4,VLOOKUP(F181,अंक,33,0),IF($P$3='DATA SHEET'!$CA$5,VLOOKUP(F181,अंक,42,0),""))))))</f>
        <v/>
      </c>
      <c s="50" t="str">
        <f>IF(AND(B181="",D181="",F181="",G181=""),"",IF($P$3='DATA SHEET'!$CA$1,VLOOKUP(F181,अंक,7,0),IF($P$3='DATA SHEET'!$CA$2,VLOOKUP(F181,अंक,16,0),IF($P$3='DATA SHEET'!$CA$3,VLOOKUP(F181,अंक,25,0),IF($P$3='DATA SHEET'!$CA$4,VLOOKUP(F181,अंक,34,0),IF($P$3='DATA SHEET'!$CA$5,VLOOKUP(F181,अंक,43,0),""))))))</f>
        <v/>
      </c>
      <c s="50" t="str">
        <f>IF(AND(B181="",D181="",F181="",G181=""),"",IF($P$3='DATA SHEET'!$CA$1,VLOOKUP(F181,अंक,8,0),IF($P$3='DATA SHEET'!$CA$2,VLOOKUP(F181,अंक,17,0),IF($P$3='DATA SHEET'!$CA$3,VLOOKUP(F181,अंक,26,0),IF($P$3='DATA SHEET'!$CA$4,VLOOKUP(F181,अंक,35,0),IF($P$3='DATA SHEET'!$CA$5,VLOOKUP(F181,अंक,44,0),""))))))</f>
        <v/>
      </c>
      <c s="51" t="str">
        <f>IF(AND(B181="",D181="",F181="",G181=""),"",IF($P$3='DATA SHEET'!$CA$1,VLOOKUP(F181,अंक,9,0),IF($P$3='DATA SHEET'!$CA$2,VLOOKUP(F181,अंक,18,0),IF($P$3='DATA SHEET'!$CA$3,VLOOKUP(F181,अंक,27,0),IF($P$3='DATA SHEET'!$CA$4,VLOOKUP(F181,अंक,36,0),IF($P$3='DATA SHEET'!$CA$5,VLOOKUP(F181,अंक,45,0),""))))))</f>
        <v/>
      </c>
      <c s="51" t="str">
        <f>IF(AND(B181="",D181="",F181="",G181=""),"",IF($P$3='DATA SHEET'!$CA$1,VLOOKUP(F181,अंक,10,0),IF($P$3='DATA SHEET'!$CA$2,VLOOKUP(F181,अंक,19,0),IF($P$3='DATA SHEET'!$CA$3,VLOOKUP(F181,अंक,28,0),IF($P$3='DATA SHEET'!$CA$4,VLOOKUP(F181,अंक,37,0),IF($P$3='DATA SHEET'!$CA$5,VLOOKUP(F181,अंक,46,0),""))))))</f>
        <v/>
      </c>
      <c s="51" t="str">
        <f>IF(AND(B181="",D181="",F181="",G181=""),"",IF($P$3='DATA SHEET'!$CA$1,VLOOKUP(F181,अंक,11,0),IF($P$3='DATA SHEET'!$CA$2,VLOOKUP(F181,अंक,20,0),IF($P$3='DATA SHEET'!$CA$3,VLOOKUP(F181,अंक,29,0),IF($P$3='DATA SHEET'!$CA$4,VLOOKUP(F181,अंक,38,0),IF($P$3='DATA SHEET'!$CA$5,VLOOKUP(F181,अंक,47,0),""))))))</f>
        <v/>
      </c>
      <c s="52" t="str">
        <f>IF(AND(B181="",D181="",F181="",G181=""),"",IF($P$3='DATA SHEET'!$CA$1,VLOOKUP(F181,अंक,12,0),IF($P$3='DATA SHEET'!$CA$2,VLOOKUP(F181,अंक,21,0),IF($P$3='DATA SHEET'!$CA$3,VLOOKUP(F181,अंक,30,0),IF($P$3='DATA SHEET'!$CA$4,VLOOKUP(F181,अंक,39,0),IF($P$3='DATA SHEET'!$CA$5,VLOOKUP(F181,अंक,48,0),""))))))</f>
        <v/>
      </c>
      <c s="52" t="str">
        <f>IF(AND(B181="",D181="",F181="",G181=""),"",IF($P$3='DATA SHEET'!$CA$1,VLOOKUP(F181,अंक,13,0),IF($P$3='DATA SHEET'!$CA$2,VLOOKUP(F181,अंक,22,0),IF($P$3='DATA SHEET'!$CA$3,VLOOKUP(F181,अंक,31,0),IF($P$3='DATA SHEET'!$CA$4,VLOOKUP(F181,अंक,40,0),IF($P$3='DATA SHEET'!$CA$5,VLOOKUP(F181,अंक,49,0),""))))))</f>
        <v/>
      </c>
      <c s="52" t="str">
        <f>IF(AND(B181="",D181="",F181="",G181=""),"",IF($P$3='DATA SHEET'!$CA$1,VLOOKUP(F181,अंक,14,0),IF($P$3='DATA SHEET'!$CA$2,VLOOKUP(F181,अंक,23,0),IF($P$3='DATA SHEET'!$CA$3,VLOOKUP(F181,अंक,32,0),IF($P$3='DATA SHEET'!$CA$4,VLOOKUP(F181,अंक,41,0),IF($P$3='DATA SHEET'!$CA$5,VLOOKUP(F181,अंक,50,0),""))))))</f>
        <v/>
      </c>
      <c s="21" t="str">
        <f t="shared" si="56"/>
        <v/>
      </c>
      <c s="20" t="str">
        <f t="shared" si="57"/>
        <v/>
      </c>
      <c s="20" t="str">
        <f t="shared" si="58"/>
        <v/>
      </c>
      <c s="22" t="str">
        <f t="shared" si="59"/>
        <v/>
      </c>
      <c s="187" t="str">
        <f>IFERROR(IF(OR(Q181="",#REF!="",D181=""),"",IF($Q$6=100,ROUNDUP(Q181*20%,0),IF($Q$6=86,ROUNDUP((Q181/$Q$6)*$U$6,0),IF($Q$6=66,ROUNDUP((Q181/$Q$6)*$U$6,0),"")))),"")</f>
        <v/>
      </c>
      <c s="11"/>
      <c s="11"/>
    </row>
    <row r="182" spans="1:23" s="44" customFormat="1" ht="18.75" customHeight="1">
      <c r="A182" s="186" t="str">
        <f>'DATA SHEET'!A182</f>
        <v/>
      </c>
      <c s="16" t="str">
        <f t="shared" si="50"/>
        <v/>
      </c>
      <c s="42" t="str">
        <f t="shared" si="51"/>
        <v/>
      </c>
      <c s="170" t="str">
        <f t="shared" si="52"/>
        <v/>
      </c>
      <c s="170" t="str">
        <f t="shared" si="53"/>
        <v/>
      </c>
      <c s="17" t="str">
        <f t="shared" si="54"/>
        <v/>
      </c>
      <c s="18" t="str">
        <f t="shared" si="55"/>
        <v/>
      </c>
      <c s="50" t="str">
        <f>IF(AND(B182="",D182="",F182="",G182=""),"",IF($P$3='DATA SHEET'!$CA$1,VLOOKUP(F182,अंक,6,0),IF($P$3='DATA SHEET'!$CA$2,VLOOKUP(F182,अंक,15,0),IF($P$3='DATA SHEET'!$CA$3,VLOOKUP(F182,अंक,24,0),IF($P$3='DATA SHEET'!$CA$4,VLOOKUP(F182,अंक,33,0),IF($P$3='DATA SHEET'!$CA$5,VLOOKUP(F182,अंक,42,0),""))))))</f>
        <v/>
      </c>
      <c s="50" t="str">
        <f>IF(AND(B182="",D182="",F182="",G182=""),"",IF($P$3='DATA SHEET'!$CA$1,VLOOKUP(F182,अंक,7,0),IF($P$3='DATA SHEET'!$CA$2,VLOOKUP(F182,अंक,16,0),IF($P$3='DATA SHEET'!$CA$3,VLOOKUP(F182,अंक,25,0),IF($P$3='DATA SHEET'!$CA$4,VLOOKUP(F182,अंक,34,0),IF($P$3='DATA SHEET'!$CA$5,VLOOKUP(F182,अंक,43,0),""))))))</f>
        <v/>
      </c>
      <c s="50" t="str">
        <f>IF(AND(B182="",D182="",F182="",G182=""),"",IF($P$3='DATA SHEET'!$CA$1,VLOOKUP(F182,अंक,8,0),IF($P$3='DATA SHEET'!$CA$2,VLOOKUP(F182,अंक,17,0),IF($P$3='DATA SHEET'!$CA$3,VLOOKUP(F182,अंक,26,0),IF($P$3='DATA SHEET'!$CA$4,VLOOKUP(F182,अंक,35,0),IF($P$3='DATA SHEET'!$CA$5,VLOOKUP(F182,अंक,44,0),""))))))</f>
        <v/>
      </c>
      <c s="51" t="str">
        <f>IF(AND(B182="",D182="",F182="",G182=""),"",IF($P$3='DATA SHEET'!$CA$1,VLOOKUP(F182,अंक,9,0),IF($P$3='DATA SHEET'!$CA$2,VLOOKUP(F182,अंक,18,0),IF($P$3='DATA SHEET'!$CA$3,VLOOKUP(F182,अंक,27,0),IF($P$3='DATA SHEET'!$CA$4,VLOOKUP(F182,अंक,36,0),IF($P$3='DATA SHEET'!$CA$5,VLOOKUP(F182,अंक,45,0),""))))))</f>
        <v/>
      </c>
      <c s="51" t="str">
        <f>IF(AND(B182="",D182="",F182="",G182=""),"",IF($P$3='DATA SHEET'!$CA$1,VLOOKUP(F182,अंक,10,0),IF($P$3='DATA SHEET'!$CA$2,VLOOKUP(F182,अंक,19,0),IF($P$3='DATA SHEET'!$CA$3,VLOOKUP(F182,अंक,28,0),IF($P$3='DATA SHEET'!$CA$4,VLOOKUP(F182,अंक,37,0),IF($P$3='DATA SHEET'!$CA$5,VLOOKUP(F182,अंक,46,0),""))))))</f>
        <v/>
      </c>
      <c s="51" t="str">
        <f>IF(AND(B182="",D182="",F182="",G182=""),"",IF($P$3='DATA SHEET'!$CA$1,VLOOKUP(F182,अंक,11,0),IF($P$3='DATA SHEET'!$CA$2,VLOOKUP(F182,अंक,20,0),IF($P$3='DATA SHEET'!$CA$3,VLOOKUP(F182,अंक,29,0),IF($P$3='DATA SHEET'!$CA$4,VLOOKUP(F182,अंक,38,0),IF($P$3='DATA SHEET'!$CA$5,VLOOKUP(F182,अंक,47,0),""))))))</f>
        <v/>
      </c>
      <c s="52" t="str">
        <f>IF(AND(B182="",D182="",F182="",G182=""),"",IF($P$3='DATA SHEET'!$CA$1,VLOOKUP(F182,अंक,12,0),IF($P$3='DATA SHEET'!$CA$2,VLOOKUP(F182,अंक,21,0),IF($P$3='DATA SHEET'!$CA$3,VLOOKUP(F182,अंक,30,0),IF($P$3='DATA SHEET'!$CA$4,VLOOKUP(F182,अंक,39,0),IF($P$3='DATA SHEET'!$CA$5,VLOOKUP(F182,अंक,48,0),""))))))</f>
        <v/>
      </c>
      <c s="52" t="str">
        <f>IF(AND(B182="",D182="",F182="",G182=""),"",IF($P$3='DATA SHEET'!$CA$1,VLOOKUP(F182,अंक,13,0),IF($P$3='DATA SHEET'!$CA$2,VLOOKUP(F182,अंक,22,0),IF($P$3='DATA SHEET'!$CA$3,VLOOKUP(F182,अंक,31,0),IF($P$3='DATA SHEET'!$CA$4,VLOOKUP(F182,अंक,40,0),IF($P$3='DATA SHEET'!$CA$5,VLOOKUP(F182,अंक,49,0),""))))))</f>
        <v/>
      </c>
      <c s="52" t="str">
        <f>IF(AND(B182="",D182="",F182="",G182=""),"",IF($P$3='DATA SHEET'!$CA$1,VLOOKUP(F182,अंक,14,0),IF($P$3='DATA SHEET'!$CA$2,VLOOKUP(F182,अंक,23,0),IF($P$3='DATA SHEET'!$CA$3,VLOOKUP(F182,अंक,32,0),IF($P$3='DATA SHEET'!$CA$4,VLOOKUP(F182,अंक,41,0),IF($P$3='DATA SHEET'!$CA$5,VLOOKUP(F182,अंक,50,0),""))))))</f>
        <v/>
      </c>
      <c s="21" t="str">
        <f t="shared" si="56"/>
        <v/>
      </c>
      <c s="20" t="str">
        <f t="shared" si="57"/>
        <v/>
      </c>
      <c s="20" t="str">
        <f t="shared" si="58"/>
        <v/>
      </c>
      <c s="22" t="str">
        <f t="shared" si="59"/>
        <v/>
      </c>
      <c s="187" t="str">
        <f>IFERROR(IF(OR(Q182="",#REF!="",D182=""),"",IF($Q$6=100,ROUNDUP(Q182*20%,0),IF($Q$6=86,ROUNDUP((Q182/$Q$6)*$U$6,0),IF($Q$6=66,ROUNDUP((Q182/$Q$6)*$U$6,0),"")))),"")</f>
        <v/>
      </c>
      <c s="11"/>
      <c s="11"/>
    </row>
    <row r="183" spans="1:23" s="44" customFormat="1" ht="18.75" customHeight="1">
      <c r="A183" s="186" t="str">
        <f>'DATA SHEET'!A183</f>
        <v/>
      </c>
      <c s="16" t="str">
        <f t="shared" si="50"/>
        <v/>
      </c>
      <c s="42" t="str">
        <f t="shared" si="51"/>
        <v/>
      </c>
      <c s="170" t="str">
        <f t="shared" si="52"/>
        <v/>
      </c>
      <c s="170" t="str">
        <f t="shared" si="53"/>
        <v/>
      </c>
      <c s="17" t="str">
        <f t="shared" si="54"/>
        <v/>
      </c>
      <c s="18" t="str">
        <f t="shared" si="55"/>
        <v/>
      </c>
      <c s="50" t="str">
        <f>IF(AND(B183="",D183="",F183="",G183=""),"",IF($P$3='DATA SHEET'!$CA$1,VLOOKUP(F183,अंक,6,0),IF($P$3='DATA SHEET'!$CA$2,VLOOKUP(F183,अंक,15,0),IF($P$3='DATA SHEET'!$CA$3,VLOOKUP(F183,अंक,24,0),IF($P$3='DATA SHEET'!$CA$4,VLOOKUP(F183,अंक,33,0),IF($P$3='DATA SHEET'!$CA$5,VLOOKUP(F183,अंक,42,0),""))))))</f>
        <v/>
      </c>
      <c s="50" t="str">
        <f>IF(AND(B183="",D183="",F183="",G183=""),"",IF($P$3='DATA SHEET'!$CA$1,VLOOKUP(F183,अंक,7,0),IF($P$3='DATA SHEET'!$CA$2,VLOOKUP(F183,अंक,16,0),IF($P$3='DATA SHEET'!$CA$3,VLOOKUP(F183,अंक,25,0),IF($P$3='DATA SHEET'!$CA$4,VLOOKUP(F183,अंक,34,0),IF($P$3='DATA SHEET'!$CA$5,VLOOKUP(F183,अंक,43,0),""))))))</f>
        <v/>
      </c>
      <c s="50" t="str">
        <f>IF(AND(B183="",D183="",F183="",G183=""),"",IF($P$3='DATA SHEET'!$CA$1,VLOOKUP(F183,अंक,8,0),IF($P$3='DATA SHEET'!$CA$2,VLOOKUP(F183,अंक,17,0),IF($P$3='DATA SHEET'!$CA$3,VLOOKUP(F183,अंक,26,0),IF($P$3='DATA SHEET'!$CA$4,VLOOKUP(F183,अंक,35,0),IF($P$3='DATA SHEET'!$CA$5,VLOOKUP(F183,अंक,44,0),""))))))</f>
        <v/>
      </c>
      <c s="51" t="str">
        <f>IF(AND(B183="",D183="",F183="",G183=""),"",IF($P$3='DATA SHEET'!$CA$1,VLOOKUP(F183,अंक,9,0),IF($P$3='DATA SHEET'!$CA$2,VLOOKUP(F183,अंक,18,0),IF($P$3='DATA SHEET'!$CA$3,VLOOKUP(F183,अंक,27,0),IF($P$3='DATA SHEET'!$CA$4,VLOOKUP(F183,अंक,36,0),IF($P$3='DATA SHEET'!$CA$5,VLOOKUP(F183,अंक,45,0),""))))))</f>
        <v/>
      </c>
      <c s="51" t="str">
        <f>IF(AND(B183="",D183="",F183="",G183=""),"",IF($P$3='DATA SHEET'!$CA$1,VLOOKUP(F183,अंक,10,0),IF($P$3='DATA SHEET'!$CA$2,VLOOKUP(F183,अंक,19,0),IF($P$3='DATA SHEET'!$CA$3,VLOOKUP(F183,अंक,28,0),IF($P$3='DATA SHEET'!$CA$4,VLOOKUP(F183,अंक,37,0),IF($P$3='DATA SHEET'!$CA$5,VLOOKUP(F183,अंक,46,0),""))))))</f>
        <v/>
      </c>
      <c s="51" t="str">
        <f>IF(AND(B183="",D183="",F183="",G183=""),"",IF($P$3='DATA SHEET'!$CA$1,VLOOKUP(F183,अंक,11,0),IF($P$3='DATA SHEET'!$CA$2,VLOOKUP(F183,अंक,20,0),IF($P$3='DATA SHEET'!$CA$3,VLOOKUP(F183,अंक,29,0),IF($P$3='DATA SHEET'!$CA$4,VLOOKUP(F183,अंक,38,0),IF($P$3='DATA SHEET'!$CA$5,VLOOKUP(F183,अंक,47,0),""))))))</f>
        <v/>
      </c>
      <c s="52" t="str">
        <f>IF(AND(B183="",D183="",F183="",G183=""),"",IF($P$3='DATA SHEET'!$CA$1,VLOOKUP(F183,अंक,12,0),IF($P$3='DATA SHEET'!$CA$2,VLOOKUP(F183,अंक,21,0),IF($P$3='DATA SHEET'!$CA$3,VLOOKUP(F183,अंक,30,0),IF($P$3='DATA SHEET'!$CA$4,VLOOKUP(F183,अंक,39,0),IF($P$3='DATA SHEET'!$CA$5,VLOOKUP(F183,अंक,48,0),""))))))</f>
        <v/>
      </c>
      <c s="52" t="str">
        <f>IF(AND(B183="",D183="",F183="",G183=""),"",IF($P$3='DATA SHEET'!$CA$1,VLOOKUP(F183,अंक,13,0),IF($P$3='DATA SHEET'!$CA$2,VLOOKUP(F183,अंक,22,0),IF($P$3='DATA SHEET'!$CA$3,VLOOKUP(F183,अंक,31,0),IF($P$3='DATA SHEET'!$CA$4,VLOOKUP(F183,अंक,40,0),IF($P$3='DATA SHEET'!$CA$5,VLOOKUP(F183,अंक,49,0),""))))))</f>
        <v/>
      </c>
      <c s="52" t="str">
        <f>IF(AND(B183="",D183="",F183="",G183=""),"",IF($P$3='DATA SHEET'!$CA$1,VLOOKUP(F183,अंक,14,0),IF($P$3='DATA SHEET'!$CA$2,VLOOKUP(F183,अंक,23,0),IF($P$3='DATA SHEET'!$CA$3,VLOOKUP(F183,अंक,32,0),IF($P$3='DATA SHEET'!$CA$4,VLOOKUP(F183,अंक,41,0),IF($P$3='DATA SHEET'!$CA$5,VLOOKUP(F183,अंक,50,0),""))))))</f>
        <v/>
      </c>
      <c s="21" t="str">
        <f t="shared" si="56"/>
        <v/>
      </c>
      <c s="20" t="str">
        <f t="shared" si="57"/>
        <v/>
      </c>
      <c s="20" t="str">
        <f t="shared" si="58"/>
        <v/>
      </c>
      <c s="22" t="str">
        <f t="shared" si="59"/>
        <v/>
      </c>
      <c s="187" t="str">
        <f>IFERROR(IF(OR(Q183="",#REF!="",D183=""),"",IF($Q$6=100,ROUNDUP(Q183*20%,0),IF($Q$6=86,ROUNDUP((Q183/$Q$6)*$U$6,0),IF($Q$6=66,ROUNDUP((Q183/$Q$6)*$U$6,0),"")))),"")</f>
        <v/>
      </c>
      <c s="11"/>
      <c s="11"/>
    </row>
    <row r="184" spans="1:23" s="44" customFormat="1" ht="18.75" customHeight="1">
      <c r="A184" s="186" t="str">
        <f>'DATA SHEET'!A184</f>
        <v/>
      </c>
      <c s="16" t="str">
        <f t="shared" si="50"/>
        <v/>
      </c>
      <c s="42" t="str">
        <f t="shared" si="51"/>
        <v/>
      </c>
      <c s="170" t="str">
        <f t="shared" si="52"/>
        <v/>
      </c>
      <c s="170" t="str">
        <f t="shared" si="53"/>
        <v/>
      </c>
      <c s="17" t="str">
        <f t="shared" si="54"/>
        <v/>
      </c>
      <c s="18" t="str">
        <f t="shared" si="55"/>
        <v/>
      </c>
      <c s="50" t="str">
        <f>IF(AND(B184="",D184="",F184="",G184=""),"",IF($P$3='DATA SHEET'!$CA$1,VLOOKUP(F184,अंक,6,0),IF($P$3='DATA SHEET'!$CA$2,VLOOKUP(F184,अंक,15,0),IF($P$3='DATA SHEET'!$CA$3,VLOOKUP(F184,अंक,24,0),IF($P$3='DATA SHEET'!$CA$4,VLOOKUP(F184,अंक,33,0),IF($P$3='DATA SHEET'!$CA$5,VLOOKUP(F184,अंक,42,0),""))))))</f>
        <v/>
      </c>
      <c s="50" t="str">
        <f>IF(AND(B184="",D184="",F184="",G184=""),"",IF($P$3='DATA SHEET'!$CA$1,VLOOKUP(F184,अंक,7,0),IF($P$3='DATA SHEET'!$CA$2,VLOOKUP(F184,अंक,16,0),IF($P$3='DATA SHEET'!$CA$3,VLOOKUP(F184,अंक,25,0),IF($P$3='DATA SHEET'!$CA$4,VLOOKUP(F184,अंक,34,0),IF($P$3='DATA SHEET'!$CA$5,VLOOKUP(F184,अंक,43,0),""))))))</f>
        <v/>
      </c>
      <c s="50" t="str">
        <f>IF(AND(B184="",D184="",F184="",G184=""),"",IF($P$3='DATA SHEET'!$CA$1,VLOOKUP(F184,अंक,8,0),IF($P$3='DATA SHEET'!$CA$2,VLOOKUP(F184,अंक,17,0),IF($P$3='DATA SHEET'!$CA$3,VLOOKUP(F184,अंक,26,0),IF($P$3='DATA SHEET'!$CA$4,VLOOKUP(F184,अंक,35,0),IF($P$3='DATA SHEET'!$CA$5,VLOOKUP(F184,अंक,44,0),""))))))</f>
        <v/>
      </c>
      <c s="51" t="str">
        <f>IF(AND(B184="",D184="",F184="",G184=""),"",IF($P$3='DATA SHEET'!$CA$1,VLOOKUP(F184,अंक,9,0),IF($P$3='DATA SHEET'!$CA$2,VLOOKUP(F184,अंक,18,0),IF($P$3='DATA SHEET'!$CA$3,VLOOKUP(F184,अंक,27,0),IF($P$3='DATA SHEET'!$CA$4,VLOOKUP(F184,अंक,36,0),IF($P$3='DATA SHEET'!$CA$5,VLOOKUP(F184,अंक,45,0),""))))))</f>
        <v/>
      </c>
      <c s="51" t="str">
        <f>IF(AND(B184="",D184="",F184="",G184=""),"",IF($P$3='DATA SHEET'!$CA$1,VLOOKUP(F184,अंक,10,0),IF($P$3='DATA SHEET'!$CA$2,VLOOKUP(F184,अंक,19,0),IF($P$3='DATA SHEET'!$CA$3,VLOOKUP(F184,अंक,28,0),IF($P$3='DATA SHEET'!$CA$4,VLOOKUP(F184,अंक,37,0),IF($P$3='DATA SHEET'!$CA$5,VLOOKUP(F184,अंक,46,0),""))))))</f>
        <v/>
      </c>
      <c s="51" t="str">
        <f>IF(AND(B184="",D184="",F184="",G184=""),"",IF($P$3='DATA SHEET'!$CA$1,VLOOKUP(F184,अंक,11,0),IF($P$3='DATA SHEET'!$CA$2,VLOOKUP(F184,अंक,20,0),IF($P$3='DATA SHEET'!$CA$3,VLOOKUP(F184,अंक,29,0),IF($P$3='DATA SHEET'!$CA$4,VLOOKUP(F184,अंक,38,0),IF($P$3='DATA SHEET'!$CA$5,VLOOKUP(F184,अंक,47,0),""))))))</f>
        <v/>
      </c>
      <c s="52" t="str">
        <f>IF(AND(B184="",D184="",F184="",G184=""),"",IF($P$3='DATA SHEET'!$CA$1,VLOOKUP(F184,अंक,12,0),IF($P$3='DATA SHEET'!$CA$2,VLOOKUP(F184,अंक,21,0),IF($P$3='DATA SHEET'!$CA$3,VLOOKUP(F184,अंक,30,0),IF($P$3='DATA SHEET'!$CA$4,VLOOKUP(F184,अंक,39,0),IF($P$3='DATA SHEET'!$CA$5,VLOOKUP(F184,अंक,48,0),""))))))</f>
        <v/>
      </c>
      <c s="52" t="str">
        <f>IF(AND(B184="",D184="",F184="",G184=""),"",IF($P$3='DATA SHEET'!$CA$1,VLOOKUP(F184,अंक,13,0),IF($P$3='DATA SHEET'!$CA$2,VLOOKUP(F184,अंक,22,0),IF($P$3='DATA SHEET'!$CA$3,VLOOKUP(F184,अंक,31,0),IF($P$3='DATA SHEET'!$CA$4,VLOOKUP(F184,अंक,40,0),IF($P$3='DATA SHEET'!$CA$5,VLOOKUP(F184,अंक,49,0),""))))))</f>
        <v/>
      </c>
      <c s="52" t="str">
        <f>IF(AND(B184="",D184="",F184="",G184=""),"",IF($P$3='DATA SHEET'!$CA$1,VLOOKUP(F184,अंक,14,0),IF($P$3='DATA SHEET'!$CA$2,VLOOKUP(F184,अंक,23,0),IF($P$3='DATA SHEET'!$CA$3,VLOOKUP(F184,अंक,32,0),IF($P$3='DATA SHEET'!$CA$4,VLOOKUP(F184,अंक,41,0),IF($P$3='DATA SHEET'!$CA$5,VLOOKUP(F184,अंक,50,0),""))))))</f>
        <v/>
      </c>
      <c s="21" t="str">
        <f t="shared" si="56"/>
        <v/>
      </c>
      <c s="20" t="str">
        <f t="shared" si="57"/>
        <v/>
      </c>
      <c s="20" t="str">
        <f t="shared" si="58"/>
        <v/>
      </c>
      <c s="22" t="str">
        <f t="shared" si="59"/>
        <v/>
      </c>
      <c s="187" t="str">
        <f>IFERROR(IF(OR(Q184="",#REF!="",D184=""),"",IF($Q$6=100,ROUNDUP(Q184*20%,0),IF($Q$6=86,ROUNDUP((Q184/$Q$6)*$U$6,0),IF($Q$6=66,ROUNDUP((Q184/$Q$6)*$U$6,0),"")))),"")</f>
        <v/>
      </c>
      <c s="11"/>
      <c s="11"/>
    </row>
    <row r="185" spans="1:23" s="44" customFormat="1" ht="18.75" customHeight="1">
      <c r="A185" s="186" t="str">
        <f>'DATA SHEET'!A185</f>
        <v/>
      </c>
      <c s="16" t="str">
        <f t="shared" si="50"/>
        <v/>
      </c>
      <c s="42" t="str">
        <f t="shared" si="51"/>
        <v/>
      </c>
      <c s="170" t="str">
        <f t="shared" si="52"/>
        <v/>
      </c>
      <c s="170" t="str">
        <f t="shared" si="53"/>
        <v/>
      </c>
      <c s="17" t="str">
        <f t="shared" si="54"/>
        <v/>
      </c>
      <c s="18" t="str">
        <f t="shared" si="55"/>
        <v/>
      </c>
      <c s="50" t="str">
        <f>IF(AND(B185="",D185="",F185="",G185=""),"",IF($P$3='DATA SHEET'!$CA$1,VLOOKUP(F185,अंक,6,0),IF($P$3='DATA SHEET'!$CA$2,VLOOKUP(F185,अंक,15,0),IF($P$3='DATA SHEET'!$CA$3,VLOOKUP(F185,अंक,24,0),IF($P$3='DATA SHEET'!$CA$4,VLOOKUP(F185,अंक,33,0),IF($P$3='DATA SHEET'!$CA$5,VLOOKUP(F185,अंक,42,0),""))))))</f>
        <v/>
      </c>
      <c s="50" t="str">
        <f>IF(AND(B185="",D185="",F185="",G185=""),"",IF($P$3='DATA SHEET'!$CA$1,VLOOKUP(F185,अंक,7,0),IF($P$3='DATA SHEET'!$CA$2,VLOOKUP(F185,अंक,16,0),IF($P$3='DATA SHEET'!$CA$3,VLOOKUP(F185,अंक,25,0),IF($P$3='DATA SHEET'!$CA$4,VLOOKUP(F185,अंक,34,0),IF($P$3='DATA SHEET'!$CA$5,VLOOKUP(F185,अंक,43,0),""))))))</f>
        <v/>
      </c>
      <c s="50" t="str">
        <f>IF(AND(B185="",D185="",F185="",G185=""),"",IF($P$3='DATA SHEET'!$CA$1,VLOOKUP(F185,अंक,8,0),IF($P$3='DATA SHEET'!$CA$2,VLOOKUP(F185,अंक,17,0),IF($P$3='DATA SHEET'!$CA$3,VLOOKUP(F185,अंक,26,0),IF($P$3='DATA SHEET'!$CA$4,VLOOKUP(F185,अंक,35,0),IF($P$3='DATA SHEET'!$CA$5,VLOOKUP(F185,अंक,44,0),""))))))</f>
        <v/>
      </c>
      <c s="51" t="str">
        <f>IF(AND(B185="",D185="",F185="",G185=""),"",IF($P$3='DATA SHEET'!$CA$1,VLOOKUP(F185,अंक,9,0),IF($P$3='DATA SHEET'!$CA$2,VLOOKUP(F185,अंक,18,0),IF($P$3='DATA SHEET'!$CA$3,VLOOKUP(F185,अंक,27,0),IF($P$3='DATA SHEET'!$CA$4,VLOOKUP(F185,अंक,36,0),IF($P$3='DATA SHEET'!$CA$5,VLOOKUP(F185,अंक,45,0),""))))))</f>
        <v/>
      </c>
      <c s="51" t="str">
        <f>IF(AND(B185="",D185="",F185="",G185=""),"",IF($P$3='DATA SHEET'!$CA$1,VLOOKUP(F185,अंक,10,0),IF($P$3='DATA SHEET'!$CA$2,VLOOKUP(F185,अंक,19,0),IF($P$3='DATA SHEET'!$CA$3,VLOOKUP(F185,अंक,28,0),IF($P$3='DATA SHEET'!$CA$4,VLOOKUP(F185,अंक,37,0),IF($P$3='DATA SHEET'!$CA$5,VLOOKUP(F185,अंक,46,0),""))))))</f>
        <v/>
      </c>
      <c s="51" t="str">
        <f>IF(AND(B185="",D185="",F185="",G185=""),"",IF($P$3='DATA SHEET'!$CA$1,VLOOKUP(F185,अंक,11,0),IF($P$3='DATA SHEET'!$CA$2,VLOOKUP(F185,अंक,20,0),IF($P$3='DATA SHEET'!$CA$3,VLOOKUP(F185,अंक,29,0),IF($P$3='DATA SHEET'!$CA$4,VLOOKUP(F185,अंक,38,0),IF($P$3='DATA SHEET'!$CA$5,VLOOKUP(F185,अंक,47,0),""))))))</f>
        <v/>
      </c>
      <c s="52" t="str">
        <f>IF(AND(B185="",D185="",F185="",G185=""),"",IF($P$3='DATA SHEET'!$CA$1,VLOOKUP(F185,अंक,12,0),IF($P$3='DATA SHEET'!$CA$2,VLOOKUP(F185,अंक,21,0),IF($P$3='DATA SHEET'!$CA$3,VLOOKUP(F185,अंक,30,0),IF($P$3='DATA SHEET'!$CA$4,VLOOKUP(F185,अंक,39,0),IF($P$3='DATA SHEET'!$CA$5,VLOOKUP(F185,अंक,48,0),""))))))</f>
        <v/>
      </c>
      <c s="52" t="str">
        <f>IF(AND(B185="",D185="",F185="",G185=""),"",IF($P$3='DATA SHEET'!$CA$1,VLOOKUP(F185,अंक,13,0),IF($P$3='DATA SHEET'!$CA$2,VLOOKUP(F185,अंक,22,0),IF($P$3='DATA SHEET'!$CA$3,VLOOKUP(F185,अंक,31,0),IF($P$3='DATA SHEET'!$CA$4,VLOOKUP(F185,अंक,40,0),IF($P$3='DATA SHEET'!$CA$5,VLOOKUP(F185,अंक,49,0),""))))))</f>
        <v/>
      </c>
      <c s="52" t="str">
        <f>IF(AND(B185="",D185="",F185="",G185=""),"",IF($P$3='DATA SHEET'!$CA$1,VLOOKUP(F185,अंक,14,0),IF($P$3='DATA SHEET'!$CA$2,VLOOKUP(F185,अंक,23,0),IF($P$3='DATA SHEET'!$CA$3,VLOOKUP(F185,अंक,32,0),IF($P$3='DATA SHEET'!$CA$4,VLOOKUP(F185,अंक,41,0),IF($P$3='DATA SHEET'!$CA$5,VLOOKUP(F185,अंक,50,0),""))))))</f>
        <v/>
      </c>
      <c s="21" t="str">
        <f t="shared" si="56"/>
        <v/>
      </c>
      <c s="20" t="str">
        <f t="shared" si="57"/>
        <v/>
      </c>
      <c s="20" t="str">
        <f t="shared" si="58"/>
        <v/>
      </c>
      <c s="22" t="str">
        <f t="shared" si="59"/>
        <v/>
      </c>
      <c s="187" t="str">
        <f>IFERROR(IF(OR(Q185="",#REF!="",D185=""),"",IF($Q$6=100,ROUNDUP(Q185*20%,0),IF($Q$6=86,ROUNDUP((Q185/$Q$6)*$U$6,0),IF($Q$6=66,ROUNDUP((Q185/$Q$6)*$U$6,0),"")))),"")</f>
        <v/>
      </c>
      <c s="11"/>
      <c s="11"/>
    </row>
    <row r="186" spans="1:23" s="44" customFormat="1" ht="18.75" customHeight="1">
      <c r="A186" s="186" t="str">
        <f>'DATA SHEET'!A186</f>
        <v/>
      </c>
      <c s="16" t="str">
        <f t="shared" si="50"/>
        <v/>
      </c>
      <c s="42" t="str">
        <f t="shared" si="51"/>
        <v/>
      </c>
      <c s="170" t="str">
        <f t="shared" si="52"/>
        <v/>
      </c>
      <c s="170" t="str">
        <f t="shared" si="53"/>
        <v/>
      </c>
      <c s="17" t="str">
        <f t="shared" si="54"/>
        <v/>
      </c>
      <c s="18" t="str">
        <f t="shared" si="55"/>
        <v/>
      </c>
      <c s="50" t="str">
        <f>IF(AND(B186="",D186="",F186="",G186=""),"",IF($P$3='DATA SHEET'!$CA$1,VLOOKUP(F186,अंक,6,0),IF($P$3='DATA SHEET'!$CA$2,VLOOKUP(F186,अंक,15,0),IF($P$3='DATA SHEET'!$CA$3,VLOOKUP(F186,अंक,24,0),IF($P$3='DATA SHEET'!$CA$4,VLOOKUP(F186,अंक,33,0),IF($P$3='DATA SHEET'!$CA$5,VLOOKUP(F186,अंक,42,0),""))))))</f>
        <v/>
      </c>
      <c s="50" t="str">
        <f>IF(AND(B186="",D186="",F186="",G186=""),"",IF($P$3='DATA SHEET'!$CA$1,VLOOKUP(F186,अंक,7,0),IF($P$3='DATA SHEET'!$CA$2,VLOOKUP(F186,अंक,16,0),IF($P$3='DATA SHEET'!$CA$3,VLOOKUP(F186,अंक,25,0),IF($P$3='DATA SHEET'!$CA$4,VLOOKUP(F186,अंक,34,0),IF($P$3='DATA SHEET'!$CA$5,VLOOKUP(F186,अंक,43,0),""))))))</f>
        <v/>
      </c>
      <c s="50" t="str">
        <f>IF(AND(B186="",D186="",F186="",G186=""),"",IF($P$3='DATA SHEET'!$CA$1,VLOOKUP(F186,अंक,8,0),IF($P$3='DATA SHEET'!$CA$2,VLOOKUP(F186,अंक,17,0),IF($P$3='DATA SHEET'!$CA$3,VLOOKUP(F186,अंक,26,0),IF($P$3='DATA SHEET'!$CA$4,VLOOKUP(F186,अंक,35,0),IF($P$3='DATA SHEET'!$CA$5,VLOOKUP(F186,अंक,44,0),""))))))</f>
        <v/>
      </c>
      <c s="51" t="str">
        <f>IF(AND(B186="",D186="",F186="",G186=""),"",IF($P$3='DATA SHEET'!$CA$1,VLOOKUP(F186,अंक,9,0),IF($P$3='DATA SHEET'!$CA$2,VLOOKUP(F186,अंक,18,0),IF($P$3='DATA SHEET'!$CA$3,VLOOKUP(F186,अंक,27,0),IF($P$3='DATA SHEET'!$CA$4,VLOOKUP(F186,अंक,36,0),IF($P$3='DATA SHEET'!$CA$5,VLOOKUP(F186,अंक,45,0),""))))))</f>
        <v/>
      </c>
      <c s="51" t="str">
        <f>IF(AND(B186="",D186="",F186="",G186=""),"",IF($P$3='DATA SHEET'!$CA$1,VLOOKUP(F186,अंक,10,0),IF($P$3='DATA SHEET'!$CA$2,VLOOKUP(F186,अंक,19,0),IF($P$3='DATA SHEET'!$CA$3,VLOOKUP(F186,अंक,28,0),IF($P$3='DATA SHEET'!$CA$4,VLOOKUP(F186,अंक,37,0),IF($P$3='DATA SHEET'!$CA$5,VLOOKUP(F186,अंक,46,0),""))))))</f>
        <v/>
      </c>
      <c s="51" t="str">
        <f>IF(AND(B186="",D186="",F186="",G186=""),"",IF($P$3='DATA SHEET'!$CA$1,VLOOKUP(F186,अंक,11,0),IF($P$3='DATA SHEET'!$CA$2,VLOOKUP(F186,अंक,20,0),IF($P$3='DATA SHEET'!$CA$3,VLOOKUP(F186,अंक,29,0),IF($P$3='DATA SHEET'!$CA$4,VLOOKUP(F186,अंक,38,0),IF($P$3='DATA SHEET'!$CA$5,VLOOKUP(F186,अंक,47,0),""))))))</f>
        <v/>
      </c>
      <c s="52" t="str">
        <f>IF(AND(B186="",D186="",F186="",G186=""),"",IF($P$3='DATA SHEET'!$CA$1,VLOOKUP(F186,अंक,12,0),IF($P$3='DATA SHEET'!$CA$2,VLOOKUP(F186,अंक,21,0),IF($P$3='DATA SHEET'!$CA$3,VLOOKUP(F186,अंक,30,0),IF($P$3='DATA SHEET'!$CA$4,VLOOKUP(F186,अंक,39,0),IF($P$3='DATA SHEET'!$CA$5,VLOOKUP(F186,अंक,48,0),""))))))</f>
        <v/>
      </c>
      <c s="52" t="str">
        <f>IF(AND(B186="",D186="",F186="",G186=""),"",IF($P$3='DATA SHEET'!$CA$1,VLOOKUP(F186,अंक,13,0),IF($P$3='DATA SHEET'!$CA$2,VLOOKUP(F186,अंक,22,0),IF($P$3='DATA SHEET'!$CA$3,VLOOKUP(F186,अंक,31,0),IF($P$3='DATA SHEET'!$CA$4,VLOOKUP(F186,अंक,40,0),IF($P$3='DATA SHEET'!$CA$5,VLOOKUP(F186,अंक,49,0),""))))))</f>
        <v/>
      </c>
      <c s="52" t="str">
        <f>IF(AND(B186="",D186="",F186="",G186=""),"",IF($P$3='DATA SHEET'!$CA$1,VLOOKUP(F186,अंक,14,0),IF($P$3='DATA SHEET'!$CA$2,VLOOKUP(F186,अंक,23,0),IF($P$3='DATA SHEET'!$CA$3,VLOOKUP(F186,अंक,32,0),IF($P$3='DATA SHEET'!$CA$4,VLOOKUP(F186,अंक,41,0),IF($P$3='DATA SHEET'!$CA$5,VLOOKUP(F186,अंक,50,0),""))))))</f>
        <v/>
      </c>
      <c s="21" t="str">
        <f t="shared" si="56"/>
        <v/>
      </c>
      <c s="20" t="str">
        <f t="shared" si="57"/>
        <v/>
      </c>
      <c s="20" t="str">
        <f t="shared" si="58"/>
        <v/>
      </c>
      <c s="22" t="str">
        <f t="shared" si="59"/>
        <v/>
      </c>
      <c s="187" t="str">
        <f>IFERROR(IF(OR(Q186="",#REF!="",D186=""),"",IF($Q$6=100,ROUNDUP(Q186*20%,0),IF($Q$6=86,ROUNDUP((Q186/$Q$6)*$U$6,0),IF($Q$6=66,ROUNDUP((Q186/$Q$6)*$U$6,0),"")))),"")</f>
        <v/>
      </c>
      <c s="11"/>
      <c s="11"/>
    </row>
    <row r="187" spans="1:23" s="44" customFormat="1" ht="18.75" customHeight="1">
      <c r="A187" s="186" t="str">
        <f>'DATA SHEET'!A187</f>
        <v/>
      </c>
      <c s="16" t="str">
        <f t="shared" si="50"/>
        <v/>
      </c>
      <c s="42" t="str">
        <f t="shared" si="51"/>
        <v/>
      </c>
      <c s="170" t="str">
        <f t="shared" si="52"/>
        <v/>
      </c>
      <c s="170" t="str">
        <f t="shared" si="53"/>
        <v/>
      </c>
      <c s="17" t="str">
        <f t="shared" si="54"/>
        <v/>
      </c>
      <c s="18" t="str">
        <f t="shared" si="55"/>
        <v/>
      </c>
      <c s="50" t="str">
        <f>IF(AND(B187="",D187="",F187="",G187=""),"",IF($P$3='DATA SHEET'!$CA$1,VLOOKUP(F187,अंक,6,0),IF($P$3='DATA SHEET'!$CA$2,VLOOKUP(F187,अंक,15,0),IF($P$3='DATA SHEET'!$CA$3,VLOOKUP(F187,अंक,24,0),IF($P$3='DATA SHEET'!$CA$4,VLOOKUP(F187,अंक,33,0),IF($P$3='DATA SHEET'!$CA$5,VLOOKUP(F187,अंक,42,0),""))))))</f>
        <v/>
      </c>
      <c s="50" t="str">
        <f>IF(AND(B187="",D187="",F187="",G187=""),"",IF($P$3='DATA SHEET'!$CA$1,VLOOKUP(F187,अंक,7,0),IF($P$3='DATA SHEET'!$CA$2,VLOOKUP(F187,अंक,16,0),IF($P$3='DATA SHEET'!$CA$3,VLOOKUP(F187,अंक,25,0),IF($P$3='DATA SHEET'!$CA$4,VLOOKUP(F187,अंक,34,0),IF($P$3='DATA SHEET'!$CA$5,VLOOKUP(F187,अंक,43,0),""))))))</f>
        <v/>
      </c>
      <c s="50" t="str">
        <f>IF(AND(B187="",D187="",F187="",G187=""),"",IF($P$3='DATA SHEET'!$CA$1,VLOOKUP(F187,अंक,8,0),IF($P$3='DATA SHEET'!$CA$2,VLOOKUP(F187,अंक,17,0),IF($P$3='DATA SHEET'!$CA$3,VLOOKUP(F187,अंक,26,0),IF($P$3='DATA SHEET'!$CA$4,VLOOKUP(F187,अंक,35,0),IF($P$3='DATA SHEET'!$CA$5,VLOOKUP(F187,अंक,44,0),""))))))</f>
        <v/>
      </c>
      <c s="51" t="str">
        <f>IF(AND(B187="",D187="",F187="",G187=""),"",IF($P$3='DATA SHEET'!$CA$1,VLOOKUP(F187,अंक,9,0),IF($P$3='DATA SHEET'!$CA$2,VLOOKUP(F187,अंक,18,0),IF($P$3='DATA SHEET'!$CA$3,VLOOKUP(F187,अंक,27,0),IF($P$3='DATA SHEET'!$CA$4,VLOOKUP(F187,अंक,36,0),IF($P$3='DATA SHEET'!$CA$5,VLOOKUP(F187,अंक,45,0),""))))))</f>
        <v/>
      </c>
      <c s="51" t="str">
        <f>IF(AND(B187="",D187="",F187="",G187=""),"",IF($P$3='DATA SHEET'!$CA$1,VLOOKUP(F187,अंक,10,0),IF($P$3='DATA SHEET'!$CA$2,VLOOKUP(F187,अंक,19,0),IF($P$3='DATA SHEET'!$CA$3,VLOOKUP(F187,अंक,28,0),IF($P$3='DATA SHEET'!$CA$4,VLOOKUP(F187,अंक,37,0),IF($P$3='DATA SHEET'!$CA$5,VLOOKUP(F187,अंक,46,0),""))))))</f>
        <v/>
      </c>
      <c s="51" t="str">
        <f>IF(AND(B187="",D187="",F187="",G187=""),"",IF($P$3='DATA SHEET'!$CA$1,VLOOKUP(F187,अंक,11,0),IF($P$3='DATA SHEET'!$CA$2,VLOOKUP(F187,अंक,20,0),IF($P$3='DATA SHEET'!$CA$3,VLOOKUP(F187,अंक,29,0),IF($P$3='DATA SHEET'!$CA$4,VLOOKUP(F187,अंक,38,0),IF($P$3='DATA SHEET'!$CA$5,VLOOKUP(F187,अंक,47,0),""))))))</f>
        <v/>
      </c>
      <c s="52" t="str">
        <f>IF(AND(B187="",D187="",F187="",G187=""),"",IF($P$3='DATA SHEET'!$CA$1,VLOOKUP(F187,अंक,12,0),IF($P$3='DATA SHEET'!$CA$2,VLOOKUP(F187,अंक,21,0),IF($P$3='DATA SHEET'!$CA$3,VLOOKUP(F187,अंक,30,0),IF($P$3='DATA SHEET'!$CA$4,VLOOKUP(F187,अंक,39,0),IF($P$3='DATA SHEET'!$CA$5,VLOOKUP(F187,अंक,48,0),""))))))</f>
        <v/>
      </c>
      <c s="52" t="str">
        <f>IF(AND(B187="",D187="",F187="",G187=""),"",IF($P$3='DATA SHEET'!$CA$1,VLOOKUP(F187,अंक,13,0),IF($P$3='DATA SHEET'!$CA$2,VLOOKUP(F187,अंक,22,0),IF($P$3='DATA SHEET'!$CA$3,VLOOKUP(F187,अंक,31,0),IF($P$3='DATA SHEET'!$CA$4,VLOOKUP(F187,अंक,40,0),IF($P$3='DATA SHEET'!$CA$5,VLOOKUP(F187,अंक,49,0),""))))))</f>
        <v/>
      </c>
      <c s="52" t="str">
        <f>IF(AND(B187="",D187="",F187="",G187=""),"",IF($P$3='DATA SHEET'!$CA$1,VLOOKUP(F187,अंक,14,0),IF($P$3='DATA SHEET'!$CA$2,VLOOKUP(F187,अंक,23,0),IF($P$3='DATA SHEET'!$CA$3,VLOOKUP(F187,अंक,32,0),IF($P$3='DATA SHEET'!$CA$4,VLOOKUP(F187,अंक,41,0),IF($P$3='DATA SHEET'!$CA$5,VLOOKUP(F187,अंक,50,0),""))))))</f>
        <v/>
      </c>
      <c s="21" t="str">
        <f t="shared" si="56"/>
        <v/>
      </c>
      <c s="20" t="str">
        <f t="shared" si="57"/>
        <v/>
      </c>
      <c s="20" t="str">
        <f t="shared" si="58"/>
        <v/>
      </c>
      <c s="22" t="str">
        <f t="shared" si="59"/>
        <v/>
      </c>
      <c s="187" t="str">
        <f>IFERROR(IF(OR(Q187="",#REF!="",D187=""),"",IF($Q$6=100,ROUNDUP(Q187*20%,0),IF($Q$6=86,ROUNDUP((Q187/$Q$6)*$U$6,0),IF($Q$6=66,ROUNDUP((Q187/$Q$6)*$U$6,0),"")))),"")</f>
        <v/>
      </c>
      <c s="11"/>
      <c s="11"/>
    </row>
    <row r="188" spans="1:23" s="44" customFormat="1" ht="18.75" customHeight="1">
      <c r="A188" s="186" t="str">
        <f>'DATA SHEET'!A188</f>
        <v/>
      </c>
      <c s="16" t="str">
        <f t="shared" si="50"/>
        <v/>
      </c>
      <c s="42" t="str">
        <f t="shared" si="51"/>
        <v/>
      </c>
      <c s="170" t="str">
        <f t="shared" si="52"/>
        <v/>
      </c>
      <c s="170" t="str">
        <f t="shared" si="53"/>
        <v/>
      </c>
      <c s="17" t="str">
        <f t="shared" si="54"/>
        <v/>
      </c>
      <c s="18" t="str">
        <f t="shared" si="55"/>
        <v/>
      </c>
      <c s="50" t="str">
        <f>IF(AND(B188="",D188="",F188="",G188=""),"",IF($P$3='DATA SHEET'!$CA$1,VLOOKUP(F188,अंक,6,0),IF($P$3='DATA SHEET'!$CA$2,VLOOKUP(F188,अंक,15,0),IF($P$3='DATA SHEET'!$CA$3,VLOOKUP(F188,अंक,24,0),IF($P$3='DATA SHEET'!$CA$4,VLOOKUP(F188,अंक,33,0),IF($P$3='DATA SHEET'!$CA$5,VLOOKUP(F188,अंक,42,0),""))))))</f>
        <v/>
      </c>
      <c s="50" t="str">
        <f>IF(AND(B188="",D188="",F188="",G188=""),"",IF($P$3='DATA SHEET'!$CA$1,VLOOKUP(F188,अंक,7,0),IF($P$3='DATA SHEET'!$CA$2,VLOOKUP(F188,अंक,16,0),IF($P$3='DATA SHEET'!$CA$3,VLOOKUP(F188,अंक,25,0),IF($P$3='DATA SHEET'!$CA$4,VLOOKUP(F188,अंक,34,0),IF($P$3='DATA SHEET'!$CA$5,VLOOKUP(F188,अंक,43,0),""))))))</f>
        <v/>
      </c>
      <c s="50" t="str">
        <f>IF(AND(B188="",D188="",F188="",G188=""),"",IF($P$3='DATA SHEET'!$CA$1,VLOOKUP(F188,अंक,8,0),IF($P$3='DATA SHEET'!$CA$2,VLOOKUP(F188,अंक,17,0),IF($P$3='DATA SHEET'!$CA$3,VLOOKUP(F188,अंक,26,0),IF($P$3='DATA SHEET'!$CA$4,VLOOKUP(F188,अंक,35,0),IF($P$3='DATA SHEET'!$CA$5,VLOOKUP(F188,अंक,44,0),""))))))</f>
        <v/>
      </c>
      <c s="51" t="str">
        <f>IF(AND(B188="",D188="",F188="",G188=""),"",IF($P$3='DATA SHEET'!$CA$1,VLOOKUP(F188,अंक,9,0),IF($P$3='DATA SHEET'!$CA$2,VLOOKUP(F188,अंक,18,0),IF($P$3='DATA SHEET'!$CA$3,VLOOKUP(F188,अंक,27,0),IF($P$3='DATA SHEET'!$CA$4,VLOOKUP(F188,अंक,36,0),IF($P$3='DATA SHEET'!$CA$5,VLOOKUP(F188,अंक,45,0),""))))))</f>
        <v/>
      </c>
      <c s="51" t="str">
        <f>IF(AND(B188="",D188="",F188="",G188=""),"",IF($P$3='DATA SHEET'!$CA$1,VLOOKUP(F188,अंक,10,0),IF($P$3='DATA SHEET'!$CA$2,VLOOKUP(F188,अंक,19,0),IF($P$3='DATA SHEET'!$CA$3,VLOOKUP(F188,अंक,28,0),IF($P$3='DATA SHEET'!$CA$4,VLOOKUP(F188,अंक,37,0),IF($P$3='DATA SHEET'!$CA$5,VLOOKUP(F188,अंक,46,0),""))))))</f>
        <v/>
      </c>
      <c s="51" t="str">
        <f>IF(AND(B188="",D188="",F188="",G188=""),"",IF($P$3='DATA SHEET'!$CA$1,VLOOKUP(F188,अंक,11,0),IF($P$3='DATA SHEET'!$CA$2,VLOOKUP(F188,अंक,20,0),IF($P$3='DATA SHEET'!$CA$3,VLOOKUP(F188,अंक,29,0),IF($P$3='DATA SHEET'!$CA$4,VLOOKUP(F188,अंक,38,0),IF($P$3='DATA SHEET'!$CA$5,VLOOKUP(F188,अंक,47,0),""))))))</f>
        <v/>
      </c>
      <c s="52" t="str">
        <f>IF(AND(B188="",D188="",F188="",G188=""),"",IF($P$3='DATA SHEET'!$CA$1,VLOOKUP(F188,अंक,12,0),IF($P$3='DATA SHEET'!$CA$2,VLOOKUP(F188,अंक,21,0),IF($P$3='DATA SHEET'!$CA$3,VLOOKUP(F188,अंक,30,0),IF($P$3='DATA SHEET'!$CA$4,VLOOKUP(F188,अंक,39,0),IF($P$3='DATA SHEET'!$CA$5,VLOOKUP(F188,अंक,48,0),""))))))</f>
        <v/>
      </c>
      <c s="52" t="str">
        <f>IF(AND(B188="",D188="",F188="",G188=""),"",IF($P$3='DATA SHEET'!$CA$1,VLOOKUP(F188,अंक,13,0),IF($P$3='DATA SHEET'!$CA$2,VLOOKUP(F188,अंक,22,0),IF($P$3='DATA SHEET'!$CA$3,VLOOKUP(F188,अंक,31,0),IF($P$3='DATA SHEET'!$CA$4,VLOOKUP(F188,अंक,40,0),IF($P$3='DATA SHEET'!$CA$5,VLOOKUP(F188,अंक,49,0),""))))))</f>
        <v/>
      </c>
      <c s="52" t="str">
        <f>IF(AND(B188="",D188="",F188="",G188=""),"",IF($P$3='DATA SHEET'!$CA$1,VLOOKUP(F188,अंक,14,0),IF($P$3='DATA SHEET'!$CA$2,VLOOKUP(F188,अंक,23,0),IF($P$3='DATA SHEET'!$CA$3,VLOOKUP(F188,अंक,32,0),IF($P$3='DATA SHEET'!$CA$4,VLOOKUP(F188,अंक,41,0),IF($P$3='DATA SHEET'!$CA$5,VLOOKUP(F188,अंक,50,0),""))))))</f>
        <v/>
      </c>
      <c s="21" t="str">
        <f t="shared" si="56"/>
        <v/>
      </c>
      <c s="20" t="str">
        <f t="shared" si="57"/>
        <v/>
      </c>
      <c s="20" t="str">
        <f t="shared" si="58"/>
        <v/>
      </c>
      <c s="22" t="str">
        <f t="shared" si="59"/>
        <v/>
      </c>
      <c s="187" t="str">
        <f>IFERROR(IF(OR(Q188="",#REF!="",D188=""),"",IF($Q$6=100,ROUNDUP(Q188*20%,0),IF($Q$6=86,ROUNDUP((Q188/$Q$6)*$U$6,0),IF($Q$6=66,ROUNDUP((Q188/$Q$6)*$U$6,0),"")))),"")</f>
        <v/>
      </c>
      <c s="11"/>
      <c s="11"/>
    </row>
    <row r="189" spans="1:23" s="44" customFormat="1" ht="18.75" customHeight="1">
      <c r="A189" s="186" t="str">
        <f>'DATA SHEET'!A189</f>
        <v/>
      </c>
      <c s="16" t="str">
        <f t="shared" si="50"/>
        <v/>
      </c>
      <c s="42" t="str">
        <f t="shared" si="51"/>
        <v/>
      </c>
      <c s="170" t="str">
        <f t="shared" si="52"/>
        <v/>
      </c>
      <c s="170" t="str">
        <f t="shared" si="53"/>
        <v/>
      </c>
      <c s="17" t="str">
        <f t="shared" si="54"/>
        <v/>
      </c>
      <c s="18" t="str">
        <f t="shared" si="55"/>
        <v/>
      </c>
      <c s="50" t="str">
        <f>IF(AND(B189="",D189="",F189="",G189=""),"",IF($P$3='DATA SHEET'!$CA$1,VLOOKUP(F189,अंक,6,0),IF($P$3='DATA SHEET'!$CA$2,VLOOKUP(F189,अंक,15,0),IF($P$3='DATA SHEET'!$CA$3,VLOOKUP(F189,अंक,24,0),IF($P$3='DATA SHEET'!$CA$4,VLOOKUP(F189,अंक,33,0),IF($P$3='DATA SHEET'!$CA$5,VLOOKUP(F189,अंक,42,0),""))))))</f>
        <v/>
      </c>
      <c s="50" t="str">
        <f>IF(AND(B189="",D189="",F189="",G189=""),"",IF($P$3='DATA SHEET'!$CA$1,VLOOKUP(F189,अंक,7,0),IF($P$3='DATA SHEET'!$CA$2,VLOOKUP(F189,अंक,16,0),IF($P$3='DATA SHEET'!$CA$3,VLOOKUP(F189,अंक,25,0),IF($P$3='DATA SHEET'!$CA$4,VLOOKUP(F189,अंक,34,0),IF($P$3='DATA SHEET'!$CA$5,VLOOKUP(F189,अंक,43,0),""))))))</f>
        <v/>
      </c>
      <c s="50" t="str">
        <f>IF(AND(B189="",D189="",F189="",G189=""),"",IF($P$3='DATA SHEET'!$CA$1,VLOOKUP(F189,अंक,8,0),IF($P$3='DATA SHEET'!$CA$2,VLOOKUP(F189,अंक,17,0),IF($P$3='DATA SHEET'!$CA$3,VLOOKUP(F189,अंक,26,0),IF($P$3='DATA SHEET'!$CA$4,VLOOKUP(F189,अंक,35,0),IF($P$3='DATA SHEET'!$CA$5,VLOOKUP(F189,अंक,44,0),""))))))</f>
        <v/>
      </c>
      <c s="51" t="str">
        <f>IF(AND(B189="",D189="",F189="",G189=""),"",IF($P$3='DATA SHEET'!$CA$1,VLOOKUP(F189,अंक,9,0),IF($P$3='DATA SHEET'!$CA$2,VLOOKUP(F189,अंक,18,0),IF($P$3='DATA SHEET'!$CA$3,VLOOKUP(F189,अंक,27,0),IF($P$3='DATA SHEET'!$CA$4,VLOOKUP(F189,अंक,36,0),IF($P$3='DATA SHEET'!$CA$5,VLOOKUP(F189,अंक,45,0),""))))))</f>
        <v/>
      </c>
      <c s="51" t="str">
        <f>IF(AND(B189="",D189="",F189="",G189=""),"",IF($P$3='DATA SHEET'!$CA$1,VLOOKUP(F189,अंक,10,0),IF($P$3='DATA SHEET'!$CA$2,VLOOKUP(F189,अंक,19,0),IF($P$3='DATA SHEET'!$CA$3,VLOOKUP(F189,अंक,28,0),IF($P$3='DATA SHEET'!$CA$4,VLOOKUP(F189,अंक,37,0),IF($P$3='DATA SHEET'!$CA$5,VLOOKUP(F189,अंक,46,0),""))))))</f>
        <v/>
      </c>
      <c s="51" t="str">
        <f>IF(AND(B189="",D189="",F189="",G189=""),"",IF($P$3='DATA SHEET'!$CA$1,VLOOKUP(F189,अंक,11,0),IF($P$3='DATA SHEET'!$CA$2,VLOOKUP(F189,अंक,20,0),IF($P$3='DATA SHEET'!$CA$3,VLOOKUP(F189,अंक,29,0),IF($P$3='DATA SHEET'!$CA$4,VLOOKUP(F189,अंक,38,0),IF($P$3='DATA SHEET'!$CA$5,VLOOKUP(F189,अंक,47,0),""))))))</f>
        <v/>
      </c>
      <c s="52" t="str">
        <f>IF(AND(B189="",D189="",F189="",G189=""),"",IF($P$3='DATA SHEET'!$CA$1,VLOOKUP(F189,अंक,12,0),IF($P$3='DATA SHEET'!$CA$2,VLOOKUP(F189,अंक,21,0),IF($P$3='DATA SHEET'!$CA$3,VLOOKUP(F189,अंक,30,0),IF($P$3='DATA SHEET'!$CA$4,VLOOKUP(F189,अंक,39,0),IF($P$3='DATA SHEET'!$CA$5,VLOOKUP(F189,अंक,48,0),""))))))</f>
        <v/>
      </c>
      <c s="52" t="str">
        <f>IF(AND(B189="",D189="",F189="",G189=""),"",IF($P$3='DATA SHEET'!$CA$1,VLOOKUP(F189,अंक,13,0),IF($P$3='DATA SHEET'!$CA$2,VLOOKUP(F189,अंक,22,0),IF($P$3='DATA SHEET'!$CA$3,VLOOKUP(F189,अंक,31,0),IF($P$3='DATA SHEET'!$CA$4,VLOOKUP(F189,अंक,40,0),IF($P$3='DATA SHEET'!$CA$5,VLOOKUP(F189,अंक,49,0),""))))))</f>
        <v/>
      </c>
      <c s="52" t="str">
        <f>IF(AND(B189="",D189="",F189="",G189=""),"",IF($P$3='DATA SHEET'!$CA$1,VLOOKUP(F189,अंक,14,0),IF($P$3='DATA SHEET'!$CA$2,VLOOKUP(F189,अंक,23,0),IF($P$3='DATA SHEET'!$CA$3,VLOOKUP(F189,अंक,32,0),IF($P$3='DATA SHEET'!$CA$4,VLOOKUP(F189,अंक,41,0),IF($P$3='DATA SHEET'!$CA$5,VLOOKUP(F189,अंक,50,0),""))))))</f>
        <v/>
      </c>
      <c s="21" t="str">
        <f t="shared" si="56"/>
        <v/>
      </c>
      <c s="20" t="str">
        <f t="shared" si="57"/>
        <v/>
      </c>
      <c s="20" t="str">
        <f t="shared" si="58"/>
        <v/>
      </c>
      <c s="22" t="str">
        <f t="shared" si="59"/>
        <v/>
      </c>
      <c s="187" t="str">
        <f>IFERROR(IF(OR(Q189="",#REF!="",D189=""),"",IF($Q$6=100,ROUNDUP(Q189*20%,0),IF($Q$6=86,ROUNDUP((Q189/$Q$6)*$U$6,0),IF($Q$6=66,ROUNDUP((Q189/$Q$6)*$U$6,0),"")))),"")</f>
        <v/>
      </c>
      <c s="11"/>
      <c s="11"/>
    </row>
    <row r="190" spans="1:23" s="44" customFormat="1" ht="18.75" customHeight="1">
      <c r="A190" s="186" t="str">
        <f>'DATA SHEET'!A190</f>
        <v/>
      </c>
      <c s="16" t="str">
        <f t="shared" si="50"/>
        <v/>
      </c>
      <c s="42" t="str">
        <f t="shared" si="51"/>
        <v/>
      </c>
      <c s="170" t="str">
        <f t="shared" si="52"/>
        <v/>
      </c>
      <c s="170" t="str">
        <f t="shared" si="53"/>
        <v/>
      </c>
      <c s="17" t="str">
        <f t="shared" si="54"/>
        <v/>
      </c>
      <c s="18" t="str">
        <f t="shared" si="55"/>
        <v/>
      </c>
      <c s="50" t="str">
        <f>IF(AND(B190="",D190="",F190="",G190=""),"",IF($P$3='DATA SHEET'!$CA$1,VLOOKUP(F190,अंक,6,0),IF($P$3='DATA SHEET'!$CA$2,VLOOKUP(F190,अंक,15,0),IF($P$3='DATA SHEET'!$CA$3,VLOOKUP(F190,अंक,24,0),IF($P$3='DATA SHEET'!$CA$4,VLOOKUP(F190,अंक,33,0),IF($P$3='DATA SHEET'!$CA$5,VLOOKUP(F190,अंक,42,0),""))))))</f>
        <v/>
      </c>
      <c s="50" t="str">
        <f>IF(AND(B190="",D190="",F190="",G190=""),"",IF($P$3='DATA SHEET'!$CA$1,VLOOKUP(F190,अंक,7,0),IF($P$3='DATA SHEET'!$CA$2,VLOOKUP(F190,अंक,16,0),IF($P$3='DATA SHEET'!$CA$3,VLOOKUP(F190,अंक,25,0),IF($P$3='DATA SHEET'!$CA$4,VLOOKUP(F190,अंक,34,0),IF($P$3='DATA SHEET'!$CA$5,VLOOKUP(F190,अंक,43,0),""))))))</f>
        <v/>
      </c>
      <c s="50" t="str">
        <f>IF(AND(B190="",D190="",F190="",G190=""),"",IF($P$3='DATA SHEET'!$CA$1,VLOOKUP(F190,अंक,8,0),IF($P$3='DATA SHEET'!$CA$2,VLOOKUP(F190,अंक,17,0),IF($P$3='DATA SHEET'!$CA$3,VLOOKUP(F190,अंक,26,0),IF($P$3='DATA SHEET'!$CA$4,VLOOKUP(F190,अंक,35,0),IF($P$3='DATA SHEET'!$CA$5,VLOOKUP(F190,अंक,44,0),""))))))</f>
        <v/>
      </c>
      <c s="51" t="str">
        <f>IF(AND(B190="",D190="",F190="",G190=""),"",IF($P$3='DATA SHEET'!$CA$1,VLOOKUP(F190,अंक,9,0),IF($P$3='DATA SHEET'!$CA$2,VLOOKUP(F190,अंक,18,0),IF($P$3='DATA SHEET'!$CA$3,VLOOKUP(F190,अंक,27,0),IF($P$3='DATA SHEET'!$CA$4,VLOOKUP(F190,अंक,36,0),IF($P$3='DATA SHEET'!$CA$5,VLOOKUP(F190,अंक,45,0),""))))))</f>
        <v/>
      </c>
      <c s="51" t="str">
        <f>IF(AND(B190="",D190="",F190="",G190=""),"",IF($P$3='DATA SHEET'!$CA$1,VLOOKUP(F190,अंक,10,0),IF($P$3='DATA SHEET'!$CA$2,VLOOKUP(F190,अंक,19,0),IF($P$3='DATA SHEET'!$CA$3,VLOOKUP(F190,अंक,28,0),IF($P$3='DATA SHEET'!$CA$4,VLOOKUP(F190,अंक,37,0),IF($P$3='DATA SHEET'!$CA$5,VLOOKUP(F190,अंक,46,0),""))))))</f>
        <v/>
      </c>
      <c s="51" t="str">
        <f>IF(AND(B190="",D190="",F190="",G190=""),"",IF($P$3='DATA SHEET'!$CA$1,VLOOKUP(F190,अंक,11,0),IF($P$3='DATA SHEET'!$CA$2,VLOOKUP(F190,अंक,20,0),IF($P$3='DATA SHEET'!$CA$3,VLOOKUP(F190,अंक,29,0),IF($P$3='DATA SHEET'!$CA$4,VLOOKUP(F190,अंक,38,0),IF($P$3='DATA SHEET'!$CA$5,VLOOKUP(F190,अंक,47,0),""))))))</f>
        <v/>
      </c>
      <c s="52" t="str">
        <f>IF(AND(B190="",D190="",F190="",G190=""),"",IF($P$3='DATA SHEET'!$CA$1,VLOOKUP(F190,अंक,12,0),IF($P$3='DATA SHEET'!$CA$2,VLOOKUP(F190,अंक,21,0),IF($P$3='DATA SHEET'!$CA$3,VLOOKUP(F190,अंक,30,0),IF($P$3='DATA SHEET'!$CA$4,VLOOKUP(F190,अंक,39,0),IF($P$3='DATA SHEET'!$CA$5,VLOOKUP(F190,अंक,48,0),""))))))</f>
        <v/>
      </c>
      <c s="52" t="str">
        <f>IF(AND(B190="",D190="",F190="",G190=""),"",IF($P$3='DATA SHEET'!$CA$1,VLOOKUP(F190,अंक,13,0),IF($P$3='DATA SHEET'!$CA$2,VLOOKUP(F190,अंक,22,0),IF($P$3='DATA SHEET'!$CA$3,VLOOKUP(F190,अंक,31,0),IF($P$3='DATA SHEET'!$CA$4,VLOOKUP(F190,अंक,40,0),IF($P$3='DATA SHEET'!$CA$5,VLOOKUP(F190,अंक,49,0),""))))))</f>
        <v/>
      </c>
      <c s="52" t="str">
        <f>IF(AND(B190="",D190="",F190="",G190=""),"",IF($P$3='DATA SHEET'!$CA$1,VLOOKUP(F190,अंक,14,0),IF($P$3='DATA SHEET'!$CA$2,VLOOKUP(F190,अंक,23,0),IF($P$3='DATA SHEET'!$CA$3,VLOOKUP(F190,अंक,32,0),IF($P$3='DATA SHEET'!$CA$4,VLOOKUP(F190,अंक,41,0),IF($P$3='DATA SHEET'!$CA$5,VLOOKUP(F190,अंक,50,0),""))))))</f>
        <v/>
      </c>
      <c s="21" t="str">
        <f t="shared" si="56"/>
        <v/>
      </c>
      <c s="20" t="str">
        <f t="shared" si="57"/>
        <v/>
      </c>
      <c s="20" t="str">
        <f t="shared" si="58"/>
        <v/>
      </c>
      <c s="22" t="str">
        <f t="shared" si="59"/>
        <v/>
      </c>
      <c s="187" t="str">
        <f>IFERROR(IF(OR(Q190="",#REF!="",D190=""),"",IF($Q$6=100,ROUNDUP(Q190*20%,0),IF($Q$6=86,ROUNDUP((Q190/$Q$6)*$U$6,0),IF($Q$6=66,ROUNDUP((Q190/$Q$6)*$U$6,0),"")))),"")</f>
        <v/>
      </c>
      <c s="11"/>
      <c s="11"/>
    </row>
    <row r="191" spans="1:23" s="44" customFormat="1" ht="18.75" customHeight="1">
      <c r="A191" s="186" t="str">
        <f>'DATA SHEET'!A191</f>
        <v/>
      </c>
      <c s="16" t="str">
        <f t="shared" si="50"/>
        <v/>
      </c>
      <c s="42" t="str">
        <f t="shared" si="51"/>
        <v/>
      </c>
      <c s="170" t="str">
        <f t="shared" si="52"/>
        <v/>
      </c>
      <c s="170" t="str">
        <f t="shared" si="53"/>
        <v/>
      </c>
      <c s="17" t="str">
        <f t="shared" si="54"/>
        <v/>
      </c>
      <c s="18" t="str">
        <f t="shared" si="55"/>
        <v/>
      </c>
      <c s="50" t="str">
        <f>IF(AND(B191="",D191="",F191="",G191=""),"",IF($P$3='DATA SHEET'!$CA$1,VLOOKUP(F191,अंक,6,0),IF($P$3='DATA SHEET'!$CA$2,VLOOKUP(F191,अंक,15,0),IF($P$3='DATA SHEET'!$CA$3,VLOOKUP(F191,अंक,24,0),IF($P$3='DATA SHEET'!$CA$4,VLOOKUP(F191,अंक,33,0),IF($P$3='DATA SHEET'!$CA$5,VLOOKUP(F191,अंक,42,0),""))))))</f>
        <v/>
      </c>
      <c s="50" t="str">
        <f>IF(AND(B191="",D191="",F191="",G191=""),"",IF($P$3='DATA SHEET'!$CA$1,VLOOKUP(F191,अंक,7,0),IF($P$3='DATA SHEET'!$CA$2,VLOOKUP(F191,अंक,16,0),IF($P$3='DATA SHEET'!$CA$3,VLOOKUP(F191,अंक,25,0),IF($P$3='DATA SHEET'!$CA$4,VLOOKUP(F191,अंक,34,0),IF($P$3='DATA SHEET'!$CA$5,VLOOKUP(F191,अंक,43,0),""))))))</f>
        <v/>
      </c>
      <c s="50" t="str">
        <f>IF(AND(B191="",D191="",F191="",G191=""),"",IF($P$3='DATA SHEET'!$CA$1,VLOOKUP(F191,अंक,8,0),IF($P$3='DATA SHEET'!$CA$2,VLOOKUP(F191,अंक,17,0),IF($P$3='DATA SHEET'!$CA$3,VLOOKUP(F191,अंक,26,0),IF($P$3='DATA SHEET'!$CA$4,VLOOKUP(F191,अंक,35,0),IF($P$3='DATA SHEET'!$CA$5,VLOOKUP(F191,अंक,44,0),""))))))</f>
        <v/>
      </c>
      <c s="51" t="str">
        <f>IF(AND(B191="",D191="",F191="",G191=""),"",IF($P$3='DATA SHEET'!$CA$1,VLOOKUP(F191,अंक,9,0),IF($P$3='DATA SHEET'!$CA$2,VLOOKUP(F191,अंक,18,0),IF($P$3='DATA SHEET'!$CA$3,VLOOKUP(F191,अंक,27,0),IF($P$3='DATA SHEET'!$CA$4,VLOOKUP(F191,अंक,36,0),IF($P$3='DATA SHEET'!$CA$5,VLOOKUP(F191,अंक,45,0),""))))))</f>
        <v/>
      </c>
      <c s="51" t="str">
        <f>IF(AND(B191="",D191="",F191="",G191=""),"",IF($P$3='DATA SHEET'!$CA$1,VLOOKUP(F191,अंक,10,0),IF($P$3='DATA SHEET'!$CA$2,VLOOKUP(F191,अंक,19,0),IF($P$3='DATA SHEET'!$CA$3,VLOOKUP(F191,अंक,28,0),IF($P$3='DATA SHEET'!$CA$4,VLOOKUP(F191,अंक,37,0),IF($P$3='DATA SHEET'!$CA$5,VLOOKUP(F191,अंक,46,0),""))))))</f>
        <v/>
      </c>
      <c s="51" t="str">
        <f>IF(AND(B191="",D191="",F191="",G191=""),"",IF($P$3='DATA SHEET'!$CA$1,VLOOKUP(F191,अंक,11,0),IF($P$3='DATA SHEET'!$CA$2,VLOOKUP(F191,अंक,20,0),IF($P$3='DATA SHEET'!$CA$3,VLOOKUP(F191,अंक,29,0),IF($P$3='DATA SHEET'!$CA$4,VLOOKUP(F191,अंक,38,0),IF($P$3='DATA SHEET'!$CA$5,VLOOKUP(F191,अंक,47,0),""))))))</f>
        <v/>
      </c>
      <c s="52" t="str">
        <f>IF(AND(B191="",D191="",F191="",G191=""),"",IF($P$3='DATA SHEET'!$CA$1,VLOOKUP(F191,अंक,12,0),IF($P$3='DATA SHEET'!$CA$2,VLOOKUP(F191,अंक,21,0),IF($P$3='DATA SHEET'!$CA$3,VLOOKUP(F191,अंक,30,0),IF($P$3='DATA SHEET'!$CA$4,VLOOKUP(F191,अंक,39,0),IF($P$3='DATA SHEET'!$CA$5,VLOOKUP(F191,अंक,48,0),""))))))</f>
        <v/>
      </c>
      <c s="52" t="str">
        <f>IF(AND(B191="",D191="",F191="",G191=""),"",IF($P$3='DATA SHEET'!$CA$1,VLOOKUP(F191,अंक,13,0),IF($P$3='DATA SHEET'!$CA$2,VLOOKUP(F191,अंक,22,0),IF($P$3='DATA SHEET'!$CA$3,VLOOKUP(F191,अंक,31,0),IF($P$3='DATA SHEET'!$CA$4,VLOOKUP(F191,अंक,40,0),IF($P$3='DATA SHEET'!$CA$5,VLOOKUP(F191,अंक,49,0),""))))))</f>
        <v/>
      </c>
      <c s="52" t="str">
        <f>IF(AND(B191="",D191="",F191="",G191=""),"",IF($P$3='DATA SHEET'!$CA$1,VLOOKUP(F191,अंक,14,0),IF($P$3='DATA SHEET'!$CA$2,VLOOKUP(F191,अंक,23,0),IF($P$3='DATA SHEET'!$CA$3,VLOOKUP(F191,अंक,32,0),IF($P$3='DATA SHEET'!$CA$4,VLOOKUP(F191,अंक,41,0),IF($P$3='DATA SHEET'!$CA$5,VLOOKUP(F191,अंक,50,0),""))))))</f>
        <v/>
      </c>
      <c s="21" t="str">
        <f t="shared" si="56"/>
        <v/>
      </c>
      <c s="20" t="str">
        <f t="shared" si="57"/>
        <v/>
      </c>
      <c s="20" t="str">
        <f t="shared" si="58"/>
        <v/>
      </c>
      <c s="22" t="str">
        <f t="shared" si="59"/>
        <v/>
      </c>
      <c s="187" t="str">
        <f>IFERROR(IF(OR(Q191="",#REF!="",D191=""),"",IF($Q$6=100,ROUNDUP(Q191*20%,0),IF($Q$6=86,ROUNDUP((Q191/$Q$6)*$U$6,0),IF($Q$6=66,ROUNDUP((Q191/$Q$6)*$U$6,0),"")))),"")</f>
        <v/>
      </c>
      <c s="11"/>
      <c s="11"/>
    </row>
    <row r="192" spans="1:23" s="44" customFormat="1" ht="18.75" customHeight="1">
      <c r="A192" s="186" t="str">
        <f>'DATA SHEET'!A192</f>
        <v/>
      </c>
      <c s="16" t="str">
        <f t="shared" si="50"/>
        <v/>
      </c>
      <c s="42" t="str">
        <f t="shared" si="51"/>
        <v/>
      </c>
      <c s="170" t="str">
        <f t="shared" si="52"/>
        <v/>
      </c>
      <c s="170" t="str">
        <f t="shared" si="53"/>
        <v/>
      </c>
      <c s="17" t="str">
        <f t="shared" si="54"/>
        <v/>
      </c>
      <c s="18" t="str">
        <f t="shared" si="55"/>
        <v/>
      </c>
      <c s="50" t="str">
        <f>IF(AND(B192="",D192="",F192="",G192=""),"",IF($P$3='DATA SHEET'!$CA$1,VLOOKUP(F192,अंक,6,0),IF($P$3='DATA SHEET'!$CA$2,VLOOKUP(F192,अंक,15,0),IF($P$3='DATA SHEET'!$CA$3,VLOOKUP(F192,अंक,24,0),IF($P$3='DATA SHEET'!$CA$4,VLOOKUP(F192,अंक,33,0),IF($P$3='DATA SHEET'!$CA$5,VLOOKUP(F192,अंक,42,0),""))))))</f>
        <v/>
      </c>
      <c s="50" t="str">
        <f>IF(AND(B192="",D192="",F192="",G192=""),"",IF($P$3='DATA SHEET'!$CA$1,VLOOKUP(F192,अंक,7,0),IF($P$3='DATA SHEET'!$CA$2,VLOOKUP(F192,अंक,16,0),IF($P$3='DATA SHEET'!$CA$3,VLOOKUP(F192,अंक,25,0),IF($P$3='DATA SHEET'!$CA$4,VLOOKUP(F192,अंक,34,0),IF($P$3='DATA SHEET'!$CA$5,VLOOKUP(F192,अंक,43,0),""))))))</f>
        <v/>
      </c>
      <c s="50" t="str">
        <f>IF(AND(B192="",D192="",F192="",G192=""),"",IF($P$3='DATA SHEET'!$CA$1,VLOOKUP(F192,अंक,8,0),IF($P$3='DATA SHEET'!$CA$2,VLOOKUP(F192,अंक,17,0),IF($P$3='DATA SHEET'!$CA$3,VLOOKUP(F192,अंक,26,0),IF($P$3='DATA SHEET'!$CA$4,VLOOKUP(F192,अंक,35,0),IF($P$3='DATA SHEET'!$CA$5,VLOOKUP(F192,अंक,44,0),""))))))</f>
        <v/>
      </c>
      <c s="51" t="str">
        <f>IF(AND(B192="",D192="",F192="",G192=""),"",IF($P$3='DATA SHEET'!$CA$1,VLOOKUP(F192,अंक,9,0),IF($P$3='DATA SHEET'!$CA$2,VLOOKUP(F192,अंक,18,0),IF($P$3='DATA SHEET'!$CA$3,VLOOKUP(F192,अंक,27,0),IF($P$3='DATA SHEET'!$CA$4,VLOOKUP(F192,अंक,36,0),IF($P$3='DATA SHEET'!$CA$5,VLOOKUP(F192,अंक,45,0),""))))))</f>
        <v/>
      </c>
      <c s="51" t="str">
        <f>IF(AND(B192="",D192="",F192="",G192=""),"",IF($P$3='DATA SHEET'!$CA$1,VLOOKUP(F192,अंक,10,0),IF($P$3='DATA SHEET'!$CA$2,VLOOKUP(F192,अंक,19,0),IF($P$3='DATA SHEET'!$CA$3,VLOOKUP(F192,अंक,28,0),IF($P$3='DATA SHEET'!$CA$4,VLOOKUP(F192,अंक,37,0),IF($P$3='DATA SHEET'!$CA$5,VLOOKUP(F192,अंक,46,0),""))))))</f>
        <v/>
      </c>
      <c s="51" t="str">
        <f>IF(AND(B192="",D192="",F192="",G192=""),"",IF($P$3='DATA SHEET'!$CA$1,VLOOKUP(F192,अंक,11,0),IF($P$3='DATA SHEET'!$CA$2,VLOOKUP(F192,अंक,20,0),IF($P$3='DATA SHEET'!$CA$3,VLOOKUP(F192,अंक,29,0),IF($P$3='DATA SHEET'!$CA$4,VLOOKUP(F192,अंक,38,0),IF($P$3='DATA SHEET'!$CA$5,VLOOKUP(F192,अंक,47,0),""))))))</f>
        <v/>
      </c>
      <c s="52" t="str">
        <f>IF(AND(B192="",D192="",F192="",G192=""),"",IF($P$3='DATA SHEET'!$CA$1,VLOOKUP(F192,अंक,12,0),IF($P$3='DATA SHEET'!$CA$2,VLOOKUP(F192,अंक,21,0),IF($P$3='DATA SHEET'!$CA$3,VLOOKUP(F192,अंक,30,0),IF($P$3='DATA SHEET'!$CA$4,VLOOKUP(F192,अंक,39,0),IF($P$3='DATA SHEET'!$CA$5,VLOOKUP(F192,अंक,48,0),""))))))</f>
        <v/>
      </c>
      <c s="52" t="str">
        <f>IF(AND(B192="",D192="",F192="",G192=""),"",IF($P$3='DATA SHEET'!$CA$1,VLOOKUP(F192,अंक,13,0),IF($P$3='DATA SHEET'!$CA$2,VLOOKUP(F192,अंक,22,0),IF($P$3='DATA SHEET'!$CA$3,VLOOKUP(F192,अंक,31,0),IF($P$3='DATA SHEET'!$CA$4,VLOOKUP(F192,अंक,40,0),IF($P$3='DATA SHEET'!$CA$5,VLOOKUP(F192,अंक,49,0),""))))))</f>
        <v/>
      </c>
      <c s="52" t="str">
        <f>IF(AND(B192="",D192="",F192="",G192=""),"",IF($P$3='DATA SHEET'!$CA$1,VLOOKUP(F192,अंक,14,0),IF($P$3='DATA SHEET'!$CA$2,VLOOKUP(F192,अंक,23,0),IF($P$3='DATA SHEET'!$CA$3,VLOOKUP(F192,अंक,32,0),IF($P$3='DATA SHEET'!$CA$4,VLOOKUP(F192,अंक,41,0),IF($P$3='DATA SHEET'!$CA$5,VLOOKUP(F192,अंक,50,0),""))))))</f>
        <v/>
      </c>
      <c s="21" t="str">
        <f t="shared" si="56"/>
        <v/>
      </c>
      <c s="20" t="str">
        <f t="shared" si="57"/>
        <v/>
      </c>
      <c s="20" t="str">
        <f t="shared" si="58"/>
        <v/>
      </c>
      <c s="22" t="str">
        <f t="shared" si="59"/>
        <v/>
      </c>
      <c s="187" t="str">
        <f>IFERROR(IF(OR(Q192="",#REF!="",D192=""),"",IF($Q$6=100,ROUNDUP(Q192*20%,0),IF($Q$6=86,ROUNDUP((Q192/$Q$6)*$U$6,0),IF($Q$6=66,ROUNDUP((Q192/$Q$6)*$U$6,0),"")))),"")</f>
        <v/>
      </c>
      <c s="11"/>
      <c s="11"/>
    </row>
    <row r="193" spans="1:23" s="44" customFormat="1" ht="18.75" customHeight="1">
      <c r="A193" s="186" t="str">
        <f>'DATA SHEET'!A193</f>
        <v/>
      </c>
      <c s="16" t="str">
        <f t="shared" si="50"/>
        <v/>
      </c>
      <c s="42" t="str">
        <f t="shared" si="51"/>
        <v/>
      </c>
      <c s="170" t="str">
        <f t="shared" si="52"/>
        <v/>
      </c>
      <c s="170" t="str">
        <f t="shared" si="53"/>
        <v/>
      </c>
      <c s="17" t="str">
        <f t="shared" si="54"/>
        <v/>
      </c>
      <c s="18" t="str">
        <f t="shared" si="55"/>
        <v/>
      </c>
      <c s="50" t="str">
        <f>IF(AND(B193="",D193="",F193="",G193=""),"",IF($P$3='DATA SHEET'!$CA$1,VLOOKUP(F193,अंक,6,0),IF($P$3='DATA SHEET'!$CA$2,VLOOKUP(F193,अंक,15,0),IF($P$3='DATA SHEET'!$CA$3,VLOOKUP(F193,अंक,24,0),IF($P$3='DATA SHEET'!$CA$4,VLOOKUP(F193,अंक,33,0),IF($P$3='DATA SHEET'!$CA$5,VLOOKUP(F193,अंक,42,0),""))))))</f>
        <v/>
      </c>
      <c s="50" t="str">
        <f>IF(AND(B193="",D193="",F193="",G193=""),"",IF($P$3='DATA SHEET'!$CA$1,VLOOKUP(F193,अंक,7,0),IF($P$3='DATA SHEET'!$CA$2,VLOOKUP(F193,अंक,16,0),IF($P$3='DATA SHEET'!$CA$3,VLOOKUP(F193,अंक,25,0),IF($P$3='DATA SHEET'!$CA$4,VLOOKUP(F193,अंक,34,0),IF($P$3='DATA SHEET'!$CA$5,VLOOKUP(F193,अंक,43,0),""))))))</f>
        <v/>
      </c>
      <c s="50" t="str">
        <f>IF(AND(B193="",D193="",F193="",G193=""),"",IF($P$3='DATA SHEET'!$CA$1,VLOOKUP(F193,अंक,8,0),IF($P$3='DATA SHEET'!$CA$2,VLOOKUP(F193,अंक,17,0),IF($P$3='DATA SHEET'!$CA$3,VLOOKUP(F193,अंक,26,0),IF($P$3='DATA SHEET'!$CA$4,VLOOKUP(F193,अंक,35,0),IF($P$3='DATA SHEET'!$CA$5,VLOOKUP(F193,अंक,44,0),""))))))</f>
        <v/>
      </c>
      <c s="51" t="str">
        <f>IF(AND(B193="",D193="",F193="",G193=""),"",IF($P$3='DATA SHEET'!$CA$1,VLOOKUP(F193,अंक,9,0),IF($P$3='DATA SHEET'!$CA$2,VLOOKUP(F193,अंक,18,0),IF($P$3='DATA SHEET'!$CA$3,VLOOKUP(F193,अंक,27,0),IF($P$3='DATA SHEET'!$CA$4,VLOOKUP(F193,अंक,36,0),IF($P$3='DATA SHEET'!$CA$5,VLOOKUP(F193,अंक,45,0),""))))))</f>
        <v/>
      </c>
      <c s="51" t="str">
        <f>IF(AND(B193="",D193="",F193="",G193=""),"",IF($P$3='DATA SHEET'!$CA$1,VLOOKUP(F193,अंक,10,0),IF($P$3='DATA SHEET'!$CA$2,VLOOKUP(F193,अंक,19,0),IF($P$3='DATA SHEET'!$CA$3,VLOOKUP(F193,अंक,28,0),IF($P$3='DATA SHEET'!$CA$4,VLOOKUP(F193,अंक,37,0),IF($P$3='DATA SHEET'!$CA$5,VLOOKUP(F193,अंक,46,0),""))))))</f>
        <v/>
      </c>
      <c s="51" t="str">
        <f>IF(AND(B193="",D193="",F193="",G193=""),"",IF($P$3='DATA SHEET'!$CA$1,VLOOKUP(F193,अंक,11,0),IF($P$3='DATA SHEET'!$CA$2,VLOOKUP(F193,अंक,20,0),IF($P$3='DATA SHEET'!$CA$3,VLOOKUP(F193,अंक,29,0),IF($P$3='DATA SHEET'!$CA$4,VLOOKUP(F193,अंक,38,0),IF($P$3='DATA SHEET'!$CA$5,VLOOKUP(F193,अंक,47,0),""))))))</f>
        <v/>
      </c>
      <c s="52" t="str">
        <f>IF(AND(B193="",D193="",F193="",G193=""),"",IF($P$3='DATA SHEET'!$CA$1,VLOOKUP(F193,अंक,12,0),IF($P$3='DATA SHEET'!$CA$2,VLOOKUP(F193,अंक,21,0),IF($P$3='DATA SHEET'!$CA$3,VLOOKUP(F193,अंक,30,0),IF($P$3='DATA SHEET'!$CA$4,VLOOKUP(F193,अंक,39,0),IF($P$3='DATA SHEET'!$CA$5,VLOOKUP(F193,अंक,48,0),""))))))</f>
        <v/>
      </c>
      <c s="52" t="str">
        <f>IF(AND(B193="",D193="",F193="",G193=""),"",IF($P$3='DATA SHEET'!$CA$1,VLOOKUP(F193,अंक,13,0),IF($P$3='DATA SHEET'!$CA$2,VLOOKUP(F193,अंक,22,0),IF($P$3='DATA SHEET'!$CA$3,VLOOKUP(F193,अंक,31,0),IF($P$3='DATA SHEET'!$CA$4,VLOOKUP(F193,अंक,40,0),IF($P$3='DATA SHEET'!$CA$5,VLOOKUP(F193,अंक,49,0),""))))))</f>
        <v/>
      </c>
      <c s="52" t="str">
        <f>IF(AND(B193="",D193="",F193="",G193=""),"",IF($P$3='DATA SHEET'!$CA$1,VLOOKUP(F193,अंक,14,0),IF($P$3='DATA SHEET'!$CA$2,VLOOKUP(F193,अंक,23,0),IF($P$3='DATA SHEET'!$CA$3,VLOOKUP(F193,अंक,32,0),IF($P$3='DATA SHEET'!$CA$4,VLOOKUP(F193,अंक,41,0),IF($P$3='DATA SHEET'!$CA$5,VLOOKUP(F193,अंक,50,0),""))))))</f>
        <v/>
      </c>
      <c s="21" t="str">
        <f t="shared" si="56"/>
        <v/>
      </c>
      <c s="20" t="str">
        <f t="shared" si="57"/>
        <v/>
      </c>
      <c s="20" t="str">
        <f t="shared" si="58"/>
        <v/>
      </c>
      <c s="22" t="str">
        <f t="shared" si="59"/>
        <v/>
      </c>
      <c s="187" t="str">
        <f>IFERROR(IF(OR(Q193="",#REF!="",D193=""),"",IF($Q$6=100,ROUNDUP(Q193*20%,0),IF($Q$6=86,ROUNDUP((Q193/$Q$6)*$U$6,0),IF($Q$6=66,ROUNDUP((Q193/$Q$6)*$U$6,0),"")))),"")</f>
        <v/>
      </c>
      <c s="11"/>
      <c s="11"/>
    </row>
    <row r="194" spans="1:23" s="44" customFormat="1" ht="18.75" customHeight="1">
      <c r="A194" s="186" t="str">
        <f>'DATA SHEET'!A194</f>
        <v/>
      </c>
      <c s="16" t="str">
        <f t="shared" si="50"/>
        <v/>
      </c>
      <c s="42" t="str">
        <f t="shared" si="51"/>
        <v/>
      </c>
      <c s="170" t="str">
        <f t="shared" si="52"/>
        <v/>
      </c>
      <c s="170" t="str">
        <f t="shared" si="53"/>
        <v/>
      </c>
      <c s="17" t="str">
        <f t="shared" si="54"/>
        <v/>
      </c>
      <c s="18" t="str">
        <f t="shared" si="55"/>
        <v/>
      </c>
      <c s="50" t="str">
        <f>IF(AND(B194="",D194="",F194="",G194=""),"",IF($P$3='DATA SHEET'!$CA$1,VLOOKUP(F194,अंक,6,0),IF($P$3='DATA SHEET'!$CA$2,VLOOKUP(F194,अंक,15,0),IF($P$3='DATA SHEET'!$CA$3,VLOOKUP(F194,अंक,24,0),IF($P$3='DATA SHEET'!$CA$4,VLOOKUP(F194,अंक,33,0),IF($P$3='DATA SHEET'!$CA$5,VLOOKUP(F194,अंक,42,0),""))))))</f>
        <v/>
      </c>
      <c s="50" t="str">
        <f>IF(AND(B194="",D194="",F194="",G194=""),"",IF($P$3='DATA SHEET'!$CA$1,VLOOKUP(F194,अंक,7,0),IF($P$3='DATA SHEET'!$CA$2,VLOOKUP(F194,अंक,16,0),IF($P$3='DATA SHEET'!$CA$3,VLOOKUP(F194,अंक,25,0),IF($P$3='DATA SHEET'!$CA$4,VLOOKUP(F194,अंक,34,0),IF($P$3='DATA SHEET'!$CA$5,VLOOKUP(F194,अंक,43,0),""))))))</f>
        <v/>
      </c>
      <c s="50" t="str">
        <f>IF(AND(B194="",D194="",F194="",G194=""),"",IF($P$3='DATA SHEET'!$CA$1,VLOOKUP(F194,अंक,8,0),IF($P$3='DATA SHEET'!$CA$2,VLOOKUP(F194,अंक,17,0),IF($P$3='DATA SHEET'!$CA$3,VLOOKUP(F194,अंक,26,0),IF($P$3='DATA SHEET'!$CA$4,VLOOKUP(F194,अंक,35,0),IF($P$3='DATA SHEET'!$CA$5,VLOOKUP(F194,अंक,44,0),""))))))</f>
        <v/>
      </c>
      <c s="51" t="str">
        <f>IF(AND(B194="",D194="",F194="",G194=""),"",IF($P$3='DATA SHEET'!$CA$1,VLOOKUP(F194,अंक,9,0),IF($P$3='DATA SHEET'!$CA$2,VLOOKUP(F194,अंक,18,0),IF($P$3='DATA SHEET'!$CA$3,VLOOKUP(F194,अंक,27,0),IF($P$3='DATA SHEET'!$CA$4,VLOOKUP(F194,अंक,36,0),IF($P$3='DATA SHEET'!$CA$5,VLOOKUP(F194,अंक,45,0),""))))))</f>
        <v/>
      </c>
      <c s="51" t="str">
        <f>IF(AND(B194="",D194="",F194="",G194=""),"",IF($P$3='DATA SHEET'!$CA$1,VLOOKUP(F194,अंक,10,0),IF($P$3='DATA SHEET'!$CA$2,VLOOKUP(F194,अंक,19,0),IF($P$3='DATA SHEET'!$CA$3,VLOOKUP(F194,अंक,28,0),IF($P$3='DATA SHEET'!$CA$4,VLOOKUP(F194,अंक,37,0),IF($P$3='DATA SHEET'!$CA$5,VLOOKUP(F194,अंक,46,0),""))))))</f>
        <v/>
      </c>
      <c s="51" t="str">
        <f>IF(AND(B194="",D194="",F194="",G194=""),"",IF($P$3='DATA SHEET'!$CA$1,VLOOKUP(F194,अंक,11,0),IF($P$3='DATA SHEET'!$CA$2,VLOOKUP(F194,अंक,20,0),IF($P$3='DATA SHEET'!$CA$3,VLOOKUP(F194,अंक,29,0),IF($P$3='DATA SHEET'!$CA$4,VLOOKUP(F194,अंक,38,0),IF($P$3='DATA SHEET'!$CA$5,VLOOKUP(F194,अंक,47,0),""))))))</f>
        <v/>
      </c>
      <c s="52" t="str">
        <f>IF(AND(B194="",D194="",F194="",G194=""),"",IF($P$3='DATA SHEET'!$CA$1,VLOOKUP(F194,अंक,12,0),IF($P$3='DATA SHEET'!$CA$2,VLOOKUP(F194,अंक,21,0),IF($P$3='DATA SHEET'!$CA$3,VLOOKUP(F194,अंक,30,0),IF($P$3='DATA SHEET'!$CA$4,VLOOKUP(F194,अंक,39,0),IF($P$3='DATA SHEET'!$CA$5,VLOOKUP(F194,अंक,48,0),""))))))</f>
        <v/>
      </c>
      <c s="52" t="str">
        <f>IF(AND(B194="",D194="",F194="",G194=""),"",IF($P$3='DATA SHEET'!$CA$1,VLOOKUP(F194,अंक,13,0),IF($P$3='DATA SHEET'!$CA$2,VLOOKUP(F194,अंक,22,0),IF($P$3='DATA SHEET'!$CA$3,VLOOKUP(F194,अंक,31,0),IF($P$3='DATA SHEET'!$CA$4,VLOOKUP(F194,अंक,40,0),IF($P$3='DATA SHEET'!$CA$5,VLOOKUP(F194,अंक,49,0),""))))))</f>
        <v/>
      </c>
      <c s="52" t="str">
        <f>IF(AND(B194="",D194="",F194="",G194=""),"",IF($P$3='DATA SHEET'!$CA$1,VLOOKUP(F194,अंक,14,0),IF($P$3='DATA SHEET'!$CA$2,VLOOKUP(F194,अंक,23,0),IF($P$3='DATA SHEET'!$CA$3,VLOOKUP(F194,अंक,32,0),IF($P$3='DATA SHEET'!$CA$4,VLOOKUP(F194,अंक,41,0),IF($P$3='DATA SHEET'!$CA$5,VLOOKUP(F194,अंक,50,0),""))))))</f>
        <v/>
      </c>
      <c s="21" t="str">
        <f t="shared" si="56"/>
        <v/>
      </c>
      <c s="20" t="str">
        <f t="shared" si="57"/>
        <v/>
      </c>
      <c s="20" t="str">
        <f t="shared" si="58"/>
        <v/>
      </c>
      <c s="22" t="str">
        <f t="shared" si="59"/>
        <v/>
      </c>
      <c s="187" t="str">
        <f>IFERROR(IF(OR(Q194="",#REF!="",D194=""),"",IF($Q$6=100,ROUNDUP(Q194*20%,0),IF($Q$6=86,ROUNDUP((Q194/$Q$6)*$U$6,0),IF($Q$6=66,ROUNDUP((Q194/$Q$6)*$U$6,0),"")))),"")</f>
        <v/>
      </c>
      <c s="11"/>
      <c s="11"/>
    </row>
    <row r="195" spans="1:23" s="44" customFormat="1" ht="18.75" customHeight="1">
      <c r="A195" s="186" t="str">
        <f>'DATA SHEET'!A195</f>
        <v/>
      </c>
      <c s="16" t="str">
        <f t="shared" si="50"/>
        <v/>
      </c>
      <c s="42" t="str">
        <f t="shared" si="51"/>
        <v/>
      </c>
      <c s="170" t="str">
        <f t="shared" si="52"/>
        <v/>
      </c>
      <c s="170" t="str">
        <f t="shared" si="53"/>
        <v/>
      </c>
      <c s="17" t="str">
        <f t="shared" si="54"/>
        <v/>
      </c>
      <c s="18" t="str">
        <f t="shared" si="55"/>
        <v/>
      </c>
      <c s="50" t="str">
        <f>IF(AND(B195="",D195="",F195="",G195=""),"",IF($P$3='DATA SHEET'!$CA$1,VLOOKUP(F195,अंक,6,0),IF($P$3='DATA SHEET'!$CA$2,VLOOKUP(F195,अंक,15,0),IF($P$3='DATA SHEET'!$CA$3,VLOOKUP(F195,अंक,24,0),IF($P$3='DATA SHEET'!$CA$4,VLOOKUP(F195,अंक,33,0),IF($P$3='DATA SHEET'!$CA$5,VLOOKUP(F195,अंक,42,0),""))))))</f>
        <v/>
      </c>
      <c s="50" t="str">
        <f>IF(AND(B195="",D195="",F195="",G195=""),"",IF($P$3='DATA SHEET'!$CA$1,VLOOKUP(F195,अंक,7,0),IF($P$3='DATA SHEET'!$CA$2,VLOOKUP(F195,अंक,16,0),IF($P$3='DATA SHEET'!$CA$3,VLOOKUP(F195,अंक,25,0),IF($P$3='DATA SHEET'!$CA$4,VLOOKUP(F195,अंक,34,0),IF($P$3='DATA SHEET'!$CA$5,VLOOKUP(F195,अंक,43,0),""))))))</f>
        <v/>
      </c>
      <c s="50" t="str">
        <f>IF(AND(B195="",D195="",F195="",G195=""),"",IF($P$3='DATA SHEET'!$CA$1,VLOOKUP(F195,अंक,8,0),IF($P$3='DATA SHEET'!$CA$2,VLOOKUP(F195,अंक,17,0),IF($P$3='DATA SHEET'!$CA$3,VLOOKUP(F195,अंक,26,0),IF($P$3='DATA SHEET'!$CA$4,VLOOKUP(F195,अंक,35,0),IF($P$3='DATA SHEET'!$CA$5,VLOOKUP(F195,अंक,44,0),""))))))</f>
        <v/>
      </c>
      <c s="51" t="str">
        <f>IF(AND(B195="",D195="",F195="",G195=""),"",IF($P$3='DATA SHEET'!$CA$1,VLOOKUP(F195,अंक,9,0),IF($P$3='DATA SHEET'!$CA$2,VLOOKUP(F195,अंक,18,0),IF($P$3='DATA SHEET'!$CA$3,VLOOKUP(F195,अंक,27,0),IF($P$3='DATA SHEET'!$CA$4,VLOOKUP(F195,अंक,36,0),IF($P$3='DATA SHEET'!$CA$5,VLOOKUP(F195,अंक,45,0),""))))))</f>
        <v/>
      </c>
      <c s="51" t="str">
        <f>IF(AND(B195="",D195="",F195="",G195=""),"",IF($P$3='DATA SHEET'!$CA$1,VLOOKUP(F195,अंक,10,0),IF($P$3='DATA SHEET'!$CA$2,VLOOKUP(F195,अंक,19,0),IF($P$3='DATA SHEET'!$CA$3,VLOOKUP(F195,अंक,28,0),IF($P$3='DATA SHEET'!$CA$4,VLOOKUP(F195,अंक,37,0),IF($P$3='DATA SHEET'!$CA$5,VLOOKUP(F195,अंक,46,0),""))))))</f>
        <v/>
      </c>
      <c s="51" t="str">
        <f>IF(AND(B195="",D195="",F195="",G195=""),"",IF($P$3='DATA SHEET'!$CA$1,VLOOKUP(F195,अंक,11,0),IF($P$3='DATA SHEET'!$CA$2,VLOOKUP(F195,अंक,20,0),IF($P$3='DATA SHEET'!$CA$3,VLOOKUP(F195,अंक,29,0),IF($P$3='DATA SHEET'!$CA$4,VLOOKUP(F195,अंक,38,0),IF($P$3='DATA SHEET'!$CA$5,VLOOKUP(F195,अंक,47,0),""))))))</f>
        <v/>
      </c>
      <c s="52" t="str">
        <f>IF(AND(B195="",D195="",F195="",G195=""),"",IF($P$3='DATA SHEET'!$CA$1,VLOOKUP(F195,अंक,12,0),IF($P$3='DATA SHEET'!$CA$2,VLOOKUP(F195,अंक,21,0),IF($P$3='DATA SHEET'!$CA$3,VLOOKUP(F195,अंक,30,0),IF($P$3='DATA SHEET'!$CA$4,VLOOKUP(F195,अंक,39,0),IF($P$3='DATA SHEET'!$CA$5,VLOOKUP(F195,अंक,48,0),""))))))</f>
        <v/>
      </c>
      <c s="52" t="str">
        <f>IF(AND(B195="",D195="",F195="",G195=""),"",IF($P$3='DATA SHEET'!$CA$1,VLOOKUP(F195,अंक,13,0),IF($P$3='DATA SHEET'!$CA$2,VLOOKUP(F195,अंक,22,0),IF($P$3='DATA SHEET'!$CA$3,VLOOKUP(F195,अंक,31,0),IF($P$3='DATA SHEET'!$CA$4,VLOOKUP(F195,अंक,40,0),IF($P$3='DATA SHEET'!$CA$5,VLOOKUP(F195,अंक,49,0),""))))))</f>
        <v/>
      </c>
      <c s="52" t="str">
        <f>IF(AND(B195="",D195="",F195="",G195=""),"",IF($P$3='DATA SHEET'!$CA$1,VLOOKUP(F195,अंक,14,0),IF($P$3='DATA SHEET'!$CA$2,VLOOKUP(F195,अंक,23,0),IF($P$3='DATA SHEET'!$CA$3,VLOOKUP(F195,अंक,32,0),IF($P$3='DATA SHEET'!$CA$4,VLOOKUP(F195,अंक,41,0),IF($P$3='DATA SHEET'!$CA$5,VLOOKUP(F195,अंक,50,0),""))))))</f>
        <v/>
      </c>
      <c s="21" t="str">
        <f t="shared" si="56"/>
        <v/>
      </c>
      <c s="20" t="str">
        <f t="shared" si="57"/>
        <v/>
      </c>
      <c s="20" t="str">
        <f t="shared" si="58"/>
        <v/>
      </c>
      <c s="22" t="str">
        <f t="shared" si="59"/>
        <v/>
      </c>
      <c s="187" t="str">
        <f>IFERROR(IF(OR(Q195="",#REF!="",D195=""),"",IF($Q$6=100,ROUNDUP(Q195*20%,0),IF($Q$6=86,ROUNDUP((Q195/$Q$6)*$U$6,0),IF($Q$6=66,ROUNDUP((Q195/$Q$6)*$U$6,0),"")))),"")</f>
        <v/>
      </c>
      <c s="11"/>
      <c s="11"/>
    </row>
    <row r="196" spans="1:23" s="44" customFormat="1" ht="18.75" customHeight="1">
      <c r="A196" s="186" t="str">
        <f>'DATA SHEET'!A196</f>
        <v/>
      </c>
      <c s="16" t="str">
        <f t="shared" si="50"/>
        <v/>
      </c>
      <c s="42" t="str">
        <f t="shared" si="51"/>
        <v/>
      </c>
      <c s="170" t="str">
        <f t="shared" si="52"/>
        <v/>
      </c>
      <c s="170" t="str">
        <f t="shared" si="53"/>
        <v/>
      </c>
      <c s="17" t="str">
        <f t="shared" si="54"/>
        <v/>
      </c>
      <c s="18" t="str">
        <f t="shared" si="55"/>
        <v/>
      </c>
      <c s="50" t="str">
        <f>IF(AND(B196="",D196="",F196="",G196=""),"",IF($P$3='DATA SHEET'!$CA$1,VLOOKUP(F196,अंक,6,0),IF($P$3='DATA SHEET'!$CA$2,VLOOKUP(F196,अंक,15,0),IF($P$3='DATA SHEET'!$CA$3,VLOOKUP(F196,अंक,24,0),IF($P$3='DATA SHEET'!$CA$4,VLOOKUP(F196,अंक,33,0),IF($P$3='DATA SHEET'!$CA$5,VLOOKUP(F196,अंक,42,0),""))))))</f>
        <v/>
      </c>
      <c s="50" t="str">
        <f>IF(AND(B196="",D196="",F196="",G196=""),"",IF($P$3='DATA SHEET'!$CA$1,VLOOKUP(F196,अंक,7,0),IF($P$3='DATA SHEET'!$CA$2,VLOOKUP(F196,अंक,16,0),IF($P$3='DATA SHEET'!$CA$3,VLOOKUP(F196,अंक,25,0),IF($P$3='DATA SHEET'!$CA$4,VLOOKUP(F196,अंक,34,0),IF($P$3='DATA SHEET'!$CA$5,VLOOKUP(F196,अंक,43,0),""))))))</f>
        <v/>
      </c>
      <c s="50" t="str">
        <f>IF(AND(B196="",D196="",F196="",G196=""),"",IF($P$3='DATA SHEET'!$CA$1,VLOOKUP(F196,अंक,8,0),IF($P$3='DATA SHEET'!$CA$2,VLOOKUP(F196,अंक,17,0),IF($P$3='DATA SHEET'!$CA$3,VLOOKUP(F196,अंक,26,0),IF($P$3='DATA SHEET'!$CA$4,VLOOKUP(F196,अंक,35,0),IF($P$3='DATA SHEET'!$CA$5,VLOOKUP(F196,अंक,44,0),""))))))</f>
        <v/>
      </c>
      <c s="51" t="str">
        <f>IF(AND(B196="",D196="",F196="",G196=""),"",IF($P$3='DATA SHEET'!$CA$1,VLOOKUP(F196,अंक,9,0),IF($P$3='DATA SHEET'!$CA$2,VLOOKUP(F196,अंक,18,0),IF($P$3='DATA SHEET'!$CA$3,VLOOKUP(F196,अंक,27,0),IF($P$3='DATA SHEET'!$CA$4,VLOOKUP(F196,अंक,36,0),IF($P$3='DATA SHEET'!$CA$5,VLOOKUP(F196,अंक,45,0),""))))))</f>
        <v/>
      </c>
      <c s="51" t="str">
        <f>IF(AND(B196="",D196="",F196="",G196=""),"",IF($P$3='DATA SHEET'!$CA$1,VLOOKUP(F196,अंक,10,0),IF($P$3='DATA SHEET'!$CA$2,VLOOKUP(F196,अंक,19,0),IF($P$3='DATA SHEET'!$CA$3,VLOOKUP(F196,अंक,28,0),IF($P$3='DATA SHEET'!$CA$4,VLOOKUP(F196,अंक,37,0),IF($P$3='DATA SHEET'!$CA$5,VLOOKUP(F196,अंक,46,0),""))))))</f>
        <v/>
      </c>
      <c s="51" t="str">
        <f>IF(AND(B196="",D196="",F196="",G196=""),"",IF($P$3='DATA SHEET'!$CA$1,VLOOKUP(F196,अंक,11,0),IF($P$3='DATA SHEET'!$CA$2,VLOOKUP(F196,अंक,20,0),IF($P$3='DATA SHEET'!$CA$3,VLOOKUP(F196,अंक,29,0),IF($P$3='DATA SHEET'!$CA$4,VLOOKUP(F196,अंक,38,0),IF($P$3='DATA SHEET'!$CA$5,VLOOKUP(F196,अंक,47,0),""))))))</f>
        <v/>
      </c>
      <c s="52" t="str">
        <f>IF(AND(B196="",D196="",F196="",G196=""),"",IF($P$3='DATA SHEET'!$CA$1,VLOOKUP(F196,अंक,12,0),IF($P$3='DATA SHEET'!$CA$2,VLOOKUP(F196,अंक,21,0),IF($P$3='DATA SHEET'!$CA$3,VLOOKUP(F196,अंक,30,0),IF($P$3='DATA SHEET'!$CA$4,VLOOKUP(F196,अंक,39,0),IF($P$3='DATA SHEET'!$CA$5,VLOOKUP(F196,अंक,48,0),""))))))</f>
        <v/>
      </c>
      <c s="52" t="str">
        <f>IF(AND(B196="",D196="",F196="",G196=""),"",IF($P$3='DATA SHEET'!$CA$1,VLOOKUP(F196,अंक,13,0),IF($P$3='DATA SHEET'!$CA$2,VLOOKUP(F196,अंक,22,0),IF($P$3='DATA SHEET'!$CA$3,VLOOKUP(F196,अंक,31,0),IF($P$3='DATA SHEET'!$CA$4,VLOOKUP(F196,अंक,40,0),IF($P$3='DATA SHEET'!$CA$5,VLOOKUP(F196,अंक,49,0),""))))))</f>
        <v/>
      </c>
      <c s="52" t="str">
        <f>IF(AND(B196="",D196="",F196="",G196=""),"",IF($P$3='DATA SHEET'!$CA$1,VLOOKUP(F196,अंक,14,0),IF($P$3='DATA SHEET'!$CA$2,VLOOKUP(F196,अंक,23,0),IF($P$3='DATA SHEET'!$CA$3,VLOOKUP(F196,अंक,32,0),IF($P$3='DATA SHEET'!$CA$4,VLOOKUP(F196,अंक,41,0),IF($P$3='DATA SHEET'!$CA$5,VLOOKUP(F196,अंक,50,0),""))))))</f>
        <v/>
      </c>
      <c s="21" t="str">
        <f t="shared" si="56"/>
        <v/>
      </c>
      <c s="20" t="str">
        <f t="shared" si="57"/>
        <v/>
      </c>
      <c s="20" t="str">
        <f t="shared" si="58"/>
        <v/>
      </c>
      <c s="22" t="str">
        <f t="shared" si="59"/>
        <v/>
      </c>
      <c s="187" t="str">
        <f>IFERROR(IF(OR(Q196="",#REF!="",D196=""),"",IF($Q$6=100,ROUNDUP(Q196*20%,0),IF($Q$6=86,ROUNDUP((Q196/$Q$6)*$U$6,0),IF($Q$6=66,ROUNDUP((Q196/$Q$6)*$U$6,0),"")))),"")</f>
        <v/>
      </c>
      <c s="11"/>
      <c s="11"/>
    </row>
    <row r="197" spans="1:23" s="44" customFormat="1" ht="18.75" customHeight="1">
      <c r="A197" s="186" t="str">
        <f>'DATA SHEET'!A197</f>
        <v/>
      </c>
      <c s="16" t="str">
        <f t="shared" si="50"/>
        <v/>
      </c>
      <c s="42" t="str">
        <f t="shared" si="51"/>
        <v/>
      </c>
      <c s="170" t="str">
        <f t="shared" si="52"/>
        <v/>
      </c>
      <c s="170" t="str">
        <f t="shared" si="53"/>
        <v/>
      </c>
      <c s="17" t="str">
        <f t="shared" si="54"/>
        <v/>
      </c>
      <c s="18" t="str">
        <f t="shared" si="55"/>
        <v/>
      </c>
      <c s="50" t="str">
        <f>IF(AND(B197="",D197="",F197="",G197=""),"",IF($P$3='DATA SHEET'!$CA$1,VLOOKUP(F197,अंक,6,0),IF($P$3='DATA SHEET'!$CA$2,VLOOKUP(F197,अंक,15,0),IF($P$3='DATA SHEET'!$CA$3,VLOOKUP(F197,अंक,24,0),IF($P$3='DATA SHEET'!$CA$4,VLOOKUP(F197,अंक,33,0),IF($P$3='DATA SHEET'!$CA$5,VLOOKUP(F197,अंक,42,0),""))))))</f>
        <v/>
      </c>
      <c s="50" t="str">
        <f>IF(AND(B197="",D197="",F197="",G197=""),"",IF($P$3='DATA SHEET'!$CA$1,VLOOKUP(F197,अंक,7,0),IF($P$3='DATA SHEET'!$CA$2,VLOOKUP(F197,अंक,16,0),IF($P$3='DATA SHEET'!$CA$3,VLOOKUP(F197,अंक,25,0),IF($P$3='DATA SHEET'!$CA$4,VLOOKUP(F197,अंक,34,0),IF($P$3='DATA SHEET'!$CA$5,VLOOKUP(F197,अंक,43,0),""))))))</f>
        <v/>
      </c>
      <c s="50" t="str">
        <f>IF(AND(B197="",D197="",F197="",G197=""),"",IF($P$3='DATA SHEET'!$CA$1,VLOOKUP(F197,अंक,8,0),IF($P$3='DATA SHEET'!$CA$2,VLOOKUP(F197,अंक,17,0),IF($P$3='DATA SHEET'!$CA$3,VLOOKUP(F197,अंक,26,0),IF($P$3='DATA SHEET'!$CA$4,VLOOKUP(F197,अंक,35,0),IF($P$3='DATA SHEET'!$CA$5,VLOOKUP(F197,अंक,44,0),""))))))</f>
        <v/>
      </c>
      <c s="51" t="str">
        <f>IF(AND(B197="",D197="",F197="",G197=""),"",IF($P$3='DATA SHEET'!$CA$1,VLOOKUP(F197,अंक,9,0),IF($P$3='DATA SHEET'!$CA$2,VLOOKUP(F197,अंक,18,0),IF($P$3='DATA SHEET'!$CA$3,VLOOKUP(F197,अंक,27,0),IF($P$3='DATA SHEET'!$CA$4,VLOOKUP(F197,अंक,36,0),IF($P$3='DATA SHEET'!$CA$5,VLOOKUP(F197,अंक,45,0),""))))))</f>
        <v/>
      </c>
      <c s="51" t="str">
        <f>IF(AND(B197="",D197="",F197="",G197=""),"",IF($P$3='DATA SHEET'!$CA$1,VLOOKUP(F197,अंक,10,0),IF($P$3='DATA SHEET'!$CA$2,VLOOKUP(F197,अंक,19,0),IF($P$3='DATA SHEET'!$CA$3,VLOOKUP(F197,अंक,28,0),IF($P$3='DATA SHEET'!$CA$4,VLOOKUP(F197,अंक,37,0),IF($P$3='DATA SHEET'!$CA$5,VLOOKUP(F197,अंक,46,0),""))))))</f>
        <v/>
      </c>
      <c s="51" t="str">
        <f>IF(AND(B197="",D197="",F197="",G197=""),"",IF($P$3='DATA SHEET'!$CA$1,VLOOKUP(F197,अंक,11,0),IF($P$3='DATA SHEET'!$CA$2,VLOOKUP(F197,अंक,20,0),IF($P$3='DATA SHEET'!$CA$3,VLOOKUP(F197,अंक,29,0),IF($P$3='DATA SHEET'!$CA$4,VLOOKUP(F197,अंक,38,0),IF($P$3='DATA SHEET'!$CA$5,VLOOKUP(F197,अंक,47,0),""))))))</f>
        <v/>
      </c>
      <c s="52" t="str">
        <f>IF(AND(B197="",D197="",F197="",G197=""),"",IF($P$3='DATA SHEET'!$CA$1,VLOOKUP(F197,अंक,12,0),IF($P$3='DATA SHEET'!$CA$2,VLOOKUP(F197,अंक,21,0),IF($P$3='DATA SHEET'!$CA$3,VLOOKUP(F197,अंक,30,0),IF($P$3='DATA SHEET'!$CA$4,VLOOKUP(F197,अंक,39,0),IF($P$3='DATA SHEET'!$CA$5,VLOOKUP(F197,अंक,48,0),""))))))</f>
        <v/>
      </c>
      <c s="52" t="str">
        <f>IF(AND(B197="",D197="",F197="",G197=""),"",IF($P$3='DATA SHEET'!$CA$1,VLOOKUP(F197,अंक,13,0),IF($P$3='DATA SHEET'!$CA$2,VLOOKUP(F197,अंक,22,0),IF($P$3='DATA SHEET'!$CA$3,VLOOKUP(F197,अंक,31,0),IF($P$3='DATA SHEET'!$CA$4,VLOOKUP(F197,अंक,40,0),IF($P$3='DATA SHEET'!$CA$5,VLOOKUP(F197,अंक,49,0),""))))))</f>
        <v/>
      </c>
      <c s="52" t="str">
        <f>IF(AND(B197="",D197="",F197="",G197=""),"",IF($P$3='DATA SHEET'!$CA$1,VLOOKUP(F197,अंक,14,0),IF($P$3='DATA SHEET'!$CA$2,VLOOKUP(F197,अंक,23,0),IF($P$3='DATA SHEET'!$CA$3,VLOOKUP(F197,अंक,32,0),IF($P$3='DATA SHEET'!$CA$4,VLOOKUP(F197,अंक,41,0),IF($P$3='DATA SHEET'!$CA$5,VLOOKUP(F197,अंक,50,0),""))))))</f>
        <v/>
      </c>
      <c s="21" t="str">
        <f t="shared" si="56"/>
        <v/>
      </c>
      <c s="20" t="str">
        <f t="shared" si="57"/>
        <v/>
      </c>
      <c s="20" t="str">
        <f t="shared" si="58"/>
        <v/>
      </c>
      <c s="22" t="str">
        <f t="shared" si="59"/>
        <v/>
      </c>
      <c s="187" t="str">
        <f>IFERROR(IF(OR(Q197="",#REF!="",D197=""),"",IF($Q$6=100,ROUNDUP(Q197*20%,0),IF($Q$6=86,ROUNDUP((Q197/$Q$6)*$U$6,0),IF($Q$6=66,ROUNDUP((Q197/$Q$6)*$U$6,0),"")))),"")</f>
        <v/>
      </c>
      <c s="11"/>
      <c s="11"/>
    </row>
    <row r="198" spans="1:23" s="44" customFormat="1" ht="18.75" customHeight="1">
      <c r="A198" s="186" t="str">
        <f>'DATA SHEET'!A198</f>
        <v/>
      </c>
      <c s="16" t="str">
        <f t="shared" si="50"/>
        <v/>
      </c>
      <c s="42" t="str">
        <f t="shared" si="51"/>
        <v/>
      </c>
      <c s="170" t="str">
        <f t="shared" si="52"/>
        <v/>
      </c>
      <c s="170" t="str">
        <f t="shared" si="53"/>
        <v/>
      </c>
      <c s="17" t="str">
        <f t="shared" si="54"/>
        <v/>
      </c>
      <c s="18" t="str">
        <f t="shared" si="55"/>
        <v/>
      </c>
      <c s="50" t="str">
        <f>IF(AND(B198="",D198="",F198="",G198=""),"",IF($P$3='DATA SHEET'!$CA$1,VLOOKUP(F198,अंक,6,0),IF($P$3='DATA SHEET'!$CA$2,VLOOKUP(F198,अंक,15,0),IF($P$3='DATA SHEET'!$CA$3,VLOOKUP(F198,अंक,24,0),IF($P$3='DATA SHEET'!$CA$4,VLOOKUP(F198,अंक,33,0),IF($P$3='DATA SHEET'!$CA$5,VLOOKUP(F198,अंक,42,0),""))))))</f>
        <v/>
      </c>
      <c s="50" t="str">
        <f>IF(AND(B198="",D198="",F198="",G198=""),"",IF($P$3='DATA SHEET'!$CA$1,VLOOKUP(F198,अंक,7,0),IF($P$3='DATA SHEET'!$CA$2,VLOOKUP(F198,अंक,16,0),IF($P$3='DATA SHEET'!$CA$3,VLOOKUP(F198,अंक,25,0),IF($P$3='DATA SHEET'!$CA$4,VLOOKUP(F198,अंक,34,0),IF($P$3='DATA SHEET'!$CA$5,VLOOKUP(F198,अंक,43,0),""))))))</f>
        <v/>
      </c>
      <c s="50" t="str">
        <f>IF(AND(B198="",D198="",F198="",G198=""),"",IF($P$3='DATA SHEET'!$CA$1,VLOOKUP(F198,अंक,8,0),IF($P$3='DATA SHEET'!$CA$2,VLOOKUP(F198,अंक,17,0),IF($P$3='DATA SHEET'!$CA$3,VLOOKUP(F198,अंक,26,0),IF($P$3='DATA SHEET'!$CA$4,VLOOKUP(F198,अंक,35,0),IF($P$3='DATA SHEET'!$CA$5,VLOOKUP(F198,अंक,44,0),""))))))</f>
        <v/>
      </c>
      <c s="51" t="str">
        <f>IF(AND(B198="",D198="",F198="",G198=""),"",IF($P$3='DATA SHEET'!$CA$1,VLOOKUP(F198,अंक,9,0),IF($P$3='DATA SHEET'!$CA$2,VLOOKUP(F198,अंक,18,0),IF($P$3='DATA SHEET'!$CA$3,VLOOKUP(F198,अंक,27,0),IF($P$3='DATA SHEET'!$CA$4,VLOOKUP(F198,अंक,36,0),IF($P$3='DATA SHEET'!$CA$5,VLOOKUP(F198,अंक,45,0),""))))))</f>
        <v/>
      </c>
      <c s="51" t="str">
        <f>IF(AND(B198="",D198="",F198="",G198=""),"",IF($P$3='DATA SHEET'!$CA$1,VLOOKUP(F198,अंक,10,0),IF($P$3='DATA SHEET'!$CA$2,VLOOKUP(F198,अंक,19,0),IF($P$3='DATA SHEET'!$CA$3,VLOOKUP(F198,अंक,28,0),IF($P$3='DATA SHEET'!$CA$4,VLOOKUP(F198,अंक,37,0),IF($P$3='DATA SHEET'!$CA$5,VLOOKUP(F198,अंक,46,0),""))))))</f>
        <v/>
      </c>
      <c s="51" t="str">
        <f>IF(AND(B198="",D198="",F198="",G198=""),"",IF($P$3='DATA SHEET'!$CA$1,VLOOKUP(F198,अंक,11,0),IF($P$3='DATA SHEET'!$CA$2,VLOOKUP(F198,अंक,20,0),IF($P$3='DATA SHEET'!$CA$3,VLOOKUP(F198,अंक,29,0),IF($P$3='DATA SHEET'!$CA$4,VLOOKUP(F198,अंक,38,0),IF($P$3='DATA SHEET'!$CA$5,VLOOKUP(F198,अंक,47,0),""))))))</f>
        <v/>
      </c>
      <c s="52" t="str">
        <f>IF(AND(B198="",D198="",F198="",G198=""),"",IF($P$3='DATA SHEET'!$CA$1,VLOOKUP(F198,अंक,12,0),IF($P$3='DATA SHEET'!$CA$2,VLOOKUP(F198,अंक,21,0),IF($P$3='DATA SHEET'!$CA$3,VLOOKUP(F198,अंक,30,0),IF($P$3='DATA SHEET'!$CA$4,VLOOKUP(F198,अंक,39,0),IF($P$3='DATA SHEET'!$CA$5,VLOOKUP(F198,अंक,48,0),""))))))</f>
        <v/>
      </c>
      <c s="52" t="str">
        <f>IF(AND(B198="",D198="",F198="",G198=""),"",IF($P$3='DATA SHEET'!$CA$1,VLOOKUP(F198,अंक,13,0),IF($P$3='DATA SHEET'!$CA$2,VLOOKUP(F198,अंक,22,0),IF($P$3='DATA SHEET'!$CA$3,VLOOKUP(F198,अंक,31,0),IF($P$3='DATA SHEET'!$CA$4,VLOOKUP(F198,अंक,40,0),IF($P$3='DATA SHEET'!$CA$5,VLOOKUP(F198,अंक,49,0),""))))))</f>
        <v/>
      </c>
      <c s="52" t="str">
        <f>IF(AND(B198="",D198="",F198="",G198=""),"",IF($P$3='DATA SHEET'!$CA$1,VLOOKUP(F198,अंक,14,0),IF($P$3='DATA SHEET'!$CA$2,VLOOKUP(F198,अंक,23,0),IF($P$3='DATA SHEET'!$CA$3,VLOOKUP(F198,अंक,32,0),IF($P$3='DATA SHEET'!$CA$4,VLOOKUP(F198,अंक,41,0),IF($P$3='DATA SHEET'!$CA$5,VLOOKUP(F198,अंक,50,0),""))))))</f>
        <v/>
      </c>
      <c s="21" t="str">
        <f t="shared" si="56"/>
        <v/>
      </c>
      <c s="20" t="str">
        <f t="shared" si="57"/>
        <v/>
      </c>
      <c s="20" t="str">
        <f t="shared" si="58"/>
        <v/>
      </c>
      <c s="22" t="str">
        <f t="shared" si="59"/>
        <v/>
      </c>
      <c s="187" t="str">
        <f>IFERROR(IF(OR(Q198="",#REF!="",D198=""),"",IF($Q$6=100,ROUNDUP(Q198*20%,0),IF($Q$6=86,ROUNDUP((Q198/$Q$6)*$U$6,0),IF($Q$6=66,ROUNDUP((Q198/$Q$6)*$U$6,0),"")))),"")</f>
        <v/>
      </c>
      <c s="11"/>
      <c s="11"/>
    </row>
    <row r="199" spans="1:23" s="44" customFormat="1" ht="18.75" customHeight="1">
      <c r="A199" s="186" t="str">
        <f>'DATA SHEET'!A199</f>
        <v/>
      </c>
      <c s="16" t="str">
        <f t="shared" si="50"/>
        <v/>
      </c>
      <c s="42" t="str">
        <f t="shared" si="51"/>
        <v/>
      </c>
      <c s="170" t="str">
        <f t="shared" si="52"/>
        <v/>
      </c>
      <c s="170" t="str">
        <f t="shared" si="53"/>
        <v/>
      </c>
      <c s="17" t="str">
        <f t="shared" si="54"/>
        <v/>
      </c>
      <c s="18" t="str">
        <f t="shared" si="55"/>
        <v/>
      </c>
      <c s="50" t="str">
        <f>IF(AND(B199="",D199="",F199="",G199=""),"",IF($P$3='DATA SHEET'!$CA$1,VLOOKUP(F199,अंक,6,0),IF($P$3='DATA SHEET'!$CA$2,VLOOKUP(F199,अंक,15,0),IF($P$3='DATA SHEET'!$CA$3,VLOOKUP(F199,अंक,24,0),IF($P$3='DATA SHEET'!$CA$4,VLOOKUP(F199,अंक,33,0),IF($P$3='DATA SHEET'!$CA$5,VLOOKUP(F199,अंक,42,0),""))))))</f>
        <v/>
      </c>
      <c s="50" t="str">
        <f>IF(AND(B199="",D199="",F199="",G199=""),"",IF($P$3='DATA SHEET'!$CA$1,VLOOKUP(F199,अंक,7,0),IF($P$3='DATA SHEET'!$CA$2,VLOOKUP(F199,अंक,16,0),IF($P$3='DATA SHEET'!$CA$3,VLOOKUP(F199,अंक,25,0),IF($P$3='DATA SHEET'!$CA$4,VLOOKUP(F199,अंक,34,0),IF($P$3='DATA SHEET'!$CA$5,VLOOKUP(F199,अंक,43,0),""))))))</f>
        <v/>
      </c>
      <c s="50" t="str">
        <f>IF(AND(B199="",D199="",F199="",G199=""),"",IF($P$3='DATA SHEET'!$CA$1,VLOOKUP(F199,अंक,8,0),IF($P$3='DATA SHEET'!$CA$2,VLOOKUP(F199,अंक,17,0),IF($P$3='DATA SHEET'!$CA$3,VLOOKUP(F199,अंक,26,0),IF($P$3='DATA SHEET'!$CA$4,VLOOKUP(F199,अंक,35,0),IF($P$3='DATA SHEET'!$CA$5,VLOOKUP(F199,अंक,44,0),""))))))</f>
        <v/>
      </c>
      <c s="51" t="str">
        <f>IF(AND(B199="",D199="",F199="",G199=""),"",IF($P$3='DATA SHEET'!$CA$1,VLOOKUP(F199,अंक,9,0),IF($P$3='DATA SHEET'!$CA$2,VLOOKUP(F199,अंक,18,0),IF($P$3='DATA SHEET'!$CA$3,VLOOKUP(F199,अंक,27,0),IF($P$3='DATA SHEET'!$CA$4,VLOOKUP(F199,अंक,36,0),IF($P$3='DATA SHEET'!$CA$5,VLOOKUP(F199,अंक,45,0),""))))))</f>
        <v/>
      </c>
      <c s="51" t="str">
        <f>IF(AND(B199="",D199="",F199="",G199=""),"",IF($P$3='DATA SHEET'!$CA$1,VLOOKUP(F199,अंक,10,0),IF($P$3='DATA SHEET'!$CA$2,VLOOKUP(F199,अंक,19,0),IF($P$3='DATA SHEET'!$CA$3,VLOOKUP(F199,अंक,28,0),IF($P$3='DATA SHEET'!$CA$4,VLOOKUP(F199,अंक,37,0),IF($P$3='DATA SHEET'!$CA$5,VLOOKUP(F199,अंक,46,0),""))))))</f>
        <v/>
      </c>
      <c s="51" t="str">
        <f>IF(AND(B199="",D199="",F199="",G199=""),"",IF($P$3='DATA SHEET'!$CA$1,VLOOKUP(F199,अंक,11,0),IF($P$3='DATA SHEET'!$CA$2,VLOOKUP(F199,अंक,20,0),IF($P$3='DATA SHEET'!$CA$3,VLOOKUP(F199,अंक,29,0),IF($P$3='DATA SHEET'!$CA$4,VLOOKUP(F199,अंक,38,0),IF($P$3='DATA SHEET'!$CA$5,VLOOKUP(F199,अंक,47,0),""))))))</f>
        <v/>
      </c>
      <c s="52" t="str">
        <f>IF(AND(B199="",D199="",F199="",G199=""),"",IF($P$3='DATA SHEET'!$CA$1,VLOOKUP(F199,अंक,12,0),IF($P$3='DATA SHEET'!$CA$2,VLOOKUP(F199,अंक,21,0),IF($P$3='DATA SHEET'!$CA$3,VLOOKUP(F199,अंक,30,0),IF($P$3='DATA SHEET'!$CA$4,VLOOKUP(F199,अंक,39,0),IF($P$3='DATA SHEET'!$CA$5,VLOOKUP(F199,अंक,48,0),""))))))</f>
        <v/>
      </c>
      <c s="52" t="str">
        <f>IF(AND(B199="",D199="",F199="",G199=""),"",IF($P$3='DATA SHEET'!$CA$1,VLOOKUP(F199,अंक,13,0),IF($P$3='DATA SHEET'!$CA$2,VLOOKUP(F199,अंक,22,0),IF($P$3='DATA SHEET'!$CA$3,VLOOKUP(F199,अंक,31,0),IF($P$3='DATA SHEET'!$CA$4,VLOOKUP(F199,अंक,40,0),IF($P$3='DATA SHEET'!$CA$5,VLOOKUP(F199,अंक,49,0),""))))))</f>
        <v/>
      </c>
      <c s="52" t="str">
        <f>IF(AND(B199="",D199="",F199="",G199=""),"",IF($P$3='DATA SHEET'!$CA$1,VLOOKUP(F199,अंक,14,0),IF($P$3='DATA SHEET'!$CA$2,VLOOKUP(F199,अंक,23,0),IF($P$3='DATA SHEET'!$CA$3,VLOOKUP(F199,अंक,32,0),IF($P$3='DATA SHEET'!$CA$4,VLOOKUP(F199,अंक,41,0),IF($P$3='DATA SHEET'!$CA$5,VLOOKUP(F199,अंक,50,0),""))))))</f>
        <v/>
      </c>
      <c s="21" t="str">
        <f t="shared" si="60" ref="Q199:Q206">IF(AND(B199="",D199="",F199="",G199=""),"",IF($P$3="","",SUM(H199,I199,J199,K199,L199,M199,N199,O199,P199)))</f>
        <v/>
      </c>
      <c s="20" t="str">
        <f t="shared" si="61" ref="R199:R206">IFERROR(IF(OR(Q199="",$P$3="",D199=""),"",ROUNDUP(Q199*$R$6%,0)),"")</f>
        <v/>
      </c>
      <c s="20" t="str">
        <f t="shared" si="62" ref="S199:S206">IFERROR(IF(AND($P$3=""),"",IF(AND(Q199=""),"",IF(AND(F199=""),"",IF(AND(VLOOKUP(F199,अंक,5,0)=""),"",IF(AND(VLOOKUP(F199,अंक,5,0)&gt;85),5,IF(AND(VLOOKUP(F199,अंक,5,0)&gt;75),4,IF(AND(VLOOKUP(F199,अंक,5,0)&gt;=65),3,0))))))),"")</f>
        <v/>
      </c>
      <c s="22" t="str">
        <f t="shared" si="63" ref="T199:T206">IFERROR(IF(F199="","",IF(Q199="","",IF(R199="","",SUM(R199:S199)))),"")</f>
        <v/>
      </c>
      <c s="187" t="str">
        <f>IFERROR(IF(OR(Q199="",#REF!="",D199=""),"",IF($Q$6=100,ROUNDUP(Q199*20%,0),IF($Q$6=86,ROUNDUP((Q199/$Q$6)*$U$6,0),IF($Q$6=66,ROUNDUP((Q199/$Q$6)*$U$6,0),"")))),"")</f>
        <v/>
      </c>
      <c s="11"/>
      <c s="11"/>
    </row>
    <row r="200" spans="1:23" s="44" customFormat="1" ht="18.75" customHeight="1">
      <c r="A200" s="186" t="str">
        <f>'DATA SHEET'!A200</f>
        <v/>
      </c>
      <c s="16" t="str">
        <f t="shared" si="50"/>
        <v/>
      </c>
      <c s="42" t="str">
        <f t="shared" si="51"/>
        <v/>
      </c>
      <c s="170" t="str">
        <f t="shared" si="52"/>
        <v/>
      </c>
      <c s="170" t="str">
        <f t="shared" si="53"/>
        <v/>
      </c>
      <c s="17" t="str">
        <f t="shared" si="54"/>
        <v/>
      </c>
      <c s="18" t="str">
        <f t="shared" si="55"/>
        <v/>
      </c>
      <c s="50" t="str">
        <f>IF(AND(B200="",D200="",F200="",G200=""),"",IF($P$3='DATA SHEET'!$CA$1,VLOOKUP(F200,अंक,6,0),IF($P$3='DATA SHEET'!$CA$2,VLOOKUP(F200,अंक,15,0),IF($P$3='DATA SHEET'!$CA$3,VLOOKUP(F200,अंक,24,0),IF($P$3='DATA SHEET'!$CA$4,VLOOKUP(F200,अंक,33,0),IF($P$3='DATA SHEET'!$CA$5,VLOOKUP(F200,अंक,42,0),""))))))</f>
        <v/>
      </c>
      <c s="50" t="str">
        <f>IF(AND(B200="",D200="",F200="",G200=""),"",IF($P$3='DATA SHEET'!$CA$1,VLOOKUP(F200,अंक,7,0),IF($P$3='DATA SHEET'!$CA$2,VLOOKUP(F200,अंक,16,0),IF($P$3='DATA SHEET'!$CA$3,VLOOKUP(F200,अंक,25,0),IF($P$3='DATA SHEET'!$CA$4,VLOOKUP(F200,अंक,34,0),IF($P$3='DATA SHEET'!$CA$5,VLOOKUP(F200,अंक,43,0),""))))))</f>
        <v/>
      </c>
      <c s="50" t="str">
        <f>IF(AND(B200="",D200="",F200="",G200=""),"",IF($P$3='DATA SHEET'!$CA$1,VLOOKUP(F200,अंक,8,0),IF($P$3='DATA SHEET'!$CA$2,VLOOKUP(F200,अंक,17,0),IF($P$3='DATA SHEET'!$CA$3,VLOOKUP(F200,अंक,26,0),IF($P$3='DATA SHEET'!$CA$4,VLOOKUP(F200,अंक,35,0),IF($P$3='DATA SHEET'!$CA$5,VLOOKUP(F200,अंक,44,0),""))))))</f>
        <v/>
      </c>
      <c s="51" t="str">
        <f>IF(AND(B200="",D200="",F200="",G200=""),"",IF($P$3='DATA SHEET'!$CA$1,VLOOKUP(F200,अंक,9,0),IF($P$3='DATA SHEET'!$CA$2,VLOOKUP(F200,अंक,18,0),IF($P$3='DATA SHEET'!$CA$3,VLOOKUP(F200,अंक,27,0),IF($P$3='DATA SHEET'!$CA$4,VLOOKUP(F200,अंक,36,0),IF($P$3='DATA SHEET'!$CA$5,VLOOKUP(F200,अंक,45,0),""))))))</f>
        <v/>
      </c>
      <c s="51" t="str">
        <f>IF(AND(B200="",D200="",F200="",G200=""),"",IF($P$3='DATA SHEET'!$CA$1,VLOOKUP(F200,अंक,10,0),IF($P$3='DATA SHEET'!$CA$2,VLOOKUP(F200,अंक,19,0),IF($P$3='DATA SHEET'!$CA$3,VLOOKUP(F200,अंक,28,0),IF($P$3='DATA SHEET'!$CA$4,VLOOKUP(F200,अंक,37,0),IF($P$3='DATA SHEET'!$CA$5,VLOOKUP(F200,अंक,46,0),""))))))</f>
        <v/>
      </c>
      <c s="51" t="str">
        <f>IF(AND(B200="",D200="",F200="",G200=""),"",IF($P$3='DATA SHEET'!$CA$1,VLOOKUP(F200,अंक,11,0),IF($P$3='DATA SHEET'!$CA$2,VLOOKUP(F200,अंक,20,0),IF($P$3='DATA SHEET'!$CA$3,VLOOKUP(F200,अंक,29,0),IF($P$3='DATA SHEET'!$CA$4,VLOOKUP(F200,अंक,38,0),IF($P$3='DATA SHEET'!$CA$5,VLOOKUP(F200,अंक,47,0),""))))))</f>
        <v/>
      </c>
      <c s="52" t="str">
        <f>IF(AND(B200="",D200="",F200="",G200=""),"",IF($P$3='DATA SHEET'!$CA$1,VLOOKUP(F200,अंक,12,0),IF($P$3='DATA SHEET'!$CA$2,VLOOKUP(F200,अंक,21,0),IF($P$3='DATA SHEET'!$CA$3,VLOOKUP(F200,अंक,30,0),IF($P$3='DATA SHEET'!$CA$4,VLOOKUP(F200,अंक,39,0),IF($P$3='DATA SHEET'!$CA$5,VLOOKUP(F200,अंक,48,0),""))))))</f>
        <v/>
      </c>
      <c s="52" t="str">
        <f>IF(AND(B200="",D200="",F200="",G200=""),"",IF($P$3='DATA SHEET'!$CA$1,VLOOKUP(F200,अंक,13,0),IF($P$3='DATA SHEET'!$CA$2,VLOOKUP(F200,अंक,22,0),IF($P$3='DATA SHEET'!$CA$3,VLOOKUP(F200,अंक,31,0),IF($P$3='DATA SHEET'!$CA$4,VLOOKUP(F200,अंक,40,0),IF($P$3='DATA SHEET'!$CA$5,VLOOKUP(F200,अंक,49,0),""))))))</f>
        <v/>
      </c>
      <c s="52" t="str">
        <f>IF(AND(B200="",D200="",F200="",G200=""),"",IF($P$3='DATA SHEET'!$CA$1,VLOOKUP(F200,अंक,14,0),IF($P$3='DATA SHEET'!$CA$2,VLOOKUP(F200,अंक,23,0),IF($P$3='DATA SHEET'!$CA$3,VLOOKUP(F200,अंक,32,0),IF($P$3='DATA SHEET'!$CA$4,VLOOKUP(F200,अंक,41,0),IF($P$3='DATA SHEET'!$CA$5,VLOOKUP(F200,अंक,50,0),""))))))</f>
        <v/>
      </c>
      <c s="21" t="str">
        <f t="shared" si="60"/>
        <v/>
      </c>
      <c s="20" t="str">
        <f t="shared" si="61"/>
        <v/>
      </c>
      <c s="20" t="str">
        <f t="shared" si="62"/>
        <v/>
      </c>
      <c s="22" t="str">
        <f t="shared" si="63"/>
        <v/>
      </c>
      <c s="187" t="str">
        <f>IFERROR(IF(OR(Q200="",#REF!="",D200=""),"",IF($Q$6=100,ROUNDUP(Q200*20%,0),IF($Q$6=86,ROUNDUP((Q200/$Q$6)*$U$6,0),IF($Q$6=66,ROUNDUP((Q200/$Q$6)*$U$6,0),"")))),"")</f>
        <v/>
      </c>
      <c s="11"/>
      <c s="11"/>
    </row>
    <row r="201" spans="1:23" s="44" customFormat="1" ht="18.75" customHeight="1">
      <c r="A201" s="186" t="str">
        <f>'DATA SHEET'!A201</f>
        <v/>
      </c>
      <c s="16" t="str">
        <f t="shared" si="50"/>
        <v/>
      </c>
      <c s="42" t="str">
        <f t="shared" si="51"/>
        <v/>
      </c>
      <c s="170" t="str">
        <f t="shared" si="52"/>
        <v/>
      </c>
      <c s="170" t="str">
        <f t="shared" si="53"/>
        <v/>
      </c>
      <c s="17" t="str">
        <f t="shared" si="54"/>
        <v/>
      </c>
      <c s="18" t="str">
        <f t="shared" si="55"/>
        <v/>
      </c>
      <c s="50" t="str">
        <f>IF(AND(B201="",D201="",F201="",G201=""),"",IF($P$3='DATA SHEET'!$CA$1,VLOOKUP(F201,अंक,6,0),IF($P$3='DATA SHEET'!$CA$2,VLOOKUP(F201,अंक,15,0),IF($P$3='DATA SHEET'!$CA$3,VLOOKUP(F201,अंक,24,0),IF($P$3='DATA SHEET'!$CA$4,VLOOKUP(F201,अंक,33,0),IF($P$3='DATA SHEET'!$CA$5,VLOOKUP(F201,अंक,42,0),""))))))</f>
        <v/>
      </c>
      <c s="50" t="str">
        <f>IF(AND(B201="",D201="",F201="",G201=""),"",IF($P$3='DATA SHEET'!$CA$1,VLOOKUP(F201,अंक,7,0),IF($P$3='DATA SHEET'!$CA$2,VLOOKUP(F201,अंक,16,0),IF($P$3='DATA SHEET'!$CA$3,VLOOKUP(F201,अंक,25,0),IF($P$3='DATA SHEET'!$CA$4,VLOOKUP(F201,अंक,34,0),IF($P$3='DATA SHEET'!$CA$5,VLOOKUP(F201,अंक,43,0),""))))))</f>
        <v/>
      </c>
      <c s="50" t="str">
        <f>IF(AND(B201="",D201="",F201="",G201=""),"",IF($P$3='DATA SHEET'!$CA$1,VLOOKUP(F201,अंक,8,0),IF($P$3='DATA SHEET'!$CA$2,VLOOKUP(F201,अंक,17,0),IF($P$3='DATA SHEET'!$CA$3,VLOOKUP(F201,अंक,26,0),IF($P$3='DATA SHEET'!$CA$4,VLOOKUP(F201,अंक,35,0),IF($P$3='DATA SHEET'!$CA$5,VLOOKUP(F201,अंक,44,0),""))))))</f>
        <v/>
      </c>
      <c s="51" t="str">
        <f>IF(AND(B201="",D201="",F201="",G201=""),"",IF($P$3='DATA SHEET'!$CA$1,VLOOKUP(F201,अंक,9,0),IF($P$3='DATA SHEET'!$CA$2,VLOOKUP(F201,अंक,18,0),IF($P$3='DATA SHEET'!$CA$3,VLOOKUP(F201,अंक,27,0),IF($P$3='DATA SHEET'!$CA$4,VLOOKUP(F201,अंक,36,0),IF($P$3='DATA SHEET'!$CA$5,VLOOKUP(F201,अंक,45,0),""))))))</f>
        <v/>
      </c>
      <c s="51" t="str">
        <f>IF(AND(B201="",D201="",F201="",G201=""),"",IF($P$3='DATA SHEET'!$CA$1,VLOOKUP(F201,अंक,10,0),IF($P$3='DATA SHEET'!$CA$2,VLOOKUP(F201,अंक,19,0),IF($P$3='DATA SHEET'!$CA$3,VLOOKUP(F201,अंक,28,0),IF($P$3='DATA SHEET'!$CA$4,VLOOKUP(F201,अंक,37,0),IF($P$3='DATA SHEET'!$CA$5,VLOOKUP(F201,अंक,46,0),""))))))</f>
        <v/>
      </c>
      <c s="51" t="str">
        <f>IF(AND(B201="",D201="",F201="",G201=""),"",IF($P$3='DATA SHEET'!$CA$1,VLOOKUP(F201,अंक,11,0),IF($P$3='DATA SHEET'!$CA$2,VLOOKUP(F201,अंक,20,0),IF($P$3='DATA SHEET'!$CA$3,VLOOKUP(F201,अंक,29,0),IF($P$3='DATA SHEET'!$CA$4,VLOOKUP(F201,अंक,38,0),IF($P$3='DATA SHEET'!$CA$5,VLOOKUP(F201,अंक,47,0),""))))))</f>
        <v/>
      </c>
      <c s="52" t="str">
        <f>IF(AND(B201="",D201="",F201="",G201=""),"",IF($P$3='DATA SHEET'!$CA$1,VLOOKUP(F201,अंक,12,0),IF($P$3='DATA SHEET'!$CA$2,VLOOKUP(F201,अंक,21,0),IF($P$3='DATA SHEET'!$CA$3,VLOOKUP(F201,अंक,30,0),IF($P$3='DATA SHEET'!$CA$4,VLOOKUP(F201,अंक,39,0),IF($P$3='DATA SHEET'!$CA$5,VLOOKUP(F201,अंक,48,0),""))))))</f>
        <v/>
      </c>
      <c s="52" t="str">
        <f>IF(AND(B201="",D201="",F201="",G201=""),"",IF($P$3='DATA SHEET'!$CA$1,VLOOKUP(F201,अंक,13,0),IF($P$3='DATA SHEET'!$CA$2,VLOOKUP(F201,अंक,22,0),IF($P$3='DATA SHEET'!$CA$3,VLOOKUP(F201,अंक,31,0),IF($P$3='DATA SHEET'!$CA$4,VLOOKUP(F201,अंक,40,0),IF($P$3='DATA SHEET'!$CA$5,VLOOKUP(F201,अंक,49,0),""))))))</f>
        <v/>
      </c>
      <c s="52" t="str">
        <f>IF(AND(B201="",D201="",F201="",G201=""),"",IF($P$3='DATA SHEET'!$CA$1,VLOOKUP(F201,अंक,14,0),IF($P$3='DATA SHEET'!$CA$2,VLOOKUP(F201,अंक,23,0),IF($P$3='DATA SHEET'!$CA$3,VLOOKUP(F201,अंक,32,0),IF($P$3='DATA SHEET'!$CA$4,VLOOKUP(F201,अंक,41,0),IF($P$3='DATA SHEET'!$CA$5,VLOOKUP(F201,अंक,50,0),""))))))</f>
        <v/>
      </c>
      <c s="21" t="str">
        <f t="shared" si="60"/>
        <v/>
      </c>
      <c s="20" t="str">
        <f t="shared" si="61"/>
        <v/>
      </c>
      <c s="20" t="str">
        <f t="shared" si="62"/>
        <v/>
      </c>
      <c s="22" t="str">
        <f t="shared" si="63"/>
        <v/>
      </c>
      <c s="187" t="str">
        <f>IFERROR(IF(OR(Q201="",#REF!="",D201=""),"",IF($Q$6=100,ROUNDUP(Q201*20%,0),IF($Q$6=86,ROUNDUP((Q201/$Q$6)*$U$6,0),IF($Q$6=66,ROUNDUP((Q201/$Q$6)*$U$6,0),"")))),"")</f>
        <v/>
      </c>
      <c s="11"/>
      <c s="11"/>
    </row>
    <row r="202" spans="1:23" s="44" customFormat="1" ht="18.75" customHeight="1">
      <c r="A202" s="186" t="str">
        <f>'DATA SHEET'!A202</f>
        <v/>
      </c>
      <c s="16" t="str">
        <f t="shared" si="50"/>
        <v/>
      </c>
      <c s="42" t="str">
        <f t="shared" si="51"/>
        <v/>
      </c>
      <c s="170" t="str">
        <f t="shared" si="52"/>
        <v/>
      </c>
      <c s="170" t="str">
        <f t="shared" si="53"/>
        <v/>
      </c>
      <c s="17" t="str">
        <f t="shared" si="54"/>
        <v/>
      </c>
      <c s="18" t="str">
        <f t="shared" si="55"/>
        <v/>
      </c>
      <c s="50" t="str">
        <f>IF(AND(B202="",D202="",F202="",G202=""),"",IF($P$3='DATA SHEET'!$CA$1,VLOOKUP(F202,अंक,6,0),IF($P$3='DATA SHEET'!$CA$2,VLOOKUP(F202,अंक,15,0),IF($P$3='DATA SHEET'!$CA$3,VLOOKUP(F202,अंक,24,0),IF($P$3='DATA SHEET'!$CA$4,VLOOKUP(F202,अंक,33,0),IF($P$3='DATA SHEET'!$CA$5,VLOOKUP(F202,अंक,42,0),""))))))</f>
        <v/>
      </c>
      <c s="50" t="str">
        <f>IF(AND(B202="",D202="",F202="",G202=""),"",IF($P$3='DATA SHEET'!$CA$1,VLOOKUP(F202,अंक,7,0),IF($P$3='DATA SHEET'!$CA$2,VLOOKUP(F202,अंक,16,0),IF($P$3='DATA SHEET'!$CA$3,VLOOKUP(F202,अंक,25,0),IF($P$3='DATA SHEET'!$CA$4,VLOOKUP(F202,अंक,34,0),IF($P$3='DATA SHEET'!$CA$5,VLOOKUP(F202,अंक,43,0),""))))))</f>
        <v/>
      </c>
      <c s="50" t="str">
        <f>IF(AND(B202="",D202="",F202="",G202=""),"",IF($P$3='DATA SHEET'!$CA$1,VLOOKUP(F202,अंक,8,0),IF($P$3='DATA SHEET'!$CA$2,VLOOKUP(F202,अंक,17,0),IF($P$3='DATA SHEET'!$CA$3,VLOOKUP(F202,अंक,26,0),IF($P$3='DATA SHEET'!$CA$4,VLOOKUP(F202,अंक,35,0),IF($P$3='DATA SHEET'!$CA$5,VLOOKUP(F202,अंक,44,0),""))))))</f>
        <v/>
      </c>
      <c s="51" t="str">
        <f>IF(AND(B202="",D202="",F202="",G202=""),"",IF($P$3='DATA SHEET'!$CA$1,VLOOKUP(F202,अंक,9,0),IF($P$3='DATA SHEET'!$CA$2,VLOOKUP(F202,अंक,18,0),IF($P$3='DATA SHEET'!$CA$3,VLOOKUP(F202,अंक,27,0),IF($P$3='DATA SHEET'!$CA$4,VLOOKUP(F202,अंक,36,0),IF($P$3='DATA SHEET'!$CA$5,VLOOKUP(F202,अंक,45,0),""))))))</f>
        <v/>
      </c>
      <c s="51" t="str">
        <f>IF(AND(B202="",D202="",F202="",G202=""),"",IF($P$3='DATA SHEET'!$CA$1,VLOOKUP(F202,अंक,10,0),IF($P$3='DATA SHEET'!$CA$2,VLOOKUP(F202,अंक,19,0),IF($P$3='DATA SHEET'!$CA$3,VLOOKUP(F202,अंक,28,0),IF($P$3='DATA SHEET'!$CA$4,VLOOKUP(F202,अंक,37,0),IF($P$3='DATA SHEET'!$CA$5,VLOOKUP(F202,अंक,46,0),""))))))</f>
        <v/>
      </c>
      <c s="51" t="str">
        <f>IF(AND(B202="",D202="",F202="",G202=""),"",IF($P$3='DATA SHEET'!$CA$1,VLOOKUP(F202,अंक,11,0),IF($P$3='DATA SHEET'!$CA$2,VLOOKUP(F202,अंक,20,0),IF($P$3='DATA SHEET'!$CA$3,VLOOKUP(F202,अंक,29,0),IF($P$3='DATA SHEET'!$CA$4,VLOOKUP(F202,अंक,38,0),IF($P$3='DATA SHEET'!$CA$5,VLOOKUP(F202,अंक,47,0),""))))))</f>
        <v/>
      </c>
      <c s="52" t="str">
        <f>IF(AND(B202="",D202="",F202="",G202=""),"",IF($P$3='DATA SHEET'!$CA$1,VLOOKUP(F202,अंक,12,0),IF($P$3='DATA SHEET'!$CA$2,VLOOKUP(F202,अंक,21,0),IF($P$3='DATA SHEET'!$CA$3,VLOOKUP(F202,अंक,30,0),IF($P$3='DATA SHEET'!$CA$4,VLOOKUP(F202,अंक,39,0),IF($P$3='DATA SHEET'!$CA$5,VLOOKUP(F202,अंक,48,0),""))))))</f>
        <v/>
      </c>
      <c s="52" t="str">
        <f>IF(AND(B202="",D202="",F202="",G202=""),"",IF($P$3='DATA SHEET'!$CA$1,VLOOKUP(F202,अंक,13,0),IF($P$3='DATA SHEET'!$CA$2,VLOOKUP(F202,अंक,22,0),IF($P$3='DATA SHEET'!$CA$3,VLOOKUP(F202,अंक,31,0),IF($P$3='DATA SHEET'!$CA$4,VLOOKUP(F202,अंक,40,0),IF($P$3='DATA SHEET'!$CA$5,VLOOKUP(F202,अंक,49,0),""))))))</f>
        <v/>
      </c>
      <c s="52" t="str">
        <f>IF(AND(B202="",D202="",F202="",G202=""),"",IF($P$3='DATA SHEET'!$CA$1,VLOOKUP(F202,अंक,14,0),IF($P$3='DATA SHEET'!$CA$2,VLOOKUP(F202,अंक,23,0),IF($P$3='DATA SHEET'!$CA$3,VLOOKUP(F202,अंक,32,0),IF($P$3='DATA SHEET'!$CA$4,VLOOKUP(F202,अंक,41,0),IF($P$3='DATA SHEET'!$CA$5,VLOOKUP(F202,अंक,50,0),""))))))</f>
        <v/>
      </c>
      <c s="21" t="str">
        <f t="shared" si="60"/>
        <v/>
      </c>
      <c s="20" t="str">
        <f t="shared" si="61"/>
        <v/>
      </c>
      <c s="20" t="str">
        <f t="shared" si="62"/>
        <v/>
      </c>
      <c s="22" t="str">
        <f t="shared" si="63"/>
        <v/>
      </c>
      <c s="187" t="str">
        <f>IFERROR(IF(OR(Q202="",#REF!="",D202=""),"",IF($Q$6=100,ROUNDUP(Q202*20%,0),IF($Q$6=86,ROUNDUP((Q202/$Q$6)*$U$6,0),IF($Q$6=66,ROUNDUP((Q202/$Q$6)*$U$6,0),"")))),"")</f>
        <v/>
      </c>
      <c s="11"/>
      <c s="11"/>
    </row>
    <row r="203" spans="1:23" s="44" customFormat="1" ht="18.75" customHeight="1">
      <c r="A203" s="186" t="str">
        <f>'DATA SHEET'!A203</f>
        <v/>
      </c>
      <c s="16" t="str">
        <f t="shared" si="50"/>
        <v/>
      </c>
      <c s="42" t="str">
        <f t="shared" si="51"/>
        <v/>
      </c>
      <c s="170" t="str">
        <f t="shared" si="52"/>
        <v/>
      </c>
      <c s="170" t="str">
        <f t="shared" si="53"/>
        <v/>
      </c>
      <c s="17" t="str">
        <f t="shared" si="54"/>
        <v/>
      </c>
      <c s="18" t="str">
        <f t="shared" si="55"/>
        <v/>
      </c>
      <c s="50" t="str">
        <f>IF(AND(B203="",D203="",F203="",G203=""),"",IF($P$3='DATA SHEET'!$CA$1,VLOOKUP(F203,अंक,6,0),IF($P$3='DATA SHEET'!$CA$2,VLOOKUP(F203,अंक,15,0),IF($P$3='DATA SHEET'!$CA$3,VLOOKUP(F203,अंक,24,0),IF($P$3='DATA SHEET'!$CA$4,VLOOKUP(F203,अंक,33,0),IF($P$3='DATA SHEET'!$CA$5,VLOOKUP(F203,अंक,42,0),""))))))</f>
        <v/>
      </c>
      <c s="50" t="str">
        <f>IF(AND(B203="",D203="",F203="",G203=""),"",IF($P$3='DATA SHEET'!$CA$1,VLOOKUP(F203,अंक,7,0),IF($P$3='DATA SHEET'!$CA$2,VLOOKUP(F203,अंक,16,0),IF($P$3='DATA SHEET'!$CA$3,VLOOKUP(F203,अंक,25,0),IF($P$3='DATA SHEET'!$CA$4,VLOOKUP(F203,अंक,34,0),IF($P$3='DATA SHEET'!$CA$5,VLOOKUP(F203,अंक,43,0),""))))))</f>
        <v/>
      </c>
      <c s="50" t="str">
        <f>IF(AND(B203="",D203="",F203="",G203=""),"",IF($P$3='DATA SHEET'!$CA$1,VLOOKUP(F203,अंक,8,0),IF($P$3='DATA SHEET'!$CA$2,VLOOKUP(F203,अंक,17,0),IF($P$3='DATA SHEET'!$CA$3,VLOOKUP(F203,अंक,26,0),IF($P$3='DATA SHEET'!$CA$4,VLOOKUP(F203,अंक,35,0),IF($P$3='DATA SHEET'!$CA$5,VLOOKUP(F203,अंक,44,0),""))))))</f>
        <v/>
      </c>
      <c s="51" t="str">
        <f>IF(AND(B203="",D203="",F203="",G203=""),"",IF($P$3='DATA SHEET'!$CA$1,VLOOKUP(F203,अंक,9,0),IF($P$3='DATA SHEET'!$CA$2,VLOOKUP(F203,अंक,18,0),IF($P$3='DATA SHEET'!$CA$3,VLOOKUP(F203,अंक,27,0),IF($P$3='DATA SHEET'!$CA$4,VLOOKUP(F203,अंक,36,0),IF($P$3='DATA SHEET'!$CA$5,VLOOKUP(F203,अंक,45,0),""))))))</f>
        <v/>
      </c>
      <c s="51" t="str">
        <f>IF(AND(B203="",D203="",F203="",G203=""),"",IF($P$3='DATA SHEET'!$CA$1,VLOOKUP(F203,अंक,10,0),IF($P$3='DATA SHEET'!$CA$2,VLOOKUP(F203,अंक,19,0),IF($P$3='DATA SHEET'!$CA$3,VLOOKUP(F203,अंक,28,0),IF($P$3='DATA SHEET'!$CA$4,VLOOKUP(F203,अंक,37,0),IF($P$3='DATA SHEET'!$CA$5,VLOOKUP(F203,अंक,46,0),""))))))</f>
        <v/>
      </c>
      <c s="51" t="str">
        <f>IF(AND(B203="",D203="",F203="",G203=""),"",IF($P$3='DATA SHEET'!$CA$1,VLOOKUP(F203,अंक,11,0),IF($P$3='DATA SHEET'!$CA$2,VLOOKUP(F203,अंक,20,0),IF($P$3='DATA SHEET'!$CA$3,VLOOKUP(F203,अंक,29,0),IF($P$3='DATA SHEET'!$CA$4,VLOOKUP(F203,अंक,38,0),IF($P$3='DATA SHEET'!$CA$5,VLOOKUP(F203,अंक,47,0),""))))))</f>
        <v/>
      </c>
      <c s="52" t="str">
        <f>IF(AND(B203="",D203="",F203="",G203=""),"",IF($P$3='DATA SHEET'!$CA$1,VLOOKUP(F203,अंक,12,0),IF($P$3='DATA SHEET'!$CA$2,VLOOKUP(F203,अंक,21,0),IF($P$3='DATA SHEET'!$CA$3,VLOOKUP(F203,अंक,30,0),IF($P$3='DATA SHEET'!$CA$4,VLOOKUP(F203,अंक,39,0),IF($P$3='DATA SHEET'!$CA$5,VLOOKUP(F203,अंक,48,0),""))))))</f>
        <v/>
      </c>
      <c s="52" t="str">
        <f>IF(AND(B203="",D203="",F203="",G203=""),"",IF($P$3='DATA SHEET'!$CA$1,VLOOKUP(F203,अंक,13,0),IF($P$3='DATA SHEET'!$CA$2,VLOOKUP(F203,अंक,22,0),IF($P$3='DATA SHEET'!$CA$3,VLOOKUP(F203,अंक,31,0),IF($P$3='DATA SHEET'!$CA$4,VLOOKUP(F203,अंक,40,0),IF($P$3='DATA SHEET'!$CA$5,VLOOKUP(F203,अंक,49,0),""))))))</f>
        <v/>
      </c>
      <c s="52" t="str">
        <f>IF(AND(B203="",D203="",F203="",G203=""),"",IF($P$3='DATA SHEET'!$CA$1,VLOOKUP(F203,अंक,14,0),IF($P$3='DATA SHEET'!$CA$2,VLOOKUP(F203,अंक,23,0),IF($P$3='DATA SHEET'!$CA$3,VLOOKUP(F203,अंक,32,0),IF($P$3='DATA SHEET'!$CA$4,VLOOKUP(F203,अंक,41,0),IF($P$3='DATA SHEET'!$CA$5,VLOOKUP(F203,अंक,50,0),""))))))</f>
        <v/>
      </c>
      <c s="21" t="str">
        <f t="shared" si="60"/>
        <v/>
      </c>
      <c s="20" t="str">
        <f t="shared" si="61"/>
        <v/>
      </c>
      <c s="20" t="str">
        <f t="shared" si="62"/>
        <v/>
      </c>
      <c s="22" t="str">
        <f t="shared" si="63"/>
        <v/>
      </c>
      <c s="187" t="str">
        <f>IFERROR(IF(OR(Q203="",#REF!="",D203=""),"",IF($Q$6=100,ROUNDUP(Q203*20%,0),IF($Q$6=86,ROUNDUP((Q203/$Q$6)*$U$6,0),IF($Q$6=66,ROUNDUP((Q203/$Q$6)*$U$6,0),"")))),"")</f>
        <v/>
      </c>
      <c s="11"/>
      <c s="11"/>
    </row>
    <row r="204" spans="1:23" s="44" customFormat="1" ht="18.75" customHeight="1">
      <c r="A204" s="186" t="str">
        <f>'DATA SHEET'!A204</f>
        <v/>
      </c>
      <c s="16" t="str">
        <f t="shared" si="50"/>
        <v/>
      </c>
      <c s="42" t="str">
        <f t="shared" si="51"/>
        <v/>
      </c>
      <c s="170" t="str">
        <f t="shared" si="52"/>
        <v/>
      </c>
      <c s="170" t="str">
        <f t="shared" si="53"/>
        <v/>
      </c>
      <c s="17" t="str">
        <f t="shared" si="54"/>
        <v/>
      </c>
      <c s="18" t="str">
        <f t="shared" si="55"/>
        <v/>
      </c>
      <c s="50" t="str">
        <f>IF(AND(B204="",D204="",F204="",G204=""),"",IF($P$3='DATA SHEET'!$CA$1,VLOOKUP(F204,अंक,6,0),IF($P$3='DATA SHEET'!$CA$2,VLOOKUP(F204,अंक,15,0),IF($P$3='DATA SHEET'!$CA$3,VLOOKUP(F204,अंक,24,0),IF($P$3='DATA SHEET'!$CA$4,VLOOKUP(F204,अंक,33,0),IF($P$3='DATA SHEET'!$CA$5,VLOOKUP(F204,अंक,42,0),""))))))</f>
        <v/>
      </c>
      <c s="50" t="str">
        <f>IF(AND(B204="",D204="",F204="",G204=""),"",IF($P$3='DATA SHEET'!$CA$1,VLOOKUP(F204,अंक,7,0),IF($P$3='DATA SHEET'!$CA$2,VLOOKUP(F204,अंक,16,0),IF($P$3='DATA SHEET'!$CA$3,VLOOKUP(F204,अंक,25,0),IF($P$3='DATA SHEET'!$CA$4,VLOOKUP(F204,अंक,34,0),IF($P$3='DATA SHEET'!$CA$5,VLOOKUP(F204,अंक,43,0),""))))))</f>
        <v/>
      </c>
      <c s="50" t="str">
        <f>IF(AND(B204="",D204="",F204="",G204=""),"",IF($P$3='DATA SHEET'!$CA$1,VLOOKUP(F204,अंक,8,0),IF($P$3='DATA SHEET'!$CA$2,VLOOKUP(F204,अंक,17,0),IF($P$3='DATA SHEET'!$CA$3,VLOOKUP(F204,अंक,26,0),IF($P$3='DATA SHEET'!$CA$4,VLOOKUP(F204,अंक,35,0),IF($P$3='DATA SHEET'!$CA$5,VLOOKUP(F204,अंक,44,0),""))))))</f>
        <v/>
      </c>
      <c s="51" t="str">
        <f>IF(AND(B204="",D204="",F204="",G204=""),"",IF($P$3='DATA SHEET'!$CA$1,VLOOKUP(F204,अंक,9,0),IF($P$3='DATA SHEET'!$CA$2,VLOOKUP(F204,अंक,18,0),IF($P$3='DATA SHEET'!$CA$3,VLOOKUP(F204,अंक,27,0),IF($P$3='DATA SHEET'!$CA$4,VLOOKUP(F204,अंक,36,0),IF($P$3='DATA SHEET'!$CA$5,VLOOKUP(F204,अंक,45,0),""))))))</f>
        <v/>
      </c>
      <c s="51" t="str">
        <f>IF(AND(B204="",D204="",F204="",G204=""),"",IF($P$3='DATA SHEET'!$CA$1,VLOOKUP(F204,अंक,10,0),IF($P$3='DATA SHEET'!$CA$2,VLOOKUP(F204,अंक,19,0),IF($P$3='DATA SHEET'!$CA$3,VLOOKUP(F204,अंक,28,0),IF($P$3='DATA SHEET'!$CA$4,VLOOKUP(F204,अंक,37,0),IF($P$3='DATA SHEET'!$CA$5,VLOOKUP(F204,अंक,46,0),""))))))</f>
        <v/>
      </c>
      <c s="51" t="str">
        <f>IF(AND(B204="",D204="",F204="",G204=""),"",IF($P$3='DATA SHEET'!$CA$1,VLOOKUP(F204,अंक,11,0),IF($P$3='DATA SHEET'!$CA$2,VLOOKUP(F204,अंक,20,0),IF($P$3='DATA SHEET'!$CA$3,VLOOKUP(F204,अंक,29,0),IF($P$3='DATA SHEET'!$CA$4,VLOOKUP(F204,अंक,38,0),IF($P$3='DATA SHEET'!$CA$5,VLOOKUP(F204,अंक,47,0),""))))))</f>
        <v/>
      </c>
      <c s="52" t="str">
        <f>IF(AND(B204="",D204="",F204="",G204=""),"",IF($P$3='DATA SHEET'!$CA$1,VLOOKUP(F204,अंक,12,0),IF($P$3='DATA SHEET'!$CA$2,VLOOKUP(F204,अंक,21,0),IF($P$3='DATA SHEET'!$CA$3,VLOOKUP(F204,अंक,30,0),IF($P$3='DATA SHEET'!$CA$4,VLOOKUP(F204,अंक,39,0),IF($P$3='DATA SHEET'!$CA$5,VLOOKUP(F204,अंक,48,0),""))))))</f>
        <v/>
      </c>
      <c s="52" t="str">
        <f>IF(AND(B204="",D204="",F204="",G204=""),"",IF($P$3='DATA SHEET'!$CA$1,VLOOKUP(F204,अंक,13,0),IF($P$3='DATA SHEET'!$CA$2,VLOOKUP(F204,अंक,22,0),IF($P$3='DATA SHEET'!$CA$3,VLOOKUP(F204,अंक,31,0),IF($P$3='DATA SHEET'!$CA$4,VLOOKUP(F204,अंक,40,0),IF($P$3='DATA SHEET'!$CA$5,VLOOKUP(F204,अंक,49,0),""))))))</f>
        <v/>
      </c>
      <c s="52" t="str">
        <f>IF(AND(B204="",D204="",F204="",G204=""),"",IF($P$3='DATA SHEET'!$CA$1,VLOOKUP(F204,अंक,14,0),IF($P$3='DATA SHEET'!$CA$2,VLOOKUP(F204,अंक,23,0),IF($P$3='DATA SHEET'!$CA$3,VLOOKUP(F204,अंक,32,0),IF($P$3='DATA SHEET'!$CA$4,VLOOKUP(F204,अंक,41,0),IF($P$3='DATA SHEET'!$CA$5,VLOOKUP(F204,अंक,50,0),""))))))</f>
        <v/>
      </c>
      <c s="21" t="str">
        <f t="shared" si="60"/>
        <v/>
      </c>
      <c s="20" t="str">
        <f t="shared" si="61"/>
        <v/>
      </c>
      <c s="20" t="str">
        <f t="shared" si="62"/>
        <v/>
      </c>
      <c s="22" t="str">
        <f t="shared" si="63"/>
        <v/>
      </c>
      <c s="187" t="str">
        <f>IFERROR(IF(OR(Q204="",#REF!="",D204=""),"",IF($Q$6=100,ROUNDUP(Q204*20%,0),IF($Q$6=86,ROUNDUP((Q204/$Q$6)*$U$6,0),IF($Q$6=66,ROUNDUP((Q204/$Q$6)*$U$6,0),"")))),"")</f>
        <v/>
      </c>
      <c s="11"/>
      <c s="11"/>
    </row>
    <row r="205" spans="1:23" s="44" customFormat="1" ht="18.75" customHeight="1">
      <c r="A205" s="186" t="str">
        <f>'DATA SHEET'!A205</f>
        <v/>
      </c>
      <c s="16" t="str">
        <f t="shared" si="50"/>
        <v/>
      </c>
      <c s="42" t="str">
        <f t="shared" si="51"/>
        <v/>
      </c>
      <c s="170" t="str">
        <f t="shared" si="52"/>
        <v/>
      </c>
      <c s="170" t="str">
        <f t="shared" si="53"/>
        <v/>
      </c>
      <c s="17" t="str">
        <f t="shared" si="54"/>
        <v/>
      </c>
      <c s="18" t="str">
        <f t="shared" si="55"/>
        <v/>
      </c>
      <c s="50" t="str">
        <f>IF(AND(B205="",D205="",F205="",G205=""),"",IF($P$3='DATA SHEET'!$CA$1,VLOOKUP(F205,अंक,6,0),IF($P$3='DATA SHEET'!$CA$2,VLOOKUP(F205,अंक,15,0),IF($P$3='DATA SHEET'!$CA$3,VLOOKUP(F205,अंक,24,0),IF($P$3='DATA SHEET'!$CA$4,VLOOKUP(F205,अंक,33,0),IF($P$3='DATA SHEET'!$CA$5,VLOOKUP(F205,अंक,42,0),""))))))</f>
        <v/>
      </c>
      <c s="50" t="str">
        <f>IF(AND(B205="",D205="",F205="",G205=""),"",IF($P$3='DATA SHEET'!$CA$1,VLOOKUP(F205,अंक,7,0),IF($P$3='DATA SHEET'!$CA$2,VLOOKUP(F205,अंक,16,0),IF($P$3='DATA SHEET'!$CA$3,VLOOKUP(F205,अंक,25,0),IF($P$3='DATA SHEET'!$CA$4,VLOOKUP(F205,अंक,34,0),IF($P$3='DATA SHEET'!$CA$5,VLOOKUP(F205,अंक,43,0),""))))))</f>
        <v/>
      </c>
      <c s="50" t="str">
        <f>IF(AND(B205="",D205="",F205="",G205=""),"",IF($P$3='DATA SHEET'!$CA$1,VLOOKUP(F205,अंक,8,0),IF($P$3='DATA SHEET'!$CA$2,VLOOKUP(F205,अंक,17,0),IF($P$3='DATA SHEET'!$CA$3,VLOOKUP(F205,अंक,26,0),IF($P$3='DATA SHEET'!$CA$4,VLOOKUP(F205,अंक,35,0),IF($P$3='DATA SHEET'!$CA$5,VLOOKUP(F205,अंक,44,0),""))))))</f>
        <v/>
      </c>
      <c s="51" t="str">
        <f>IF(AND(B205="",D205="",F205="",G205=""),"",IF($P$3='DATA SHEET'!$CA$1,VLOOKUP(F205,अंक,9,0),IF($P$3='DATA SHEET'!$CA$2,VLOOKUP(F205,अंक,18,0),IF($P$3='DATA SHEET'!$CA$3,VLOOKUP(F205,अंक,27,0),IF($P$3='DATA SHEET'!$CA$4,VLOOKUP(F205,अंक,36,0),IF($P$3='DATA SHEET'!$CA$5,VLOOKUP(F205,अंक,45,0),""))))))</f>
        <v/>
      </c>
      <c s="51" t="str">
        <f>IF(AND(B205="",D205="",F205="",G205=""),"",IF($P$3='DATA SHEET'!$CA$1,VLOOKUP(F205,अंक,10,0),IF($P$3='DATA SHEET'!$CA$2,VLOOKUP(F205,अंक,19,0),IF($P$3='DATA SHEET'!$CA$3,VLOOKUP(F205,अंक,28,0),IF($P$3='DATA SHEET'!$CA$4,VLOOKUP(F205,अंक,37,0),IF($P$3='DATA SHEET'!$CA$5,VLOOKUP(F205,अंक,46,0),""))))))</f>
        <v/>
      </c>
      <c s="51" t="str">
        <f>IF(AND(B205="",D205="",F205="",G205=""),"",IF($P$3='DATA SHEET'!$CA$1,VLOOKUP(F205,अंक,11,0),IF($P$3='DATA SHEET'!$CA$2,VLOOKUP(F205,अंक,20,0),IF($P$3='DATA SHEET'!$CA$3,VLOOKUP(F205,अंक,29,0),IF($P$3='DATA SHEET'!$CA$4,VLOOKUP(F205,अंक,38,0),IF($P$3='DATA SHEET'!$CA$5,VLOOKUP(F205,अंक,47,0),""))))))</f>
        <v/>
      </c>
      <c s="52" t="str">
        <f>IF(AND(B205="",D205="",F205="",G205=""),"",IF($P$3='DATA SHEET'!$CA$1,VLOOKUP(F205,अंक,12,0),IF($P$3='DATA SHEET'!$CA$2,VLOOKUP(F205,अंक,21,0),IF($P$3='DATA SHEET'!$CA$3,VLOOKUP(F205,अंक,30,0),IF($P$3='DATA SHEET'!$CA$4,VLOOKUP(F205,अंक,39,0),IF($P$3='DATA SHEET'!$CA$5,VLOOKUP(F205,अंक,48,0),""))))))</f>
        <v/>
      </c>
      <c s="52" t="str">
        <f>IF(AND(B205="",D205="",F205="",G205=""),"",IF($P$3='DATA SHEET'!$CA$1,VLOOKUP(F205,अंक,13,0),IF($P$3='DATA SHEET'!$CA$2,VLOOKUP(F205,अंक,22,0),IF($P$3='DATA SHEET'!$CA$3,VLOOKUP(F205,अंक,31,0),IF($P$3='DATA SHEET'!$CA$4,VLOOKUP(F205,अंक,40,0),IF($P$3='DATA SHEET'!$CA$5,VLOOKUP(F205,अंक,49,0),""))))))</f>
        <v/>
      </c>
      <c s="52" t="str">
        <f>IF(AND(B205="",D205="",F205="",G205=""),"",IF($P$3='DATA SHEET'!$CA$1,VLOOKUP(F205,अंक,14,0),IF($P$3='DATA SHEET'!$CA$2,VLOOKUP(F205,अंक,23,0),IF($P$3='DATA SHEET'!$CA$3,VLOOKUP(F205,अंक,32,0),IF($P$3='DATA SHEET'!$CA$4,VLOOKUP(F205,अंक,41,0),IF($P$3='DATA SHEET'!$CA$5,VLOOKUP(F205,अंक,50,0),""))))))</f>
        <v/>
      </c>
      <c s="21" t="str">
        <f t="shared" si="60"/>
        <v/>
      </c>
      <c s="20" t="str">
        <f t="shared" si="61"/>
        <v/>
      </c>
      <c s="20" t="str">
        <f t="shared" si="62"/>
        <v/>
      </c>
      <c s="22" t="str">
        <f t="shared" si="63"/>
        <v/>
      </c>
      <c s="187" t="str">
        <f>IFERROR(IF(OR(Q205="",#REF!="",D205=""),"",IF($Q$6=100,ROUNDUP(Q205*20%,0),IF($Q$6=86,ROUNDUP((Q205/$Q$6)*$U$6,0),IF($Q$6=66,ROUNDUP((Q205/$Q$6)*$U$6,0),"")))),"")</f>
        <v/>
      </c>
      <c s="11"/>
      <c s="11"/>
    </row>
    <row r="206" spans="1:23" s="44" customFormat="1" ht="18.75" customHeight="1">
      <c r="A206" s="188" t="str">
        <f>'DATA SHEET'!A206</f>
        <v/>
      </c>
      <c s="189" t="str">
        <f t="shared" si="50"/>
        <v/>
      </c>
      <c s="190" t="str">
        <f t="shared" si="51"/>
        <v/>
      </c>
      <c s="191" t="str">
        <f t="shared" si="52"/>
        <v/>
      </c>
      <c s="191" t="str">
        <f t="shared" si="53"/>
        <v/>
      </c>
      <c s="192" t="str">
        <f t="shared" si="54"/>
        <v/>
      </c>
      <c s="193" t="str">
        <f t="shared" si="55"/>
        <v/>
      </c>
      <c s="194" t="str">
        <f>IF(AND(B206="",D206="",F206="",G206=""),"",IF($P$3='DATA SHEET'!$CA$1,VLOOKUP(F206,अंक,6,0),IF($P$3='DATA SHEET'!$CA$2,VLOOKUP(F206,अंक,15,0),IF($P$3='DATA SHEET'!$CA$3,VLOOKUP(F206,अंक,24,0),IF($P$3='DATA SHEET'!$CA$4,VLOOKUP(F206,अंक,33,0),IF($P$3='DATA SHEET'!$CA$5,VLOOKUP(F206,अंक,42,0),""))))))</f>
        <v/>
      </c>
      <c s="194" t="str">
        <f>IF(AND(B206="",D206="",F206="",G206=""),"",IF($P$3='DATA SHEET'!$CA$1,VLOOKUP(F206,अंक,7,0),IF($P$3='DATA SHEET'!$CA$2,VLOOKUP(F206,अंक,16,0),IF($P$3='DATA SHEET'!$CA$3,VLOOKUP(F206,अंक,25,0),IF($P$3='DATA SHEET'!$CA$4,VLOOKUP(F206,अंक,34,0),IF($P$3='DATA SHEET'!$CA$5,VLOOKUP(F206,अंक,43,0),""))))))</f>
        <v/>
      </c>
      <c s="194" t="str">
        <f>IF(AND(B206="",D206="",F206="",G206=""),"",IF($P$3='DATA SHEET'!$CA$1,VLOOKUP(F206,अंक,8,0),IF($P$3='DATA SHEET'!$CA$2,VLOOKUP(F206,अंक,17,0),IF($P$3='DATA SHEET'!$CA$3,VLOOKUP(F206,अंक,26,0),IF($P$3='DATA SHEET'!$CA$4,VLOOKUP(F206,अंक,35,0),IF($P$3='DATA SHEET'!$CA$5,VLOOKUP(F206,अंक,44,0),""))))))</f>
        <v/>
      </c>
      <c s="195" t="str">
        <f>IF(AND(B206="",D206="",F206="",G206=""),"",IF($P$3='DATA SHEET'!$CA$1,VLOOKUP(F206,अंक,9,0),IF($P$3='DATA SHEET'!$CA$2,VLOOKUP(F206,अंक,18,0),IF($P$3='DATA SHEET'!$CA$3,VLOOKUP(F206,अंक,27,0),IF($P$3='DATA SHEET'!$CA$4,VLOOKUP(F206,अंक,36,0),IF($P$3='DATA SHEET'!$CA$5,VLOOKUP(F206,अंक,45,0),""))))))</f>
        <v/>
      </c>
      <c s="195" t="str">
        <f>IF(AND(B206="",D206="",F206="",G206=""),"",IF($P$3='DATA SHEET'!$CA$1,VLOOKUP(F206,अंक,10,0),IF($P$3='DATA SHEET'!$CA$2,VLOOKUP(F206,अंक,19,0),IF($P$3='DATA SHEET'!$CA$3,VLOOKUP(F206,अंक,28,0),IF($P$3='DATA SHEET'!$CA$4,VLOOKUP(F206,अंक,37,0),IF($P$3='DATA SHEET'!$CA$5,VLOOKUP(F206,अंक,46,0),""))))))</f>
        <v/>
      </c>
      <c s="195" t="str">
        <f>IF(AND(B206="",D206="",F206="",G206=""),"",IF($P$3='DATA SHEET'!$CA$1,VLOOKUP(F206,अंक,11,0),IF($P$3='DATA SHEET'!$CA$2,VLOOKUP(F206,अंक,20,0),IF($P$3='DATA SHEET'!$CA$3,VLOOKUP(F206,अंक,29,0),IF($P$3='DATA SHEET'!$CA$4,VLOOKUP(F206,अंक,38,0),IF($P$3='DATA SHEET'!$CA$5,VLOOKUP(F206,अंक,47,0),""))))))</f>
        <v/>
      </c>
      <c s="196" t="str">
        <f>IF(AND(B206="",D206="",F206="",G206=""),"",IF($P$3='DATA SHEET'!$CA$1,VLOOKUP(F206,अंक,12,0),IF($P$3='DATA SHEET'!$CA$2,VLOOKUP(F206,अंक,21,0),IF($P$3='DATA SHEET'!$CA$3,VLOOKUP(F206,अंक,30,0),IF($P$3='DATA SHEET'!$CA$4,VLOOKUP(F206,अंक,39,0),IF($P$3='DATA SHEET'!$CA$5,VLOOKUP(F206,अंक,48,0),""))))))</f>
        <v/>
      </c>
      <c s="196" t="str">
        <f>IF(AND(B206="",D206="",F206="",G206=""),"",IF($P$3='DATA SHEET'!$CA$1,VLOOKUP(F206,अंक,13,0),IF($P$3='DATA SHEET'!$CA$2,VLOOKUP(F206,अंक,22,0),IF($P$3='DATA SHEET'!$CA$3,VLOOKUP(F206,अंक,31,0),IF($P$3='DATA SHEET'!$CA$4,VLOOKUP(F206,अंक,40,0),IF($P$3='DATA SHEET'!$CA$5,VLOOKUP(F206,अंक,49,0),""))))))</f>
        <v/>
      </c>
      <c s="196" t="str">
        <f>IF(AND(B206="",D206="",F206="",G206=""),"",IF($P$3='DATA SHEET'!$CA$1,VLOOKUP(F206,अंक,14,0),IF($P$3='DATA SHEET'!$CA$2,VLOOKUP(F206,अंक,23,0),IF($P$3='DATA SHEET'!$CA$3,VLOOKUP(F206,अंक,32,0),IF($P$3='DATA SHEET'!$CA$4,VLOOKUP(F206,अंक,41,0),IF($P$3='DATA SHEET'!$CA$5,VLOOKUP(F206,अंक,50,0),""))))))</f>
        <v/>
      </c>
      <c s="197" t="str">
        <f t="shared" si="60"/>
        <v/>
      </c>
      <c s="198" t="str">
        <f t="shared" si="61"/>
        <v/>
      </c>
      <c s="198" t="str">
        <f t="shared" si="62"/>
        <v/>
      </c>
      <c s="199" t="str">
        <f t="shared" si="63"/>
        <v/>
      </c>
      <c s="200" t="str">
        <f>IFERROR(IF(OR(Q206="",#REF!="",D206=""),"",IF($Q$6=100,ROUNDUP(Q206*20%,0),IF($Q$6=86,ROUNDUP((Q206/$Q$6)*$U$6,0),IF($Q$6=66,ROUNDUP((Q206/$Q$6)*$U$6,0),"")))),"")</f>
        <v/>
      </c>
      <c s="11"/>
      <c s="11"/>
    </row>
    <row r="207" spans="1:23" ht="18.75" customHeight="1">
      <c r="A207" s="23"/>
      <c s="23"/>
      <c s="23"/>
      <c s="24"/>
      <c s="24"/>
      <c s="25"/>
      <c s="26"/>
      <c s="26"/>
      <c s="26"/>
      <c s="26"/>
      <c s="27"/>
      <c s="27"/>
      <c s="27"/>
      <c s="27"/>
      <c s="27"/>
      <c s="27"/>
      <c s="27"/>
      <c s="27"/>
      <c s="27"/>
      <c s="27"/>
      <c s="28"/>
      <c s="11"/>
      <c s="11"/>
    </row>
    <row r="208" spans="1:23" ht="18.75" customHeight="1">
      <c r="A208" s="23"/>
      <c s="23"/>
      <c s="23"/>
      <c s="24"/>
      <c s="24"/>
      <c s="25"/>
      <c s="26"/>
      <c s="26"/>
      <c s="26"/>
      <c s="26"/>
      <c s="27"/>
      <c s="27"/>
      <c s="27"/>
      <c s="27"/>
      <c s="27"/>
      <c s="27"/>
      <c s="27"/>
      <c s="27"/>
      <c s="27"/>
      <c s="27"/>
      <c s="28"/>
      <c s="11"/>
      <c s="11"/>
    </row>
    <row r="209" spans="1:23" ht="18.75" customHeight="1">
      <c r="A209" s="29"/>
      <c s="29"/>
      <c s="29"/>
      <c s="29"/>
      <c s="29"/>
      <c s="29"/>
      <c s="29"/>
      <c s="29"/>
      <c s="29"/>
      <c s="29"/>
      <c s="29"/>
      <c s="29"/>
      <c s="29"/>
      <c s="29"/>
      <c s="29"/>
      <c s="29"/>
      <c s="29"/>
      <c s="29"/>
      <c s="29"/>
      <c s="29"/>
      <c s="29"/>
      <c s="11"/>
      <c s="11"/>
    </row>
    <row r="210" spans="1:23" ht="24.75" customHeight="1">
      <c r="A210" s="29"/>
      <c s="29"/>
      <c s="29"/>
      <c s="201" t="s">
        <v>932</v>
      </c>
      <c s="202"/>
      <c s="202"/>
      <c s="29"/>
      <c s="29"/>
      <c s="29"/>
      <c s="29"/>
      <c r="N210" s="29"/>
      <c s="204" t="s">
        <v>933</v>
      </c>
      <c s="205"/>
      <c s="205"/>
      <c s="29"/>
      <c s="29"/>
      <c s="29"/>
      <c s="29"/>
      <c s="11"/>
      <c s="11"/>
    </row>
    <row r="211" spans="1:23" ht="18.75" customHeight="1">
      <c r="A211" s="29"/>
      <c s="29"/>
      <c s="29"/>
      <c s="29"/>
      <c s="29"/>
      <c s="29"/>
      <c s="29"/>
      <c s="29"/>
      <c s="29"/>
      <c s="29"/>
      <c s="29"/>
      <c s="29"/>
      <c s="29"/>
      <c s="29"/>
      <c s="29"/>
      <c s="29"/>
      <c s="29"/>
      <c s="29"/>
      <c s="29"/>
      <c s="29"/>
      <c s="29"/>
      <c s="11"/>
      <c s="11"/>
    </row>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75" hidden="1" thickBot="1"/>
  </sheetData>
  <sheetProtection password="CDA0" sheet="1" objects="1" scenarios="1" formatRows="0"/>
  <mergeCells count="18">
    <mergeCell ref="N4:Q4"/>
    <mergeCell ref="R4:U4"/>
    <mergeCell ref="A4:A6"/>
    <mergeCell ref="B4:B6"/>
    <mergeCell ref="C4:C6"/>
    <mergeCell ref="D4:D6"/>
    <mergeCell ref="E4:E6"/>
    <mergeCell ref="F4:F6"/>
    <mergeCell ref="G4:G6"/>
    <mergeCell ref="H4:K4"/>
    <mergeCell ref="L4:M4"/>
    <mergeCell ref="D210:F210"/>
    <mergeCell ref="A1:U1"/>
    <mergeCell ref="A2:U2"/>
    <mergeCell ref="A3:B3"/>
    <mergeCell ref="L3:O3"/>
    <mergeCell ref="P3:U3"/>
    <mergeCell ref="F3:K3"/>
  </mergeCells>
  <conditionalFormatting sqref="A7:U206">
    <cfRule type="expression" priority="1" dxfId="1">
      <formula>$A7=""</formula>
    </cfRule>
  </conditionalFormatting>
  <dataValidations count="2">
    <dataValidation type="list" allowBlank="1" showErrorMessage="1" sqref="P3">
      <formula1>विषय</formula1>
    </dataValidation>
    <dataValidation type="list" allowBlank="1" showErrorMessage="1" sqref="C3">
      <formula1>"A,B,C,D,E,F,G,H,I,J"</formula1>
    </dataValidation>
  </dataValidations>
  <printOptions horizontalCentered="1"/>
  <pageMargins left="0.196850393700787" right="0.118110236220472" top="0.15748031496063" bottom="0.15748031496063" header="1.18110236220472" footer="1.18110236220472"/>
  <pageSetup orientation="portrait" scale="88"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C8089F"/>
  </sheetPr>
  <dimension ref="A1:Q210"/>
  <sheetViews>
    <sheetView workbookViewId="0" topLeftCell="A3">
      <selection pane="topLeft" activeCell="C3" sqref="C3 A23"/>
    </sheetView>
  </sheetViews>
  <sheetFormatPr defaultColWidth="0" defaultRowHeight="15" zeroHeight="1"/>
  <cols>
    <col min="1" max="1" width="4.57142857142857" style="12" customWidth="1"/>
    <col min="2" max="2" width="6.42857142857143" style="12" customWidth="1"/>
    <col min="3" max="3" width="10.5714285714286" style="12" customWidth="1"/>
    <col min="4" max="4" width="18.2857142857143" style="12" customWidth="1"/>
    <col min="5" max="5" width="19.5714285714286" style="12" customWidth="1"/>
    <col min="6" max="6" width="6.57142857142857" style="12" customWidth="1"/>
    <col min="7" max="7" width="8.57142857142857" style="12" customWidth="1"/>
    <col min="8" max="8" width="6.14285714285714" style="12" customWidth="1"/>
    <col min="9" max="9" width="6.71428571428571" style="12" customWidth="1"/>
    <col min="10" max="11" width="6.14285714285714" style="12" customWidth="1"/>
    <col min="12" max="12" width="7.57142857142857" style="12" hidden="1" customWidth="1"/>
    <col min="13" max="13" width="9.14285714285714" style="12" customWidth="1"/>
    <col min="14" max="16384" width="14.4285714285714" style="12" hidden="1"/>
  </cols>
  <sheetData>
    <row r="1" spans="1:13" ht="24.75" customHeight="1">
      <c r="A1" s="138" t="str">
        <f>IF('DATA SHEET'!$Q$3="Hindi",'DATA SHEET'!A1,'DATA SHEET'!A2)</f>
        <v>राजकीय उच्च माध्यमिक विद्यालय डसाणा खुर्द (मौलासर) डीडवाना-कुचामन</v>
      </c>
      <c s="139"/>
      <c s="139"/>
      <c s="139"/>
      <c s="139"/>
      <c s="139"/>
      <c s="139"/>
      <c s="139"/>
      <c s="139"/>
      <c s="139"/>
      <c s="139"/>
      <c s="139"/>
      <c s="11"/>
    </row>
    <row r="2" spans="1:13" ht="19.5" customHeight="1">
      <c r="A2" s="151" t="str">
        <f>'DATA SHEET'!A3</f>
        <v>सत्रांक वर्कशीट 2023-2024</v>
      </c>
      <c s="139"/>
      <c s="139"/>
      <c s="139"/>
      <c s="139"/>
      <c s="139"/>
      <c s="139"/>
      <c s="139"/>
      <c s="139"/>
      <c s="139"/>
      <c s="139"/>
      <c s="139"/>
      <c s="11"/>
    </row>
    <row r="3" spans="1:13" ht="19.5" customHeight="1">
      <c r="A3" s="207" t="str">
        <f>IF('DATA SHEET'!$Q$3="Hindi",CONCATENATE("कक्षा :- ",'DATA SHEET'!H4," "),CONCATENATE("Class :-   ",'DATA SHEET'!H4," "))</f>
        <v xml:space="preserve">कक्षा :- 5 </v>
      </c>
      <c s="146"/>
      <c s="208" t="str">
        <f>IF('विषयवार सत्रांक रिपोर्ट'!C3="","",'विषयवार सत्रांक रिपोर्ट'!C3)</f>
        <v>A</v>
      </c>
      <c s="209"/>
      <c s="207" t="str">
        <f>IF('DATA SHEET'!$Q$3="Hindi","प्रपत्र - 'ब'","Format - 'B'")</f>
        <v>प्रपत्र - 'ब'</v>
      </c>
      <c s="146"/>
      <c s="146"/>
      <c s="210"/>
      <c s="210"/>
      <c s="211"/>
      <c s="211"/>
      <c s="31"/>
      <c s="13"/>
    </row>
    <row r="4" spans="1:13" ht="116.25" customHeight="1">
      <c r="A4" s="212" t="str">
        <f>IF('DATA SHEET'!$Q$3="Hindi","क्र. स .","Sr. No.")</f>
        <v>क्र. स .</v>
      </c>
      <c s="213" t="str">
        <f>IF('DATA SHEET'!$Q$3="Hindi","प्रवेशांक","SCHOLAR  NO.")</f>
        <v>प्रवेशांक</v>
      </c>
      <c s="213" t="str">
        <f>IF('DATA SHEET'!$Q$3="Hindi","जन्म दिनांक","Date of Birth")</f>
        <v>जन्म दिनांक</v>
      </c>
      <c s="214" t="str">
        <f>IF('DATA SHEET'!$Q$3="Hindi","विद्यार्थी का नाम","Student's Name")</f>
        <v>विद्यार्थी का नाम</v>
      </c>
      <c s="214" t="str">
        <f>IF('DATA SHEET'!$Q$3="Hindi","पिता का नाम","Father's Name")</f>
        <v>पिता का नाम</v>
      </c>
      <c s="213" t="str">
        <f>IF('DATA SHEET'!$Q$3="Hindi","कक्षा रोल न. ","Class Roll No.")</f>
        <v xml:space="preserve">कक्षा रोल न. </v>
      </c>
      <c s="213" t="str">
        <f>IF('DATA SHEET'!$Q$3="Hindi","बोर्ड रोल न. ","Board Roll No.")</f>
        <v xml:space="preserve">बोर्ड रोल न. </v>
      </c>
      <c s="215" t="str">
        <f>IF('DATA SHEET'!$Q$3="Hindi","हिन्दी ","Hindi")</f>
        <v xml:space="preserve">हिन्दी </v>
      </c>
      <c s="215" t="str">
        <f>IF('DATA SHEET'!$Q$3="Hindi","अंग्रेजी ","English")</f>
        <v xml:space="preserve">अंग्रेजी </v>
      </c>
      <c s="215" t="str">
        <f>IF('DATA SHEET'!$Q$3="Hindi","गणित","Maths")</f>
        <v>गणित</v>
      </c>
      <c s="216" t="str">
        <f>IF('DATA SHEET'!$Q$3="Hindi","पर्यावरण अध्ययन ","En. Study")</f>
        <v xml:space="preserve">पर्यावरण अध्ययन </v>
      </c>
      <c s="206" t="str">
        <f>IF('DATA SHEET'!$Q$3="Hindi","संस्कृत 
(केवल संस्कृत विद्यालयों के लिए)","Sanskrit 
(Only For Sanskrit School)")</f>
        <v>संस्कृत 
(केवल संस्कृत विद्यालयों के लिए)</v>
      </c>
      <c s="11"/>
    </row>
    <row r="5" spans="1:13" ht="21.75" customHeight="1">
      <c r="A5" s="184"/>
      <c s="149"/>
      <c s="149"/>
      <c s="149"/>
      <c s="149"/>
      <c s="149"/>
      <c s="149"/>
      <c s="43">
        <v>20</v>
      </c>
      <c s="43">
        <v>20</v>
      </c>
      <c s="43">
        <v>20</v>
      </c>
      <c s="217">
        <v>20</v>
      </c>
      <c s="43">
        <v>20</v>
      </c>
      <c s="11"/>
    </row>
    <row r="6" spans="1:13" ht="21.75" customHeight="1">
      <c r="A6" s="218">
        <f>'DATA SHEET'!A7</f>
        <v>1</v>
      </c>
      <c s="16">
        <f t="shared" si="0" ref="B6:B37">IFERROR(IF($C$3="","",VLOOKUP(A6,नाम,4,0)),"")</f>
        <v>514</v>
      </c>
      <c s="94">
        <f t="shared" si="1" ref="C6:C37">IFERROR(IF($C$3="","",VLOOKUP(A6,नाम,11,0)),"")</f>
        <v>41156</v>
      </c>
      <c s="95" t="str">
        <f t="shared" si="2" ref="D6:D37">IFERROR(IF($C$3="","",VLOOKUP(A6,नाम,6,0)),"")</f>
        <v>ANANYA</v>
      </c>
      <c s="95" t="str">
        <f t="shared" si="3" ref="E6:E37">IFERROR(IF($C$3="","",VLOOKUP(A6,नाम,8,0)),"")</f>
        <v>LALA RAM</v>
      </c>
      <c s="17">
        <f t="shared" si="4" ref="F6:F37">IFERROR(IF($C$3="","",VLOOKUP(A6,नाम,12,0)),"")</f>
        <v>5045</v>
      </c>
      <c s="18" t="str">
        <f t="shared" si="5" ref="G6:G37">IFERROR(IF($C$3="","",VLOOKUP(A6,नाम,13,0)),"")</f>
        <v/>
      </c>
      <c s="19">
        <f t="shared" si="6" ref="H6:H37">IF(AND(B6="",D6="",F6="",G6=""),"",VLOOKUP(F6,सत्रांक,2,0))</f>
        <v>18</v>
      </c>
      <c s="19">
        <f t="shared" si="7" ref="I6:I37">IF(AND(B6="",D6="",F6="",G6=""),"",VLOOKUP(F6,सत्रांक,3,0))</f>
        <v>16</v>
      </c>
      <c s="19">
        <f t="shared" si="8" ref="J6:J37">IF(AND(B6="",D6="",F6="",G6=""),"",VLOOKUP(F6,सत्रांक,4,0))</f>
        <v>14</v>
      </c>
      <c s="219">
        <f t="shared" si="9" ref="K6:K37">IF(AND(B6="",D6="",F6="",G6=""),"",VLOOKUP(F6,सत्रांक,5,0))</f>
        <v>17</v>
      </c>
      <c s="19" t="str">
        <f>IF(AND('DATA SHEET'!$BC$1="NO"),"",IF(AND(B6="",D6="",F6="",G6=""),"",VLOOKUP(F6,सत्रांक,6,0)))</f>
        <v/>
      </c>
      <c s="11"/>
    </row>
    <row r="7" spans="1:13" ht="21.75" customHeight="1">
      <c r="A7" s="218">
        <f>'DATA SHEET'!A8</f>
        <v>2</v>
      </c>
      <c s="16">
        <f t="shared" si="0"/>
        <v>590</v>
      </c>
      <c s="94">
        <f t="shared" si="1"/>
        <v>40695</v>
      </c>
      <c s="95" t="str">
        <f t="shared" si="2"/>
        <v>ARPITA</v>
      </c>
      <c s="95" t="str">
        <f t="shared" si="3"/>
        <v>AMARA RAM</v>
      </c>
      <c s="17">
        <f t="shared" si="4"/>
        <v>5046</v>
      </c>
      <c s="18" t="str">
        <f t="shared" si="5"/>
        <v/>
      </c>
      <c s="19">
        <f t="shared" si="6"/>
        <v>18</v>
      </c>
      <c s="19">
        <f t="shared" si="7"/>
        <v>17</v>
      </c>
      <c s="19">
        <f t="shared" si="8"/>
        <v>14</v>
      </c>
      <c s="219">
        <f t="shared" si="9"/>
        <v>17</v>
      </c>
      <c s="19" t="str">
        <f>IF(AND('DATA SHEET'!$BC$1="NO"),"",IF(AND(B7="",D7="",F7="",G7=""),"",VLOOKUP(F7,सत्रांक,6,0)))</f>
        <v/>
      </c>
      <c s="11"/>
    </row>
    <row r="8" spans="1:13" ht="21.75" customHeight="1">
      <c r="A8" s="218">
        <f>'DATA SHEET'!A9</f>
        <v>3</v>
      </c>
      <c s="16">
        <f t="shared" si="0"/>
        <v>505</v>
      </c>
      <c s="94">
        <f t="shared" si="1"/>
        <v>41769</v>
      </c>
      <c s="95" t="str">
        <f t="shared" si="2"/>
        <v>CHETAN</v>
      </c>
      <c s="95" t="str">
        <f t="shared" si="3"/>
        <v>SUKHA RAM</v>
      </c>
      <c s="17">
        <f t="shared" si="4"/>
        <v>5047</v>
      </c>
      <c s="18" t="str">
        <f t="shared" si="5"/>
        <v/>
      </c>
      <c s="19">
        <f t="shared" si="6"/>
        <v>19</v>
      </c>
      <c s="19">
        <f t="shared" si="7"/>
        <v>17</v>
      </c>
      <c s="19">
        <f t="shared" si="8"/>
        <v>14</v>
      </c>
      <c s="219">
        <f t="shared" si="9"/>
        <v>16</v>
      </c>
      <c s="19" t="str">
        <f>IF(AND('DATA SHEET'!$BC$1="NO"),"",IF(AND(B8="",D8="",F8="",G8=""),"",VLOOKUP(F8,सत्रांक,6,0)))</f>
        <v/>
      </c>
      <c s="11"/>
    </row>
    <row r="9" spans="1:13" ht="21.75" customHeight="1">
      <c r="A9" s="218">
        <f>'DATA SHEET'!A10</f>
        <v>4</v>
      </c>
      <c s="16">
        <f t="shared" si="0"/>
        <v>490</v>
      </c>
      <c s="94">
        <f t="shared" si="1"/>
        <v>41640</v>
      </c>
      <c s="95" t="str">
        <f t="shared" si="2"/>
        <v>DEV KISHAN</v>
      </c>
      <c s="95" t="str">
        <f t="shared" si="3"/>
        <v>PEMA RAM</v>
      </c>
      <c s="17">
        <f t="shared" si="4"/>
        <v>5048</v>
      </c>
      <c s="18" t="str">
        <f t="shared" si="5"/>
        <v/>
      </c>
      <c s="19">
        <f t="shared" si="6"/>
        <v>19</v>
      </c>
      <c s="19">
        <f t="shared" si="7"/>
        <v>16</v>
      </c>
      <c s="19">
        <f t="shared" si="8"/>
        <v>14</v>
      </c>
      <c s="219">
        <f t="shared" si="9"/>
        <v>17</v>
      </c>
      <c s="19" t="str">
        <f>IF(AND('DATA SHEET'!$BC$1="NO"),"",IF(AND(B9="",D9="",F9="",G9=""),"",VLOOKUP(F9,सत्रांक,6,0)))</f>
        <v/>
      </c>
      <c s="11"/>
    </row>
    <row r="10" spans="1:13" ht="21.75" customHeight="1">
      <c r="A10" s="218">
        <f>'DATA SHEET'!A11</f>
        <v>5</v>
      </c>
      <c s="16">
        <f t="shared" si="0"/>
        <v>603</v>
      </c>
      <c s="94">
        <f t="shared" si="1"/>
        <v>41943</v>
      </c>
      <c s="95" t="str">
        <f t="shared" si="2"/>
        <v>GIRIRAJ SINGH</v>
      </c>
      <c s="95" t="str">
        <f t="shared" si="3"/>
        <v>RAM RATAN SINGH</v>
      </c>
      <c s="17">
        <f t="shared" si="4"/>
        <v>5049</v>
      </c>
      <c s="18" t="str">
        <f t="shared" si="5"/>
        <v/>
      </c>
      <c s="19">
        <f t="shared" si="6"/>
        <v>19</v>
      </c>
      <c s="19">
        <f t="shared" si="7"/>
        <v>17</v>
      </c>
      <c s="19">
        <f t="shared" si="8"/>
        <v>15</v>
      </c>
      <c s="219">
        <f t="shared" si="9"/>
        <v>18</v>
      </c>
      <c s="19" t="str">
        <f>IF(AND('DATA SHEET'!$BC$1="NO"),"",IF(AND(B10="",D10="",F10="",G10=""),"",VLOOKUP(F10,सत्रांक,6,0)))</f>
        <v/>
      </c>
      <c s="11"/>
    </row>
    <row r="11" spans="1:13" ht="21.75" customHeight="1">
      <c r="A11" s="218">
        <f>'DATA SHEET'!A12</f>
        <v>6</v>
      </c>
      <c s="16">
        <f t="shared" si="0"/>
        <v>480</v>
      </c>
      <c s="94">
        <f t="shared" si="1"/>
        <v>41682</v>
      </c>
      <c s="95" t="str">
        <f t="shared" si="2"/>
        <v>HARI RAM</v>
      </c>
      <c s="95" t="str">
        <f t="shared" si="3"/>
        <v>NARSA RAM</v>
      </c>
      <c s="17">
        <f t="shared" si="4"/>
        <v>5050</v>
      </c>
      <c s="18" t="str">
        <f t="shared" si="5"/>
        <v/>
      </c>
      <c s="19">
        <f t="shared" si="6"/>
        <v>19</v>
      </c>
      <c s="19">
        <f t="shared" si="7"/>
        <v>17</v>
      </c>
      <c s="19">
        <f t="shared" si="8"/>
        <v>15</v>
      </c>
      <c s="219">
        <f t="shared" si="9"/>
        <v>18</v>
      </c>
      <c s="19" t="str">
        <f>IF(AND('DATA SHEET'!$BC$1="NO"),"",IF(AND(B11="",D11="",F11="",G11=""),"",VLOOKUP(F11,सत्रांक,6,0)))</f>
        <v/>
      </c>
      <c s="11"/>
    </row>
    <row r="12" spans="1:13" ht="21.75" customHeight="1">
      <c r="A12" s="218">
        <f>'DATA SHEET'!A13</f>
        <v>7</v>
      </c>
      <c s="16">
        <f t="shared" si="0"/>
        <v>574</v>
      </c>
      <c s="94">
        <f t="shared" si="1"/>
        <v>41448</v>
      </c>
      <c s="95" t="str">
        <f t="shared" si="2"/>
        <v>HARISH</v>
      </c>
      <c s="95" t="str">
        <f t="shared" si="3"/>
        <v>CHENA RAM</v>
      </c>
      <c s="17">
        <f t="shared" si="4"/>
        <v>5051</v>
      </c>
      <c s="18" t="str">
        <f t="shared" si="5"/>
        <v/>
      </c>
      <c s="19">
        <f t="shared" si="6"/>
        <v>20</v>
      </c>
      <c s="19">
        <f t="shared" si="7"/>
        <v>17</v>
      </c>
      <c s="19">
        <f t="shared" si="8"/>
        <v>15</v>
      </c>
      <c s="219">
        <f t="shared" si="9"/>
        <v>18</v>
      </c>
      <c s="19" t="str">
        <f>IF(AND('DATA SHEET'!$BC$1="NO"),"",IF(AND(B12="",D12="",F12="",G12=""),"",VLOOKUP(F12,सत्रांक,6,0)))</f>
        <v/>
      </c>
      <c s="11"/>
    </row>
    <row r="13" spans="1:13" ht="21.75" customHeight="1">
      <c r="A13" s="218">
        <f>'DATA SHEET'!A14</f>
        <v>8</v>
      </c>
      <c s="16">
        <f t="shared" si="0"/>
        <v>568</v>
      </c>
      <c s="94">
        <f t="shared" si="1"/>
        <v>41411</v>
      </c>
      <c s="95" t="str">
        <f t="shared" si="2"/>
        <v>HEMLATA</v>
      </c>
      <c s="95" t="str">
        <f t="shared" si="3"/>
        <v>BHOMA RAM</v>
      </c>
      <c s="17">
        <f t="shared" si="4"/>
        <v>5052</v>
      </c>
      <c s="18" t="str">
        <f t="shared" si="5"/>
        <v/>
      </c>
      <c s="19">
        <f t="shared" si="6"/>
        <v>19</v>
      </c>
      <c s="19">
        <f t="shared" si="7"/>
        <v>16</v>
      </c>
      <c s="19">
        <f t="shared" si="8"/>
        <v>14</v>
      </c>
      <c s="219">
        <f t="shared" si="9"/>
        <v>17</v>
      </c>
      <c s="19" t="str">
        <f>IF(AND('DATA SHEET'!$BC$1="NO"),"",IF(AND(B13="",D13="",F13="",G13=""),"",VLOOKUP(F13,सत्रांक,6,0)))</f>
        <v/>
      </c>
      <c s="11"/>
    </row>
    <row r="14" spans="1:13" ht="21.75" customHeight="1">
      <c r="A14" s="218">
        <f>'DATA SHEET'!A15</f>
        <v>9</v>
      </c>
      <c s="16">
        <f t="shared" si="0"/>
        <v>614</v>
      </c>
      <c s="94">
        <f t="shared" si="1"/>
        <v>41029</v>
      </c>
      <c s="95" t="str">
        <f t="shared" si="2"/>
        <v>HIMANSHI</v>
      </c>
      <c s="95" t="str">
        <f t="shared" si="3"/>
        <v>RAJU RAM</v>
      </c>
      <c s="17">
        <f t="shared" si="4"/>
        <v>5053</v>
      </c>
      <c s="18" t="str">
        <f t="shared" si="5"/>
        <v/>
      </c>
      <c s="19">
        <f t="shared" si="6"/>
        <v>19</v>
      </c>
      <c s="19">
        <f t="shared" si="7"/>
        <v>17</v>
      </c>
      <c s="19">
        <f t="shared" si="8"/>
        <v>15</v>
      </c>
      <c s="219">
        <f t="shared" si="9"/>
        <v>18</v>
      </c>
      <c s="19" t="str">
        <f>IF(AND('DATA SHEET'!$BC$1="NO"),"",IF(AND(B14="",D14="",F14="",G14=""),"",VLOOKUP(F14,सत्रांक,6,0)))</f>
        <v/>
      </c>
      <c s="11"/>
    </row>
    <row r="15" spans="1:13" ht="18.75" customHeight="1">
      <c r="A15" s="218">
        <f>'DATA SHEET'!A16</f>
        <v>10</v>
      </c>
      <c s="16">
        <f t="shared" si="0"/>
        <v>578</v>
      </c>
      <c s="94">
        <f t="shared" si="1"/>
        <v>41640</v>
      </c>
      <c s="95" t="str">
        <f t="shared" si="2"/>
        <v>HIMANSHI KANWAR</v>
      </c>
      <c s="95" t="str">
        <f t="shared" si="3"/>
        <v>BALRAJ SINGH RAJPOOT</v>
      </c>
      <c s="17">
        <f t="shared" si="4"/>
        <v>5054</v>
      </c>
      <c s="18" t="str">
        <f t="shared" si="5"/>
        <v/>
      </c>
      <c s="19">
        <f t="shared" si="6"/>
        <v>20</v>
      </c>
      <c s="19">
        <f t="shared" si="7"/>
        <v>17</v>
      </c>
      <c s="19">
        <f t="shared" si="8"/>
        <v>14</v>
      </c>
      <c s="219">
        <f t="shared" si="9"/>
        <v>18</v>
      </c>
      <c s="19" t="str">
        <f>IF(AND('DATA SHEET'!$BC$1="NO"),"",IF(AND(B15="",D15="",F15="",G15=""),"",VLOOKUP(F15,सत्रांक,6,0)))</f>
        <v/>
      </c>
      <c s="11"/>
    </row>
    <row r="16" spans="1:13" ht="18.75" customHeight="1">
      <c r="A16" s="218">
        <f>'DATA SHEET'!A17</f>
        <v>11</v>
      </c>
      <c s="16">
        <f t="shared" si="0"/>
        <v>502</v>
      </c>
      <c s="94">
        <f t="shared" si="1"/>
        <v>41756</v>
      </c>
      <c s="95" t="str">
        <f t="shared" si="2"/>
        <v>JYOTI</v>
      </c>
      <c s="95" t="str">
        <f t="shared" si="3"/>
        <v>JODHA RAM</v>
      </c>
      <c s="17">
        <f t="shared" si="4"/>
        <v>5055</v>
      </c>
      <c s="18" t="str">
        <f t="shared" si="5"/>
        <v/>
      </c>
      <c s="19">
        <f t="shared" si="6"/>
        <v>19</v>
      </c>
      <c s="19">
        <f t="shared" si="7"/>
        <v>17</v>
      </c>
      <c s="19">
        <f t="shared" si="8"/>
        <v>14</v>
      </c>
      <c s="219">
        <f t="shared" si="9"/>
        <v>18</v>
      </c>
      <c s="19" t="str">
        <f>IF(AND('DATA SHEET'!$BC$1="NO"),"",IF(AND(B16="",D16="",F16="",G16=""),"",VLOOKUP(F16,सत्रांक,6,0)))</f>
        <v/>
      </c>
      <c s="11"/>
    </row>
    <row r="17" spans="1:13" ht="18.75" customHeight="1">
      <c r="A17" s="218">
        <f>'DATA SHEET'!A18</f>
        <v>12</v>
      </c>
      <c s="16">
        <f t="shared" si="0"/>
        <v>493</v>
      </c>
      <c s="94">
        <f t="shared" si="1"/>
        <v>41724</v>
      </c>
      <c s="95" t="str">
        <f t="shared" si="2"/>
        <v>KALPANA</v>
      </c>
      <c s="95" t="str">
        <f t="shared" si="3"/>
        <v>LALA RAM</v>
      </c>
      <c s="17">
        <f t="shared" si="4"/>
        <v>5056</v>
      </c>
      <c s="18" t="str">
        <f>IFERROR(IF($C$3="","",VLOOKUP(A17,नाम,13,0)),"")</f>
        <v/>
      </c>
      <c s="19">
        <f t="shared" si="6"/>
        <v>19</v>
      </c>
      <c s="19">
        <f t="shared" si="7"/>
        <v>17</v>
      </c>
      <c s="19">
        <f t="shared" si="8"/>
        <v>14</v>
      </c>
      <c s="219">
        <f t="shared" si="9"/>
        <v>18</v>
      </c>
      <c s="19" t="str">
        <f>IF(AND('DATA SHEET'!$BC$1="NO"),"",IF(AND(B17="",D17="",F17="",G17=""),"",VLOOKUP(F17,सत्रांक,6,0)))</f>
        <v/>
      </c>
      <c s="11"/>
    </row>
    <row r="18" spans="1:13" ht="18.75" customHeight="1">
      <c r="A18" s="218">
        <f>'DATA SHEET'!A19</f>
        <v>13</v>
      </c>
      <c s="16">
        <f t="shared" si="0"/>
        <v>669</v>
      </c>
      <c s="94">
        <f t="shared" si="1"/>
        <v>41917</v>
      </c>
      <c s="95" t="str">
        <f t="shared" si="2"/>
        <v>KOMITA RAYKA</v>
      </c>
      <c s="95" t="str">
        <f t="shared" si="3"/>
        <v>BHEEMRAJ REBARI</v>
      </c>
      <c s="17">
        <f t="shared" si="4"/>
        <v>5057</v>
      </c>
      <c s="18" t="str">
        <f t="shared" si="5"/>
        <v/>
      </c>
      <c s="19">
        <f t="shared" si="6"/>
        <v>19</v>
      </c>
      <c s="19">
        <f t="shared" si="7"/>
        <v>17</v>
      </c>
      <c s="19">
        <f t="shared" si="8"/>
        <v>14</v>
      </c>
      <c s="219">
        <f t="shared" si="9"/>
        <v>18</v>
      </c>
      <c s="19" t="str">
        <f>IF(AND('DATA SHEET'!$BC$1="NO"),"",IF(AND(B18="",D18="",F18="",G18=""),"",VLOOKUP(F18,सत्रांक,6,0)))</f>
        <v/>
      </c>
      <c s="11"/>
    </row>
    <row r="19" spans="1:13" ht="18.75" customHeight="1">
      <c r="A19" s="218">
        <f>'DATA SHEET'!A20</f>
        <v>14</v>
      </c>
      <c s="16">
        <f t="shared" si="0"/>
        <v>524</v>
      </c>
      <c s="94">
        <f t="shared" si="1"/>
        <v>41927</v>
      </c>
      <c s="95" t="str">
        <f t="shared" si="2"/>
        <v>KRISHANA JANGIR</v>
      </c>
      <c s="95" t="str">
        <f t="shared" si="3"/>
        <v>KESHAR RAM JANGIR</v>
      </c>
      <c s="17">
        <f t="shared" si="4"/>
        <v>5058</v>
      </c>
      <c s="18" t="str">
        <f t="shared" si="5"/>
        <v/>
      </c>
      <c s="19">
        <f t="shared" si="6"/>
        <v>20</v>
      </c>
      <c s="19">
        <f t="shared" si="7"/>
        <v>17</v>
      </c>
      <c s="19">
        <f t="shared" si="8"/>
        <v>14</v>
      </c>
      <c s="219">
        <f t="shared" si="9"/>
        <v>18</v>
      </c>
      <c s="19" t="str">
        <f>IF(AND('DATA SHEET'!$BC$1="NO"),"",IF(AND(B19="",D19="",F19="",G19=""),"",VLOOKUP(F19,सत्रांक,6,0)))</f>
        <v/>
      </c>
      <c s="11"/>
    </row>
    <row r="20" spans="1:13" ht="18.75" customHeight="1">
      <c r="A20" s="218">
        <f>'DATA SHEET'!A21</f>
        <v>15</v>
      </c>
      <c s="16">
        <f t="shared" si="0"/>
        <v>500</v>
      </c>
      <c s="94">
        <f t="shared" si="1"/>
        <v>41844</v>
      </c>
      <c s="95" t="str">
        <f t="shared" si="2"/>
        <v>KRISHNA</v>
      </c>
      <c s="95" t="str">
        <f t="shared" si="3"/>
        <v>RAMNIWAS RAM</v>
      </c>
      <c s="17">
        <f t="shared" si="4"/>
        <v>5059</v>
      </c>
      <c s="18" t="str">
        <f t="shared" si="5"/>
        <v/>
      </c>
      <c s="19">
        <f t="shared" si="6"/>
        <v>19</v>
      </c>
      <c s="19">
        <f t="shared" si="7"/>
        <v>17</v>
      </c>
      <c s="19">
        <f t="shared" si="8"/>
        <v>14</v>
      </c>
      <c s="219">
        <f t="shared" si="9"/>
        <v>18</v>
      </c>
      <c s="19" t="str">
        <f>IF(AND('DATA SHEET'!$BC$1="NO"),"",IF(AND(B20="",D20="",F20="",G20=""),"",VLOOKUP(F20,सत्रांक,6,0)))</f>
        <v/>
      </c>
      <c s="11"/>
    </row>
    <row r="21" spans="1:13" ht="18.75" customHeight="1">
      <c r="A21" s="218">
        <f>'DATA SHEET'!A22</f>
        <v>16</v>
      </c>
      <c s="16">
        <f t="shared" si="0"/>
        <v>662</v>
      </c>
      <c s="94">
        <f t="shared" si="1"/>
        <v>40848</v>
      </c>
      <c s="95" t="str">
        <f t="shared" si="2"/>
        <v>LICHHAMA</v>
      </c>
      <c s="95" t="str">
        <f t="shared" si="3"/>
        <v>HANUMAN RAM</v>
      </c>
      <c s="17">
        <f t="shared" si="4"/>
        <v>5060</v>
      </c>
      <c s="18" t="str">
        <f t="shared" si="5"/>
        <v/>
      </c>
      <c s="19">
        <f t="shared" si="6"/>
        <v>19</v>
      </c>
      <c s="19">
        <f t="shared" si="7"/>
        <v>17</v>
      </c>
      <c s="19">
        <f t="shared" si="8"/>
        <v>14</v>
      </c>
      <c s="219">
        <f t="shared" si="9"/>
        <v>18</v>
      </c>
      <c s="19" t="str">
        <f>IF(AND('DATA SHEET'!$BC$1="NO"),"",IF(AND(B21="",D21="",F21="",G21=""),"",VLOOKUP(F21,सत्रांक,6,0)))</f>
        <v/>
      </c>
      <c s="11"/>
    </row>
    <row r="22" spans="1:13" ht="18.75" customHeight="1">
      <c r="A22" s="218">
        <f>'DATA SHEET'!A23</f>
        <v>17</v>
      </c>
      <c s="16">
        <f t="shared" si="0"/>
        <v>594</v>
      </c>
      <c s="94">
        <f t="shared" si="1"/>
        <v>41348</v>
      </c>
      <c s="95" t="str">
        <f t="shared" si="2"/>
        <v>LUCKY BHUNWAL</v>
      </c>
      <c s="95" t="str">
        <f t="shared" si="3"/>
        <v>KISANA RAM</v>
      </c>
      <c s="17">
        <f t="shared" si="4"/>
        <v>5061</v>
      </c>
      <c s="18" t="str">
        <f t="shared" si="5"/>
        <v/>
      </c>
      <c s="19">
        <f t="shared" si="6"/>
        <v>19</v>
      </c>
      <c s="19">
        <f t="shared" si="7"/>
        <v>18</v>
      </c>
      <c s="19">
        <f t="shared" si="8"/>
        <v>14</v>
      </c>
      <c s="219">
        <f t="shared" si="9"/>
        <v>18</v>
      </c>
      <c s="19" t="str">
        <f>IF(AND('DATA SHEET'!$BC$1="NO"),"",IF(AND(B22="",D22="",F22="",G22=""),"",VLOOKUP(F22,सत्रांक,6,0)))</f>
        <v/>
      </c>
      <c s="11"/>
    </row>
    <row r="23" spans="1:13" ht="18.75" customHeight="1">
      <c r="A23" s="218">
        <f>'DATA SHEET'!A24</f>
        <v>18</v>
      </c>
      <c s="16">
        <f t="shared" si="0"/>
        <v>494</v>
      </c>
      <c s="94">
        <f t="shared" si="1"/>
        <v>41623</v>
      </c>
      <c s="95" t="str">
        <f t="shared" si="2"/>
        <v>MANISHA</v>
      </c>
      <c s="95" t="str">
        <f t="shared" si="3"/>
        <v>PANNA RAM</v>
      </c>
      <c s="17">
        <f t="shared" si="4"/>
        <v>5062</v>
      </c>
      <c s="18" t="str">
        <f t="shared" si="5"/>
        <v/>
      </c>
      <c s="19">
        <f t="shared" si="6"/>
        <v>19</v>
      </c>
      <c s="19">
        <f t="shared" si="7"/>
        <v>18</v>
      </c>
      <c s="19">
        <f t="shared" si="8"/>
        <v>15</v>
      </c>
      <c s="219">
        <f t="shared" si="9"/>
        <v>18</v>
      </c>
      <c s="19" t="str">
        <f>IF(AND('DATA SHEET'!$BC$1="NO"),"",IF(AND(B23="",D23="",F23="",G23=""),"",VLOOKUP(F23,सत्रांक,6,0)))</f>
        <v/>
      </c>
      <c s="11"/>
    </row>
    <row r="24" spans="1:13" ht="18.75" customHeight="1">
      <c r="A24" s="218">
        <f>'DATA SHEET'!A25</f>
        <v>19</v>
      </c>
      <c s="16">
        <f t="shared" si="0"/>
        <v>529</v>
      </c>
      <c s="94">
        <f t="shared" si="1"/>
        <v>41766</v>
      </c>
      <c s="95" t="str">
        <f t="shared" si="2"/>
        <v>MONIKA</v>
      </c>
      <c s="95" t="str">
        <f t="shared" si="3"/>
        <v>BIRADA RAM</v>
      </c>
      <c s="17">
        <f t="shared" si="4"/>
        <v>5063</v>
      </c>
      <c s="18" t="str">
        <f t="shared" si="5"/>
        <v/>
      </c>
      <c s="19">
        <f t="shared" si="6"/>
        <v>19</v>
      </c>
      <c s="19">
        <f t="shared" si="7"/>
        <v>17</v>
      </c>
      <c s="19">
        <f t="shared" si="8"/>
        <v>14</v>
      </c>
      <c s="219">
        <f t="shared" si="9"/>
        <v>18</v>
      </c>
      <c s="19" t="str">
        <f>IF(AND('DATA SHEET'!$BC$1="NO"),"",IF(AND(B24="",D24="",F24="",G24=""),"",VLOOKUP(F24,सत्रांक,6,0)))</f>
        <v/>
      </c>
      <c s="11"/>
    </row>
    <row r="25" spans="1:13" ht="18.75" customHeight="1">
      <c r="A25" s="218">
        <f>'DATA SHEET'!A26</f>
        <v>20</v>
      </c>
      <c s="16">
        <f t="shared" si="0"/>
        <v>489</v>
      </c>
      <c s="94">
        <f t="shared" si="1"/>
        <v>41640</v>
      </c>
      <c s="95" t="str">
        <f t="shared" si="2"/>
        <v>NARENDRA</v>
      </c>
      <c s="95" t="str">
        <f t="shared" si="3"/>
        <v>BANSHI RAM</v>
      </c>
      <c s="17">
        <f t="shared" si="4"/>
        <v>5064</v>
      </c>
      <c s="18" t="str">
        <f t="shared" si="5"/>
        <v/>
      </c>
      <c s="19">
        <f t="shared" si="6"/>
        <v>19</v>
      </c>
      <c s="19">
        <f t="shared" si="7"/>
        <v>17</v>
      </c>
      <c s="19">
        <f t="shared" si="8"/>
        <v>14</v>
      </c>
      <c s="219">
        <f t="shared" si="9"/>
        <v>18</v>
      </c>
      <c s="19" t="str">
        <f>IF(AND('DATA SHEET'!$BC$1="NO"),"",IF(AND(B25="",D25="",F25="",G25=""),"",VLOOKUP(F25,सत्रांक,6,0)))</f>
        <v/>
      </c>
      <c s="11"/>
    </row>
    <row r="26" spans="1:13" ht="18.75" customHeight="1">
      <c r="A26" s="218">
        <f>'DATA SHEET'!A27</f>
        <v>21</v>
      </c>
      <c s="16">
        <f t="shared" si="0"/>
        <v>663</v>
      </c>
      <c s="94">
        <f t="shared" si="1"/>
        <v>41407</v>
      </c>
      <c s="95" t="str">
        <f t="shared" si="2"/>
        <v>NIKITA</v>
      </c>
      <c s="95" t="str">
        <f t="shared" si="3"/>
        <v>HANUMANA RAM</v>
      </c>
      <c s="17">
        <f t="shared" si="4"/>
        <v>5065</v>
      </c>
      <c s="18" t="str">
        <f t="shared" si="5"/>
        <v/>
      </c>
      <c s="19">
        <f t="shared" si="6"/>
        <v>19</v>
      </c>
      <c s="19">
        <f t="shared" si="7"/>
        <v>18</v>
      </c>
      <c s="19">
        <f t="shared" si="8"/>
        <v>14</v>
      </c>
      <c s="219">
        <f t="shared" si="9"/>
        <v>18</v>
      </c>
      <c s="19" t="str">
        <f>IF(AND('DATA SHEET'!$BC$1="NO"),"",IF(AND(B26="",D26="",F26="",G26=""),"",VLOOKUP(F26,सत्रांक,6,0)))</f>
        <v/>
      </c>
      <c s="11"/>
    </row>
    <row r="27" spans="1:13" ht="18.75" customHeight="1">
      <c r="A27" s="218">
        <f>'DATA SHEET'!A28</f>
        <v>22</v>
      </c>
      <c s="16">
        <f t="shared" si="0"/>
        <v>508</v>
      </c>
      <c s="94">
        <f t="shared" si="1"/>
        <v>41510</v>
      </c>
      <c s="95" t="str">
        <f t="shared" si="2"/>
        <v>NIMISHA JANGIR</v>
      </c>
      <c s="95" t="str">
        <f t="shared" si="3"/>
        <v>HARI RAM</v>
      </c>
      <c s="17">
        <f t="shared" si="4"/>
        <v>5066</v>
      </c>
      <c s="18" t="str">
        <f t="shared" si="5"/>
        <v/>
      </c>
      <c s="19">
        <f t="shared" si="6"/>
        <v>19</v>
      </c>
      <c s="19">
        <f t="shared" si="7"/>
        <v>18</v>
      </c>
      <c s="19">
        <f t="shared" si="8"/>
        <v>15</v>
      </c>
      <c s="219">
        <f t="shared" si="9"/>
        <v>18</v>
      </c>
      <c s="19" t="str">
        <f>IF(AND('DATA SHEET'!$BC$1="NO"),"",IF(AND(B27="",D27="",F27="",G27=""),"",VLOOKUP(F27,सत्रांक,6,0)))</f>
        <v/>
      </c>
      <c s="11"/>
    </row>
    <row r="28" spans="1:13" ht="18.75" customHeight="1">
      <c r="A28" s="218">
        <f>'DATA SHEET'!A29</f>
        <v>23</v>
      </c>
      <c s="16">
        <f t="shared" si="0"/>
        <v>537</v>
      </c>
      <c s="94">
        <f t="shared" si="1"/>
        <v>41014</v>
      </c>
      <c s="95" t="str">
        <f t="shared" si="2"/>
        <v>PAWAN GURJAR</v>
      </c>
      <c s="95" t="str">
        <f t="shared" si="3"/>
        <v>BUDHA RAM</v>
      </c>
      <c s="17">
        <f t="shared" si="4"/>
        <v>5067</v>
      </c>
      <c s="18" t="str">
        <f t="shared" si="5"/>
        <v/>
      </c>
      <c s="19">
        <f t="shared" si="6"/>
        <v>19</v>
      </c>
      <c s="19">
        <f t="shared" si="7"/>
        <v>17</v>
      </c>
      <c s="19">
        <f t="shared" si="8"/>
        <v>14</v>
      </c>
      <c s="219">
        <f t="shared" si="9"/>
        <v>18</v>
      </c>
      <c s="19" t="str">
        <f>IF(AND('DATA SHEET'!$BC$1="NO"),"",IF(AND(B28="",D28="",F28="",G28=""),"",VLOOKUP(F28,सत्रांक,6,0)))</f>
        <v/>
      </c>
      <c s="11"/>
    </row>
    <row r="29" spans="1:13" ht="18.75" customHeight="1">
      <c r="A29" s="218">
        <f>'DATA SHEET'!A30</f>
        <v>24</v>
      </c>
      <c s="16">
        <f t="shared" si="0"/>
        <v>661</v>
      </c>
      <c s="94">
        <f t="shared" si="1"/>
        <v>41275</v>
      </c>
      <c s="95" t="str">
        <f t="shared" si="2"/>
        <v>POOJA</v>
      </c>
      <c s="95" t="str">
        <f t="shared" si="3"/>
        <v>GANPAT RAM</v>
      </c>
      <c s="17">
        <f t="shared" si="4"/>
        <v>5068</v>
      </c>
      <c s="18" t="str">
        <f t="shared" si="5"/>
        <v/>
      </c>
      <c s="19">
        <f t="shared" si="6"/>
        <v>19</v>
      </c>
      <c s="19">
        <f t="shared" si="7"/>
        <v>17</v>
      </c>
      <c s="19">
        <f t="shared" si="8"/>
        <v>14</v>
      </c>
      <c s="219">
        <f t="shared" si="9"/>
        <v>18</v>
      </c>
      <c s="19" t="str">
        <f>IF(AND('DATA SHEET'!$BC$1="NO"),"",IF(AND(B29="",D29="",F29="",G29=""),"",VLOOKUP(F29,सत्रांक,6,0)))</f>
        <v/>
      </c>
      <c s="11"/>
    </row>
    <row r="30" spans="1:13" ht="18.75" customHeight="1">
      <c r="A30" s="218">
        <f>'DATA SHEET'!A31</f>
        <v>25</v>
      </c>
      <c s="16">
        <f t="shared" si="0"/>
        <v>482</v>
      </c>
      <c s="94">
        <f t="shared" si="1"/>
        <v>41760</v>
      </c>
      <c s="95" t="str">
        <f t="shared" si="2"/>
        <v>PRADEEP</v>
      </c>
      <c s="95" t="str">
        <f t="shared" si="3"/>
        <v>RAJU NATH</v>
      </c>
      <c s="17">
        <f t="shared" si="4"/>
        <v>5069</v>
      </c>
      <c s="18" t="str">
        <f t="shared" si="5"/>
        <v/>
      </c>
      <c s="19">
        <f t="shared" si="6"/>
        <v>19</v>
      </c>
      <c s="19">
        <f t="shared" si="7"/>
        <v>18</v>
      </c>
      <c s="19">
        <f t="shared" si="8"/>
        <v>14</v>
      </c>
      <c s="219">
        <f t="shared" si="9"/>
        <v>18</v>
      </c>
      <c s="19" t="str">
        <f>IF(AND('DATA SHEET'!$BC$1="NO"),"",IF(AND(B30="",D30="",F30="",G30=""),"",VLOOKUP(F30,सत्रांक,6,0)))</f>
        <v/>
      </c>
      <c s="11"/>
    </row>
    <row r="31" spans="1:13" ht="18.75" customHeight="1">
      <c r="A31" s="218">
        <f>'DATA SHEET'!A32</f>
        <v>26</v>
      </c>
      <c s="16">
        <f t="shared" si="0"/>
        <v>485</v>
      </c>
      <c s="94">
        <f t="shared" si="1"/>
        <v>41675</v>
      </c>
      <c s="95" t="str">
        <f t="shared" si="2"/>
        <v>RAMESH BHAKAR</v>
      </c>
      <c s="95" t="str">
        <f t="shared" si="3"/>
        <v>DEEPA RAM</v>
      </c>
      <c s="17">
        <f t="shared" si="4"/>
        <v>5070</v>
      </c>
      <c s="18" t="str">
        <f t="shared" si="5"/>
        <v/>
      </c>
      <c s="19">
        <f t="shared" si="6"/>
        <v>19</v>
      </c>
      <c s="19">
        <f t="shared" si="7"/>
        <v>18</v>
      </c>
      <c s="19">
        <f t="shared" si="8"/>
        <v>15</v>
      </c>
      <c s="219">
        <f t="shared" si="9"/>
        <v>18</v>
      </c>
      <c s="19" t="str">
        <f>IF(AND('DATA SHEET'!$BC$1="NO"),"",IF(AND(B31="",D31="",F31="",G31=""),"",VLOOKUP(F31,सत्रांक,6,0)))</f>
        <v/>
      </c>
      <c s="11"/>
    </row>
    <row r="32" spans="1:13" ht="18.75" customHeight="1">
      <c r="A32" s="218">
        <f>'DATA SHEET'!A33</f>
        <v>27</v>
      </c>
      <c s="16">
        <f t="shared" si="0"/>
        <v>610</v>
      </c>
      <c s="94">
        <f t="shared" si="1"/>
        <v>41389</v>
      </c>
      <c s="95" t="str">
        <f t="shared" si="2"/>
        <v>ROHIT SINGH</v>
      </c>
      <c s="95" t="str">
        <f t="shared" si="3"/>
        <v>SUKH SINGH</v>
      </c>
      <c s="17">
        <f t="shared" si="4"/>
        <v>5071</v>
      </c>
      <c s="18" t="str">
        <f t="shared" si="5"/>
        <v/>
      </c>
      <c s="19">
        <f t="shared" si="6"/>
        <v>19</v>
      </c>
      <c s="19">
        <f t="shared" si="7"/>
        <v>17</v>
      </c>
      <c s="19">
        <f t="shared" si="8"/>
        <v>14</v>
      </c>
      <c s="219">
        <f t="shared" si="9"/>
        <v>18</v>
      </c>
      <c s="19" t="str">
        <f>IF(AND('DATA SHEET'!$BC$1="NO"),"",IF(AND(B32="",D32="",F32="",G32=""),"",VLOOKUP(F32,सत्रांक,6,0)))</f>
        <v/>
      </c>
      <c s="11"/>
    </row>
    <row r="33" spans="1:13" ht="18.75" customHeight="1">
      <c r="A33" s="218">
        <f>'DATA SHEET'!A34</f>
        <v>28</v>
      </c>
      <c s="16">
        <f t="shared" si="0"/>
        <v>501</v>
      </c>
      <c s="94">
        <f t="shared" si="1"/>
        <v>41618</v>
      </c>
      <c s="95" t="str">
        <f t="shared" si="2"/>
        <v>SARITA</v>
      </c>
      <c s="95" t="str">
        <f t="shared" si="3"/>
        <v>REVATA RAM</v>
      </c>
      <c s="17">
        <f t="shared" si="4"/>
        <v>5072</v>
      </c>
      <c s="18" t="str">
        <f t="shared" si="5"/>
        <v/>
      </c>
      <c s="19">
        <f t="shared" si="6"/>
        <v>19</v>
      </c>
      <c s="19">
        <f t="shared" si="7"/>
        <v>18</v>
      </c>
      <c s="19">
        <f t="shared" si="8"/>
        <v>14</v>
      </c>
      <c s="219">
        <f t="shared" si="9"/>
        <v>18</v>
      </c>
      <c s="19" t="str">
        <f>IF(AND('DATA SHEET'!$BC$1="NO"),"",IF(AND(B33="",D33="",F33="",G33=""),"",VLOOKUP(F33,सत्रांक,6,0)))</f>
        <v/>
      </c>
      <c s="11"/>
    </row>
    <row r="34" spans="1:13" ht="18.75" customHeight="1">
      <c r="A34" s="218">
        <f>'DATA SHEET'!A35</f>
        <v>29</v>
      </c>
      <c s="16">
        <f t="shared" si="0"/>
        <v>599</v>
      </c>
      <c s="94">
        <f t="shared" si="1"/>
        <v>41740</v>
      </c>
      <c s="95" t="str">
        <f t="shared" si="2"/>
        <v>SHYAM SINGH</v>
      </c>
      <c s="95" t="str">
        <f t="shared" si="3"/>
        <v>DATAR SINGH</v>
      </c>
      <c s="17">
        <f t="shared" si="4"/>
        <v>5073</v>
      </c>
      <c s="18" t="str">
        <f t="shared" si="5"/>
        <v/>
      </c>
      <c s="19">
        <f t="shared" si="6"/>
        <v>19</v>
      </c>
      <c s="19">
        <f t="shared" si="7"/>
        <v>18</v>
      </c>
      <c s="19">
        <f t="shared" si="8"/>
        <v>15</v>
      </c>
      <c s="219">
        <f t="shared" si="9"/>
        <v>18</v>
      </c>
      <c s="19" t="str">
        <f>IF(AND('DATA SHEET'!$BC$1="NO"),"",IF(AND(B34="",D34="",F34="",G34=""),"",VLOOKUP(F34,सत्रांक,6,0)))</f>
        <v/>
      </c>
      <c s="11"/>
    </row>
    <row r="35" spans="1:13" ht="18.75" customHeight="1">
      <c r="A35" s="218">
        <f>'DATA SHEET'!A36</f>
        <v>30</v>
      </c>
      <c s="16">
        <f t="shared" si="0"/>
        <v>589</v>
      </c>
      <c s="94">
        <f t="shared" si="1"/>
        <v>42048</v>
      </c>
      <c s="95" t="str">
        <f t="shared" si="2"/>
        <v>SUMEET BHUNWAL</v>
      </c>
      <c s="95" t="str">
        <f t="shared" si="3"/>
        <v>HARENDRA RAM</v>
      </c>
      <c s="17">
        <f t="shared" si="4"/>
        <v>5074</v>
      </c>
      <c s="18" t="str">
        <f t="shared" si="5"/>
        <v/>
      </c>
      <c s="19">
        <f t="shared" si="6"/>
        <v>19</v>
      </c>
      <c s="19">
        <f t="shared" si="7"/>
        <v>17</v>
      </c>
      <c s="19">
        <f t="shared" si="8"/>
        <v>14</v>
      </c>
      <c s="219">
        <f t="shared" si="9"/>
        <v>18</v>
      </c>
      <c s="19" t="str">
        <f>IF(AND('DATA SHEET'!$BC$1="NO"),"",IF(AND(B35="",D35="",F35="",G35=""),"",VLOOKUP(F35,सत्रांक,6,0)))</f>
        <v/>
      </c>
      <c s="11"/>
    </row>
    <row r="36" spans="1:13" ht="18.75" customHeight="1">
      <c r="A36" s="218">
        <f>'DATA SHEET'!A37</f>
        <v>31</v>
      </c>
      <c s="16">
        <f t="shared" si="0"/>
        <v>503</v>
      </c>
      <c s="94">
        <f t="shared" si="1"/>
        <v>41813</v>
      </c>
      <c s="95" t="str">
        <f t="shared" si="2"/>
        <v>VINOD NETAR</v>
      </c>
      <c s="95" t="str">
        <f t="shared" si="3"/>
        <v>DEVA RAM</v>
      </c>
      <c s="17">
        <f t="shared" si="4"/>
        <v>5075</v>
      </c>
      <c s="18" t="str">
        <f t="shared" si="5"/>
        <v/>
      </c>
      <c s="19">
        <f t="shared" si="6"/>
        <v>19</v>
      </c>
      <c s="19">
        <f t="shared" si="7"/>
        <v>17</v>
      </c>
      <c s="19">
        <f t="shared" si="8"/>
        <v>14</v>
      </c>
      <c s="219">
        <f t="shared" si="9"/>
        <v>18</v>
      </c>
      <c s="19" t="str">
        <f>IF(AND('DATA SHEET'!$BC$1="NO"),"",IF(AND(B36="",D36="",F36="",G36=""),"",VLOOKUP(F36,सत्रांक,6,0)))</f>
        <v/>
      </c>
      <c s="11"/>
    </row>
    <row r="37" spans="1:13" ht="18.75" customHeight="1">
      <c r="A37" s="218">
        <f>'DATA SHEET'!A38</f>
        <v>32</v>
      </c>
      <c s="16">
        <f t="shared" si="0"/>
        <v>533</v>
      </c>
      <c s="94">
        <f t="shared" si="1"/>
        <v>41105</v>
      </c>
      <c s="95" t="str">
        <f t="shared" si="2"/>
        <v>VIVEK SONI</v>
      </c>
      <c s="95" t="str">
        <f t="shared" si="3"/>
        <v>RAJ MOHAN SONI</v>
      </c>
      <c s="17">
        <f t="shared" si="4"/>
        <v>5076</v>
      </c>
      <c s="18" t="str">
        <f t="shared" si="5"/>
        <v/>
      </c>
      <c s="19">
        <f t="shared" si="6"/>
        <v>19</v>
      </c>
      <c s="19">
        <f t="shared" si="7"/>
        <v>18</v>
      </c>
      <c s="19">
        <f t="shared" si="8"/>
        <v>14</v>
      </c>
      <c s="219">
        <f t="shared" si="9"/>
        <v>18</v>
      </c>
      <c s="19" t="str">
        <f>IF(AND('DATA SHEET'!$BC$1="NO"),"",IF(AND(B37="",D37="",F37="",G37=""),"",VLOOKUP(F37,सत्रांक,6,0)))</f>
        <v/>
      </c>
      <c s="11"/>
    </row>
    <row r="38" spans="1:13" ht="18.75" customHeight="1">
      <c r="A38" s="218">
        <f>'DATA SHEET'!A39</f>
        <v>33</v>
      </c>
      <c s="16">
        <f t="shared" si="10" ref="B38:B69">IFERROR(IF($C$3="","",VLOOKUP(A38,नाम,4,0)),"")</f>
        <v>509</v>
      </c>
      <c s="94">
        <f t="shared" si="11" ref="C38:C69">IFERROR(IF($C$3="","",VLOOKUP(A38,नाम,11,0)),"")</f>
        <v>41970</v>
      </c>
      <c s="95" t="str">
        <f t="shared" si="12" ref="D38:D69">IFERROR(IF($C$3="","",VLOOKUP(A38,नाम,6,0)),"")</f>
        <v>YOGENDRA</v>
      </c>
      <c s="95" t="str">
        <f t="shared" si="13" ref="E38:E69">IFERROR(IF($C$3="","",VLOOKUP(A38,नाम,8,0)),"")</f>
        <v>BABLURAM GURJAR</v>
      </c>
      <c s="17">
        <f t="shared" si="14" ref="F38:F69">IFERROR(IF($C$3="","",VLOOKUP(A38,नाम,12,0)),"")</f>
        <v>5077</v>
      </c>
      <c s="18" t="str">
        <f t="shared" si="15" ref="G38:G69">IFERROR(IF($C$3="","",VLOOKUP(A38,नाम,13,0)),"")</f>
        <v/>
      </c>
      <c s="19">
        <f t="shared" si="16" ref="H38:H69">IF(AND(B38="",D38="",F38="",G38=""),"",VLOOKUP(F38,सत्रांक,2,0))</f>
        <v>19</v>
      </c>
      <c s="19">
        <f t="shared" si="17" ref="I38:I69">IF(AND(B38="",D38="",F38="",G38=""),"",VLOOKUP(F38,सत्रांक,3,0))</f>
        <v>18</v>
      </c>
      <c s="19">
        <f t="shared" si="18" ref="J38:J69">IF(AND(B38="",D38="",F38="",G38=""),"",VLOOKUP(F38,सत्रांक,4,0))</f>
        <v>15</v>
      </c>
      <c s="219">
        <f t="shared" si="19" ref="K38:K69">IF(AND(B38="",D38="",F38="",G38=""),"",VLOOKUP(F38,सत्रांक,5,0))</f>
        <v>18</v>
      </c>
      <c s="19" t="str">
        <f>IF(AND('DATA SHEET'!$BC$1="NO"),"",IF(AND(B38="",D38="",F38="",G38=""),"",VLOOKUP(F38,सत्रांक,6,0)))</f>
        <v/>
      </c>
      <c s="11"/>
    </row>
    <row r="39" spans="1:13" ht="18.75" customHeight="1">
      <c r="A39" s="218">
        <f>'DATA SHEET'!A40</f>
        <v>34</v>
      </c>
      <c s="16">
        <f t="shared" si="10"/>
        <v>486</v>
      </c>
      <c s="94">
        <f t="shared" si="11"/>
        <v>41695</v>
      </c>
      <c s="95" t="str">
        <f t="shared" si="12"/>
        <v>YUVRAJ BHAKAR</v>
      </c>
      <c s="95" t="str">
        <f t="shared" si="13"/>
        <v>BHAGU RAM</v>
      </c>
      <c s="17">
        <f t="shared" si="14"/>
        <v>5078</v>
      </c>
      <c s="18" t="str">
        <f t="shared" si="15"/>
        <v/>
      </c>
      <c s="19">
        <f t="shared" si="16"/>
        <v>19</v>
      </c>
      <c s="19">
        <f t="shared" si="17"/>
        <v>18</v>
      </c>
      <c s="19">
        <f t="shared" si="18"/>
        <v>15</v>
      </c>
      <c s="219">
        <f t="shared" si="19"/>
        <v>18</v>
      </c>
      <c s="19" t="str">
        <f>IF(AND('DATA SHEET'!$BC$1="NO"),"",IF(AND(B39="",D39="",F39="",G39=""),"",VLOOKUP(F39,सत्रांक,6,0)))</f>
        <v/>
      </c>
      <c s="11"/>
    </row>
    <row r="40" spans="1:13" ht="18.75" customHeight="1">
      <c r="A40" s="218">
        <f>'DATA SHEET'!A41</f>
        <v>35</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SHEET'!$BC$1="NO"),"",IF(AND(B40="",D40="",F40="",G40=""),"",VLOOKUP(F40,सत्रांक,6,0)))</f>
        <v/>
      </c>
      <c s="11"/>
    </row>
    <row r="41" spans="1:13" ht="18.75" customHeight="1">
      <c r="A41" s="218" t="str">
        <f>'DATA SHEET'!A42</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SHEET'!$BC$1="NO"),"",IF(AND(B41="",D41="",F41="",G41=""),"",VLOOKUP(F41,सत्रांक,6,0)))</f>
        <v/>
      </c>
      <c s="11"/>
    </row>
    <row r="42" spans="1:13" ht="18.75" customHeight="1">
      <c r="A42" s="218" t="str">
        <f>'DATA SHEET'!A43</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SHEET'!$BC$1="NO"),"",IF(AND(B42="",D42="",F42="",G42=""),"",VLOOKUP(F42,सत्रांक,6,0)))</f>
        <v/>
      </c>
      <c s="11"/>
    </row>
    <row r="43" spans="1:13" ht="18.75" customHeight="1">
      <c r="A43" s="218" t="str">
        <f>'DATA SHEET'!A44</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SHEET'!$BC$1="NO"),"",IF(AND(B43="",D43="",F43="",G43=""),"",VLOOKUP(F43,सत्रांक,6,0)))</f>
        <v/>
      </c>
      <c s="11"/>
    </row>
    <row r="44" spans="1:13" ht="18.75" customHeight="1">
      <c r="A44" s="218" t="str">
        <f>'DATA SHEET'!A45</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SHEET'!$BC$1="NO"),"",IF(AND(B44="",D44="",F44="",G44=""),"",VLOOKUP(F44,सत्रांक,6,0)))</f>
        <v/>
      </c>
      <c s="11"/>
    </row>
    <row r="45" spans="1:13" ht="18.75" customHeight="1">
      <c r="A45" s="218" t="str">
        <f>'DATA SHEET'!A46</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SHEET'!$BC$1="NO"),"",IF(AND(B45="",D45="",F45="",G45=""),"",VLOOKUP(F45,सत्रांक,6,0)))</f>
        <v/>
      </c>
      <c s="11"/>
    </row>
    <row r="46" spans="1:13" ht="18.75" customHeight="1">
      <c r="A46" s="218" t="str">
        <f>'DATA SHEET'!A47</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SHEET'!$BC$1="NO"),"",IF(AND(B46="",D46="",F46="",G46=""),"",VLOOKUP(F46,सत्रांक,6,0)))</f>
        <v/>
      </c>
      <c s="11"/>
    </row>
    <row r="47" spans="1:13" ht="18.75" customHeight="1">
      <c r="A47" s="218" t="str">
        <f>'DATA SHEET'!A48</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SHEET'!$BC$1="NO"),"",IF(AND(B47="",D47="",F47="",G47=""),"",VLOOKUP(F47,सत्रांक,6,0)))</f>
        <v/>
      </c>
      <c s="11"/>
    </row>
    <row r="48" spans="1:13" ht="18.75" customHeight="1">
      <c r="A48" s="218" t="str">
        <f>'DATA SHEET'!A49</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SHEET'!$BC$1="NO"),"",IF(AND(B48="",D48="",F48="",G48=""),"",VLOOKUP(F48,सत्रांक,6,0)))</f>
        <v/>
      </c>
      <c s="11"/>
    </row>
    <row r="49" spans="1:13" ht="18.75" customHeight="1">
      <c r="A49" s="218" t="str">
        <f>'DATA SHEET'!A50</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SHEET'!$BC$1="NO"),"",IF(AND(B49="",D49="",F49="",G49=""),"",VLOOKUP(F49,सत्रांक,6,0)))</f>
        <v/>
      </c>
      <c s="11"/>
    </row>
    <row r="50" spans="1:13" ht="18.75" customHeight="1">
      <c r="A50" s="218" t="str">
        <f>'DATA SHEET'!A51</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SHEET'!$BC$1="NO"),"",IF(AND(B50="",D50="",F50="",G50=""),"",VLOOKUP(F50,सत्रांक,6,0)))</f>
        <v/>
      </c>
      <c s="11"/>
    </row>
    <row r="51" spans="1:13" ht="18.75" customHeight="1">
      <c r="A51" s="218" t="str">
        <f>'DATA SHEET'!A52</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SHEET'!$BC$1="NO"),"",IF(AND(B51="",D51="",F51="",G51=""),"",VLOOKUP(F51,सत्रांक,6,0)))</f>
        <v/>
      </c>
      <c s="11"/>
    </row>
    <row r="52" spans="1:13" ht="18.75" customHeight="1">
      <c r="A52" s="218" t="str">
        <f>'DATA SHEET'!A53</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SHEET'!$BC$1="NO"),"",IF(AND(B52="",D52="",F52="",G52=""),"",VLOOKUP(F52,सत्रांक,6,0)))</f>
        <v/>
      </c>
      <c s="11"/>
    </row>
    <row r="53" spans="1:13" ht="18.75" customHeight="1">
      <c r="A53" s="218" t="str">
        <f>'DATA SHEET'!A54</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SHEET'!$BC$1="NO"),"",IF(AND(B53="",D53="",F53="",G53=""),"",VLOOKUP(F53,सत्रांक,6,0)))</f>
        <v/>
      </c>
      <c s="11"/>
    </row>
    <row r="54" spans="1:13" ht="18.75" customHeight="1">
      <c r="A54" s="218" t="str">
        <f>'DATA SHEET'!A55</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SHEET'!$BC$1="NO"),"",IF(AND(B54="",D54="",F54="",G54=""),"",VLOOKUP(F54,सत्रांक,6,0)))</f>
        <v/>
      </c>
      <c s="11"/>
    </row>
    <row r="55" spans="1:13" ht="18.75" customHeight="1">
      <c r="A55" s="218" t="str">
        <f>'DATA SHEET'!A56</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SHEET'!$BC$1="NO"),"",IF(AND(B55="",D55="",F55="",G55=""),"",VLOOKUP(F55,सत्रांक,6,0)))</f>
        <v/>
      </c>
      <c s="11"/>
    </row>
    <row r="56" spans="1:13" ht="18.75" customHeight="1">
      <c r="A56" s="218" t="str">
        <f>'DATA SHEET'!A57</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SHEET'!$BC$1="NO"),"",IF(AND(B56="",D56="",F56="",G56=""),"",VLOOKUP(F56,सत्रांक,6,0)))</f>
        <v/>
      </c>
      <c s="11"/>
    </row>
    <row r="57" spans="1:13" ht="18.75" customHeight="1">
      <c r="A57" s="218" t="str">
        <f>'DATA SHEET'!A58</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SHEET'!$BC$1="NO"),"",IF(AND(B57="",D57="",F57="",G57=""),"",VLOOKUP(F57,सत्रांक,6,0)))</f>
        <v/>
      </c>
      <c s="11"/>
    </row>
    <row r="58" spans="1:13" ht="18.75" customHeight="1">
      <c r="A58" s="218" t="str">
        <f>'DATA SHEET'!A59</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SHEET'!$BC$1="NO"),"",IF(AND(B58="",D58="",F58="",G58=""),"",VLOOKUP(F58,सत्रांक,6,0)))</f>
        <v/>
      </c>
      <c s="11"/>
    </row>
    <row r="59" spans="1:13" ht="18.75" customHeight="1">
      <c r="A59" s="218" t="str">
        <f>'DATA SHEET'!A60</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SHEET'!$BC$1="NO"),"",IF(AND(B59="",D59="",F59="",G59=""),"",VLOOKUP(F59,सत्रांक,6,0)))</f>
        <v/>
      </c>
      <c s="11"/>
    </row>
    <row r="60" spans="1:13" ht="18.75" customHeight="1">
      <c r="A60" s="218" t="str">
        <f>'DATA SHEET'!A61</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SHEET'!$BC$1="NO"),"",IF(AND(B60="",D60="",F60="",G60=""),"",VLOOKUP(F60,सत्रांक,6,0)))</f>
        <v/>
      </c>
      <c s="11"/>
    </row>
    <row r="61" spans="1:13" ht="18.75" customHeight="1">
      <c r="A61" s="218" t="str">
        <f>'DATA SHEET'!A62</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SHEET'!$BC$1="NO"),"",IF(AND(B61="",D61="",F61="",G61=""),"",VLOOKUP(F61,सत्रांक,6,0)))</f>
        <v/>
      </c>
      <c s="11"/>
    </row>
    <row r="62" spans="1:13" ht="18.75" customHeight="1">
      <c r="A62" s="218" t="str">
        <f>'DATA SHEET'!A63</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SHEET'!$BC$1="NO"),"",IF(AND(B62="",D62="",F62="",G62=""),"",VLOOKUP(F62,सत्रांक,6,0)))</f>
        <v/>
      </c>
      <c s="11"/>
    </row>
    <row r="63" spans="1:13" ht="18.75" customHeight="1">
      <c r="A63" s="218" t="str">
        <f>'DATA SHEET'!A64</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SHEET'!$BC$1="NO"),"",IF(AND(B63="",D63="",F63="",G63=""),"",VLOOKUP(F63,सत्रांक,6,0)))</f>
        <v/>
      </c>
      <c s="11"/>
    </row>
    <row r="64" spans="1:13" ht="18.75" customHeight="1">
      <c r="A64" s="218" t="str">
        <f>'DATA SHEET'!A65</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SHEET'!$BC$1="NO"),"",IF(AND(B64="",D64="",F64="",G64=""),"",VLOOKUP(F64,सत्रांक,6,0)))</f>
        <v/>
      </c>
      <c s="11"/>
    </row>
    <row r="65" spans="1:13" ht="18.75" customHeight="1">
      <c r="A65" s="218" t="str">
        <f>'DATA SHEET'!A66</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SHEET'!$BC$1="NO"),"",IF(AND(B65="",D65="",F65="",G65=""),"",VLOOKUP(F65,सत्रांक,6,0)))</f>
        <v/>
      </c>
      <c s="11"/>
    </row>
    <row r="66" spans="1:13" ht="18.75" customHeight="1">
      <c r="A66" s="218" t="str">
        <f>'DATA SHEET'!A67</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SHEET'!$BC$1="NO"),"",IF(AND(B66="",D66="",F66="",G66=""),"",VLOOKUP(F66,सत्रांक,6,0)))</f>
        <v/>
      </c>
      <c s="11"/>
    </row>
    <row r="67" spans="1:13" ht="18.75" customHeight="1">
      <c r="A67" s="218" t="str">
        <f>'DATA SHEET'!A68</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SHEET'!$BC$1="NO"),"",IF(AND(B67="",D67="",F67="",G67=""),"",VLOOKUP(F67,सत्रांक,6,0)))</f>
        <v/>
      </c>
      <c s="11"/>
    </row>
    <row r="68" spans="1:13" ht="18.75" customHeight="1">
      <c r="A68" s="218" t="str">
        <f>'DATA SHEET'!A69</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SHEET'!$BC$1="NO"),"",IF(AND(B68="",D68="",F68="",G68=""),"",VLOOKUP(F68,सत्रांक,6,0)))</f>
        <v/>
      </c>
      <c s="11"/>
    </row>
    <row r="69" spans="1:13" ht="18.75" customHeight="1">
      <c r="A69" s="218" t="str">
        <f>'DATA SHEET'!A70</f>
        <v/>
      </c>
      <c s="16" t="str">
        <f t="shared" si="10"/>
        <v/>
      </c>
      <c s="94" t="str">
        <f t="shared" si="11"/>
        <v/>
      </c>
      <c s="95" t="str">
        <f t="shared" si="12"/>
        <v/>
      </c>
      <c s="95" t="str">
        <f t="shared" si="13"/>
        <v/>
      </c>
      <c s="17" t="str">
        <f t="shared" si="14"/>
        <v/>
      </c>
      <c s="18" t="str">
        <f t="shared" si="15"/>
        <v/>
      </c>
      <c s="19" t="str">
        <f t="shared" si="16"/>
        <v/>
      </c>
      <c s="19" t="str">
        <f t="shared" si="17"/>
        <v/>
      </c>
      <c s="19" t="str">
        <f t="shared" si="18"/>
        <v/>
      </c>
      <c s="219" t="str">
        <f t="shared" si="19"/>
        <v/>
      </c>
      <c s="19" t="str">
        <f>IF(AND('DATA SHEET'!$BC$1="NO"),"",IF(AND(B69="",D69="",F69="",G69=""),"",VLOOKUP(F69,सत्रांक,6,0)))</f>
        <v/>
      </c>
      <c s="11"/>
    </row>
    <row r="70" spans="1:13" ht="18.75" customHeight="1">
      <c r="A70" s="218" t="str">
        <f>'DATA SHEET'!A71</f>
        <v/>
      </c>
      <c s="16" t="str">
        <f t="shared" si="20" ref="B70:B101">IFERROR(IF($C$3="","",VLOOKUP(A70,नाम,4,0)),"")</f>
        <v/>
      </c>
      <c s="94" t="str">
        <f t="shared" si="21" ref="C70:C101">IFERROR(IF($C$3="","",VLOOKUP(A70,नाम,11,0)),"")</f>
        <v/>
      </c>
      <c s="95" t="str">
        <f t="shared" si="22" ref="D70:D101">IFERROR(IF($C$3="","",VLOOKUP(A70,नाम,6,0)),"")</f>
        <v/>
      </c>
      <c s="95" t="str">
        <f t="shared" si="23" ref="E70:E101">IFERROR(IF($C$3="","",VLOOKUP(A70,नाम,8,0)),"")</f>
        <v/>
      </c>
      <c s="17" t="str">
        <f t="shared" si="24" ref="F70:F101">IFERROR(IF($C$3="","",VLOOKUP(A70,नाम,12,0)),"")</f>
        <v/>
      </c>
      <c s="18" t="str">
        <f t="shared" si="25" ref="G70:G101">IFERROR(IF($C$3="","",VLOOKUP(A70,नाम,13,0)),"")</f>
        <v/>
      </c>
      <c s="19" t="str">
        <f t="shared" si="26" ref="H70:H101">IF(AND(B70="",D70="",F70="",G70=""),"",VLOOKUP(F70,सत्रांक,2,0))</f>
        <v/>
      </c>
      <c s="19" t="str">
        <f t="shared" si="27" ref="I70:I101">IF(AND(B70="",D70="",F70="",G70=""),"",VLOOKUP(F70,सत्रांक,3,0))</f>
        <v/>
      </c>
      <c s="19" t="str">
        <f t="shared" si="28" ref="J70:J101">IF(AND(B70="",D70="",F70="",G70=""),"",VLOOKUP(F70,सत्रांक,4,0))</f>
        <v/>
      </c>
      <c s="219" t="str">
        <f t="shared" si="29" ref="K70:K101">IF(AND(B70="",D70="",F70="",G70=""),"",VLOOKUP(F70,सत्रांक,5,0))</f>
        <v/>
      </c>
      <c s="19" t="str">
        <f>IF(AND('DATA SHEET'!$BC$1="NO"),"",IF(AND(B70="",D70="",F70="",G70=""),"",VLOOKUP(F70,सत्रांक,6,0)))</f>
        <v/>
      </c>
      <c s="11"/>
    </row>
    <row r="71" spans="1:13" ht="18.75" customHeight="1">
      <c r="A71" s="218" t="str">
        <f>'DATA SHEET'!A72</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SHEET'!$BC$1="NO"),"",IF(AND(B71="",D71="",F71="",G71=""),"",VLOOKUP(F71,सत्रांक,6,0)))</f>
        <v/>
      </c>
      <c s="11"/>
    </row>
    <row r="72" spans="1:13" ht="18.75" customHeight="1">
      <c r="A72" s="218" t="str">
        <f>'DATA SHEET'!A73</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SHEET'!$BC$1="NO"),"",IF(AND(B72="",D72="",F72="",G72=""),"",VLOOKUP(F72,सत्रांक,6,0)))</f>
        <v/>
      </c>
      <c s="11"/>
    </row>
    <row r="73" spans="1:13" ht="18.75" customHeight="1">
      <c r="A73" s="218" t="str">
        <f>'DATA SHEET'!A74</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SHEET'!$BC$1="NO"),"",IF(AND(B73="",D73="",F73="",G73=""),"",VLOOKUP(F73,सत्रांक,6,0)))</f>
        <v/>
      </c>
      <c s="11"/>
    </row>
    <row r="74" spans="1:13" ht="18.75" customHeight="1">
      <c r="A74" s="218" t="str">
        <f>'DATA SHEET'!A75</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SHEET'!$BC$1="NO"),"",IF(AND(B74="",D74="",F74="",G74=""),"",VLOOKUP(F74,सत्रांक,6,0)))</f>
        <v/>
      </c>
      <c s="11"/>
    </row>
    <row r="75" spans="1:13" ht="18.75" customHeight="1">
      <c r="A75" s="218" t="str">
        <f>'DATA SHEET'!A76</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SHEET'!$BC$1="NO"),"",IF(AND(B75="",D75="",F75="",G75=""),"",VLOOKUP(F75,सत्रांक,6,0)))</f>
        <v/>
      </c>
      <c s="11"/>
    </row>
    <row r="76" spans="1:13" ht="18.75" customHeight="1">
      <c r="A76" s="218" t="str">
        <f>'DATA SHEET'!A77</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SHEET'!$BC$1="NO"),"",IF(AND(B76="",D76="",F76="",G76=""),"",VLOOKUP(F76,सत्रांक,6,0)))</f>
        <v/>
      </c>
      <c s="11"/>
    </row>
    <row r="77" spans="1:13" ht="18.75" customHeight="1">
      <c r="A77" s="218" t="str">
        <f>'DATA SHEET'!A78</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SHEET'!$BC$1="NO"),"",IF(AND(B77="",D77="",F77="",G77=""),"",VLOOKUP(F77,सत्रांक,6,0)))</f>
        <v/>
      </c>
      <c s="11"/>
    </row>
    <row r="78" spans="1:13" ht="18.75" customHeight="1">
      <c r="A78" s="218" t="str">
        <f>'DATA SHEET'!A79</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SHEET'!$BC$1="NO"),"",IF(AND(B78="",D78="",F78="",G78=""),"",VLOOKUP(F78,सत्रांक,6,0)))</f>
        <v/>
      </c>
      <c s="11"/>
    </row>
    <row r="79" spans="1:13" ht="18.75" customHeight="1">
      <c r="A79" s="218" t="str">
        <f>'DATA SHEET'!A80</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SHEET'!$BC$1="NO"),"",IF(AND(B79="",D79="",F79="",G79=""),"",VLOOKUP(F79,सत्रांक,6,0)))</f>
        <v/>
      </c>
      <c s="11"/>
    </row>
    <row r="80" spans="1:13" ht="18.75" customHeight="1">
      <c r="A80" s="218" t="str">
        <f>'DATA SHEET'!A81</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SHEET'!$BC$1="NO"),"",IF(AND(B80="",D80="",F80="",G80=""),"",VLOOKUP(F80,सत्रांक,6,0)))</f>
        <v/>
      </c>
      <c s="11"/>
    </row>
    <row r="81" spans="1:13" ht="18.75" customHeight="1">
      <c r="A81" s="218" t="str">
        <f>'DATA SHEET'!A82</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SHEET'!$BC$1="NO"),"",IF(AND(B81="",D81="",F81="",G81=""),"",VLOOKUP(F81,सत्रांक,6,0)))</f>
        <v/>
      </c>
      <c s="11"/>
    </row>
    <row r="82" spans="1:13" ht="18.75" customHeight="1">
      <c r="A82" s="218" t="str">
        <f>'DATA SHEET'!A83</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SHEET'!$BC$1="NO"),"",IF(AND(B82="",D82="",F82="",G82=""),"",VLOOKUP(F82,सत्रांक,6,0)))</f>
        <v/>
      </c>
      <c s="11"/>
    </row>
    <row r="83" spans="1:13" ht="18.75" customHeight="1">
      <c r="A83" s="218" t="str">
        <f>'DATA SHEET'!A84</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SHEET'!$BC$1="NO"),"",IF(AND(B83="",D83="",F83="",G83=""),"",VLOOKUP(F83,सत्रांक,6,0)))</f>
        <v/>
      </c>
      <c s="11"/>
    </row>
    <row r="84" spans="1:13" ht="18.75" customHeight="1">
      <c r="A84" s="218" t="str">
        <f>'DATA SHEET'!A85</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SHEET'!$BC$1="NO"),"",IF(AND(B84="",D84="",F84="",G84=""),"",VLOOKUP(F84,सत्रांक,6,0)))</f>
        <v/>
      </c>
      <c s="11"/>
    </row>
    <row r="85" spans="1:13" ht="18.75" customHeight="1">
      <c r="A85" s="218" t="str">
        <f>'DATA SHEET'!A86</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SHEET'!$BC$1="NO"),"",IF(AND(B85="",D85="",F85="",G85=""),"",VLOOKUP(F85,सत्रांक,6,0)))</f>
        <v/>
      </c>
      <c s="11"/>
    </row>
    <row r="86" spans="1:13" ht="18.75" customHeight="1">
      <c r="A86" s="218" t="str">
        <f>'DATA SHEET'!A87</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SHEET'!$BC$1="NO"),"",IF(AND(B86="",D86="",F86="",G86=""),"",VLOOKUP(F86,सत्रांक,6,0)))</f>
        <v/>
      </c>
      <c s="11"/>
    </row>
    <row r="87" spans="1:13" ht="18.75" customHeight="1">
      <c r="A87" s="218" t="str">
        <f>'DATA SHEET'!A88</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SHEET'!$BC$1="NO"),"",IF(AND(B87="",D87="",F87="",G87=""),"",VLOOKUP(F87,सत्रांक,6,0)))</f>
        <v/>
      </c>
      <c s="11"/>
    </row>
    <row r="88" spans="1:13" ht="18.75" customHeight="1">
      <c r="A88" s="218" t="str">
        <f>'DATA SHEET'!A89</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SHEET'!$BC$1="NO"),"",IF(AND(B88="",D88="",F88="",G88=""),"",VLOOKUP(F88,सत्रांक,6,0)))</f>
        <v/>
      </c>
      <c s="11"/>
    </row>
    <row r="89" spans="1:13" ht="18.75" customHeight="1">
      <c r="A89" s="218" t="str">
        <f>'DATA SHEET'!A90</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SHEET'!$BC$1="NO"),"",IF(AND(B89="",D89="",F89="",G89=""),"",VLOOKUP(F89,सत्रांक,6,0)))</f>
        <v/>
      </c>
      <c s="11"/>
    </row>
    <row r="90" spans="1:13" ht="18.75" customHeight="1">
      <c r="A90" s="218" t="str">
        <f>'DATA SHEET'!A91</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SHEET'!$BC$1="NO"),"",IF(AND(B90="",D90="",F90="",G90=""),"",VLOOKUP(F90,सत्रांक,6,0)))</f>
        <v/>
      </c>
      <c s="11"/>
    </row>
    <row r="91" spans="1:13" ht="18.75" customHeight="1">
      <c r="A91" s="218" t="str">
        <f>'DATA SHEET'!A92</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SHEET'!$BC$1="NO"),"",IF(AND(B91="",D91="",F91="",G91=""),"",VLOOKUP(F91,सत्रांक,6,0)))</f>
        <v/>
      </c>
      <c s="11"/>
    </row>
    <row r="92" spans="1:13" ht="18.75" customHeight="1">
      <c r="A92" s="218" t="str">
        <f>'DATA SHEET'!A93</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SHEET'!$BC$1="NO"),"",IF(AND(B92="",D92="",F92="",G92=""),"",VLOOKUP(F92,सत्रांक,6,0)))</f>
        <v/>
      </c>
      <c s="11"/>
    </row>
    <row r="93" spans="1:13" ht="18.75" customHeight="1">
      <c r="A93" s="218" t="str">
        <f>'DATA SHEET'!A94</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SHEET'!$BC$1="NO"),"",IF(AND(B93="",D93="",F93="",G93=""),"",VLOOKUP(F93,सत्रांक,6,0)))</f>
        <v/>
      </c>
      <c s="11"/>
    </row>
    <row r="94" spans="1:13" ht="18.75" customHeight="1">
      <c r="A94" s="218" t="str">
        <f>'DATA SHEET'!A95</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SHEET'!$BC$1="NO"),"",IF(AND(B94="",D94="",F94="",G94=""),"",VLOOKUP(F94,सत्रांक,6,0)))</f>
        <v/>
      </c>
      <c s="11"/>
    </row>
    <row r="95" spans="1:13" ht="18.75" customHeight="1">
      <c r="A95" s="218" t="str">
        <f>'DATA SHEET'!A96</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SHEET'!$BC$1="NO"),"",IF(AND(B95="",D95="",F95="",G95=""),"",VLOOKUP(F95,सत्रांक,6,0)))</f>
        <v/>
      </c>
      <c s="11"/>
    </row>
    <row r="96" spans="1:13" ht="18.75" customHeight="1">
      <c r="A96" s="218" t="str">
        <f>'DATA SHEET'!A97</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SHEET'!$BC$1="NO"),"",IF(AND(B96="",D96="",F96="",G96=""),"",VLOOKUP(F96,सत्रांक,6,0)))</f>
        <v/>
      </c>
      <c s="11"/>
    </row>
    <row r="97" spans="1:13" ht="18.75" customHeight="1">
      <c r="A97" s="218" t="str">
        <f>'DATA SHEET'!A98</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SHEET'!$BC$1="NO"),"",IF(AND(B97="",D97="",F97="",G97=""),"",VLOOKUP(F97,सत्रांक,6,0)))</f>
        <v/>
      </c>
      <c s="11"/>
    </row>
    <row r="98" spans="1:13" ht="18.75" customHeight="1">
      <c r="A98" s="218" t="str">
        <f>'DATA SHEET'!A99</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SHEET'!$BC$1="NO"),"",IF(AND(B98="",D98="",F98="",G98=""),"",VLOOKUP(F98,सत्रांक,6,0)))</f>
        <v/>
      </c>
      <c s="11"/>
    </row>
    <row r="99" spans="1:13" ht="18.75" customHeight="1">
      <c r="A99" s="218" t="str">
        <f>'DATA SHEET'!A100</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SHEET'!$BC$1="NO"),"",IF(AND(B99="",D99="",F99="",G99=""),"",VLOOKUP(F99,सत्रांक,6,0)))</f>
        <v/>
      </c>
      <c s="11"/>
    </row>
    <row r="100" spans="1:13" ht="18.75" customHeight="1">
      <c r="A100" s="218" t="str">
        <f>'DATA SHEET'!A101</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SHEET'!$BC$1="NO"),"",IF(AND(B100="",D100="",F100="",G100=""),"",VLOOKUP(F100,सत्रांक,6,0)))</f>
        <v/>
      </c>
      <c s="11"/>
    </row>
    <row r="101" spans="1:13" ht="18.75" customHeight="1">
      <c r="A101" s="218" t="str">
        <f>'DATA SHEET'!A102</f>
        <v/>
      </c>
      <c s="16" t="str">
        <f t="shared" si="20"/>
        <v/>
      </c>
      <c s="94" t="str">
        <f t="shared" si="21"/>
        <v/>
      </c>
      <c s="95" t="str">
        <f t="shared" si="22"/>
        <v/>
      </c>
      <c s="95" t="str">
        <f t="shared" si="23"/>
        <v/>
      </c>
      <c s="17" t="str">
        <f t="shared" si="24"/>
        <v/>
      </c>
      <c s="18" t="str">
        <f t="shared" si="25"/>
        <v/>
      </c>
      <c s="19" t="str">
        <f t="shared" si="26"/>
        <v/>
      </c>
      <c s="19" t="str">
        <f t="shared" si="27"/>
        <v/>
      </c>
      <c s="19" t="str">
        <f t="shared" si="28"/>
        <v/>
      </c>
      <c s="219" t="str">
        <f t="shared" si="29"/>
        <v/>
      </c>
      <c s="19" t="str">
        <f>IF(AND('DATA SHEET'!$BC$1="NO"),"",IF(AND(B101="",D101="",F101="",G101=""),"",VLOOKUP(F101,सत्रांक,6,0)))</f>
        <v/>
      </c>
      <c s="11"/>
    </row>
    <row r="102" spans="1:13" ht="18.75" customHeight="1">
      <c r="A102" s="218" t="str">
        <f>'DATA SHEET'!A103</f>
        <v/>
      </c>
      <c s="16" t="str">
        <f t="shared" si="30" ref="B102:B133">IFERROR(IF($C$3="","",VLOOKUP(A102,नाम,4,0)),"")</f>
        <v/>
      </c>
      <c s="94" t="str">
        <f t="shared" si="31" ref="C102:C133">IFERROR(IF($C$3="","",VLOOKUP(A102,नाम,11,0)),"")</f>
        <v/>
      </c>
      <c s="95" t="str">
        <f t="shared" si="32" ref="D102:D133">IFERROR(IF($C$3="","",VLOOKUP(A102,नाम,6,0)),"")</f>
        <v/>
      </c>
      <c s="95" t="str">
        <f t="shared" si="33" ref="E102:E133">IFERROR(IF($C$3="","",VLOOKUP(A102,नाम,8,0)),"")</f>
        <v/>
      </c>
      <c s="17" t="str">
        <f t="shared" si="34" ref="F102:F133">IFERROR(IF($C$3="","",VLOOKUP(A102,नाम,12,0)),"")</f>
        <v/>
      </c>
      <c s="18" t="str">
        <f t="shared" si="35" ref="G102:G133">IFERROR(IF($C$3="","",VLOOKUP(A102,नाम,13,0)),"")</f>
        <v/>
      </c>
      <c s="19" t="str">
        <f t="shared" si="36" ref="H102:H133">IF(AND(B102="",D102="",F102="",G102=""),"",VLOOKUP(F102,सत्रांक,2,0))</f>
        <v/>
      </c>
      <c s="19" t="str">
        <f t="shared" si="37" ref="I102:I133">IF(AND(B102="",D102="",F102="",G102=""),"",VLOOKUP(F102,सत्रांक,3,0))</f>
        <v/>
      </c>
      <c s="19" t="str">
        <f t="shared" si="38" ref="J102:J133">IF(AND(B102="",D102="",F102="",G102=""),"",VLOOKUP(F102,सत्रांक,4,0))</f>
        <v/>
      </c>
      <c s="219" t="str">
        <f t="shared" si="39" ref="K102:K133">IF(AND(B102="",D102="",F102="",G102=""),"",VLOOKUP(F102,सत्रांक,5,0))</f>
        <v/>
      </c>
      <c s="19" t="str">
        <f>IF(AND('DATA SHEET'!$BC$1="NO"),"",IF(AND(B102="",D102="",F102="",G102=""),"",VLOOKUP(F102,सत्रांक,6,0)))</f>
        <v/>
      </c>
      <c s="11"/>
    </row>
    <row r="103" spans="1:13" ht="18.75" customHeight="1">
      <c r="A103" s="218" t="str">
        <f>'DATA SHEET'!A104</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SHEET'!$BC$1="NO"),"",IF(AND(B103="",D103="",F103="",G103=""),"",VLOOKUP(F103,सत्रांक,6,0)))</f>
        <v/>
      </c>
      <c s="11"/>
    </row>
    <row r="104" spans="1:13" ht="18.75" customHeight="1">
      <c r="A104" s="218" t="str">
        <f>'DATA SHEET'!A105</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SHEET'!$BC$1="NO"),"",IF(AND(B104="",D104="",F104="",G104=""),"",VLOOKUP(F104,सत्रांक,6,0)))</f>
        <v/>
      </c>
      <c s="11"/>
    </row>
    <row r="105" spans="1:13" ht="18.75" customHeight="1">
      <c r="A105" s="218" t="str">
        <f>'DATA SHEET'!A106</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SHEET'!$BC$1="NO"),"",IF(AND(B105="",D105="",F105="",G105=""),"",VLOOKUP(F105,सत्रांक,6,0)))</f>
        <v/>
      </c>
      <c s="11"/>
    </row>
    <row r="106" spans="1:13" ht="18.75" customHeight="1">
      <c r="A106" s="218" t="str">
        <f>'DATA SHEET'!A107</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SHEET'!$BC$1="NO"),"",IF(AND(B106="",D106="",F106="",G106=""),"",VLOOKUP(F106,सत्रांक,6,0)))</f>
        <v/>
      </c>
      <c s="11"/>
    </row>
    <row r="107" spans="1:13" ht="18.75" customHeight="1">
      <c r="A107" s="218" t="str">
        <f>'DATA SHEET'!A108</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SHEET'!$BC$1="NO"),"",IF(AND(B107="",D107="",F107="",G107=""),"",VLOOKUP(F107,सत्रांक,6,0)))</f>
        <v/>
      </c>
      <c s="11"/>
    </row>
    <row r="108" spans="1:13" ht="18.75" customHeight="1">
      <c r="A108" s="218" t="str">
        <f>'DATA SHEET'!A109</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SHEET'!$BC$1="NO"),"",IF(AND(B108="",D108="",F108="",G108=""),"",VLOOKUP(F108,सत्रांक,6,0)))</f>
        <v/>
      </c>
      <c s="11"/>
    </row>
    <row r="109" spans="1:13" ht="18.75" customHeight="1">
      <c r="A109" s="218" t="str">
        <f>'DATA SHEET'!A110</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SHEET'!$BC$1="NO"),"",IF(AND(B109="",D109="",F109="",G109=""),"",VLOOKUP(F109,सत्रांक,6,0)))</f>
        <v/>
      </c>
      <c s="11"/>
    </row>
    <row r="110" spans="1:13" ht="18.75" customHeight="1">
      <c r="A110" s="218" t="str">
        <f>'DATA SHEET'!A111</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SHEET'!$BC$1="NO"),"",IF(AND(B110="",D110="",F110="",G110=""),"",VLOOKUP(F110,सत्रांक,6,0)))</f>
        <v/>
      </c>
      <c s="11"/>
    </row>
    <row r="111" spans="1:13" ht="18.75" customHeight="1">
      <c r="A111" s="218" t="str">
        <f>'DATA SHEET'!A112</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SHEET'!$BC$1="NO"),"",IF(AND(B111="",D111="",F111="",G111=""),"",VLOOKUP(F111,सत्रांक,6,0)))</f>
        <v/>
      </c>
      <c s="11"/>
    </row>
    <row r="112" spans="1:13" ht="18.75" customHeight="1">
      <c r="A112" s="218" t="str">
        <f>'DATA SHEET'!A113</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SHEET'!$BC$1="NO"),"",IF(AND(B112="",D112="",F112="",G112=""),"",VLOOKUP(F112,सत्रांक,6,0)))</f>
        <v/>
      </c>
      <c s="11"/>
    </row>
    <row r="113" spans="1:13" ht="18.75" customHeight="1">
      <c r="A113" s="218" t="str">
        <f>'DATA SHEET'!A114</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SHEET'!$BC$1="NO"),"",IF(AND(B113="",D113="",F113="",G113=""),"",VLOOKUP(F113,सत्रांक,6,0)))</f>
        <v/>
      </c>
      <c s="11"/>
    </row>
    <row r="114" spans="1:13" ht="18.75" customHeight="1">
      <c r="A114" s="218" t="str">
        <f>'DATA SHEET'!A115</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SHEET'!$BC$1="NO"),"",IF(AND(B114="",D114="",F114="",G114=""),"",VLOOKUP(F114,सत्रांक,6,0)))</f>
        <v/>
      </c>
      <c s="11"/>
    </row>
    <row r="115" spans="1:13" ht="18.75" customHeight="1">
      <c r="A115" s="218" t="str">
        <f>'DATA SHEET'!A116</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SHEET'!$BC$1="NO"),"",IF(AND(B115="",D115="",F115="",G115=""),"",VLOOKUP(F115,सत्रांक,6,0)))</f>
        <v/>
      </c>
      <c s="11"/>
    </row>
    <row r="116" spans="1:13" ht="18.75" customHeight="1">
      <c r="A116" s="218" t="str">
        <f>'DATA SHEET'!A117</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SHEET'!$BC$1="NO"),"",IF(AND(B116="",D116="",F116="",G116=""),"",VLOOKUP(F116,सत्रांक,6,0)))</f>
        <v/>
      </c>
      <c s="11"/>
    </row>
    <row r="117" spans="1:13" ht="18.75" customHeight="1">
      <c r="A117" s="218" t="str">
        <f>'DATA SHEET'!A118</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SHEET'!$BC$1="NO"),"",IF(AND(B117="",D117="",F117="",G117=""),"",VLOOKUP(F117,सत्रांक,6,0)))</f>
        <v/>
      </c>
      <c s="11"/>
    </row>
    <row r="118" spans="1:13" ht="18.75" customHeight="1">
      <c r="A118" s="218" t="str">
        <f>'DATA SHEET'!A119</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SHEET'!$BC$1="NO"),"",IF(AND(B118="",D118="",F118="",G118=""),"",VLOOKUP(F118,सत्रांक,6,0)))</f>
        <v/>
      </c>
      <c s="11"/>
    </row>
    <row r="119" spans="1:13" ht="18.75" customHeight="1">
      <c r="A119" s="218" t="str">
        <f>'DATA SHEET'!A120</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SHEET'!$BC$1="NO"),"",IF(AND(B119="",D119="",F119="",G119=""),"",VLOOKUP(F119,सत्रांक,6,0)))</f>
        <v/>
      </c>
      <c s="11"/>
    </row>
    <row r="120" spans="1:13" ht="18.75" customHeight="1">
      <c r="A120" s="218" t="str">
        <f>'DATA SHEET'!A121</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SHEET'!$BC$1="NO"),"",IF(AND(B120="",D120="",F120="",G120=""),"",VLOOKUP(F120,सत्रांक,6,0)))</f>
        <v/>
      </c>
      <c s="11"/>
    </row>
    <row r="121" spans="1:13" ht="18.75" customHeight="1">
      <c r="A121" s="218" t="str">
        <f>'DATA SHEET'!A122</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SHEET'!$BC$1="NO"),"",IF(AND(B121="",D121="",F121="",G121=""),"",VLOOKUP(F121,सत्रांक,6,0)))</f>
        <v/>
      </c>
      <c s="11"/>
    </row>
    <row r="122" spans="1:13" ht="18.75" customHeight="1">
      <c r="A122" s="218" t="str">
        <f>'DATA SHEET'!A123</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SHEET'!$BC$1="NO"),"",IF(AND(B122="",D122="",F122="",G122=""),"",VLOOKUP(F122,सत्रांक,6,0)))</f>
        <v/>
      </c>
      <c s="11"/>
    </row>
    <row r="123" spans="1:13" ht="18.75" customHeight="1">
      <c r="A123" s="218" t="str">
        <f>'DATA SHEET'!A124</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SHEET'!$BC$1="NO"),"",IF(AND(B123="",D123="",F123="",G123=""),"",VLOOKUP(F123,सत्रांक,6,0)))</f>
        <v/>
      </c>
      <c s="11"/>
    </row>
    <row r="124" spans="1:13" ht="18.75" customHeight="1">
      <c r="A124" s="218" t="str">
        <f>'DATA SHEET'!A125</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SHEET'!$BC$1="NO"),"",IF(AND(B124="",D124="",F124="",G124=""),"",VLOOKUP(F124,सत्रांक,6,0)))</f>
        <v/>
      </c>
      <c s="11"/>
    </row>
    <row r="125" spans="1:13" ht="18.75" customHeight="1">
      <c r="A125" s="218" t="str">
        <f>'DATA SHEET'!A126</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SHEET'!$BC$1="NO"),"",IF(AND(B125="",D125="",F125="",G125=""),"",VLOOKUP(F125,सत्रांक,6,0)))</f>
        <v/>
      </c>
      <c s="11"/>
    </row>
    <row r="126" spans="1:13" ht="18.75" customHeight="1">
      <c r="A126" s="218" t="str">
        <f>'DATA SHEET'!A127</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SHEET'!$BC$1="NO"),"",IF(AND(B126="",D126="",F126="",G126=""),"",VLOOKUP(F126,सत्रांक,6,0)))</f>
        <v/>
      </c>
      <c s="11"/>
    </row>
    <row r="127" spans="1:13" ht="18.75" customHeight="1">
      <c r="A127" s="218" t="str">
        <f>'DATA SHEET'!A128</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SHEET'!$BC$1="NO"),"",IF(AND(B127="",D127="",F127="",G127=""),"",VLOOKUP(F127,सत्रांक,6,0)))</f>
        <v/>
      </c>
      <c s="11"/>
    </row>
    <row r="128" spans="1:13" ht="18.75" customHeight="1">
      <c r="A128" s="218" t="str">
        <f>'DATA SHEET'!A129</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SHEET'!$BC$1="NO"),"",IF(AND(B128="",D128="",F128="",G128=""),"",VLOOKUP(F128,सत्रांक,6,0)))</f>
        <v/>
      </c>
      <c s="11"/>
    </row>
    <row r="129" spans="1:13" ht="18.75" customHeight="1">
      <c r="A129" s="218" t="str">
        <f>'DATA SHEET'!A130</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SHEET'!$BC$1="NO"),"",IF(AND(B129="",D129="",F129="",G129=""),"",VLOOKUP(F129,सत्रांक,6,0)))</f>
        <v/>
      </c>
      <c s="11"/>
    </row>
    <row r="130" spans="1:13" ht="18.75" customHeight="1">
      <c r="A130" s="218" t="str">
        <f>'DATA SHEET'!A131</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SHEET'!$BC$1="NO"),"",IF(AND(B130="",D130="",F130="",G130=""),"",VLOOKUP(F130,सत्रांक,6,0)))</f>
        <v/>
      </c>
      <c s="11"/>
    </row>
    <row r="131" spans="1:13" ht="18.75" customHeight="1">
      <c r="A131" s="218" t="str">
        <f>'DATA SHEET'!A132</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SHEET'!$BC$1="NO"),"",IF(AND(B131="",D131="",F131="",G131=""),"",VLOOKUP(F131,सत्रांक,6,0)))</f>
        <v/>
      </c>
      <c s="11"/>
    </row>
    <row r="132" spans="1:13" ht="18.75" customHeight="1">
      <c r="A132" s="218" t="str">
        <f>'DATA SHEET'!A133</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SHEET'!$BC$1="NO"),"",IF(AND(B132="",D132="",F132="",G132=""),"",VLOOKUP(F132,सत्रांक,6,0)))</f>
        <v/>
      </c>
      <c s="11"/>
    </row>
    <row r="133" spans="1:13" ht="18.75" customHeight="1">
      <c r="A133" s="218" t="str">
        <f>'DATA SHEET'!A134</f>
        <v/>
      </c>
      <c s="16" t="str">
        <f t="shared" si="30"/>
        <v/>
      </c>
      <c s="94" t="str">
        <f t="shared" si="31"/>
        <v/>
      </c>
      <c s="95" t="str">
        <f t="shared" si="32"/>
        <v/>
      </c>
      <c s="95" t="str">
        <f t="shared" si="33"/>
        <v/>
      </c>
      <c s="17" t="str">
        <f t="shared" si="34"/>
        <v/>
      </c>
      <c s="18" t="str">
        <f t="shared" si="35"/>
        <v/>
      </c>
      <c s="19" t="str">
        <f t="shared" si="36"/>
        <v/>
      </c>
      <c s="19" t="str">
        <f t="shared" si="37"/>
        <v/>
      </c>
      <c s="19" t="str">
        <f t="shared" si="38"/>
        <v/>
      </c>
      <c s="219" t="str">
        <f t="shared" si="39"/>
        <v/>
      </c>
      <c s="19" t="str">
        <f>IF(AND('DATA SHEET'!$BC$1="NO"),"",IF(AND(B133="",D133="",F133="",G133=""),"",VLOOKUP(F133,सत्रांक,6,0)))</f>
        <v/>
      </c>
      <c s="11"/>
    </row>
    <row r="134" spans="1:13" ht="18.75" customHeight="1">
      <c r="A134" s="218" t="str">
        <f>'DATA SHEET'!A135</f>
        <v/>
      </c>
      <c s="16" t="str">
        <f t="shared" si="40" ref="B134:B160">IFERROR(IF($C$3="","",VLOOKUP(A134,नाम,4,0)),"")</f>
        <v/>
      </c>
      <c s="94" t="str">
        <f t="shared" si="41" ref="C134:C160">IFERROR(IF($C$3="","",VLOOKUP(A134,नाम,11,0)),"")</f>
        <v/>
      </c>
      <c s="95" t="str">
        <f t="shared" si="42" ref="D134:D160">IFERROR(IF($C$3="","",VLOOKUP(A134,नाम,6,0)),"")</f>
        <v/>
      </c>
      <c s="95" t="str">
        <f t="shared" si="43" ref="E134:E160">IFERROR(IF($C$3="","",VLOOKUP(A134,नाम,8,0)),"")</f>
        <v/>
      </c>
      <c s="17" t="str">
        <f t="shared" si="44" ref="F134:F160">IFERROR(IF($C$3="","",VLOOKUP(A134,नाम,12,0)),"")</f>
        <v/>
      </c>
      <c s="18" t="str">
        <f t="shared" si="45" ref="G134:G160">IFERROR(IF($C$3="","",VLOOKUP(A134,नाम,13,0)),"")</f>
        <v/>
      </c>
      <c s="19" t="str">
        <f t="shared" si="46" ref="H134:H160">IF(AND(B134="",D134="",F134="",G134=""),"",VLOOKUP(F134,सत्रांक,2,0))</f>
        <v/>
      </c>
      <c s="19" t="str">
        <f t="shared" si="47" ref="I134:I160">IF(AND(B134="",D134="",F134="",G134=""),"",VLOOKUP(F134,सत्रांक,3,0))</f>
        <v/>
      </c>
      <c s="19" t="str">
        <f t="shared" si="48" ref="J134:J160">IF(AND(B134="",D134="",F134="",G134=""),"",VLOOKUP(F134,सत्रांक,4,0))</f>
        <v/>
      </c>
      <c s="219" t="str">
        <f t="shared" si="49" ref="K134:K160">IF(AND(B134="",D134="",F134="",G134=""),"",VLOOKUP(F134,सत्रांक,5,0))</f>
        <v/>
      </c>
      <c s="19" t="str">
        <f>IF(AND('DATA SHEET'!$BC$1="NO"),"",IF(AND(B134="",D134="",F134="",G134=""),"",VLOOKUP(F134,सत्रांक,6,0)))</f>
        <v/>
      </c>
      <c s="11"/>
    </row>
    <row r="135" spans="1:13" ht="18.75" customHeight="1">
      <c r="A135" s="218" t="str">
        <f>'DATA SHEET'!A136</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SHEET'!$BC$1="NO"),"",IF(AND(B135="",D135="",F135="",G135=""),"",VLOOKUP(F135,सत्रांक,6,0)))</f>
        <v/>
      </c>
      <c s="11"/>
    </row>
    <row r="136" spans="1:13" ht="18.75" customHeight="1">
      <c r="A136" s="218" t="str">
        <f>'DATA SHEET'!A137</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SHEET'!$BC$1="NO"),"",IF(AND(B136="",D136="",F136="",G136=""),"",VLOOKUP(F136,सत्रांक,6,0)))</f>
        <v/>
      </c>
      <c s="11"/>
    </row>
    <row r="137" spans="1:13" ht="18.75" customHeight="1">
      <c r="A137" s="218" t="str">
        <f>'DATA SHEET'!A138</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SHEET'!$BC$1="NO"),"",IF(AND(B137="",D137="",F137="",G137=""),"",VLOOKUP(F137,सत्रांक,6,0)))</f>
        <v/>
      </c>
      <c s="11"/>
    </row>
    <row r="138" spans="1:13" ht="18.75" customHeight="1">
      <c r="A138" s="218" t="str">
        <f>'DATA SHEET'!A139</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SHEET'!$BC$1="NO"),"",IF(AND(B138="",D138="",F138="",G138=""),"",VLOOKUP(F138,सत्रांक,6,0)))</f>
        <v/>
      </c>
      <c s="11"/>
    </row>
    <row r="139" spans="1:13" ht="18.75" customHeight="1">
      <c r="A139" s="218" t="str">
        <f>'DATA SHEET'!A140</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SHEET'!$BC$1="NO"),"",IF(AND(B139="",D139="",F139="",G139=""),"",VLOOKUP(F139,सत्रांक,6,0)))</f>
        <v/>
      </c>
      <c s="11"/>
    </row>
    <row r="140" spans="1:13" ht="18.75" customHeight="1">
      <c r="A140" s="218" t="str">
        <f>'DATA SHEET'!A141</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SHEET'!$BC$1="NO"),"",IF(AND(B140="",D140="",F140="",G140=""),"",VLOOKUP(F140,सत्रांक,6,0)))</f>
        <v/>
      </c>
      <c s="11"/>
    </row>
    <row r="141" spans="1:13" ht="18.75" customHeight="1">
      <c r="A141" s="218" t="str">
        <f>'DATA SHEET'!A142</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SHEET'!$BC$1="NO"),"",IF(AND(B141="",D141="",F141="",G141=""),"",VLOOKUP(F141,सत्रांक,6,0)))</f>
        <v/>
      </c>
      <c s="11"/>
    </row>
    <row r="142" spans="1:13" ht="18.75" customHeight="1">
      <c r="A142" s="218" t="str">
        <f>'DATA SHEET'!A143</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SHEET'!$BC$1="NO"),"",IF(AND(B142="",D142="",F142="",G142=""),"",VLOOKUP(F142,सत्रांक,6,0)))</f>
        <v/>
      </c>
      <c s="11"/>
    </row>
    <row r="143" spans="1:13" ht="18.75" customHeight="1">
      <c r="A143" s="218" t="str">
        <f>'DATA SHEET'!A144</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SHEET'!$BC$1="NO"),"",IF(AND(B143="",D143="",F143="",G143=""),"",VLOOKUP(F143,सत्रांक,6,0)))</f>
        <v/>
      </c>
      <c s="11"/>
    </row>
    <row r="144" spans="1:13" ht="18.75" customHeight="1">
      <c r="A144" s="218" t="str">
        <f>'DATA SHEET'!A145</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SHEET'!$BC$1="NO"),"",IF(AND(B144="",D144="",F144="",G144=""),"",VLOOKUP(F144,सत्रांक,6,0)))</f>
        <v/>
      </c>
      <c s="11"/>
    </row>
    <row r="145" spans="1:13" ht="18.75" customHeight="1">
      <c r="A145" s="218" t="str">
        <f>'DATA SHEET'!A146</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SHEET'!$BC$1="NO"),"",IF(AND(B145="",D145="",F145="",G145=""),"",VLOOKUP(F145,सत्रांक,6,0)))</f>
        <v/>
      </c>
      <c s="11"/>
    </row>
    <row r="146" spans="1:13" ht="18.75" customHeight="1">
      <c r="A146" s="218" t="str">
        <f>'DATA SHEET'!A147</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SHEET'!$BC$1="NO"),"",IF(AND(B146="",D146="",F146="",G146=""),"",VLOOKUP(F146,सत्रांक,6,0)))</f>
        <v/>
      </c>
      <c s="11"/>
    </row>
    <row r="147" spans="1:13" ht="18.75" customHeight="1">
      <c r="A147" s="218" t="str">
        <f>'DATA SHEET'!A148</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SHEET'!$BC$1="NO"),"",IF(AND(B147="",D147="",F147="",G147=""),"",VLOOKUP(F147,सत्रांक,6,0)))</f>
        <v/>
      </c>
      <c s="11"/>
    </row>
    <row r="148" spans="1:13" ht="18.75" customHeight="1">
      <c r="A148" s="218" t="str">
        <f>'DATA SHEET'!A149</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SHEET'!$BC$1="NO"),"",IF(AND(B148="",D148="",F148="",G148=""),"",VLOOKUP(F148,सत्रांक,6,0)))</f>
        <v/>
      </c>
      <c s="11"/>
    </row>
    <row r="149" spans="1:13" ht="18.75" customHeight="1">
      <c r="A149" s="218" t="str">
        <f>'DATA SHEET'!A150</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SHEET'!$BC$1="NO"),"",IF(AND(B149="",D149="",F149="",G149=""),"",VLOOKUP(F149,सत्रांक,6,0)))</f>
        <v/>
      </c>
      <c s="11"/>
    </row>
    <row r="150" spans="1:13" ht="18.75" customHeight="1">
      <c r="A150" s="218" t="str">
        <f>'DATA SHEET'!A151</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SHEET'!$BC$1="NO"),"",IF(AND(B150="",D150="",F150="",G150=""),"",VLOOKUP(F150,सत्रांक,6,0)))</f>
        <v/>
      </c>
      <c s="11"/>
    </row>
    <row r="151" spans="1:13" ht="18.75" customHeight="1">
      <c r="A151" s="218" t="str">
        <f>'DATA SHEET'!A152</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SHEET'!$BC$1="NO"),"",IF(AND(B151="",D151="",F151="",G151=""),"",VLOOKUP(F151,सत्रांक,6,0)))</f>
        <v/>
      </c>
      <c s="11"/>
    </row>
    <row r="152" spans="1:13" ht="18.75" customHeight="1">
      <c r="A152" s="218" t="str">
        <f>'DATA SHEET'!A153</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SHEET'!$BC$1="NO"),"",IF(AND(B152="",D152="",F152="",G152=""),"",VLOOKUP(F152,सत्रांक,6,0)))</f>
        <v/>
      </c>
      <c s="11"/>
    </row>
    <row r="153" spans="1:13" ht="18.75" customHeight="1">
      <c r="A153" s="218" t="str">
        <f>'DATA SHEET'!A154</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SHEET'!$BC$1="NO"),"",IF(AND(B153="",D153="",F153="",G153=""),"",VLOOKUP(F153,सत्रांक,6,0)))</f>
        <v/>
      </c>
      <c s="11"/>
    </row>
    <row r="154" spans="1:13" ht="18.75" customHeight="1">
      <c r="A154" s="218" t="str">
        <f>'DATA SHEET'!A155</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SHEET'!$BC$1="NO"),"",IF(AND(B154="",D154="",F154="",G154=""),"",VLOOKUP(F154,सत्रांक,6,0)))</f>
        <v/>
      </c>
      <c s="11"/>
    </row>
    <row r="155" spans="1:13" ht="18.75" customHeight="1">
      <c r="A155" s="218" t="str">
        <f>'DATA SHEET'!A156</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SHEET'!$BC$1="NO"),"",IF(AND(B155="",D155="",F155="",G155=""),"",VLOOKUP(F155,सत्रांक,6,0)))</f>
        <v/>
      </c>
      <c s="11"/>
    </row>
    <row r="156" spans="1:13" ht="18.75" customHeight="1">
      <c r="A156" s="218" t="str">
        <f>'DATA SHEET'!A157</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SHEET'!$BC$1="NO"),"",IF(AND(B156="",D156="",F156="",G156=""),"",VLOOKUP(F156,सत्रांक,6,0)))</f>
        <v/>
      </c>
      <c s="11"/>
    </row>
    <row r="157" spans="1:13" ht="18.75" customHeight="1">
      <c r="A157" s="218" t="str">
        <f>'DATA SHEET'!A158</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SHEET'!$BC$1="NO"),"",IF(AND(B157="",D157="",F157="",G157=""),"",VLOOKUP(F157,सत्रांक,6,0)))</f>
        <v/>
      </c>
      <c s="11"/>
    </row>
    <row r="158" spans="1:13" ht="18.75" customHeight="1">
      <c r="A158" s="218" t="str">
        <f>'DATA SHEET'!A159</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SHEET'!$BC$1="NO"),"",IF(AND(B158="",D158="",F158="",G158=""),"",VLOOKUP(F158,सत्रांक,6,0)))</f>
        <v/>
      </c>
      <c s="11"/>
    </row>
    <row r="159" spans="1:13" ht="18.75" customHeight="1">
      <c r="A159" s="218" t="str">
        <f>'DATA SHEET'!A160</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SHEET'!$BC$1="NO"),"",IF(AND(B159="",D159="",F159="",G159=""),"",VLOOKUP(F159,सत्रांक,6,0)))</f>
        <v/>
      </c>
      <c s="11"/>
    </row>
    <row r="160" spans="1:13" ht="18.75" customHeight="1">
      <c r="A160" s="218" t="str">
        <f>'DATA SHEET'!A161</f>
        <v/>
      </c>
      <c s="16" t="str">
        <f t="shared" si="40"/>
        <v/>
      </c>
      <c s="94" t="str">
        <f t="shared" si="41"/>
        <v/>
      </c>
      <c s="95" t="str">
        <f t="shared" si="42"/>
        <v/>
      </c>
      <c s="95" t="str">
        <f t="shared" si="43"/>
        <v/>
      </c>
      <c s="17" t="str">
        <f t="shared" si="44"/>
        <v/>
      </c>
      <c s="18" t="str">
        <f t="shared" si="45"/>
        <v/>
      </c>
      <c s="19" t="str">
        <f t="shared" si="46"/>
        <v/>
      </c>
      <c s="19" t="str">
        <f t="shared" si="47"/>
        <v/>
      </c>
      <c s="19" t="str">
        <f t="shared" si="48"/>
        <v/>
      </c>
      <c s="219" t="str">
        <f t="shared" si="49"/>
        <v/>
      </c>
      <c s="19" t="str">
        <f>IF(AND('DATA SHEET'!$BC$1="NO"),"",IF(AND(B160="",D160="",F160="",G160=""),"",VLOOKUP(F160,सत्रांक,6,0)))</f>
        <v/>
      </c>
      <c s="11"/>
    </row>
    <row r="161" spans="1:13" ht="18.75" customHeight="1">
      <c r="A161" s="218" t="str">
        <f>'DATA SHEET'!A162</f>
        <v/>
      </c>
      <c s="16" t="str">
        <f t="shared" si="50" ref="B161:B205">IFERROR(IF($C$3="","",VLOOKUP(A161,नाम,4,0)),"")</f>
        <v/>
      </c>
      <c s="94" t="str">
        <f t="shared" si="51" ref="C161:C205">IFERROR(IF($C$3="","",VLOOKUP(A161,नाम,11,0)),"")</f>
        <v/>
      </c>
      <c s="95" t="str">
        <f t="shared" si="52" ref="D161:D205">IFERROR(IF($C$3="","",VLOOKUP(A161,नाम,6,0)),"")</f>
        <v/>
      </c>
      <c s="95" t="str">
        <f t="shared" si="53" ref="E161:E205">IFERROR(IF($C$3="","",VLOOKUP(A161,नाम,8,0)),"")</f>
        <v/>
      </c>
      <c s="17" t="str">
        <f t="shared" si="54" ref="F161:F205">IFERROR(IF($C$3="","",VLOOKUP(A161,नाम,12,0)),"")</f>
        <v/>
      </c>
      <c s="18" t="str">
        <f t="shared" si="55" ref="G161:G205">IFERROR(IF($C$3="","",VLOOKUP(A161,नाम,13,0)),"")</f>
        <v/>
      </c>
      <c s="19" t="str">
        <f t="shared" si="56" ref="H161:H205">IF(AND(B161="",D161="",F161="",G161=""),"",VLOOKUP(F161,सत्रांक,2,0))</f>
        <v/>
      </c>
      <c s="19" t="str">
        <f t="shared" si="57" ref="I161:I205">IF(AND(B161="",D161="",F161="",G161=""),"",VLOOKUP(F161,सत्रांक,3,0))</f>
        <v/>
      </c>
      <c s="19" t="str">
        <f t="shared" si="58" ref="J161:J205">IF(AND(B161="",D161="",F161="",G161=""),"",VLOOKUP(F161,सत्रांक,4,0))</f>
        <v/>
      </c>
      <c s="219" t="str">
        <f t="shared" si="59" ref="K161:K205">IF(AND(B161="",D161="",F161="",G161=""),"",VLOOKUP(F161,सत्रांक,5,0))</f>
        <v/>
      </c>
      <c s="19" t="str">
        <f>IF(AND('DATA SHEET'!$BC$1="NO"),"",IF(AND(B161="",D161="",F161="",G161=""),"",VLOOKUP(F161,सत्रांक,6,0)))</f>
        <v/>
      </c>
      <c s="11"/>
    </row>
    <row r="162" spans="1:13" ht="18.75" customHeight="1">
      <c r="A162" s="218" t="str">
        <f>'DATA SHEET'!A163</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SHEET'!$BC$1="NO"),"",IF(AND(B162="",D162="",F162="",G162=""),"",VLOOKUP(F162,सत्रांक,6,0)))</f>
        <v/>
      </c>
      <c s="11"/>
    </row>
    <row r="163" spans="1:13" ht="18.75" customHeight="1">
      <c r="A163" s="218" t="str">
        <f>'DATA SHEET'!A164</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SHEET'!$BC$1="NO"),"",IF(AND(B163="",D163="",F163="",G163=""),"",VLOOKUP(F163,सत्रांक,6,0)))</f>
        <v/>
      </c>
      <c s="11"/>
    </row>
    <row r="164" spans="1:13" ht="18.75" customHeight="1">
      <c r="A164" s="218" t="str">
        <f>'DATA SHEET'!A165</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SHEET'!$BC$1="NO"),"",IF(AND(B164="",D164="",F164="",G164=""),"",VLOOKUP(F164,सत्रांक,6,0)))</f>
        <v/>
      </c>
      <c s="11"/>
    </row>
    <row r="165" spans="1:13" ht="18.75" customHeight="1">
      <c r="A165" s="218" t="str">
        <f>'DATA SHEET'!A166</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SHEET'!$BC$1="NO"),"",IF(AND(B165="",D165="",F165="",G165=""),"",VLOOKUP(F165,सत्रांक,6,0)))</f>
        <v/>
      </c>
      <c s="11"/>
    </row>
    <row r="166" spans="1:13" ht="18.75" customHeight="1">
      <c r="A166" s="218" t="str">
        <f>'DATA SHEET'!A167</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SHEET'!$BC$1="NO"),"",IF(AND(B166="",D166="",F166="",G166=""),"",VLOOKUP(F166,सत्रांक,6,0)))</f>
        <v/>
      </c>
      <c s="11"/>
    </row>
    <row r="167" spans="1:13" ht="18.75" customHeight="1">
      <c r="A167" s="218" t="str">
        <f>'DATA SHEET'!A168</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SHEET'!$BC$1="NO"),"",IF(AND(B167="",D167="",F167="",G167=""),"",VLOOKUP(F167,सत्रांक,6,0)))</f>
        <v/>
      </c>
      <c s="11"/>
    </row>
    <row r="168" spans="1:13" ht="18.75" customHeight="1">
      <c r="A168" s="218" t="str">
        <f>'DATA SHEET'!A169</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SHEET'!$BC$1="NO"),"",IF(AND(B168="",D168="",F168="",G168=""),"",VLOOKUP(F168,सत्रांक,6,0)))</f>
        <v/>
      </c>
      <c s="11"/>
    </row>
    <row r="169" spans="1:13" ht="18.75" customHeight="1">
      <c r="A169" s="218" t="str">
        <f>'DATA SHEET'!A170</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SHEET'!$BC$1="NO"),"",IF(AND(B169="",D169="",F169="",G169=""),"",VLOOKUP(F169,सत्रांक,6,0)))</f>
        <v/>
      </c>
      <c s="11"/>
    </row>
    <row r="170" spans="1:13" ht="18.75" customHeight="1">
      <c r="A170" s="218" t="str">
        <f>'DATA SHEET'!A171</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SHEET'!$BC$1="NO"),"",IF(AND(B170="",D170="",F170="",G170=""),"",VLOOKUP(F170,सत्रांक,6,0)))</f>
        <v/>
      </c>
      <c s="11"/>
    </row>
    <row r="171" spans="1:13" ht="18.75" customHeight="1">
      <c r="A171" s="218" t="str">
        <f>'DATA SHEET'!A172</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SHEET'!$BC$1="NO"),"",IF(AND(B171="",D171="",F171="",G171=""),"",VLOOKUP(F171,सत्रांक,6,0)))</f>
        <v/>
      </c>
      <c s="11"/>
    </row>
    <row r="172" spans="1:13" ht="18.75" customHeight="1">
      <c r="A172" s="218" t="str">
        <f>'DATA SHEET'!A173</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SHEET'!$BC$1="NO"),"",IF(AND(B172="",D172="",F172="",G172=""),"",VLOOKUP(F172,सत्रांक,6,0)))</f>
        <v/>
      </c>
      <c s="11"/>
    </row>
    <row r="173" spans="1:13" ht="18.75" customHeight="1">
      <c r="A173" s="218" t="str">
        <f>'DATA SHEET'!A174</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SHEET'!$BC$1="NO"),"",IF(AND(B173="",D173="",F173="",G173=""),"",VLOOKUP(F173,सत्रांक,6,0)))</f>
        <v/>
      </c>
      <c s="11"/>
    </row>
    <row r="174" spans="1:13" ht="18.75" customHeight="1">
      <c r="A174" s="218" t="str">
        <f>'DATA SHEET'!A175</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SHEET'!$BC$1="NO"),"",IF(AND(B174="",D174="",F174="",G174=""),"",VLOOKUP(F174,सत्रांक,6,0)))</f>
        <v/>
      </c>
      <c s="11"/>
    </row>
    <row r="175" spans="1:13" ht="18.75" customHeight="1">
      <c r="A175" s="218" t="str">
        <f>'DATA SHEET'!A176</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SHEET'!$BC$1="NO"),"",IF(AND(B175="",D175="",F175="",G175=""),"",VLOOKUP(F175,सत्रांक,6,0)))</f>
        <v/>
      </c>
      <c s="11"/>
    </row>
    <row r="176" spans="1:13" ht="18.75" customHeight="1">
      <c r="A176" s="218" t="str">
        <f>'DATA SHEET'!A177</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SHEET'!$BC$1="NO"),"",IF(AND(B176="",D176="",F176="",G176=""),"",VLOOKUP(F176,सत्रांक,6,0)))</f>
        <v/>
      </c>
      <c s="11"/>
    </row>
    <row r="177" spans="1:13" ht="18.75" customHeight="1">
      <c r="A177" s="218" t="str">
        <f>'DATA SHEET'!A178</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SHEET'!$BC$1="NO"),"",IF(AND(B177="",D177="",F177="",G177=""),"",VLOOKUP(F177,सत्रांक,6,0)))</f>
        <v/>
      </c>
      <c s="11"/>
    </row>
    <row r="178" spans="1:13" ht="18.75" customHeight="1">
      <c r="A178" s="218" t="str">
        <f>'DATA SHEET'!A179</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SHEET'!$BC$1="NO"),"",IF(AND(B178="",D178="",F178="",G178=""),"",VLOOKUP(F178,सत्रांक,6,0)))</f>
        <v/>
      </c>
      <c s="11"/>
    </row>
    <row r="179" spans="1:13" ht="18.75" customHeight="1">
      <c r="A179" s="218" t="str">
        <f>'DATA SHEET'!A180</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SHEET'!$BC$1="NO"),"",IF(AND(B179="",D179="",F179="",G179=""),"",VLOOKUP(F179,सत्रांक,6,0)))</f>
        <v/>
      </c>
      <c s="11"/>
    </row>
    <row r="180" spans="1:13" ht="18.75" customHeight="1">
      <c r="A180" s="218" t="str">
        <f>'DATA SHEET'!A181</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SHEET'!$BC$1="NO"),"",IF(AND(B180="",D180="",F180="",G180=""),"",VLOOKUP(F180,सत्रांक,6,0)))</f>
        <v/>
      </c>
      <c s="11"/>
    </row>
    <row r="181" spans="1:13" ht="18.75" customHeight="1">
      <c r="A181" s="218" t="str">
        <f>'DATA SHEET'!A182</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SHEET'!$BC$1="NO"),"",IF(AND(B181="",D181="",F181="",G181=""),"",VLOOKUP(F181,सत्रांक,6,0)))</f>
        <v/>
      </c>
      <c s="11"/>
    </row>
    <row r="182" spans="1:13" ht="18.75" customHeight="1">
      <c r="A182" s="218" t="str">
        <f>'DATA SHEET'!A183</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SHEET'!$BC$1="NO"),"",IF(AND(B182="",D182="",F182="",G182=""),"",VLOOKUP(F182,सत्रांक,6,0)))</f>
        <v/>
      </c>
      <c s="11"/>
    </row>
    <row r="183" spans="1:13" ht="18.75" customHeight="1">
      <c r="A183" s="218" t="str">
        <f>'DATA SHEET'!A184</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SHEET'!$BC$1="NO"),"",IF(AND(B183="",D183="",F183="",G183=""),"",VLOOKUP(F183,सत्रांक,6,0)))</f>
        <v/>
      </c>
      <c s="11"/>
    </row>
    <row r="184" spans="1:13" ht="18.75" customHeight="1">
      <c r="A184" s="218" t="str">
        <f>'DATA SHEET'!A185</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SHEET'!$BC$1="NO"),"",IF(AND(B184="",D184="",F184="",G184=""),"",VLOOKUP(F184,सत्रांक,6,0)))</f>
        <v/>
      </c>
      <c s="11"/>
    </row>
    <row r="185" spans="1:13" ht="18.75" customHeight="1">
      <c r="A185" s="218" t="str">
        <f>'DATA SHEET'!A186</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SHEET'!$BC$1="NO"),"",IF(AND(B185="",D185="",F185="",G185=""),"",VLOOKUP(F185,सत्रांक,6,0)))</f>
        <v/>
      </c>
      <c s="11"/>
    </row>
    <row r="186" spans="1:13" ht="18.75" customHeight="1">
      <c r="A186" s="218" t="str">
        <f>'DATA SHEET'!A187</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SHEET'!$BC$1="NO"),"",IF(AND(B186="",D186="",F186="",G186=""),"",VLOOKUP(F186,सत्रांक,6,0)))</f>
        <v/>
      </c>
      <c s="11"/>
    </row>
    <row r="187" spans="1:13" ht="18.75" customHeight="1">
      <c r="A187" s="218" t="str">
        <f>'DATA SHEET'!A188</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SHEET'!$BC$1="NO"),"",IF(AND(B187="",D187="",F187="",G187=""),"",VLOOKUP(F187,सत्रांक,6,0)))</f>
        <v/>
      </c>
      <c s="11"/>
    </row>
    <row r="188" spans="1:13" ht="18.75" customHeight="1">
      <c r="A188" s="218" t="str">
        <f>'DATA SHEET'!A189</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SHEET'!$BC$1="NO"),"",IF(AND(B188="",D188="",F188="",G188=""),"",VLOOKUP(F188,सत्रांक,6,0)))</f>
        <v/>
      </c>
      <c s="11"/>
    </row>
    <row r="189" spans="1:13" ht="18.75" customHeight="1">
      <c r="A189" s="218" t="str">
        <f>'DATA SHEET'!A190</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SHEET'!$BC$1="NO"),"",IF(AND(B189="",D189="",F189="",G189=""),"",VLOOKUP(F189,सत्रांक,6,0)))</f>
        <v/>
      </c>
      <c s="11"/>
    </row>
    <row r="190" spans="1:13" ht="18.75" customHeight="1">
      <c r="A190" s="218" t="str">
        <f>'DATA SHEET'!A191</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SHEET'!$BC$1="NO"),"",IF(AND(B190="",D190="",F190="",G190=""),"",VLOOKUP(F190,सत्रांक,6,0)))</f>
        <v/>
      </c>
      <c s="11"/>
    </row>
    <row r="191" spans="1:13" ht="18.75" customHeight="1">
      <c r="A191" s="218" t="str">
        <f>'DATA SHEET'!A192</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SHEET'!$BC$1="NO"),"",IF(AND(B191="",D191="",F191="",G191=""),"",VLOOKUP(F191,सत्रांक,6,0)))</f>
        <v/>
      </c>
      <c s="11"/>
    </row>
    <row r="192" spans="1:13" ht="18.75" customHeight="1">
      <c r="A192" s="218" t="str">
        <f>'DATA SHEET'!A193</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SHEET'!$BC$1="NO"),"",IF(AND(B192="",D192="",F192="",G192=""),"",VLOOKUP(F192,सत्रांक,6,0)))</f>
        <v/>
      </c>
      <c s="11"/>
    </row>
    <row r="193" spans="1:13" ht="18.75" customHeight="1">
      <c r="A193" s="218" t="str">
        <f>'DATA SHEET'!A194</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SHEET'!$BC$1="NO"),"",IF(AND(B193="",D193="",F193="",G193=""),"",VLOOKUP(F193,सत्रांक,6,0)))</f>
        <v/>
      </c>
      <c s="11"/>
    </row>
    <row r="194" spans="1:13" ht="18.75" customHeight="1">
      <c r="A194" s="218" t="str">
        <f>'DATA SHEET'!A195</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SHEET'!$BC$1="NO"),"",IF(AND(B194="",D194="",F194="",G194=""),"",VLOOKUP(F194,सत्रांक,6,0)))</f>
        <v/>
      </c>
      <c s="11"/>
    </row>
    <row r="195" spans="1:13" ht="18.75" customHeight="1">
      <c r="A195" s="218" t="str">
        <f>'DATA SHEET'!A196</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SHEET'!$BC$1="NO"),"",IF(AND(B195="",D195="",F195="",G195=""),"",VLOOKUP(F195,सत्रांक,6,0)))</f>
        <v/>
      </c>
      <c s="11"/>
    </row>
    <row r="196" spans="1:13" ht="18.75" customHeight="1">
      <c r="A196" s="218" t="str">
        <f>'DATA SHEET'!A197</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SHEET'!$BC$1="NO"),"",IF(AND(B196="",D196="",F196="",G196=""),"",VLOOKUP(F196,सत्रांक,6,0)))</f>
        <v/>
      </c>
      <c s="11"/>
    </row>
    <row r="197" spans="1:13" ht="18.75" customHeight="1">
      <c r="A197" s="218" t="str">
        <f>'DATA SHEET'!A198</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SHEET'!$BC$1="NO"),"",IF(AND(B197="",D197="",F197="",G197=""),"",VLOOKUP(F197,सत्रांक,6,0)))</f>
        <v/>
      </c>
      <c s="11"/>
    </row>
    <row r="198" spans="1:13" ht="18.75" customHeight="1">
      <c r="A198" s="218" t="str">
        <f>'DATA SHEET'!A199</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SHEET'!$BC$1="NO"),"",IF(AND(B198="",D198="",F198="",G198=""),"",VLOOKUP(F198,सत्रांक,6,0)))</f>
        <v/>
      </c>
      <c s="11"/>
    </row>
    <row r="199" spans="1:13" ht="18.75" customHeight="1">
      <c r="A199" s="218" t="str">
        <f>'DATA SHEET'!A200</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SHEET'!$BC$1="NO"),"",IF(AND(B199="",D199="",F199="",G199=""),"",VLOOKUP(F199,सत्रांक,6,0)))</f>
        <v/>
      </c>
      <c s="11"/>
    </row>
    <row r="200" spans="1:13" ht="18.75" customHeight="1">
      <c r="A200" s="218" t="str">
        <f>'DATA SHEET'!A201</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SHEET'!$BC$1="NO"),"",IF(AND(B200="",D200="",F200="",G200=""),"",VLOOKUP(F200,सत्रांक,6,0)))</f>
        <v/>
      </c>
      <c s="11"/>
    </row>
    <row r="201" spans="1:13" ht="18.75" customHeight="1">
      <c r="A201" s="218" t="str">
        <f>'DATA SHEET'!A202</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SHEET'!$BC$1="NO"),"",IF(AND(B201="",D201="",F201="",G201=""),"",VLOOKUP(F201,सत्रांक,6,0)))</f>
        <v/>
      </c>
      <c s="11"/>
    </row>
    <row r="202" spans="1:13" ht="18.75" customHeight="1">
      <c r="A202" s="218" t="str">
        <f>'DATA SHEET'!A203</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SHEET'!$BC$1="NO"),"",IF(AND(B202="",D202="",F202="",G202=""),"",VLOOKUP(F202,सत्रांक,6,0)))</f>
        <v/>
      </c>
      <c s="11"/>
    </row>
    <row r="203" spans="1:13" ht="18.75" customHeight="1">
      <c r="A203" s="218" t="str">
        <f>'DATA SHEET'!A204</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SHEET'!$BC$1="NO"),"",IF(AND(B203="",D203="",F203="",G203=""),"",VLOOKUP(F203,सत्रांक,6,0)))</f>
        <v/>
      </c>
      <c s="11"/>
    </row>
    <row r="204" spans="1:13" ht="18.75" customHeight="1">
      <c r="A204" s="218" t="str">
        <f>'DATA SHEET'!A205</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SHEET'!$BC$1="NO"),"",IF(AND(B204="",D204="",F204="",G204=""),"",VLOOKUP(F204,सत्रांक,6,0)))</f>
        <v/>
      </c>
      <c s="11"/>
    </row>
    <row r="205" spans="1:13" ht="18.75" customHeight="1">
      <c r="A205" s="218" t="str">
        <f>'DATA SHEET'!A206</f>
        <v/>
      </c>
      <c s="16" t="str">
        <f t="shared" si="50"/>
        <v/>
      </c>
      <c s="94" t="str">
        <f t="shared" si="51"/>
        <v/>
      </c>
      <c s="95" t="str">
        <f t="shared" si="52"/>
        <v/>
      </c>
      <c s="95" t="str">
        <f t="shared" si="53"/>
        <v/>
      </c>
      <c s="17" t="str">
        <f t="shared" si="54"/>
        <v/>
      </c>
      <c s="18" t="str">
        <f t="shared" si="55"/>
        <v/>
      </c>
      <c s="19" t="str">
        <f t="shared" si="56"/>
        <v/>
      </c>
      <c s="19" t="str">
        <f t="shared" si="57"/>
        <v/>
      </c>
      <c s="19" t="str">
        <f t="shared" si="58"/>
        <v/>
      </c>
      <c s="219" t="str">
        <f t="shared" si="59"/>
        <v/>
      </c>
      <c s="19" t="str">
        <f>IF(AND('DATA SHEET'!$BC$1="NO"),"",IF(AND(B205="",D205="",F205="",G205=""),"",VLOOKUP(F205,सत्रांक,6,0)))</f>
        <v/>
      </c>
      <c s="11"/>
    </row>
    <row r="206" spans="1:13" ht="18.75" customHeight="1">
      <c r="A206" s="220"/>
      <c s="221"/>
      <c s="221"/>
      <c s="222"/>
      <c s="222"/>
      <c s="222"/>
      <c s="222"/>
      <c s="222"/>
      <c s="222"/>
      <c s="222"/>
      <c s="223"/>
      <c s="11"/>
      <c s="11"/>
    </row>
    <row r="207" spans="1:13" ht="18.75" customHeight="1">
      <c r="A207" s="30"/>
      <c s="30"/>
      <c s="30"/>
      <c s="11"/>
      <c s="11"/>
      <c s="11"/>
      <c s="11"/>
      <c s="11"/>
      <c s="11"/>
      <c s="11"/>
      <c s="11"/>
      <c s="11"/>
      <c s="11"/>
    </row>
    <row r="208" spans="1:13" ht="18.75" customHeight="1">
      <c r="A208" s="30"/>
      <c s="30"/>
      <c s="30"/>
      <c s="11"/>
      <c s="11"/>
      <c s="11"/>
      <c s="11"/>
      <c s="11"/>
      <c s="11"/>
      <c s="11"/>
      <c s="11"/>
      <c s="11"/>
      <c s="11"/>
    </row>
    <row r="209" spans="1:17" ht="18.75" customHeight="1">
      <c r="A209" s="30"/>
      <c s="30"/>
      <c s="30"/>
      <c s="204" t="s">
        <v>932</v>
      </c>
      <c s="203"/>
      <c s="203"/>
      <c s="29"/>
      <c s="204" t="s">
        <v>933</v>
      </c>
      <c s="29"/>
      <c s="29"/>
      <c s="112"/>
      <c s="112"/>
      <c s="112"/>
      <c s="29"/>
      <c s="204" t="s">
        <v>933</v>
      </c>
      <c s="205"/>
      <c s="205"/>
    </row>
    <row r="210" spans="1:13" ht="18.75" customHeight="1">
      <c r="A210" s="30"/>
      <c s="30"/>
      <c s="30"/>
      <c s="11"/>
      <c s="11"/>
      <c s="11"/>
      <c s="11"/>
      <c s="11"/>
      <c s="11"/>
      <c s="11"/>
      <c s="11"/>
      <c s="11"/>
      <c s="11"/>
    </row>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sheetData>
  <sheetProtection password="CDA0" sheet="1" objects="1" scenarios="1" formatRows="0"/>
  <mergeCells count="11">
    <mergeCell ref="G4:G5"/>
    <mergeCell ref="A1:L1"/>
    <mergeCell ref="A2:L2"/>
    <mergeCell ref="A3:B3"/>
    <mergeCell ref="E3:G3"/>
    <mergeCell ref="A4:A5"/>
    <mergeCell ref="B4:B5"/>
    <mergeCell ref="C4:C5"/>
    <mergeCell ref="D4:D5"/>
    <mergeCell ref="E4:E5"/>
    <mergeCell ref="F4:F5"/>
  </mergeCells>
  <conditionalFormatting sqref="A6:L205">
    <cfRule type="expression" priority="1" dxfId="0">
      <formula>$A6=""</formula>
    </cfRule>
  </conditionalFormatting>
  <printOptions horizontalCentered="1"/>
  <pageMargins left="0.196850393700787" right="0.196850393700787" top="0.196850393700787" bottom="0.196850393700787" header="0.118110236220472" footer="0.118110236220472"/>
  <pageSetup orientation="portrait" scale="95"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N2501"/>
  <sheetViews>
    <sheetView workbookViewId="0" topLeftCell="W7">
      <selection pane="topLeft" activeCell="X2" sqref="X2"/>
    </sheetView>
  </sheetViews>
  <sheetFormatPr defaultColWidth="0" defaultRowHeight="15" zeroHeight="1"/>
  <cols>
    <col min="1" max="1" width="5.42857142857143" style="92" customWidth="1"/>
    <col min="2" max="2" width="3.28571428571429" style="92" customWidth="1"/>
    <col min="3" max="3" width="5.28571428571429" style="92" customWidth="1"/>
    <col min="4" max="4" width="10" style="93" customWidth="1"/>
    <col min="5" max="5" width="19" style="92" customWidth="1"/>
    <col min="6" max="6" width="4.85714285714286" style="92" customWidth="1"/>
    <col min="7" max="7" width="18.7142857142857" style="92" customWidth="1"/>
    <col min="8" max="8" width="19" style="92" customWidth="1"/>
    <col min="9" max="9" width="5.85714285714286" style="92" customWidth="1"/>
    <col min="10" max="10" width="10" style="93" customWidth="1"/>
    <col min="11" max="11" width="6.85714285714286" style="92" customWidth="1"/>
    <col min="12" max="14" width="8.14285714285714" style="92" customWidth="1"/>
    <col min="15" max="15" width="7.71428571428571" style="92" customWidth="1"/>
    <col min="16" max="16" width="7.28571428571429" style="92" customWidth="1"/>
    <col min="17" max="17" width="7.57142857142857" style="92" customWidth="1"/>
    <col min="18" max="18" width="36" style="92" customWidth="1"/>
    <col min="19" max="22" width="12.4285714285714" style="92" customWidth="1"/>
    <col min="23" max="23" width="36" style="92" customWidth="1"/>
    <col min="24" max="30" width="6.71428571428571" style="92" customWidth="1"/>
    <col min="31" max="35" width="17.5714285714286" style="12" customWidth="1"/>
    <col min="36" max="36" width="13.8571428571429" style="38" customWidth="1"/>
    <col min="37" max="41" width="17.5714285714286" style="12" customWidth="1"/>
    <col min="42" max="42" width="13.8571428571429" style="38" customWidth="1"/>
    <col min="43" max="48" width="17.5714285714286" style="12" customWidth="1"/>
    <col min="49" max="53" width="9" style="12" customWidth="1"/>
    <col min="54" max="54" width="10.5714285714286" style="38" customWidth="1"/>
    <col min="55" max="59" width="9" style="12" customWidth="1"/>
    <col min="60" max="60" width="10.5714285714286" style="38" customWidth="1"/>
    <col min="61" max="66" width="9" style="12" customWidth="1"/>
    <col min="67" max="67" width="5.57142857142857" style="12" customWidth="1"/>
    <col min="68" max="16384" width="14.4285714285714" style="12" hidden="1"/>
  </cols>
  <sheetData>
    <row r="1" spans="1:60" ht="63.75">
      <c r="A1" s="88" t="s">
        <v>0</v>
      </c>
      <c s="88" t="s">
        <v>1</v>
      </c>
      <c s="88" t="s">
        <v>2</v>
      </c>
      <c s="89" t="s">
        <v>3</v>
      </c>
      <c s="88" t="s">
        <v>4</v>
      </c>
      <c s="88" t="s">
        <v>5</v>
      </c>
      <c s="88" t="s">
        <v>6</v>
      </c>
      <c s="88" t="s">
        <v>7</v>
      </c>
      <c s="88" t="s">
        <v>8</v>
      </c>
      <c s="89" t="s">
        <v>9</v>
      </c>
      <c s="88" t="s">
        <v>10</v>
      </c>
      <c s="88" t="s">
        <v>11</v>
      </c>
      <c s="88" t="s">
        <v>12</v>
      </c>
      <c s="88" t="s">
        <v>13</v>
      </c>
      <c s="88" t="s">
        <v>14</v>
      </c>
      <c s="88" t="s">
        <v>15</v>
      </c>
      <c s="88" t="s">
        <v>16</v>
      </c>
      <c s="88" t="s">
        <v>17</v>
      </c>
      <c s="88" t="s">
        <v>18</v>
      </c>
      <c s="88" t="s">
        <v>19</v>
      </c>
      <c s="88" t="s">
        <v>20</v>
      </c>
      <c s="88" t="s">
        <v>21</v>
      </c>
      <c s="88" t="s">
        <v>22</v>
      </c>
      <c s="88" t="s">
        <v>23</v>
      </c>
      <c s="88" t="s">
        <v>24</v>
      </c>
      <c s="88" t="s">
        <v>25</v>
      </c>
      <c s="88" t="s">
        <v>26</v>
      </c>
      <c s="88" t="s">
        <v>27</v>
      </c>
      <c s="88" t="s">
        <v>28</v>
      </c>
      <c s="88" t="s">
        <v>29</v>
      </c>
      <c s="33"/>
      <c s="33"/>
      <c s="33"/>
      <c s="33"/>
      <c s="33"/>
      <c s="64">
        <f>IF('DATA SHEET'!H4="","",'DATA SHEET'!H4)</f>
        <v>5</v>
      </c>
      <c s="65"/>
      <c s="33"/>
      <c s="33"/>
      <c s="33"/>
      <c s="33"/>
      <c s="36"/>
      <c s="33"/>
      <c s="33"/>
      <c s="33"/>
      <c s="33"/>
      <c s="33"/>
      <c s="33"/>
      <c r="BB1" s="62">
        <f>IF('DATA SHEET'!H4="","",'DATA SHEET'!H4)</f>
        <v>5</v>
      </c>
      <c s="63" t="str">
        <f>IF('विषयवार सत्रांक रिपोर्ट'!C3="","",'विषयवार सत्रांक रिपोर्ट'!C3)</f>
        <v>A</v>
      </c>
      <c r="BH1" s="61"/>
    </row>
    <row r="2" spans="1:66" ht="25.5">
      <c r="A2" s="90">
        <f>IF('S.D.PASTE SHEET'!A2="","",'S.D.PASTE SHEET'!A2)</f>
        <v>1</v>
      </c>
      <c s="90" t="str">
        <f>IF('S.D.PASTE SHEET'!B2="","",'S.D.PASTE SHEET'!B2)</f>
        <v>A</v>
      </c>
      <c s="90">
        <f>IF('S.D.PASTE SHEET'!C2="","",'S.D.PASTE SHEET'!C2)</f>
        <v>655</v>
      </c>
      <c s="91">
        <f>IF('S.D.PASTE SHEET'!D2="","",'S.D.PASTE SHEET'!D2)</f>
        <v>45117</v>
      </c>
      <c s="90" t="str">
        <f>IF('S.D.PASTE SHEET'!E2="","",UPPER('S.D.PASTE SHEET'!E2))</f>
        <v>DEEPENDRA</v>
      </c>
      <c s="90" t="str">
        <f>IF('S.D.PASTE SHEET'!F2="","",'S.D.PASTE SHEET'!F2)</f>
        <v/>
      </c>
      <c s="90" t="str">
        <f>IF('S.D.PASTE SHEET'!G2="","",UPPER('S.D.PASTE SHEET'!G2))</f>
        <v>BALDEVA RAM</v>
      </c>
      <c s="90" t="str">
        <f>IF('S.D.PASTE SHEET'!H2="","",UPPER('S.D.PASTE SHEET'!H2))</f>
        <v>SUNITA</v>
      </c>
      <c s="90" t="str">
        <f>IF('S.D.PASTE SHEET'!I2="","",'S.D.PASTE SHEET'!I2)</f>
        <v>M</v>
      </c>
      <c s="91">
        <f>IF('S.D.PASTE SHEET'!J2="","",'S.D.PASTE SHEET'!J2)</f>
        <v>43203</v>
      </c>
      <c s="90">
        <f>IF('S.D.PASTE SHEET'!K2="","",'S.D.PASTE SHEET'!K2)</f>
        <v>147</v>
      </c>
      <c s="90" t="str">
        <f>IF('S.D.PASTE SHEET'!L2="","",'S.D.PASTE SHEET'!L2)</f>
        <v/>
      </c>
      <c s="90">
        <f>IF('S.D.PASTE SHEET'!M2="","",'S.D.PASTE SHEET'!M2)</f>
        <v>138</v>
      </c>
      <c s="90">
        <f>IF('S.D.PASTE SHEET'!N2="","",'S.D.PASTE SHEET'!N2)</f>
        <v>117</v>
      </c>
      <c s="90" t="str">
        <f>IF('S.D.PASTE SHEET'!O2="","",'S.D.PASTE SHEET'!O2)</f>
        <v>OBC</v>
      </c>
      <c s="90" t="str">
        <f>IF('S.D.PASTE SHEET'!P2="","",'S.D.PASTE SHEET'!P2)</f>
        <v>Hindu</v>
      </c>
      <c s="90" t="str">
        <f>IF('S.D.PASTE SHEET'!Q2="","",'S.D.PASTE SHEET'!Q2)</f>
        <v/>
      </c>
      <c s="90" t="str">
        <f>IF('S.D.PASTE SHEET'!R2="","",'S.D.PASTE SHEET'!R2)</f>
        <v>GOVT. SENIOR SECONDARY SCHOOL DASANA KHURD (219769)</v>
      </c>
      <c s="90">
        <f>IF('S.D.PASTE SHEET'!S2="","",'S.D.PASTE SHEET'!S2)</f>
        <v>8141302602</v>
      </c>
      <c s="90" t="str">
        <f>IF('S.D.PASTE SHEET'!T2="","",'S.D.PASTE SHEET'!T2)</f>
        <v>XXXX7684</v>
      </c>
      <c s="90" t="str">
        <f>IF('S.D.PASTE SHEET'!U2="","",'S.D.PASTE SHEET'!U2)</f>
        <v/>
      </c>
      <c s="90">
        <f>IF('S.D.PASTE SHEET'!V2="","",'S.D.PASTE SHEET'!V2)</f>
        <v>9660615837</v>
      </c>
      <c s="90" t="str">
        <f>IF('S.D.PASTE SHEET'!W2="","",'S.D.PASTE SHEET'!W2)</f>
        <v>DASANA KHURD,MAULASAR, DASANA KHURD,341506</v>
      </c>
      <c s="90">
        <f>IF('S.D.PASTE SHEET'!X2="","",'S.D.PASTE SHEET'!X2)</f>
        <v>60000</v>
      </c>
      <c s="90" t="str">
        <f>IF('S.D.PASTE SHEET'!Y2="","",'S.D.PASTE SHEET'!Y2)</f>
        <v>N</v>
      </c>
      <c s="90" t="str">
        <f>IF('S.D.PASTE SHEET'!Z2="","",'S.D.PASTE SHEET'!Z2)</f>
        <v>N</v>
      </c>
      <c s="90" t="str">
        <f>IF('S.D.PASTE SHEET'!AA2="","",'S.D.PASTE SHEET'!AA2)</f>
        <v>No</v>
      </c>
      <c s="90">
        <f>IF('S.D.PASTE SHEET'!AB2="","",'S.D.PASTE SHEET'!AB2)</f>
        <v>6</v>
      </c>
      <c s="90" t="str">
        <f>IF('S.D.PASTE SHEET'!AC2="","",'S.D.PASTE SHEET'!AC2)</f>
        <v>None</v>
      </c>
      <c s="90">
        <f>IF('S.D.PASTE SHEET'!AD2="","",'S.D.PASTE SHEET'!AD2)</f>
        <v>3</v>
      </c>
      <c s="34"/>
      <c s="32" t="str">
        <f>IF(AK2="","",IF(AK2&gt;0,COUNT($AG$2:AG2),""))</f>
        <v/>
      </c>
      <c s="10" t="str">
        <f t="shared" si="0" ref="AG2:AV17">IF(AND($AJ$1=5,$A2=5),A2,"")</f>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2" s="32" t="str">
        <f>IF(BC2="","",IF(BC2&gt;0,COUNT($AY$2:AY2),""))</f>
        <v/>
      </c>
      <c s="10" t="str">
        <f t="shared" si="1" ref="AY2:AY65">IF(AND($BB$1=5,$A2=5,$BC$1=B2),A2,"")</f>
        <v/>
      </c>
      <c s="10" t="str">
        <f t="shared" si="2" ref="AZ2:BN17">IF(AND($BB$1=5,$A2=5,$BC$1=$B2),B2,"")</f>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3" spans="1:66" ht="25.5">
      <c r="A3" s="90">
        <f>IF('S.D.PASTE SHEET'!A3="","",'S.D.PASTE SHEET'!A3)</f>
        <v>1</v>
      </c>
      <c s="90" t="str">
        <f>IF('S.D.PASTE SHEET'!B3="","",'S.D.PASTE SHEET'!B3)</f>
        <v>A</v>
      </c>
      <c s="90">
        <f>IF('S.D.PASTE SHEET'!C3="","",'S.D.PASTE SHEET'!C3)</f>
        <v>667</v>
      </c>
      <c s="91">
        <f>IF('S.D.PASTE SHEET'!D3="","",'S.D.PASTE SHEET'!D3)</f>
        <v>45129</v>
      </c>
      <c s="90" t="str">
        <f>IF('S.D.PASTE SHEET'!E3="","",UPPER('S.D.PASTE SHEET'!E3))</f>
        <v>DHANPRIYA</v>
      </c>
      <c s="90" t="str">
        <f>IF('S.D.PASTE SHEET'!F3="","",'S.D.PASTE SHEET'!F3)</f>
        <v/>
      </c>
      <c s="90" t="str">
        <f>IF('S.D.PASTE SHEET'!G3="","",UPPER('S.D.PASTE SHEET'!G3))</f>
        <v>JITENDRA SINGH</v>
      </c>
      <c s="90" t="str">
        <f>IF('S.D.PASTE SHEET'!H3="","",UPPER('S.D.PASTE SHEET'!H3))</f>
        <v>OM KANWAR</v>
      </c>
      <c s="90" t="str">
        <f>IF('S.D.PASTE SHEET'!I3="","",'S.D.PASTE SHEET'!I3)</f>
        <v>F</v>
      </c>
      <c s="91">
        <f>IF('S.D.PASTE SHEET'!J3="","",'S.D.PASTE SHEET'!J3)</f>
        <v>43170</v>
      </c>
      <c s="90">
        <f>IF('S.D.PASTE SHEET'!K3="","",'S.D.PASTE SHEET'!K3)</f>
        <v>148</v>
      </c>
      <c s="90" t="str">
        <f>IF('S.D.PASTE SHEET'!L3="","",'S.D.PASTE SHEET'!L3)</f>
        <v/>
      </c>
      <c s="90">
        <f>IF('S.D.PASTE SHEET'!M3="","",'S.D.PASTE SHEET'!M3)</f>
        <v>138</v>
      </c>
      <c s="90">
        <f>IF('S.D.PASTE SHEET'!N3="","",'S.D.PASTE SHEET'!N3)</f>
        <v>107</v>
      </c>
      <c s="90" t="str">
        <f>IF('S.D.PASTE SHEET'!O3="","",'S.D.PASTE SHEET'!O3)</f>
        <v>GEN</v>
      </c>
      <c s="90" t="str">
        <f>IF('S.D.PASTE SHEET'!P3="","",'S.D.PASTE SHEET'!P3)</f>
        <v>Hindu</v>
      </c>
      <c s="90" t="str">
        <f>IF('S.D.PASTE SHEET'!Q3="","",'S.D.PASTE SHEET'!Q3)</f>
        <v/>
      </c>
      <c s="90" t="str">
        <f>IF('S.D.PASTE SHEET'!R3="","",'S.D.PASTE SHEET'!R3)</f>
        <v>GOVT. SENIOR SECONDARY SCHOOL DASANA KHURD (219769)</v>
      </c>
      <c s="90">
        <f>IF('S.D.PASTE SHEET'!S3="","",'S.D.PASTE SHEET'!S3)</f>
        <v>8141302602</v>
      </c>
      <c s="90" t="str">
        <f>IF('S.D.PASTE SHEET'!T3="","",'S.D.PASTE SHEET'!T3)</f>
        <v/>
      </c>
      <c s="90" t="str">
        <f>IF('S.D.PASTE SHEET'!U3="","",'S.D.PASTE SHEET'!U3)</f>
        <v/>
      </c>
      <c s="90">
        <f>IF('S.D.PASTE SHEET'!V3="","",'S.D.PASTE SHEET'!V3)</f>
        <v>9588082972</v>
      </c>
      <c s="90" t="str">
        <f>IF('S.D.PASTE SHEET'!W3="","",'S.D.PASTE SHEET'!W3)</f>
        <v>DASANA KHURD,maulasar, DASANA KHURD,341506</v>
      </c>
      <c s="90">
        <f>IF('S.D.PASTE SHEET'!X3="","",'S.D.PASTE SHEET'!X3)</f>
        <v>60000</v>
      </c>
      <c s="90" t="str">
        <f>IF('S.D.PASTE SHEET'!Y3="","",'S.D.PASTE SHEET'!Y3)</f>
        <v>N</v>
      </c>
      <c s="90" t="str">
        <f>IF('S.D.PASTE SHEET'!Z3="","",'S.D.PASTE SHEET'!Z3)</f>
        <v>N</v>
      </c>
      <c s="90" t="str">
        <f>IF('S.D.PASTE SHEET'!AA3="","",'S.D.PASTE SHEET'!AA3)</f>
        <v>No</v>
      </c>
      <c s="90">
        <f>IF('S.D.PASTE SHEET'!AB3="","",'S.D.PASTE SHEET'!AB3)</f>
        <v>6</v>
      </c>
      <c s="90" t="str">
        <f>IF('S.D.PASTE SHEET'!AC3="","",'S.D.PASTE SHEET'!AC3)</f>
        <v>None</v>
      </c>
      <c s="90">
        <f>IF('S.D.PASTE SHEET'!AD3="","",'S.D.PASTE SHEET'!AD3)</f>
        <v>3</v>
      </c>
      <c s="34"/>
      <c s="32" t="str">
        <f>IF(AK3="","",IF(AK3&gt;0,COUNT($AG$2:AG3),""))</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3" s="32" t="str">
        <f>IF(BC3="","",IF(BC3&gt;0,COUNT($AY$2:AY3),""))</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4" spans="1:66" ht="25.5">
      <c r="A4" s="90">
        <f>IF('S.D.PASTE SHEET'!A4="","",'S.D.PASTE SHEET'!A4)</f>
        <v>1</v>
      </c>
      <c s="90" t="str">
        <f>IF('S.D.PASTE SHEET'!B4="","",'S.D.PASTE SHEET'!B4)</f>
        <v>A</v>
      </c>
      <c s="90">
        <f>IF('S.D.PASTE SHEET'!C4="","",'S.D.PASTE SHEET'!C4)</f>
        <v>660</v>
      </c>
      <c s="91">
        <f>IF('S.D.PASTE SHEET'!D4="","",'S.D.PASTE SHEET'!D4)</f>
        <v>45121</v>
      </c>
      <c s="90" t="str">
        <f>IF('S.D.PASTE SHEET'!E4="","",UPPER('S.D.PASTE SHEET'!E4))</f>
        <v>DINESH</v>
      </c>
      <c s="90" t="str">
        <f>IF('S.D.PASTE SHEET'!F4="","",'S.D.PASTE SHEET'!F4)</f>
        <v/>
      </c>
      <c s="90" t="str">
        <f>IF('S.D.PASTE SHEET'!G4="","",UPPER('S.D.PASTE SHEET'!G4))</f>
        <v>NEMA RAM</v>
      </c>
      <c s="90" t="str">
        <f>IF('S.D.PASTE SHEET'!H4="","",UPPER('S.D.PASTE SHEET'!H4))</f>
        <v>SUNITA</v>
      </c>
      <c s="90" t="str">
        <f>IF('S.D.PASTE SHEET'!I4="","",'S.D.PASTE SHEET'!I4)</f>
        <v>M</v>
      </c>
      <c s="91">
        <f>IF('S.D.PASTE SHEET'!J4="","",'S.D.PASTE SHEET'!J4)</f>
        <v>43132</v>
      </c>
      <c s="90">
        <f>IF('S.D.PASTE SHEET'!K4="","",'S.D.PASTE SHEET'!K4)</f>
        <v>149</v>
      </c>
      <c s="90" t="str">
        <f>IF('S.D.PASTE SHEET'!L4="","",'S.D.PASTE SHEET'!L4)</f>
        <v/>
      </c>
      <c s="90">
        <f>IF('S.D.PASTE SHEET'!M4="","",'S.D.PASTE SHEET'!M4)</f>
        <v>138</v>
      </c>
      <c s="90">
        <f>IF('S.D.PASTE SHEET'!N4="","",'S.D.PASTE SHEET'!N4)</f>
        <v>104</v>
      </c>
      <c s="90" t="str">
        <f>IF('S.D.PASTE SHEET'!O4="","",'S.D.PASTE SHEET'!O4)</f>
        <v>SC</v>
      </c>
      <c s="90" t="str">
        <f>IF('S.D.PASTE SHEET'!P4="","",'S.D.PASTE SHEET'!P4)</f>
        <v>Hindu</v>
      </c>
      <c s="90" t="str">
        <f>IF('S.D.PASTE SHEET'!Q4="","",'S.D.PASTE SHEET'!Q4)</f>
        <v/>
      </c>
      <c s="90" t="str">
        <f>IF('S.D.PASTE SHEET'!R4="","",'S.D.PASTE SHEET'!R4)</f>
        <v>GOVT. SENIOR SECONDARY SCHOOL DASANA KHURD (219769)</v>
      </c>
      <c s="90">
        <f>IF('S.D.PASTE SHEET'!S4="","",'S.D.PASTE SHEET'!S4)</f>
        <v>8141302602</v>
      </c>
      <c s="90" t="str">
        <f>IF('S.D.PASTE SHEET'!T4="","",'S.D.PASTE SHEET'!T4)</f>
        <v/>
      </c>
      <c s="90" t="str">
        <f>IF('S.D.PASTE SHEET'!U4="","",'S.D.PASTE SHEET'!U4)</f>
        <v/>
      </c>
      <c s="90">
        <f>IF('S.D.PASTE SHEET'!V4="","",'S.D.PASTE SHEET'!V4)</f>
        <v>9352281968</v>
      </c>
      <c s="90" t="str">
        <f>IF('S.D.PASTE SHEET'!W4="","",'S.D.PASTE SHEET'!W4)</f>
        <v>DASANA KHURD,maulasar, DASANA KHURD,341506</v>
      </c>
      <c s="90">
        <f>IF('S.D.PASTE SHEET'!X4="","",'S.D.PASTE SHEET'!X4)</f>
        <v>40000</v>
      </c>
      <c s="90" t="str">
        <f>IF('S.D.PASTE SHEET'!Y4="","",'S.D.PASTE SHEET'!Y4)</f>
        <v>N</v>
      </c>
      <c s="90" t="str">
        <f>IF('S.D.PASTE SHEET'!Z4="","",'S.D.PASTE SHEET'!Z4)</f>
        <v>N</v>
      </c>
      <c s="90" t="str">
        <f>IF('S.D.PASTE SHEET'!AA4="","",'S.D.PASTE SHEET'!AA4)</f>
        <v>No</v>
      </c>
      <c s="90">
        <f>IF('S.D.PASTE SHEET'!AB4="","",'S.D.PASTE SHEET'!AB4)</f>
        <v>6</v>
      </c>
      <c s="90" t="str">
        <f>IF('S.D.PASTE SHEET'!AC4="","",'S.D.PASTE SHEET'!AC4)</f>
        <v>None</v>
      </c>
      <c s="90">
        <f>IF('S.D.PASTE SHEET'!AD4="","",'S.D.PASTE SHEET'!AD4)</f>
        <v>3</v>
      </c>
      <c s="34"/>
      <c s="32" t="str">
        <f>IF(AK4="","",IF(AK4&gt;0,COUNT($AG$2:AG4),""))</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4" s="32" t="str">
        <f>IF(BC4="","",IF(BC4&gt;0,COUNT($AY$2:AY4),""))</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5" spans="1:66" ht="25.5">
      <c r="A5" s="90">
        <f>IF('S.D.PASTE SHEET'!A5="","",'S.D.PASTE SHEET'!A5)</f>
        <v>1</v>
      </c>
      <c s="90" t="str">
        <f>IF('S.D.PASTE SHEET'!B5="","",'S.D.PASTE SHEET'!B5)</f>
        <v>A</v>
      </c>
      <c s="90">
        <f>IF('S.D.PASTE SHEET'!C5="","",'S.D.PASTE SHEET'!C5)</f>
        <v>656</v>
      </c>
      <c s="91">
        <f>IF('S.D.PASTE SHEET'!D5="","",'S.D.PASTE SHEET'!D5)</f>
        <v>45117</v>
      </c>
      <c s="90" t="str">
        <f>IF('S.D.PASTE SHEET'!E5="","",UPPER('S.D.PASTE SHEET'!E5))</f>
        <v>HIMESH</v>
      </c>
      <c s="90" t="str">
        <f>IF('S.D.PASTE SHEET'!F5="","",'S.D.PASTE SHEET'!F5)</f>
        <v/>
      </c>
      <c s="90" t="str">
        <f>IF('S.D.PASTE SHEET'!G5="","",UPPER('S.D.PASTE SHEET'!G5))</f>
        <v>MANGLA RAM</v>
      </c>
      <c s="90" t="str">
        <f>IF('S.D.PASTE SHEET'!H5="","",UPPER('S.D.PASTE SHEET'!H5))</f>
        <v>MAYA DEVI</v>
      </c>
      <c s="90" t="str">
        <f>IF('S.D.PASTE SHEET'!I5="","",'S.D.PASTE SHEET'!I5)</f>
        <v>M</v>
      </c>
      <c s="91">
        <f>IF('S.D.PASTE SHEET'!J5="","",'S.D.PASTE SHEET'!J5)</f>
        <v>43239</v>
      </c>
      <c s="90">
        <f>IF('S.D.PASTE SHEET'!K5="","",'S.D.PASTE SHEET'!K5)</f>
        <v>150</v>
      </c>
      <c s="90" t="str">
        <f>IF('S.D.PASTE SHEET'!L5="","",'S.D.PASTE SHEET'!L5)</f>
        <v/>
      </c>
      <c s="90">
        <f>IF('S.D.PASTE SHEET'!M5="","",'S.D.PASTE SHEET'!M5)</f>
        <v>138</v>
      </c>
      <c s="90">
        <f>IF('S.D.PASTE SHEET'!N5="","",'S.D.PASTE SHEET'!N5)</f>
        <v>117</v>
      </c>
      <c s="90" t="str">
        <f>IF('S.D.PASTE SHEET'!O5="","",'S.D.PASTE SHEET'!O5)</f>
        <v>SC</v>
      </c>
      <c s="90" t="str">
        <f>IF('S.D.PASTE SHEET'!P5="","",'S.D.PASTE SHEET'!P5)</f>
        <v>Hindu</v>
      </c>
      <c s="90" t="str">
        <f>IF('S.D.PASTE SHEET'!Q5="","",'S.D.PASTE SHEET'!Q5)</f>
        <v/>
      </c>
      <c s="90" t="str">
        <f>IF('S.D.PASTE SHEET'!R5="","",'S.D.PASTE SHEET'!R5)</f>
        <v>GOVT. SENIOR SECONDARY SCHOOL DASANA KHURD (219769)</v>
      </c>
      <c s="90">
        <f>IF('S.D.PASTE SHEET'!S5="","",'S.D.PASTE SHEET'!S5)</f>
        <v>8141302602</v>
      </c>
      <c s="90" t="str">
        <f>IF('S.D.PASTE SHEET'!T5="","",'S.D.PASTE SHEET'!T5)</f>
        <v>XXXX1299</v>
      </c>
      <c s="90" t="str">
        <f>IF('S.D.PASTE SHEET'!U5="","",'S.D.PASTE SHEET'!U5)</f>
        <v/>
      </c>
      <c s="90">
        <f>IF('S.D.PASTE SHEET'!V5="","",'S.D.PASTE SHEET'!V5)</f>
        <v>9587763127</v>
      </c>
      <c s="90" t="str">
        <f>IF('S.D.PASTE SHEET'!W5="","",'S.D.PASTE SHEET'!W5)</f>
        <v>DASANA KHURD,MAULASAR, DASANA KHURD,341506</v>
      </c>
      <c s="90">
        <f>IF('S.D.PASTE SHEET'!X5="","",'S.D.PASTE SHEET'!X5)</f>
        <v>400000</v>
      </c>
      <c s="90" t="str">
        <f>IF('S.D.PASTE SHEET'!Y5="","",'S.D.PASTE SHEET'!Y5)</f>
        <v>N</v>
      </c>
      <c s="90" t="str">
        <f>IF('S.D.PASTE SHEET'!Z5="","",'S.D.PASTE SHEET'!Z5)</f>
        <v>N</v>
      </c>
      <c s="90" t="str">
        <f>IF('S.D.PASTE SHEET'!AA5="","",'S.D.PASTE SHEET'!AA5)</f>
        <v>No</v>
      </c>
      <c s="90">
        <f>IF('S.D.PASTE SHEET'!AB5="","",'S.D.PASTE SHEET'!AB5)</f>
        <v>6</v>
      </c>
      <c s="90" t="str">
        <f>IF('S.D.PASTE SHEET'!AC5="","",'S.D.PASTE SHEET'!AC5)</f>
        <v>None</v>
      </c>
      <c s="90">
        <f>IF('S.D.PASTE SHEET'!AD5="","",'S.D.PASTE SHEET'!AD5)</f>
        <v>1</v>
      </c>
      <c s="34"/>
      <c s="32" t="str">
        <f>IF(AK5="","",IF(AK5&gt;0,COUNT($AG$2:AG5),""))</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5" s="32" t="str">
        <f>IF(BC5="","",IF(BC5&gt;0,COUNT($AY$2:AY5),""))</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6" spans="1:66" ht="25.5">
      <c r="A6" s="90">
        <f>IF('S.D.PASTE SHEET'!A6="","",'S.D.PASTE SHEET'!A6)</f>
        <v>1</v>
      </c>
      <c s="90" t="str">
        <f>IF('S.D.PASTE SHEET'!B6="","",'S.D.PASTE SHEET'!B6)</f>
        <v>A</v>
      </c>
      <c s="90">
        <f>IF('S.D.PASTE SHEET'!C6="","",'S.D.PASTE SHEET'!C6)</f>
        <v>654</v>
      </c>
      <c s="91">
        <f>IF('S.D.PASTE SHEET'!D6="","",'S.D.PASTE SHEET'!D6)</f>
        <v>45117</v>
      </c>
      <c s="90" t="str">
        <f>IF('S.D.PASTE SHEET'!E6="","",UPPER('S.D.PASTE SHEET'!E6))</f>
        <v>KANISHKA</v>
      </c>
      <c s="90" t="str">
        <f>IF('S.D.PASTE SHEET'!F6="","",'S.D.PASTE SHEET'!F6)</f>
        <v/>
      </c>
      <c s="90" t="str">
        <f>IF('S.D.PASTE SHEET'!G6="","",UPPER('S.D.PASTE SHEET'!G6))</f>
        <v>KISANA RAM</v>
      </c>
      <c s="90" t="str">
        <f>IF('S.D.PASTE SHEET'!H6="","",UPPER('S.D.PASTE SHEET'!H6))</f>
        <v>USHA DEVI</v>
      </c>
      <c s="90" t="str">
        <f>IF('S.D.PASTE SHEET'!I6="","",'S.D.PASTE SHEET'!I6)</f>
        <v>F</v>
      </c>
      <c s="91">
        <f>IF('S.D.PASTE SHEET'!J6="","",'S.D.PASTE SHEET'!J6)</f>
        <v>43211</v>
      </c>
      <c s="90">
        <f>IF('S.D.PASTE SHEET'!K6="","",'S.D.PASTE SHEET'!K6)</f>
        <v>151</v>
      </c>
      <c s="90" t="str">
        <f>IF('S.D.PASTE SHEET'!L6="","",'S.D.PASTE SHEET'!L6)</f>
        <v/>
      </c>
      <c s="90">
        <f>IF('S.D.PASTE SHEET'!M6="","",'S.D.PASTE SHEET'!M6)</f>
        <v>138</v>
      </c>
      <c s="90">
        <f>IF('S.D.PASTE SHEET'!N6="","",'S.D.PASTE SHEET'!N6)</f>
        <v>117</v>
      </c>
      <c s="90" t="str">
        <f>IF('S.D.PASTE SHEET'!O6="","",'S.D.PASTE SHEET'!O6)</f>
        <v>OBC</v>
      </c>
      <c s="90" t="str">
        <f>IF('S.D.PASTE SHEET'!P6="","",'S.D.PASTE SHEET'!P6)</f>
        <v>Hindu</v>
      </c>
      <c s="90" t="str">
        <f>IF('S.D.PASTE SHEET'!Q6="","",'S.D.PASTE SHEET'!Q6)</f>
        <v/>
      </c>
      <c s="90" t="str">
        <f>IF('S.D.PASTE SHEET'!R6="","",'S.D.PASTE SHEET'!R6)</f>
        <v>GOVT. SENIOR SECONDARY SCHOOL DASANA KHURD (219769)</v>
      </c>
      <c s="90">
        <f>IF('S.D.PASTE SHEET'!S6="","",'S.D.PASTE SHEET'!S6)</f>
        <v>8141302602</v>
      </c>
      <c s="90" t="str">
        <f>IF('S.D.PASTE SHEET'!T6="","",'S.D.PASTE SHEET'!T6)</f>
        <v>XXXX6229</v>
      </c>
      <c s="90" t="str">
        <f>IF('S.D.PASTE SHEET'!U6="","",'S.D.PASTE SHEET'!U6)</f>
        <v/>
      </c>
      <c s="90">
        <f>IF('S.D.PASTE SHEET'!V6="","",'S.D.PASTE SHEET'!V6)</f>
        <v>9649970447</v>
      </c>
      <c s="90" t="str">
        <f>IF('S.D.PASTE SHEET'!W6="","",'S.D.PASTE SHEET'!W6)</f>
        <v>DASANA KHURD,MAULASAR, DASANA KHURD,341506</v>
      </c>
      <c s="90">
        <f>IF('S.D.PASTE SHEET'!X6="","",'S.D.PASTE SHEET'!X6)</f>
        <v>60000</v>
      </c>
      <c s="90" t="str">
        <f>IF('S.D.PASTE SHEET'!Y6="","",'S.D.PASTE SHEET'!Y6)</f>
        <v>N</v>
      </c>
      <c s="90" t="str">
        <f>IF('S.D.PASTE SHEET'!Z6="","",'S.D.PASTE SHEET'!Z6)</f>
        <v>N</v>
      </c>
      <c s="90" t="str">
        <f>IF('S.D.PASTE SHEET'!AA6="","",'S.D.PASTE SHEET'!AA6)</f>
        <v>No</v>
      </c>
      <c s="90">
        <f>IF('S.D.PASTE SHEET'!AB6="","",'S.D.PASTE SHEET'!AB6)</f>
        <v>6</v>
      </c>
      <c s="90" t="str">
        <f>IF('S.D.PASTE SHEET'!AC6="","",'S.D.PASTE SHEET'!AC6)</f>
        <v>None</v>
      </c>
      <c s="90">
        <f>IF('S.D.PASTE SHEET'!AD6="","",'S.D.PASTE SHEET'!AD6)</f>
        <v>3</v>
      </c>
      <c s="34"/>
      <c s="32" t="str">
        <f>IF(AK6="","",IF(AK6&gt;0,COUNT($AG$2:AG6),""))</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6" s="32" t="str">
        <f>IF(BC6="","",IF(BC6&gt;0,COUNT($AY$2:AY6),""))</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7" spans="1:66" ht="25.5">
      <c r="A7" s="90">
        <f>IF('S.D.PASTE SHEET'!A7="","",'S.D.PASTE SHEET'!A7)</f>
        <v>1</v>
      </c>
      <c s="90" t="str">
        <f>IF('S.D.PASTE SHEET'!B7="","",'S.D.PASTE SHEET'!B7)</f>
        <v>A</v>
      </c>
      <c s="90">
        <f>IF('S.D.PASTE SHEET'!C7="","",'S.D.PASTE SHEET'!C7)</f>
        <v>670</v>
      </c>
      <c s="91">
        <f>IF('S.D.PASTE SHEET'!D7="","",'S.D.PASTE SHEET'!D7)</f>
        <v>45131</v>
      </c>
      <c s="90" t="str">
        <f>IF('S.D.PASTE SHEET'!E7="","",UPPER('S.D.PASTE SHEET'!E7))</f>
        <v>LILESH RAYKA</v>
      </c>
      <c s="90" t="str">
        <f>IF('S.D.PASTE SHEET'!F7="","",'S.D.PASTE SHEET'!F7)</f>
        <v/>
      </c>
      <c s="90" t="str">
        <f>IF('S.D.PASTE SHEET'!G7="","",UPPER('S.D.PASTE SHEET'!G7))</f>
        <v>BHIMRAJ REBARI</v>
      </c>
      <c s="90" t="str">
        <f>IF('S.D.PASTE SHEET'!H7="","",UPPER('S.D.PASTE SHEET'!H7))</f>
        <v>SITA DEVI</v>
      </c>
      <c s="90" t="str">
        <f>IF('S.D.PASTE SHEET'!I7="","",'S.D.PASTE SHEET'!I7)</f>
        <v>M</v>
      </c>
      <c s="91">
        <f>IF('S.D.PASTE SHEET'!J7="","",'S.D.PASTE SHEET'!J7)</f>
        <v>43003</v>
      </c>
      <c s="90">
        <f>IF('S.D.PASTE SHEET'!K7="","",'S.D.PASTE SHEET'!K7)</f>
        <v>152</v>
      </c>
      <c s="90" t="str">
        <f>IF('S.D.PASTE SHEET'!L7="","",'S.D.PASTE SHEET'!L7)</f>
        <v/>
      </c>
      <c s="90">
        <f>IF('S.D.PASTE SHEET'!M7="","",'S.D.PASTE SHEET'!M7)</f>
        <v>138</v>
      </c>
      <c s="90">
        <f>IF('S.D.PASTE SHEET'!N7="","",'S.D.PASTE SHEET'!N7)</f>
        <v>102</v>
      </c>
      <c s="90" t="str">
        <f>IF('S.D.PASTE SHEET'!O7="","",'S.D.PASTE SHEET'!O7)</f>
        <v>SBC</v>
      </c>
      <c s="90" t="str">
        <f>IF('S.D.PASTE SHEET'!P7="","",'S.D.PASTE SHEET'!P7)</f>
        <v>Hindu</v>
      </c>
      <c s="90" t="str">
        <f>IF('S.D.PASTE SHEET'!Q7="","",'S.D.PASTE SHEET'!Q7)</f>
        <v/>
      </c>
      <c s="90" t="str">
        <f>IF('S.D.PASTE SHEET'!R7="","",'S.D.PASTE SHEET'!R7)</f>
        <v>GOVT. SENIOR SECONDARY SCHOOL DASANA KHURD (219769)</v>
      </c>
      <c s="90">
        <f>IF('S.D.PASTE SHEET'!S7="","",'S.D.PASTE SHEET'!S7)</f>
        <v>8141302602</v>
      </c>
      <c s="90" t="str">
        <f>IF('S.D.PASTE SHEET'!T7="","",'S.D.PASTE SHEET'!T7)</f>
        <v>XXXX2614</v>
      </c>
      <c s="90" t="str">
        <f>IF('S.D.PASTE SHEET'!U7="","",'S.D.PASTE SHEET'!U7)</f>
        <v/>
      </c>
      <c s="90">
        <f>IF('S.D.PASTE SHEET'!V7="","",'S.D.PASTE SHEET'!V7)</f>
        <v>9351563329</v>
      </c>
      <c s="90" t="str">
        <f>IF('S.D.PASTE SHEET'!W7="","",'S.D.PASTE SHEET'!W7)</f>
        <v>DASANA KHURD,maulasar, DASANA KHURD,341506</v>
      </c>
      <c s="90">
        <f>IF('S.D.PASTE SHEET'!X7="","",'S.D.PASTE SHEET'!X7)</f>
        <v>60000</v>
      </c>
      <c s="90" t="str">
        <f>IF('S.D.PASTE SHEET'!Y7="","",'S.D.PASTE SHEET'!Y7)</f>
        <v>N</v>
      </c>
      <c s="90" t="str">
        <f>IF('S.D.PASTE SHEET'!Z7="","",'S.D.PASTE SHEET'!Z7)</f>
        <v>N</v>
      </c>
      <c s="90" t="str">
        <f>IF('S.D.PASTE SHEET'!AA7="","",'S.D.PASTE SHEET'!AA7)</f>
        <v>No</v>
      </c>
      <c s="90">
        <f>IF('S.D.PASTE SHEET'!AB7="","",'S.D.PASTE SHEET'!AB7)</f>
        <v>7</v>
      </c>
      <c s="90" t="str">
        <f>IF('S.D.PASTE SHEET'!AC7="","",'S.D.PASTE SHEET'!AC7)</f>
        <v>None</v>
      </c>
      <c s="90">
        <f>IF('S.D.PASTE SHEET'!AD7="","",'S.D.PASTE SHEET'!AD7)</f>
        <v>3</v>
      </c>
      <c s="34"/>
      <c s="32" t="str">
        <f>IF(AK7="","",IF(AK7&gt;0,COUNT($AG$2:AG7),""))</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7" s="32" t="str">
        <f>IF(BC7="","",IF(BC7&gt;0,COUNT($AY$2:AY7),""))</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8" spans="1:66" ht="25.5">
      <c r="A8" s="90">
        <f>IF('S.D.PASTE SHEET'!A8="","",'S.D.PASTE SHEET'!A8)</f>
        <v>1</v>
      </c>
      <c s="90" t="str">
        <f>IF('S.D.PASTE SHEET'!B8="","",'S.D.PASTE SHEET'!B8)</f>
        <v>A</v>
      </c>
      <c s="90">
        <f>IF('S.D.PASTE SHEET'!C8="","",'S.D.PASTE SHEET'!C8)</f>
        <v>659</v>
      </c>
      <c s="91">
        <f>IF('S.D.PASTE SHEET'!D8="","",'S.D.PASTE SHEET'!D8)</f>
        <v>45120</v>
      </c>
      <c s="90" t="str">
        <f>IF('S.D.PASTE SHEET'!E8="","",UPPER('S.D.PASTE SHEET'!E8))</f>
        <v>MANJU</v>
      </c>
      <c s="90" t="str">
        <f>IF('S.D.PASTE SHEET'!F8="","",'S.D.PASTE SHEET'!F8)</f>
        <v/>
      </c>
      <c s="90" t="str">
        <f>IF('S.D.PASTE SHEET'!G8="","",UPPER('S.D.PASTE SHEET'!G8))</f>
        <v>OM PRAKASH</v>
      </c>
      <c s="90" t="str">
        <f>IF('S.D.PASTE SHEET'!H8="","",UPPER('S.D.PASTE SHEET'!H8))</f>
        <v>BIMLA</v>
      </c>
      <c s="90" t="str">
        <f>IF('S.D.PASTE SHEET'!I8="","",'S.D.PASTE SHEET'!I8)</f>
        <v>F</v>
      </c>
      <c s="91">
        <f>IF('S.D.PASTE SHEET'!J8="","",'S.D.PASTE SHEET'!J8)</f>
        <v>42641</v>
      </c>
      <c s="90">
        <f>IF('S.D.PASTE SHEET'!K8="","",'S.D.PASTE SHEET'!K8)</f>
        <v>153</v>
      </c>
      <c s="90" t="str">
        <f>IF('S.D.PASTE SHEET'!L8="","",'S.D.PASTE SHEET'!L8)</f>
        <v/>
      </c>
      <c s="90">
        <f>IF('S.D.PASTE SHEET'!M8="","",'S.D.PASTE SHEET'!M8)</f>
        <v>138</v>
      </c>
      <c s="90">
        <f>IF('S.D.PASTE SHEET'!N8="","",'S.D.PASTE SHEET'!N8)</f>
        <v>108</v>
      </c>
      <c s="90" t="str">
        <f>IF('S.D.PASTE SHEET'!O8="","",'S.D.PASTE SHEET'!O8)</f>
        <v>SC</v>
      </c>
      <c s="90" t="str">
        <f>IF('S.D.PASTE SHEET'!P8="","",'S.D.PASTE SHEET'!P8)</f>
        <v>Hindu</v>
      </c>
      <c s="90" t="str">
        <f>IF('S.D.PASTE SHEET'!Q8="","",'S.D.PASTE SHEET'!Q8)</f>
        <v/>
      </c>
      <c s="90" t="str">
        <f>IF('S.D.PASTE SHEET'!R8="","",'S.D.PASTE SHEET'!R8)</f>
        <v>GOVT. SENIOR SECONDARY SCHOOL DASANA KHURD (219769)</v>
      </c>
      <c s="90">
        <f>IF('S.D.PASTE SHEET'!S8="","",'S.D.PASTE SHEET'!S8)</f>
        <v>8141302602</v>
      </c>
      <c s="90" t="str">
        <f>IF('S.D.PASTE SHEET'!T8="","",'S.D.PASTE SHEET'!T8)</f>
        <v>XXXX4514</v>
      </c>
      <c s="90" t="str">
        <f>IF('S.D.PASTE SHEET'!U8="","",'S.D.PASTE SHEET'!U8)</f>
        <v/>
      </c>
      <c s="90">
        <f>IF('S.D.PASTE SHEET'!V8="","",'S.D.PASTE SHEET'!V8)</f>
        <v>8078673338</v>
      </c>
      <c s="90" t="str">
        <f>IF('S.D.PASTE SHEET'!W8="","",'S.D.PASTE SHEET'!W8)</f>
        <v>Omprakash,Molasar,Aakoda,341506</v>
      </c>
      <c s="90">
        <f>IF('S.D.PASTE SHEET'!X8="","",'S.D.PASTE SHEET'!X8)</f>
        <v>0</v>
      </c>
      <c s="90" t="str">
        <f>IF('S.D.PASTE SHEET'!Y8="","",'S.D.PASTE SHEET'!Y8)</f>
        <v>N</v>
      </c>
      <c s="90" t="str">
        <f>IF('S.D.PASTE SHEET'!Z8="","",'S.D.PASTE SHEET'!Z8)</f>
        <v>N</v>
      </c>
      <c s="90" t="str">
        <f>IF('S.D.PASTE SHEET'!AA8="","",'S.D.PASTE SHEET'!AA8)</f>
        <v>No</v>
      </c>
      <c s="90">
        <f>IF('S.D.PASTE SHEET'!AB8="","",'S.D.PASTE SHEET'!AB8)</f>
        <v>8</v>
      </c>
      <c s="90" t="str">
        <f>IF('S.D.PASTE SHEET'!AC8="","",'S.D.PASTE SHEET'!AC8)</f>
        <v>None</v>
      </c>
      <c s="90">
        <f>IF('S.D.PASTE SHEET'!AD8="","",'S.D.PASTE SHEET'!AD8)</f>
        <v>2</v>
      </c>
      <c s="34"/>
      <c s="32" t="str">
        <f>IF(AK8="","",IF(AK8&gt;0,COUNT($AG$2:AG8),""))</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8" s="32" t="str">
        <f>IF(BC8="","",IF(BC8&gt;0,COUNT($AY$2:AY8),""))</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9" spans="1:66" ht="25.5">
      <c r="A9" s="90">
        <f>IF('S.D.PASTE SHEET'!A9="","",'S.D.PASTE SHEET'!A9)</f>
        <v>1</v>
      </c>
      <c s="90" t="str">
        <f>IF('S.D.PASTE SHEET'!B9="","",'S.D.PASTE SHEET'!B9)</f>
        <v>A</v>
      </c>
      <c s="90">
        <f>IF('S.D.PASTE SHEET'!C9="","",'S.D.PASTE SHEET'!C9)</f>
        <v>674</v>
      </c>
      <c s="91">
        <f>IF('S.D.PASTE SHEET'!D9="","",'S.D.PASTE SHEET'!D9)</f>
        <v>45174</v>
      </c>
      <c s="90" t="str">
        <f>IF('S.D.PASTE SHEET'!E9="","",UPPER('S.D.PASTE SHEET'!E9))</f>
        <v>MINAKSHI JANGID</v>
      </c>
      <c s="90" t="str">
        <f>IF('S.D.PASTE SHEET'!F9="","",'S.D.PASTE SHEET'!F9)</f>
        <v/>
      </c>
      <c s="90" t="str">
        <f>IF('S.D.PASTE SHEET'!G9="","",UPPER('S.D.PASTE SHEET'!G9))</f>
        <v>PARMESHWAR JANGID</v>
      </c>
      <c s="90" t="str">
        <f>IF('S.D.PASTE SHEET'!H9="","",UPPER('S.D.PASTE SHEET'!H9))</f>
        <v>ANITA JANGIR</v>
      </c>
      <c s="90" t="str">
        <f>IF('S.D.PASTE SHEET'!I9="","",'S.D.PASTE SHEET'!I9)</f>
        <v>F</v>
      </c>
      <c s="91">
        <f>IF('S.D.PASTE SHEET'!J9="","",'S.D.PASTE SHEET'!J9)</f>
        <v>43297</v>
      </c>
      <c s="90">
        <f>IF('S.D.PASTE SHEET'!K9="","",'S.D.PASTE SHEET'!K9)</f>
        <v>154</v>
      </c>
      <c s="90" t="str">
        <f>IF('S.D.PASTE SHEET'!L9="","",'S.D.PASTE SHEET'!L9)</f>
        <v/>
      </c>
      <c s="90">
        <f>IF('S.D.PASTE SHEET'!M9="","",'S.D.PASTE SHEET'!M9)</f>
        <v>138</v>
      </c>
      <c s="90">
        <f>IF('S.D.PASTE SHEET'!N9="","",'S.D.PASTE SHEET'!N9)</f>
        <v>68</v>
      </c>
      <c s="90" t="str">
        <f>IF('S.D.PASTE SHEET'!O9="","",'S.D.PASTE SHEET'!O9)</f>
        <v>OBC</v>
      </c>
      <c s="90" t="str">
        <f>IF('S.D.PASTE SHEET'!P9="","",'S.D.PASTE SHEET'!P9)</f>
        <v>Hindu</v>
      </c>
      <c s="90" t="str">
        <f>IF('S.D.PASTE SHEET'!Q9="","",'S.D.PASTE SHEET'!Q9)</f>
        <v/>
      </c>
      <c s="90" t="str">
        <f>IF('S.D.PASTE SHEET'!R9="","",'S.D.PASTE SHEET'!R9)</f>
        <v>GOVT. SENIOR SECONDARY SCHOOL DASANA KHURD (219769)</v>
      </c>
      <c s="90">
        <f>IF('S.D.PASTE SHEET'!S9="","",'S.D.PASTE SHEET'!S9)</f>
        <v>8141302602</v>
      </c>
      <c s="90" t="str">
        <f>IF('S.D.PASTE SHEET'!T9="","",'S.D.PASTE SHEET'!T9)</f>
        <v>XXXX5700</v>
      </c>
      <c s="90" t="str">
        <f>IF('S.D.PASTE SHEET'!U9="","",'S.D.PASTE SHEET'!U9)</f>
        <v/>
      </c>
      <c s="90">
        <f>IF('S.D.PASTE SHEET'!V9="","",'S.D.PASTE SHEET'!V9)</f>
        <v>9649974884</v>
      </c>
      <c s="90" t="str">
        <f>IF('S.D.PASTE SHEET'!W9="","",'S.D.PASTE SHEET'!W9)</f>
        <v>DASANA KHURD,maulasar, DASANA KHURD,341506</v>
      </c>
      <c s="90">
        <f>IF('S.D.PASTE SHEET'!X9="","",'S.D.PASTE SHEET'!X9)</f>
        <v>300000</v>
      </c>
      <c s="90" t="str">
        <f>IF('S.D.PASTE SHEET'!Y9="","",'S.D.PASTE SHEET'!Y9)</f>
        <v>N</v>
      </c>
      <c s="90" t="str">
        <f>IF('S.D.PASTE SHEET'!Z9="","",'S.D.PASTE SHEET'!Z9)</f>
        <v>N</v>
      </c>
      <c s="90" t="str">
        <f>IF('S.D.PASTE SHEET'!AA9="","",'S.D.PASTE SHEET'!AA9)</f>
        <v>No</v>
      </c>
      <c s="90">
        <f>IF('S.D.PASTE SHEET'!AB9="","",'S.D.PASTE SHEET'!AB9)</f>
        <v>6</v>
      </c>
      <c s="90" t="str">
        <f>IF('S.D.PASTE SHEET'!AC9="","",'S.D.PASTE SHEET'!AC9)</f>
        <v>None</v>
      </c>
      <c s="90">
        <f>IF('S.D.PASTE SHEET'!AD9="","",'S.D.PASTE SHEET'!AD9)</f>
        <v>0</v>
      </c>
      <c s="34"/>
      <c s="32" t="str">
        <f>IF(AK9="","",IF(AK9&gt;0,COUNT($AG$2:AG9),""))</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9" s="32" t="str">
        <f>IF(BC9="","",IF(BC9&gt;0,COUNT($AY$2:AY9),""))</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0" spans="1:66" ht="25.5">
      <c r="A10" s="90">
        <f>IF('S.D.PASTE SHEET'!A10="","",'S.D.PASTE SHEET'!A10)</f>
        <v>1</v>
      </c>
      <c s="90" t="str">
        <f>IF('S.D.PASTE SHEET'!B10="","",'S.D.PASTE SHEET'!B10)</f>
        <v>A</v>
      </c>
      <c s="90">
        <f>IF('S.D.PASTE SHEET'!C10="","",'S.D.PASTE SHEET'!C10)</f>
        <v>653</v>
      </c>
      <c s="91">
        <f>IF('S.D.PASTE SHEET'!D10="","",'S.D.PASTE SHEET'!D10)</f>
        <v>45114</v>
      </c>
      <c s="90" t="str">
        <f>IF('S.D.PASTE SHEET'!E10="","",UPPER('S.D.PASTE SHEET'!E10))</f>
        <v>ROHIT</v>
      </c>
      <c s="90" t="str">
        <f>IF('S.D.PASTE SHEET'!F10="","",'S.D.PASTE SHEET'!F10)</f>
        <v/>
      </c>
      <c s="90" t="str">
        <f>IF('S.D.PASTE SHEET'!G10="","",UPPER('S.D.PASTE SHEET'!G10))</f>
        <v>RADHESHYAM</v>
      </c>
      <c s="90" t="str">
        <f>IF('S.D.PASTE SHEET'!H10="","",UPPER('S.D.PASTE SHEET'!H10))</f>
        <v>SUMAN</v>
      </c>
      <c s="90" t="str">
        <f>IF('S.D.PASTE SHEET'!I10="","",'S.D.PASTE SHEET'!I10)</f>
        <v>M</v>
      </c>
      <c s="91">
        <f>IF('S.D.PASTE SHEET'!J10="","",'S.D.PASTE SHEET'!J10)</f>
        <v>42782</v>
      </c>
      <c s="90">
        <f>IF('S.D.PASTE SHEET'!K10="","",'S.D.PASTE SHEET'!K10)</f>
        <v>155</v>
      </c>
      <c s="90" t="str">
        <f>IF('S.D.PASTE SHEET'!L10="","",'S.D.PASTE SHEET'!L10)</f>
        <v/>
      </c>
      <c s="90">
        <f>IF('S.D.PASTE SHEET'!M10="","",'S.D.PASTE SHEET'!M10)</f>
        <v>138</v>
      </c>
      <c s="90">
        <f>IF('S.D.PASTE SHEET'!N10="","",'S.D.PASTE SHEET'!N10)</f>
        <v>115</v>
      </c>
      <c s="90" t="str">
        <f>IF('S.D.PASTE SHEET'!O10="","",'S.D.PASTE SHEET'!O10)</f>
        <v>OBC</v>
      </c>
      <c s="90" t="str">
        <f>IF('S.D.PASTE SHEET'!P10="","",'S.D.PASTE SHEET'!P10)</f>
        <v>Hindu</v>
      </c>
      <c s="90" t="str">
        <f>IF('S.D.PASTE SHEET'!Q10="","",'S.D.PASTE SHEET'!Q10)</f>
        <v/>
      </c>
      <c s="90" t="str">
        <f>IF('S.D.PASTE SHEET'!R10="","",'S.D.PASTE SHEET'!R10)</f>
        <v>GOVT. SENIOR SECONDARY SCHOOL DASANA KHURD (219769)</v>
      </c>
      <c s="90">
        <f>IF('S.D.PASTE SHEET'!S10="","",'S.D.PASTE SHEET'!S10)</f>
        <v>8141302602</v>
      </c>
      <c s="90" t="str">
        <f>IF('S.D.PASTE SHEET'!T10="","",'S.D.PASTE SHEET'!T10)</f>
        <v/>
      </c>
      <c s="90" t="str">
        <f>IF('S.D.PASTE SHEET'!U10="","",'S.D.PASTE SHEET'!U10)</f>
        <v/>
      </c>
      <c s="90">
        <f>IF('S.D.PASTE SHEET'!V10="","",'S.D.PASTE SHEET'!V10)</f>
        <v>8306697438</v>
      </c>
      <c s="90" t="str">
        <f>IF('S.D.PASTE SHEET'!W10="","",'S.D.PASTE SHEET'!W10)</f>
        <v>DASANA KHURD,MAULASAR,DASANA KHURD,341506</v>
      </c>
      <c s="90">
        <f>IF('S.D.PASTE SHEET'!X10="","",'S.D.PASTE SHEET'!X10)</f>
        <v>40000</v>
      </c>
      <c s="90" t="str">
        <f>IF('S.D.PASTE SHEET'!Y10="","",'S.D.PASTE SHEET'!Y10)</f>
        <v>N</v>
      </c>
      <c s="90" t="str">
        <f>IF('S.D.PASTE SHEET'!Z10="","",'S.D.PASTE SHEET'!Z10)</f>
        <v>N</v>
      </c>
      <c s="90" t="str">
        <f>IF('S.D.PASTE SHEET'!AA10="","",'S.D.PASTE SHEET'!AA10)</f>
        <v>No</v>
      </c>
      <c s="90">
        <f>IF('S.D.PASTE SHEET'!AB10="","",'S.D.PASTE SHEET'!AB10)</f>
        <v>7</v>
      </c>
      <c s="90" t="str">
        <f>IF('S.D.PASTE SHEET'!AC10="","",'S.D.PASTE SHEET'!AC10)</f>
        <v>None</v>
      </c>
      <c s="90">
        <f>IF('S.D.PASTE SHEET'!AD10="","",'S.D.PASTE SHEET'!AD10)</f>
        <v>1</v>
      </c>
      <c s="34"/>
      <c s="32" t="str">
        <f>IF(AK10="","",IF(AK10&gt;0,COUNT($AG$2:AG10),""))</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0" s="32" t="str">
        <f>IF(BC10="","",IF(BC10&gt;0,COUNT($AY$2:AY10),""))</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1" spans="1:66" ht="25.5">
      <c r="A11" s="90">
        <f>IF('S.D.PASTE SHEET'!A11="","",'S.D.PASTE SHEET'!A11)</f>
        <v>1</v>
      </c>
      <c s="90" t="str">
        <f>IF('S.D.PASTE SHEET'!B11="","",'S.D.PASTE SHEET'!B11)</f>
        <v>A</v>
      </c>
      <c s="90">
        <f>IF('S.D.PASTE SHEET'!C11="","",'S.D.PASTE SHEET'!C11)</f>
        <v>657</v>
      </c>
      <c s="91">
        <f>IF('S.D.PASTE SHEET'!D11="","",'S.D.PASTE SHEET'!D11)</f>
        <v>45117</v>
      </c>
      <c s="90" t="str">
        <f>IF('S.D.PASTE SHEET'!E11="","",UPPER('S.D.PASTE SHEET'!E11))</f>
        <v>SONAKSHI</v>
      </c>
      <c s="90" t="str">
        <f>IF('S.D.PASTE SHEET'!F11="","",'S.D.PASTE SHEET'!F11)</f>
        <v/>
      </c>
      <c s="90" t="str">
        <f>IF('S.D.PASTE SHEET'!G11="","",UPPER('S.D.PASTE SHEET'!G11))</f>
        <v>GYANA RAM</v>
      </c>
      <c s="90" t="str">
        <f>IF('S.D.PASTE SHEET'!H11="","",UPPER('S.D.PASTE SHEET'!H11))</f>
        <v>GUDDI</v>
      </c>
      <c s="90" t="str">
        <f>IF('S.D.PASTE SHEET'!I11="","",'S.D.PASTE SHEET'!I11)</f>
        <v>F</v>
      </c>
      <c s="91">
        <f>IF('S.D.PASTE SHEET'!J11="","",'S.D.PASTE SHEET'!J11)</f>
        <v>43229</v>
      </c>
      <c s="90">
        <f>IF('S.D.PASTE SHEET'!K11="","",'S.D.PASTE SHEET'!K11)</f>
        <v>156</v>
      </c>
      <c s="90" t="str">
        <f>IF('S.D.PASTE SHEET'!L11="","",'S.D.PASTE SHEET'!L11)</f>
        <v/>
      </c>
      <c s="90">
        <f>IF('S.D.PASTE SHEET'!M11="","",'S.D.PASTE SHEET'!M11)</f>
        <v>138</v>
      </c>
      <c s="90">
        <f>IF('S.D.PASTE SHEET'!N11="","",'S.D.PASTE SHEET'!N11)</f>
        <v>116</v>
      </c>
      <c s="90" t="str">
        <f>IF('S.D.PASTE SHEET'!O11="","",'S.D.PASTE SHEET'!O11)</f>
        <v>OBC</v>
      </c>
      <c s="90" t="str">
        <f>IF('S.D.PASTE SHEET'!P11="","",'S.D.PASTE SHEET'!P11)</f>
        <v>Hindu</v>
      </c>
      <c s="90" t="str">
        <f>IF('S.D.PASTE SHEET'!Q11="","",'S.D.PASTE SHEET'!Q11)</f>
        <v/>
      </c>
      <c s="90" t="str">
        <f>IF('S.D.PASTE SHEET'!R11="","",'S.D.PASTE SHEET'!R11)</f>
        <v>GOVT. SENIOR SECONDARY SCHOOL DASANA KHURD (219769)</v>
      </c>
      <c s="90">
        <f>IF('S.D.PASTE SHEET'!S11="","",'S.D.PASTE SHEET'!S11)</f>
        <v>8141302602</v>
      </c>
      <c s="90" t="str">
        <f>IF('S.D.PASTE SHEET'!T11="","",'S.D.PASTE SHEET'!T11)</f>
        <v/>
      </c>
      <c s="90" t="str">
        <f>IF('S.D.PASTE SHEET'!U11="","",'S.D.PASTE SHEET'!U11)</f>
        <v/>
      </c>
      <c s="90">
        <f>IF('S.D.PASTE SHEET'!V11="","",'S.D.PASTE SHEET'!V11)</f>
        <v>9672325154</v>
      </c>
      <c s="90" t="str">
        <f>IF('S.D.PASTE SHEET'!W11="","",'S.D.PASTE SHEET'!W11)</f>
        <v>DASANA KHURD,maulasar, DASANA KHURD,341506</v>
      </c>
      <c s="90">
        <f>IF('S.D.PASTE SHEET'!X11="","",'S.D.PASTE SHEET'!X11)</f>
        <v>60000</v>
      </c>
      <c s="90" t="str">
        <f>IF('S.D.PASTE SHEET'!Y11="","",'S.D.PASTE SHEET'!Y11)</f>
        <v>N</v>
      </c>
      <c s="90" t="str">
        <f>IF('S.D.PASTE SHEET'!Z11="","",'S.D.PASTE SHEET'!Z11)</f>
        <v>N</v>
      </c>
      <c s="90" t="str">
        <f>IF('S.D.PASTE SHEET'!AA11="","",'S.D.PASTE SHEET'!AA11)</f>
        <v>No</v>
      </c>
      <c s="90">
        <f>IF('S.D.PASTE SHEET'!AB11="","",'S.D.PASTE SHEET'!AB11)</f>
        <v>6</v>
      </c>
      <c s="90" t="str">
        <f>IF('S.D.PASTE SHEET'!AC11="","",'S.D.PASTE SHEET'!AC11)</f>
        <v>None</v>
      </c>
      <c s="90">
        <f>IF('S.D.PASTE SHEET'!AD11="","",'S.D.PASTE SHEET'!AD11)</f>
        <v>0</v>
      </c>
      <c s="34"/>
      <c s="32" t="str">
        <f>IF(AK11="","",IF(AK11&gt;0,COUNT($AG$2:AG11),""))</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1" s="32" t="str">
        <f>IF(BC11="","",IF(BC11&gt;0,COUNT($AY$2:AY11),""))</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2" spans="1:66" ht="25.5">
      <c r="A12" s="90">
        <f>IF('S.D.PASTE SHEET'!A12="","",'S.D.PASTE SHEET'!A12)</f>
        <v>1</v>
      </c>
      <c s="90" t="str">
        <f>IF('S.D.PASTE SHEET'!B12="","",'S.D.PASTE SHEET'!B12)</f>
        <v>A</v>
      </c>
      <c s="90">
        <f>IF('S.D.PASTE SHEET'!C12="","",'S.D.PASTE SHEET'!C12)</f>
        <v>675</v>
      </c>
      <c s="91">
        <f>IF('S.D.PASTE SHEET'!D12="","",'S.D.PASTE SHEET'!D12)</f>
        <v>45174</v>
      </c>
      <c s="90" t="str">
        <f>IF('S.D.PASTE SHEET'!E12="","",UPPER('S.D.PASTE SHEET'!E12))</f>
        <v>SUNITA</v>
      </c>
      <c s="90" t="str">
        <f>IF('S.D.PASTE SHEET'!F12="","",'S.D.PASTE SHEET'!F12)</f>
        <v/>
      </c>
      <c s="90" t="str">
        <f>IF('S.D.PASTE SHEET'!G12="","",UPPER('S.D.PASTE SHEET'!G12))</f>
        <v>RAJU RAM</v>
      </c>
      <c s="90" t="str">
        <f>IF('S.D.PASTE SHEET'!H12="","",UPPER('S.D.PASTE SHEET'!H12))</f>
        <v>MUNNI</v>
      </c>
      <c s="90" t="str">
        <f>IF('S.D.PASTE SHEET'!I12="","",'S.D.PASTE SHEET'!I12)</f>
        <v>F</v>
      </c>
      <c s="91">
        <f>IF('S.D.PASTE SHEET'!J12="","",'S.D.PASTE SHEET'!J12)</f>
        <v>43267</v>
      </c>
      <c s="90">
        <f>IF('S.D.PASTE SHEET'!K12="","",'S.D.PASTE SHEET'!K12)</f>
        <v>157</v>
      </c>
      <c s="90" t="str">
        <f>IF('S.D.PASTE SHEET'!L12="","",'S.D.PASTE SHEET'!L12)</f>
        <v/>
      </c>
      <c s="90">
        <f>IF('S.D.PASTE SHEET'!M12="","",'S.D.PASTE SHEET'!M12)</f>
        <v>138</v>
      </c>
      <c s="90">
        <f>IF('S.D.PASTE SHEET'!N12="","",'S.D.PASTE SHEET'!N12)</f>
        <v>73</v>
      </c>
      <c s="90" t="str">
        <f>IF('S.D.PASTE SHEET'!O12="","",'S.D.PASTE SHEET'!O12)</f>
        <v>SC</v>
      </c>
      <c s="90" t="str">
        <f>IF('S.D.PASTE SHEET'!P12="","",'S.D.PASTE SHEET'!P12)</f>
        <v>Hindu</v>
      </c>
      <c s="90" t="str">
        <f>IF('S.D.PASTE SHEET'!Q12="","",'S.D.PASTE SHEET'!Q12)</f>
        <v/>
      </c>
      <c s="90" t="str">
        <f>IF('S.D.PASTE SHEET'!R12="","",'S.D.PASTE SHEET'!R12)</f>
        <v>GOVT. SENIOR SECONDARY SCHOOL DASANA KHURD (219769)</v>
      </c>
      <c s="90">
        <f>IF('S.D.PASTE SHEET'!S12="","",'S.D.PASTE SHEET'!S12)</f>
        <v>8141302602</v>
      </c>
      <c s="90" t="str">
        <f>IF('S.D.PASTE SHEET'!T12="","",'S.D.PASTE SHEET'!T12)</f>
        <v>XXXX3773</v>
      </c>
      <c s="90" t="str">
        <f>IF('S.D.PASTE SHEET'!U12="","",'S.D.PASTE SHEET'!U12)</f>
        <v/>
      </c>
      <c s="90">
        <f>IF('S.D.PASTE SHEET'!V12="","",'S.D.PASTE SHEET'!V12)</f>
        <v>9983611410</v>
      </c>
      <c s="90" t="str">
        <f>IF('S.D.PASTE SHEET'!W12="","",'S.D.PASTE SHEET'!W12)</f>
        <v>DASANA KHURD,maulasar, DASANA KHURD,341506</v>
      </c>
      <c s="90">
        <f>IF('S.D.PASTE SHEET'!X12="","",'S.D.PASTE SHEET'!X12)</f>
        <v>40000</v>
      </c>
      <c s="90" t="str">
        <f>IF('S.D.PASTE SHEET'!Y12="","",'S.D.PASTE SHEET'!Y12)</f>
        <v>N</v>
      </c>
      <c s="90" t="str">
        <f>IF('S.D.PASTE SHEET'!Z12="","",'S.D.PASTE SHEET'!Z12)</f>
        <v>N</v>
      </c>
      <c s="90" t="str">
        <f>IF('S.D.PASTE SHEET'!AA12="","",'S.D.PASTE SHEET'!AA12)</f>
        <v>No</v>
      </c>
      <c s="90">
        <f>IF('S.D.PASTE SHEET'!AB12="","",'S.D.PASTE SHEET'!AB12)</f>
        <v>6</v>
      </c>
      <c s="90" t="str">
        <f>IF('S.D.PASTE SHEET'!AC12="","",'S.D.PASTE SHEET'!AC12)</f>
        <v>None</v>
      </c>
      <c s="90">
        <f>IF('S.D.PASTE SHEET'!AD12="","",'S.D.PASTE SHEET'!AD12)</f>
        <v>0</v>
      </c>
      <c s="34"/>
      <c s="32" t="str">
        <f>IF(AK12="","",IF(AK12&gt;0,COUNT($AG$2:AG12),""))</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2" s="32" t="str">
        <f>IF(BC12="","",IF(BC12&gt;0,COUNT($AY$2:AY12),""))</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3" spans="1:66" ht="25.5">
      <c r="A13" s="90">
        <f>IF('S.D.PASTE SHEET'!A13="","",'S.D.PASTE SHEET'!A13)</f>
        <v>1</v>
      </c>
      <c s="90" t="str">
        <f>IF('S.D.PASTE SHEET'!B13="","",'S.D.PASTE SHEET'!B13)</f>
        <v>A</v>
      </c>
      <c s="90">
        <f>IF('S.D.PASTE SHEET'!C13="","",'S.D.PASTE SHEET'!C13)</f>
        <v>658</v>
      </c>
      <c s="91">
        <f>IF('S.D.PASTE SHEET'!D13="","",'S.D.PASTE SHEET'!D13)</f>
        <v>45118</v>
      </c>
      <c s="90" t="str">
        <f>IF('S.D.PASTE SHEET'!E13="","",UPPER('S.D.PASTE SHEET'!E13))</f>
        <v>VIRENDRA SINGH</v>
      </c>
      <c s="90" t="str">
        <f>IF('S.D.PASTE SHEET'!F13="","",'S.D.PASTE SHEET'!F13)</f>
        <v/>
      </c>
      <c s="90" t="str">
        <f>IF('S.D.PASTE SHEET'!G13="","",UPPER('S.D.PASTE SHEET'!G13))</f>
        <v>RAJU SINGH</v>
      </c>
      <c s="90" t="str">
        <f>IF('S.D.PASTE SHEET'!H13="","",UPPER('S.D.PASTE SHEET'!H13))</f>
        <v>SUNITA KANWAR</v>
      </c>
      <c s="90" t="str">
        <f>IF('S.D.PASTE SHEET'!I13="","",'S.D.PASTE SHEET'!I13)</f>
        <v>M</v>
      </c>
      <c s="91">
        <f>IF('S.D.PASTE SHEET'!J13="","",'S.D.PASTE SHEET'!J13)</f>
        <v>43292</v>
      </c>
      <c s="90">
        <f>IF('S.D.PASTE SHEET'!K13="","",'S.D.PASTE SHEET'!K13)</f>
        <v>158</v>
      </c>
      <c s="90" t="str">
        <f>IF('S.D.PASTE SHEET'!L13="","",'S.D.PASTE SHEET'!L13)</f>
        <v/>
      </c>
      <c s="90">
        <f>IF('S.D.PASTE SHEET'!M13="","",'S.D.PASTE SHEET'!M13)</f>
        <v>138</v>
      </c>
      <c s="90">
        <f>IF('S.D.PASTE SHEET'!N13="","",'S.D.PASTE SHEET'!N13)</f>
        <v>119</v>
      </c>
      <c s="90" t="str">
        <f>IF('S.D.PASTE SHEET'!O13="","",'S.D.PASTE SHEET'!O13)</f>
        <v>OBC</v>
      </c>
      <c s="90" t="str">
        <f>IF('S.D.PASTE SHEET'!P13="","",'S.D.PASTE SHEET'!P13)</f>
        <v>Hindu</v>
      </c>
      <c s="90" t="str">
        <f>IF('S.D.PASTE SHEET'!Q13="","",'S.D.PASTE SHEET'!Q13)</f>
        <v/>
      </c>
      <c s="90" t="str">
        <f>IF('S.D.PASTE SHEET'!R13="","",'S.D.PASTE SHEET'!R13)</f>
        <v>GOVT. SENIOR SECONDARY SCHOOL DASANA KHURD (219769)</v>
      </c>
      <c s="90">
        <f>IF('S.D.PASTE SHEET'!S13="","",'S.D.PASTE SHEET'!S13)</f>
        <v>8141302602</v>
      </c>
      <c s="90" t="str">
        <f>IF('S.D.PASTE SHEET'!T13="","",'S.D.PASTE SHEET'!T13)</f>
        <v>XXXX4676</v>
      </c>
      <c s="90" t="str">
        <f>IF('S.D.PASTE SHEET'!U13="","",'S.D.PASTE SHEET'!U13)</f>
        <v/>
      </c>
      <c s="90">
        <f>IF('S.D.PASTE SHEET'!V13="","",'S.D.PASTE SHEET'!V13)</f>
        <v>9057277701</v>
      </c>
      <c s="90" t="str">
        <f>IF('S.D.PASTE SHEET'!W13="","",'S.D.PASTE SHEET'!W13)</f>
        <v>DASANA KHURD,maulasar, DASANA KHURD,341506</v>
      </c>
      <c s="90">
        <f>IF('S.D.PASTE SHEET'!X13="","",'S.D.PASTE SHEET'!X13)</f>
        <v>40000</v>
      </c>
      <c s="90" t="str">
        <f>IF('S.D.PASTE SHEET'!Y13="","",'S.D.PASTE SHEET'!Y13)</f>
        <v>N</v>
      </c>
      <c s="90" t="str">
        <f>IF('S.D.PASTE SHEET'!Z13="","",'S.D.PASTE SHEET'!Z13)</f>
        <v>N</v>
      </c>
      <c s="90" t="str">
        <f>IF('S.D.PASTE SHEET'!AA13="","",'S.D.PASTE SHEET'!AA13)</f>
        <v>No</v>
      </c>
      <c s="90">
        <f>IF('S.D.PASTE SHEET'!AB13="","",'S.D.PASTE SHEET'!AB13)</f>
        <v>6</v>
      </c>
      <c s="90" t="str">
        <f>IF('S.D.PASTE SHEET'!AC13="","",'S.D.PASTE SHEET'!AC13)</f>
        <v>None</v>
      </c>
      <c s="90">
        <f>IF('S.D.PASTE SHEET'!AD13="","",'S.D.PASTE SHEET'!AD13)</f>
        <v>0</v>
      </c>
      <c s="34"/>
      <c s="32" t="str">
        <f>IF(AK13="","",IF(AK13&gt;0,COUNT($AG$2:AG13),""))</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3" s="32" t="str">
        <f>IF(BC13="","",IF(BC13&gt;0,COUNT($AY$2:AY13),""))</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4" spans="1:66" ht="25.5">
      <c r="A14" s="90">
        <f>IF('S.D.PASTE SHEET'!A14="","",'S.D.PASTE SHEET'!A14)</f>
        <v>2</v>
      </c>
      <c s="90" t="str">
        <f>IF('S.D.PASTE SHEET'!B14="","",'S.D.PASTE SHEET'!B14)</f>
        <v>A</v>
      </c>
      <c s="90">
        <f>IF('S.D.PASTE SHEET'!C14="","",'S.D.PASTE SHEET'!C14)</f>
        <v>640</v>
      </c>
      <c s="91" t="str">
        <f>IF('S.D.PASTE SHEET'!D14="","",'S.D.PASTE SHEET'!D14)</f>
        <v/>
      </c>
      <c s="90" t="str">
        <f>IF('S.D.PASTE SHEET'!E14="","",UPPER('S.D.PASTE SHEET'!E14))</f>
        <v>AKASH</v>
      </c>
      <c s="90" t="str">
        <f>IF('S.D.PASTE SHEET'!F14="","",'S.D.PASTE SHEET'!F14)</f>
        <v/>
      </c>
      <c s="90" t="str">
        <f>IF('S.D.PASTE SHEET'!G14="","",UPPER('S.D.PASTE SHEET'!G14))</f>
        <v>RENWTARAM NAYAK</v>
      </c>
      <c s="90" t="str">
        <f>IF('S.D.PASTE SHEET'!H14="","",UPPER('S.D.PASTE SHEET'!H14))</f>
        <v>ANJU</v>
      </c>
      <c s="90" t="str">
        <f>IF('S.D.PASTE SHEET'!I14="","",'S.D.PASTE SHEET'!I14)</f>
        <v>M</v>
      </c>
      <c s="91">
        <f>IF('S.D.PASTE SHEET'!J14="","",'S.D.PASTE SHEET'!J14)</f>
        <v>42679</v>
      </c>
      <c s="90">
        <f>IF('S.D.PASTE SHEET'!K14="","",'S.D.PASTE SHEET'!K14)</f>
        <v>246</v>
      </c>
      <c s="90" t="str">
        <f>IF('S.D.PASTE SHEET'!L14="","",'S.D.PASTE SHEET'!L14)</f>
        <v/>
      </c>
      <c s="90">
        <f>IF('S.D.PASTE SHEET'!M14="","",'S.D.PASTE SHEET'!M14)</f>
        <v>138</v>
      </c>
      <c s="90">
        <f>IF('S.D.PASTE SHEET'!N14="","",'S.D.PASTE SHEET'!N14)</f>
        <v>118</v>
      </c>
      <c s="90" t="str">
        <f>IF('S.D.PASTE SHEET'!O14="","",'S.D.PASTE SHEET'!O14)</f>
        <v>SC</v>
      </c>
      <c s="90" t="str">
        <f>IF('S.D.PASTE SHEET'!P14="","",'S.D.PASTE SHEET'!P14)</f>
        <v>Hindu</v>
      </c>
      <c s="90" t="str">
        <f>IF('S.D.PASTE SHEET'!Q14="","",'S.D.PASTE SHEET'!Q14)</f>
        <v/>
      </c>
      <c s="90" t="str">
        <f>IF('S.D.PASTE SHEET'!R14="","",'S.D.PASTE SHEET'!R14)</f>
        <v>GOVT. SENIOR SECONDARY SCHOOL DASANA KHURD (219769)</v>
      </c>
      <c s="90">
        <f>IF('S.D.PASTE SHEET'!S14="","",'S.D.PASTE SHEET'!S14)</f>
        <v>8141302602</v>
      </c>
      <c s="90" t="str">
        <f>IF('S.D.PASTE SHEET'!T14="","",'S.D.PASTE SHEET'!T14)</f>
        <v/>
      </c>
      <c s="90" t="str">
        <f>IF('S.D.PASTE SHEET'!U14="","",'S.D.PASTE SHEET'!U14)</f>
        <v/>
      </c>
      <c s="90">
        <f>IF('S.D.PASTE SHEET'!V14="","",'S.D.PASTE SHEET'!V14)</f>
        <v>8239254728</v>
      </c>
      <c s="90" t="str">
        <f>IF('S.D.PASTE SHEET'!W14="","",'S.D.PASTE SHEET'!W14)</f>
        <v>DASANA KHURD ,MOLASAR ,DASANA KHURD ,341506</v>
      </c>
      <c s="90">
        <f>IF('S.D.PASTE SHEET'!X14="","",'S.D.PASTE SHEET'!X14)</f>
        <v>60000</v>
      </c>
      <c s="90" t="str">
        <f>IF('S.D.PASTE SHEET'!Y14="","",'S.D.PASTE SHEET'!Y14)</f>
        <v>N</v>
      </c>
      <c s="90" t="str">
        <f>IF('S.D.PASTE SHEET'!Z14="","",'S.D.PASTE SHEET'!Z14)</f>
        <v>N</v>
      </c>
      <c s="90" t="str">
        <f>IF('S.D.PASTE SHEET'!AA14="","",'S.D.PASTE SHEET'!AA14)</f>
        <v>No</v>
      </c>
      <c s="90">
        <f>IF('S.D.PASTE SHEET'!AB14="","",'S.D.PASTE SHEET'!AB14)</f>
        <v>8</v>
      </c>
      <c s="90" t="str">
        <f>IF('S.D.PASTE SHEET'!AC14="","",'S.D.PASTE SHEET'!AC14)</f>
        <v>None</v>
      </c>
      <c s="90">
        <f>IF('S.D.PASTE SHEET'!AD14="","",'S.D.PASTE SHEET'!AD14)</f>
        <v>3</v>
      </c>
      <c s="34"/>
      <c s="32" t="str">
        <f>IF(AK14="","",IF(AK14&gt;0,COUNT($AG$2:AG14),""))</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4" s="32" t="str">
        <f>IF(BC14="","",IF(BC14&gt;0,COUNT($AY$2:AY14),""))</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5" spans="1:66" ht="25.5">
      <c r="A15" s="90">
        <f>IF('S.D.PASTE SHEET'!A15="","",'S.D.PASTE SHEET'!A15)</f>
        <v>2</v>
      </c>
      <c s="90" t="str">
        <f>IF('S.D.PASTE SHEET'!B15="","",'S.D.PASTE SHEET'!B15)</f>
        <v>A</v>
      </c>
      <c s="90">
        <f>IF('S.D.PASTE SHEET'!C15="","",'S.D.PASTE SHEET'!C15)</f>
        <v>668</v>
      </c>
      <c s="91">
        <f>IF('S.D.PASTE SHEET'!D15="","",'S.D.PASTE SHEET'!D15)</f>
        <v>45129</v>
      </c>
      <c s="90" t="str">
        <f>IF('S.D.PASTE SHEET'!E15="","",UPPER('S.D.PASTE SHEET'!E15))</f>
        <v>BAJRANG DERU</v>
      </c>
      <c s="90" t="str">
        <f>IF('S.D.PASTE SHEET'!F15="","",'S.D.PASTE SHEET'!F15)</f>
        <v/>
      </c>
      <c s="90" t="str">
        <f>IF('S.D.PASTE SHEET'!G15="","",UPPER('S.D.PASTE SHEET'!G15))</f>
        <v>SINJARA RAM</v>
      </c>
      <c s="90" t="str">
        <f>IF('S.D.PASTE SHEET'!H15="","",UPPER('S.D.PASTE SHEET'!H15))</f>
        <v>PARMESHVARI</v>
      </c>
      <c s="90" t="str">
        <f>IF('S.D.PASTE SHEET'!I15="","",'S.D.PASTE SHEET'!I15)</f>
        <v>M</v>
      </c>
      <c s="91">
        <f>IF('S.D.PASTE SHEET'!J15="","",'S.D.PASTE SHEET'!J15)</f>
        <v>42639</v>
      </c>
      <c s="90">
        <f>IF('S.D.PASTE SHEET'!K15="","",'S.D.PASTE SHEET'!K15)</f>
        <v>247</v>
      </c>
      <c s="90" t="str">
        <f>IF('S.D.PASTE SHEET'!L15="","",'S.D.PASTE SHEET'!L15)</f>
        <v/>
      </c>
      <c s="90">
        <f>IF('S.D.PASTE SHEET'!M15="","",'S.D.PASTE SHEET'!M15)</f>
        <v>138</v>
      </c>
      <c s="90">
        <f>IF('S.D.PASTE SHEET'!N15="","",'S.D.PASTE SHEET'!N15)</f>
        <v>103</v>
      </c>
      <c s="90" t="str">
        <f>IF('S.D.PASTE SHEET'!O15="","",'S.D.PASTE SHEET'!O15)</f>
        <v>OBC</v>
      </c>
      <c s="90" t="str">
        <f>IF('S.D.PASTE SHEET'!P15="","",'S.D.PASTE SHEET'!P15)</f>
        <v>Hindu</v>
      </c>
      <c s="90" t="str">
        <f>IF('S.D.PASTE SHEET'!Q15="","",'S.D.PASTE SHEET'!Q15)</f>
        <v/>
      </c>
      <c s="90" t="str">
        <f>IF('S.D.PASTE SHEET'!R15="","",'S.D.PASTE SHEET'!R15)</f>
        <v>GOVT. SENIOR SECONDARY SCHOOL DASANA KHURD (219769)</v>
      </c>
      <c s="90">
        <f>IF('S.D.PASTE SHEET'!S15="","",'S.D.PASTE SHEET'!S15)</f>
        <v>8141302602</v>
      </c>
      <c s="90" t="str">
        <f>IF('S.D.PASTE SHEET'!T15="","",'S.D.PASTE SHEET'!T15)</f>
        <v>XXXX3178</v>
      </c>
      <c s="90" t="str">
        <f>IF('S.D.PASTE SHEET'!U15="","",'S.D.PASTE SHEET'!U15)</f>
        <v/>
      </c>
      <c s="90">
        <f>IF('S.D.PASTE SHEET'!V15="","",'S.D.PASTE SHEET'!V15)</f>
        <v>7665408139</v>
      </c>
      <c s="90" t="str">
        <f>IF('S.D.PASTE SHEET'!W15="","",'S.D.PASTE SHEET'!W15)</f>
        <v>KESARPURA,MAULASAR,KESARPURA,341506</v>
      </c>
      <c s="90">
        <f>IF('S.D.PASTE SHEET'!X15="","",'S.D.PASTE SHEET'!X15)</f>
        <v>0</v>
      </c>
      <c s="90" t="str">
        <f>IF('S.D.PASTE SHEET'!Y15="","",'S.D.PASTE SHEET'!Y15)</f>
        <v>N</v>
      </c>
      <c s="90" t="str">
        <f>IF('S.D.PASTE SHEET'!Z15="","",'S.D.PASTE SHEET'!Z15)</f>
        <v>N</v>
      </c>
      <c s="90" t="str">
        <f>IF('S.D.PASTE SHEET'!AA15="","",'S.D.PASTE SHEET'!AA15)</f>
        <v>No</v>
      </c>
      <c s="90">
        <f>IF('S.D.PASTE SHEET'!AB15="","",'S.D.PASTE SHEET'!AB15)</f>
        <v>8</v>
      </c>
      <c s="90" t="str">
        <f>IF('S.D.PASTE SHEET'!AC15="","",'S.D.PASTE SHEET'!AC15)</f>
        <v>None</v>
      </c>
      <c s="90">
        <f>IF('S.D.PASTE SHEET'!AD15="","",'S.D.PASTE SHEET'!AD15)</f>
        <v>3</v>
      </c>
      <c s="34"/>
      <c s="32" t="str">
        <f>IF(AK15="","",IF(AK15&gt;0,COUNT($AG$2:AG15),""))</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5" s="32" t="str">
        <f>IF(BC15="","",IF(BC15&gt;0,COUNT($AY$2:AY15),""))</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6" spans="1:66" ht="25.5">
      <c r="A16" s="90">
        <f>IF('S.D.PASTE SHEET'!A16="","",'S.D.PASTE SHEET'!A16)</f>
        <v>2</v>
      </c>
      <c s="90" t="str">
        <f>IF('S.D.PASTE SHEET'!B16="","",'S.D.PASTE SHEET'!B16)</f>
        <v>A</v>
      </c>
      <c s="90">
        <f>IF('S.D.PASTE SHEET'!C16="","",'S.D.PASTE SHEET'!C16)</f>
        <v>624</v>
      </c>
      <c s="91" t="str">
        <f>IF('S.D.PASTE SHEET'!D16="","",'S.D.PASTE SHEET'!D16)</f>
        <v/>
      </c>
      <c s="90" t="str">
        <f>IF('S.D.PASTE SHEET'!E16="","",UPPER('S.D.PASTE SHEET'!E16))</f>
        <v>BHERU RAM</v>
      </c>
      <c s="90" t="str">
        <f>IF('S.D.PASTE SHEET'!F16="","",'S.D.PASTE SHEET'!F16)</f>
        <v/>
      </c>
      <c s="90" t="str">
        <f>IF('S.D.PASTE SHEET'!G16="","",UPPER('S.D.PASTE SHEET'!G16))</f>
        <v>HANSRAJ</v>
      </c>
      <c s="90" t="str">
        <f>IF('S.D.PASTE SHEET'!H16="","",UPPER('S.D.PASTE SHEET'!H16))</f>
        <v>SANJU DEVI</v>
      </c>
      <c s="90" t="str">
        <f>IF('S.D.PASTE SHEET'!I16="","",'S.D.PASTE SHEET'!I16)</f>
        <v>M</v>
      </c>
      <c s="91">
        <f>IF('S.D.PASTE SHEET'!J16="","",'S.D.PASTE SHEET'!J16)</f>
        <v>42879</v>
      </c>
      <c s="90">
        <f>IF('S.D.PASTE SHEET'!K16="","",'S.D.PASTE SHEET'!K16)</f>
        <v>248</v>
      </c>
      <c s="90" t="str">
        <f>IF('S.D.PASTE SHEET'!L16="","",'S.D.PASTE SHEET'!L16)</f>
        <v/>
      </c>
      <c s="90">
        <f>IF('S.D.PASTE SHEET'!M16="","",'S.D.PASTE SHEET'!M16)</f>
        <v>138</v>
      </c>
      <c s="90">
        <f>IF('S.D.PASTE SHEET'!N16="","",'S.D.PASTE SHEET'!N16)</f>
        <v>115</v>
      </c>
      <c s="90" t="str">
        <f>IF('S.D.PASTE SHEET'!O16="","",'S.D.PASTE SHEET'!O16)</f>
        <v>OBC</v>
      </c>
      <c s="90" t="str">
        <f>IF('S.D.PASTE SHEET'!P16="","",'S.D.PASTE SHEET'!P16)</f>
        <v>Hindu</v>
      </c>
      <c s="90" t="str">
        <f>IF('S.D.PASTE SHEET'!Q16="","",'S.D.PASTE SHEET'!Q16)</f>
        <v/>
      </c>
      <c s="90" t="str">
        <f>IF('S.D.PASTE SHEET'!R16="","",'S.D.PASTE SHEET'!R16)</f>
        <v>GOVT. SENIOR SECONDARY SCHOOL DASANA KHURD (219769)</v>
      </c>
      <c s="90">
        <f>IF('S.D.PASTE SHEET'!S16="","",'S.D.PASTE SHEET'!S16)</f>
        <v>8141302602</v>
      </c>
      <c s="90" t="str">
        <f>IF('S.D.PASTE SHEET'!T16="","",'S.D.PASTE SHEET'!T16)</f>
        <v>XXXX3815</v>
      </c>
      <c s="90" t="str">
        <f>IF('S.D.PASTE SHEET'!U16="","",'S.D.PASTE SHEET'!U16)</f>
        <v/>
      </c>
      <c s="90">
        <f>IF('S.D.PASTE SHEET'!V16="","",'S.D.PASTE SHEET'!V16)</f>
        <v>9549096610</v>
      </c>
      <c s="90" t="str">
        <f>IF('S.D.PASTE SHEET'!W16="","",'S.D.PASTE SHEET'!W16)</f>
        <v>DASANA KHURD ,MOLASAR,DASANA KHURD ,341506</v>
      </c>
      <c s="90">
        <f>IF('S.D.PASTE SHEET'!X16="","",'S.D.PASTE SHEET'!X16)</f>
        <v>50000</v>
      </c>
      <c s="90" t="str">
        <f>IF('S.D.PASTE SHEET'!Y16="","",'S.D.PASTE SHEET'!Y16)</f>
        <v>N</v>
      </c>
      <c s="90" t="str">
        <f>IF('S.D.PASTE SHEET'!Z16="","",'S.D.PASTE SHEET'!Z16)</f>
        <v>N</v>
      </c>
      <c s="90" t="str">
        <f>IF('S.D.PASTE SHEET'!AA16="","",'S.D.PASTE SHEET'!AA16)</f>
        <v>No</v>
      </c>
      <c s="90">
        <f>IF('S.D.PASTE SHEET'!AB16="","",'S.D.PASTE SHEET'!AB16)</f>
        <v>7</v>
      </c>
      <c s="90" t="str">
        <f>IF('S.D.PASTE SHEET'!AC16="","",'S.D.PASTE SHEET'!AC16)</f>
        <v>None</v>
      </c>
      <c s="90">
        <f>IF('S.D.PASTE SHEET'!AD16="","",'S.D.PASTE SHEET'!AD16)</f>
        <v>0</v>
      </c>
      <c s="34"/>
      <c s="32" t="str">
        <f>IF(AK16="","",IF(AK16&gt;0,COUNT($AG$2:AG16),""))</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 t="shared" si="0"/>
        <v/>
      </c>
      <c r="AX16" s="32" t="str">
        <f>IF(BC16="","",IF(BC16&gt;0,COUNT($AY$2:AY16),""))</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7" spans="1:66" ht="25.5">
      <c r="A17" s="90">
        <f>IF('S.D.PASTE SHEET'!A17="","",'S.D.PASTE SHEET'!A17)</f>
        <v>2</v>
      </c>
      <c s="90" t="str">
        <f>IF('S.D.PASTE SHEET'!B17="","",'S.D.PASTE SHEET'!B17)</f>
        <v>A</v>
      </c>
      <c s="90">
        <f>IF('S.D.PASTE SHEET'!C17="","",'S.D.PASTE SHEET'!C17)</f>
        <v>673</v>
      </c>
      <c s="91">
        <f>IF('S.D.PASTE SHEET'!D17="","",'S.D.PASTE SHEET'!D17)</f>
        <v>45140</v>
      </c>
      <c s="90" t="str">
        <f>IF('S.D.PASTE SHEET'!E17="","",UPPER('S.D.PASTE SHEET'!E17))</f>
        <v>BHUPENDRA</v>
      </c>
      <c s="90" t="str">
        <f>IF('S.D.PASTE SHEET'!F17="","",'S.D.PASTE SHEET'!F17)</f>
        <v/>
      </c>
      <c s="90" t="str">
        <f>IF('S.D.PASTE SHEET'!G17="","",UPPER('S.D.PASTE SHEET'!G17))</f>
        <v>HARJI RAM MAHALA</v>
      </c>
      <c s="90" t="str">
        <f>IF('S.D.PASTE SHEET'!H17="","",UPPER('S.D.PASTE SHEET'!H17))</f>
        <v>DIMPAL KUMARI</v>
      </c>
      <c s="90" t="str">
        <f>IF('S.D.PASTE SHEET'!I17="","",'S.D.PASTE SHEET'!I17)</f>
        <v>M</v>
      </c>
      <c s="91">
        <f>IF('S.D.PASTE SHEET'!J17="","",'S.D.PASTE SHEET'!J17)</f>
        <v>42952</v>
      </c>
      <c s="90">
        <f>IF('S.D.PASTE SHEET'!K17="","",'S.D.PASTE SHEET'!K17)</f>
        <v>249</v>
      </c>
      <c s="90" t="str">
        <f>IF('S.D.PASTE SHEET'!L17="","",'S.D.PASTE SHEET'!L17)</f>
        <v/>
      </c>
      <c s="90">
        <f>IF('S.D.PASTE SHEET'!M17="","",'S.D.PASTE SHEET'!M17)</f>
        <v>138</v>
      </c>
      <c s="90">
        <f>IF('S.D.PASTE SHEET'!N17="","",'S.D.PASTE SHEET'!N17)</f>
        <v>73</v>
      </c>
      <c s="90" t="str">
        <f>IF('S.D.PASTE SHEET'!O17="","",'S.D.PASTE SHEET'!O17)</f>
        <v>OBC</v>
      </c>
      <c s="90" t="str">
        <f>IF('S.D.PASTE SHEET'!P17="","",'S.D.PASTE SHEET'!P17)</f>
        <v/>
      </c>
      <c s="90" t="str">
        <f>IF('S.D.PASTE SHEET'!Q17="","",'S.D.PASTE SHEET'!Q17)</f>
        <v/>
      </c>
      <c s="90" t="str">
        <f>IF('S.D.PASTE SHEET'!R17="","",'S.D.PASTE SHEET'!R17)</f>
        <v>GOVT. SENIOR SECONDARY SCHOOL DASANA KHURD (219769)</v>
      </c>
      <c s="90">
        <f>IF('S.D.PASTE SHEET'!S17="","",'S.D.PASTE SHEET'!S17)</f>
        <v>8141302602</v>
      </c>
      <c s="90" t="str">
        <f>IF('S.D.PASTE SHEET'!T17="","",'S.D.PASTE SHEET'!T17)</f>
        <v>XXXX5578</v>
      </c>
      <c s="90" t="str">
        <f>IF('S.D.PASTE SHEET'!U17="","",'S.D.PASTE SHEET'!U17)</f>
        <v/>
      </c>
      <c s="90">
        <f>IF('S.D.PASTE SHEET'!V17="","",'S.D.PASTE SHEET'!V17)</f>
        <v>9549988714</v>
      </c>
      <c s="90" t="str">
        <f>IF('S.D.PASTE SHEET'!W17="","",'S.D.PASTE SHEET'!W17)</f>
        <v>DASANA KHURD,MAULASAR,DASANA KHURD,341506</v>
      </c>
      <c s="90">
        <f>IF('S.D.PASTE SHEET'!X17="","",'S.D.PASTE SHEET'!X17)</f>
        <v>60000</v>
      </c>
      <c s="90" t="str">
        <f>IF('S.D.PASTE SHEET'!Y17="","",'S.D.PASTE SHEET'!Y17)</f>
        <v>N</v>
      </c>
      <c s="90" t="str">
        <f>IF('S.D.PASTE SHEET'!Z17="","",'S.D.PASTE SHEET'!Z17)</f>
        <v>N</v>
      </c>
      <c s="90" t="str">
        <f>IF('S.D.PASTE SHEET'!AA17="","",'S.D.PASTE SHEET'!AA17)</f>
        <v/>
      </c>
      <c s="90">
        <f>IF('S.D.PASTE SHEET'!AB17="","",'S.D.PASTE SHEET'!AB17)</f>
        <v>7</v>
      </c>
      <c s="90" t="str">
        <f>IF('S.D.PASTE SHEET'!AC17="","",'S.D.PASTE SHEET'!AC17)</f>
        <v>None</v>
      </c>
      <c s="90">
        <f>IF('S.D.PASTE SHEET'!AD17="","",'S.D.PASTE SHEET'!AD17)</f>
        <v>3</v>
      </c>
      <c s="34"/>
      <c s="32" t="str">
        <f>IF(AK17="","",IF(AK17&gt;0,COUNT($AG$2:AG17),""))</f>
        <v/>
      </c>
      <c s="10" t="str">
        <f t="shared" si="0"/>
        <v/>
      </c>
      <c s="10" t="str">
        <f t="shared" si="0"/>
        <v/>
      </c>
      <c s="10" t="str">
        <f t="shared" si="0"/>
        <v/>
      </c>
      <c s="37" t="str">
        <f t="shared" si="0"/>
        <v/>
      </c>
      <c s="10" t="str">
        <f t="shared" si="0"/>
        <v/>
      </c>
      <c s="10" t="str">
        <f t="shared" si="0"/>
        <v/>
      </c>
      <c s="10" t="str">
        <f t="shared" si="0"/>
        <v/>
      </c>
      <c s="10" t="str">
        <f t="shared" si="0"/>
        <v/>
      </c>
      <c s="10" t="str">
        <f t="shared" si="0"/>
        <v/>
      </c>
      <c s="37" t="str">
        <f t="shared" si="0"/>
        <v/>
      </c>
      <c s="10" t="str">
        <f t="shared" si="0"/>
        <v/>
      </c>
      <c s="10" t="str">
        <f t="shared" si="0"/>
        <v/>
      </c>
      <c s="10" t="str">
        <f t="shared" si="0"/>
        <v/>
      </c>
      <c s="10" t="str">
        <f t="shared" si="0"/>
        <v/>
      </c>
      <c s="10" t="str">
        <f t="shared" si="0"/>
        <v/>
      </c>
      <c s="10" t="str">
        <f>IF(AND($AJ$1=5,$A17=5),P17,"")</f>
        <v/>
      </c>
      <c r="AX17" s="32" t="str">
        <f>IF(BC17="","",IF(BC17&gt;0,COUNT($AY$2:AY17),""))</f>
        <v/>
      </c>
      <c s="10" t="str">
        <f t="shared" si="1"/>
        <v/>
      </c>
      <c s="10" t="str">
        <f t="shared" si="2"/>
        <v/>
      </c>
      <c s="10" t="str">
        <f t="shared" si="2"/>
        <v/>
      </c>
      <c s="39" t="str">
        <f t="shared" si="2"/>
        <v/>
      </c>
      <c s="10" t="str">
        <f t="shared" si="2"/>
        <v/>
      </c>
      <c s="10" t="str">
        <f t="shared" si="2"/>
        <v/>
      </c>
      <c s="10" t="str">
        <f t="shared" si="2"/>
        <v/>
      </c>
      <c s="10" t="str">
        <f t="shared" si="2"/>
        <v/>
      </c>
      <c s="10" t="str">
        <f t="shared" si="2"/>
        <v/>
      </c>
      <c s="39" t="str">
        <f t="shared" si="2"/>
        <v/>
      </c>
      <c s="10" t="str">
        <f t="shared" si="2"/>
        <v/>
      </c>
      <c s="10" t="str">
        <f t="shared" si="2"/>
        <v/>
      </c>
      <c s="10" t="str">
        <f t="shared" si="2"/>
        <v/>
      </c>
      <c s="10" t="str">
        <f t="shared" si="2"/>
        <v/>
      </c>
      <c s="10" t="str">
        <f t="shared" si="2"/>
        <v/>
      </c>
      <c s="10" t="str">
        <f t="shared" si="2"/>
        <v/>
      </c>
    </row>
    <row r="18" spans="1:66" ht="25.5">
      <c r="A18" s="90">
        <f>IF('S.D.PASTE SHEET'!A18="","",'S.D.PASTE SHEET'!A18)</f>
        <v>2</v>
      </c>
      <c s="90" t="str">
        <f>IF('S.D.PASTE SHEET'!B18="","",'S.D.PASTE SHEET'!B18)</f>
        <v>A</v>
      </c>
      <c s="90">
        <f>IF('S.D.PASTE SHEET'!C18="","",'S.D.PASTE SHEET'!C18)</f>
        <v>631</v>
      </c>
      <c s="91" t="str">
        <f>IF('S.D.PASTE SHEET'!D18="","",'S.D.PASTE SHEET'!D18)</f>
        <v/>
      </c>
      <c s="90" t="str">
        <f>IF('S.D.PASTE SHEET'!E18="","",UPPER('S.D.PASTE SHEET'!E18))</f>
        <v>CHETNA</v>
      </c>
      <c s="90" t="str">
        <f>IF('S.D.PASTE SHEET'!F18="","",'S.D.PASTE SHEET'!F18)</f>
        <v/>
      </c>
      <c s="90" t="str">
        <f>IF('S.D.PASTE SHEET'!G18="","",UPPER('S.D.PASTE SHEET'!G18))</f>
        <v>HARJI RAM</v>
      </c>
      <c s="90" t="str">
        <f>IF('S.D.PASTE SHEET'!H18="","",UPPER('S.D.PASTE SHEET'!H18))</f>
        <v>BHAGOTI</v>
      </c>
      <c s="90" t="str">
        <f>IF('S.D.PASTE SHEET'!I18="","",'S.D.PASTE SHEET'!I18)</f>
        <v>F</v>
      </c>
      <c s="91">
        <f>IF('S.D.PASTE SHEET'!J18="","",'S.D.PASTE SHEET'!J18)</f>
        <v>42933</v>
      </c>
      <c s="90">
        <f>IF('S.D.PASTE SHEET'!K18="","",'S.D.PASTE SHEET'!K18)</f>
        <v>250</v>
      </c>
      <c s="90" t="str">
        <f>IF('S.D.PASTE SHEET'!L18="","",'S.D.PASTE SHEET'!L18)</f>
        <v/>
      </c>
      <c s="90">
        <f>IF('S.D.PASTE SHEET'!M18="","",'S.D.PASTE SHEET'!M18)</f>
        <v>138</v>
      </c>
      <c s="90">
        <f>IF('S.D.PASTE SHEET'!N18="","",'S.D.PASTE SHEET'!N18)</f>
        <v>132</v>
      </c>
      <c s="90" t="str">
        <f>IF('S.D.PASTE SHEET'!O18="","",'S.D.PASTE SHEET'!O18)</f>
        <v>OBC</v>
      </c>
      <c s="90" t="str">
        <f>IF('S.D.PASTE SHEET'!P18="","",'S.D.PASTE SHEET'!P18)</f>
        <v>Hindu</v>
      </c>
      <c s="90" t="str">
        <f>IF('S.D.PASTE SHEET'!Q18="","",'S.D.PASTE SHEET'!Q18)</f>
        <v/>
      </c>
      <c s="90" t="str">
        <f>IF('S.D.PASTE SHEET'!R18="","",'S.D.PASTE SHEET'!R18)</f>
        <v>GOVT. SENIOR SECONDARY SCHOOL DASANA KHURD (219769)</v>
      </c>
      <c s="90">
        <f>IF('S.D.PASTE SHEET'!S18="","",'S.D.PASTE SHEET'!S18)</f>
        <v>8141302602</v>
      </c>
      <c s="90" t="str">
        <f>IF('S.D.PASTE SHEET'!T18="","",'S.D.PASTE SHEET'!T18)</f>
        <v>XXXX0844</v>
      </c>
      <c s="90" t="str">
        <f>IF('S.D.PASTE SHEET'!U18="","",'S.D.PASTE SHEET'!U18)</f>
        <v/>
      </c>
      <c s="90">
        <f>IF('S.D.PASTE SHEET'!V18="","",'S.D.PASTE SHEET'!V18)</f>
        <v>9783954839</v>
      </c>
      <c s="90" t="str">
        <f>IF('S.D.PASTE SHEET'!W18="","",'S.D.PASTE SHEET'!W18)</f>
        <v>DASANA KHURD ,MOLASAR ,DASANA KHURD ,341506</v>
      </c>
      <c s="90">
        <f>IF('S.D.PASTE SHEET'!X18="","",'S.D.PASTE SHEET'!X18)</f>
        <v>60000</v>
      </c>
      <c s="90" t="str">
        <f>IF('S.D.PASTE SHEET'!Y18="","",'S.D.PASTE SHEET'!Y18)</f>
        <v>N</v>
      </c>
      <c s="90" t="str">
        <f>IF('S.D.PASTE SHEET'!Z18="","",'S.D.PASTE SHEET'!Z18)</f>
        <v>N</v>
      </c>
      <c s="90" t="str">
        <f>IF('S.D.PASTE SHEET'!AA18="","",'S.D.PASTE SHEET'!AA18)</f>
        <v>No</v>
      </c>
      <c s="90">
        <f>IF('S.D.PASTE SHEET'!AB18="","",'S.D.PASTE SHEET'!AB18)</f>
        <v>7</v>
      </c>
      <c s="90" t="str">
        <f>IF('S.D.PASTE SHEET'!AC18="","",'S.D.PASTE SHEET'!AC18)</f>
        <v>None</v>
      </c>
      <c s="90">
        <f>IF('S.D.PASTE SHEET'!AD18="","",'S.D.PASTE SHEET'!AD18)</f>
        <v>3</v>
      </c>
      <c s="34"/>
      <c s="32" t="str">
        <f>IF(AK18="","",IF(AK18&gt;0,COUNT($AG$2:AG18),""))</f>
        <v/>
      </c>
      <c s="10" t="str">
        <f t="shared" si="3" ref="AG18:AV33">IF(AND($AJ$1=5,$A18=5),A18,"")</f>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18" s="32" t="str">
        <f>IF(BC18="","",IF(BC18&gt;0,COUNT($AY$2:AY18),""))</f>
        <v/>
      </c>
      <c s="10" t="str">
        <f t="shared" si="1"/>
        <v/>
      </c>
      <c s="10" t="str">
        <f t="shared" si="4" ref="AZ18:BN33">IF(AND($BB$1=5,$A18=5,$BC$1=$B18),B18,"")</f>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19" spans="1:66" ht="25.5">
      <c r="A19" s="90">
        <f>IF('S.D.PASTE SHEET'!A19="","",'S.D.PASTE SHEET'!A19)</f>
        <v>2</v>
      </c>
      <c s="90" t="str">
        <f>IF('S.D.PASTE SHEET'!B19="","",'S.D.PASTE SHEET'!B19)</f>
        <v>A</v>
      </c>
      <c s="90">
        <f>IF('S.D.PASTE SHEET'!C19="","",'S.D.PASTE SHEET'!C19)</f>
        <v>619</v>
      </c>
      <c s="91" t="str">
        <f>IF('S.D.PASTE SHEET'!D19="","",'S.D.PASTE SHEET'!D19)</f>
        <v/>
      </c>
      <c s="90" t="str">
        <f>IF('S.D.PASTE SHEET'!E19="","",UPPER('S.D.PASTE SHEET'!E19))</f>
        <v>DEEPAK BHATI</v>
      </c>
      <c s="90" t="str">
        <f>IF('S.D.PASTE SHEET'!F19="","",'S.D.PASTE SHEET'!F19)</f>
        <v/>
      </c>
      <c s="90" t="str">
        <f>IF('S.D.PASTE SHEET'!G19="","",UPPER('S.D.PASTE SHEET'!G19))</f>
        <v>ASHOK</v>
      </c>
      <c s="90" t="str">
        <f>IF('S.D.PASTE SHEET'!H19="","",UPPER('S.D.PASTE SHEET'!H19))</f>
        <v>RAGANI DEVI</v>
      </c>
      <c s="90" t="str">
        <f>IF('S.D.PASTE SHEET'!I19="","",'S.D.PASTE SHEET'!I19)</f>
        <v>M</v>
      </c>
      <c s="91">
        <f>IF('S.D.PASTE SHEET'!J19="","",'S.D.PASTE SHEET'!J19)</f>
        <v>42790</v>
      </c>
      <c s="90">
        <f>IF('S.D.PASTE SHEET'!K19="","",'S.D.PASTE SHEET'!K19)</f>
        <v>251</v>
      </c>
      <c s="90" t="str">
        <f>IF('S.D.PASTE SHEET'!L19="","",'S.D.PASTE SHEET'!L19)</f>
        <v/>
      </c>
      <c s="90">
        <f>IF('S.D.PASTE SHEET'!M19="","",'S.D.PASTE SHEET'!M19)</f>
        <v>138</v>
      </c>
      <c s="90">
        <f>IF('S.D.PASTE SHEET'!N19="","",'S.D.PASTE SHEET'!N19)</f>
        <v>115</v>
      </c>
      <c s="90" t="str">
        <f>IF('S.D.PASTE SHEET'!O19="","",'S.D.PASTE SHEET'!O19)</f>
        <v>SC</v>
      </c>
      <c s="90" t="str">
        <f>IF('S.D.PASTE SHEET'!P19="","",'S.D.PASTE SHEET'!P19)</f>
        <v>Hindu</v>
      </c>
      <c s="90" t="str">
        <f>IF('S.D.PASTE SHEET'!Q19="","",'S.D.PASTE SHEET'!Q19)</f>
        <v/>
      </c>
      <c s="90" t="str">
        <f>IF('S.D.PASTE SHEET'!R19="","",'S.D.PASTE SHEET'!R19)</f>
        <v>GOVT. SENIOR SECONDARY SCHOOL DASANA KHURD (219769)</v>
      </c>
      <c s="90">
        <f>IF('S.D.PASTE SHEET'!S19="","",'S.D.PASTE SHEET'!S19)</f>
        <v>8141302602</v>
      </c>
      <c s="90" t="str">
        <f>IF('S.D.PASTE SHEET'!T19="","",'S.D.PASTE SHEET'!T19)</f>
        <v>XXXX5512</v>
      </c>
      <c s="90" t="str">
        <f>IF('S.D.PASTE SHEET'!U19="","",'S.D.PASTE SHEET'!U19)</f>
        <v/>
      </c>
      <c s="90">
        <f>IF('S.D.PASTE SHEET'!V19="","",'S.D.PASTE SHEET'!V19)</f>
        <v>9358093519</v>
      </c>
      <c s="90" t="str">
        <f>IF('S.D.PASTE SHEET'!W19="","",'S.D.PASTE SHEET'!W19)</f>
        <v>DASANA KHURD ,MOLASAR ,DASANA KHURD ,341506</v>
      </c>
      <c s="90">
        <f>IF('S.D.PASTE SHEET'!X19="","",'S.D.PASTE SHEET'!X19)</f>
        <v>50000</v>
      </c>
      <c s="90" t="str">
        <f>IF('S.D.PASTE SHEET'!Y19="","",'S.D.PASTE SHEET'!Y19)</f>
        <v>N</v>
      </c>
      <c s="90" t="str">
        <f>IF('S.D.PASTE SHEET'!Z19="","",'S.D.PASTE SHEET'!Z19)</f>
        <v>N</v>
      </c>
      <c s="90" t="str">
        <f>IF('S.D.PASTE SHEET'!AA19="","",'S.D.PASTE SHEET'!AA19)</f>
        <v>No</v>
      </c>
      <c s="90">
        <f>IF('S.D.PASTE SHEET'!AB19="","",'S.D.PASTE SHEET'!AB19)</f>
        <v>7</v>
      </c>
      <c s="90" t="str">
        <f>IF('S.D.PASTE SHEET'!AC19="","",'S.D.PASTE SHEET'!AC19)</f>
        <v>None</v>
      </c>
      <c s="90">
        <f>IF('S.D.PASTE SHEET'!AD19="","",'S.D.PASTE SHEET'!AD19)</f>
        <v>0</v>
      </c>
      <c s="34"/>
      <c s="32" t="str">
        <f>IF(AK19="","",IF(AK19&gt;0,COUNT($AG$2:AG19),""))</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19" s="32" t="str">
        <f>IF(BC19="","",IF(BC19&gt;0,COUNT($AY$2:AY19),""))</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0" spans="1:66" ht="25.5">
      <c r="A20" s="90">
        <f>IF('S.D.PASTE SHEET'!A20="","",'S.D.PASTE SHEET'!A20)</f>
        <v>2</v>
      </c>
      <c s="90" t="str">
        <f>IF('S.D.PASTE SHEET'!B20="","",'S.D.PASTE SHEET'!B20)</f>
        <v>A</v>
      </c>
      <c s="90">
        <f>IF('S.D.PASTE SHEET'!C20="","",'S.D.PASTE SHEET'!C20)</f>
        <v>620</v>
      </c>
      <c s="91" t="str">
        <f>IF('S.D.PASTE SHEET'!D20="","",'S.D.PASTE SHEET'!D20)</f>
        <v/>
      </c>
      <c s="90" t="str">
        <f>IF('S.D.PASTE SHEET'!E20="","",UPPER('S.D.PASTE SHEET'!E20))</f>
        <v>GAJENDRA</v>
      </c>
      <c s="90" t="str">
        <f>IF('S.D.PASTE SHEET'!F20="","",'S.D.PASTE SHEET'!F20)</f>
        <v/>
      </c>
      <c s="90" t="str">
        <f>IF('S.D.PASTE SHEET'!G20="","",UPPER('S.D.PASTE SHEET'!G20))</f>
        <v>PEMA RAM</v>
      </c>
      <c s="90" t="str">
        <f>IF('S.D.PASTE SHEET'!H20="","",UPPER('S.D.PASTE SHEET'!H20))</f>
        <v>SAYARI DEVI</v>
      </c>
      <c s="90" t="str">
        <f>IF('S.D.PASTE SHEET'!I20="","",'S.D.PASTE SHEET'!I20)</f>
        <v>M</v>
      </c>
      <c s="91">
        <f>IF('S.D.PASTE SHEET'!J20="","",'S.D.PASTE SHEET'!J20)</f>
        <v>42005</v>
      </c>
      <c s="90">
        <f>IF('S.D.PASTE SHEET'!K20="","",'S.D.PASTE SHEET'!K20)</f>
        <v>252</v>
      </c>
      <c s="90" t="str">
        <f>IF('S.D.PASTE SHEET'!L20="","",'S.D.PASTE SHEET'!L20)</f>
        <v/>
      </c>
      <c s="90">
        <f>IF('S.D.PASTE SHEET'!M20="","",'S.D.PASTE SHEET'!M20)</f>
        <v>138</v>
      </c>
      <c s="90">
        <f>IF('S.D.PASTE SHEET'!N20="","",'S.D.PASTE SHEET'!N20)</f>
        <v>125</v>
      </c>
      <c s="90" t="str">
        <f>IF('S.D.PASTE SHEET'!O20="","",'S.D.PASTE SHEET'!O20)</f>
        <v>SC</v>
      </c>
      <c s="90" t="str">
        <f>IF('S.D.PASTE SHEET'!P20="","",'S.D.PASTE SHEET'!P20)</f>
        <v>Hindu</v>
      </c>
      <c s="90" t="str">
        <f>IF('S.D.PASTE SHEET'!Q20="","",'S.D.PASTE SHEET'!Q20)</f>
        <v/>
      </c>
      <c s="90" t="str">
        <f>IF('S.D.PASTE SHEET'!R20="","",'S.D.PASTE SHEET'!R20)</f>
        <v>GOVT. SENIOR SECONDARY SCHOOL DASANA KHURD (219769)</v>
      </c>
      <c s="90">
        <f>IF('S.D.PASTE SHEET'!S20="","",'S.D.PASTE SHEET'!S20)</f>
        <v>8141302602</v>
      </c>
      <c s="90" t="str">
        <f>IF('S.D.PASTE SHEET'!T20="","",'S.D.PASTE SHEET'!T20)</f>
        <v>XXXX5521</v>
      </c>
      <c s="90" t="str">
        <f>IF('S.D.PASTE SHEET'!U20="","",'S.D.PASTE SHEET'!U20)</f>
        <v/>
      </c>
      <c s="90">
        <f>IF('S.D.PASTE SHEET'!V20="","",'S.D.PASTE SHEET'!V20)</f>
        <v>9587557276</v>
      </c>
      <c s="90" t="str">
        <f>IF('S.D.PASTE SHEET'!W20="","",'S.D.PASTE SHEET'!W20)</f>
        <v>DASANA KHURD ,MOLASAR ,DASANA KHURD ,341506</v>
      </c>
      <c s="90">
        <f>IF('S.D.PASTE SHEET'!X20="","",'S.D.PASTE SHEET'!X20)</f>
        <v>60000</v>
      </c>
      <c s="90" t="str">
        <f>IF('S.D.PASTE SHEET'!Y20="","",'S.D.PASTE SHEET'!Y20)</f>
        <v>N</v>
      </c>
      <c s="90" t="str">
        <f>IF('S.D.PASTE SHEET'!Z20="","",'S.D.PASTE SHEET'!Z20)</f>
        <v>N</v>
      </c>
      <c s="90" t="str">
        <f>IF('S.D.PASTE SHEET'!AA20="","",'S.D.PASTE SHEET'!AA20)</f>
        <v>No</v>
      </c>
      <c s="90">
        <f>IF('S.D.PASTE SHEET'!AB20="","",'S.D.PASTE SHEET'!AB20)</f>
        <v>9</v>
      </c>
      <c s="90" t="str">
        <f>IF('S.D.PASTE SHEET'!AC20="","",'S.D.PASTE SHEET'!AC20)</f>
        <v>None</v>
      </c>
      <c s="90">
        <f>IF('S.D.PASTE SHEET'!AD20="","",'S.D.PASTE SHEET'!AD20)</f>
        <v>3</v>
      </c>
      <c s="34"/>
      <c s="32" t="str">
        <f>IF(AK20="","",IF(AK20&gt;0,COUNT($AG$2:AG20),""))</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0" s="32" t="str">
        <f>IF(BC20="","",IF(BC20&gt;0,COUNT($AY$2:AY20),""))</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1" spans="1:66" ht="15.75" customHeight="1">
      <c r="A21" s="90">
        <f>IF('S.D.PASTE SHEET'!A21="","",'S.D.PASTE SHEET'!A21)</f>
        <v>2</v>
      </c>
      <c s="90" t="str">
        <f>IF('S.D.PASTE SHEET'!B21="","",'S.D.PASTE SHEET'!B21)</f>
        <v>A</v>
      </c>
      <c s="90">
        <f>IF('S.D.PASTE SHEET'!C21="","",'S.D.PASTE SHEET'!C21)</f>
        <v>648</v>
      </c>
      <c s="91">
        <f>IF('S.D.PASTE SHEET'!D21="","",'S.D.PASTE SHEET'!D21)</f>
        <v>44772</v>
      </c>
      <c s="90" t="str">
        <f>IF('S.D.PASTE SHEET'!E21="","",UPPER('S.D.PASTE SHEET'!E21))</f>
        <v>KAILASH</v>
      </c>
      <c s="90" t="str">
        <f>IF('S.D.PASTE SHEET'!F21="","",'S.D.PASTE SHEET'!F21)</f>
        <v/>
      </c>
      <c s="90" t="str">
        <f>IF('S.D.PASTE SHEET'!G21="","",UPPER('S.D.PASTE SHEET'!G21))</f>
        <v>RAMDEVA RAM</v>
      </c>
      <c s="90" t="str">
        <f>IF('S.D.PASTE SHEET'!H21="","",UPPER('S.D.PASTE SHEET'!H21))</f>
        <v>ANJU</v>
      </c>
      <c s="90" t="str">
        <f>IF('S.D.PASTE SHEET'!I21="","",'S.D.PASTE SHEET'!I21)</f>
        <v>M</v>
      </c>
      <c s="91">
        <f>IF('S.D.PASTE SHEET'!J21="","",'S.D.PASTE SHEET'!J21)</f>
        <v>42965</v>
      </c>
      <c s="90">
        <f>IF('S.D.PASTE SHEET'!K21="","",'S.D.PASTE SHEET'!K21)</f>
        <v>253</v>
      </c>
      <c s="90" t="str">
        <f>IF('S.D.PASTE SHEET'!L21="","",'S.D.PASTE SHEET'!L21)</f>
        <v/>
      </c>
      <c s="90">
        <f>IF('S.D.PASTE SHEET'!M21="","",'S.D.PASTE SHEET'!M21)</f>
        <v>138</v>
      </c>
      <c s="90">
        <f>IF('S.D.PASTE SHEET'!N21="","",'S.D.PASTE SHEET'!N21)</f>
        <v>75</v>
      </c>
      <c s="90" t="str">
        <f>IF('S.D.PASTE SHEET'!O21="","",'S.D.PASTE SHEET'!O21)</f>
        <v>SC</v>
      </c>
      <c s="90" t="str">
        <f>IF('S.D.PASTE SHEET'!P21="","",'S.D.PASTE SHEET'!P21)</f>
        <v/>
      </c>
      <c s="90" t="str">
        <f>IF('S.D.PASTE SHEET'!Q21="","",'S.D.PASTE SHEET'!Q21)</f>
        <v/>
      </c>
      <c s="90" t="str">
        <f>IF('S.D.PASTE SHEET'!R21="","",'S.D.PASTE SHEET'!R21)</f>
        <v>GOVT. SENIOR SECONDARY SCHOOL DASANA KHURD (219769)</v>
      </c>
      <c s="90">
        <f>IF('S.D.PASTE SHEET'!S21="","",'S.D.PASTE SHEET'!S21)</f>
        <v>8141302602</v>
      </c>
      <c s="90" t="str">
        <f>IF('S.D.PASTE SHEET'!T21="","",'S.D.PASTE SHEET'!T21)</f>
        <v>XXXX1272</v>
      </c>
      <c s="90" t="str">
        <f>IF('S.D.PASTE SHEET'!U21="","",'S.D.PASTE SHEET'!U21)</f>
        <v/>
      </c>
      <c s="90">
        <f>IF('S.D.PASTE SHEET'!V21="","",'S.D.PASTE SHEET'!V21)</f>
        <v>9587790855</v>
      </c>
      <c s="90" t="str">
        <f>IF('S.D.PASTE SHEET'!W21="","",'S.D.PASTE SHEET'!W21)</f>
        <v>DASANA KHURD ,MAULASAR,DASANA KHURD,341506</v>
      </c>
      <c s="90">
        <f>IF('S.D.PASTE SHEET'!X21="","",'S.D.PASTE SHEET'!X21)</f>
        <v>50000</v>
      </c>
      <c s="90" t="str">
        <f>IF('S.D.PASTE SHEET'!Y21="","",'S.D.PASTE SHEET'!Y21)</f>
        <v>N</v>
      </c>
      <c s="90" t="str">
        <f>IF('S.D.PASTE SHEET'!Z21="","",'S.D.PASTE SHEET'!Z21)</f>
        <v>N</v>
      </c>
      <c s="90" t="str">
        <f>IF('S.D.PASTE SHEET'!AA21="","",'S.D.PASTE SHEET'!AA21)</f>
        <v/>
      </c>
      <c s="90">
        <f>IF('S.D.PASTE SHEET'!AB21="","",'S.D.PASTE SHEET'!AB21)</f>
        <v>7</v>
      </c>
      <c s="90" t="str">
        <f>IF('S.D.PASTE SHEET'!AC21="","",'S.D.PASTE SHEET'!AC21)</f>
        <v>None</v>
      </c>
      <c s="90">
        <f>IF('S.D.PASTE SHEET'!AD21="","",'S.D.PASTE SHEET'!AD21)</f>
        <v>3</v>
      </c>
      <c s="34"/>
      <c s="32" t="str">
        <f>IF(AK21="","",IF(AK21&gt;0,COUNT($AG$2:AG21),""))</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1" s="32" t="str">
        <f>IF(BC21="","",IF(BC21&gt;0,COUNT($AY$2:AY21),""))</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2" spans="1:66" ht="15.75" customHeight="1">
      <c r="A22" s="90">
        <f>IF('S.D.PASTE SHEET'!A22="","",'S.D.PASTE SHEET'!A22)</f>
        <v>2</v>
      </c>
      <c s="90" t="str">
        <f>IF('S.D.PASTE SHEET'!B22="","",'S.D.PASTE SHEET'!B22)</f>
        <v>A</v>
      </c>
      <c s="90">
        <f>IF('S.D.PASTE SHEET'!C22="","",'S.D.PASTE SHEET'!C22)</f>
        <v>651</v>
      </c>
      <c s="91" t="str">
        <f>IF('S.D.PASTE SHEET'!D22="","",'S.D.PASTE SHEET'!D22)</f>
        <v/>
      </c>
      <c s="90" t="str">
        <f>IF('S.D.PASTE SHEET'!E22="","",UPPER('S.D.PASTE SHEET'!E22))</f>
        <v>KAVITA</v>
      </c>
      <c s="90" t="str">
        <f>IF('S.D.PASTE SHEET'!F22="","",'S.D.PASTE SHEET'!F22)</f>
        <v/>
      </c>
      <c s="90" t="str">
        <f>IF('S.D.PASTE SHEET'!G22="","",UPPER('S.D.PASTE SHEET'!G22))</f>
        <v>JETHA RAM</v>
      </c>
      <c s="90" t="str">
        <f>IF('S.D.PASTE SHEET'!H22="","",UPPER('S.D.PASTE SHEET'!H22))</f>
        <v>CHHOTI DEVI</v>
      </c>
      <c s="90" t="str">
        <f>IF('S.D.PASTE SHEET'!I22="","",'S.D.PASTE SHEET'!I22)</f>
        <v>F</v>
      </c>
      <c s="91">
        <f>IF('S.D.PASTE SHEET'!J22="","",'S.D.PASTE SHEET'!J22)</f>
        <v>42868</v>
      </c>
      <c s="90">
        <f>IF('S.D.PASTE SHEET'!K22="","",'S.D.PASTE SHEET'!K22)</f>
        <v>254</v>
      </c>
      <c s="90" t="str">
        <f>IF('S.D.PASTE SHEET'!L22="","",'S.D.PASTE SHEET'!L22)</f>
        <v/>
      </c>
      <c s="90">
        <f>IF('S.D.PASTE SHEET'!M22="","",'S.D.PASTE SHEET'!M22)</f>
        <v>138</v>
      </c>
      <c s="90">
        <f>IF('S.D.PASTE SHEET'!N22="","",'S.D.PASTE SHEET'!N22)</f>
        <v>116</v>
      </c>
      <c s="90" t="str">
        <f>IF('S.D.PASTE SHEET'!O22="","",'S.D.PASTE SHEET'!O22)</f>
        <v>SC</v>
      </c>
      <c s="90" t="str">
        <f>IF('S.D.PASTE SHEET'!P22="","",'S.D.PASTE SHEET'!P22)</f>
        <v>Hindu</v>
      </c>
      <c s="90" t="str">
        <f>IF('S.D.PASTE SHEET'!Q22="","",'S.D.PASTE SHEET'!Q22)</f>
        <v/>
      </c>
      <c s="90" t="str">
        <f>IF('S.D.PASTE SHEET'!R22="","",'S.D.PASTE SHEET'!R22)</f>
        <v>GOVT. SENIOR SECONDARY SCHOOL DASANA KHURD (219769)</v>
      </c>
      <c s="90">
        <f>IF('S.D.PASTE SHEET'!S22="","",'S.D.PASTE SHEET'!S22)</f>
        <v>8141302602</v>
      </c>
      <c s="90" t="str">
        <f>IF('S.D.PASTE SHEET'!T22="","",'S.D.PASTE SHEET'!T22)</f>
        <v>XXXX9908</v>
      </c>
      <c s="90" t="str">
        <f>IF('S.D.PASTE SHEET'!U22="","",'S.D.PASTE SHEET'!U22)</f>
        <v/>
      </c>
      <c s="90">
        <f>IF('S.D.PASTE SHEET'!V22="","",'S.D.PASTE SHEET'!V22)</f>
        <v>7878863629</v>
      </c>
      <c s="90" t="str">
        <f>IF('S.D.PASTE SHEET'!W22="","",'S.D.PASTE SHEET'!W22)</f>
        <v>VILLAGE DASANA KHURD,MOLASAR,DASANA KHURD,341506</v>
      </c>
      <c s="90">
        <f>IF('S.D.PASTE SHEET'!X22="","",'S.D.PASTE SHEET'!X22)</f>
        <v>40000</v>
      </c>
      <c s="90" t="str">
        <f>IF('S.D.PASTE SHEET'!Y22="","",'S.D.PASTE SHEET'!Y22)</f>
        <v>N</v>
      </c>
      <c s="90" t="str">
        <f>IF('S.D.PASTE SHEET'!Z22="","",'S.D.PASTE SHEET'!Z22)</f>
        <v>N</v>
      </c>
      <c s="90" t="str">
        <f>IF('S.D.PASTE SHEET'!AA22="","",'S.D.PASTE SHEET'!AA22)</f>
        <v>No</v>
      </c>
      <c s="90">
        <f>IF('S.D.PASTE SHEET'!AB22="","",'S.D.PASTE SHEET'!AB22)</f>
        <v>7</v>
      </c>
      <c s="90" t="str">
        <f>IF('S.D.PASTE SHEET'!AC22="","",'S.D.PASTE SHEET'!AC22)</f>
        <v>None</v>
      </c>
      <c s="90">
        <f>IF('S.D.PASTE SHEET'!AD22="","",'S.D.PASTE SHEET'!AD22)</f>
        <v>3</v>
      </c>
      <c s="34"/>
      <c s="32" t="str">
        <f>IF(AK22="","",IF(AK22&gt;0,COUNT($AG$2:AG22),""))</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2" s="32" t="str">
        <f>IF(BC22="","",IF(BC22&gt;0,COUNT($AY$2:AY22),""))</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3" spans="1:66" ht="15.75" customHeight="1">
      <c r="A23" s="90">
        <f>IF('S.D.PASTE SHEET'!A23="","",'S.D.PASTE SHEET'!A23)</f>
        <v>2</v>
      </c>
      <c s="90" t="str">
        <f>IF('S.D.PASTE SHEET'!B23="","",'S.D.PASTE SHEET'!B23)</f>
        <v>A</v>
      </c>
      <c s="90">
        <f>IF('S.D.PASTE SHEET'!C23="","",'S.D.PASTE SHEET'!C23)</f>
        <v>666</v>
      </c>
      <c s="91">
        <f>IF('S.D.PASTE SHEET'!D23="","",'S.D.PASTE SHEET'!D23)</f>
        <v>45129</v>
      </c>
      <c s="90" t="str">
        <f>IF('S.D.PASTE SHEET'!E23="","",UPPER('S.D.PASTE SHEET'!E23))</f>
        <v>MANISHA</v>
      </c>
      <c s="90" t="str">
        <f>IF('S.D.PASTE SHEET'!F23="","",'S.D.PASTE SHEET'!F23)</f>
        <v/>
      </c>
      <c s="90" t="str">
        <f>IF('S.D.PASTE SHEET'!G23="","",UPPER('S.D.PASTE SHEET'!G23))</f>
        <v>MULARAM</v>
      </c>
      <c s="90" t="str">
        <f>IF('S.D.PASTE SHEET'!H23="","",UPPER('S.D.PASTE SHEET'!H23))</f>
        <v>GANESHI</v>
      </c>
      <c s="90" t="str">
        <f>IF('S.D.PASTE SHEET'!I23="","",'S.D.PASTE SHEET'!I23)</f>
        <v>F</v>
      </c>
      <c s="91">
        <f>IF('S.D.PASTE SHEET'!J23="","",'S.D.PASTE SHEET'!J23)</f>
        <v>42751</v>
      </c>
      <c s="90">
        <f>IF('S.D.PASTE SHEET'!K23="","",'S.D.PASTE SHEET'!K23)</f>
        <v>255</v>
      </c>
      <c s="90" t="str">
        <f>IF('S.D.PASTE SHEET'!L23="","",'S.D.PASTE SHEET'!L23)</f>
        <v/>
      </c>
      <c s="90">
        <f>IF('S.D.PASTE SHEET'!M23="","",'S.D.PASTE SHEET'!M23)</f>
        <v>138</v>
      </c>
      <c s="90">
        <f>IF('S.D.PASTE SHEET'!N23="","",'S.D.PASTE SHEET'!N23)</f>
        <v>103</v>
      </c>
      <c s="90" t="str">
        <f>IF('S.D.PASTE SHEET'!O23="","",'S.D.PASTE SHEET'!O23)</f>
        <v>OBC</v>
      </c>
      <c s="90" t="str">
        <f>IF('S.D.PASTE SHEET'!P23="","",'S.D.PASTE SHEET'!P23)</f>
        <v>Hindu</v>
      </c>
      <c s="90" t="str">
        <f>IF('S.D.PASTE SHEET'!Q23="","",'S.D.PASTE SHEET'!Q23)</f>
        <v/>
      </c>
      <c s="90" t="str">
        <f>IF('S.D.PASTE SHEET'!R23="","",'S.D.PASTE SHEET'!R23)</f>
        <v>GOVT. SENIOR SECONDARY SCHOOL DASANA KHURD (219769)</v>
      </c>
      <c s="90">
        <f>IF('S.D.PASTE SHEET'!S23="","",'S.D.PASTE SHEET'!S23)</f>
        <v>8141302602</v>
      </c>
      <c s="90" t="str">
        <f>IF('S.D.PASTE SHEET'!T23="","",'S.D.PASTE SHEET'!T23)</f>
        <v>XXXX7178</v>
      </c>
      <c s="90" t="str">
        <f>IF('S.D.PASTE SHEET'!U23="","",'S.D.PASTE SHEET'!U23)</f>
        <v/>
      </c>
      <c s="90">
        <f>IF('S.D.PASTE SHEET'!V23="","",'S.D.PASTE SHEET'!V23)</f>
        <v>9672028968</v>
      </c>
      <c s="90" t="str">
        <f>IF('S.D.PASTE SHEET'!W23="","",'S.D.PASTE SHEET'!W23)</f>
        <v>VILL-DASANA KHURD,MAULASAR,KHOJAS,341506</v>
      </c>
      <c s="90">
        <f>IF('S.D.PASTE SHEET'!X23="","",'S.D.PASTE SHEET'!X23)</f>
        <v>70000</v>
      </c>
      <c s="90" t="str">
        <f>IF('S.D.PASTE SHEET'!Y23="","",'S.D.PASTE SHEET'!Y23)</f>
        <v>N</v>
      </c>
      <c s="90" t="str">
        <f>IF('S.D.PASTE SHEET'!Z23="","",'S.D.PASTE SHEET'!Z23)</f>
        <v>N</v>
      </c>
      <c s="90" t="str">
        <f>IF('S.D.PASTE SHEET'!AA23="","",'S.D.PASTE SHEET'!AA23)</f>
        <v>No</v>
      </c>
      <c s="90">
        <f>IF('S.D.PASTE SHEET'!AB23="","",'S.D.PASTE SHEET'!AB23)</f>
        <v>7</v>
      </c>
      <c s="90" t="str">
        <f>IF('S.D.PASTE SHEET'!AC23="","",'S.D.PASTE SHEET'!AC23)</f>
        <v>None</v>
      </c>
      <c s="90">
        <f>IF('S.D.PASTE SHEET'!AD23="","",'S.D.PASTE SHEET'!AD23)</f>
        <v>3</v>
      </c>
      <c s="34"/>
      <c s="32" t="str">
        <f>IF(AK23="","",IF(AK23&gt;0,COUNT($AG$2:AG23),""))</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3" s="32" t="str">
        <f>IF(BC23="","",IF(BC23&gt;0,COUNT($AY$2:AY23),""))</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4" spans="1:66" ht="15.75" customHeight="1">
      <c r="A24" s="90">
        <f>IF('S.D.PASTE SHEET'!A24="","",'S.D.PASTE SHEET'!A24)</f>
        <v>2</v>
      </c>
      <c s="90" t="str">
        <f>IF('S.D.PASTE SHEET'!B24="","",'S.D.PASTE SHEET'!B24)</f>
        <v>A</v>
      </c>
      <c s="90">
        <f>IF('S.D.PASTE SHEET'!C24="","",'S.D.PASTE SHEET'!C24)</f>
        <v>665</v>
      </c>
      <c s="91">
        <f>IF('S.D.PASTE SHEET'!D24="","",'S.D.PASTE SHEET'!D24)</f>
        <v>45122</v>
      </c>
      <c s="90" t="str">
        <f>IF('S.D.PASTE SHEET'!E24="","",UPPER('S.D.PASTE SHEET'!E24))</f>
        <v>NITESH</v>
      </c>
      <c s="90" t="str">
        <f>IF('S.D.PASTE SHEET'!F24="","",'S.D.PASTE SHEET'!F24)</f>
        <v/>
      </c>
      <c s="90" t="str">
        <f>IF('S.D.PASTE SHEET'!G24="","",UPPER('S.D.PASTE SHEET'!G24))</f>
        <v>NANDA RAM GURJAR</v>
      </c>
      <c s="90" t="str">
        <f>IF('S.D.PASTE SHEET'!H24="","",UPPER('S.D.PASTE SHEET'!H24))</f>
        <v>MUNNI DEVI</v>
      </c>
      <c s="90" t="str">
        <f>IF('S.D.PASTE SHEET'!I24="","",'S.D.PASTE SHEET'!I24)</f>
        <v>M</v>
      </c>
      <c s="91">
        <f>IF('S.D.PASTE SHEET'!J24="","",'S.D.PASTE SHEET'!J24)</f>
        <v>42644</v>
      </c>
      <c s="90">
        <f>IF('S.D.PASTE SHEET'!K24="","",'S.D.PASTE SHEET'!K24)</f>
        <v>256</v>
      </c>
      <c s="90" t="str">
        <f>IF('S.D.PASTE SHEET'!L24="","",'S.D.PASTE SHEET'!L24)</f>
        <v/>
      </c>
      <c s="90">
        <f>IF('S.D.PASTE SHEET'!M24="","",'S.D.PASTE SHEET'!M24)</f>
        <v>138</v>
      </c>
      <c s="90">
        <f>IF('S.D.PASTE SHEET'!N24="","",'S.D.PASTE SHEET'!N24)</f>
        <v>108</v>
      </c>
      <c s="90" t="str">
        <f>IF('S.D.PASTE SHEET'!O24="","",'S.D.PASTE SHEET'!O24)</f>
        <v>SBC</v>
      </c>
      <c s="90" t="str">
        <f>IF('S.D.PASTE SHEET'!P24="","",'S.D.PASTE SHEET'!P24)</f>
        <v/>
      </c>
      <c s="90" t="str">
        <f>IF('S.D.PASTE SHEET'!Q24="","",'S.D.PASTE SHEET'!Q24)</f>
        <v/>
      </c>
      <c s="90" t="str">
        <f>IF('S.D.PASTE SHEET'!R24="","",'S.D.PASTE SHEET'!R24)</f>
        <v>GOVT. SENIOR SECONDARY SCHOOL DASANA KHURD (219769)</v>
      </c>
      <c s="90">
        <f>IF('S.D.PASTE SHEET'!S24="","",'S.D.PASTE SHEET'!S24)</f>
        <v>8141302602</v>
      </c>
      <c s="90" t="str">
        <f>IF('S.D.PASTE SHEET'!T24="","",'S.D.PASTE SHEET'!T24)</f>
        <v>XXXX5623</v>
      </c>
      <c s="90" t="str">
        <f>IF('S.D.PASTE SHEET'!U24="","",'S.D.PASTE SHEET'!U24)</f>
        <v/>
      </c>
      <c s="90">
        <f>IF('S.D.PASTE SHEET'!V24="","",'S.D.PASTE SHEET'!V24)</f>
        <v>9928149215</v>
      </c>
      <c s="90" t="str">
        <f>IF('S.D.PASTE SHEET'!W24="","",'S.D.PASTE SHEET'!W24)</f>
        <v>DASANA KHURD,MAULASAR,DASANA KHURD,341506</v>
      </c>
      <c s="90">
        <f>IF('S.D.PASTE SHEET'!X24="","",'S.D.PASTE SHEET'!X24)</f>
        <v>50000</v>
      </c>
      <c s="90" t="str">
        <f>IF('S.D.PASTE SHEET'!Y24="","",'S.D.PASTE SHEET'!Y24)</f>
        <v>N</v>
      </c>
      <c s="90" t="str">
        <f>IF('S.D.PASTE SHEET'!Z24="","",'S.D.PASTE SHEET'!Z24)</f>
        <v>N</v>
      </c>
      <c s="90" t="str">
        <f>IF('S.D.PASTE SHEET'!AA24="","",'S.D.PASTE SHEET'!AA24)</f>
        <v/>
      </c>
      <c s="90">
        <f>IF('S.D.PASTE SHEET'!AB24="","",'S.D.PASTE SHEET'!AB24)</f>
        <v>8</v>
      </c>
      <c s="90" t="str">
        <f>IF('S.D.PASTE SHEET'!AC24="","",'S.D.PASTE SHEET'!AC24)</f>
        <v>None</v>
      </c>
      <c s="90">
        <f>IF('S.D.PASTE SHEET'!AD24="","",'S.D.PASTE SHEET'!AD24)</f>
        <v>3</v>
      </c>
      <c s="34"/>
      <c s="32" t="str">
        <f>IF(AK24="","",IF(AK24&gt;0,COUNT($AG$2:AG24),""))</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4" s="32" t="str">
        <f>IF(BC24="","",IF(BC24&gt;0,COUNT($AY$2:AY24),""))</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5" spans="1:66" ht="15.75" customHeight="1">
      <c r="A25" s="90">
        <f>IF('S.D.PASTE SHEET'!A25="","",'S.D.PASTE SHEET'!A25)</f>
        <v>2</v>
      </c>
      <c s="90" t="str">
        <f>IF('S.D.PASTE SHEET'!B25="","",'S.D.PASTE SHEET'!B25)</f>
        <v>A</v>
      </c>
      <c s="90">
        <f>IF('S.D.PASTE SHEET'!C25="","",'S.D.PASTE SHEET'!C25)</f>
        <v>639</v>
      </c>
      <c s="91" t="str">
        <f>IF('S.D.PASTE SHEET'!D25="","",'S.D.PASTE SHEET'!D25)</f>
        <v/>
      </c>
      <c s="90" t="str">
        <f>IF('S.D.PASTE SHEET'!E25="","",UPPER('S.D.PASTE SHEET'!E25))</f>
        <v>PALAK</v>
      </c>
      <c s="90" t="str">
        <f>IF('S.D.PASTE SHEET'!F25="","",'S.D.PASTE SHEET'!F25)</f>
        <v/>
      </c>
      <c s="90" t="str">
        <f>IF('S.D.PASTE SHEET'!G25="","",UPPER('S.D.PASTE SHEET'!G25))</f>
        <v>LICHHAMAN RAM</v>
      </c>
      <c s="90" t="str">
        <f>IF('S.D.PASTE SHEET'!H25="","",UPPER('S.D.PASTE SHEET'!H25))</f>
        <v>SITA DEVI</v>
      </c>
      <c s="90" t="str">
        <f>IF('S.D.PASTE SHEET'!I25="","",'S.D.PASTE SHEET'!I25)</f>
        <v>F</v>
      </c>
      <c s="91">
        <f>IF('S.D.PASTE SHEET'!J25="","",'S.D.PASTE SHEET'!J25)</f>
        <v>43012</v>
      </c>
      <c s="90">
        <f>IF('S.D.PASTE SHEET'!K25="","",'S.D.PASTE SHEET'!K25)</f>
        <v>257</v>
      </c>
      <c s="90" t="str">
        <f>IF('S.D.PASTE SHEET'!L25="","",'S.D.PASTE SHEET'!L25)</f>
        <v/>
      </c>
      <c s="90">
        <f>IF('S.D.PASTE SHEET'!M25="","",'S.D.PASTE SHEET'!M25)</f>
        <v>138</v>
      </c>
      <c s="90">
        <f>IF('S.D.PASTE SHEET'!N25="","",'S.D.PASTE SHEET'!N25)</f>
        <v>133</v>
      </c>
      <c s="90" t="str">
        <f>IF('S.D.PASTE SHEET'!O25="","",'S.D.PASTE SHEET'!O25)</f>
        <v>OBC</v>
      </c>
      <c s="90" t="str">
        <f>IF('S.D.PASTE SHEET'!P25="","",'S.D.PASTE SHEET'!P25)</f>
        <v>Hindu</v>
      </c>
      <c s="90" t="str">
        <f>IF('S.D.PASTE SHEET'!Q25="","",'S.D.PASTE SHEET'!Q25)</f>
        <v/>
      </c>
      <c s="90" t="str">
        <f>IF('S.D.PASTE SHEET'!R25="","",'S.D.PASTE SHEET'!R25)</f>
        <v>GOVT. SENIOR SECONDARY SCHOOL DASANA KHURD (219769)</v>
      </c>
      <c s="90">
        <f>IF('S.D.PASTE SHEET'!S25="","",'S.D.PASTE SHEET'!S25)</f>
        <v>8141302602</v>
      </c>
      <c s="90" t="str">
        <f>IF('S.D.PASTE SHEET'!T25="","",'S.D.PASTE SHEET'!T25)</f>
        <v>XXXX1518</v>
      </c>
      <c s="90" t="str">
        <f>IF('S.D.PASTE SHEET'!U25="","",'S.D.PASTE SHEET'!U25)</f>
        <v/>
      </c>
      <c s="90">
        <f>IF('S.D.PASTE SHEET'!V25="","",'S.D.PASTE SHEET'!V25)</f>
        <v>9828667793</v>
      </c>
      <c s="90" t="str">
        <f>IF('S.D.PASTE SHEET'!W25="","",'S.D.PASTE SHEET'!W25)</f>
        <v>DASANA KHURD ,MOLASAR ,DASANA KHURD ,341506</v>
      </c>
      <c s="90">
        <f>IF('S.D.PASTE SHEET'!X25="","",'S.D.PASTE SHEET'!X25)</f>
        <v>60000</v>
      </c>
      <c s="90" t="str">
        <f>IF('S.D.PASTE SHEET'!Y25="","",'S.D.PASTE SHEET'!Y25)</f>
        <v>N</v>
      </c>
      <c s="90" t="str">
        <f>IF('S.D.PASTE SHEET'!Z25="","",'S.D.PASTE SHEET'!Z25)</f>
        <v>N</v>
      </c>
      <c s="90" t="str">
        <f>IF('S.D.PASTE SHEET'!AA25="","",'S.D.PASTE SHEET'!AA25)</f>
        <v>No</v>
      </c>
      <c s="90">
        <f>IF('S.D.PASTE SHEET'!AB25="","",'S.D.PASTE SHEET'!AB25)</f>
        <v>7</v>
      </c>
      <c s="90" t="str">
        <f>IF('S.D.PASTE SHEET'!AC25="","",'S.D.PASTE SHEET'!AC25)</f>
        <v>None</v>
      </c>
      <c s="90">
        <f>IF('S.D.PASTE SHEET'!AD25="","",'S.D.PASTE SHEET'!AD25)</f>
        <v>0</v>
      </c>
      <c s="34"/>
      <c s="32" t="str">
        <f>IF(AK25="","",IF(AK25&gt;0,COUNT($AG$2:AG25),""))</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5" s="32" t="str">
        <f>IF(BC25="","",IF(BC25&gt;0,COUNT($AY$2:AY25),""))</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6" spans="1:66" ht="15.75" customHeight="1">
      <c r="A26" s="90">
        <f>IF('S.D.PASTE SHEET'!A26="","",'S.D.PASTE SHEET'!A26)</f>
        <v>2</v>
      </c>
      <c s="90" t="str">
        <f>IF('S.D.PASTE SHEET'!B26="","",'S.D.PASTE SHEET'!B26)</f>
        <v>A</v>
      </c>
      <c s="90">
        <f>IF('S.D.PASTE SHEET'!C26="","",'S.D.PASTE SHEET'!C26)</f>
        <v>632</v>
      </c>
      <c s="91" t="str">
        <f>IF('S.D.PASTE SHEET'!D26="","",'S.D.PASTE SHEET'!D26)</f>
        <v/>
      </c>
      <c s="90" t="str">
        <f>IF('S.D.PASTE SHEET'!E26="","",UPPER('S.D.PASTE SHEET'!E26))</f>
        <v>POONAM</v>
      </c>
      <c s="90" t="str">
        <f>IF('S.D.PASTE SHEET'!F26="","",'S.D.PASTE SHEET'!F26)</f>
        <v/>
      </c>
      <c s="90" t="str">
        <f>IF('S.D.PASTE SHEET'!G26="","",UPPER('S.D.PASTE SHEET'!G26))</f>
        <v>CHENA RAM</v>
      </c>
      <c s="90" t="str">
        <f>IF('S.D.PASTE SHEET'!H26="","",UPPER('S.D.PASTE SHEET'!H26))</f>
        <v>HIRA DEVI</v>
      </c>
      <c s="90" t="str">
        <f>IF('S.D.PASTE SHEET'!I26="","",'S.D.PASTE SHEET'!I26)</f>
        <v>F</v>
      </c>
      <c s="91">
        <f>IF('S.D.PASTE SHEET'!J26="","",'S.D.PASTE SHEET'!J26)</f>
        <v>43013</v>
      </c>
      <c s="90">
        <f>IF('S.D.PASTE SHEET'!K26="","",'S.D.PASTE SHEET'!K26)</f>
        <v>258</v>
      </c>
      <c s="90" t="str">
        <f>IF('S.D.PASTE SHEET'!L26="","",'S.D.PASTE SHEET'!L26)</f>
        <v/>
      </c>
      <c s="90">
        <f>IF('S.D.PASTE SHEET'!M26="","",'S.D.PASTE SHEET'!M26)</f>
        <v>138</v>
      </c>
      <c s="90">
        <f>IF('S.D.PASTE SHEET'!N26="","",'S.D.PASTE SHEET'!N26)</f>
        <v>135</v>
      </c>
      <c s="90" t="str">
        <f>IF('S.D.PASTE SHEET'!O26="","",'S.D.PASTE SHEET'!O26)</f>
        <v>OBC</v>
      </c>
      <c s="90" t="str">
        <f>IF('S.D.PASTE SHEET'!P26="","",'S.D.PASTE SHEET'!P26)</f>
        <v>Hindu</v>
      </c>
      <c s="90" t="str">
        <f>IF('S.D.PASTE SHEET'!Q26="","",'S.D.PASTE SHEET'!Q26)</f>
        <v/>
      </c>
      <c s="90" t="str">
        <f>IF('S.D.PASTE SHEET'!R26="","",'S.D.PASTE SHEET'!R26)</f>
        <v>GOVT. SENIOR SECONDARY SCHOOL DASANA KHURD (219769)</v>
      </c>
      <c s="90">
        <f>IF('S.D.PASTE SHEET'!S26="","",'S.D.PASTE SHEET'!S26)</f>
        <v>8141302602</v>
      </c>
      <c s="90" t="str">
        <f>IF('S.D.PASTE SHEET'!T26="","",'S.D.PASTE SHEET'!T26)</f>
        <v>XXXX7365</v>
      </c>
      <c s="90" t="str">
        <f>IF('S.D.PASTE SHEET'!U26="","",'S.D.PASTE SHEET'!U26)</f>
        <v/>
      </c>
      <c s="90">
        <f>IF('S.D.PASTE SHEET'!V26="","",'S.D.PASTE SHEET'!V26)</f>
        <v>9672939570</v>
      </c>
      <c s="90" t="str">
        <f>IF('S.D.PASTE SHEET'!W26="","",'S.D.PASTE SHEET'!W26)</f>
        <v>DASANA KHURD ,MOLASAR ,DASANA KHURD ,341506</v>
      </c>
      <c s="90">
        <f>IF('S.D.PASTE SHEET'!X26="","",'S.D.PASTE SHEET'!X26)</f>
        <v>60000</v>
      </c>
      <c s="90" t="str">
        <f>IF('S.D.PASTE SHEET'!Y26="","",'S.D.PASTE SHEET'!Y26)</f>
        <v>N</v>
      </c>
      <c s="90" t="str">
        <f>IF('S.D.PASTE SHEET'!Z26="","",'S.D.PASTE SHEET'!Z26)</f>
        <v>N</v>
      </c>
      <c s="90" t="str">
        <f>IF('S.D.PASTE SHEET'!AA26="","",'S.D.PASTE SHEET'!AA26)</f>
        <v>No</v>
      </c>
      <c s="90">
        <f>IF('S.D.PASTE SHEET'!AB26="","",'S.D.PASTE SHEET'!AB26)</f>
        <v>7</v>
      </c>
      <c s="90" t="str">
        <f>IF('S.D.PASTE SHEET'!AC26="","",'S.D.PASTE SHEET'!AC26)</f>
        <v>None</v>
      </c>
      <c s="90">
        <f>IF('S.D.PASTE SHEET'!AD26="","",'S.D.PASTE SHEET'!AD26)</f>
        <v>3</v>
      </c>
      <c s="34"/>
      <c s="32" t="str">
        <f>IF(AK26="","",IF(AK26&gt;0,COUNT($AG$2:AG26),""))</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6" s="32" t="str">
        <f>IF(BC26="","",IF(BC26&gt;0,COUNT($AY$2:AY26),""))</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7" spans="1:66" ht="15.75" customHeight="1">
      <c r="A27" s="90">
        <f>IF('S.D.PASTE SHEET'!A27="","",'S.D.PASTE SHEET'!A27)</f>
        <v>2</v>
      </c>
      <c s="90" t="str">
        <f>IF('S.D.PASTE SHEET'!B27="","",'S.D.PASTE SHEET'!B27)</f>
        <v>A</v>
      </c>
      <c s="90">
        <f>IF('S.D.PASTE SHEET'!C27="","",'S.D.PASTE SHEET'!C27)</f>
        <v>617</v>
      </c>
      <c s="91" t="str">
        <f>IF('S.D.PASTE SHEET'!D27="","",'S.D.PASTE SHEET'!D27)</f>
        <v/>
      </c>
      <c s="90" t="str">
        <f>IF('S.D.PASTE SHEET'!E27="","",UPPER('S.D.PASTE SHEET'!E27))</f>
        <v>PRIYAL SONI</v>
      </c>
      <c s="90" t="str">
        <f>IF('S.D.PASTE SHEET'!F27="","",'S.D.PASTE SHEET'!F27)</f>
        <v/>
      </c>
      <c s="90" t="str">
        <f>IF('S.D.PASTE SHEET'!G27="","",UPPER('S.D.PASTE SHEET'!G27))</f>
        <v>RAJ MOHAN SONI</v>
      </c>
      <c s="90" t="str">
        <f>IF('S.D.PASTE SHEET'!H27="","",UPPER('S.D.PASTE SHEET'!H27))</f>
        <v>DIMPAL</v>
      </c>
      <c s="90" t="str">
        <f>IF('S.D.PASTE SHEET'!I27="","",'S.D.PASTE SHEET'!I27)</f>
        <v>F</v>
      </c>
      <c s="91">
        <f>IF('S.D.PASTE SHEET'!J27="","",'S.D.PASTE SHEET'!J27)</f>
        <v>42651</v>
      </c>
      <c s="90">
        <f>IF('S.D.PASTE SHEET'!K27="","",'S.D.PASTE SHEET'!K27)</f>
        <v>259</v>
      </c>
      <c s="90" t="str">
        <f>IF('S.D.PASTE SHEET'!L27="","",'S.D.PASTE SHEET'!L27)</f>
        <v/>
      </c>
      <c s="90">
        <f>IF('S.D.PASTE SHEET'!M27="","",'S.D.PASTE SHEET'!M27)</f>
        <v>138</v>
      </c>
      <c s="90">
        <f>IF('S.D.PASTE SHEET'!N27="","",'S.D.PASTE SHEET'!N27)</f>
        <v>70</v>
      </c>
      <c s="90" t="str">
        <f>IF('S.D.PASTE SHEET'!O27="","",'S.D.PASTE SHEET'!O27)</f>
        <v>GEN</v>
      </c>
      <c s="90" t="str">
        <f>IF('S.D.PASTE SHEET'!P27="","",'S.D.PASTE SHEET'!P27)</f>
        <v>Hindu</v>
      </c>
      <c s="90" t="str">
        <f>IF('S.D.PASTE SHEET'!Q27="","",'S.D.PASTE SHEET'!Q27)</f>
        <v/>
      </c>
      <c s="90" t="str">
        <f>IF('S.D.PASTE SHEET'!R27="","",'S.D.PASTE SHEET'!R27)</f>
        <v>GOVT. SENIOR SECONDARY SCHOOL DASANA KHURD (219769)</v>
      </c>
      <c s="90">
        <f>IF('S.D.PASTE SHEET'!S27="","",'S.D.PASTE SHEET'!S27)</f>
        <v>8141302602</v>
      </c>
      <c s="90" t="str">
        <f>IF('S.D.PASTE SHEET'!T27="","",'S.D.PASTE SHEET'!T27)</f>
        <v>XXXX3860</v>
      </c>
      <c s="90" t="str">
        <f>IF('S.D.PASTE SHEET'!U27="","",'S.D.PASTE SHEET'!U27)</f>
        <v/>
      </c>
      <c s="90">
        <f>IF('S.D.PASTE SHEET'!V27="","",'S.D.PASTE SHEET'!V27)</f>
        <v>9784483541</v>
      </c>
      <c s="90" t="str">
        <f>IF('S.D.PASTE SHEET'!W27="","",'S.D.PASTE SHEET'!W27)</f>
        <v>PRIYAL SONI D/O RAJ MOHAN SONI,MOLASAR,DASANA KHURD,341506</v>
      </c>
      <c s="90">
        <f>IF('S.D.PASTE SHEET'!X27="","",'S.D.PASTE SHEET'!X27)</f>
        <v>60000</v>
      </c>
      <c s="90" t="str">
        <f>IF('S.D.PASTE SHEET'!Y27="","",'S.D.PASTE SHEET'!Y27)</f>
        <v>N</v>
      </c>
      <c s="90" t="str">
        <f>IF('S.D.PASTE SHEET'!Z27="","",'S.D.PASTE SHEET'!Z27)</f>
        <v>N</v>
      </c>
      <c s="90" t="str">
        <f>IF('S.D.PASTE SHEET'!AA27="","",'S.D.PASTE SHEET'!AA27)</f>
        <v>No</v>
      </c>
      <c s="90">
        <f>IF('S.D.PASTE SHEET'!AB27="","",'S.D.PASTE SHEET'!AB27)</f>
        <v>8</v>
      </c>
      <c s="90" t="str">
        <f>IF('S.D.PASTE SHEET'!AC27="","",'S.D.PASTE SHEET'!AC27)</f>
        <v>None</v>
      </c>
      <c s="90">
        <f>IF('S.D.PASTE SHEET'!AD27="","",'S.D.PASTE SHEET'!AD27)</f>
        <v>0</v>
      </c>
      <c s="34"/>
      <c s="32" t="str">
        <f>IF(AK27="","",IF(AK27&gt;0,COUNT($AG$2:AG27),""))</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7" s="32" t="str">
        <f>IF(BC27="","",IF(BC27&gt;0,COUNT($AY$2:AY27),""))</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8" spans="1:66" ht="15.75" customHeight="1">
      <c r="A28" s="90">
        <f>IF('S.D.PASTE SHEET'!A28="","",'S.D.PASTE SHEET'!A28)</f>
        <v>2</v>
      </c>
      <c s="90" t="str">
        <f>IF('S.D.PASTE SHEET'!B28="","",'S.D.PASTE SHEET'!B28)</f>
        <v>A</v>
      </c>
      <c s="90">
        <f>IF('S.D.PASTE SHEET'!C28="","",'S.D.PASTE SHEET'!C28)</f>
        <v>645</v>
      </c>
      <c s="91" t="str">
        <f>IF('S.D.PASTE SHEET'!D28="","",'S.D.PASTE SHEET'!D28)</f>
        <v/>
      </c>
      <c s="90" t="str">
        <f>IF('S.D.PASTE SHEET'!E28="","",UPPER('S.D.PASTE SHEET'!E28))</f>
        <v>PUNAM SWAMI</v>
      </c>
      <c s="90" t="str">
        <f>IF('S.D.PASTE SHEET'!F28="","",'S.D.PASTE SHEET'!F28)</f>
        <v/>
      </c>
      <c s="90" t="str">
        <f>IF('S.D.PASTE SHEET'!G28="","",UPPER('S.D.PASTE SHEET'!G28))</f>
        <v>MUKESH SWAMI</v>
      </c>
      <c s="90" t="str">
        <f>IF('S.D.PASTE SHEET'!H28="","",UPPER('S.D.PASTE SHEET'!H28))</f>
        <v>MANISHA</v>
      </c>
      <c s="90" t="str">
        <f>IF('S.D.PASTE SHEET'!I28="","",'S.D.PASTE SHEET'!I28)</f>
        <v>F</v>
      </c>
      <c s="91">
        <f>IF('S.D.PASTE SHEET'!J28="","",'S.D.PASTE SHEET'!J28)</f>
        <v>43072</v>
      </c>
      <c s="90">
        <f>IF('S.D.PASTE SHEET'!K28="","",'S.D.PASTE SHEET'!K28)</f>
        <v>260</v>
      </c>
      <c s="90" t="str">
        <f>IF('S.D.PASTE SHEET'!L28="","",'S.D.PASTE SHEET'!L28)</f>
        <v/>
      </c>
      <c s="90">
        <f>IF('S.D.PASTE SHEET'!M28="","",'S.D.PASTE SHEET'!M28)</f>
        <v>138</v>
      </c>
      <c s="90">
        <f>IF('S.D.PASTE SHEET'!N28="","",'S.D.PASTE SHEET'!N28)</f>
        <v>116</v>
      </c>
      <c s="90" t="str">
        <f>IF('S.D.PASTE SHEET'!O28="","",'S.D.PASTE SHEET'!O28)</f>
        <v>OBC</v>
      </c>
      <c s="90" t="str">
        <f>IF('S.D.PASTE SHEET'!P28="","",'S.D.PASTE SHEET'!P28)</f>
        <v>Hindu</v>
      </c>
      <c s="90" t="str">
        <f>IF('S.D.PASTE SHEET'!Q28="","",'S.D.PASTE SHEET'!Q28)</f>
        <v/>
      </c>
      <c s="90" t="str">
        <f>IF('S.D.PASTE SHEET'!R28="","",'S.D.PASTE SHEET'!R28)</f>
        <v>GOVT. SENIOR SECONDARY SCHOOL DASANA KHURD (219769)</v>
      </c>
      <c s="90">
        <f>IF('S.D.PASTE SHEET'!S28="","",'S.D.PASTE SHEET'!S28)</f>
        <v>8141302602</v>
      </c>
      <c s="90" t="str">
        <f>IF('S.D.PASTE SHEET'!T28="","",'S.D.PASTE SHEET'!T28)</f>
        <v>XXXX6618</v>
      </c>
      <c s="90" t="str">
        <f>IF('S.D.PASTE SHEET'!U28="","",'S.D.PASTE SHEET'!U28)</f>
        <v/>
      </c>
      <c s="90">
        <f>IF('S.D.PASTE SHEET'!V28="","",'S.D.PASTE SHEET'!V28)</f>
        <v>7427005382</v>
      </c>
      <c s="90" t="str">
        <f>IF('S.D.PASTE SHEET'!W28="","",'S.D.PASTE SHEET'!W28)</f>
        <v>DASANA KHURD ,MOLASAR ,DASANA HURD ,341506</v>
      </c>
      <c s="90">
        <f>IF('S.D.PASTE SHEET'!X28="","",'S.D.PASTE SHEET'!X28)</f>
        <v>30000</v>
      </c>
      <c s="90" t="str">
        <f>IF('S.D.PASTE SHEET'!Y28="","",'S.D.PASTE SHEET'!Y28)</f>
        <v>N</v>
      </c>
      <c s="90" t="str">
        <f>IF('S.D.PASTE SHEET'!Z28="","",'S.D.PASTE SHEET'!Z28)</f>
        <v>N</v>
      </c>
      <c s="90" t="str">
        <f>IF('S.D.PASTE SHEET'!AA28="","",'S.D.PASTE SHEET'!AA28)</f>
        <v>No</v>
      </c>
      <c s="90">
        <f>IF('S.D.PASTE SHEET'!AB28="","",'S.D.PASTE SHEET'!AB28)</f>
        <v>7</v>
      </c>
      <c s="90" t="str">
        <f>IF('S.D.PASTE SHEET'!AC28="","",'S.D.PASTE SHEET'!AC28)</f>
        <v>None</v>
      </c>
      <c s="90">
        <f>IF('S.D.PASTE SHEET'!AD28="","",'S.D.PASTE SHEET'!AD28)</f>
        <v>0</v>
      </c>
      <c s="34"/>
      <c s="32" t="str">
        <f>IF(AK28="","",IF(AK28&gt;0,COUNT($AG$2:AG28),""))</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8" s="32" t="str">
        <f>IF(BC28="","",IF(BC28&gt;0,COUNT($AY$2:AY28),""))</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29" spans="1:66" ht="15.75" customHeight="1">
      <c r="A29" s="90">
        <f>IF('S.D.PASTE SHEET'!A29="","",'S.D.PASTE SHEET'!A29)</f>
        <v>2</v>
      </c>
      <c s="90" t="str">
        <f>IF('S.D.PASTE SHEET'!B29="","",'S.D.PASTE SHEET'!B29)</f>
        <v>A</v>
      </c>
      <c s="90">
        <f>IF('S.D.PASTE SHEET'!C29="","",'S.D.PASTE SHEET'!C29)</f>
        <v>618</v>
      </c>
      <c s="91" t="str">
        <f>IF('S.D.PASTE SHEET'!D29="","",'S.D.PASTE SHEET'!D29)</f>
        <v/>
      </c>
      <c s="90" t="str">
        <f>IF('S.D.PASTE SHEET'!E29="","",UPPER('S.D.PASTE SHEET'!E29))</f>
        <v>RAJVEER</v>
      </c>
      <c s="90" t="str">
        <f>IF('S.D.PASTE SHEET'!F29="","",'S.D.PASTE SHEET'!F29)</f>
        <v/>
      </c>
      <c s="90" t="str">
        <f>IF('S.D.PASTE SHEET'!G29="","",UPPER('S.D.PASTE SHEET'!G29))</f>
        <v>GAJENDRA MEGHWAL</v>
      </c>
      <c s="90" t="str">
        <f>IF('S.D.PASTE SHEET'!H29="","",UPPER('S.D.PASTE SHEET'!H29))</f>
        <v>CHHOTU DEVI</v>
      </c>
      <c s="90" t="str">
        <f>IF('S.D.PASTE SHEET'!I29="","",'S.D.PASTE SHEET'!I29)</f>
        <v>M</v>
      </c>
      <c s="91">
        <f>IF('S.D.PASTE SHEET'!J29="","",'S.D.PASTE SHEET'!J29)</f>
        <v>42710</v>
      </c>
      <c s="90">
        <f>IF('S.D.PASTE SHEET'!K29="","",'S.D.PASTE SHEET'!K29)</f>
        <v>261</v>
      </c>
      <c s="90" t="str">
        <f>IF('S.D.PASTE SHEET'!L29="","",'S.D.PASTE SHEET'!L29)</f>
        <v/>
      </c>
      <c s="90">
        <f>IF('S.D.PASTE SHEET'!M29="","",'S.D.PASTE SHEET'!M29)</f>
        <v>138</v>
      </c>
      <c s="90">
        <f>IF('S.D.PASTE SHEET'!N29="","",'S.D.PASTE SHEET'!N29)</f>
        <v>135</v>
      </c>
      <c s="90" t="str">
        <f>IF('S.D.PASTE SHEET'!O29="","",'S.D.PASTE SHEET'!O29)</f>
        <v>SC</v>
      </c>
      <c s="90" t="str">
        <f>IF('S.D.PASTE SHEET'!P29="","",'S.D.PASTE SHEET'!P29)</f>
        <v>Hindu</v>
      </c>
      <c s="90" t="str">
        <f>IF('S.D.PASTE SHEET'!Q29="","",'S.D.PASTE SHEET'!Q29)</f>
        <v/>
      </c>
      <c s="90" t="str">
        <f>IF('S.D.PASTE SHEET'!R29="","",'S.D.PASTE SHEET'!R29)</f>
        <v>GOVT. SENIOR SECONDARY SCHOOL DASANA KHURD (219769)</v>
      </c>
      <c s="90">
        <f>IF('S.D.PASTE SHEET'!S29="","",'S.D.PASTE SHEET'!S29)</f>
        <v>8141302602</v>
      </c>
      <c s="90" t="str">
        <f>IF('S.D.PASTE SHEET'!T29="","",'S.D.PASTE SHEET'!T29)</f>
        <v>XXXX2610</v>
      </c>
      <c s="90" t="str">
        <f>IF('S.D.PASTE SHEET'!U29="","",'S.D.PASTE SHEET'!U29)</f>
        <v/>
      </c>
      <c s="90">
        <f>IF('S.D.PASTE SHEET'!V29="","",'S.D.PASTE SHEET'!V29)</f>
        <v>7297931734</v>
      </c>
      <c s="90" t="str">
        <f>IF('S.D.PASTE SHEET'!W29="","",'S.D.PASTE SHEET'!W29)</f>
        <v>RAJVEER S/O GAJENDRA,MOLASAR,DASANA KHURD,341506</v>
      </c>
      <c s="90">
        <f>IF('S.D.PASTE SHEET'!X29="","",'S.D.PASTE SHEET'!X29)</f>
        <v>60000</v>
      </c>
      <c s="90" t="str">
        <f>IF('S.D.PASTE SHEET'!Y29="","",'S.D.PASTE SHEET'!Y29)</f>
        <v>N</v>
      </c>
      <c s="90" t="str">
        <f>IF('S.D.PASTE SHEET'!Z29="","",'S.D.PASTE SHEET'!Z29)</f>
        <v>Y</v>
      </c>
      <c s="90" t="str">
        <f>IF('S.D.PASTE SHEET'!AA29="","",'S.D.PASTE SHEET'!AA29)</f>
        <v>No</v>
      </c>
      <c s="90">
        <f>IF('S.D.PASTE SHEET'!AB29="","",'S.D.PASTE SHEET'!AB29)</f>
        <v>8</v>
      </c>
      <c s="90" t="str">
        <f>IF('S.D.PASTE SHEET'!AC29="","",'S.D.PASTE SHEET'!AC29)</f>
        <v>None</v>
      </c>
      <c s="90">
        <f>IF('S.D.PASTE SHEET'!AD29="","",'S.D.PASTE SHEET'!AD29)</f>
        <v>0</v>
      </c>
      <c s="34"/>
      <c s="32" t="str">
        <f>IF(AK29="","",IF(AK29&gt;0,COUNT($AG$2:AG29),""))</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29" s="32" t="str">
        <f>IF(BC29="","",IF(BC29&gt;0,COUNT($AY$2:AY29),""))</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30" spans="1:66" ht="15.75" customHeight="1">
      <c r="A30" s="90">
        <f>IF('S.D.PASTE SHEET'!A30="","",'S.D.PASTE SHEET'!A30)</f>
        <v>2</v>
      </c>
      <c s="90" t="str">
        <f>IF('S.D.PASTE SHEET'!B30="","",'S.D.PASTE SHEET'!B30)</f>
        <v>A</v>
      </c>
      <c s="90">
        <f>IF('S.D.PASTE SHEET'!C30="","",'S.D.PASTE SHEET'!C30)</f>
        <v>638</v>
      </c>
      <c s="91" t="str">
        <f>IF('S.D.PASTE SHEET'!D30="","",'S.D.PASTE SHEET'!D30)</f>
        <v/>
      </c>
      <c s="90" t="str">
        <f>IF('S.D.PASTE SHEET'!E30="","",UPPER('S.D.PASTE SHEET'!E30))</f>
        <v>RANVEER</v>
      </c>
      <c s="90" t="str">
        <f>IF('S.D.PASTE SHEET'!F30="","",'S.D.PASTE SHEET'!F30)</f>
        <v/>
      </c>
      <c s="90" t="str">
        <f>IF('S.D.PASTE SHEET'!G30="","",UPPER('S.D.PASTE SHEET'!G30))</f>
        <v>SUKHA RAM</v>
      </c>
      <c s="90" t="str">
        <f>IF('S.D.PASTE SHEET'!H30="","",UPPER('S.D.PASTE SHEET'!H30))</f>
        <v>PREM DEVI</v>
      </c>
      <c s="90" t="str">
        <f>IF('S.D.PASTE SHEET'!I30="","",'S.D.PASTE SHEET'!I30)</f>
        <v>M</v>
      </c>
      <c s="91">
        <f>IF('S.D.PASTE SHEET'!J30="","",'S.D.PASTE SHEET'!J30)</f>
        <v>42926</v>
      </c>
      <c s="90">
        <f>IF('S.D.PASTE SHEET'!K30="","",'S.D.PASTE SHEET'!K30)</f>
        <v>262</v>
      </c>
      <c s="90" t="str">
        <f>IF('S.D.PASTE SHEET'!L30="","",'S.D.PASTE SHEET'!L30)</f>
        <v/>
      </c>
      <c s="90">
        <f>IF('S.D.PASTE SHEET'!M30="","",'S.D.PASTE SHEET'!M30)</f>
        <v>138</v>
      </c>
      <c s="90">
        <f>IF('S.D.PASTE SHEET'!N30="","",'S.D.PASTE SHEET'!N30)</f>
        <v>111</v>
      </c>
      <c s="90" t="str">
        <f>IF('S.D.PASTE SHEET'!O30="","",'S.D.PASTE SHEET'!O30)</f>
        <v>SC</v>
      </c>
      <c s="90" t="str">
        <f>IF('S.D.PASTE SHEET'!P30="","",'S.D.PASTE SHEET'!P30)</f>
        <v>Hindu</v>
      </c>
      <c s="90" t="str">
        <f>IF('S.D.PASTE SHEET'!Q30="","",'S.D.PASTE SHEET'!Q30)</f>
        <v/>
      </c>
      <c s="90" t="str">
        <f>IF('S.D.PASTE SHEET'!R30="","",'S.D.PASTE SHEET'!R30)</f>
        <v>GOVT. SENIOR SECONDARY SCHOOL DASANA KHURD (219769)</v>
      </c>
      <c s="90">
        <f>IF('S.D.PASTE SHEET'!S30="","",'S.D.PASTE SHEET'!S30)</f>
        <v>8141302602</v>
      </c>
      <c s="90" t="str">
        <f>IF('S.D.PASTE SHEET'!T30="","",'S.D.PASTE SHEET'!T30)</f>
        <v>XXXX0023</v>
      </c>
      <c s="90" t="str">
        <f>IF('S.D.PASTE SHEET'!U30="","",'S.D.PASTE SHEET'!U30)</f>
        <v/>
      </c>
      <c s="90">
        <f>IF('S.D.PASTE SHEET'!V30="","",'S.D.PASTE SHEET'!V30)</f>
        <v>9982671909</v>
      </c>
      <c s="90" t="str">
        <f>IF('S.D.PASTE SHEET'!W30="","",'S.D.PASTE SHEET'!W30)</f>
        <v>DASANA KHURD ,MOLASAR ,DASANA KHURD ,341506</v>
      </c>
      <c s="90">
        <f>IF('S.D.PASTE SHEET'!X30="","",'S.D.PASTE SHEET'!X30)</f>
        <v>60000</v>
      </c>
      <c s="90" t="str">
        <f>IF('S.D.PASTE SHEET'!Y30="","",'S.D.PASTE SHEET'!Y30)</f>
        <v>N</v>
      </c>
      <c s="90" t="str">
        <f>IF('S.D.PASTE SHEET'!Z30="","",'S.D.PASTE SHEET'!Z30)</f>
        <v>N</v>
      </c>
      <c s="90" t="str">
        <f>IF('S.D.PASTE SHEET'!AA30="","",'S.D.PASTE SHEET'!AA30)</f>
        <v>No</v>
      </c>
      <c s="90">
        <f>IF('S.D.PASTE SHEET'!AB30="","",'S.D.PASTE SHEET'!AB30)</f>
        <v>7</v>
      </c>
      <c s="90" t="str">
        <f>IF('S.D.PASTE SHEET'!AC30="","",'S.D.PASTE SHEET'!AC30)</f>
        <v>None</v>
      </c>
      <c s="90">
        <f>IF('S.D.PASTE SHEET'!AD30="","",'S.D.PASTE SHEET'!AD30)</f>
        <v>3</v>
      </c>
      <c s="34"/>
      <c s="32" t="str">
        <f>IF(AK30="","",IF(AK30&gt;0,COUNT($AG$2:AG30),""))</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30" s="32" t="str">
        <f>IF(BC30="","",IF(BC30&gt;0,COUNT($AY$2:AY30),""))</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31" spans="1:66" ht="15.75" customHeight="1">
      <c r="A31" s="90">
        <f>IF('S.D.PASTE SHEET'!A31="","",'S.D.PASTE SHEET'!A31)</f>
        <v>2</v>
      </c>
      <c s="90" t="str">
        <f>IF('S.D.PASTE SHEET'!B31="","",'S.D.PASTE SHEET'!B31)</f>
        <v>A</v>
      </c>
      <c s="90">
        <f>IF('S.D.PASTE SHEET'!C31="","",'S.D.PASTE SHEET'!C31)</f>
        <v>636</v>
      </c>
      <c s="91" t="str">
        <f>IF('S.D.PASTE SHEET'!D31="","",'S.D.PASTE SHEET'!D31)</f>
        <v/>
      </c>
      <c s="90" t="str">
        <f>IF('S.D.PASTE SHEET'!E31="","",UPPER('S.D.PASTE SHEET'!E31))</f>
        <v>RIDDHI KANWAR</v>
      </c>
      <c s="90" t="str">
        <f>IF('S.D.PASTE SHEET'!F31="","",'S.D.PASTE SHEET'!F31)</f>
        <v/>
      </c>
      <c s="90" t="str">
        <f>IF('S.D.PASTE SHEET'!G31="","",UPPER('S.D.PASTE SHEET'!G31))</f>
        <v>RAJU SINGH</v>
      </c>
      <c s="90" t="str">
        <f>IF('S.D.PASTE SHEET'!H31="","",UPPER('S.D.PASTE SHEET'!H31))</f>
        <v>SUNITA KANWAR</v>
      </c>
      <c s="90" t="str">
        <f>IF('S.D.PASTE SHEET'!I31="","",'S.D.PASTE SHEET'!I31)</f>
        <v>F</v>
      </c>
      <c s="91">
        <f>IF('S.D.PASTE SHEET'!J31="","",'S.D.PASTE SHEET'!J31)</f>
        <v>42868</v>
      </c>
      <c s="90">
        <f>IF('S.D.PASTE SHEET'!K31="","",'S.D.PASTE SHEET'!K31)</f>
        <v>263</v>
      </c>
      <c s="90" t="str">
        <f>IF('S.D.PASTE SHEET'!L31="","",'S.D.PASTE SHEET'!L31)</f>
        <v/>
      </c>
      <c s="90">
        <f>IF('S.D.PASTE SHEET'!M31="","",'S.D.PASTE SHEET'!M31)</f>
        <v>138</v>
      </c>
      <c s="90">
        <f>IF('S.D.PASTE SHEET'!N31="","",'S.D.PASTE SHEET'!N31)</f>
        <v>128</v>
      </c>
      <c s="90" t="str">
        <f>IF('S.D.PASTE SHEET'!O31="","",'S.D.PASTE SHEET'!O31)</f>
        <v>OBC</v>
      </c>
      <c s="90" t="str">
        <f>IF('S.D.PASTE SHEET'!P31="","",'S.D.PASTE SHEET'!P31)</f>
        <v>Hindu</v>
      </c>
      <c s="90" t="str">
        <f>IF('S.D.PASTE SHEET'!Q31="","",'S.D.PASTE SHEET'!Q31)</f>
        <v/>
      </c>
      <c s="90" t="str">
        <f>IF('S.D.PASTE SHEET'!R31="","",'S.D.PASTE SHEET'!R31)</f>
        <v>GOVT. SENIOR SECONDARY SCHOOL DASANA KHURD (219769)</v>
      </c>
      <c s="90">
        <f>IF('S.D.PASTE SHEET'!S31="","",'S.D.PASTE SHEET'!S31)</f>
        <v>8141302602</v>
      </c>
      <c s="90" t="str">
        <f>IF('S.D.PASTE SHEET'!T31="","",'S.D.PASTE SHEET'!T31)</f>
        <v>XXXX9620</v>
      </c>
      <c s="90" t="str">
        <f>IF('S.D.PASTE SHEET'!U31="","",'S.D.PASTE SHEET'!U31)</f>
        <v/>
      </c>
      <c s="90">
        <f>IF('S.D.PASTE SHEET'!V31="","",'S.D.PASTE SHEET'!V31)</f>
        <v>9783231353</v>
      </c>
      <c s="90" t="str">
        <f>IF('S.D.PASTE SHEET'!W31="","",'S.D.PASTE SHEET'!W31)</f>
        <v>DASANA KHURD ,MOLASAR ,DASANA KHURD ,341506</v>
      </c>
      <c s="90">
        <f>IF('S.D.PASTE SHEET'!X31="","",'S.D.PASTE SHEET'!X31)</f>
        <v>50000</v>
      </c>
      <c s="90" t="str">
        <f>IF('S.D.PASTE SHEET'!Y31="","",'S.D.PASTE SHEET'!Y31)</f>
        <v>N</v>
      </c>
      <c s="90" t="str">
        <f>IF('S.D.PASTE SHEET'!Z31="","",'S.D.PASTE SHEET'!Z31)</f>
        <v>N</v>
      </c>
      <c s="90" t="str">
        <f>IF('S.D.PASTE SHEET'!AA31="","",'S.D.PASTE SHEET'!AA31)</f>
        <v>No</v>
      </c>
      <c s="90">
        <f>IF('S.D.PASTE SHEET'!AB31="","",'S.D.PASTE SHEET'!AB31)</f>
        <v>7</v>
      </c>
      <c s="90" t="str">
        <f>IF('S.D.PASTE SHEET'!AC31="","",'S.D.PASTE SHEET'!AC31)</f>
        <v>None</v>
      </c>
      <c s="90">
        <f>IF('S.D.PASTE SHEET'!AD31="","",'S.D.PASTE SHEET'!AD31)</f>
        <v>0</v>
      </c>
      <c s="34"/>
      <c s="32" t="str">
        <f>IF(AK31="","",IF(AK31&gt;0,COUNT($AG$2:AG31),""))</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31" s="32" t="str">
        <f>IF(BC31="","",IF(BC31&gt;0,COUNT($AY$2:AY31),""))</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32" spans="1:66" ht="15.75" customHeight="1">
      <c r="A32" s="90">
        <f>IF('S.D.PASTE SHEET'!A32="","",'S.D.PASTE SHEET'!A32)</f>
        <v>2</v>
      </c>
      <c s="90" t="str">
        <f>IF('S.D.PASTE SHEET'!B32="","",'S.D.PASTE SHEET'!B32)</f>
        <v>A</v>
      </c>
      <c s="90">
        <f>IF('S.D.PASTE SHEET'!C32="","",'S.D.PASTE SHEET'!C32)</f>
        <v>646</v>
      </c>
      <c s="91" t="str">
        <f>IF('S.D.PASTE SHEET'!D32="","",'S.D.PASTE SHEET'!D32)</f>
        <v/>
      </c>
      <c s="90" t="str">
        <f>IF('S.D.PASTE SHEET'!E32="","",UPPER('S.D.PASTE SHEET'!E32))</f>
        <v>SANDHYA KANWAR</v>
      </c>
      <c s="90" t="str">
        <f>IF('S.D.PASTE SHEET'!F32="","",'S.D.PASTE SHEET'!F32)</f>
        <v/>
      </c>
      <c s="90" t="str">
        <f>IF('S.D.PASTE SHEET'!G32="","",UPPER('S.D.PASTE SHEET'!G32))</f>
        <v>SATU SINGH</v>
      </c>
      <c s="90" t="str">
        <f>IF('S.D.PASTE SHEET'!H32="","",UPPER('S.D.PASTE SHEET'!H32))</f>
        <v>SAJANA KANWAR</v>
      </c>
      <c s="90" t="str">
        <f>IF('S.D.PASTE SHEET'!I32="","",'S.D.PASTE SHEET'!I32)</f>
        <v>F</v>
      </c>
      <c s="91">
        <f>IF('S.D.PASTE SHEET'!J32="","",'S.D.PASTE SHEET'!J32)</f>
        <v>42652</v>
      </c>
      <c s="90">
        <f>IF('S.D.PASTE SHEET'!K32="","",'S.D.PASTE SHEET'!K32)</f>
        <v>264</v>
      </c>
      <c s="90" t="str">
        <f>IF('S.D.PASTE SHEET'!L32="","",'S.D.PASTE SHEET'!L32)</f>
        <v/>
      </c>
      <c s="90">
        <f>IF('S.D.PASTE SHEET'!M32="","",'S.D.PASTE SHEET'!M32)</f>
        <v>138</v>
      </c>
      <c s="90">
        <f>IF('S.D.PASTE SHEET'!N32="","",'S.D.PASTE SHEET'!N32)</f>
        <v>131</v>
      </c>
      <c s="90" t="str">
        <f>IF('S.D.PASTE SHEET'!O32="","",'S.D.PASTE SHEET'!O32)</f>
        <v>OBC</v>
      </c>
      <c s="90" t="str">
        <f>IF('S.D.PASTE SHEET'!P32="","",'S.D.PASTE SHEET'!P32)</f>
        <v>Hindu</v>
      </c>
      <c s="90" t="str">
        <f>IF('S.D.PASTE SHEET'!Q32="","",'S.D.PASTE SHEET'!Q32)</f>
        <v/>
      </c>
      <c s="90" t="str">
        <f>IF('S.D.PASTE SHEET'!R32="","",'S.D.PASTE SHEET'!R32)</f>
        <v>GOVT. SENIOR SECONDARY SCHOOL DASANA KHURD (219769)</v>
      </c>
      <c s="90">
        <f>IF('S.D.PASTE SHEET'!S32="","",'S.D.PASTE SHEET'!S32)</f>
        <v>8141302602</v>
      </c>
      <c s="90" t="str">
        <f>IF('S.D.PASTE SHEET'!T32="","",'S.D.PASTE SHEET'!T32)</f>
        <v>XXXX5008</v>
      </c>
      <c s="90" t="str">
        <f>IF('S.D.PASTE SHEET'!U32="","",'S.D.PASTE SHEET'!U32)</f>
        <v/>
      </c>
      <c s="90">
        <f>IF('S.D.PASTE SHEET'!V32="","",'S.D.PASTE SHEET'!V32)</f>
        <v>8094208233</v>
      </c>
      <c s="90" t="str">
        <f>IF('S.D.PASTE SHEET'!W32="","",'S.D.PASTE SHEET'!W32)</f>
        <v>DASANA KHURD ,MOLASAR ,DASANA KHURD ,341506</v>
      </c>
      <c s="90">
        <f>IF('S.D.PASTE SHEET'!X32="","",'S.D.PASTE SHEET'!X32)</f>
        <v>60000</v>
      </c>
      <c s="90" t="str">
        <f>IF('S.D.PASTE SHEET'!Y32="","",'S.D.PASTE SHEET'!Y32)</f>
        <v>N</v>
      </c>
      <c s="90" t="str">
        <f>IF('S.D.PASTE SHEET'!Z32="","",'S.D.PASTE SHEET'!Z32)</f>
        <v>N</v>
      </c>
      <c s="90" t="str">
        <f>IF('S.D.PASTE SHEET'!AA32="","",'S.D.PASTE SHEET'!AA32)</f>
        <v>No</v>
      </c>
      <c s="90">
        <f>IF('S.D.PASTE SHEET'!AB32="","",'S.D.PASTE SHEET'!AB32)</f>
        <v>8</v>
      </c>
      <c s="90" t="str">
        <f>IF('S.D.PASTE SHEET'!AC32="","",'S.D.PASTE SHEET'!AC32)</f>
        <v>None</v>
      </c>
      <c s="90">
        <f>IF('S.D.PASTE SHEET'!AD32="","",'S.D.PASTE SHEET'!AD32)</f>
        <v>0</v>
      </c>
      <c s="34"/>
      <c s="32" t="str">
        <f>IF(AK32="","",IF(AK32&gt;0,COUNT($AG$2:AG32),""))</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 t="shared" si="3"/>
        <v/>
      </c>
      <c r="AX32" s="32" t="str">
        <f>IF(BC32="","",IF(BC32&gt;0,COUNT($AY$2:AY32),""))</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33" spans="1:66" ht="15.75" customHeight="1">
      <c r="A33" s="90">
        <f>IF('S.D.PASTE SHEET'!A33="","",'S.D.PASTE SHEET'!A33)</f>
        <v>2</v>
      </c>
      <c s="90" t="str">
        <f>IF('S.D.PASTE SHEET'!B33="","",'S.D.PASTE SHEET'!B33)</f>
        <v>A</v>
      </c>
      <c s="90">
        <f>IF('S.D.PASTE SHEET'!C33="","",'S.D.PASTE SHEET'!C33)</f>
        <v>642</v>
      </c>
      <c s="91" t="str">
        <f>IF('S.D.PASTE SHEET'!D33="","",'S.D.PASTE SHEET'!D33)</f>
        <v/>
      </c>
      <c s="90" t="str">
        <f>IF('S.D.PASTE SHEET'!E33="","",UPPER('S.D.PASTE SHEET'!E33))</f>
        <v>VANDANA</v>
      </c>
      <c s="90" t="str">
        <f>IF('S.D.PASTE SHEET'!F33="","",'S.D.PASTE SHEET'!F33)</f>
        <v/>
      </c>
      <c s="90" t="str">
        <f>IF('S.D.PASTE SHEET'!G33="","",UPPER('S.D.PASTE SHEET'!G33))</f>
        <v>JAGDISH NAYAK</v>
      </c>
      <c s="90" t="str">
        <f>IF('S.D.PASTE SHEET'!H33="","",UPPER('S.D.PASTE SHEET'!H33))</f>
        <v>SANJU DEVI</v>
      </c>
      <c s="90" t="str">
        <f>IF('S.D.PASTE SHEET'!I33="","",'S.D.PASTE SHEET'!I33)</f>
        <v>F</v>
      </c>
      <c s="91">
        <f>IF('S.D.PASTE SHEET'!J33="","",'S.D.PASTE SHEET'!J33)</f>
        <v>43100</v>
      </c>
      <c s="90">
        <f>IF('S.D.PASTE SHEET'!K33="","",'S.D.PASTE SHEET'!K33)</f>
        <v>265</v>
      </c>
      <c s="90" t="str">
        <f>IF('S.D.PASTE SHEET'!L33="","",'S.D.PASTE SHEET'!L33)</f>
        <v/>
      </c>
      <c s="90">
        <f>IF('S.D.PASTE SHEET'!M33="","",'S.D.PASTE SHEET'!M33)</f>
        <v>138</v>
      </c>
      <c s="90">
        <f>IF('S.D.PASTE SHEET'!N33="","",'S.D.PASTE SHEET'!N33)</f>
        <v>117</v>
      </c>
      <c s="90" t="str">
        <f>IF('S.D.PASTE SHEET'!O33="","",'S.D.PASTE SHEET'!O33)</f>
        <v>SC</v>
      </c>
      <c s="90" t="str">
        <f>IF('S.D.PASTE SHEET'!P33="","",'S.D.PASTE SHEET'!P33)</f>
        <v/>
      </c>
      <c s="90" t="str">
        <f>IF('S.D.PASTE SHEET'!Q33="","",'S.D.PASTE SHEET'!Q33)</f>
        <v/>
      </c>
      <c s="90" t="str">
        <f>IF('S.D.PASTE SHEET'!R33="","",'S.D.PASTE SHEET'!R33)</f>
        <v>GOVT. SENIOR SECONDARY SCHOOL DASANA KHURD (219769)</v>
      </c>
      <c s="90">
        <f>IF('S.D.PASTE SHEET'!S33="","",'S.D.PASTE SHEET'!S33)</f>
        <v>8141302602</v>
      </c>
      <c s="90" t="str">
        <f>IF('S.D.PASTE SHEET'!T33="","",'S.D.PASTE SHEET'!T33)</f>
        <v>XXXX1025</v>
      </c>
      <c s="90" t="str">
        <f>IF('S.D.PASTE SHEET'!U33="","",'S.D.PASTE SHEET'!U33)</f>
        <v/>
      </c>
      <c s="90">
        <f>IF('S.D.PASTE SHEET'!V33="","",'S.D.PASTE SHEET'!V33)</f>
        <v>9649380596</v>
      </c>
      <c s="90" t="str">
        <f>IF('S.D.PASTE SHEET'!W33="","",'S.D.PASTE SHEET'!W33)</f>
        <v>DASANA KHURD,Molasar,DASANA KHURD,341506</v>
      </c>
      <c s="90">
        <f>IF('S.D.PASTE SHEET'!X33="","",'S.D.PASTE SHEET'!X33)</f>
        <v>50000</v>
      </c>
      <c s="90" t="str">
        <f>IF('S.D.PASTE SHEET'!Y33="","",'S.D.PASTE SHEET'!Y33)</f>
        <v>N</v>
      </c>
      <c s="90" t="str">
        <f>IF('S.D.PASTE SHEET'!Z33="","",'S.D.PASTE SHEET'!Z33)</f>
        <v>N</v>
      </c>
      <c s="90" t="str">
        <f>IF('S.D.PASTE SHEET'!AA33="","",'S.D.PASTE SHEET'!AA33)</f>
        <v/>
      </c>
      <c s="90">
        <f>IF('S.D.PASTE SHEET'!AB33="","",'S.D.PASTE SHEET'!AB33)</f>
        <v>7</v>
      </c>
      <c s="90" t="str">
        <f>IF('S.D.PASTE SHEET'!AC33="","",'S.D.PASTE SHEET'!AC33)</f>
        <v>None</v>
      </c>
      <c s="90">
        <f>IF('S.D.PASTE SHEET'!AD33="","",'S.D.PASTE SHEET'!AD33)</f>
        <v>3</v>
      </c>
      <c s="34"/>
      <c s="32" t="str">
        <f>IF(AK33="","",IF(AK33&gt;0,COUNT($AG$2:AG33),""))</f>
        <v/>
      </c>
      <c s="10" t="str">
        <f t="shared" si="3"/>
        <v/>
      </c>
      <c s="10" t="str">
        <f t="shared" si="3"/>
        <v/>
      </c>
      <c s="10" t="str">
        <f t="shared" si="3"/>
        <v/>
      </c>
      <c s="37" t="str">
        <f t="shared" si="3"/>
        <v/>
      </c>
      <c s="10" t="str">
        <f t="shared" si="3"/>
        <v/>
      </c>
      <c s="10" t="str">
        <f t="shared" si="3"/>
        <v/>
      </c>
      <c s="10" t="str">
        <f t="shared" si="3"/>
        <v/>
      </c>
      <c s="10" t="str">
        <f t="shared" si="3"/>
        <v/>
      </c>
      <c s="10" t="str">
        <f t="shared" si="3"/>
        <v/>
      </c>
      <c s="37" t="str">
        <f t="shared" si="3"/>
        <v/>
      </c>
      <c s="10" t="str">
        <f t="shared" si="3"/>
        <v/>
      </c>
      <c s="10" t="str">
        <f t="shared" si="3"/>
        <v/>
      </c>
      <c s="10" t="str">
        <f t="shared" si="3"/>
        <v/>
      </c>
      <c s="10" t="str">
        <f t="shared" si="3"/>
        <v/>
      </c>
      <c s="10" t="str">
        <f t="shared" si="3"/>
        <v/>
      </c>
      <c s="10" t="str">
        <f>IF(AND($AJ$1=5,$A33=5),P33,"")</f>
        <v/>
      </c>
      <c r="AX33" s="32" t="str">
        <f>IF(BC33="","",IF(BC33&gt;0,COUNT($AY$2:AY33),""))</f>
        <v/>
      </c>
      <c s="10" t="str">
        <f t="shared" si="1"/>
        <v/>
      </c>
      <c s="10" t="str">
        <f t="shared" si="4"/>
        <v/>
      </c>
      <c s="10" t="str">
        <f t="shared" si="4"/>
        <v/>
      </c>
      <c s="39" t="str">
        <f t="shared" si="4"/>
        <v/>
      </c>
      <c s="10" t="str">
        <f t="shared" si="4"/>
        <v/>
      </c>
      <c s="10" t="str">
        <f t="shared" si="4"/>
        <v/>
      </c>
      <c s="10" t="str">
        <f t="shared" si="4"/>
        <v/>
      </c>
      <c s="10" t="str">
        <f t="shared" si="4"/>
        <v/>
      </c>
      <c s="10" t="str">
        <f t="shared" si="4"/>
        <v/>
      </c>
      <c s="39" t="str">
        <f t="shared" si="4"/>
        <v/>
      </c>
      <c s="10" t="str">
        <f t="shared" si="4"/>
        <v/>
      </c>
      <c s="10" t="str">
        <f t="shared" si="4"/>
        <v/>
      </c>
      <c s="10" t="str">
        <f t="shared" si="4"/>
        <v/>
      </c>
      <c s="10" t="str">
        <f t="shared" si="4"/>
        <v/>
      </c>
      <c s="10" t="str">
        <f t="shared" si="4"/>
        <v/>
      </c>
      <c s="10" t="str">
        <f t="shared" si="4"/>
        <v/>
      </c>
    </row>
    <row r="34" spans="1:66" ht="15.75" customHeight="1">
      <c r="A34" s="90">
        <f>IF('S.D.PASTE SHEET'!A34="","",'S.D.PASTE SHEET'!A34)</f>
        <v>2</v>
      </c>
      <c s="90" t="str">
        <f>IF('S.D.PASTE SHEET'!B34="","",'S.D.PASTE SHEET'!B34)</f>
        <v>A</v>
      </c>
      <c s="90">
        <f>IF('S.D.PASTE SHEET'!C34="","",'S.D.PASTE SHEET'!C34)</f>
        <v>641</v>
      </c>
      <c s="91" t="str">
        <f>IF('S.D.PASTE SHEET'!D34="","",'S.D.PASTE SHEET'!D34)</f>
        <v/>
      </c>
      <c s="90" t="str">
        <f>IF('S.D.PASTE SHEET'!E34="","",UPPER('S.D.PASTE SHEET'!E34))</f>
        <v>YASHPAL</v>
      </c>
      <c s="90" t="str">
        <f>IF('S.D.PASTE SHEET'!F34="","",'S.D.PASTE SHEET'!F34)</f>
        <v/>
      </c>
      <c s="90" t="str">
        <f>IF('S.D.PASTE SHEET'!G34="","",UPPER('S.D.PASTE SHEET'!G34))</f>
        <v>GOPAL RAM</v>
      </c>
      <c s="90" t="str">
        <f>IF('S.D.PASTE SHEET'!H34="","",UPPER('S.D.PASTE SHEET'!H34))</f>
        <v>SHARDA</v>
      </c>
      <c s="90" t="str">
        <f>IF('S.D.PASTE SHEET'!I34="","",'S.D.PASTE SHEET'!I34)</f>
        <v>M</v>
      </c>
      <c s="91">
        <f>IF('S.D.PASTE SHEET'!J34="","",'S.D.PASTE SHEET'!J34)</f>
        <v>43059</v>
      </c>
      <c s="90">
        <f>IF('S.D.PASTE SHEET'!K34="","",'S.D.PASTE SHEET'!K34)</f>
        <v>266</v>
      </c>
      <c s="90" t="str">
        <f>IF('S.D.PASTE SHEET'!L34="","",'S.D.PASTE SHEET'!L34)</f>
        <v/>
      </c>
      <c s="90">
        <f>IF('S.D.PASTE SHEET'!M34="","",'S.D.PASTE SHEET'!M34)</f>
        <v>138</v>
      </c>
      <c s="90">
        <f>IF('S.D.PASTE SHEET'!N34="","",'S.D.PASTE SHEET'!N34)</f>
        <v>127</v>
      </c>
      <c s="90" t="str">
        <f>IF('S.D.PASTE SHEET'!O34="","",'S.D.PASTE SHEET'!O34)</f>
        <v>SC</v>
      </c>
      <c s="90" t="str">
        <f>IF('S.D.PASTE SHEET'!P34="","",'S.D.PASTE SHEET'!P34)</f>
        <v>Hindu</v>
      </c>
      <c s="90" t="str">
        <f>IF('S.D.PASTE SHEET'!Q34="","",'S.D.PASTE SHEET'!Q34)</f>
        <v/>
      </c>
      <c s="90" t="str">
        <f>IF('S.D.PASTE SHEET'!R34="","",'S.D.PASTE SHEET'!R34)</f>
        <v>GOVT. SENIOR SECONDARY SCHOOL DASANA KHURD (219769)</v>
      </c>
      <c s="90">
        <f>IF('S.D.PASTE SHEET'!S34="","",'S.D.PASTE SHEET'!S34)</f>
        <v>8141302602</v>
      </c>
      <c s="90" t="str">
        <f>IF('S.D.PASTE SHEET'!T34="","",'S.D.PASTE SHEET'!T34)</f>
        <v>XXXX8427</v>
      </c>
      <c s="90" t="str">
        <f>IF('S.D.PASTE SHEET'!U34="","",'S.D.PASTE SHEET'!U34)</f>
        <v/>
      </c>
      <c s="90">
        <f>IF('S.D.PASTE SHEET'!V34="","",'S.D.PASTE SHEET'!V34)</f>
        <v>9828783778</v>
      </c>
      <c s="90" t="str">
        <f>IF('S.D.PASTE SHEET'!W34="","",'S.D.PASTE SHEET'!W34)</f>
        <v>DASANA KHURD ,MOLASAR ,DASANA KHURD ,341506</v>
      </c>
      <c s="90">
        <f>IF('S.D.PASTE SHEET'!X34="","",'S.D.PASTE SHEET'!X34)</f>
        <v>50000</v>
      </c>
      <c s="90" t="str">
        <f>IF('S.D.PASTE SHEET'!Y34="","",'S.D.PASTE SHEET'!Y34)</f>
        <v>N</v>
      </c>
      <c s="90" t="str">
        <f>IF('S.D.PASTE SHEET'!Z34="","",'S.D.PASTE SHEET'!Z34)</f>
        <v>N</v>
      </c>
      <c s="90" t="str">
        <f>IF('S.D.PASTE SHEET'!AA34="","",'S.D.PASTE SHEET'!AA34)</f>
        <v>No</v>
      </c>
      <c s="90">
        <f>IF('S.D.PASTE SHEET'!AB34="","",'S.D.PASTE SHEET'!AB34)</f>
        <v>7</v>
      </c>
      <c s="90" t="str">
        <f>IF('S.D.PASTE SHEET'!AC34="","",'S.D.PASTE SHEET'!AC34)</f>
        <v>None</v>
      </c>
      <c s="90">
        <f>IF('S.D.PASTE SHEET'!AD34="","",'S.D.PASTE SHEET'!AD34)</f>
        <v>0</v>
      </c>
      <c s="34"/>
      <c s="32" t="str">
        <f>IF(AK34="","",IF(AK34&gt;0,COUNT($AG$2:AG34),""))</f>
        <v/>
      </c>
      <c s="10" t="str">
        <f t="shared" si="5" ref="AG34:AV49">IF(AND($AJ$1=5,$A34=5),A34,"")</f>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4" s="32" t="str">
        <f>IF(BC34="","",IF(BC34&gt;0,COUNT($AY$2:AY34),""))</f>
        <v/>
      </c>
      <c s="10" t="str">
        <f t="shared" si="1"/>
        <v/>
      </c>
      <c s="10" t="str">
        <f t="shared" si="6" ref="AZ34:BN49">IF(AND($BB$1=5,$A34=5,$BC$1=$B34),B34,"")</f>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35" spans="1:66" ht="15.75" customHeight="1">
      <c r="A35" s="90">
        <f>IF('S.D.PASTE SHEET'!A35="","",'S.D.PASTE SHEET'!A35)</f>
        <v>2</v>
      </c>
      <c s="90" t="str">
        <f>IF('S.D.PASTE SHEET'!B35="","",'S.D.PASTE SHEET'!B35)</f>
        <v>A</v>
      </c>
      <c s="90">
        <f>IF('S.D.PASTE SHEET'!C35="","",'S.D.PASTE SHEET'!C35)</f>
        <v>637</v>
      </c>
      <c s="91" t="str">
        <f>IF('S.D.PASTE SHEET'!D35="","",'S.D.PASTE SHEET'!D35)</f>
        <v/>
      </c>
      <c s="90" t="str">
        <f>IF('S.D.PASTE SHEET'!E35="","",UPPER('S.D.PASTE SHEET'!E35))</f>
        <v>YASHVEER SINGH</v>
      </c>
      <c s="90" t="str">
        <f>IF('S.D.PASTE SHEET'!F35="","",'S.D.PASTE SHEET'!F35)</f>
        <v/>
      </c>
      <c s="90" t="str">
        <f>IF('S.D.PASTE SHEET'!G35="","",UPPER('S.D.PASTE SHEET'!G35))</f>
        <v>JAGROOP SINGH</v>
      </c>
      <c s="90" t="str">
        <f>IF('S.D.PASTE SHEET'!H35="","",UPPER('S.D.PASTE SHEET'!H35))</f>
        <v>SUMAN KANWAR</v>
      </c>
      <c s="90" t="str">
        <f>IF('S.D.PASTE SHEET'!I35="","",'S.D.PASTE SHEET'!I35)</f>
        <v>M</v>
      </c>
      <c s="91">
        <f>IF('S.D.PASTE SHEET'!J35="","",'S.D.PASTE SHEET'!J35)</f>
        <v>42988</v>
      </c>
      <c s="90">
        <f>IF('S.D.PASTE SHEET'!K35="","",'S.D.PASTE SHEET'!K35)</f>
        <v>267</v>
      </c>
      <c s="90" t="str">
        <f>IF('S.D.PASTE SHEET'!L35="","",'S.D.PASTE SHEET'!L35)</f>
        <v/>
      </c>
      <c s="90">
        <f>IF('S.D.PASTE SHEET'!M35="","",'S.D.PASTE SHEET'!M35)</f>
        <v>138</v>
      </c>
      <c s="90">
        <f>IF('S.D.PASTE SHEET'!N35="","",'S.D.PASTE SHEET'!N35)</f>
        <v>120</v>
      </c>
      <c s="90" t="str">
        <f>IF('S.D.PASTE SHEET'!O35="","",'S.D.PASTE SHEET'!O35)</f>
        <v>GEN</v>
      </c>
      <c s="90" t="str">
        <f>IF('S.D.PASTE SHEET'!P35="","",'S.D.PASTE SHEET'!P35)</f>
        <v>Hindu</v>
      </c>
      <c s="90" t="str">
        <f>IF('S.D.PASTE SHEET'!Q35="","",'S.D.PASTE SHEET'!Q35)</f>
        <v/>
      </c>
      <c s="90" t="str">
        <f>IF('S.D.PASTE SHEET'!R35="","",'S.D.PASTE SHEET'!R35)</f>
        <v>GOVT. SENIOR SECONDARY SCHOOL DASANA KHURD (219769)</v>
      </c>
      <c s="90">
        <f>IF('S.D.PASTE SHEET'!S35="","",'S.D.PASTE SHEET'!S35)</f>
        <v>8141302602</v>
      </c>
      <c s="90" t="str">
        <f>IF('S.D.PASTE SHEET'!T35="","",'S.D.PASTE SHEET'!T35)</f>
        <v>XXXX9045</v>
      </c>
      <c s="90" t="str">
        <f>IF('S.D.PASTE SHEET'!U35="","",'S.D.PASTE SHEET'!U35)</f>
        <v/>
      </c>
      <c s="90">
        <f>IF('S.D.PASTE SHEET'!V35="","",'S.D.PASTE SHEET'!V35)</f>
        <v>9549307499</v>
      </c>
      <c s="90" t="str">
        <f>IF('S.D.PASTE SHEET'!W35="","",'S.D.PASTE SHEET'!W35)</f>
        <v>DASANA KHURD ,MOLASAR ,DASANA KHURD ,341506</v>
      </c>
      <c s="90">
        <f>IF('S.D.PASTE SHEET'!X35="","",'S.D.PASTE SHEET'!X35)</f>
        <v>40000</v>
      </c>
      <c s="90" t="str">
        <f>IF('S.D.PASTE SHEET'!Y35="","",'S.D.PASTE SHEET'!Y35)</f>
        <v>N</v>
      </c>
      <c s="90" t="str">
        <f>IF('S.D.PASTE SHEET'!Z35="","",'S.D.PASTE SHEET'!Z35)</f>
        <v>N</v>
      </c>
      <c s="90" t="str">
        <f>IF('S.D.PASTE SHEET'!AA35="","",'S.D.PASTE SHEET'!AA35)</f>
        <v>No</v>
      </c>
      <c s="90">
        <f>IF('S.D.PASTE SHEET'!AB35="","",'S.D.PASTE SHEET'!AB35)</f>
        <v>7</v>
      </c>
      <c s="90" t="str">
        <f>IF('S.D.PASTE SHEET'!AC35="","",'S.D.PASTE SHEET'!AC35)</f>
        <v>None</v>
      </c>
      <c s="90">
        <f>IF('S.D.PASTE SHEET'!AD35="","",'S.D.PASTE SHEET'!AD35)</f>
        <v>0</v>
      </c>
      <c s="34"/>
      <c s="32" t="str">
        <f>IF(AK35="","",IF(AK35&gt;0,COUNT($AG$2:AG35),""))</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5" s="32" t="str">
        <f>IF(BC35="","",IF(BC35&gt;0,COUNT($AY$2:AY35),""))</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36" spans="1:66" ht="15.75" customHeight="1">
      <c r="A36" s="90">
        <f>IF('S.D.PASTE SHEET'!A36="","",'S.D.PASTE SHEET'!A36)</f>
        <v>3</v>
      </c>
      <c s="90" t="str">
        <f>IF('S.D.PASTE SHEET'!B36="","",'S.D.PASTE SHEET'!B36)</f>
        <v>A</v>
      </c>
      <c s="90">
        <f>IF('S.D.PASTE SHEET'!C36="","",'S.D.PASTE SHEET'!C36)</f>
        <v>608</v>
      </c>
      <c s="91" t="str">
        <f>IF('S.D.PASTE SHEET'!D36="","",'S.D.PASTE SHEET'!D36)</f>
        <v/>
      </c>
      <c s="90" t="str">
        <f>IF('S.D.PASTE SHEET'!E36="","",UPPER('S.D.PASTE SHEET'!E36))</f>
        <v>AKSHITA</v>
      </c>
      <c s="90" t="str">
        <f>IF('S.D.PASTE SHEET'!F36="","",'S.D.PASTE SHEET'!F36)</f>
        <v/>
      </c>
      <c s="90" t="str">
        <f>IF('S.D.PASTE SHEET'!G36="","",UPPER('S.D.PASTE SHEET'!G36))</f>
        <v>MUKESH BIJARNIYA</v>
      </c>
      <c s="90" t="str">
        <f>IF('S.D.PASTE SHEET'!H36="","",UPPER('S.D.PASTE SHEET'!H36))</f>
        <v>MONIKA DEVI</v>
      </c>
      <c s="90" t="str">
        <f>IF('S.D.PASTE SHEET'!I36="","",'S.D.PASTE SHEET'!I36)</f>
        <v>F</v>
      </c>
      <c s="91">
        <f>IF('S.D.PASTE SHEET'!J36="","",'S.D.PASTE SHEET'!J36)</f>
        <v>42199</v>
      </c>
      <c s="90">
        <f>IF('S.D.PASTE SHEET'!K36="","",'S.D.PASTE SHEET'!K36)</f>
        <v>3058</v>
      </c>
      <c s="90" t="str">
        <f>IF('S.D.PASTE SHEET'!L36="","",'S.D.PASTE SHEET'!L36)</f>
        <v/>
      </c>
      <c s="90">
        <f>IF('S.D.PASTE SHEET'!M36="","",'S.D.PASTE SHEET'!M36)</f>
        <v>138</v>
      </c>
      <c s="90">
        <f>IF('S.D.PASTE SHEET'!N36="","",'S.D.PASTE SHEET'!N36)</f>
        <v>138</v>
      </c>
      <c s="90" t="str">
        <f>IF('S.D.PASTE SHEET'!O36="","",'S.D.PASTE SHEET'!O36)</f>
        <v>OBC</v>
      </c>
      <c s="90" t="str">
        <f>IF('S.D.PASTE SHEET'!P36="","",'S.D.PASTE SHEET'!P36)</f>
        <v>Hindu</v>
      </c>
      <c s="90" t="str">
        <f>IF('S.D.PASTE SHEET'!Q36="","",'S.D.PASTE SHEET'!Q36)</f>
        <v/>
      </c>
      <c s="90" t="str">
        <f>IF('S.D.PASTE SHEET'!R36="","",'S.D.PASTE SHEET'!R36)</f>
        <v>GOVT. SENIOR SECONDARY SCHOOL DASANA KHURD (219769)</v>
      </c>
      <c s="90">
        <f>IF('S.D.PASTE SHEET'!S36="","",'S.D.PASTE SHEET'!S36)</f>
        <v>8141302602</v>
      </c>
      <c s="90" t="str">
        <f>IF('S.D.PASTE SHEET'!T36="","",'S.D.PASTE SHEET'!T36)</f>
        <v>XXXX0959</v>
      </c>
      <c s="90" t="str">
        <f>IF('S.D.PASTE SHEET'!U36="","",'S.D.PASTE SHEET'!U36)</f>
        <v/>
      </c>
      <c s="90">
        <f>IF('S.D.PASTE SHEET'!V36="","",'S.D.PASTE SHEET'!V36)</f>
        <v>9983955690</v>
      </c>
      <c s="90" t="str">
        <f>IF('S.D.PASTE SHEET'!W36="","",'S.D.PASTE SHEET'!W36)</f>
        <v>VILLAGE TELIYA KUAA KI DHANI ,MOLASAR,MOLASAR,341506</v>
      </c>
      <c s="90">
        <f>IF('S.D.PASTE SHEET'!X36="","",'S.D.PASTE SHEET'!X36)</f>
        <v>60000</v>
      </c>
      <c s="90" t="str">
        <f>IF('S.D.PASTE SHEET'!Y36="","",'S.D.PASTE SHEET'!Y36)</f>
        <v>N</v>
      </c>
      <c s="90" t="str">
        <f>IF('S.D.PASTE SHEET'!Z36="","",'S.D.PASTE SHEET'!Z36)</f>
        <v>N</v>
      </c>
      <c s="90" t="str">
        <f>IF('S.D.PASTE SHEET'!AA36="","",'S.D.PASTE SHEET'!AA36)</f>
        <v>No</v>
      </c>
      <c s="90">
        <f>IF('S.D.PASTE SHEET'!AB36="","",'S.D.PASTE SHEET'!AB36)</f>
        <v>9</v>
      </c>
      <c s="90" t="str">
        <f>IF('S.D.PASTE SHEET'!AC36="","",'S.D.PASTE SHEET'!AC36)</f>
        <v>None</v>
      </c>
      <c s="90">
        <f>IF('S.D.PASTE SHEET'!AD36="","",'S.D.PASTE SHEET'!AD36)</f>
        <v>2</v>
      </c>
      <c s="34"/>
      <c s="32" t="str">
        <f>IF(AK36="","",IF(AK36&gt;0,COUNT($AG$2:AG36),""))</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6" s="32" t="str">
        <f>IF(BC36="","",IF(BC36&gt;0,COUNT($AY$2:AY36),""))</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37" spans="1:66" ht="15.75" customHeight="1">
      <c r="A37" s="90">
        <f>IF('S.D.PASTE SHEET'!A37="","",'S.D.PASTE SHEET'!A37)</f>
        <v>3</v>
      </c>
      <c s="90" t="str">
        <f>IF('S.D.PASTE SHEET'!B37="","",'S.D.PASTE SHEET'!B37)</f>
        <v>A</v>
      </c>
      <c s="90">
        <f>IF('S.D.PASTE SHEET'!C37="","",'S.D.PASTE SHEET'!C37)</f>
        <v>556</v>
      </c>
      <c s="91" t="str">
        <f>IF('S.D.PASTE SHEET'!D37="","",'S.D.PASTE SHEET'!D37)</f>
        <v/>
      </c>
      <c s="90" t="str">
        <f>IF('S.D.PASTE SHEET'!E37="","",UPPER('S.D.PASTE SHEET'!E37))</f>
        <v>ANJALI</v>
      </c>
      <c s="90" t="str">
        <f>IF('S.D.PASTE SHEET'!F37="","",'S.D.PASTE SHEET'!F37)</f>
        <v/>
      </c>
      <c s="90" t="str">
        <f>IF('S.D.PASTE SHEET'!G37="","",UPPER('S.D.PASTE SHEET'!G37))</f>
        <v>GOPAL RAM</v>
      </c>
      <c s="90" t="str">
        <f>IF('S.D.PASTE SHEET'!H37="","",UPPER('S.D.PASTE SHEET'!H37))</f>
        <v>SHARDA</v>
      </c>
      <c s="90" t="str">
        <f>IF('S.D.PASTE SHEET'!I37="","",'S.D.PASTE SHEET'!I37)</f>
        <v>F</v>
      </c>
      <c s="91">
        <f>IF('S.D.PASTE SHEET'!J37="","",'S.D.PASTE SHEET'!J37)</f>
        <v>42558</v>
      </c>
      <c s="90">
        <f>IF('S.D.PASTE SHEET'!K37="","",'S.D.PASTE SHEET'!K37)</f>
        <v>3059</v>
      </c>
      <c s="90" t="str">
        <f>IF('S.D.PASTE SHEET'!L37="","",'S.D.PASTE SHEET'!L37)</f>
        <v/>
      </c>
      <c s="90">
        <f>IF('S.D.PASTE SHEET'!M37="","",'S.D.PASTE SHEET'!M37)</f>
        <v>138</v>
      </c>
      <c s="90">
        <f>IF('S.D.PASTE SHEET'!N37="","",'S.D.PASTE SHEET'!N37)</f>
        <v>138</v>
      </c>
      <c s="90" t="str">
        <f>IF('S.D.PASTE SHEET'!O37="","",'S.D.PASTE SHEET'!O37)</f>
        <v>SC</v>
      </c>
      <c s="90" t="str">
        <f>IF('S.D.PASTE SHEET'!P37="","",'S.D.PASTE SHEET'!P37)</f>
        <v>Hindu</v>
      </c>
      <c s="90" t="str">
        <f>IF('S.D.PASTE SHEET'!Q37="","",'S.D.PASTE SHEET'!Q37)</f>
        <v/>
      </c>
      <c s="90" t="str">
        <f>IF('S.D.PASTE SHEET'!R37="","",'S.D.PASTE SHEET'!R37)</f>
        <v>GOVT. SENIOR SECONDARY SCHOOL DASANA KHURD (219769)</v>
      </c>
      <c s="90">
        <f>IF('S.D.PASTE SHEET'!S37="","",'S.D.PASTE SHEET'!S37)</f>
        <v>8141302602</v>
      </c>
      <c s="90" t="str">
        <f>IF('S.D.PASTE SHEET'!T37="","",'S.D.PASTE SHEET'!T37)</f>
        <v>XXXX1970</v>
      </c>
      <c s="90" t="str">
        <f>IF('S.D.PASTE SHEET'!U37="","",'S.D.PASTE SHEET'!U37)</f>
        <v>VVHCHPT</v>
      </c>
      <c s="90">
        <f>IF('S.D.PASTE SHEET'!V37="","",'S.D.PASTE SHEET'!V37)</f>
        <v>9828783775</v>
      </c>
      <c s="90" t="str">
        <f>IF('S.D.PASTE SHEET'!W37="","",'S.D.PASTE SHEET'!W37)</f>
        <v>DASANA KHURD POST DIKAWA,MOLASAR,DASANA KHURD,341506</v>
      </c>
      <c s="90">
        <f>IF('S.D.PASTE SHEET'!X37="","",'S.D.PASTE SHEET'!X37)</f>
        <v>55000</v>
      </c>
      <c s="90" t="str">
        <f>IF('S.D.PASTE SHEET'!Y37="","",'S.D.PASTE SHEET'!Y37)</f>
        <v>N</v>
      </c>
      <c s="90" t="str">
        <f>IF('S.D.PASTE SHEET'!Z37="","",'S.D.PASTE SHEET'!Z37)</f>
        <v>N</v>
      </c>
      <c s="90" t="str">
        <f>IF('S.D.PASTE SHEET'!AA37="","",'S.D.PASTE SHEET'!AA37)</f>
        <v>No</v>
      </c>
      <c s="90">
        <f>IF('S.D.PASTE SHEET'!AB37="","",'S.D.PASTE SHEET'!AB37)</f>
        <v>8</v>
      </c>
      <c s="90" t="str">
        <f>IF('S.D.PASTE SHEET'!AC37="","",'S.D.PASTE SHEET'!AC37)</f>
        <v>None</v>
      </c>
      <c s="90">
        <f>IF('S.D.PASTE SHEET'!AD37="","",'S.D.PASTE SHEET'!AD37)</f>
        <v>0</v>
      </c>
      <c s="34"/>
      <c s="32" t="str">
        <f>IF(AK37="","",IF(AK37&gt;0,COUNT($AG$2:AG37),""))</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7" s="32" t="str">
        <f>IF(BC37="","",IF(BC37&gt;0,COUNT($AY$2:AY37),""))</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38" spans="1:66" ht="15.75" customHeight="1">
      <c r="A38" s="90">
        <f>IF('S.D.PASTE SHEET'!A38="","",'S.D.PASTE SHEET'!A38)</f>
        <v>3</v>
      </c>
      <c s="90" t="str">
        <f>IF('S.D.PASTE SHEET'!B38="","",'S.D.PASTE SHEET'!B38)</f>
        <v>A</v>
      </c>
      <c s="90">
        <f>IF('S.D.PASTE SHEET'!C38="","",'S.D.PASTE SHEET'!C38)</f>
        <v>561</v>
      </c>
      <c s="91" t="str">
        <f>IF('S.D.PASTE SHEET'!D38="","",'S.D.PASTE SHEET'!D38)</f>
        <v/>
      </c>
      <c s="90" t="str">
        <f>IF('S.D.PASTE SHEET'!E38="","",UPPER('S.D.PASTE SHEET'!E38))</f>
        <v>ANKIT NETAR</v>
      </c>
      <c s="90" t="str">
        <f>IF('S.D.PASTE SHEET'!F38="","",'S.D.PASTE SHEET'!F38)</f>
        <v/>
      </c>
      <c s="90" t="str">
        <f>IF('S.D.PASTE SHEET'!G38="","",UPPER('S.D.PASTE SHEET'!G38))</f>
        <v>CHENARAM</v>
      </c>
      <c s="90" t="str">
        <f>IF('S.D.PASTE SHEET'!H38="","",UPPER('S.D.PASTE SHEET'!H38))</f>
        <v>SUSHILA</v>
      </c>
      <c s="90" t="str">
        <f>IF('S.D.PASTE SHEET'!I38="","",'S.D.PASTE SHEET'!I38)</f>
        <v>M</v>
      </c>
      <c s="91">
        <f>IF('S.D.PASTE SHEET'!J38="","",'S.D.PASTE SHEET'!J38)</f>
        <v>42010</v>
      </c>
      <c s="90">
        <f>IF('S.D.PASTE SHEET'!K38="","",'S.D.PASTE SHEET'!K38)</f>
        <v>3060</v>
      </c>
      <c s="90" t="str">
        <f>IF('S.D.PASTE SHEET'!L38="","",'S.D.PASTE SHEET'!L38)</f>
        <v/>
      </c>
      <c s="90">
        <f>IF('S.D.PASTE SHEET'!M38="","",'S.D.PASTE SHEET'!M38)</f>
        <v>138</v>
      </c>
      <c s="90">
        <f>IF('S.D.PASTE SHEET'!N38="","",'S.D.PASTE SHEET'!N38)</f>
        <v>137</v>
      </c>
      <c s="90" t="str">
        <f>IF('S.D.PASTE SHEET'!O38="","",'S.D.PASTE SHEET'!O38)</f>
        <v>OBC</v>
      </c>
      <c s="90" t="str">
        <f>IF('S.D.PASTE SHEET'!P38="","",'S.D.PASTE SHEET'!P38)</f>
        <v>Hindu</v>
      </c>
      <c s="90" t="str">
        <f>IF('S.D.PASTE SHEET'!Q38="","",'S.D.PASTE SHEET'!Q38)</f>
        <v/>
      </c>
      <c s="90" t="str">
        <f>IF('S.D.PASTE SHEET'!R38="","",'S.D.PASTE SHEET'!R38)</f>
        <v>GOVT. SENIOR SECONDARY SCHOOL DASANA KHURD (219769)</v>
      </c>
      <c s="90">
        <f>IF('S.D.PASTE SHEET'!S38="","",'S.D.PASTE SHEET'!S38)</f>
        <v>8141302602</v>
      </c>
      <c s="90" t="str">
        <f>IF('S.D.PASTE SHEET'!T38="","",'S.D.PASTE SHEET'!T38)</f>
        <v>XXXX0431</v>
      </c>
      <c s="90" t="str">
        <f>IF('S.D.PASTE SHEET'!U38="","",'S.D.PASTE SHEET'!U38)</f>
        <v/>
      </c>
      <c s="90">
        <f>IF('S.D.PASTE SHEET'!V38="","",'S.D.PASTE SHEET'!V38)</f>
        <v>9983388168</v>
      </c>
      <c s="90" t="str">
        <f>IF('S.D.PASTE SHEET'!W38="","",'S.D.PASTE SHEET'!W38)</f>
        <v>DASANA KHURD,MOLASAR,DASANA KHURD,341506</v>
      </c>
      <c s="90">
        <f>IF('S.D.PASTE SHEET'!X38="","",'S.D.PASTE SHEET'!X38)</f>
        <v>60000</v>
      </c>
      <c s="90" t="str">
        <f>IF('S.D.PASTE SHEET'!Y38="","",'S.D.PASTE SHEET'!Y38)</f>
        <v>N</v>
      </c>
      <c s="90" t="str">
        <f>IF('S.D.PASTE SHEET'!Z38="","",'S.D.PASTE SHEET'!Z38)</f>
        <v>N</v>
      </c>
      <c s="90" t="str">
        <f>IF('S.D.PASTE SHEET'!AA38="","",'S.D.PASTE SHEET'!AA38)</f>
        <v>No</v>
      </c>
      <c s="90">
        <f>IF('S.D.PASTE SHEET'!AB38="","",'S.D.PASTE SHEET'!AB38)</f>
        <v>9</v>
      </c>
      <c s="90" t="str">
        <f>IF('S.D.PASTE SHEET'!AC38="","",'S.D.PASTE SHEET'!AC38)</f>
        <v>None</v>
      </c>
      <c s="90">
        <f>IF('S.D.PASTE SHEET'!AD38="","",'S.D.PASTE SHEET'!AD38)</f>
        <v>3</v>
      </c>
      <c s="34"/>
      <c s="32" t="str">
        <f>IF(AK38="","",IF(AK38&gt;0,COUNT($AG$2:AG38),""))</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8" s="32" t="str">
        <f>IF(BC38="","",IF(BC38&gt;0,COUNT($AY$2:AY38),""))</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39" spans="1:66" ht="15.75" customHeight="1">
      <c r="A39" s="90">
        <f>IF('S.D.PASTE SHEET'!A39="","",'S.D.PASTE SHEET'!A39)</f>
        <v>3</v>
      </c>
      <c s="90" t="str">
        <f>IF('S.D.PASTE SHEET'!B39="","",'S.D.PASTE SHEET'!B39)</f>
        <v>A</v>
      </c>
      <c s="90">
        <f>IF('S.D.PASTE SHEET'!C39="","",'S.D.PASTE SHEET'!C39)</f>
        <v>607</v>
      </c>
      <c s="91" t="str">
        <f>IF('S.D.PASTE SHEET'!D39="","",'S.D.PASTE SHEET'!D39)</f>
        <v/>
      </c>
      <c s="90" t="str">
        <f>IF('S.D.PASTE SHEET'!E39="","",UPPER('S.D.PASTE SHEET'!E39))</f>
        <v>BHARAT</v>
      </c>
      <c s="90" t="str">
        <f>IF('S.D.PASTE SHEET'!F39="","",'S.D.PASTE SHEET'!F39)</f>
        <v/>
      </c>
      <c s="90" t="str">
        <f>IF('S.D.PASTE SHEET'!G39="","",UPPER('S.D.PASTE SHEET'!G39))</f>
        <v>AMARA RAM</v>
      </c>
      <c s="90" t="str">
        <f>IF('S.D.PASTE SHEET'!H39="","",UPPER('S.D.PASTE SHEET'!H39))</f>
        <v>PATASI DEVI</v>
      </c>
      <c s="90" t="str">
        <f>IF('S.D.PASTE SHEET'!I39="","",'S.D.PASTE SHEET'!I39)</f>
        <v>M</v>
      </c>
      <c s="91">
        <f>IF('S.D.PASTE SHEET'!J39="","",'S.D.PASTE SHEET'!J39)</f>
        <v>41766</v>
      </c>
      <c s="90">
        <f>IF('S.D.PASTE SHEET'!K39="","",'S.D.PASTE SHEET'!K39)</f>
        <v>3061</v>
      </c>
      <c s="90" t="str">
        <f>IF('S.D.PASTE SHEET'!L39="","",'S.D.PASTE SHEET'!L39)</f>
        <v/>
      </c>
      <c s="90">
        <f>IF('S.D.PASTE SHEET'!M39="","",'S.D.PASTE SHEET'!M39)</f>
        <v>138</v>
      </c>
      <c s="90">
        <f>IF('S.D.PASTE SHEET'!N39="","",'S.D.PASTE SHEET'!N39)</f>
        <v>135</v>
      </c>
      <c s="90" t="str">
        <f>IF('S.D.PASTE SHEET'!O39="","",'S.D.PASTE SHEET'!O39)</f>
        <v>OBC</v>
      </c>
      <c s="90" t="str">
        <f>IF('S.D.PASTE SHEET'!P39="","",'S.D.PASTE SHEET'!P39)</f>
        <v>Hindu</v>
      </c>
      <c s="90" t="str">
        <f>IF('S.D.PASTE SHEET'!Q39="","",'S.D.PASTE SHEET'!Q39)</f>
        <v/>
      </c>
      <c s="90" t="str">
        <f>IF('S.D.PASTE SHEET'!R39="","",'S.D.PASTE SHEET'!R39)</f>
        <v>GOVT. SENIOR SECONDARY SCHOOL DASANA KHURD (219769)</v>
      </c>
      <c s="90">
        <f>IF('S.D.PASTE SHEET'!S39="","",'S.D.PASTE SHEET'!S39)</f>
        <v>8141302602</v>
      </c>
      <c s="90" t="str">
        <f>IF('S.D.PASTE SHEET'!T39="","",'S.D.PASTE SHEET'!T39)</f>
        <v>XXXX3946</v>
      </c>
      <c s="90" t="str">
        <f>IF('S.D.PASTE SHEET'!U39="","",'S.D.PASTE SHEET'!U39)</f>
        <v/>
      </c>
      <c s="90">
        <f>IF('S.D.PASTE SHEET'!V39="","",'S.D.PASTE SHEET'!V39)</f>
        <v>8094385710</v>
      </c>
      <c s="90" t="str">
        <f>IF('S.D.PASTE SHEET'!W39="","",'S.D.PASTE SHEET'!W39)</f>
        <v>VILLAGE DASANA KHURD POST DIKAWA,MOLASAR,DASANA KHURD ,341506</v>
      </c>
      <c s="90">
        <f>IF('S.D.PASTE SHEET'!X39="","",'S.D.PASTE SHEET'!X39)</f>
        <v>50000</v>
      </c>
      <c s="90" t="str">
        <f>IF('S.D.PASTE SHEET'!Y39="","",'S.D.PASTE SHEET'!Y39)</f>
        <v>N</v>
      </c>
      <c s="90" t="str">
        <f>IF('S.D.PASTE SHEET'!Z39="","",'S.D.PASTE SHEET'!Z39)</f>
        <v>N</v>
      </c>
      <c s="90" t="str">
        <f>IF('S.D.PASTE SHEET'!AA39="","",'S.D.PASTE SHEET'!AA39)</f>
        <v>No</v>
      </c>
      <c s="90">
        <f>IF('S.D.PASTE SHEET'!AB39="","",'S.D.PASTE SHEET'!AB39)</f>
        <v>10</v>
      </c>
      <c s="90" t="str">
        <f>IF('S.D.PASTE SHEET'!AC39="","",'S.D.PASTE SHEET'!AC39)</f>
        <v>None</v>
      </c>
      <c s="90">
        <f>IF('S.D.PASTE SHEET'!AD39="","",'S.D.PASTE SHEET'!AD39)</f>
        <v>3</v>
      </c>
      <c s="34"/>
      <c s="32" t="str">
        <f>IF(AK39="","",IF(AK39&gt;0,COUNT($AG$2:AG39),""))</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39" s="32" t="str">
        <f>IF(BC39="","",IF(BC39&gt;0,COUNT($AY$2:AY39),""))</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0" spans="1:66" ht="15.75" customHeight="1">
      <c r="A40" s="90">
        <f>IF('S.D.PASTE SHEET'!A40="","",'S.D.PASTE SHEET'!A40)</f>
        <v>3</v>
      </c>
      <c s="90" t="str">
        <f>IF('S.D.PASTE SHEET'!B40="","",'S.D.PASTE SHEET'!B40)</f>
        <v>A</v>
      </c>
      <c s="90">
        <f>IF('S.D.PASTE SHEET'!C40="","",'S.D.PASTE SHEET'!C40)</f>
        <v>582</v>
      </c>
      <c s="91" t="str">
        <f>IF('S.D.PASTE SHEET'!D40="","",'S.D.PASTE SHEET'!D40)</f>
        <v/>
      </c>
      <c s="90" t="str">
        <f>IF('S.D.PASTE SHEET'!E40="","",UPPER('S.D.PASTE SHEET'!E40))</f>
        <v>BHARTI</v>
      </c>
      <c s="90" t="str">
        <f>IF('S.D.PASTE SHEET'!F40="","",'S.D.PASTE SHEET'!F40)</f>
        <v/>
      </c>
      <c s="90" t="str">
        <f>IF('S.D.PASTE SHEET'!G40="","",UPPER('S.D.PASTE SHEET'!G40))</f>
        <v>RAMDEVA RAM</v>
      </c>
      <c s="90" t="str">
        <f>IF('S.D.PASTE SHEET'!H40="","",UPPER('S.D.PASTE SHEET'!H40))</f>
        <v>ANJU</v>
      </c>
      <c s="90" t="str">
        <f>IF('S.D.PASTE SHEET'!I40="","",'S.D.PASTE SHEET'!I40)</f>
        <v>F</v>
      </c>
      <c s="91">
        <f>IF('S.D.PASTE SHEET'!J40="","",'S.D.PASTE SHEET'!J40)</f>
        <v>42333</v>
      </c>
      <c s="90">
        <f>IF('S.D.PASTE SHEET'!K40="","",'S.D.PASTE SHEET'!K40)</f>
        <v>3062</v>
      </c>
      <c s="90" t="str">
        <f>IF('S.D.PASTE SHEET'!L40="","",'S.D.PASTE SHEET'!L40)</f>
        <v/>
      </c>
      <c s="90">
        <f>IF('S.D.PASTE SHEET'!M40="","",'S.D.PASTE SHEET'!M40)</f>
        <v>138</v>
      </c>
      <c s="90">
        <f>IF('S.D.PASTE SHEET'!N40="","",'S.D.PASTE SHEET'!N40)</f>
        <v>95</v>
      </c>
      <c s="90" t="str">
        <f>IF('S.D.PASTE SHEET'!O40="","",'S.D.PASTE SHEET'!O40)</f>
        <v>SC</v>
      </c>
      <c s="90" t="str">
        <f>IF('S.D.PASTE SHEET'!P40="","",'S.D.PASTE SHEET'!P40)</f>
        <v/>
      </c>
      <c s="90" t="str">
        <f>IF('S.D.PASTE SHEET'!Q40="","",'S.D.PASTE SHEET'!Q40)</f>
        <v/>
      </c>
      <c s="90" t="str">
        <f>IF('S.D.PASTE SHEET'!R40="","",'S.D.PASTE SHEET'!R40)</f>
        <v>GOVT. SENIOR SECONDARY SCHOOL DASANA KHURD (219769)</v>
      </c>
      <c s="90">
        <f>IF('S.D.PASTE SHEET'!S40="","",'S.D.PASTE SHEET'!S40)</f>
        <v>8141302602</v>
      </c>
      <c s="90" t="str">
        <f>IF('S.D.PASTE SHEET'!T40="","",'S.D.PASTE SHEET'!T40)</f>
        <v>XXXX7247</v>
      </c>
      <c s="90" t="str">
        <f>IF('S.D.PASTE SHEET'!U40="","",'S.D.PASTE SHEET'!U40)</f>
        <v>VTOXPPJ</v>
      </c>
      <c s="90">
        <f>IF('S.D.PASTE SHEET'!V40="","",'S.D.PASTE SHEET'!V40)</f>
        <v>8696053790</v>
      </c>
      <c s="90" t="str">
        <f>IF('S.D.PASTE SHEET'!W40="","",'S.D.PASTE SHEET'!W40)</f>
        <v>VILLAGE DASANA KHURD,MOLASAR,DASANA KHURD,341506</v>
      </c>
      <c s="90">
        <f>IF('S.D.PASTE SHEET'!X40="","",'S.D.PASTE SHEET'!X40)</f>
        <v>45000</v>
      </c>
      <c s="90" t="str">
        <f>IF('S.D.PASTE SHEET'!Y40="","",'S.D.PASTE SHEET'!Y40)</f>
        <v>N</v>
      </c>
      <c s="90" t="str">
        <f>IF('S.D.PASTE SHEET'!Z40="","",'S.D.PASTE SHEET'!Z40)</f>
        <v>N</v>
      </c>
      <c s="90" t="str">
        <f>IF('S.D.PASTE SHEET'!AA40="","",'S.D.PASTE SHEET'!AA40)</f>
        <v/>
      </c>
      <c s="90">
        <f>IF('S.D.PASTE SHEET'!AB40="","",'S.D.PASTE SHEET'!AB40)</f>
        <v>9</v>
      </c>
      <c s="90" t="str">
        <f>IF('S.D.PASTE SHEET'!AC40="","",'S.D.PASTE SHEET'!AC40)</f>
        <v>None</v>
      </c>
      <c s="90">
        <f>IF('S.D.PASTE SHEET'!AD40="","",'S.D.PASTE SHEET'!AD40)</f>
        <v>3</v>
      </c>
      <c s="34"/>
      <c s="32" t="str">
        <f>IF(AK40="","",IF(AK40&gt;0,COUNT($AG$2:AG40),""))</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0" s="32" t="str">
        <f>IF(BC40="","",IF(BC40&gt;0,COUNT($AY$2:AY40),""))</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1" spans="1:66" ht="15.75" customHeight="1">
      <c r="A41" s="90">
        <f>IF('S.D.PASTE SHEET'!A41="","",'S.D.PASTE SHEET'!A41)</f>
        <v>3</v>
      </c>
      <c s="90" t="str">
        <f>IF('S.D.PASTE SHEET'!B41="","",'S.D.PASTE SHEET'!B41)</f>
        <v>A</v>
      </c>
      <c s="90">
        <f>IF('S.D.PASTE SHEET'!C41="","",'S.D.PASTE SHEET'!C41)</f>
        <v>575</v>
      </c>
      <c s="91" t="str">
        <f>IF('S.D.PASTE SHEET'!D41="","",'S.D.PASTE SHEET'!D41)</f>
        <v/>
      </c>
      <c s="90" t="str">
        <f>IF('S.D.PASTE SHEET'!E41="","",UPPER('S.D.PASTE SHEET'!E41))</f>
        <v>DANA RAM</v>
      </c>
      <c s="90" t="str">
        <f>IF('S.D.PASTE SHEET'!F41="","",'S.D.PASTE SHEET'!F41)</f>
        <v/>
      </c>
      <c s="90" t="str">
        <f>IF('S.D.PASTE SHEET'!G41="","",UPPER('S.D.PASTE SHEET'!G41))</f>
        <v>RAJU RAM</v>
      </c>
      <c s="90" t="str">
        <f>IF('S.D.PASTE SHEET'!H41="","",UPPER('S.D.PASTE SHEET'!H41))</f>
        <v>MUNNI</v>
      </c>
      <c s="90" t="str">
        <f>IF('S.D.PASTE SHEET'!I41="","",'S.D.PASTE SHEET'!I41)</f>
        <v>M</v>
      </c>
      <c s="91">
        <f>IF('S.D.PASTE SHEET'!J41="","",'S.D.PASTE SHEET'!J41)</f>
        <v>41878</v>
      </c>
      <c s="90">
        <f>IF('S.D.PASTE SHEET'!K41="","",'S.D.PASTE SHEET'!K41)</f>
        <v>3063</v>
      </c>
      <c s="90" t="str">
        <f>IF('S.D.PASTE SHEET'!L41="","",'S.D.PASTE SHEET'!L41)</f>
        <v/>
      </c>
      <c s="90">
        <f>IF('S.D.PASTE SHEET'!M41="","",'S.D.PASTE SHEET'!M41)</f>
        <v>138</v>
      </c>
      <c s="90">
        <f>IF('S.D.PASTE SHEET'!N41="","",'S.D.PASTE SHEET'!N41)</f>
        <v>134</v>
      </c>
      <c s="90" t="str">
        <f>IF('S.D.PASTE SHEET'!O41="","",'S.D.PASTE SHEET'!O41)</f>
        <v>SC</v>
      </c>
      <c s="90" t="str">
        <f>IF('S.D.PASTE SHEET'!P41="","",'S.D.PASTE SHEET'!P41)</f>
        <v>Hindu</v>
      </c>
      <c s="90" t="str">
        <f>IF('S.D.PASTE SHEET'!Q41="","",'S.D.PASTE SHEET'!Q41)</f>
        <v/>
      </c>
      <c s="90" t="str">
        <f>IF('S.D.PASTE SHEET'!R41="","",'S.D.PASTE SHEET'!R41)</f>
        <v>GOVT. SENIOR SECONDARY SCHOOL DASANA KHURD (219769)</v>
      </c>
      <c s="90">
        <f>IF('S.D.PASTE SHEET'!S41="","",'S.D.PASTE SHEET'!S41)</f>
        <v>8141302602</v>
      </c>
      <c s="90" t="str">
        <f>IF('S.D.PASTE SHEET'!T41="","",'S.D.PASTE SHEET'!T41)</f>
        <v>XXXX6207</v>
      </c>
      <c s="90" t="str">
        <f>IF('S.D.PASTE SHEET'!U41="","",'S.D.PASTE SHEET'!U41)</f>
        <v>VPHKXRH</v>
      </c>
      <c s="90">
        <f>IF('S.D.PASTE SHEET'!V41="","",'S.D.PASTE SHEET'!V41)</f>
        <v>9983611410</v>
      </c>
      <c s="90" t="str">
        <f>IF('S.D.PASTE SHEET'!W41="","",'S.D.PASTE SHEET'!W41)</f>
        <v>DASANA KHURD,MOLASAR,DASANA KHURD,341506</v>
      </c>
      <c s="90">
        <f>IF('S.D.PASTE SHEET'!X41="","",'S.D.PASTE SHEET'!X41)</f>
        <v>40000</v>
      </c>
      <c s="90" t="str">
        <f>IF('S.D.PASTE SHEET'!Y41="","",'S.D.PASTE SHEET'!Y41)</f>
        <v>N</v>
      </c>
      <c s="90" t="str">
        <f>IF('S.D.PASTE SHEET'!Z41="","",'S.D.PASTE SHEET'!Z41)</f>
        <v>N</v>
      </c>
      <c s="90" t="str">
        <f>IF('S.D.PASTE SHEET'!AA41="","",'S.D.PASTE SHEET'!AA41)</f>
        <v>No</v>
      </c>
      <c s="90">
        <f>IF('S.D.PASTE SHEET'!AB41="","",'S.D.PASTE SHEET'!AB41)</f>
        <v>10</v>
      </c>
      <c s="90" t="str">
        <f>IF('S.D.PASTE SHEET'!AC41="","",'S.D.PASTE SHEET'!AC41)</f>
        <v>None</v>
      </c>
      <c s="90">
        <f>IF('S.D.PASTE SHEET'!AD41="","",'S.D.PASTE SHEET'!AD41)</f>
        <v>0</v>
      </c>
      <c s="34"/>
      <c s="32" t="str">
        <f>IF(AK41="","",IF(AK41&gt;0,COUNT($AG$2:AG41),""))</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1" s="32" t="str">
        <f>IF(BC41="","",IF(BC41&gt;0,COUNT($AY$2:AY41),""))</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2" spans="1:66" ht="15.75" customHeight="1">
      <c r="A42" s="90">
        <f>IF('S.D.PASTE SHEET'!A42="","",'S.D.PASTE SHEET'!A42)</f>
        <v>3</v>
      </c>
      <c s="90" t="str">
        <f>IF('S.D.PASTE SHEET'!B42="","",'S.D.PASTE SHEET'!B42)</f>
        <v>A</v>
      </c>
      <c s="90">
        <f>IF('S.D.PASTE SHEET'!C42="","",'S.D.PASTE SHEET'!C42)</f>
        <v>635</v>
      </c>
      <c s="91" t="str">
        <f>IF('S.D.PASTE SHEET'!D42="","",'S.D.PASTE SHEET'!D42)</f>
        <v/>
      </c>
      <c s="90" t="str">
        <f>IF('S.D.PASTE SHEET'!E42="","",UPPER('S.D.PASTE SHEET'!E42))</f>
        <v>DEEPIKA</v>
      </c>
      <c s="90" t="str">
        <f>IF('S.D.PASTE SHEET'!F42="","",'S.D.PASTE SHEET'!F42)</f>
        <v/>
      </c>
      <c s="90" t="str">
        <f>IF('S.D.PASTE SHEET'!G42="","",UPPER('S.D.PASTE SHEET'!G42))</f>
        <v>PUSA RAM</v>
      </c>
      <c s="90" t="str">
        <f>IF('S.D.PASTE SHEET'!H42="","",UPPER('S.D.PASTE SHEET'!H42))</f>
        <v>SANTOSH</v>
      </c>
      <c s="90" t="str">
        <f>IF('S.D.PASTE SHEET'!I42="","",'S.D.PASTE SHEET'!I42)</f>
        <v>F</v>
      </c>
      <c s="91">
        <f>IF('S.D.PASTE SHEET'!J42="","",'S.D.PASTE SHEET'!J42)</f>
        <v>42192</v>
      </c>
      <c s="90">
        <f>IF('S.D.PASTE SHEET'!K42="","",'S.D.PASTE SHEET'!K42)</f>
        <v>3064</v>
      </c>
      <c s="90" t="str">
        <f>IF('S.D.PASTE SHEET'!L42="","",'S.D.PASTE SHEET'!L42)</f>
        <v/>
      </c>
      <c s="90">
        <f>IF('S.D.PASTE SHEET'!M42="","",'S.D.PASTE SHEET'!M42)</f>
        <v>138</v>
      </c>
      <c s="90">
        <f>IF('S.D.PASTE SHEET'!N42="","",'S.D.PASTE SHEET'!N42)</f>
        <v>129</v>
      </c>
      <c s="90" t="str">
        <f>IF('S.D.PASTE SHEET'!O42="","",'S.D.PASTE SHEET'!O42)</f>
        <v>OBC</v>
      </c>
      <c s="90" t="str">
        <f>IF('S.D.PASTE SHEET'!P42="","",'S.D.PASTE SHEET'!P42)</f>
        <v>Hindu</v>
      </c>
      <c s="90" t="str">
        <f>IF('S.D.PASTE SHEET'!Q42="","",'S.D.PASTE SHEET'!Q42)</f>
        <v/>
      </c>
      <c s="90" t="str">
        <f>IF('S.D.PASTE SHEET'!R42="","",'S.D.PASTE SHEET'!R42)</f>
        <v>GOVT. SENIOR SECONDARY SCHOOL DASANA KHURD (219769)</v>
      </c>
      <c s="90">
        <f>IF('S.D.PASTE SHEET'!S42="","",'S.D.PASTE SHEET'!S42)</f>
        <v>8141302602</v>
      </c>
      <c s="90" t="str">
        <f>IF('S.D.PASTE SHEET'!T42="","",'S.D.PASTE SHEET'!T42)</f>
        <v>XXXX4904</v>
      </c>
      <c s="90" t="str">
        <f>IF('S.D.PASTE SHEET'!U42="","",'S.D.PASTE SHEET'!U42)</f>
        <v/>
      </c>
      <c s="90">
        <f>IF('S.D.PASTE SHEET'!V42="","",'S.D.PASTE SHEET'!V42)</f>
        <v>8690594081</v>
      </c>
      <c s="90" t="str">
        <f>IF('S.D.PASTE SHEET'!W42="","",'S.D.PASTE SHEET'!W42)</f>
        <v>DASANA KHURD ,MOLASAR ,DASANA KHURD ,341506</v>
      </c>
      <c s="90">
        <f>IF('S.D.PASTE SHEET'!X42="","",'S.D.PASTE SHEET'!X42)</f>
        <v>40000</v>
      </c>
      <c s="90" t="str">
        <f>IF('S.D.PASTE SHEET'!Y42="","",'S.D.PASTE SHEET'!Y42)</f>
        <v>N</v>
      </c>
      <c s="90" t="str">
        <f>IF('S.D.PASTE SHEET'!Z42="","",'S.D.PASTE SHEET'!Z42)</f>
        <v>N</v>
      </c>
      <c s="90" t="str">
        <f>IF('S.D.PASTE SHEET'!AA42="","",'S.D.PASTE SHEET'!AA42)</f>
        <v>No</v>
      </c>
      <c s="90">
        <f>IF('S.D.PASTE SHEET'!AB42="","",'S.D.PASTE SHEET'!AB42)</f>
        <v>9</v>
      </c>
      <c s="90" t="str">
        <f>IF('S.D.PASTE SHEET'!AC42="","",'S.D.PASTE SHEET'!AC42)</f>
        <v>None</v>
      </c>
      <c s="90">
        <f>IF('S.D.PASTE SHEET'!AD42="","",'S.D.PASTE SHEET'!AD42)</f>
        <v>0</v>
      </c>
      <c s="34"/>
      <c s="32" t="str">
        <f>IF(AK42="","",IF(AK42&gt;0,COUNT($AG$2:AG42),""))</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2" s="32" t="str">
        <f>IF(BC42="","",IF(BC42&gt;0,COUNT($AY$2:AY42),""))</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3" spans="1:66" ht="15.75" customHeight="1">
      <c r="A43" s="90">
        <f>IF('S.D.PASTE SHEET'!A43="","",'S.D.PASTE SHEET'!A43)</f>
        <v>3</v>
      </c>
      <c s="90" t="str">
        <f>IF('S.D.PASTE SHEET'!B43="","",'S.D.PASTE SHEET'!B43)</f>
        <v>A</v>
      </c>
      <c s="90">
        <f>IF('S.D.PASTE SHEET'!C43="","",'S.D.PASTE SHEET'!C43)</f>
        <v>559</v>
      </c>
      <c s="91" t="str">
        <f>IF('S.D.PASTE SHEET'!D43="","",'S.D.PASTE SHEET'!D43)</f>
        <v/>
      </c>
      <c s="90" t="str">
        <f>IF('S.D.PASTE SHEET'!E43="","",UPPER('S.D.PASTE SHEET'!E43))</f>
        <v>DINESH</v>
      </c>
      <c s="90" t="str">
        <f>IF('S.D.PASTE SHEET'!F43="","",'S.D.PASTE SHEET'!F43)</f>
        <v/>
      </c>
      <c s="90" t="str">
        <f>IF('S.D.PASTE SHEET'!G43="","",UPPER('S.D.PASTE SHEET'!G43))</f>
        <v>JETHA RAM</v>
      </c>
      <c s="90" t="str">
        <f>IF('S.D.PASTE SHEET'!H43="","",UPPER('S.D.PASTE SHEET'!H43))</f>
        <v>CHHOTI DEVI</v>
      </c>
      <c s="90" t="str">
        <f>IF('S.D.PASTE SHEET'!I43="","",'S.D.PASTE SHEET'!I43)</f>
        <v>M</v>
      </c>
      <c s="91">
        <f>IF('S.D.PASTE SHEET'!J43="","",'S.D.PASTE SHEET'!J43)</f>
        <v>41648</v>
      </c>
      <c s="90">
        <f>IF('S.D.PASTE SHEET'!K43="","",'S.D.PASTE SHEET'!K43)</f>
        <v>3065</v>
      </c>
      <c s="90" t="str">
        <f>IF('S.D.PASTE SHEET'!L43="","",'S.D.PASTE SHEET'!L43)</f>
        <v/>
      </c>
      <c s="90">
        <f>IF('S.D.PASTE SHEET'!M43="","",'S.D.PASTE SHEET'!M43)</f>
        <v>138</v>
      </c>
      <c s="90">
        <f>IF('S.D.PASTE SHEET'!N43="","",'S.D.PASTE SHEET'!N43)</f>
        <v>134</v>
      </c>
      <c s="90" t="str">
        <f>IF('S.D.PASTE SHEET'!O43="","",'S.D.PASTE SHEET'!O43)</f>
        <v>SC</v>
      </c>
      <c s="90" t="str">
        <f>IF('S.D.PASTE SHEET'!P43="","",'S.D.PASTE SHEET'!P43)</f>
        <v>Hindu</v>
      </c>
      <c s="90" t="str">
        <f>IF('S.D.PASTE SHEET'!Q43="","",'S.D.PASTE SHEET'!Q43)</f>
        <v/>
      </c>
      <c s="90" t="str">
        <f>IF('S.D.PASTE SHEET'!R43="","",'S.D.PASTE SHEET'!R43)</f>
        <v>GOVT. SENIOR SECONDARY SCHOOL DASANA KHURD (219769)</v>
      </c>
      <c s="90">
        <f>IF('S.D.PASTE SHEET'!S43="","",'S.D.PASTE SHEET'!S43)</f>
        <v>8141302602</v>
      </c>
      <c s="90" t="str">
        <f>IF('S.D.PASTE SHEET'!T43="","",'S.D.PASTE SHEET'!T43)</f>
        <v>XXXX9995</v>
      </c>
      <c s="90" t="str">
        <f>IF('S.D.PASTE SHEET'!U43="","",'S.D.PASTE SHEET'!U43)</f>
        <v/>
      </c>
      <c s="90">
        <f>IF('S.D.PASTE SHEET'!V43="","",'S.D.PASTE SHEET'!V43)</f>
        <v>9509671985</v>
      </c>
      <c s="90" t="str">
        <f>IF('S.D.PASTE SHEET'!W43="","",'S.D.PASTE SHEET'!W43)</f>
        <v>DASANA KHURD,MOLASAR,DASANA KHURD,341506</v>
      </c>
      <c s="90">
        <f>IF('S.D.PASTE SHEET'!X43="","",'S.D.PASTE SHEET'!X43)</f>
        <v>45000</v>
      </c>
      <c s="90" t="str">
        <f>IF('S.D.PASTE SHEET'!Y43="","",'S.D.PASTE SHEET'!Y43)</f>
        <v>N</v>
      </c>
      <c s="90" t="str">
        <f>IF('S.D.PASTE SHEET'!Z43="","",'S.D.PASTE SHEET'!Z43)</f>
        <v>N</v>
      </c>
      <c s="90" t="str">
        <f>IF('S.D.PASTE SHEET'!AA43="","",'S.D.PASTE SHEET'!AA43)</f>
        <v>No</v>
      </c>
      <c s="90">
        <f>IF('S.D.PASTE SHEET'!AB43="","",'S.D.PASTE SHEET'!AB43)</f>
        <v>10</v>
      </c>
      <c s="90" t="str">
        <f>IF('S.D.PASTE SHEET'!AC43="","",'S.D.PASTE SHEET'!AC43)</f>
        <v>None</v>
      </c>
      <c s="90">
        <f>IF('S.D.PASTE SHEET'!AD43="","",'S.D.PASTE SHEET'!AD43)</f>
        <v>3</v>
      </c>
      <c s="34"/>
      <c s="32" t="str">
        <f>IF(AK43="","",IF(AK43&gt;0,COUNT($AG$2:AG43),""))</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3" s="32" t="str">
        <f>IF(BC43="","",IF(BC43&gt;0,COUNT($AY$2:AY43),""))</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4" spans="1:66" ht="15.75" customHeight="1">
      <c r="A44" s="90">
        <f>IF('S.D.PASTE SHEET'!A44="","",'S.D.PASTE SHEET'!A44)</f>
        <v>3</v>
      </c>
      <c s="90" t="str">
        <f>IF('S.D.PASTE SHEET'!B44="","",'S.D.PASTE SHEET'!B44)</f>
        <v>A</v>
      </c>
      <c s="90">
        <f>IF('S.D.PASTE SHEET'!C44="","",'S.D.PASTE SHEET'!C44)</f>
        <v>558</v>
      </c>
      <c s="91" t="str">
        <f>IF('S.D.PASTE SHEET'!D44="","",'S.D.PASTE SHEET'!D44)</f>
        <v/>
      </c>
      <c s="90" t="str">
        <f>IF('S.D.PASTE SHEET'!E44="","",UPPER('S.D.PASTE SHEET'!E44))</f>
        <v>GUNJAN BHATI</v>
      </c>
      <c s="90" t="str">
        <f>IF('S.D.PASTE SHEET'!F44="","",'S.D.PASTE SHEET'!F44)</f>
        <v/>
      </c>
      <c s="90" t="str">
        <f>IF('S.D.PASTE SHEET'!G44="","",UPPER('S.D.PASTE SHEET'!G44))</f>
        <v>ASHOK</v>
      </c>
      <c s="90" t="str">
        <f>IF('S.D.PASTE SHEET'!H44="","",UPPER('S.D.PASTE SHEET'!H44))</f>
        <v>RAGANI DEVI</v>
      </c>
      <c s="90" t="str">
        <f>IF('S.D.PASTE SHEET'!I44="","",'S.D.PASTE SHEET'!I44)</f>
        <v>F</v>
      </c>
      <c s="91">
        <f>IF('S.D.PASTE SHEET'!J44="","",'S.D.PASTE SHEET'!J44)</f>
        <v>42276</v>
      </c>
      <c s="90">
        <f>IF('S.D.PASTE SHEET'!K44="","",'S.D.PASTE SHEET'!K44)</f>
        <v>3066</v>
      </c>
      <c s="90" t="str">
        <f>IF('S.D.PASTE SHEET'!L44="","",'S.D.PASTE SHEET'!L44)</f>
        <v/>
      </c>
      <c s="90">
        <f>IF('S.D.PASTE SHEET'!M44="","",'S.D.PASTE SHEET'!M44)</f>
        <v>138</v>
      </c>
      <c s="90">
        <f>IF('S.D.PASTE SHEET'!N44="","",'S.D.PASTE SHEET'!N44)</f>
        <v>136</v>
      </c>
      <c s="90" t="str">
        <f>IF('S.D.PASTE SHEET'!O44="","",'S.D.PASTE SHEET'!O44)</f>
        <v>SC</v>
      </c>
      <c s="90" t="str">
        <f>IF('S.D.PASTE SHEET'!P44="","",'S.D.PASTE SHEET'!P44)</f>
        <v>Hindu</v>
      </c>
      <c s="90" t="str">
        <f>IF('S.D.PASTE SHEET'!Q44="","",'S.D.PASTE SHEET'!Q44)</f>
        <v/>
      </c>
      <c s="90" t="str">
        <f>IF('S.D.PASTE SHEET'!R44="","",'S.D.PASTE SHEET'!R44)</f>
        <v>GOVT. SENIOR SECONDARY SCHOOL DASANA KHURD (219769)</v>
      </c>
      <c s="90">
        <f>IF('S.D.PASTE SHEET'!S44="","",'S.D.PASTE SHEET'!S44)</f>
        <v>8141302602</v>
      </c>
      <c s="90" t="str">
        <f>IF('S.D.PASTE SHEET'!T44="","",'S.D.PASTE SHEET'!T44)</f>
        <v>XXXX2594</v>
      </c>
      <c s="90" t="str">
        <f>IF('S.D.PASTE SHEET'!U44="","",'S.D.PASTE SHEET'!U44)</f>
        <v>BASBUQC</v>
      </c>
      <c s="90">
        <f>IF('S.D.PASTE SHEET'!V44="","",'S.D.PASTE SHEET'!V44)</f>
        <v>8696382855</v>
      </c>
      <c s="90" t="str">
        <f>IF('S.D.PASTE SHEET'!W44="","",'S.D.PASTE SHEET'!W44)</f>
        <v>DASANA KHURD DIDWANA DIST NAGAUR,MOULASAR,DASANA KHURD,341506</v>
      </c>
      <c s="90">
        <f>IF('S.D.PASTE SHEET'!X44="","",'S.D.PASTE SHEET'!X44)</f>
        <v>50000</v>
      </c>
      <c s="90" t="str">
        <f>IF('S.D.PASTE SHEET'!Y44="","",'S.D.PASTE SHEET'!Y44)</f>
        <v>N</v>
      </c>
      <c s="90" t="str">
        <f>IF('S.D.PASTE SHEET'!Z44="","",'S.D.PASTE SHEET'!Z44)</f>
        <v>N</v>
      </c>
      <c s="90" t="str">
        <f>IF('S.D.PASTE SHEET'!AA44="","",'S.D.PASTE SHEET'!AA44)</f>
        <v>No</v>
      </c>
      <c s="90">
        <f>IF('S.D.PASTE SHEET'!AB44="","",'S.D.PASTE SHEET'!AB44)</f>
        <v>9</v>
      </c>
      <c s="90" t="str">
        <f>IF('S.D.PASTE SHEET'!AC44="","",'S.D.PASTE SHEET'!AC44)</f>
        <v>None</v>
      </c>
      <c s="90">
        <f>IF('S.D.PASTE SHEET'!AD44="","",'S.D.PASTE SHEET'!AD44)</f>
        <v>0</v>
      </c>
      <c s="34"/>
      <c s="32" t="str">
        <f>IF(AK44="","",IF(AK44&gt;0,COUNT($AG$2:AG44),""))</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4" s="32" t="str">
        <f>IF(BC44="","",IF(BC44&gt;0,COUNT($AY$2:AY44),""))</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5" spans="1:66" ht="15.75" customHeight="1">
      <c r="A45" s="90">
        <f>IF('S.D.PASTE SHEET'!A45="","",'S.D.PASTE SHEET'!A45)</f>
        <v>3</v>
      </c>
      <c s="90" t="str">
        <f>IF('S.D.PASTE SHEET'!B45="","",'S.D.PASTE SHEET'!B45)</f>
        <v>A</v>
      </c>
      <c s="90">
        <f>IF('S.D.PASTE SHEET'!C45="","",'S.D.PASTE SHEET'!C45)</f>
        <v>571</v>
      </c>
      <c s="91" t="str">
        <f>IF('S.D.PASTE SHEET'!D45="","",'S.D.PASTE SHEET'!D45)</f>
        <v/>
      </c>
      <c s="90" t="str">
        <f>IF('S.D.PASTE SHEET'!E45="","",UPPER('S.D.PASTE SHEET'!E45))</f>
        <v>KAAVYA</v>
      </c>
      <c s="90" t="str">
        <f>IF('S.D.PASTE SHEET'!F45="","",'S.D.PASTE SHEET'!F45)</f>
        <v/>
      </c>
      <c s="90" t="str">
        <f>IF('S.D.PASTE SHEET'!G45="","",UPPER('S.D.PASTE SHEET'!G45))</f>
        <v>LALA RAM</v>
      </c>
      <c s="90" t="str">
        <f>IF('S.D.PASTE SHEET'!H45="","",UPPER('S.D.PASTE SHEET'!H45))</f>
        <v>SUMITRA</v>
      </c>
      <c s="90" t="str">
        <f>IF('S.D.PASTE SHEET'!I45="","",'S.D.PASTE SHEET'!I45)</f>
        <v>F</v>
      </c>
      <c s="91">
        <f>IF('S.D.PASTE SHEET'!J45="","",'S.D.PASTE SHEET'!J45)</f>
        <v>42545</v>
      </c>
      <c s="90">
        <f>IF('S.D.PASTE SHEET'!K45="","",'S.D.PASTE SHEET'!K45)</f>
        <v>3067</v>
      </c>
      <c s="90" t="str">
        <f>IF('S.D.PASTE SHEET'!L45="","",'S.D.PASTE SHEET'!L45)</f>
        <v/>
      </c>
      <c s="90">
        <f>IF('S.D.PASTE SHEET'!M45="","",'S.D.PASTE SHEET'!M45)</f>
        <v>138</v>
      </c>
      <c s="90">
        <f>IF('S.D.PASTE SHEET'!N45="","",'S.D.PASTE SHEET'!N45)</f>
        <v>137</v>
      </c>
      <c s="90" t="str">
        <f>IF('S.D.PASTE SHEET'!O45="","",'S.D.PASTE SHEET'!O45)</f>
        <v>OBC</v>
      </c>
      <c s="90" t="str">
        <f>IF('S.D.PASTE SHEET'!P45="","",'S.D.PASTE SHEET'!P45)</f>
        <v/>
      </c>
      <c s="90" t="str">
        <f>IF('S.D.PASTE SHEET'!Q45="","",'S.D.PASTE SHEET'!Q45)</f>
        <v/>
      </c>
      <c s="90" t="str">
        <f>IF('S.D.PASTE SHEET'!R45="","",'S.D.PASTE SHEET'!R45)</f>
        <v>GOVT. SENIOR SECONDARY SCHOOL DASANA KHURD (219769)</v>
      </c>
      <c s="90">
        <f>IF('S.D.PASTE SHEET'!S45="","",'S.D.PASTE SHEET'!S45)</f>
        <v>8141302602</v>
      </c>
      <c s="90" t="str">
        <f>IF('S.D.PASTE SHEET'!T45="","",'S.D.PASTE SHEET'!T45)</f>
        <v>XXXX4387</v>
      </c>
      <c s="90" t="str">
        <f>IF('S.D.PASTE SHEET'!U45="","",'S.D.PASTE SHEET'!U45)</f>
        <v>YKFMFQK</v>
      </c>
      <c s="90">
        <f>IF('S.D.PASTE SHEET'!V45="","",'S.D.PASTE SHEET'!V45)</f>
        <v>9828012561</v>
      </c>
      <c s="90" t="str">
        <f>IF('S.D.PASTE SHEET'!W45="","",'S.D.PASTE SHEET'!W45)</f>
        <v>KHATIYO KA BAS,MOLASAR,DASANA KHURD,341506</v>
      </c>
      <c s="90">
        <f>IF('S.D.PASTE SHEET'!X45="","",'S.D.PASTE SHEET'!X45)</f>
        <v>45000</v>
      </c>
      <c s="90" t="str">
        <f>IF('S.D.PASTE SHEET'!Y45="","",'S.D.PASTE SHEET'!Y45)</f>
        <v>N</v>
      </c>
      <c s="90" t="str">
        <f>IF('S.D.PASTE SHEET'!Z45="","",'S.D.PASTE SHEET'!Z45)</f>
        <v>N</v>
      </c>
      <c s="90" t="str">
        <f>IF('S.D.PASTE SHEET'!AA45="","",'S.D.PASTE SHEET'!AA45)</f>
        <v/>
      </c>
      <c s="90">
        <f>IF('S.D.PASTE SHEET'!AB45="","",'S.D.PASTE SHEET'!AB45)</f>
        <v>8</v>
      </c>
      <c s="90" t="str">
        <f>IF('S.D.PASTE SHEET'!AC45="","",'S.D.PASTE SHEET'!AC45)</f>
        <v>None</v>
      </c>
      <c s="90">
        <f>IF('S.D.PASTE SHEET'!AD45="","",'S.D.PASTE SHEET'!AD45)</f>
        <v>0</v>
      </c>
      <c s="34"/>
      <c s="32" t="str">
        <f>IF(AK45="","",IF(AK45&gt;0,COUNT($AG$2:AG45),""))</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5" s="32" t="str">
        <f>IF(BC45="","",IF(BC45&gt;0,COUNT($AY$2:AY45),""))</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6" spans="1:66" ht="15.75" customHeight="1">
      <c r="A46" s="90">
        <f>IF('S.D.PASTE SHEET'!A46="","",'S.D.PASTE SHEET'!A46)</f>
        <v>3</v>
      </c>
      <c s="90" t="str">
        <f>IF('S.D.PASTE SHEET'!B46="","",'S.D.PASTE SHEET'!B46)</f>
        <v>A</v>
      </c>
      <c s="90">
        <f>IF('S.D.PASTE SHEET'!C46="","",'S.D.PASTE SHEET'!C46)</f>
        <v>615</v>
      </c>
      <c s="91" t="str">
        <f>IF('S.D.PASTE SHEET'!D46="","",'S.D.PASTE SHEET'!D46)</f>
        <v/>
      </c>
      <c s="90" t="str">
        <f>IF('S.D.PASTE SHEET'!E46="","",UPPER('S.D.PASTE SHEET'!E46))</f>
        <v>KRISH</v>
      </c>
      <c s="90" t="str">
        <f>IF('S.D.PASTE SHEET'!F46="","",'S.D.PASTE SHEET'!F46)</f>
        <v/>
      </c>
      <c s="90" t="str">
        <f>IF('S.D.PASTE SHEET'!G46="","",UPPER('S.D.PASTE SHEET'!G46))</f>
        <v>RAJU RAM</v>
      </c>
      <c s="90" t="str">
        <f>IF('S.D.PASTE SHEET'!H46="","",UPPER('S.D.PASTE SHEET'!H46))</f>
        <v>ANITA DEVI</v>
      </c>
      <c s="90" t="str">
        <f>IF('S.D.PASTE SHEET'!I46="","",'S.D.PASTE SHEET'!I46)</f>
        <v>M</v>
      </c>
      <c s="91">
        <f>IF('S.D.PASTE SHEET'!J46="","",'S.D.PASTE SHEET'!J46)</f>
        <v>42009</v>
      </c>
      <c s="90">
        <f>IF('S.D.PASTE SHEET'!K46="","",'S.D.PASTE SHEET'!K46)</f>
        <v>3068</v>
      </c>
      <c s="90" t="str">
        <f>IF('S.D.PASTE SHEET'!L46="","",'S.D.PASTE SHEET'!L46)</f>
        <v/>
      </c>
      <c s="90">
        <f>IF('S.D.PASTE SHEET'!M46="","",'S.D.PASTE SHEET'!M46)</f>
        <v>138</v>
      </c>
      <c s="90">
        <f>IF('S.D.PASTE SHEET'!N46="","",'S.D.PASTE SHEET'!N46)</f>
        <v>138</v>
      </c>
      <c s="90" t="str">
        <f>IF('S.D.PASTE SHEET'!O46="","",'S.D.PASTE SHEET'!O46)</f>
        <v>OBC</v>
      </c>
      <c s="90" t="str">
        <f>IF('S.D.PASTE SHEET'!P46="","",'S.D.PASTE SHEET'!P46)</f>
        <v>Hindu</v>
      </c>
      <c s="90" t="str">
        <f>IF('S.D.PASTE SHEET'!Q46="","",'S.D.PASTE SHEET'!Q46)</f>
        <v/>
      </c>
      <c s="90" t="str">
        <f>IF('S.D.PASTE SHEET'!R46="","",'S.D.PASTE SHEET'!R46)</f>
        <v>GOVT. SENIOR SECONDARY SCHOOL DASANA KHURD (219769)</v>
      </c>
      <c s="90">
        <f>IF('S.D.PASTE SHEET'!S46="","",'S.D.PASTE SHEET'!S46)</f>
        <v>8141302602</v>
      </c>
      <c s="90" t="str">
        <f>IF('S.D.PASTE SHEET'!T46="","",'S.D.PASTE SHEET'!T46)</f>
        <v>XXXX9242</v>
      </c>
      <c s="90" t="str">
        <f>IF('S.D.PASTE SHEET'!U46="","",'S.D.PASTE SHEET'!U46)</f>
        <v>YKBUQYS</v>
      </c>
      <c s="90">
        <f>IF('S.D.PASTE SHEET'!V46="","",'S.D.PASTE SHEET'!V46)</f>
        <v>6350174597</v>
      </c>
      <c s="90" t="str">
        <f>IF('S.D.PASTE SHEET'!W46="","",'S.D.PASTE SHEET'!W46)</f>
        <v>VILLAGE DASANA KHURD ,MOLASAR,DASANA KHURD ,341506</v>
      </c>
      <c s="90">
        <f>IF('S.D.PASTE SHEET'!X46="","",'S.D.PASTE SHEET'!X46)</f>
        <v>60000</v>
      </c>
      <c s="90" t="str">
        <f>IF('S.D.PASTE SHEET'!Y46="","",'S.D.PASTE SHEET'!Y46)</f>
        <v>N</v>
      </c>
      <c s="90" t="str">
        <f>IF('S.D.PASTE SHEET'!Z46="","",'S.D.PASTE SHEET'!Z46)</f>
        <v>N</v>
      </c>
      <c s="90" t="str">
        <f>IF('S.D.PASTE SHEET'!AA46="","",'S.D.PASTE SHEET'!AA46)</f>
        <v>No</v>
      </c>
      <c s="90">
        <f>IF('S.D.PASTE SHEET'!AB46="","",'S.D.PASTE SHEET'!AB46)</f>
        <v>9</v>
      </c>
      <c s="90" t="str">
        <f>IF('S.D.PASTE SHEET'!AC46="","",'S.D.PASTE SHEET'!AC46)</f>
        <v>None</v>
      </c>
      <c s="90">
        <f>IF('S.D.PASTE SHEET'!AD46="","",'S.D.PASTE SHEET'!AD46)</f>
        <v>0</v>
      </c>
      <c s="34"/>
      <c s="32" t="str">
        <f>IF(AK46="","",IF(AK46&gt;0,COUNT($AG$2:AG46),""))</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6" s="32" t="str">
        <f>IF(BC46="","",IF(BC46&gt;0,COUNT($AY$2:AY46),""))</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7" spans="1:66" ht="15.75" customHeight="1">
      <c r="A47" s="90">
        <f>IF('S.D.PASTE SHEET'!A47="","",'S.D.PASTE SHEET'!A47)</f>
        <v>3</v>
      </c>
      <c s="90" t="str">
        <f>IF('S.D.PASTE SHEET'!B47="","",'S.D.PASTE SHEET'!B47)</f>
        <v>A</v>
      </c>
      <c s="90">
        <f>IF('S.D.PASTE SHEET'!C47="","",'S.D.PASTE SHEET'!C47)</f>
        <v>585</v>
      </c>
      <c s="91" t="str">
        <f>IF('S.D.PASTE SHEET'!D47="","",'S.D.PASTE SHEET'!D47)</f>
        <v/>
      </c>
      <c s="90" t="str">
        <f>IF('S.D.PASTE SHEET'!E47="","",UPPER('S.D.PASTE SHEET'!E47))</f>
        <v>MOHIT</v>
      </c>
      <c s="90" t="str">
        <f>IF('S.D.PASTE SHEET'!F47="","",'S.D.PASTE SHEET'!F47)</f>
        <v/>
      </c>
      <c s="90" t="str">
        <f>IF('S.D.PASTE SHEET'!G47="","",UPPER('S.D.PASTE SHEET'!G47))</f>
        <v>AWATAR RAM</v>
      </c>
      <c s="90" t="str">
        <f>IF('S.D.PASTE SHEET'!H47="","",UPPER('S.D.PASTE SHEET'!H47))</f>
        <v>KIRAN DEVI</v>
      </c>
      <c s="90" t="str">
        <f>IF('S.D.PASTE SHEET'!I47="","",'S.D.PASTE SHEET'!I47)</f>
        <v>M</v>
      </c>
      <c s="91">
        <f>IF('S.D.PASTE SHEET'!J47="","",'S.D.PASTE SHEET'!J47)</f>
        <v>42378</v>
      </c>
      <c s="90">
        <f>IF('S.D.PASTE SHEET'!K47="","",'S.D.PASTE SHEET'!K47)</f>
        <v>3069</v>
      </c>
      <c s="90" t="str">
        <f>IF('S.D.PASTE SHEET'!L47="","",'S.D.PASTE SHEET'!L47)</f>
        <v/>
      </c>
      <c s="90">
        <f>IF('S.D.PASTE SHEET'!M47="","",'S.D.PASTE SHEET'!M47)</f>
        <v>138</v>
      </c>
      <c s="90">
        <f>IF('S.D.PASTE SHEET'!N47="","",'S.D.PASTE SHEET'!N47)</f>
        <v>117</v>
      </c>
      <c s="90" t="str">
        <f>IF('S.D.PASTE SHEET'!O47="","",'S.D.PASTE SHEET'!O47)</f>
        <v>SC</v>
      </c>
      <c s="90" t="str">
        <f>IF('S.D.PASTE SHEET'!P47="","",'S.D.PASTE SHEET'!P47)</f>
        <v>Hindu</v>
      </c>
      <c s="90" t="str">
        <f>IF('S.D.PASTE SHEET'!Q47="","",'S.D.PASTE SHEET'!Q47)</f>
        <v/>
      </c>
      <c s="90" t="str">
        <f>IF('S.D.PASTE SHEET'!R47="","",'S.D.PASTE SHEET'!R47)</f>
        <v>GOVT. SENIOR SECONDARY SCHOOL DASANA KHURD (219769)</v>
      </c>
      <c s="90">
        <f>IF('S.D.PASTE SHEET'!S47="","",'S.D.PASTE SHEET'!S47)</f>
        <v>8141302602</v>
      </c>
      <c s="90" t="str">
        <f>IF('S.D.PASTE SHEET'!T47="","",'S.D.PASTE SHEET'!T47)</f>
        <v>XXXX1919</v>
      </c>
      <c s="90" t="str">
        <f>IF('S.D.PASTE SHEET'!U47="","",'S.D.PASTE SHEET'!U47)</f>
        <v/>
      </c>
      <c s="90">
        <f>IF('S.D.PASTE SHEET'!V47="","",'S.D.PASTE SHEET'!V47)</f>
        <v>9983800626</v>
      </c>
      <c s="90" t="str">
        <f>IF('S.D.PASTE SHEET'!W47="","",'S.D.PASTE SHEET'!W47)</f>
        <v>DASANA KHURD,MOLASAR,DASANA KHURD,341506</v>
      </c>
      <c s="90">
        <f>IF('S.D.PASTE SHEET'!X47="","",'S.D.PASTE SHEET'!X47)</f>
        <v>300000</v>
      </c>
      <c s="90" t="str">
        <f>IF('S.D.PASTE SHEET'!Y47="","",'S.D.PASTE SHEET'!Y47)</f>
        <v>N</v>
      </c>
      <c s="90" t="str">
        <f>IF('S.D.PASTE SHEET'!Z47="","",'S.D.PASTE SHEET'!Z47)</f>
        <v>N</v>
      </c>
      <c s="90" t="str">
        <f>IF('S.D.PASTE SHEET'!AA47="","",'S.D.PASTE SHEET'!AA47)</f>
        <v>No</v>
      </c>
      <c s="90">
        <f>IF('S.D.PASTE SHEET'!AB47="","",'S.D.PASTE SHEET'!AB47)</f>
        <v>8</v>
      </c>
      <c s="90" t="str">
        <f>IF('S.D.PASTE SHEET'!AC47="","",'S.D.PASTE SHEET'!AC47)</f>
        <v>None</v>
      </c>
      <c s="90">
        <f>IF('S.D.PASTE SHEET'!AD47="","",'S.D.PASTE SHEET'!AD47)</f>
        <v>3</v>
      </c>
      <c s="34"/>
      <c s="32" t="str">
        <f>IF(AK47="","",IF(AK47&gt;0,COUNT($AG$2:AG47),""))</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7" s="32" t="str">
        <f>IF(BC47="","",IF(BC47&gt;0,COUNT($AY$2:AY47),""))</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8" spans="1:66" ht="15.75" customHeight="1">
      <c r="A48" s="90">
        <f>IF('S.D.PASTE SHEET'!A48="","",'S.D.PASTE SHEET'!A48)</f>
        <v>3</v>
      </c>
      <c s="90" t="str">
        <f>IF('S.D.PASTE SHEET'!B48="","",'S.D.PASTE SHEET'!B48)</f>
        <v>A</v>
      </c>
      <c s="90">
        <f>IF('S.D.PASTE SHEET'!C48="","",'S.D.PASTE SHEET'!C48)</f>
        <v>583</v>
      </c>
      <c s="91" t="str">
        <f>IF('S.D.PASTE SHEET'!D48="","",'S.D.PASTE SHEET'!D48)</f>
        <v/>
      </c>
      <c s="90" t="str">
        <f>IF('S.D.PASTE SHEET'!E48="","",UPPER('S.D.PASTE SHEET'!E48))</f>
        <v>NORTA RAM</v>
      </c>
      <c s="90" t="str">
        <f>IF('S.D.PASTE SHEET'!F48="","",'S.D.PASTE SHEET'!F48)</f>
        <v/>
      </c>
      <c s="90" t="str">
        <f>IF('S.D.PASTE SHEET'!G48="","",UPPER('S.D.PASTE SHEET'!G48))</f>
        <v>RAMDEVA RAM</v>
      </c>
      <c s="90" t="str">
        <f>IF('S.D.PASTE SHEET'!H48="","",UPPER('S.D.PASTE SHEET'!H48))</f>
        <v>ANJU</v>
      </c>
      <c s="90" t="str">
        <f>IF('S.D.PASTE SHEET'!I48="","",'S.D.PASTE SHEET'!I48)</f>
        <v>M</v>
      </c>
      <c s="91">
        <f>IF('S.D.PASTE SHEET'!J48="","",'S.D.PASTE SHEET'!J48)</f>
        <v>41557</v>
      </c>
      <c s="90">
        <f>IF('S.D.PASTE SHEET'!K48="","",'S.D.PASTE SHEET'!K48)</f>
        <v>3070</v>
      </c>
      <c s="90" t="str">
        <f>IF('S.D.PASTE SHEET'!L48="","",'S.D.PASTE SHEET'!L48)</f>
        <v/>
      </c>
      <c s="90">
        <f>IF('S.D.PASTE SHEET'!M48="","",'S.D.PASTE SHEET'!M48)</f>
        <v>138</v>
      </c>
      <c s="90">
        <f>IF('S.D.PASTE SHEET'!N48="","",'S.D.PASTE SHEET'!N48)</f>
        <v>136</v>
      </c>
      <c s="90" t="str">
        <f>IF('S.D.PASTE SHEET'!O48="","",'S.D.PASTE SHEET'!O48)</f>
        <v>SC</v>
      </c>
      <c s="90" t="str">
        <f>IF('S.D.PASTE SHEET'!P48="","",'S.D.PASTE SHEET'!P48)</f>
        <v>Hindu</v>
      </c>
      <c s="90" t="str">
        <f>IF('S.D.PASTE SHEET'!Q48="","",'S.D.PASTE SHEET'!Q48)</f>
        <v/>
      </c>
      <c s="90" t="str">
        <f>IF('S.D.PASTE SHEET'!R48="","",'S.D.PASTE SHEET'!R48)</f>
        <v>GOVT. SENIOR SECONDARY SCHOOL DASANA KHURD (219769)</v>
      </c>
      <c s="90">
        <f>IF('S.D.PASTE SHEET'!S48="","",'S.D.PASTE SHEET'!S48)</f>
        <v>8141302602</v>
      </c>
      <c s="90" t="str">
        <f>IF('S.D.PASTE SHEET'!T48="","",'S.D.PASTE SHEET'!T48)</f>
        <v>XXXX5682</v>
      </c>
      <c s="90" t="str">
        <f>IF('S.D.PASTE SHEET'!U48="","",'S.D.PASTE SHEET'!U48)</f>
        <v>VTOXPPJ</v>
      </c>
      <c s="90">
        <f>IF('S.D.PASTE SHEET'!V48="","",'S.D.PASTE SHEET'!V48)</f>
        <v>8696053790</v>
      </c>
      <c s="90" t="str">
        <f>IF('S.D.PASTE SHEET'!W48="","",'S.D.PASTE SHEET'!W48)</f>
        <v>VILLAGE DASNA KHURD ,MOLASAR,DASANA KHURD,341506</v>
      </c>
      <c s="90">
        <f>IF('S.D.PASTE SHEET'!X48="","",'S.D.PASTE SHEET'!X48)</f>
        <v>45000</v>
      </c>
      <c s="90" t="str">
        <f>IF('S.D.PASTE SHEET'!Y48="","",'S.D.PASTE SHEET'!Y48)</f>
        <v>N</v>
      </c>
      <c s="90" t="str">
        <f>IF('S.D.PASTE SHEET'!Z48="","",'S.D.PASTE SHEET'!Z48)</f>
        <v>N</v>
      </c>
      <c s="90" t="str">
        <f>IF('S.D.PASTE SHEET'!AA48="","",'S.D.PASTE SHEET'!AA48)</f>
        <v>No</v>
      </c>
      <c s="90">
        <f>IF('S.D.PASTE SHEET'!AB48="","",'S.D.PASTE SHEET'!AB48)</f>
        <v>11</v>
      </c>
      <c s="90" t="str">
        <f>IF('S.D.PASTE SHEET'!AC48="","",'S.D.PASTE SHEET'!AC48)</f>
        <v>None</v>
      </c>
      <c s="90">
        <f>IF('S.D.PASTE SHEET'!AD48="","",'S.D.PASTE SHEET'!AD48)</f>
        <v>3</v>
      </c>
      <c s="34"/>
      <c s="32" t="str">
        <f>IF(AK48="","",IF(AK48&gt;0,COUNT($AG$2:AG48),""))</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 t="shared" si="5"/>
        <v/>
      </c>
      <c r="AX48" s="32" t="str">
        <f>IF(BC48="","",IF(BC48&gt;0,COUNT($AY$2:AY48),""))</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49" spans="1:66" ht="15.75" customHeight="1">
      <c r="A49" s="90">
        <f>IF('S.D.PASTE SHEET'!A49="","",'S.D.PASTE SHEET'!A49)</f>
        <v>3</v>
      </c>
      <c s="90" t="str">
        <f>IF('S.D.PASTE SHEET'!B49="","",'S.D.PASTE SHEET'!B49)</f>
        <v>A</v>
      </c>
      <c s="90">
        <f>IF('S.D.PASTE SHEET'!C49="","",'S.D.PASTE SHEET'!C49)</f>
        <v>576</v>
      </c>
      <c s="91" t="str">
        <f>IF('S.D.PASTE SHEET'!D49="","",'S.D.PASTE SHEET'!D49)</f>
        <v/>
      </c>
      <c s="90" t="str">
        <f>IF('S.D.PASTE SHEET'!E49="","",UPPER('S.D.PASTE SHEET'!E49))</f>
        <v>PREMA RAM</v>
      </c>
      <c s="90" t="str">
        <f>IF('S.D.PASTE SHEET'!F49="","",'S.D.PASTE SHEET'!F49)</f>
        <v/>
      </c>
      <c s="90" t="str">
        <f>IF('S.D.PASTE SHEET'!G49="","",UPPER('S.D.PASTE SHEET'!G49))</f>
        <v>JAGU RAM</v>
      </c>
      <c s="90" t="str">
        <f>IF('S.D.PASTE SHEET'!H49="","",UPPER('S.D.PASTE SHEET'!H49))</f>
        <v>BAJU DEVI</v>
      </c>
      <c s="90" t="str">
        <f>IF('S.D.PASTE SHEET'!I49="","",'S.D.PASTE SHEET'!I49)</f>
        <v>M</v>
      </c>
      <c s="91">
        <f>IF('S.D.PASTE SHEET'!J49="","",'S.D.PASTE SHEET'!J49)</f>
        <v>42209</v>
      </c>
      <c s="90">
        <f>IF('S.D.PASTE SHEET'!K49="","",'S.D.PASTE SHEET'!K49)</f>
        <v>3071</v>
      </c>
      <c s="90" t="str">
        <f>IF('S.D.PASTE SHEET'!L49="","",'S.D.PASTE SHEET'!L49)</f>
        <v/>
      </c>
      <c s="90">
        <f>IF('S.D.PASTE SHEET'!M49="","",'S.D.PASTE SHEET'!M49)</f>
        <v>138</v>
      </c>
      <c s="90">
        <f>IF('S.D.PASTE SHEET'!N49="","",'S.D.PASTE SHEET'!N49)</f>
        <v>137</v>
      </c>
      <c s="90" t="str">
        <f>IF('S.D.PASTE SHEET'!O49="","",'S.D.PASTE SHEET'!O49)</f>
        <v>OBC</v>
      </c>
      <c s="90" t="str">
        <f>IF('S.D.PASTE SHEET'!P49="","",'S.D.PASTE SHEET'!P49)</f>
        <v>Hindu</v>
      </c>
      <c s="90" t="str">
        <f>IF('S.D.PASTE SHEET'!Q49="","",'S.D.PASTE SHEET'!Q49)</f>
        <v/>
      </c>
      <c s="90" t="str">
        <f>IF('S.D.PASTE SHEET'!R49="","",'S.D.PASTE SHEET'!R49)</f>
        <v>GOVT. SENIOR SECONDARY SCHOOL DASANA KHURD (219769)</v>
      </c>
      <c s="90">
        <f>IF('S.D.PASTE SHEET'!S49="","",'S.D.PASTE SHEET'!S49)</f>
        <v>8141302602</v>
      </c>
      <c s="90" t="str">
        <f>IF('S.D.PASTE SHEET'!T49="","",'S.D.PASTE SHEET'!T49)</f>
        <v>XXXX6377</v>
      </c>
      <c s="90" t="str">
        <f>IF('S.D.PASTE SHEET'!U49="","",'S.D.PASTE SHEET'!U49)</f>
        <v/>
      </c>
      <c s="90">
        <f>IF('S.D.PASTE SHEET'!V49="","",'S.D.PASTE SHEET'!V49)</f>
        <v>7878384665</v>
      </c>
      <c s="90" t="str">
        <f>IF('S.D.PASTE SHEET'!W49="","",'S.D.PASTE SHEET'!W49)</f>
        <v>DASANA KHURD,MOLASAR,DASANA KHURD,341506</v>
      </c>
      <c s="90">
        <f>IF('S.D.PASTE SHEET'!X49="","",'S.D.PASTE SHEET'!X49)</f>
        <v>55000</v>
      </c>
      <c s="90" t="str">
        <f>IF('S.D.PASTE SHEET'!Y49="","",'S.D.PASTE SHEET'!Y49)</f>
        <v>N</v>
      </c>
      <c s="90" t="str">
        <f>IF('S.D.PASTE SHEET'!Z49="","",'S.D.PASTE SHEET'!Z49)</f>
        <v>N</v>
      </c>
      <c s="90" t="str">
        <f>IF('S.D.PASTE SHEET'!AA49="","",'S.D.PASTE SHEET'!AA49)</f>
        <v>No</v>
      </c>
      <c s="90">
        <f>IF('S.D.PASTE SHEET'!AB49="","",'S.D.PASTE SHEET'!AB49)</f>
        <v>9</v>
      </c>
      <c s="90" t="str">
        <f>IF('S.D.PASTE SHEET'!AC49="","",'S.D.PASTE SHEET'!AC49)</f>
        <v>None</v>
      </c>
      <c s="90">
        <f>IF('S.D.PASTE SHEET'!AD49="","",'S.D.PASTE SHEET'!AD49)</f>
        <v>3</v>
      </c>
      <c s="34"/>
      <c s="32" t="str">
        <f>IF(AK49="","",IF(AK49&gt;0,COUNT($AG$2:AG49),""))</f>
        <v/>
      </c>
      <c s="10" t="str">
        <f t="shared" si="5"/>
        <v/>
      </c>
      <c s="10" t="str">
        <f t="shared" si="5"/>
        <v/>
      </c>
      <c s="10" t="str">
        <f t="shared" si="5"/>
        <v/>
      </c>
      <c s="37" t="str">
        <f t="shared" si="5"/>
        <v/>
      </c>
      <c s="10" t="str">
        <f t="shared" si="5"/>
        <v/>
      </c>
      <c s="10" t="str">
        <f t="shared" si="5"/>
        <v/>
      </c>
      <c s="10" t="str">
        <f t="shared" si="5"/>
        <v/>
      </c>
      <c s="10" t="str">
        <f t="shared" si="5"/>
        <v/>
      </c>
      <c s="10" t="str">
        <f t="shared" si="5"/>
        <v/>
      </c>
      <c s="37" t="str">
        <f t="shared" si="5"/>
        <v/>
      </c>
      <c s="10" t="str">
        <f t="shared" si="5"/>
        <v/>
      </c>
      <c s="10" t="str">
        <f t="shared" si="5"/>
        <v/>
      </c>
      <c s="10" t="str">
        <f t="shared" si="5"/>
        <v/>
      </c>
      <c s="10" t="str">
        <f t="shared" si="5"/>
        <v/>
      </c>
      <c s="10" t="str">
        <f t="shared" si="5"/>
        <v/>
      </c>
      <c s="10" t="str">
        <f>IF(AND($AJ$1=5,$A49=5),P49,"")</f>
        <v/>
      </c>
      <c r="AX49" s="32" t="str">
        <f>IF(BC49="","",IF(BC49&gt;0,COUNT($AY$2:AY49),""))</f>
        <v/>
      </c>
      <c s="10" t="str">
        <f t="shared" si="1"/>
        <v/>
      </c>
      <c s="10" t="str">
        <f t="shared" si="6"/>
        <v/>
      </c>
      <c s="10" t="str">
        <f t="shared" si="6"/>
        <v/>
      </c>
      <c s="39" t="str">
        <f t="shared" si="6"/>
        <v/>
      </c>
      <c s="10" t="str">
        <f t="shared" si="6"/>
        <v/>
      </c>
      <c s="10" t="str">
        <f t="shared" si="6"/>
        <v/>
      </c>
      <c s="10" t="str">
        <f t="shared" si="6"/>
        <v/>
      </c>
      <c s="10" t="str">
        <f t="shared" si="6"/>
        <v/>
      </c>
      <c s="10" t="str">
        <f t="shared" si="6"/>
        <v/>
      </c>
      <c s="39" t="str">
        <f t="shared" si="6"/>
        <v/>
      </c>
      <c s="10" t="str">
        <f t="shared" si="6"/>
        <v/>
      </c>
      <c s="10" t="str">
        <f t="shared" si="6"/>
        <v/>
      </c>
      <c s="10" t="str">
        <f t="shared" si="6"/>
        <v/>
      </c>
      <c s="10" t="str">
        <f t="shared" si="6"/>
        <v/>
      </c>
      <c s="10" t="str">
        <f t="shared" si="6"/>
        <v/>
      </c>
      <c s="10" t="str">
        <f t="shared" si="6"/>
        <v/>
      </c>
    </row>
    <row r="50" spans="1:66" ht="15.75" customHeight="1">
      <c r="A50" s="90">
        <f>IF('S.D.PASTE SHEET'!A50="","",'S.D.PASTE SHEET'!A50)</f>
        <v>3</v>
      </c>
      <c s="90" t="str">
        <f>IF('S.D.PASTE SHEET'!B50="","",'S.D.PASTE SHEET'!B50)</f>
        <v>A</v>
      </c>
      <c s="90">
        <f>IF('S.D.PASTE SHEET'!C50="","",'S.D.PASTE SHEET'!C50)</f>
        <v>570</v>
      </c>
      <c s="91" t="str">
        <f>IF('S.D.PASTE SHEET'!D50="","",'S.D.PASTE SHEET'!D50)</f>
        <v/>
      </c>
      <c s="90" t="str">
        <f>IF('S.D.PASTE SHEET'!E50="","",UPPER('S.D.PASTE SHEET'!E50))</f>
        <v>RAMPYARI</v>
      </c>
      <c s="90" t="str">
        <f>IF('S.D.PASTE SHEET'!F50="","",'S.D.PASTE SHEET'!F50)</f>
        <v/>
      </c>
      <c s="90" t="str">
        <f>IF('S.D.PASTE SHEET'!G50="","",UPPER('S.D.PASTE SHEET'!G50))</f>
        <v>RADHYESHYAM</v>
      </c>
      <c s="90" t="str">
        <f>IF('S.D.PASTE SHEET'!H50="","",UPPER('S.D.PASTE SHEET'!H50))</f>
        <v>SUMAN</v>
      </c>
      <c s="90" t="str">
        <f>IF('S.D.PASTE SHEET'!I50="","",'S.D.PASTE SHEET'!I50)</f>
        <v>F</v>
      </c>
      <c s="91">
        <f>IF('S.D.PASTE SHEET'!J50="","",'S.D.PASTE SHEET'!J50)</f>
        <v>42277</v>
      </c>
      <c s="90">
        <f>IF('S.D.PASTE SHEET'!K50="","",'S.D.PASTE SHEET'!K50)</f>
        <v>3072</v>
      </c>
      <c s="90" t="str">
        <f>IF('S.D.PASTE SHEET'!L50="","",'S.D.PASTE SHEET'!L50)</f>
        <v/>
      </c>
      <c s="90">
        <f>IF('S.D.PASTE SHEET'!M50="","",'S.D.PASTE SHEET'!M50)</f>
        <v>138</v>
      </c>
      <c s="90">
        <f>IF('S.D.PASTE SHEET'!N50="","",'S.D.PASTE SHEET'!N50)</f>
        <v>137</v>
      </c>
      <c s="90" t="str">
        <f>IF('S.D.PASTE SHEET'!O50="","",'S.D.PASTE SHEET'!O50)</f>
        <v>SBC</v>
      </c>
      <c s="90" t="str">
        <f>IF('S.D.PASTE SHEET'!P50="","",'S.D.PASTE SHEET'!P50)</f>
        <v>Hindu</v>
      </c>
      <c s="90" t="str">
        <f>IF('S.D.PASTE SHEET'!Q50="","",'S.D.PASTE SHEET'!Q50)</f>
        <v/>
      </c>
      <c s="90" t="str">
        <f>IF('S.D.PASTE SHEET'!R50="","",'S.D.PASTE SHEET'!R50)</f>
        <v>GOVT. SENIOR SECONDARY SCHOOL DASANA KHURD (219769)</v>
      </c>
      <c s="90">
        <f>IF('S.D.PASTE SHEET'!S50="","",'S.D.PASTE SHEET'!S50)</f>
        <v>8141302602</v>
      </c>
      <c s="90" t="str">
        <f>IF('S.D.PASTE SHEET'!T50="","",'S.D.PASTE SHEET'!T50)</f>
        <v>XXXX7368</v>
      </c>
      <c s="90" t="str">
        <f>IF('S.D.PASTE SHEET'!U50="","",'S.D.PASTE SHEET'!U50)</f>
        <v/>
      </c>
      <c s="90">
        <f>IF('S.D.PASTE SHEET'!V50="","",'S.D.PASTE SHEET'!V50)</f>
        <v>8306697438</v>
      </c>
      <c s="90" t="str">
        <f>IF('S.D.PASTE SHEET'!W50="","",'S.D.PASTE SHEET'!W50)</f>
        <v>DASANA KHURD,MOLASAR,DASANA KHURD,341506</v>
      </c>
      <c s="90">
        <f>IF('S.D.PASTE SHEET'!X50="","",'S.D.PASTE SHEET'!X50)</f>
        <v>40000</v>
      </c>
      <c s="90" t="str">
        <f>IF('S.D.PASTE SHEET'!Y50="","",'S.D.PASTE SHEET'!Y50)</f>
        <v>N</v>
      </c>
      <c s="90" t="str">
        <f>IF('S.D.PASTE SHEET'!Z50="","",'S.D.PASTE SHEET'!Z50)</f>
        <v>N</v>
      </c>
      <c s="90" t="str">
        <f>IF('S.D.PASTE SHEET'!AA50="","",'S.D.PASTE SHEET'!AA50)</f>
        <v>No</v>
      </c>
      <c s="90">
        <f>IF('S.D.PASTE SHEET'!AB50="","",'S.D.PASTE SHEET'!AB50)</f>
        <v>9</v>
      </c>
      <c s="90" t="str">
        <f>IF('S.D.PASTE SHEET'!AC50="","",'S.D.PASTE SHEET'!AC50)</f>
        <v>None</v>
      </c>
      <c s="90">
        <f>IF('S.D.PASTE SHEET'!AD50="","",'S.D.PASTE SHEET'!AD50)</f>
        <v>1</v>
      </c>
      <c s="34"/>
      <c s="32" t="str">
        <f>IF(AK50="","",IF(AK50&gt;0,COUNT($AG$2:AG50),""))</f>
        <v/>
      </c>
      <c s="10" t="str">
        <f t="shared" si="7" ref="AG50:AV65">IF(AND($AJ$1=5,$A50=5),A50,"")</f>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0" s="32" t="str">
        <f>IF(BC50="","",IF(BC50&gt;0,COUNT($AY$2:AY50),""))</f>
        <v/>
      </c>
      <c s="10" t="str">
        <f t="shared" si="1"/>
        <v/>
      </c>
      <c s="10" t="str">
        <f t="shared" si="8" ref="AZ50:BN65">IF(AND($BB$1=5,$A50=5,$BC$1=$B50),B50,"")</f>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1" spans="1:66" ht="15.75" customHeight="1">
      <c r="A51" s="90">
        <f>IF('S.D.PASTE SHEET'!A51="","",'S.D.PASTE SHEET'!A51)</f>
        <v>3</v>
      </c>
      <c s="90" t="str">
        <f>IF('S.D.PASTE SHEET'!B51="","",'S.D.PASTE SHEET'!B51)</f>
        <v>A</v>
      </c>
      <c s="90">
        <f>IF('S.D.PASTE SHEET'!C51="","",'S.D.PASTE SHEET'!C51)</f>
        <v>586</v>
      </c>
      <c s="91" t="str">
        <f>IF('S.D.PASTE SHEET'!D51="","",'S.D.PASTE SHEET'!D51)</f>
        <v/>
      </c>
      <c s="90" t="str">
        <f>IF('S.D.PASTE SHEET'!E51="","",UPPER('S.D.PASTE SHEET'!E51))</f>
        <v>RISHABH CHAUDHARY</v>
      </c>
      <c s="90" t="str">
        <f>IF('S.D.PASTE SHEET'!F51="","",'S.D.PASTE SHEET'!F51)</f>
        <v/>
      </c>
      <c s="90" t="str">
        <f>IF('S.D.PASTE SHEET'!G51="","",UPPER('S.D.PASTE SHEET'!G51))</f>
        <v>NARENDRA BHAKAR</v>
      </c>
      <c s="90" t="str">
        <f>IF('S.D.PASTE SHEET'!H51="","",UPPER('S.D.PASTE SHEET'!H51))</f>
        <v>SAROJ</v>
      </c>
      <c s="90" t="str">
        <f>IF('S.D.PASTE SHEET'!I51="","",'S.D.PASTE SHEET'!I51)</f>
        <v>M</v>
      </c>
      <c s="91">
        <f>IF('S.D.PASTE SHEET'!J51="","",'S.D.PASTE SHEET'!J51)</f>
        <v>42590</v>
      </c>
      <c s="90">
        <f>IF('S.D.PASTE SHEET'!K51="","",'S.D.PASTE SHEET'!K51)</f>
        <v>3073</v>
      </c>
      <c s="90" t="str">
        <f>IF('S.D.PASTE SHEET'!L51="","",'S.D.PASTE SHEET'!L51)</f>
        <v/>
      </c>
      <c s="90">
        <f>IF('S.D.PASTE SHEET'!M51="","",'S.D.PASTE SHEET'!M51)</f>
        <v>138</v>
      </c>
      <c s="90">
        <f>IF('S.D.PASTE SHEET'!N51="","",'S.D.PASTE SHEET'!N51)</f>
        <v>138</v>
      </c>
      <c s="90" t="str">
        <f>IF('S.D.PASTE SHEET'!O51="","",'S.D.PASTE SHEET'!O51)</f>
        <v>OBC</v>
      </c>
      <c s="90" t="str">
        <f>IF('S.D.PASTE SHEET'!P51="","",'S.D.PASTE SHEET'!P51)</f>
        <v>Hindu</v>
      </c>
      <c s="90" t="str">
        <f>IF('S.D.PASTE SHEET'!Q51="","",'S.D.PASTE SHEET'!Q51)</f>
        <v/>
      </c>
      <c s="90" t="str">
        <f>IF('S.D.PASTE SHEET'!R51="","",'S.D.PASTE SHEET'!R51)</f>
        <v>GOVT. SENIOR SECONDARY SCHOOL DASANA KHURD (219769)</v>
      </c>
      <c s="90">
        <f>IF('S.D.PASTE SHEET'!S51="","",'S.D.PASTE SHEET'!S51)</f>
        <v>8141302602</v>
      </c>
      <c s="90" t="str">
        <f>IF('S.D.PASTE SHEET'!T51="","",'S.D.PASTE SHEET'!T51)</f>
        <v>XXXX9290</v>
      </c>
      <c s="90" t="str">
        <f>IF('S.D.PASTE SHEET'!U51="","",'S.D.PASTE SHEET'!U51)</f>
        <v/>
      </c>
      <c s="90">
        <f>IF('S.D.PASTE SHEET'!V51="","",'S.D.PASTE SHEET'!V51)</f>
        <v>9772947761</v>
      </c>
      <c s="90" t="str">
        <f>IF('S.D.PASTE SHEET'!W51="","",'S.D.PASTE SHEET'!W51)</f>
        <v>DASANA KHURD ,MOLASAR,DASANA KHURD,341506</v>
      </c>
      <c s="90">
        <f>IF('S.D.PASTE SHEET'!X51="","",'S.D.PASTE SHEET'!X51)</f>
        <v>300000</v>
      </c>
      <c s="90" t="str">
        <f>IF('S.D.PASTE SHEET'!Y51="","",'S.D.PASTE SHEET'!Y51)</f>
        <v>N</v>
      </c>
      <c s="90" t="str">
        <f>IF('S.D.PASTE SHEET'!Z51="","",'S.D.PASTE SHEET'!Z51)</f>
        <v>N</v>
      </c>
      <c s="90" t="str">
        <f>IF('S.D.PASTE SHEET'!AA51="","",'S.D.PASTE SHEET'!AA51)</f>
        <v>No</v>
      </c>
      <c s="90">
        <f>IF('S.D.PASTE SHEET'!AB51="","",'S.D.PASTE SHEET'!AB51)</f>
        <v>8</v>
      </c>
      <c s="90" t="str">
        <f>IF('S.D.PASTE SHEET'!AC51="","",'S.D.PASTE SHEET'!AC51)</f>
        <v>None</v>
      </c>
      <c s="90">
        <f>IF('S.D.PASTE SHEET'!AD51="","",'S.D.PASTE SHEET'!AD51)</f>
        <v>3</v>
      </c>
      <c s="34"/>
      <c s="32" t="str">
        <f>IF(AK51="","",IF(AK51&gt;0,COUNT($AG$2:AG51),""))</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1" s="32" t="str">
        <f>IF(BC51="","",IF(BC51&gt;0,COUNT($AY$2:AY51),""))</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2" spans="1:66" ht="15.75" customHeight="1">
      <c r="A52" s="90">
        <f>IF('S.D.PASTE SHEET'!A52="","",'S.D.PASTE SHEET'!A52)</f>
        <v>3</v>
      </c>
      <c s="90" t="str">
        <f>IF('S.D.PASTE SHEET'!B52="","",'S.D.PASTE SHEET'!B52)</f>
        <v>A</v>
      </c>
      <c s="90">
        <f>IF('S.D.PASTE SHEET'!C52="","",'S.D.PASTE SHEET'!C52)</f>
        <v>606</v>
      </c>
      <c s="91" t="str">
        <f>IF('S.D.PASTE SHEET'!D52="","",'S.D.PASTE SHEET'!D52)</f>
        <v/>
      </c>
      <c s="90" t="str">
        <f>IF('S.D.PASTE SHEET'!E52="","",UPPER('S.D.PASTE SHEET'!E52))</f>
        <v>SIYA KANWAR</v>
      </c>
      <c s="90" t="str">
        <f>IF('S.D.PASTE SHEET'!F52="","",'S.D.PASTE SHEET'!F52)</f>
        <v/>
      </c>
      <c s="90" t="str">
        <f>IF('S.D.PASTE SHEET'!G52="","",UPPER('S.D.PASTE SHEET'!G52))</f>
        <v>JAGROOP SINGH</v>
      </c>
      <c s="90" t="str">
        <f>IF('S.D.PASTE SHEET'!H52="","",UPPER('S.D.PASTE SHEET'!H52))</f>
        <v>SUMAN KANWAR</v>
      </c>
      <c s="90" t="str">
        <f>IF('S.D.PASTE SHEET'!I52="","",'S.D.PASTE SHEET'!I52)</f>
        <v>F</v>
      </c>
      <c s="91">
        <f>IF('S.D.PASTE SHEET'!J52="","",'S.D.PASTE SHEET'!J52)</f>
        <v>42078</v>
      </c>
      <c s="90">
        <f>IF('S.D.PASTE SHEET'!K52="","",'S.D.PASTE SHEET'!K52)</f>
        <v>3074</v>
      </c>
      <c s="90" t="str">
        <f>IF('S.D.PASTE SHEET'!L52="","",'S.D.PASTE SHEET'!L52)</f>
        <v/>
      </c>
      <c s="90">
        <f>IF('S.D.PASTE SHEET'!M52="","",'S.D.PASTE SHEET'!M52)</f>
        <v>138</v>
      </c>
      <c s="90">
        <f>IF('S.D.PASTE SHEET'!N52="","",'S.D.PASTE SHEET'!N52)</f>
        <v>136</v>
      </c>
      <c s="90" t="str">
        <f>IF('S.D.PASTE SHEET'!O52="","",'S.D.PASTE SHEET'!O52)</f>
        <v>GEN</v>
      </c>
      <c s="90" t="str">
        <f>IF('S.D.PASTE SHEET'!P52="","",'S.D.PASTE SHEET'!P52)</f>
        <v>Hindu</v>
      </c>
      <c s="90" t="str">
        <f>IF('S.D.PASTE SHEET'!Q52="","",'S.D.PASTE SHEET'!Q52)</f>
        <v/>
      </c>
      <c s="90" t="str">
        <f>IF('S.D.PASTE SHEET'!R52="","",'S.D.PASTE SHEET'!R52)</f>
        <v>GOVT. SENIOR SECONDARY SCHOOL DASANA KHURD (219769)</v>
      </c>
      <c s="90">
        <f>IF('S.D.PASTE SHEET'!S52="","",'S.D.PASTE SHEET'!S52)</f>
        <v>8141302602</v>
      </c>
      <c s="90" t="str">
        <f>IF('S.D.PASTE SHEET'!T52="","",'S.D.PASTE SHEET'!T52)</f>
        <v>XXXX9380</v>
      </c>
      <c s="90" t="str">
        <f>IF('S.D.PASTE SHEET'!U52="","",'S.D.PASTE SHEET'!U52)</f>
        <v/>
      </c>
      <c s="90">
        <f>IF('S.D.PASTE SHEET'!V52="","",'S.D.PASTE SHEET'!V52)</f>
        <v>9549307499</v>
      </c>
      <c s="90" t="str">
        <f>IF('S.D.PASTE SHEET'!W52="","",'S.D.PASTE SHEET'!W52)</f>
        <v>DASANA KHURD ,MOLASAR,DASANA KHURD ,341506</v>
      </c>
      <c s="90">
        <f>IF('S.D.PASTE SHEET'!X52="","",'S.D.PASTE SHEET'!X52)</f>
        <v>50000</v>
      </c>
      <c s="90" t="str">
        <f>IF('S.D.PASTE SHEET'!Y52="","",'S.D.PASTE SHEET'!Y52)</f>
        <v>N</v>
      </c>
      <c s="90" t="str">
        <f>IF('S.D.PASTE SHEET'!Z52="","",'S.D.PASTE SHEET'!Z52)</f>
        <v>N</v>
      </c>
      <c s="90" t="str">
        <f>IF('S.D.PASTE SHEET'!AA52="","",'S.D.PASTE SHEET'!AA52)</f>
        <v>No</v>
      </c>
      <c s="90">
        <f>IF('S.D.PASTE SHEET'!AB52="","",'S.D.PASTE SHEET'!AB52)</f>
        <v>9</v>
      </c>
      <c s="90" t="str">
        <f>IF('S.D.PASTE SHEET'!AC52="","",'S.D.PASTE SHEET'!AC52)</f>
        <v>None</v>
      </c>
      <c s="90">
        <f>IF('S.D.PASTE SHEET'!AD52="","",'S.D.PASTE SHEET'!AD52)</f>
        <v>0</v>
      </c>
      <c s="34"/>
      <c s="32" t="str">
        <f>IF(AK52="","",IF(AK52&gt;0,COUNT($AG$2:AG52),""))</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2" s="32" t="str">
        <f>IF(BC52="","",IF(BC52&gt;0,COUNT($AY$2:AY52),""))</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3" spans="1:66" ht="15.75" customHeight="1">
      <c r="A53" s="90">
        <f>IF('S.D.PASTE SHEET'!A53="","",'S.D.PASTE SHEET'!A53)</f>
        <v>3</v>
      </c>
      <c s="90" t="str">
        <f>IF('S.D.PASTE SHEET'!B53="","",'S.D.PASTE SHEET'!B53)</f>
        <v>A</v>
      </c>
      <c s="90">
        <f>IF('S.D.PASTE SHEET'!C53="","",'S.D.PASTE SHEET'!C53)</f>
        <v>560</v>
      </c>
      <c s="91" t="str">
        <f>IF('S.D.PASTE SHEET'!D53="","",'S.D.PASTE SHEET'!D53)</f>
        <v/>
      </c>
      <c s="90" t="str">
        <f>IF('S.D.PASTE SHEET'!E53="","",UPPER('S.D.PASTE SHEET'!E53))</f>
        <v>SUBHASH</v>
      </c>
      <c s="90" t="str">
        <f>IF('S.D.PASTE SHEET'!F53="","",'S.D.PASTE SHEET'!F53)</f>
        <v/>
      </c>
      <c s="90" t="str">
        <f>IF('S.D.PASTE SHEET'!G53="","",UPPER('S.D.PASTE SHEET'!G53))</f>
        <v>JETHA RAM</v>
      </c>
      <c s="90" t="str">
        <f>IF('S.D.PASTE SHEET'!H53="","",UPPER('S.D.PASTE SHEET'!H53))</f>
        <v>CHHOTI DEVI</v>
      </c>
      <c s="90" t="str">
        <f>IF('S.D.PASTE SHEET'!I53="","",'S.D.PASTE SHEET'!I53)</f>
        <v>M</v>
      </c>
      <c s="91">
        <f>IF('S.D.PASTE SHEET'!J53="","",'S.D.PASTE SHEET'!J53)</f>
        <v>42244</v>
      </c>
      <c s="90">
        <f>IF('S.D.PASTE SHEET'!K53="","",'S.D.PASTE SHEET'!K53)</f>
        <v>3075</v>
      </c>
      <c s="90" t="str">
        <f>IF('S.D.PASTE SHEET'!L53="","",'S.D.PASTE SHEET'!L53)</f>
        <v/>
      </c>
      <c s="90">
        <f>IF('S.D.PASTE SHEET'!M53="","",'S.D.PASTE SHEET'!M53)</f>
        <v>138</v>
      </c>
      <c s="90">
        <f>IF('S.D.PASTE SHEET'!N53="","",'S.D.PASTE SHEET'!N53)</f>
        <v>132</v>
      </c>
      <c s="90" t="str">
        <f>IF('S.D.PASTE SHEET'!O53="","",'S.D.PASTE SHEET'!O53)</f>
        <v>SC</v>
      </c>
      <c s="90" t="str">
        <f>IF('S.D.PASTE SHEET'!P53="","",'S.D.PASTE SHEET'!P53)</f>
        <v>Hindu</v>
      </c>
      <c s="90" t="str">
        <f>IF('S.D.PASTE SHEET'!Q53="","",'S.D.PASTE SHEET'!Q53)</f>
        <v/>
      </c>
      <c s="90" t="str">
        <f>IF('S.D.PASTE SHEET'!R53="","",'S.D.PASTE SHEET'!R53)</f>
        <v>GOVT. SENIOR SECONDARY SCHOOL DASANA KHURD (219769)</v>
      </c>
      <c s="90">
        <f>IF('S.D.PASTE SHEET'!S53="","",'S.D.PASTE SHEET'!S53)</f>
        <v>8141302602</v>
      </c>
      <c s="90" t="str">
        <f>IF('S.D.PASTE SHEET'!T53="","",'S.D.PASTE SHEET'!T53)</f>
        <v>XXXX3471</v>
      </c>
      <c s="90" t="str">
        <f>IF('S.D.PASTE SHEET'!U53="","",'S.D.PASTE SHEET'!U53)</f>
        <v/>
      </c>
      <c s="90">
        <f>IF('S.D.PASTE SHEET'!V53="","",'S.D.PASTE SHEET'!V53)</f>
        <v>9509671985</v>
      </c>
      <c s="90" t="str">
        <f>IF('S.D.PASTE SHEET'!W53="","",'S.D.PASTE SHEET'!W53)</f>
        <v>DASANA KHURD MOLASAR,MOLASAR,DASANA KHURD,341506</v>
      </c>
      <c s="90">
        <f>IF('S.D.PASTE SHEET'!X53="","",'S.D.PASTE SHEET'!X53)</f>
        <v>45000</v>
      </c>
      <c s="90" t="str">
        <f>IF('S.D.PASTE SHEET'!Y53="","",'S.D.PASTE SHEET'!Y53)</f>
        <v>N</v>
      </c>
      <c s="90" t="str">
        <f>IF('S.D.PASTE SHEET'!Z53="","",'S.D.PASTE SHEET'!Z53)</f>
        <v>N</v>
      </c>
      <c s="90" t="str">
        <f>IF('S.D.PASTE SHEET'!AA53="","",'S.D.PASTE SHEET'!AA53)</f>
        <v>No</v>
      </c>
      <c s="90">
        <f>IF('S.D.PASTE SHEET'!AB53="","",'S.D.PASTE SHEET'!AB53)</f>
        <v>9</v>
      </c>
      <c s="90" t="str">
        <f>IF('S.D.PASTE SHEET'!AC53="","",'S.D.PASTE SHEET'!AC53)</f>
        <v>None</v>
      </c>
      <c s="90">
        <f>IF('S.D.PASTE SHEET'!AD53="","",'S.D.PASTE SHEET'!AD53)</f>
        <v>3</v>
      </c>
      <c s="34"/>
      <c s="32" t="str">
        <f>IF(AK53="","",IF(AK53&gt;0,COUNT($AG$2:AG53),""))</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3" s="32" t="str">
        <f>IF(BC53="","",IF(BC53&gt;0,COUNT($AY$2:AY53),""))</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4" spans="1:66" ht="15.75" customHeight="1">
      <c r="A54" s="90">
        <f>IF('S.D.PASTE SHEET'!A54="","",'S.D.PASTE SHEET'!A54)</f>
        <v>4</v>
      </c>
      <c s="90" t="str">
        <f>IF('S.D.PASTE SHEET'!B54="","",'S.D.PASTE SHEET'!B54)</f>
        <v>A</v>
      </c>
      <c s="90">
        <f>IF('S.D.PASTE SHEET'!C54="","",'S.D.PASTE SHEET'!C54)</f>
        <v>510</v>
      </c>
      <c s="91" t="str">
        <f>IF('S.D.PASTE SHEET'!D54="","",'S.D.PASTE SHEET'!D54)</f>
        <v/>
      </c>
      <c s="90" t="str">
        <f>IF('S.D.PASTE SHEET'!E54="","",UPPER('S.D.PASTE SHEET'!E54))</f>
        <v>BHANU KANWAR</v>
      </c>
      <c s="90" t="str">
        <f>IF('S.D.PASTE SHEET'!F54="","",'S.D.PASTE SHEET'!F54)</f>
        <v/>
      </c>
      <c s="90" t="str">
        <f>IF('S.D.PASTE SHEET'!G54="","",UPPER('S.D.PASTE SHEET'!G54))</f>
        <v>PAPPU SINGH</v>
      </c>
      <c s="90" t="str">
        <f>IF('S.D.PASTE SHEET'!H54="","",UPPER('S.D.PASTE SHEET'!H54))</f>
        <v>SAROJ KANWAR</v>
      </c>
      <c s="90" t="str">
        <f>IF('S.D.PASTE SHEET'!I54="","",'S.D.PASTE SHEET'!I54)</f>
        <v>F</v>
      </c>
      <c s="91">
        <f>IF('S.D.PASTE SHEET'!J54="","",'S.D.PASTE SHEET'!J54)</f>
        <v>41646</v>
      </c>
      <c s="90">
        <f>IF('S.D.PASTE SHEET'!K54="","",'S.D.PASTE SHEET'!K54)</f>
        <v>4058</v>
      </c>
      <c s="90" t="str">
        <f>IF('S.D.PASTE SHEET'!L54="","",'S.D.PASTE SHEET'!L54)</f>
        <v/>
      </c>
      <c s="90">
        <f>IF('S.D.PASTE SHEET'!M54="","",'S.D.PASTE SHEET'!M54)</f>
        <v>138</v>
      </c>
      <c s="90">
        <f>IF('S.D.PASTE SHEET'!N54="","",'S.D.PASTE SHEET'!N54)</f>
        <v>130</v>
      </c>
      <c s="90" t="str">
        <f>IF('S.D.PASTE SHEET'!O54="","",'S.D.PASTE SHEET'!O54)</f>
        <v>GEN</v>
      </c>
      <c s="90" t="str">
        <f>IF('S.D.PASTE SHEET'!P54="","",'S.D.PASTE SHEET'!P54)</f>
        <v>Hindu</v>
      </c>
      <c s="90" t="str">
        <f>IF('S.D.PASTE SHEET'!Q54="","",'S.D.PASTE SHEET'!Q54)</f>
        <v/>
      </c>
      <c s="90" t="str">
        <f>IF('S.D.PASTE SHEET'!R54="","",'S.D.PASTE SHEET'!R54)</f>
        <v>GOVT. SENIOR SECONDARY SCHOOL DASANA KHURD (219769)</v>
      </c>
      <c s="90">
        <f>IF('S.D.PASTE SHEET'!S54="","",'S.D.PASTE SHEET'!S54)</f>
        <v>8141302602</v>
      </c>
      <c s="90" t="str">
        <f>IF('S.D.PASTE SHEET'!T54="","",'S.D.PASTE SHEET'!T54)</f>
        <v>XXXX0106</v>
      </c>
      <c s="90" t="str">
        <f>IF('S.D.PASTE SHEET'!U54="","",'S.D.PASTE SHEET'!U54)</f>
        <v>VSCBJPH</v>
      </c>
      <c s="90">
        <f>IF('S.D.PASTE SHEET'!V54="","",'S.D.PASTE SHEET'!V54)</f>
        <v>9783748734</v>
      </c>
      <c s="90" t="str">
        <f>IF('S.D.PASTE SHEET'!W54="","",'S.D.PASTE SHEET'!W54)</f>
        <v>VILL DASANA KHURD POST DIKAWA TEH DEEDWANA,MAULASAR,DASANA KHURD ,341506</v>
      </c>
      <c s="90">
        <f>IF('S.D.PASTE SHEET'!X54="","",'S.D.PASTE SHEET'!X54)</f>
        <v>0</v>
      </c>
      <c s="90" t="str">
        <f>IF('S.D.PASTE SHEET'!Y54="","",'S.D.PASTE SHEET'!Y54)</f>
        <v>N</v>
      </c>
      <c s="90" t="str">
        <f>IF('S.D.PASTE SHEET'!Z54="","",'S.D.PASTE SHEET'!Z54)</f>
        <v>N</v>
      </c>
      <c s="90" t="str">
        <f>IF('S.D.PASTE SHEET'!AA54="","",'S.D.PASTE SHEET'!AA54)</f>
        <v>No</v>
      </c>
      <c s="90">
        <f>IF('S.D.PASTE SHEET'!AB54="","",'S.D.PASTE SHEET'!AB54)</f>
        <v>10</v>
      </c>
      <c s="90" t="str">
        <f>IF('S.D.PASTE SHEET'!AC54="","",'S.D.PASTE SHEET'!AC54)</f>
        <v>None</v>
      </c>
      <c s="90">
        <f>IF('S.D.PASTE SHEET'!AD54="","",'S.D.PASTE SHEET'!AD54)</f>
        <v>0</v>
      </c>
      <c s="34"/>
      <c s="32" t="str">
        <f>IF(AK54="","",IF(AK54&gt;0,COUNT($AG$2:AG54),""))</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4" s="32" t="str">
        <f>IF(BC54="","",IF(BC54&gt;0,COUNT($AY$2:AY54),""))</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5" spans="1:66" ht="15.75" customHeight="1">
      <c r="A55" s="90">
        <f>IF('S.D.PASTE SHEET'!A55="","",'S.D.PASTE SHEET'!A55)</f>
        <v>4</v>
      </c>
      <c s="90" t="str">
        <f>IF('S.D.PASTE SHEET'!B55="","",'S.D.PASTE SHEET'!B55)</f>
        <v>A</v>
      </c>
      <c s="90">
        <f>IF('S.D.PASTE SHEET'!C55="","",'S.D.PASTE SHEET'!C55)</f>
        <v>518</v>
      </c>
      <c s="91" t="str">
        <f>IF('S.D.PASTE SHEET'!D55="","",'S.D.PASTE SHEET'!D55)</f>
        <v/>
      </c>
      <c s="90" t="str">
        <f>IF('S.D.PASTE SHEET'!E55="","",UPPER('S.D.PASTE SHEET'!E55))</f>
        <v>DITYA CHOUDHARY</v>
      </c>
      <c s="90" t="str">
        <f>IF('S.D.PASTE SHEET'!F55="","",'S.D.PASTE SHEET'!F55)</f>
        <v/>
      </c>
      <c s="90" t="str">
        <f>IF('S.D.PASTE SHEET'!G55="","",UPPER('S.D.PASTE SHEET'!G55))</f>
        <v>MULA RAM</v>
      </c>
      <c s="90" t="str">
        <f>IF('S.D.PASTE SHEET'!H55="","",UPPER('S.D.PASTE SHEET'!H55))</f>
        <v>MANOHARI</v>
      </c>
      <c s="90" t="str">
        <f>IF('S.D.PASTE SHEET'!I55="","",'S.D.PASTE SHEET'!I55)</f>
        <v>F</v>
      </c>
      <c s="91">
        <f>IF('S.D.PASTE SHEET'!J55="","",'S.D.PASTE SHEET'!J55)</f>
        <v>42038</v>
      </c>
      <c s="90">
        <f>IF('S.D.PASTE SHEET'!K55="","",'S.D.PASTE SHEET'!K55)</f>
        <v>4059</v>
      </c>
      <c s="90" t="str">
        <f>IF('S.D.PASTE SHEET'!L55="","",'S.D.PASTE SHEET'!L55)</f>
        <v/>
      </c>
      <c s="90">
        <f>IF('S.D.PASTE SHEET'!M55="","",'S.D.PASTE SHEET'!M55)</f>
        <v>138</v>
      </c>
      <c s="90">
        <f>IF('S.D.PASTE SHEET'!N55="","",'S.D.PASTE SHEET'!N55)</f>
        <v>138</v>
      </c>
      <c s="90" t="str">
        <f>IF('S.D.PASTE SHEET'!O55="","",'S.D.PASTE SHEET'!O55)</f>
        <v>OBC</v>
      </c>
      <c s="90" t="str">
        <f>IF('S.D.PASTE SHEET'!P55="","",'S.D.PASTE SHEET'!P55)</f>
        <v>Hindu</v>
      </c>
      <c s="90" t="str">
        <f>IF('S.D.PASTE SHEET'!Q55="","",'S.D.PASTE SHEET'!Q55)</f>
        <v/>
      </c>
      <c s="90" t="str">
        <f>IF('S.D.PASTE SHEET'!R55="","",'S.D.PASTE SHEET'!R55)</f>
        <v>GOVT. SENIOR SECONDARY SCHOOL DASANA KHURD (219769)</v>
      </c>
      <c s="90">
        <f>IF('S.D.PASTE SHEET'!S55="","",'S.D.PASTE SHEET'!S55)</f>
        <v>8141302602</v>
      </c>
      <c s="90" t="str">
        <f>IF('S.D.PASTE SHEET'!T55="","",'S.D.PASTE SHEET'!T55)</f>
        <v>XXXX9122</v>
      </c>
      <c s="90" t="str">
        <f>IF('S.D.PASTE SHEET'!U55="","",'S.D.PASTE SHEET'!U55)</f>
        <v>YUYCKKB</v>
      </c>
      <c s="90">
        <f>IF('S.D.PASTE SHEET'!V55="","",'S.D.PASTE SHEET'!V55)</f>
        <v>9783366577</v>
      </c>
      <c s="90" t="str">
        <f>IF('S.D.PASTE SHEET'!W55="","",'S.D.PASTE SHEET'!W55)</f>
        <v>DASANA KHURD POST DIKAWA,MAULASAR,DASANA KHURD,341506</v>
      </c>
      <c s="90">
        <f>IF('S.D.PASTE SHEET'!X55="","",'S.D.PASTE SHEET'!X55)</f>
        <v>36000</v>
      </c>
      <c s="90" t="str">
        <f>IF('S.D.PASTE SHEET'!Y55="","",'S.D.PASTE SHEET'!Y55)</f>
        <v>N</v>
      </c>
      <c s="90" t="str">
        <f>IF('S.D.PASTE SHEET'!Z55="","",'S.D.PASTE SHEET'!Z55)</f>
        <v>N</v>
      </c>
      <c s="90" t="str">
        <f>IF('S.D.PASTE SHEET'!AA55="","",'S.D.PASTE SHEET'!AA55)</f>
        <v>No</v>
      </c>
      <c s="90">
        <f>IF('S.D.PASTE SHEET'!AB55="","",'S.D.PASTE SHEET'!AB55)</f>
        <v>9</v>
      </c>
      <c s="90" t="str">
        <f>IF('S.D.PASTE SHEET'!AC55="","",'S.D.PASTE SHEET'!AC55)</f>
        <v>None</v>
      </c>
      <c s="90">
        <f>IF('S.D.PASTE SHEET'!AD55="","",'S.D.PASTE SHEET'!AD55)</f>
        <v>3</v>
      </c>
      <c s="34"/>
      <c s="32" t="str">
        <f>IF(AK55="","",IF(AK55&gt;0,COUNT($AG$2:AG55),""))</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5" s="32" t="str">
        <f>IF(BC55="","",IF(BC55&gt;0,COUNT($AY$2:AY55),""))</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6" spans="1:66" ht="15.75" customHeight="1">
      <c r="A56" s="90">
        <f>IF('S.D.PASTE SHEET'!A56="","",'S.D.PASTE SHEET'!A56)</f>
        <v>4</v>
      </c>
      <c s="90" t="str">
        <f>IF('S.D.PASTE SHEET'!B56="","",'S.D.PASTE SHEET'!B56)</f>
        <v>A</v>
      </c>
      <c s="90">
        <f>IF('S.D.PASTE SHEET'!C56="","",'S.D.PASTE SHEET'!C56)</f>
        <v>536</v>
      </c>
      <c s="91" t="str">
        <f>IF('S.D.PASTE SHEET'!D56="","",'S.D.PASTE SHEET'!D56)</f>
        <v/>
      </c>
      <c s="90" t="str">
        <f>IF('S.D.PASTE SHEET'!E56="","",UPPER('S.D.PASTE SHEET'!E56))</f>
        <v>GUNJAN</v>
      </c>
      <c s="90" t="str">
        <f>IF('S.D.PASTE SHEET'!F56="","",'S.D.PASTE SHEET'!F56)</f>
        <v/>
      </c>
      <c s="90" t="str">
        <f>IF('S.D.PASTE SHEET'!G56="","",UPPER('S.D.PASTE SHEET'!G56))</f>
        <v>BUDHA RAM</v>
      </c>
      <c s="90" t="str">
        <f>IF('S.D.PASTE SHEET'!H56="","",UPPER('S.D.PASTE SHEET'!H56))</f>
        <v>BHANWARI DEVI</v>
      </c>
      <c s="90" t="str">
        <f>IF('S.D.PASTE SHEET'!I56="","",'S.D.PASTE SHEET'!I56)</f>
        <v>F</v>
      </c>
      <c s="91">
        <f>IF('S.D.PASTE SHEET'!J56="","",'S.D.PASTE SHEET'!J56)</f>
        <v>41699</v>
      </c>
      <c s="90">
        <f>IF('S.D.PASTE SHEET'!K56="","",'S.D.PASTE SHEET'!K56)</f>
        <v>4060</v>
      </c>
      <c s="90" t="str">
        <f>IF('S.D.PASTE SHEET'!L56="","",'S.D.PASTE SHEET'!L56)</f>
        <v/>
      </c>
      <c s="90">
        <f>IF('S.D.PASTE SHEET'!M56="","",'S.D.PASTE SHEET'!M56)</f>
        <v>138</v>
      </c>
      <c s="90">
        <f>IF('S.D.PASTE SHEET'!N56="","",'S.D.PASTE SHEET'!N56)</f>
        <v>135</v>
      </c>
      <c s="90" t="str">
        <f>IF('S.D.PASTE SHEET'!O56="","",'S.D.PASTE SHEET'!O56)</f>
        <v>SBC</v>
      </c>
      <c s="90" t="str">
        <f>IF('S.D.PASTE SHEET'!P56="","",'S.D.PASTE SHEET'!P56)</f>
        <v>Hindu</v>
      </c>
      <c s="90" t="str">
        <f>IF('S.D.PASTE SHEET'!Q56="","",'S.D.PASTE SHEET'!Q56)</f>
        <v/>
      </c>
      <c s="90" t="str">
        <f>IF('S.D.PASTE SHEET'!R56="","",'S.D.PASTE SHEET'!R56)</f>
        <v>GOVT. SENIOR SECONDARY SCHOOL DASANA KHURD (219769)</v>
      </c>
      <c s="90">
        <f>IF('S.D.PASTE SHEET'!S56="","",'S.D.PASTE SHEET'!S56)</f>
        <v>8141302602</v>
      </c>
      <c s="90" t="str">
        <f>IF('S.D.PASTE SHEET'!T56="","",'S.D.PASTE SHEET'!T56)</f>
        <v>XXXX9407</v>
      </c>
      <c s="90" t="str">
        <f>IF('S.D.PASTE SHEET'!U56="","",'S.D.PASTE SHEET'!U56)</f>
        <v>YUSFUKF</v>
      </c>
      <c s="90">
        <f>IF('S.D.PASTE SHEET'!V56="","",'S.D.PASTE SHEET'!V56)</f>
        <v>9983087312</v>
      </c>
      <c s="90" t="str">
        <f>IF('S.D.PASTE SHEET'!W56="","",'S.D.PASTE SHEET'!W56)</f>
        <v>VILL. DASANA KHURD POST DIKAWA,MAULASAR,DASANA KHURD,341506</v>
      </c>
      <c s="90">
        <f>IF('S.D.PASTE SHEET'!X56="","",'S.D.PASTE SHEET'!X56)</f>
        <v>42000</v>
      </c>
      <c s="90" t="str">
        <f>IF('S.D.PASTE SHEET'!Y56="","",'S.D.PASTE SHEET'!Y56)</f>
        <v>N</v>
      </c>
      <c s="90" t="str">
        <f>IF('S.D.PASTE SHEET'!Z56="","",'S.D.PASTE SHEET'!Z56)</f>
        <v>N</v>
      </c>
      <c s="90" t="str">
        <f>IF('S.D.PASTE SHEET'!AA56="","",'S.D.PASTE SHEET'!AA56)</f>
        <v>No</v>
      </c>
      <c s="90">
        <f>IF('S.D.PASTE SHEET'!AB56="","",'S.D.PASTE SHEET'!AB56)</f>
        <v>10</v>
      </c>
      <c s="90" t="str">
        <f>IF('S.D.PASTE SHEET'!AC56="","",'S.D.PASTE SHEET'!AC56)</f>
        <v>None</v>
      </c>
      <c s="90">
        <f>IF('S.D.PASTE SHEET'!AD56="","",'S.D.PASTE SHEET'!AD56)</f>
        <v>3</v>
      </c>
      <c s="34"/>
      <c s="32" t="str">
        <f>IF(AK56="","",IF(AK56&gt;0,COUNT($AG$2:AG56),""))</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6" s="32" t="str">
        <f>IF(BC56="","",IF(BC56&gt;0,COUNT($AY$2:AY56),""))</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7" spans="1:66" ht="15.75" customHeight="1">
      <c r="A57" s="90">
        <f>IF('S.D.PASTE SHEET'!A57="","",'S.D.PASTE SHEET'!A57)</f>
        <v>4</v>
      </c>
      <c s="90" t="str">
        <f>IF('S.D.PASTE SHEET'!B57="","",'S.D.PASTE SHEET'!B57)</f>
        <v>A</v>
      </c>
      <c s="90">
        <f>IF('S.D.PASTE SHEET'!C57="","",'S.D.PASTE SHEET'!C57)</f>
        <v>595</v>
      </c>
      <c s="91" t="str">
        <f>IF('S.D.PASTE SHEET'!D57="","",'S.D.PASTE SHEET'!D57)</f>
        <v/>
      </c>
      <c s="90" t="str">
        <f>IF('S.D.PASTE SHEET'!E57="","",UPPER('S.D.PASTE SHEET'!E57))</f>
        <v>HARISH</v>
      </c>
      <c s="90" t="str">
        <f>IF('S.D.PASTE SHEET'!F57="","",'S.D.PASTE SHEET'!F57)</f>
        <v/>
      </c>
      <c s="90" t="str">
        <f>IF('S.D.PASTE SHEET'!G57="","",UPPER('S.D.PASTE SHEET'!G57))</f>
        <v>BALDEVA RAM</v>
      </c>
      <c s="90" t="str">
        <f>IF('S.D.PASTE SHEET'!H57="","",UPPER('S.D.PASTE SHEET'!H57))</f>
        <v>SUNITA</v>
      </c>
      <c s="90" t="str">
        <f>IF('S.D.PASTE SHEET'!I57="","",'S.D.PASTE SHEET'!I57)</f>
        <v>M</v>
      </c>
      <c s="91">
        <f>IF('S.D.PASTE SHEET'!J57="","",'S.D.PASTE SHEET'!J57)</f>
        <v>42229</v>
      </c>
      <c s="90">
        <f>IF('S.D.PASTE SHEET'!K57="","",'S.D.PASTE SHEET'!K57)</f>
        <v>4061</v>
      </c>
      <c s="90" t="str">
        <f>IF('S.D.PASTE SHEET'!L57="","",'S.D.PASTE SHEET'!L57)</f>
        <v/>
      </c>
      <c s="90">
        <f>IF('S.D.PASTE SHEET'!M57="","",'S.D.PASTE SHEET'!M57)</f>
        <v>138</v>
      </c>
      <c s="90">
        <f>IF('S.D.PASTE SHEET'!N57="","",'S.D.PASTE SHEET'!N57)</f>
        <v>135</v>
      </c>
      <c s="90" t="str">
        <f>IF('S.D.PASTE SHEET'!O57="","",'S.D.PASTE SHEET'!O57)</f>
        <v>OBC</v>
      </c>
      <c s="90" t="str">
        <f>IF('S.D.PASTE SHEET'!P57="","",'S.D.PASTE SHEET'!P57)</f>
        <v>Hindu</v>
      </c>
      <c s="90" t="str">
        <f>IF('S.D.PASTE SHEET'!Q57="","",'S.D.PASTE SHEET'!Q57)</f>
        <v/>
      </c>
      <c s="90" t="str">
        <f>IF('S.D.PASTE SHEET'!R57="","",'S.D.PASTE SHEET'!R57)</f>
        <v>GOVT. SENIOR SECONDARY SCHOOL DASANA KHURD (219769)</v>
      </c>
      <c s="90">
        <f>IF('S.D.PASTE SHEET'!S57="","",'S.D.PASTE SHEET'!S57)</f>
        <v>8141302602</v>
      </c>
      <c s="90" t="str">
        <f>IF('S.D.PASTE SHEET'!T57="","",'S.D.PASTE SHEET'!T57)</f>
        <v>XXXX5803</v>
      </c>
      <c s="90" t="str">
        <f>IF('S.D.PASTE SHEET'!U57="","",'S.D.PASTE SHEET'!U57)</f>
        <v/>
      </c>
      <c s="90">
        <f>IF('S.D.PASTE SHEET'!V57="","",'S.D.PASTE SHEET'!V57)</f>
        <v>8279243889</v>
      </c>
      <c s="90" t="str">
        <f>IF('S.D.PASTE SHEET'!W57="","",'S.D.PASTE SHEET'!W57)</f>
        <v>S/O BALDEVA RAM,MOLASAR,DASANA KHURD POST - DIKAWA,341506</v>
      </c>
      <c s="90">
        <f>IF('S.D.PASTE SHEET'!X57="","",'S.D.PASTE SHEET'!X57)</f>
        <v>50000</v>
      </c>
      <c s="90" t="str">
        <f>IF('S.D.PASTE SHEET'!Y57="","",'S.D.PASTE SHEET'!Y57)</f>
        <v>N</v>
      </c>
      <c s="90" t="str">
        <f>IF('S.D.PASTE SHEET'!Z57="","",'S.D.PASTE SHEET'!Z57)</f>
        <v>N</v>
      </c>
      <c s="90" t="str">
        <f>IF('S.D.PASTE SHEET'!AA57="","",'S.D.PASTE SHEET'!AA57)</f>
        <v>No</v>
      </c>
      <c s="90">
        <f>IF('S.D.PASTE SHEET'!AB57="","",'S.D.PASTE SHEET'!AB57)</f>
        <v>9</v>
      </c>
      <c s="90" t="str">
        <f>IF('S.D.PASTE SHEET'!AC57="","",'S.D.PASTE SHEET'!AC57)</f>
        <v>None</v>
      </c>
      <c s="90">
        <f>IF('S.D.PASTE SHEET'!AD57="","",'S.D.PASTE SHEET'!AD57)</f>
        <v>3</v>
      </c>
      <c s="34"/>
      <c s="32" t="str">
        <f>IF(AK57="","",IF(AK57&gt;0,COUNT($AG$2:AG57),""))</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7" s="32" t="str">
        <f>IF(BC57="","",IF(BC57&gt;0,COUNT($AY$2:AY57),""))</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8" spans="1:66" ht="15.75" customHeight="1">
      <c r="A58" s="90">
        <f>IF('S.D.PASTE SHEET'!A58="","",'S.D.PASTE SHEET'!A58)</f>
        <v>4</v>
      </c>
      <c s="90" t="str">
        <f>IF('S.D.PASTE SHEET'!B58="","",'S.D.PASTE SHEET'!B58)</f>
        <v>A</v>
      </c>
      <c s="90">
        <f>IF('S.D.PASTE SHEET'!C58="","",'S.D.PASTE SHEET'!C58)</f>
        <v>630</v>
      </c>
      <c s="91" t="str">
        <f>IF('S.D.PASTE SHEET'!D58="","",'S.D.PASTE SHEET'!D58)</f>
        <v/>
      </c>
      <c s="90" t="str">
        <f>IF('S.D.PASTE SHEET'!E58="","",UPPER('S.D.PASTE SHEET'!E58))</f>
        <v>HARSHITA</v>
      </c>
      <c s="90" t="str">
        <f>IF('S.D.PASTE SHEET'!F58="","",'S.D.PASTE SHEET'!F58)</f>
        <v/>
      </c>
      <c s="90" t="str">
        <f>IF('S.D.PASTE SHEET'!G58="","",UPPER('S.D.PASTE SHEET'!G58))</f>
        <v>RAJU RAM</v>
      </c>
      <c s="90" t="str">
        <f>IF('S.D.PASTE SHEET'!H58="","",UPPER('S.D.PASTE SHEET'!H58))</f>
        <v>KAMLA DEVI</v>
      </c>
      <c s="90" t="str">
        <f>IF('S.D.PASTE SHEET'!I58="","",'S.D.PASTE SHEET'!I58)</f>
        <v>F</v>
      </c>
      <c s="91">
        <f>IF('S.D.PASTE SHEET'!J58="","",'S.D.PASTE SHEET'!J58)</f>
        <v>41709</v>
      </c>
      <c s="90">
        <f>IF('S.D.PASTE SHEET'!K58="","",'S.D.PASTE SHEET'!K58)</f>
        <v>4062</v>
      </c>
      <c s="90" t="str">
        <f>IF('S.D.PASTE SHEET'!L58="","",'S.D.PASTE SHEET'!L58)</f>
        <v/>
      </c>
      <c s="90">
        <f>IF('S.D.PASTE SHEET'!M58="","",'S.D.PASTE SHEET'!M58)</f>
        <v>138</v>
      </c>
      <c s="90">
        <f>IF('S.D.PASTE SHEET'!N58="","",'S.D.PASTE SHEET'!N58)</f>
        <v>137</v>
      </c>
      <c s="90" t="str">
        <f>IF('S.D.PASTE SHEET'!O58="","",'S.D.PASTE SHEET'!O58)</f>
        <v>OBC</v>
      </c>
      <c s="90" t="str">
        <f>IF('S.D.PASTE SHEET'!P58="","",'S.D.PASTE SHEET'!P58)</f>
        <v>Hindu</v>
      </c>
      <c s="90" t="str">
        <f>IF('S.D.PASTE SHEET'!Q58="","",'S.D.PASTE SHEET'!Q58)</f>
        <v/>
      </c>
      <c s="90" t="str">
        <f>IF('S.D.PASTE SHEET'!R58="","",'S.D.PASTE SHEET'!R58)</f>
        <v>GOVT. SENIOR SECONDARY SCHOOL DASANA KHURD (219769)</v>
      </c>
      <c s="90">
        <f>IF('S.D.PASTE SHEET'!S58="","",'S.D.PASTE SHEET'!S58)</f>
        <v>8141302602</v>
      </c>
      <c s="90" t="str">
        <f>IF('S.D.PASTE SHEET'!T58="","",'S.D.PASTE SHEET'!T58)</f>
        <v>XXXX4163</v>
      </c>
      <c s="90" t="str">
        <f>IF('S.D.PASTE SHEET'!U58="","",'S.D.PASTE SHEET'!U58)</f>
        <v/>
      </c>
      <c s="90">
        <f>IF('S.D.PASTE SHEET'!V58="","",'S.D.PASTE SHEET'!V58)</f>
        <v>9772857491</v>
      </c>
      <c s="90" t="str">
        <f>IF('S.D.PASTE SHEET'!W58="","",'S.D.PASTE SHEET'!W58)</f>
        <v>DASANA KHURD ,MOLASAR ,DASANA KHURD ,341506</v>
      </c>
      <c s="90">
        <f>IF('S.D.PASTE SHEET'!X58="","",'S.D.PASTE SHEET'!X58)</f>
        <v>60000</v>
      </c>
      <c s="90" t="str">
        <f>IF('S.D.PASTE SHEET'!Y58="","",'S.D.PASTE SHEET'!Y58)</f>
        <v>N</v>
      </c>
      <c s="90" t="str">
        <f>IF('S.D.PASTE SHEET'!Z58="","",'S.D.PASTE SHEET'!Z58)</f>
        <v>N</v>
      </c>
      <c s="90" t="str">
        <f>IF('S.D.PASTE SHEET'!AA58="","",'S.D.PASTE SHEET'!AA58)</f>
        <v>No</v>
      </c>
      <c s="90">
        <f>IF('S.D.PASTE SHEET'!AB58="","",'S.D.PASTE SHEET'!AB58)</f>
        <v>10</v>
      </c>
      <c s="90" t="str">
        <f>IF('S.D.PASTE SHEET'!AC58="","",'S.D.PASTE SHEET'!AC58)</f>
        <v>None</v>
      </c>
      <c s="90">
        <f>IF('S.D.PASTE SHEET'!AD58="","",'S.D.PASTE SHEET'!AD58)</f>
        <v>3</v>
      </c>
      <c s="34"/>
      <c s="32" t="str">
        <f>IF(AK58="","",IF(AK58&gt;0,COUNT($AG$2:AG58),""))</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8" s="32" t="str">
        <f>IF(BC58="","",IF(BC58&gt;0,COUNT($AY$2:AY58),""))</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59" spans="1:66" ht="15.75" customHeight="1">
      <c r="A59" s="90">
        <f>IF('S.D.PASTE SHEET'!A59="","",'S.D.PASTE SHEET'!A59)</f>
        <v>4</v>
      </c>
      <c s="90" t="str">
        <f>IF('S.D.PASTE SHEET'!B59="","",'S.D.PASTE SHEET'!B59)</f>
        <v>A</v>
      </c>
      <c s="90">
        <f>IF('S.D.PASTE SHEET'!C59="","",'S.D.PASTE SHEET'!C59)</f>
        <v>567</v>
      </c>
      <c s="91" t="str">
        <f>IF('S.D.PASTE SHEET'!D59="","",'S.D.PASTE SHEET'!D59)</f>
        <v/>
      </c>
      <c s="90" t="str">
        <f>IF('S.D.PASTE SHEET'!E59="","",UPPER('S.D.PASTE SHEET'!E59))</f>
        <v>HEMANT BHAKAR</v>
      </c>
      <c s="90" t="str">
        <f>IF('S.D.PASTE SHEET'!F59="","",'S.D.PASTE SHEET'!F59)</f>
        <v/>
      </c>
      <c s="90" t="str">
        <f>IF('S.D.PASTE SHEET'!G59="","",UPPER('S.D.PASTE SHEET'!G59))</f>
        <v>BHOMA RAM</v>
      </c>
      <c s="90" t="str">
        <f>IF('S.D.PASTE SHEET'!H59="","",UPPER('S.D.PASTE SHEET'!H59))</f>
        <v>RUPA DEVI</v>
      </c>
      <c s="90" t="str">
        <f>IF('S.D.PASTE SHEET'!I59="","",'S.D.PASTE SHEET'!I59)</f>
        <v>M</v>
      </c>
      <c s="91">
        <f>IF('S.D.PASTE SHEET'!J59="","",'S.D.PASTE SHEET'!J59)</f>
        <v>41792</v>
      </c>
      <c s="90">
        <f>IF('S.D.PASTE SHEET'!K59="","",'S.D.PASTE SHEET'!K59)</f>
        <v>4063</v>
      </c>
      <c s="90" t="str">
        <f>IF('S.D.PASTE SHEET'!L59="","",'S.D.PASTE SHEET'!L59)</f>
        <v/>
      </c>
      <c s="90">
        <f>IF('S.D.PASTE SHEET'!M59="","",'S.D.PASTE SHEET'!M59)</f>
        <v>138</v>
      </c>
      <c s="90">
        <f>IF('S.D.PASTE SHEET'!N59="","",'S.D.PASTE SHEET'!N59)</f>
        <v>137</v>
      </c>
      <c s="90" t="str">
        <f>IF('S.D.PASTE SHEET'!O59="","",'S.D.PASTE SHEET'!O59)</f>
        <v>OBC</v>
      </c>
      <c s="90" t="str">
        <f>IF('S.D.PASTE SHEET'!P59="","",'S.D.PASTE SHEET'!P59)</f>
        <v>Hindu</v>
      </c>
      <c s="90" t="str">
        <f>IF('S.D.PASTE SHEET'!Q59="","",'S.D.PASTE SHEET'!Q59)</f>
        <v/>
      </c>
      <c s="90" t="str">
        <f>IF('S.D.PASTE SHEET'!R59="","",'S.D.PASTE SHEET'!R59)</f>
        <v>GOVT. SENIOR SECONDARY SCHOOL DASANA KHURD (219769)</v>
      </c>
      <c s="90">
        <f>IF('S.D.PASTE SHEET'!S59="","",'S.D.PASTE SHEET'!S59)</f>
        <v>8141302602</v>
      </c>
      <c s="90" t="str">
        <f>IF('S.D.PASTE SHEET'!T59="","",'S.D.PASTE SHEET'!T59)</f>
        <v>XXXX1466</v>
      </c>
      <c s="90" t="str">
        <f>IF('S.D.PASTE SHEET'!U59="","",'S.D.PASTE SHEET'!U59)</f>
        <v>YFSUSMS</v>
      </c>
      <c s="90">
        <f>IF('S.D.PASTE SHEET'!V59="","",'S.D.PASTE SHEET'!V59)</f>
        <v>8094225473</v>
      </c>
      <c s="90" t="str">
        <f>IF('S.D.PASTE SHEET'!W59="","",'S.D.PASTE SHEET'!W59)</f>
        <v>DASANA KHURD,MOLASAR,DASANA KHURD,341506</v>
      </c>
      <c s="90">
        <f>IF('S.D.PASTE SHEET'!X59="","",'S.D.PASTE SHEET'!X59)</f>
        <v>50000</v>
      </c>
      <c s="90" t="str">
        <f>IF('S.D.PASTE SHEET'!Y59="","",'S.D.PASTE SHEET'!Y59)</f>
        <v>N</v>
      </c>
      <c s="90" t="str">
        <f>IF('S.D.PASTE SHEET'!Z59="","",'S.D.PASTE SHEET'!Z59)</f>
        <v>N</v>
      </c>
      <c s="90" t="str">
        <f>IF('S.D.PASTE SHEET'!AA59="","",'S.D.PASTE SHEET'!AA59)</f>
        <v>No</v>
      </c>
      <c s="90">
        <f>IF('S.D.PASTE SHEET'!AB59="","",'S.D.PASTE SHEET'!AB59)</f>
        <v>10</v>
      </c>
      <c s="90" t="str">
        <f>IF('S.D.PASTE SHEET'!AC59="","",'S.D.PASTE SHEET'!AC59)</f>
        <v>None</v>
      </c>
      <c s="90">
        <f>IF('S.D.PASTE SHEET'!AD59="","",'S.D.PASTE SHEET'!AD59)</f>
        <v>3</v>
      </c>
      <c s="34"/>
      <c s="32" t="str">
        <f>IF(AK59="","",IF(AK59&gt;0,COUNT($AG$2:AG59),""))</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59" s="32" t="str">
        <f>IF(BC59="","",IF(BC59&gt;0,COUNT($AY$2:AY59),""))</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0" spans="1:66" ht="15.75" customHeight="1">
      <c r="A60" s="90">
        <f>IF('S.D.PASTE SHEET'!A60="","",'S.D.PASTE SHEET'!A60)</f>
        <v>4</v>
      </c>
      <c s="90" t="str">
        <f>IF('S.D.PASTE SHEET'!B60="","",'S.D.PASTE SHEET'!B60)</f>
        <v>A</v>
      </c>
      <c s="90">
        <f>IF('S.D.PASTE SHEET'!C60="","",'S.D.PASTE SHEET'!C60)</f>
        <v>519</v>
      </c>
      <c s="91" t="str">
        <f>IF('S.D.PASTE SHEET'!D60="","",'S.D.PASTE SHEET'!D60)</f>
        <v/>
      </c>
      <c s="90" t="str">
        <f>IF('S.D.PASTE SHEET'!E60="","",UPPER('S.D.PASTE SHEET'!E60))</f>
        <v>JITU MEGHWAL</v>
      </c>
      <c s="90" t="str">
        <f>IF('S.D.PASTE SHEET'!F60="","",'S.D.PASTE SHEET'!F60)</f>
        <v/>
      </c>
      <c s="90" t="str">
        <f>IF('S.D.PASTE SHEET'!G60="","",UPPER('S.D.PASTE SHEET'!G60))</f>
        <v>SUKHA RAM</v>
      </c>
      <c s="90" t="str">
        <f>IF('S.D.PASTE SHEET'!H60="","",UPPER('S.D.PASTE SHEET'!H60))</f>
        <v>PREM DEVI</v>
      </c>
      <c s="90" t="str">
        <f>IF('S.D.PASTE SHEET'!I60="","",'S.D.PASTE SHEET'!I60)</f>
        <v>M</v>
      </c>
      <c s="91">
        <f>IF('S.D.PASTE SHEET'!J60="","",'S.D.PASTE SHEET'!J60)</f>
        <v>42254</v>
      </c>
      <c s="90">
        <f>IF('S.D.PASTE SHEET'!K60="","",'S.D.PASTE SHEET'!K60)</f>
        <v>4064</v>
      </c>
      <c s="90" t="str">
        <f>IF('S.D.PASTE SHEET'!L60="","",'S.D.PASTE SHEET'!L60)</f>
        <v/>
      </c>
      <c s="90">
        <f>IF('S.D.PASTE SHEET'!M60="","",'S.D.PASTE SHEET'!M60)</f>
        <v>138</v>
      </c>
      <c s="90">
        <f>IF('S.D.PASTE SHEET'!N60="","",'S.D.PASTE SHEET'!N60)</f>
        <v>136</v>
      </c>
      <c s="90" t="str">
        <f>IF('S.D.PASTE SHEET'!O60="","",'S.D.PASTE SHEET'!O60)</f>
        <v>SC</v>
      </c>
      <c s="90" t="str">
        <f>IF('S.D.PASTE SHEET'!P60="","",'S.D.PASTE SHEET'!P60)</f>
        <v>Hindu</v>
      </c>
      <c s="90" t="str">
        <f>IF('S.D.PASTE SHEET'!Q60="","",'S.D.PASTE SHEET'!Q60)</f>
        <v/>
      </c>
      <c s="90" t="str">
        <f>IF('S.D.PASTE SHEET'!R60="","",'S.D.PASTE SHEET'!R60)</f>
        <v>GOVT. SENIOR SECONDARY SCHOOL DASANA KHURD (219769)</v>
      </c>
      <c s="90">
        <f>IF('S.D.PASTE SHEET'!S60="","",'S.D.PASTE SHEET'!S60)</f>
        <v>8141302602</v>
      </c>
      <c s="90" t="str">
        <f>IF('S.D.PASTE SHEET'!T60="","",'S.D.PASTE SHEET'!T60)</f>
        <v>XXXX4693</v>
      </c>
      <c s="90" t="str">
        <f>IF('S.D.PASTE SHEET'!U60="","",'S.D.PASTE SHEET'!U60)</f>
        <v>YKBBIFC</v>
      </c>
      <c s="90">
        <f>IF('S.D.PASTE SHEET'!V60="","",'S.D.PASTE SHEET'!V60)</f>
        <v>9982671909</v>
      </c>
      <c s="90" t="str">
        <f>IF('S.D.PASTE SHEET'!W60="","",'S.D.PASTE SHEET'!W60)</f>
        <v>VILLAGE-DASANA KHURD ,POST DIKAWA,MAULASAR,-DASANA KHURD,341506</v>
      </c>
      <c s="90">
        <f>IF('S.D.PASTE SHEET'!X60="","",'S.D.PASTE SHEET'!X60)</f>
        <v>36000</v>
      </c>
      <c s="90" t="str">
        <f>IF('S.D.PASTE SHEET'!Y60="","",'S.D.PASTE SHEET'!Y60)</f>
        <v>N</v>
      </c>
      <c s="90" t="str">
        <f>IF('S.D.PASTE SHEET'!Z60="","",'S.D.PASTE SHEET'!Z60)</f>
        <v>N</v>
      </c>
      <c s="90" t="str">
        <f>IF('S.D.PASTE SHEET'!AA60="","",'S.D.PASTE SHEET'!AA60)</f>
        <v>No</v>
      </c>
      <c s="90">
        <f>IF('S.D.PASTE SHEET'!AB60="","",'S.D.PASTE SHEET'!AB60)</f>
        <v>9</v>
      </c>
      <c s="90" t="str">
        <f>IF('S.D.PASTE SHEET'!AC60="","",'S.D.PASTE SHEET'!AC60)</f>
        <v>None</v>
      </c>
      <c s="90">
        <f>IF('S.D.PASTE SHEET'!AD60="","",'S.D.PASTE SHEET'!AD60)</f>
        <v>3</v>
      </c>
      <c s="34"/>
      <c s="32" t="str">
        <f>IF(AK60="","",IF(AK60&gt;0,COUNT($AG$2:AG60),""))</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60" s="32" t="str">
        <f>IF(BC60="","",IF(BC60&gt;0,COUNT($AY$2:AY60),""))</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1" spans="1:66" ht="15.75" customHeight="1">
      <c r="A61" s="90">
        <f>IF('S.D.PASTE SHEET'!A61="","",'S.D.PASTE SHEET'!A61)</f>
        <v>4</v>
      </c>
      <c s="90" t="str">
        <f>IF('S.D.PASTE SHEET'!B61="","",'S.D.PASTE SHEET'!B61)</f>
        <v>A</v>
      </c>
      <c s="90">
        <f>IF('S.D.PASTE SHEET'!C61="","",'S.D.PASTE SHEET'!C61)</f>
        <v>664</v>
      </c>
      <c s="91">
        <f>IF('S.D.PASTE SHEET'!D61="","",'S.D.PASTE SHEET'!D61)</f>
        <v>45122</v>
      </c>
      <c s="90" t="str">
        <f>IF('S.D.PASTE SHEET'!E61="","",UPPER('S.D.PASTE SHEET'!E61))</f>
        <v>MAHENDRA</v>
      </c>
      <c s="90" t="str">
        <f>IF('S.D.PASTE SHEET'!F61="","",'S.D.PASTE SHEET'!F61)</f>
        <v/>
      </c>
      <c s="90" t="str">
        <f>IF('S.D.PASTE SHEET'!G61="","",UPPER('S.D.PASTE SHEET'!G61))</f>
        <v>HANUMANA RAM</v>
      </c>
      <c s="90" t="str">
        <f>IF('S.D.PASTE SHEET'!H61="","",UPPER('S.D.PASTE SHEET'!H61))</f>
        <v>MANJU DEVI</v>
      </c>
      <c s="90" t="str">
        <f>IF('S.D.PASTE SHEET'!I61="","",'S.D.PASTE SHEET'!I61)</f>
        <v>M</v>
      </c>
      <c s="91">
        <f>IF('S.D.PASTE SHEET'!J61="","",'S.D.PASTE SHEET'!J61)</f>
        <v>42240</v>
      </c>
      <c s="90">
        <f>IF('S.D.PASTE SHEET'!K61="","",'S.D.PASTE SHEET'!K61)</f>
        <v>4065</v>
      </c>
      <c s="90" t="str">
        <f>IF('S.D.PASTE SHEET'!L61="","",'S.D.PASTE SHEET'!L61)</f>
        <v/>
      </c>
      <c s="90">
        <f>IF('S.D.PASTE SHEET'!M61="","",'S.D.PASTE SHEET'!M61)</f>
        <v>138</v>
      </c>
      <c s="90">
        <f>IF('S.D.PASTE SHEET'!N61="","",'S.D.PASTE SHEET'!N61)</f>
        <v>114</v>
      </c>
      <c s="90" t="str">
        <f>IF('S.D.PASTE SHEET'!O61="","",'S.D.PASTE SHEET'!O61)</f>
        <v>SBC</v>
      </c>
      <c s="90" t="str">
        <f>IF('S.D.PASTE SHEET'!P61="","",'S.D.PASTE SHEET'!P61)</f>
        <v/>
      </c>
      <c s="90" t="str">
        <f>IF('S.D.PASTE SHEET'!Q61="","",'S.D.PASTE SHEET'!Q61)</f>
        <v/>
      </c>
      <c s="90" t="str">
        <f>IF('S.D.PASTE SHEET'!R61="","",'S.D.PASTE SHEET'!R61)</f>
        <v>GOVT. SENIOR SECONDARY SCHOOL DASANA KHURD (219769)</v>
      </c>
      <c s="90">
        <f>IF('S.D.PASTE SHEET'!S61="","",'S.D.PASTE SHEET'!S61)</f>
        <v>8141302602</v>
      </c>
      <c s="90" t="str">
        <f>IF('S.D.PASTE SHEET'!T61="","",'S.D.PASTE SHEET'!T61)</f>
        <v>XXXX6319</v>
      </c>
      <c s="90" t="str">
        <f>IF('S.D.PASTE SHEET'!U61="","",'S.D.PASTE SHEET'!U61)</f>
        <v/>
      </c>
      <c s="90">
        <f>IF('S.D.PASTE SHEET'!V61="","",'S.D.PASTE SHEET'!V61)</f>
        <v>9828455982</v>
      </c>
      <c s="90" t="str">
        <f>IF('S.D.PASTE SHEET'!W61="","",'S.D.PASTE SHEET'!W61)</f>
        <v>DASANA KHURD,MOLASAR,DASANA KHURD,341506</v>
      </c>
      <c s="90">
        <f>IF('S.D.PASTE SHEET'!X61="","",'S.D.PASTE SHEET'!X61)</f>
        <v>60000</v>
      </c>
      <c s="90" t="str">
        <f>IF('S.D.PASTE SHEET'!Y61="","",'S.D.PASTE SHEET'!Y61)</f>
        <v>N</v>
      </c>
      <c s="90" t="str">
        <f>IF('S.D.PASTE SHEET'!Z61="","",'S.D.PASTE SHEET'!Z61)</f>
        <v>N</v>
      </c>
      <c s="90" t="str">
        <f>IF('S.D.PASTE SHEET'!AA61="","",'S.D.PASTE SHEET'!AA61)</f>
        <v/>
      </c>
      <c s="90">
        <f>IF('S.D.PASTE SHEET'!AB61="","",'S.D.PASTE SHEET'!AB61)</f>
        <v>9</v>
      </c>
      <c s="90" t="str">
        <f>IF('S.D.PASTE SHEET'!AC61="","",'S.D.PASTE SHEET'!AC61)</f>
        <v>None</v>
      </c>
      <c s="90">
        <f>IF('S.D.PASTE SHEET'!AD61="","",'S.D.PASTE SHEET'!AD61)</f>
        <v>3</v>
      </c>
      <c s="34"/>
      <c s="32" t="str">
        <f>IF(AK61="","",IF(AK61&gt;0,COUNT($AG$2:AG61),""))</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61" s="32" t="str">
        <f>IF(BC61="","",IF(BC61&gt;0,COUNT($AY$2:AY61),""))</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2" spans="1:66" ht="15.75" customHeight="1">
      <c r="A62" s="90">
        <f>IF('S.D.PASTE SHEET'!A62="","",'S.D.PASTE SHEET'!A62)</f>
        <v>4</v>
      </c>
      <c s="90" t="str">
        <f>IF('S.D.PASTE SHEET'!B62="","",'S.D.PASTE SHEET'!B62)</f>
        <v>A</v>
      </c>
      <c s="90">
        <f>IF('S.D.PASTE SHEET'!C62="","",'S.D.PASTE SHEET'!C62)</f>
        <v>554</v>
      </c>
      <c s="91" t="str">
        <f>IF('S.D.PASTE SHEET'!D62="","",'S.D.PASTE SHEET'!D62)</f>
        <v/>
      </c>
      <c s="90" t="str">
        <f>IF('S.D.PASTE SHEET'!E62="","",UPPER('S.D.PASTE SHEET'!E62))</f>
        <v>MANISH KUMAR</v>
      </c>
      <c s="90" t="str">
        <f>IF('S.D.PASTE SHEET'!F62="","",'S.D.PASTE SHEET'!F62)</f>
        <v/>
      </c>
      <c s="90" t="str">
        <f>IF('S.D.PASTE SHEET'!G62="","",UPPER('S.D.PASTE SHEET'!G62))</f>
        <v>SETHA RAM</v>
      </c>
      <c s="90" t="str">
        <f>IF('S.D.PASTE SHEET'!H62="","",UPPER('S.D.PASTE SHEET'!H62))</f>
        <v>POOJA DEVI</v>
      </c>
      <c s="90" t="str">
        <f>IF('S.D.PASTE SHEET'!I62="","",'S.D.PASTE SHEET'!I62)</f>
        <v>M</v>
      </c>
      <c s="91">
        <f>IF('S.D.PASTE SHEET'!J62="","",'S.D.PASTE SHEET'!J62)</f>
        <v>42135</v>
      </c>
      <c s="90">
        <f>IF('S.D.PASTE SHEET'!K62="","",'S.D.PASTE SHEET'!K62)</f>
        <v>4066</v>
      </c>
      <c s="90" t="str">
        <f>IF('S.D.PASTE SHEET'!L62="","",'S.D.PASTE SHEET'!L62)</f>
        <v/>
      </c>
      <c s="90">
        <f>IF('S.D.PASTE SHEET'!M62="","",'S.D.PASTE SHEET'!M62)</f>
        <v>138</v>
      </c>
      <c s="90">
        <f>IF('S.D.PASTE SHEET'!N62="","",'S.D.PASTE SHEET'!N62)</f>
        <v>137</v>
      </c>
      <c s="90" t="str">
        <f>IF('S.D.PASTE SHEET'!O62="","",'S.D.PASTE SHEET'!O62)</f>
        <v>SC</v>
      </c>
      <c s="90" t="str">
        <f>IF('S.D.PASTE SHEET'!P62="","",'S.D.PASTE SHEET'!P62)</f>
        <v>Hindu</v>
      </c>
      <c s="90" t="str">
        <f>IF('S.D.PASTE SHEET'!Q62="","",'S.D.PASTE SHEET'!Q62)</f>
        <v/>
      </c>
      <c s="90" t="str">
        <f>IF('S.D.PASTE SHEET'!R62="","",'S.D.PASTE SHEET'!R62)</f>
        <v>GOVT. SENIOR SECONDARY SCHOOL DASANA KHURD (219769)</v>
      </c>
      <c s="90">
        <f>IF('S.D.PASTE SHEET'!S62="","",'S.D.PASTE SHEET'!S62)</f>
        <v>8141302602</v>
      </c>
      <c s="90" t="str">
        <f>IF('S.D.PASTE SHEET'!T62="","",'S.D.PASTE SHEET'!T62)</f>
        <v>XXXX2845</v>
      </c>
      <c s="90" t="str">
        <f>IF('S.D.PASTE SHEET'!U62="","",'S.D.PASTE SHEET'!U62)</f>
        <v>VTTJRKR</v>
      </c>
      <c s="90">
        <f>IF('S.D.PASTE SHEET'!V62="","",'S.D.PASTE SHEET'!V62)</f>
        <v>9772354057</v>
      </c>
      <c s="90" t="str">
        <f>IF('S.D.PASTE SHEET'!W62="","",'S.D.PASTE SHEET'!W62)</f>
        <v>VILL DASANA KHURD POST DIKAWA ,MOLASAR ,DASANA KHURD ,341506</v>
      </c>
      <c s="90">
        <f>IF('S.D.PASTE SHEET'!X62="","",'S.D.PASTE SHEET'!X62)</f>
        <v>40000</v>
      </c>
      <c s="90" t="str">
        <f>IF('S.D.PASTE SHEET'!Y62="","",'S.D.PASTE SHEET'!Y62)</f>
        <v>N</v>
      </c>
      <c s="90" t="str">
        <f>IF('S.D.PASTE SHEET'!Z62="","",'S.D.PASTE SHEET'!Z62)</f>
        <v>N</v>
      </c>
      <c s="90" t="str">
        <f>IF('S.D.PASTE SHEET'!AA62="","",'S.D.PASTE SHEET'!AA62)</f>
        <v>No</v>
      </c>
      <c s="90">
        <f>IF('S.D.PASTE SHEET'!AB62="","",'S.D.PASTE SHEET'!AB62)</f>
        <v>9</v>
      </c>
      <c s="90" t="str">
        <f>IF('S.D.PASTE SHEET'!AC62="","",'S.D.PASTE SHEET'!AC62)</f>
        <v>None</v>
      </c>
      <c s="90">
        <f>IF('S.D.PASTE SHEET'!AD62="","",'S.D.PASTE SHEET'!AD62)</f>
        <v>2</v>
      </c>
      <c s="34"/>
      <c s="32" t="str">
        <f>IF(AK62="","",IF(AK62&gt;0,COUNT($AG$2:AG62),""))</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62" s="32" t="str">
        <f>IF(BC62="","",IF(BC62&gt;0,COUNT($AY$2:AY62),""))</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3" spans="1:66" ht="15.75" customHeight="1">
      <c r="A63" s="90">
        <f>IF('S.D.PASTE SHEET'!A63="","",'S.D.PASTE SHEET'!A63)</f>
        <v>4</v>
      </c>
      <c s="90" t="str">
        <f>IF('S.D.PASTE SHEET'!B63="","",'S.D.PASTE SHEET'!B63)</f>
        <v>A</v>
      </c>
      <c s="90">
        <f>IF('S.D.PASTE SHEET'!C63="","",'S.D.PASTE SHEET'!C63)</f>
        <v>515</v>
      </c>
      <c s="91" t="str">
        <f>IF('S.D.PASTE SHEET'!D63="","",'S.D.PASTE SHEET'!D63)</f>
        <v/>
      </c>
      <c s="90" t="str">
        <f>IF('S.D.PASTE SHEET'!E63="","",UPPER('S.D.PASTE SHEET'!E63))</f>
        <v>NEETIKA</v>
      </c>
      <c s="90" t="str">
        <f>IF('S.D.PASTE SHEET'!F63="","",'S.D.PASTE SHEET'!F63)</f>
        <v/>
      </c>
      <c s="90" t="str">
        <f>IF('S.D.PASTE SHEET'!G63="","",UPPER('S.D.PASTE SHEET'!G63))</f>
        <v>DAYALA RAM MEGHWAL</v>
      </c>
      <c s="90" t="str">
        <f>IF('S.D.PASTE SHEET'!H63="","",UPPER('S.D.PASTE SHEET'!H63))</f>
        <v>SANTOSH</v>
      </c>
      <c s="90" t="str">
        <f>IF('S.D.PASTE SHEET'!I63="","",'S.D.PASTE SHEET'!I63)</f>
        <v>F</v>
      </c>
      <c s="91">
        <f>IF('S.D.PASTE SHEET'!J63="","",'S.D.PASTE SHEET'!J63)</f>
        <v>42130</v>
      </c>
      <c s="90">
        <f>IF('S.D.PASTE SHEET'!K63="","",'S.D.PASTE SHEET'!K63)</f>
        <v>4067</v>
      </c>
      <c s="90" t="str">
        <f>IF('S.D.PASTE SHEET'!L63="","",'S.D.PASTE SHEET'!L63)</f>
        <v/>
      </c>
      <c s="90">
        <f>IF('S.D.PASTE SHEET'!M63="","",'S.D.PASTE SHEET'!M63)</f>
        <v>138</v>
      </c>
      <c s="90">
        <f>IF('S.D.PASTE SHEET'!N63="","",'S.D.PASTE SHEET'!N63)</f>
        <v>135</v>
      </c>
      <c s="90" t="str">
        <f>IF('S.D.PASTE SHEET'!O63="","",'S.D.PASTE SHEET'!O63)</f>
        <v>SC</v>
      </c>
      <c s="90" t="str">
        <f>IF('S.D.PASTE SHEET'!P63="","",'S.D.PASTE SHEET'!P63)</f>
        <v>Hindu</v>
      </c>
      <c s="90" t="str">
        <f>IF('S.D.PASTE SHEET'!Q63="","",'S.D.PASTE SHEET'!Q63)</f>
        <v/>
      </c>
      <c s="90" t="str">
        <f>IF('S.D.PASTE SHEET'!R63="","",'S.D.PASTE SHEET'!R63)</f>
        <v>GOVT. SENIOR SECONDARY SCHOOL DASANA KHURD (219769)</v>
      </c>
      <c s="90">
        <f>IF('S.D.PASTE SHEET'!S63="","",'S.D.PASTE SHEET'!S63)</f>
        <v>8141302602</v>
      </c>
      <c s="90" t="str">
        <f>IF('S.D.PASTE SHEET'!T63="","",'S.D.PASTE SHEET'!T63)</f>
        <v>XXXX5597</v>
      </c>
      <c s="90" t="str">
        <f>IF('S.D.PASTE SHEET'!U63="","",'S.D.PASTE SHEET'!U63)</f>
        <v>VSZBOZX</v>
      </c>
      <c s="90">
        <f>IF('S.D.PASTE SHEET'!V63="","",'S.D.PASTE SHEET'!V63)</f>
        <v>9784174341</v>
      </c>
      <c s="90" t="str">
        <f>IF('S.D.PASTE SHEET'!W63="","",'S.D.PASTE SHEET'!W63)</f>
        <v>VILL DASANA KHURD POST DIKAWA TEH DEEDWANA,MAULASAR,DASANA KHURD,341506</v>
      </c>
      <c s="90">
        <f>IF('S.D.PASTE SHEET'!X63="","",'S.D.PASTE SHEET'!X63)</f>
        <v>30000</v>
      </c>
      <c s="90" t="str">
        <f>IF('S.D.PASTE SHEET'!Y63="","",'S.D.PASTE SHEET'!Y63)</f>
        <v>N</v>
      </c>
      <c s="90" t="str">
        <f>IF('S.D.PASTE SHEET'!Z63="","",'S.D.PASTE SHEET'!Z63)</f>
        <v>N</v>
      </c>
      <c s="90" t="str">
        <f>IF('S.D.PASTE SHEET'!AA63="","",'S.D.PASTE SHEET'!AA63)</f>
        <v>No</v>
      </c>
      <c s="90">
        <f>IF('S.D.PASTE SHEET'!AB63="","",'S.D.PASTE SHEET'!AB63)</f>
        <v>9</v>
      </c>
      <c s="90" t="str">
        <f>IF('S.D.PASTE SHEET'!AC63="","",'S.D.PASTE SHEET'!AC63)</f>
        <v>None</v>
      </c>
      <c s="90">
        <f>IF('S.D.PASTE SHEET'!AD63="","",'S.D.PASTE SHEET'!AD63)</f>
        <v>0</v>
      </c>
      <c s="34"/>
      <c s="32" t="str">
        <f>IF(AK63="","",IF(AK63&gt;0,COUNT($AG$2:AG63),""))</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63" s="32" t="str">
        <f>IF(BC63="","",IF(BC63&gt;0,COUNT($AY$2:AY63),""))</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4" spans="1:66" ht="15.75" customHeight="1">
      <c r="A64" s="90">
        <f>IF('S.D.PASTE SHEET'!A64="","",'S.D.PASTE SHEET'!A64)</f>
        <v>4</v>
      </c>
      <c s="90" t="str">
        <f>IF('S.D.PASTE SHEET'!B64="","",'S.D.PASTE SHEET'!B64)</f>
        <v>A</v>
      </c>
      <c s="90">
        <f>IF('S.D.PASTE SHEET'!C64="","",'S.D.PASTE SHEET'!C64)</f>
        <v>549</v>
      </c>
      <c s="91" t="str">
        <f>IF('S.D.PASTE SHEET'!D64="","",'S.D.PASTE SHEET'!D64)</f>
        <v/>
      </c>
      <c s="90" t="str">
        <f>IF('S.D.PASTE SHEET'!E64="","",UPPER('S.D.PASTE SHEET'!E64))</f>
        <v>PAPPU RAM THORI</v>
      </c>
      <c s="90" t="str">
        <f>IF('S.D.PASTE SHEET'!F64="","",'S.D.PASTE SHEET'!F64)</f>
        <v/>
      </c>
      <c s="90" t="str">
        <f>IF('S.D.PASTE SHEET'!G64="","",UPPER('S.D.PASTE SHEET'!G64))</f>
        <v>HARJI RAM</v>
      </c>
      <c s="90" t="str">
        <f>IF('S.D.PASTE SHEET'!H64="","",UPPER('S.D.PASTE SHEET'!H64))</f>
        <v>JADAV DEVI</v>
      </c>
      <c s="90" t="str">
        <f>IF('S.D.PASTE SHEET'!I64="","",'S.D.PASTE SHEET'!I64)</f>
        <v>M</v>
      </c>
      <c s="91">
        <f>IF('S.D.PASTE SHEET'!J64="","",'S.D.PASTE SHEET'!J64)</f>
        <v>41986</v>
      </c>
      <c s="90">
        <f>IF('S.D.PASTE SHEET'!K64="","",'S.D.PASTE SHEET'!K64)</f>
        <v>4068</v>
      </c>
      <c s="90" t="str">
        <f>IF('S.D.PASTE SHEET'!L64="","",'S.D.PASTE SHEET'!L64)</f>
        <v/>
      </c>
      <c s="90">
        <f>IF('S.D.PASTE SHEET'!M64="","",'S.D.PASTE SHEET'!M64)</f>
        <v>138</v>
      </c>
      <c s="90">
        <f>IF('S.D.PASTE SHEET'!N64="","",'S.D.PASTE SHEET'!N64)</f>
        <v>136</v>
      </c>
      <c s="90" t="str">
        <f>IF('S.D.PASTE SHEET'!O64="","",'S.D.PASTE SHEET'!O64)</f>
        <v>OBC</v>
      </c>
      <c s="90" t="str">
        <f>IF('S.D.PASTE SHEET'!P64="","",'S.D.PASTE SHEET'!P64)</f>
        <v>Hindu</v>
      </c>
      <c s="90" t="str">
        <f>IF('S.D.PASTE SHEET'!Q64="","",'S.D.PASTE SHEET'!Q64)</f>
        <v/>
      </c>
      <c s="90" t="str">
        <f>IF('S.D.PASTE SHEET'!R64="","",'S.D.PASTE SHEET'!R64)</f>
        <v>GOVT. SENIOR SECONDARY SCHOOL DASANA KHURD (219769)</v>
      </c>
      <c s="90">
        <f>IF('S.D.PASTE SHEET'!S64="","",'S.D.PASTE SHEET'!S64)</f>
        <v>8141302602</v>
      </c>
      <c s="90" t="str">
        <f>IF('S.D.PASTE SHEET'!T64="","",'S.D.PASTE SHEET'!T64)</f>
        <v>XXXX7820</v>
      </c>
      <c s="90" t="str">
        <f>IF('S.D.PASTE SHEET'!U64="","",'S.D.PASTE SHEET'!U64)</f>
        <v>ywmbauo</v>
      </c>
      <c s="90">
        <f>IF('S.D.PASTE SHEET'!V64="","",'S.D.PASTE SHEET'!V64)</f>
        <v>9610202973</v>
      </c>
      <c s="90" t="str">
        <f>IF('S.D.PASTE SHEET'!W64="","",'S.D.PASTE SHEET'!W64)</f>
        <v>post dikawa,MAULASAR,DASANA KHURD,341506</v>
      </c>
      <c s="90">
        <f>IF('S.D.PASTE SHEET'!X64="","",'S.D.PASTE SHEET'!X64)</f>
        <v>45000</v>
      </c>
      <c s="90" t="str">
        <f>IF('S.D.PASTE SHEET'!Y64="","",'S.D.PASTE SHEET'!Y64)</f>
        <v>N</v>
      </c>
      <c s="90" t="str">
        <f>IF('S.D.PASTE SHEET'!Z64="","",'S.D.PASTE SHEET'!Z64)</f>
        <v>N</v>
      </c>
      <c s="90" t="str">
        <f>IF('S.D.PASTE SHEET'!AA64="","",'S.D.PASTE SHEET'!AA64)</f>
        <v>No</v>
      </c>
      <c s="90">
        <f>IF('S.D.PASTE SHEET'!AB64="","",'S.D.PASTE SHEET'!AB64)</f>
        <v>10</v>
      </c>
      <c s="90" t="str">
        <f>IF('S.D.PASTE SHEET'!AC64="","",'S.D.PASTE SHEET'!AC64)</f>
        <v>None</v>
      </c>
      <c s="90">
        <f>IF('S.D.PASTE SHEET'!AD64="","",'S.D.PASTE SHEET'!AD64)</f>
        <v>3</v>
      </c>
      <c s="34"/>
      <c s="32" t="str">
        <f>IF(AK64="","",IF(AK64&gt;0,COUNT($AG$2:AG64),""))</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 t="shared" si="7"/>
        <v/>
      </c>
      <c r="AX64" s="32" t="str">
        <f>IF(BC64="","",IF(BC64&gt;0,COUNT($AY$2:AY64),""))</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5" spans="1:66" ht="15.75" customHeight="1">
      <c r="A65" s="90">
        <f>IF('S.D.PASTE SHEET'!A65="","",'S.D.PASTE SHEET'!A65)</f>
        <v>4</v>
      </c>
      <c s="90" t="str">
        <f>IF('S.D.PASTE SHEET'!B65="","",'S.D.PASTE SHEET'!B65)</f>
        <v>A</v>
      </c>
      <c s="90">
        <f>IF('S.D.PASTE SHEET'!C65="","",'S.D.PASTE SHEET'!C65)</f>
        <v>520</v>
      </c>
      <c s="91" t="str">
        <f>IF('S.D.PASTE SHEET'!D65="","",'S.D.PASTE SHEET'!D65)</f>
        <v/>
      </c>
      <c s="90" t="str">
        <f>IF('S.D.PASTE SHEET'!E65="","",UPPER('S.D.PASTE SHEET'!E65))</f>
        <v>POONAM</v>
      </c>
      <c s="90" t="str">
        <f>IF('S.D.PASTE SHEET'!F65="","",'S.D.PASTE SHEET'!F65)</f>
        <v/>
      </c>
      <c s="90" t="str">
        <f>IF('S.D.PASTE SHEET'!G65="","",UPPER('S.D.PASTE SHEET'!G65))</f>
        <v>JAGDISH</v>
      </c>
      <c s="90" t="str">
        <f>IF('S.D.PASTE SHEET'!H65="","",UPPER('S.D.PASTE SHEET'!H65))</f>
        <v>SANJU DEVI</v>
      </c>
      <c s="90" t="str">
        <f>IF('S.D.PASTE SHEET'!I65="","",'S.D.PASTE SHEET'!I65)</f>
        <v>F</v>
      </c>
      <c s="91">
        <f>IF('S.D.PASTE SHEET'!J65="","",'S.D.PASTE SHEET'!J65)</f>
        <v>42235</v>
      </c>
      <c s="90">
        <f>IF('S.D.PASTE SHEET'!K65="","",'S.D.PASTE SHEET'!K65)</f>
        <v>4069</v>
      </c>
      <c s="90" t="str">
        <f>IF('S.D.PASTE SHEET'!L65="","",'S.D.PASTE SHEET'!L65)</f>
        <v/>
      </c>
      <c s="90">
        <f>IF('S.D.PASTE SHEET'!M65="","",'S.D.PASTE SHEET'!M65)</f>
        <v>138</v>
      </c>
      <c s="90">
        <f>IF('S.D.PASTE SHEET'!N65="","",'S.D.PASTE SHEET'!N65)</f>
        <v>137</v>
      </c>
      <c s="90" t="str">
        <f>IF('S.D.PASTE SHEET'!O65="","",'S.D.PASTE SHEET'!O65)</f>
        <v>SC</v>
      </c>
      <c s="90" t="str">
        <f>IF('S.D.PASTE SHEET'!P65="","",'S.D.PASTE SHEET'!P65)</f>
        <v>Hindu</v>
      </c>
      <c s="90" t="str">
        <f>IF('S.D.PASTE SHEET'!Q65="","",'S.D.PASTE SHEET'!Q65)</f>
        <v/>
      </c>
      <c s="90" t="str">
        <f>IF('S.D.PASTE SHEET'!R65="","",'S.D.PASTE SHEET'!R65)</f>
        <v>GOVT. SENIOR SECONDARY SCHOOL DASANA KHURD (219769)</v>
      </c>
      <c s="90">
        <f>IF('S.D.PASTE SHEET'!S65="","",'S.D.PASTE SHEET'!S65)</f>
        <v>8141302602</v>
      </c>
      <c s="90" t="str">
        <f>IF('S.D.PASTE SHEET'!T65="","",'S.D.PASTE SHEET'!T65)</f>
        <v>XXXX4514</v>
      </c>
      <c s="90" t="str">
        <f>IF('S.D.PASTE SHEET'!U65="","",'S.D.PASTE SHEET'!U65)</f>
        <v>YSCYFDW</v>
      </c>
      <c s="90">
        <f>IF('S.D.PASTE SHEET'!V65="","",'S.D.PASTE SHEET'!V65)</f>
        <v>9649380596</v>
      </c>
      <c s="90" t="str">
        <f>IF('S.D.PASTE SHEET'!W65="","",'S.D.PASTE SHEET'!W65)</f>
        <v>VILL-DASANA KHURD,POST-DIKAWA,TEHSIL-DEEDWANA,MAULASAR,DASANA KHURD,341506</v>
      </c>
      <c s="90">
        <f>IF('S.D.PASTE SHEET'!X65="","",'S.D.PASTE SHEET'!X65)</f>
        <v>40000</v>
      </c>
      <c s="90" t="str">
        <f>IF('S.D.PASTE SHEET'!Y65="","",'S.D.PASTE SHEET'!Y65)</f>
        <v>N</v>
      </c>
      <c s="90" t="str">
        <f>IF('S.D.PASTE SHEET'!Z65="","",'S.D.PASTE SHEET'!Z65)</f>
        <v>N</v>
      </c>
      <c s="90" t="str">
        <f>IF('S.D.PASTE SHEET'!AA65="","",'S.D.PASTE SHEET'!AA65)</f>
        <v>No</v>
      </c>
      <c s="90">
        <f>IF('S.D.PASTE SHEET'!AB65="","",'S.D.PASTE SHEET'!AB65)</f>
        <v>9</v>
      </c>
      <c s="90" t="str">
        <f>IF('S.D.PASTE SHEET'!AC65="","",'S.D.PASTE SHEET'!AC65)</f>
        <v>None</v>
      </c>
      <c s="90">
        <f>IF('S.D.PASTE SHEET'!AD65="","",'S.D.PASTE SHEET'!AD65)</f>
        <v>3</v>
      </c>
      <c s="34"/>
      <c s="32" t="str">
        <f>IF(AK65="","",IF(AK65&gt;0,COUNT($AG$2:AG65),""))</f>
        <v/>
      </c>
      <c s="10" t="str">
        <f t="shared" si="7"/>
        <v/>
      </c>
      <c s="10" t="str">
        <f t="shared" si="7"/>
        <v/>
      </c>
      <c s="10" t="str">
        <f t="shared" si="7"/>
        <v/>
      </c>
      <c s="37" t="str">
        <f t="shared" si="7"/>
        <v/>
      </c>
      <c s="10" t="str">
        <f t="shared" si="7"/>
        <v/>
      </c>
      <c s="10" t="str">
        <f t="shared" si="7"/>
        <v/>
      </c>
      <c s="10" t="str">
        <f t="shared" si="7"/>
        <v/>
      </c>
      <c s="10" t="str">
        <f t="shared" si="7"/>
        <v/>
      </c>
      <c s="10" t="str">
        <f t="shared" si="7"/>
        <v/>
      </c>
      <c s="37" t="str">
        <f t="shared" si="7"/>
        <v/>
      </c>
      <c s="10" t="str">
        <f t="shared" si="7"/>
        <v/>
      </c>
      <c s="10" t="str">
        <f t="shared" si="7"/>
        <v/>
      </c>
      <c s="10" t="str">
        <f t="shared" si="7"/>
        <v/>
      </c>
      <c s="10" t="str">
        <f t="shared" si="7"/>
        <v/>
      </c>
      <c s="10" t="str">
        <f t="shared" si="7"/>
        <v/>
      </c>
      <c s="10" t="str">
        <f>IF(AND($AJ$1=5,$A65=5),P65,"")</f>
        <v/>
      </c>
      <c r="AX65" s="32" t="str">
        <f>IF(BC65="","",IF(BC65&gt;0,COUNT($AY$2:AY65),""))</f>
        <v/>
      </c>
      <c s="10" t="str">
        <f t="shared" si="1"/>
        <v/>
      </c>
      <c s="10" t="str">
        <f t="shared" si="8"/>
        <v/>
      </c>
      <c s="10" t="str">
        <f t="shared" si="8"/>
        <v/>
      </c>
      <c s="39" t="str">
        <f t="shared" si="8"/>
        <v/>
      </c>
      <c s="10" t="str">
        <f t="shared" si="8"/>
        <v/>
      </c>
      <c s="10" t="str">
        <f t="shared" si="8"/>
        <v/>
      </c>
      <c s="10" t="str">
        <f t="shared" si="8"/>
        <v/>
      </c>
      <c s="10" t="str">
        <f t="shared" si="8"/>
        <v/>
      </c>
      <c s="10" t="str">
        <f t="shared" si="8"/>
        <v/>
      </c>
      <c s="39" t="str">
        <f t="shared" si="8"/>
        <v/>
      </c>
      <c s="10" t="str">
        <f t="shared" si="8"/>
        <v/>
      </c>
      <c s="10" t="str">
        <f t="shared" si="8"/>
        <v/>
      </c>
      <c s="10" t="str">
        <f t="shared" si="8"/>
        <v/>
      </c>
      <c s="10" t="str">
        <f t="shared" si="8"/>
        <v/>
      </c>
      <c s="10" t="str">
        <f t="shared" si="8"/>
        <v/>
      </c>
      <c s="10" t="str">
        <f t="shared" si="8"/>
        <v/>
      </c>
    </row>
    <row r="66" spans="1:66" ht="15.75" customHeight="1">
      <c r="A66" s="90">
        <f>IF('S.D.PASTE SHEET'!A66="","",'S.D.PASTE SHEET'!A66)</f>
        <v>4</v>
      </c>
      <c s="90" t="str">
        <f>IF('S.D.PASTE SHEET'!B66="","",'S.D.PASTE SHEET'!B66)</f>
        <v>A</v>
      </c>
      <c s="90">
        <f>IF('S.D.PASTE SHEET'!C66="","",'S.D.PASTE SHEET'!C66)</f>
        <v>498</v>
      </c>
      <c s="91">
        <f>IF('S.D.PASTE SHEET'!D66="","",'S.D.PASTE SHEET'!D66)</f>
        <v>45174</v>
      </c>
      <c s="90" t="str">
        <f>IF('S.D.PASTE SHEET'!E66="","",UPPER('S.D.PASTE SHEET'!E66))</f>
        <v>PRAMOD SINGH</v>
      </c>
      <c s="90" t="str">
        <f>IF('S.D.PASTE SHEET'!F66="","",'S.D.PASTE SHEET'!F66)</f>
        <v/>
      </c>
      <c s="90" t="str">
        <f>IF('S.D.PASTE SHEET'!G66="","",UPPER('S.D.PASTE SHEET'!G66))</f>
        <v>CHEN SINGH</v>
      </c>
      <c s="90" t="str">
        <f>IF('S.D.PASTE SHEET'!H66="","",UPPER('S.D.PASTE SHEET'!H66))</f>
        <v>LALITA KANWAR</v>
      </c>
      <c s="90" t="str">
        <f>IF('S.D.PASTE SHEET'!I66="","",'S.D.PASTE SHEET'!I66)</f>
        <v>M</v>
      </c>
      <c s="91">
        <f>IF('S.D.PASTE SHEET'!J66="","",'S.D.PASTE SHEET'!J66)</f>
        <v>41669</v>
      </c>
      <c s="90">
        <f>IF('S.D.PASTE SHEET'!K66="","",'S.D.PASTE SHEET'!K66)</f>
        <v>4070</v>
      </c>
      <c s="90" t="str">
        <f>IF('S.D.PASTE SHEET'!L66="","",'S.D.PASTE SHEET'!L66)</f>
        <v/>
      </c>
      <c s="90">
        <f>IF('S.D.PASTE SHEET'!M66="","",'S.D.PASTE SHEET'!M66)</f>
        <v>138</v>
      </c>
      <c s="90">
        <f>IF('S.D.PASTE SHEET'!N66="","",'S.D.PASTE SHEET'!N66)</f>
        <v>69</v>
      </c>
      <c s="90" t="str">
        <f>IF('S.D.PASTE SHEET'!O66="","",'S.D.PASTE SHEET'!O66)</f>
        <v>GEN</v>
      </c>
      <c s="90" t="str">
        <f>IF('S.D.PASTE SHEET'!P66="","",'S.D.PASTE SHEET'!P66)</f>
        <v>Hindu</v>
      </c>
      <c s="90" t="str">
        <f>IF('S.D.PASTE SHEET'!Q66="","",'S.D.PASTE SHEET'!Q66)</f>
        <v/>
      </c>
      <c s="90" t="str">
        <f>IF('S.D.PASTE SHEET'!R66="","",'S.D.PASTE SHEET'!R66)</f>
        <v>GOVT. SENIOR SECONDARY SCHOOL DASANA KHURD (219769)</v>
      </c>
      <c s="90">
        <f>IF('S.D.PASTE SHEET'!S66="","",'S.D.PASTE SHEET'!S66)</f>
        <v>8141302602</v>
      </c>
      <c s="90" t="str">
        <f>IF('S.D.PASTE SHEET'!T66="","",'S.D.PASTE SHEET'!T66)</f>
        <v>XXXX0408</v>
      </c>
      <c s="90" t="str">
        <f>IF('S.D.PASTE SHEET'!U66="","",'S.D.PASTE SHEET'!U66)</f>
        <v>YRSTBXX</v>
      </c>
      <c s="90">
        <f>IF('S.D.PASTE SHEET'!V66="","",'S.D.PASTE SHEET'!V66)</f>
        <v>9983108435</v>
      </c>
      <c s="90" t="str">
        <f>IF('S.D.PASTE SHEET'!W66="","",'S.D.PASTE SHEET'!W66)</f>
        <v>DASANA KHURD,MOLASAR,DASANA KHURD,341506</v>
      </c>
      <c s="90">
        <f>IF('S.D.PASTE SHEET'!X66="","",'S.D.PASTE SHEET'!X66)</f>
        <v>30000</v>
      </c>
      <c s="90" t="str">
        <f>IF('S.D.PASTE SHEET'!Y66="","",'S.D.PASTE SHEET'!Y66)</f>
        <v>N</v>
      </c>
      <c s="90" t="str">
        <f>IF('S.D.PASTE SHEET'!Z66="","",'S.D.PASTE SHEET'!Z66)</f>
        <v>N</v>
      </c>
      <c s="90" t="str">
        <f>IF('S.D.PASTE SHEET'!AA66="","",'S.D.PASTE SHEET'!AA66)</f>
        <v>No</v>
      </c>
      <c s="90">
        <f>IF('S.D.PASTE SHEET'!AB66="","",'S.D.PASTE SHEET'!AB66)</f>
        <v>10</v>
      </c>
      <c s="90" t="str">
        <f>IF('S.D.PASTE SHEET'!AC66="","",'S.D.PASTE SHEET'!AC66)</f>
        <v>None</v>
      </c>
      <c s="90">
        <f>IF('S.D.PASTE SHEET'!AD66="","",'S.D.PASTE SHEET'!AD66)</f>
        <v>3</v>
      </c>
      <c s="34"/>
      <c s="32" t="str">
        <f>IF(AK66="","",IF(AK66&gt;0,COUNT($AG$2:AG66),""))</f>
        <v/>
      </c>
      <c s="10" t="str">
        <f t="shared" si="9" ref="AG66:AV81">IF(AND($AJ$1=5,$A66=5),A66,"")</f>
        <v/>
      </c>
      <c s="10" t="str">
        <f t="shared" si="9"/>
        <v/>
      </c>
      <c s="10" t="str">
        <f t="shared" si="9"/>
        <v/>
      </c>
      <c s="37" t="str">
        <f t="shared" si="9"/>
        <v/>
      </c>
      <c s="10" t="str">
        <f t="shared" si="9"/>
        <v/>
      </c>
      <c s="10" t="str">
        <f t="shared" si="9"/>
        <v/>
      </c>
      <c s="10" t="str">
        <f t="shared" si="9"/>
        <v/>
      </c>
      <c s="10" t="str">
        <f t="shared" si="9"/>
        <v/>
      </c>
      <c s="10" t="str">
        <f t="shared" si="9"/>
        <v/>
      </c>
      <c s="37" t="str">
        <f t="shared" si="9"/>
        <v/>
      </c>
      <c s="10" t="str">
        <f t="shared" si="9"/>
        <v/>
      </c>
      <c s="10" t="str">
        <f t="shared" si="9"/>
        <v/>
      </c>
      <c s="10" t="str">
        <f t="shared" si="9"/>
        <v/>
      </c>
      <c s="10" t="str">
        <f t="shared" si="9"/>
        <v/>
      </c>
      <c s="10" t="str">
        <f t="shared" si="9"/>
        <v/>
      </c>
      <c s="10" t="str">
        <f t="shared" si="9"/>
        <v/>
      </c>
      <c r="AX66" s="32" t="str">
        <f>IF(BC66="","",IF(BC66&gt;0,COUNT($AY$2:AY66),""))</f>
        <v/>
      </c>
      <c s="10" t="str">
        <f t="shared" si="10" ref="AY66:AY129">IF(AND($BB$1=5,$A66=5,$BC$1=B66),A66,"")</f>
        <v/>
      </c>
      <c s="10" t="str">
        <f t="shared" si="11" ref="AZ66:BN81">IF(AND($BB$1=5,$A66=5,$BC$1=$B66),B66,"")</f>
        <v/>
      </c>
      <c s="10" t="str">
        <f t="shared" si="11"/>
        <v/>
      </c>
      <c s="39" t="str">
        <f t="shared" si="11"/>
        <v/>
      </c>
      <c s="10" t="str">
        <f t="shared" si="11"/>
        <v/>
      </c>
      <c s="10" t="str">
        <f t="shared" si="11"/>
        <v/>
      </c>
      <c s="10" t="str">
        <f t="shared" si="11"/>
        <v/>
      </c>
      <c s="10" t="str">
        <f t="shared" si="11"/>
        <v/>
      </c>
      <c s="10" t="str">
        <f t="shared" si="11"/>
        <v/>
      </c>
      <c s="39" t="str">
        <f t="shared" si="11"/>
        <v/>
      </c>
      <c s="10" t="str">
        <f t="shared" si="11"/>
        <v/>
      </c>
      <c s="10" t="str">
        <f t="shared" si="11"/>
        <v/>
      </c>
      <c s="10" t="str">
        <f t="shared" si="11"/>
        <v/>
      </c>
      <c s="10" t="str">
        <f t="shared" si="11"/>
        <v/>
      </c>
      <c s="10" t="str">
        <f t="shared" si="11"/>
        <v/>
      </c>
      <c s="10" t="str">
        <f t="shared" si="11"/>
        <v/>
      </c>
    </row>
    <row r="67" spans="1:66" ht="15.75" customHeight="1">
      <c r="A67" s="90">
        <f>IF('S.D.PASTE SHEET'!A67="","",'S.D.PASTE SHEET'!A67)</f>
        <v>4</v>
      </c>
      <c s="90" t="str">
        <f>IF('S.D.PASTE SHEET'!B67="","",'S.D.PASTE SHEET'!B67)</f>
        <v>A</v>
      </c>
      <c s="90">
        <f>IF('S.D.PASTE SHEET'!C67="","",'S.D.PASTE SHEET'!C67)</f>
        <v>534</v>
      </c>
      <c s="91" t="str">
        <f>IF('S.D.PASTE SHEET'!D67="","",'S.D.PASTE SHEET'!D67)</f>
        <v/>
      </c>
      <c s="90" t="str">
        <f>IF('S.D.PASTE SHEET'!E67="","",UPPER('S.D.PASTE SHEET'!E67))</f>
        <v>SUNDAR KUMARI</v>
      </c>
      <c s="90" t="str">
        <f>IF('S.D.PASTE SHEET'!F67="","",'S.D.PASTE SHEET'!F67)</f>
        <v/>
      </c>
      <c s="90" t="str">
        <f>IF('S.D.PASTE SHEET'!G67="","",UPPER('S.D.PASTE SHEET'!G67))</f>
        <v>JAGU RAM</v>
      </c>
      <c s="90" t="str">
        <f>IF('S.D.PASTE SHEET'!H67="","",UPPER('S.D.PASTE SHEET'!H67))</f>
        <v>BAJU DEVI</v>
      </c>
      <c s="90" t="str">
        <f>IF('S.D.PASTE SHEET'!I67="","",'S.D.PASTE SHEET'!I67)</f>
        <v>F</v>
      </c>
      <c s="91">
        <f>IF('S.D.PASTE SHEET'!J67="","",'S.D.PASTE SHEET'!J67)</f>
        <v>41805</v>
      </c>
      <c s="90">
        <f>IF('S.D.PASTE SHEET'!K67="","",'S.D.PASTE SHEET'!K67)</f>
        <v>4071</v>
      </c>
      <c s="90" t="str">
        <f>IF('S.D.PASTE SHEET'!L67="","",'S.D.PASTE SHEET'!L67)</f>
        <v/>
      </c>
      <c s="90">
        <f>IF('S.D.PASTE SHEET'!M67="","",'S.D.PASTE SHEET'!M67)</f>
        <v>138</v>
      </c>
      <c s="90">
        <f>IF('S.D.PASTE SHEET'!N67="","",'S.D.PASTE SHEET'!N67)</f>
        <v>137</v>
      </c>
      <c s="90" t="str">
        <f>IF('S.D.PASTE SHEET'!O67="","",'S.D.PASTE SHEET'!O67)</f>
        <v>OBC</v>
      </c>
      <c s="90" t="str">
        <f>IF('S.D.PASTE SHEET'!P67="","",'S.D.PASTE SHEET'!P67)</f>
        <v>Hindu</v>
      </c>
      <c s="90" t="str">
        <f>IF('S.D.PASTE SHEET'!Q67="","",'S.D.PASTE SHEET'!Q67)</f>
        <v/>
      </c>
      <c s="90" t="str">
        <f>IF('S.D.PASTE SHEET'!R67="","",'S.D.PASTE SHEET'!R67)</f>
        <v>GOVT. SENIOR SECONDARY SCHOOL DASANA KHURD (219769)</v>
      </c>
      <c s="90">
        <f>IF('S.D.PASTE SHEET'!S67="","",'S.D.PASTE SHEET'!S67)</f>
        <v>8141302602</v>
      </c>
      <c s="90" t="str">
        <f>IF('S.D.PASTE SHEET'!T67="","",'S.D.PASTE SHEET'!T67)</f>
        <v>XXXX8711</v>
      </c>
      <c s="90" t="str">
        <f>IF('S.D.PASTE SHEET'!U67="","",'S.D.PASTE SHEET'!U67)</f>
        <v>BCAGBUW</v>
      </c>
      <c s="90">
        <f>IF('S.D.PASTE SHEET'!V67="","",'S.D.PASTE SHEET'!V67)</f>
        <v>7878384665</v>
      </c>
      <c s="90" t="str">
        <f>IF('S.D.PASTE SHEET'!W67="","",'S.D.PASTE SHEET'!W67)</f>
        <v>VILL DASANA KHURD POST DIKAWA TEH DEEDWANA DIST NAGAUR ,MOULASAR ,DASANA KHURD ,341506</v>
      </c>
      <c s="90">
        <f>IF('S.D.PASTE SHEET'!X67="","",'S.D.PASTE SHEET'!X67)</f>
        <v>36000</v>
      </c>
      <c s="90" t="str">
        <f>IF('S.D.PASTE SHEET'!Y67="","",'S.D.PASTE SHEET'!Y67)</f>
        <v>N</v>
      </c>
      <c s="90" t="str">
        <f>IF('S.D.PASTE SHEET'!Z67="","",'S.D.PASTE SHEET'!Z67)</f>
        <v>N</v>
      </c>
      <c s="90" t="str">
        <f>IF('S.D.PASTE SHEET'!AA67="","",'S.D.PASTE SHEET'!AA67)</f>
        <v>No</v>
      </c>
      <c s="90">
        <f>IF('S.D.PASTE SHEET'!AB67="","",'S.D.PASTE SHEET'!AB67)</f>
        <v>10</v>
      </c>
      <c s="90" t="str">
        <f>IF('S.D.PASTE SHEET'!AC67="","",'S.D.PASTE SHEET'!AC67)</f>
        <v>None</v>
      </c>
      <c s="90">
        <f>IF('S.D.PASTE SHEET'!AD67="","",'S.D.PASTE SHEET'!AD67)</f>
        <v>3</v>
      </c>
      <c s="34"/>
      <c s="32" t="str">
        <f>IF(AK67="","",IF(AK67&gt;0,COUNT($AG$2:AG67),""))</f>
        <v/>
      </c>
      <c s="10" t="str">
        <f t="shared" si="9"/>
        <v/>
      </c>
      <c s="10" t="str">
        <f t="shared" si="9"/>
        <v/>
      </c>
      <c s="10" t="str">
        <f t="shared" si="9"/>
        <v/>
      </c>
      <c s="37" t="str">
        <f t="shared" si="9"/>
        <v/>
      </c>
      <c s="10" t="str">
        <f t="shared" si="9"/>
        <v/>
      </c>
      <c s="10" t="str">
        <f t="shared" si="9"/>
        <v/>
      </c>
      <c s="10" t="str">
        <f t="shared" si="9"/>
        <v/>
      </c>
      <c s="10" t="str">
        <f t="shared" si="9"/>
        <v/>
      </c>
      <c s="10" t="str">
        <f t="shared" si="9"/>
        <v/>
      </c>
      <c s="37" t="str">
        <f t="shared" si="9"/>
        <v/>
      </c>
      <c s="10" t="str">
        <f t="shared" si="9"/>
        <v/>
      </c>
      <c s="10" t="str">
        <f t="shared" si="9"/>
        <v/>
      </c>
      <c s="10" t="str">
        <f t="shared" si="9"/>
        <v/>
      </c>
      <c s="10" t="str">
        <f t="shared" si="9"/>
        <v/>
      </c>
      <c s="10" t="str">
        <f t="shared" si="9"/>
        <v/>
      </c>
      <c s="10" t="str">
        <f t="shared" si="9"/>
        <v/>
      </c>
      <c r="AX67" s="32" t="str">
        <f>IF(BC67="","",IF(BC67&gt;0,COUNT($AY$2:AY67),""))</f>
        <v/>
      </c>
      <c s="10" t="str">
        <f t="shared" si="10"/>
        <v/>
      </c>
      <c s="10" t="str">
        <f t="shared" si="11"/>
        <v/>
      </c>
      <c s="10" t="str">
        <f t="shared" si="11"/>
        <v/>
      </c>
      <c s="39" t="str">
        <f t="shared" si="11"/>
        <v/>
      </c>
      <c s="10" t="str">
        <f t="shared" si="11"/>
        <v/>
      </c>
      <c s="10" t="str">
        <f t="shared" si="11"/>
        <v/>
      </c>
      <c s="10" t="str">
        <f t="shared" si="11"/>
        <v/>
      </c>
      <c s="10" t="str">
        <f t="shared" si="11"/>
        <v/>
      </c>
      <c s="10" t="str">
        <f t="shared" si="11"/>
        <v/>
      </c>
      <c s="39" t="str">
        <f t="shared" si="11"/>
        <v/>
      </c>
      <c s="10" t="str">
        <f t="shared" si="11"/>
        <v/>
      </c>
      <c s="10" t="str">
        <f t="shared" si="11"/>
        <v/>
      </c>
      <c s="10" t="str">
        <f t="shared" si="11"/>
        <v/>
      </c>
      <c s="10" t="str">
        <f t="shared" si="11"/>
        <v/>
      </c>
      <c s="10" t="str">
        <f t="shared" si="11"/>
        <v/>
      </c>
      <c s="10" t="str">
        <f t="shared" si="11"/>
        <v/>
      </c>
    </row>
    <row r="68" spans="1:66" ht="15.75" customHeight="1">
      <c r="A68" s="90">
        <f>IF('S.D.PASTE SHEET'!A68="","",'S.D.PASTE SHEET'!A68)</f>
        <v>4</v>
      </c>
      <c s="90" t="str">
        <f>IF('S.D.PASTE SHEET'!B68="","",'S.D.PASTE SHEET'!B68)</f>
        <v>A</v>
      </c>
      <c s="90">
        <f>IF('S.D.PASTE SHEET'!C68="","",'S.D.PASTE SHEET'!C68)</f>
        <v>511</v>
      </c>
      <c s="91" t="str">
        <f>IF('S.D.PASTE SHEET'!D68="","",'S.D.PASTE SHEET'!D68)</f>
        <v/>
      </c>
      <c s="90" t="str">
        <f>IF('S.D.PASTE SHEET'!E68="","",UPPER('S.D.PASTE SHEET'!E68))</f>
        <v>TANU</v>
      </c>
      <c s="90" t="str">
        <f>IF('S.D.PASTE SHEET'!F68="","",'S.D.PASTE SHEET'!F68)</f>
        <v/>
      </c>
      <c s="90" t="str">
        <f>IF('S.D.PASTE SHEET'!G68="","",UPPER('S.D.PASTE SHEET'!G68))</f>
        <v>LICHAMAN RAM</v>
      </c>
      <c s="90" t="str">
        <f>IF('S.D.PASTE SHEET'!H68="","",UPPER('S.D.PASTE SHEET'!H68))</f>
        <v>SITA DEVI</v>
      </c>
      <c s="90" t="str">
        <f>IF('S.D.PASTE SHEET'!I68="","",'S.D.PASTE SHEET'!I68)</f>
        <v>F</v>
      </c>
      <c s="91">
        <f>IF('S.D.PASTE SHEET'!J68="","",'S.D.PASTE SHEET'!J68)</f>
        <v>42101</v>
      </c>
      <c s="90">
        <f>IF('S.D.PASTE SHEET'!K68="","",'S.D.PASTE SHEET'!K68)</f>
        <v>4072</v>
      </c>
      <c s="90" t="str">
        <f>IF('S.D.PASTE SHEET'!L68="","",'S.D.PASTE SHEET'!L68)</f>
        <v/>
      </c>
      <c s="90">
        <f>IF('S.D.PASTE SHEET'!M68="","",'S.D.PASTE SHEET'!M68)</f>
        <v>138</v>
      </c>
      <c s="90">
        <f>IF('S.D.PASTE SHEET'!N68="","",'S.D.PASTE SHEET'!N68)</f>
        <v>138</v>
      </c>
      <c s="90" t="str">
        <f>IF('S.D.PASTE SHEET'!O68="","",'S.D.PASTE SHEET'!O68)</f>
        <v>OBC</v>
      </c>
      <c s="90" t="str">
        <f>IF('S.D.PASTE SHEET'!P68="","",'S.D.PASTE SHEET'!P68)</f>
        <v>Hindu</v>
      </c>
      <c s="90" t="str">
        <f>IF('S.D.PASTE SHEET'!Q68="","",'S.D.PASTE SHEET'!Q68)</f>
        <v/>
      </c>
      <c s="90" t="str">
        <f>IF('S.D.PASTE SHEET'!R68="","",'S.D.PASTE SHEET'!R68)</f>
        <v>GOVT. SENIOR SECONDARY SCHOOL DASANA KHURD (219769)</v>
      </c>
      <c s="90">
        <f>IF('S.D.PASTE SHEET'!S68="","",'S.D.PASTE SHEET'!S68)</f>
        <v>8141302602</v>
      </c>
      <c s="90" t="str">
        <f>IF('S.D.PASTE SHEET'!T68="","",'S.D.PASTE SHEET'!T68)</f>
        <v>XXXX1048</v>
      </c>
      <c s="90" t="str">
        <f>IF('S.D.PASTE SHEET'!U68="","",'S.D.PASTE SHEET'!U68)</f>
        <v>VKJSBJV</v>
      </c>
      <c s="90">
        <f>IF('S.D.PASTE SHEET'!V68="","",'S.D.PASTE SHEET'!V68)</f>
        <v>8955766582</v>
      </c>
      <c s="90" t="str">
        <f>IF('S.D.PASTE SHEET'!W68="","",'S.D.PASTE SHEET'!W68)</f>
        <v>VILL DASANA KHURD POST DIKAWA TEH DEEDWANA,MOLASAR,DASANA KHURD,341506</v>
      </c>
      <c s="90">
        <f>IF('S.D.PASTE SHEET'!X68="","",'S.D.PASTE SHEET'!X68)</f>
        <v>50000</v>
      </c>
      <c s="90" t="str">
        <f>IF('S.D.PASTE SHEET'!Y68="","",'S.D.PASTE SHEET'!Y68)</f>
        <v>N</v>
      </c>
      <c s="90" t="str">
        <f>IF('S.D.PASTE SHEET'!Z68="","",'S.D.PASTE SHEET'!Z68)</f>
        <v>N</v>
      </c>
      <c s="90" t="str">
        <f>IF('S.D.PASTE SHEET'!AA68="","",'S.D.PASTE SHEET'!AA68)</f>
        <v>No</v>
      </c>
      <c s="90">
        <f>IF('S.D.PASTE SHEET'!AB68="","",'S.D.PASTE SHEET'!AB68)</f>
        <v>9</v>
      </c>
      <c s="90" t="str">
        <f>IF('S.D.PASTE SHEET'!AC68="","",'S.D.PASTE SHEET'!AC68)</f>
        <v>None</v>
      </c>
      <c s="90">
        <f>IF('S.D.PASTE SHEET'!AD68="","",'S.D.PASTE SHEET'!AD68)</f>
        <v>0</v>
      </c>
      <c s="34"/>
      <c s="32" t="str">
        <f>IF(AK68="","",IF(AK68&gt;0,COUNT($AG$2:AG68),""))</f>
        <v/>
      </c>
      <c s="10" t="str">
        <f t="shared" si="9"/>
        <v/>
      </c>
      <c s="10" t="str">
        <f t="shared" si="9"/>
        <v/>
      </c>
      <c s="10" t="str">
        <f t="shared" si="9"/>
        <v/>
      </c>
      <c s="37" t="str">
        <f t="shared" si="9"/>
        <v/>
      </c>
      <c s="10" t="str">
        <f t="shared" si="9"/>
        <v/>
      </c>
      <c s="10" t="str">
        <f t="shared" si="9"/>
        <v/>
      </c>
      <c s="10" t="str">
        <f t="shared" si="9"/>
        <v/>
      </c>
      <c s="10" t="str">
        <f t="shared" si="9"/>
        <v/>
      </c>
      <c s="10" t="str">
        <f t="shared" si="9"/>
        <v/>
      </c>
      <c s="37" t="str">
        <f t="shared" si="9"/>
        <v/>
      </c>
      <c s="10" t="str">
        <f t="shared" si="9"/>
        <v/>
      </c>
      <c s="10" t="str">
        <f t="shared" si="9"/>
        <v/>
      </c>
      <c s="10" t="str">
        <f t="shared" si="9"/>
        <v/>
      </c>
      <c s="10" t="str">
        <f t="shared" si="9"/>
        <v/>
      </c>
      <c s="10" t="str">
        <f t="shared" si="9"/>
        <v/>
      </c>
      <c s="10" t="str">
        <f t="shared" si="9"/>
        <v/>
      </c>
      <c r="AX68" s="32" t="str">
        <f>IF(BC68="","",IF(BC68&gt;0,COUNT($AY$2:AY68),""))</f>
        <v/>
      </c>
      <c s="10" t="str">
        <f t="shared" si="10"/>
        <v/>
      </c>
      <c s="10" t="str">
        <f t="shared" si="11"/>
        <v/>
      </c>
      <c s="10" t="str">
        <f t="shared" si="11"/>
        <v/>
      </c>
      <c s="39" t="str">
        <f t="shared" si="11"/>
        <v/>
      </c>
      <c s="10" t="str">
        <f t="shared" si="11"/>
        <v/>
      </c>
      <c s="10" t="str">
        <f t="shared" si="11"/>
        <v/>
      </c>
      <c s="10" t="str">
        <f t="shared" si="11"/>
        <v/>
      </c>
      <c s="10" t="str">
        <f t="shared" si="11"/>
        <v/>
      </c>
      <c s="10" t="str">
        <f t="shared" si="11"/>
        <v/>
      </c>
      <c s="39" t="str">
        <f t="shared" si="11"/>
        <v/>
      </c>
      <c s="10" t="str">
        <f t="shared" si="11"/>
        <v/>
      </c>
      <c s="10" t="str">
        <f t="shared" si="11"/>
        <v/>
      </c>
      <c s="10" t="str">
        <f t="shared" si="11"/>
        <v/>
      </c>
      <c s="10" t="str">
        <f t="shared" si="11"/>
        <v/>
      </c>
      <c s="10" t="str">
        <f t="shared" si="11"/>
        <v/>
      </c>
      <c s="10" t="str">
        <f t="shared" si="11"/>
        <v/>
      </c>
    </row>
    <row r="69" spans="1:66" ht="15.75" customHeight="1">
      <c r="A69" s="90">
        <f>IF('S.D.PASTE SHEET'!A69="","",'S.D.PASTE SHEET'!A69)</f>
        <v>4</v>
      </c>
      <c s="90" t="str">
        <f>IF('S.D.PASTE SHEET'!B69="","",'S.D.PASTE SHEET'!B69)</f>
        <v>A</v>
      </c>
      <c s="90">
        <f>IF('S.D.PASTE SHEET'!C69="","",'S.D.PASTE SHEET'!C69)</f>
        <v>521</v>
      </c>
      <c s="91" t="str">
        <f>IF('S.D.PASTE SHEET'!D69="","",'S.D.PASTE SHEET'!D69)</f>
        <v/>
      </c>
      <c s="90" t="str">
        <f>IF('S.D.PASTE SHEET'!E69="","",UPPER('S.D.PASTE SHEET'!E69))</f>
        <v>VISHNU</v>
      </c>
      <c s="90" t="str">
        <f>IF('S.D.PASTE SHEET'!F69="","",'S.D.PASTE SHEET'!F69)</f>
        <v/>
      </c>
      <c s="90" t="str">
        <f>IF('S.D.PASTE SHEET'!G69="","",UPPER('S.D.PASTE SHEET'!G69))</f>
        <v>BAJRANG</v>
      </c>
      <c s="90" t="str">
        <f>IF('S.D.PASTE SHEET'!H69="","",UPPER('S.D.PASTE SHEET'!H69))</f>
        <v>JETU</v>
      </c>
      <c s="90" t="str">
        <f>IF('S.D.PASTE SHEET'!I69="","",'S.D.PASTE SHEET'!I69)</f>
        <v>M</v>
      </c>
      <c s="91">
        <f>IF('S.D.PASTE SHEET'!J69="","",'S.D.PASTE SHEET'!J69)</f>
        <v>42212</v>
      </c>
      <c s="90">
        <f>IF('S.D.PASTE SHEET'!K69="","",'S.D.PASTE SHEET'!K69)</f>
        <v>4073</v>
      </c>
      <c s="90" t="str">
        <f>IF('S.D.PASTE SHEET'!L69="","",'S.D.PASTE SHEET'!L69)</f>
        <v/>
      </c>
      <c s="90">
        <f>IF('S.D.PASTE SHEET'!M69="","",'S.D.PASTE SHEET'!M69)</f>
        <v>138</v>
      </c>
      <c s="90">
        <f>IF('S.D.PASTE SHEET'!N69="","",'S.D.PASTE SHEET'!N69)</f>
        <v>103</v>
      </c>
      <c s="90" t="str">
        <f>IF('S.D.PASTE SHEET'!O69="","",'S.D.PASTE SHEET'!O69)</f>
        <v>SC</v>
      </c>
      <c s="90" t="str">
        <f>IF('S.D.PASTE SHEET'!P69="","",'S.D.PASTE SHEET'!P69)</f>
        <v>Hindu</v>
      </c>
      <c s="90" t="str">
        <f>IF('S.D.PASTE SHEET'!Q69="","",'S.D.PASTE SHEET'!Q69)</f>
        <v/>
      </c>
      <c s="90" t="str">
        <f>IF('S.D.PASTE SHEET'!R69="","",'S.D.PASTE SHEET'!R69)</f>
        <v>GOVT. SENIOR SECONDARY SCHOOL DASANA KHURD (219769)</v>
      </c>
      <c s="90">
        <f>IF('S.D.PASTE SHEET'!S69="","",'S.D.PASTE SHEET'!S69)</f>
        <v>8141302602</v>
      </c>
      <c s="90" t="str">
        <f>IF('S.D.PASTE SHEET'!T69="","",'S.D.PASTE SHEET'!T69)</f>
        <v>XXXX5034</v>
      </c>
      <c s="90" t="str">
        <f>IF('S.D.PASTE SHEET'!U69="","",'S.D.PASTE SHEET'!U69)</f>
        <v>YUODMMG</v>
      </c>
      <c s="90">
        <f>IF('S.D.PASTE SHEET'!V69="","",'S.D.PASTE SHEET'!V69)</f>
        <v>9783327498</v>
      </c>
      <c s="90" t="str">
        <f>IF('S.D.PASTE SHEET'!W69="","",'S.D.PASTE SHEET'!W69)</f>
        <v>VILL.DASANA KHURD,POST DIKAWA, TEHSIL DEEDWANA,MAULASAR,DASANA KHURD,341506</v>
      </c>
      <c s="90">
        <f>IF('S.D.PASTE SHEET'!X69="","",'S.D.PASTE SHEET'!X69)</f>
        <v>40000</v>
      </c>
      <c s="90" t="str">
        <f>IF('S.D.PASTE SHEET'!Y69="","",'S.D.PASTE SHEET'!Y69)</f>
        <v>N</v>
      </c>
      <c s="90" t="str">
        <f>IF('S.D.PASTE SHEET'!Z69="","",'S.D.PASTE SHEET'!Z69)</f>
        <v>N</v>
      </c>
      <c s="90" t="str">
        <f>IF('S.D.PASTE SHEET'!AA69="","",'S.D.PASTE SHEET'!AA69)</f>
        <v>No</v>
      </c>
      <c s="90">
        <f>IF('S.D.PASTE SHEET'!AB69="","",'S.D.PASTE SHEET'!AB69)</f>
        <v>9</v>
      </c>
      <c s="90" t="str">
        <f>IF('S.D.PASTE SHEET'!AC69="","",'S.D.PASTE SHEET'!AC69)</f>
        <v>None</v>
      </c>
      <c s="90">
        <f>IF('S.D.PASTE SHEET'!AD69="","",'S.D.PASTE SHEET'!AD69)</f>
        <v>3</v>
      </c>
      <c s="34"/>
      <c s="32" t="str">
        <f>IF(AK69="","",IF(AK69&gt;0,COUNT($AG$2:AG69),""))</f>
        <v/>
      </c>
      <c s="10" t="str">
        <f t="shared" si="9"/>
        <v/>
      </c>
      <c s="10" t="str">
        <f t="shared" si="9"/>
        <v/>
      </c>
      <c s="10" t="str">
        <f t="shared" si="9"/>
        <v/>
      </c>
      <c s="37" t="str">
        <f t="shared" si="9"/>
        <v/>
      </c>
      <c s="10" t="str">
        <f t="shared" si="9"/>
        <v/>
      </c>
      <c s="10" t="str">
        <f t="shared" si="9"/>
        <v/>
      </c>
      <c s="10" t="str">
        <f t="shared" si="9"/>
        <v/>
      </c>
      <c s="10" t="str">
        <f t="shared" si="9"/>
        <v/>
      </c>
      <c s="10" t="str">
        <f t="shared" si="9"/>
        <v/>
      </c>
      <c s="37" t="str">
        <f t="shared" si="9"/>
        <v/>
      </c>
      <c s="10" t="str">
        <f t="shared" si="9"/>
        <v/>
      </c>
      <c s="10" t="str">
        <f t="shared" si="9"/>
        <v/>
      </c>
      <c s="10" t="str">
        <f t="shared" si="9"/>
        <v/>
      </c>
      <c s="10" t="str">
        <f t="shared" si="9"/>
        <v/>
      </c>
      <c s="10" t="str">
        <f t="shared" si="9"/>
        <v/>
      </c>
      <c s="10" t="str">
        <f t="shared" si="9"/>
        <v/>
      </c>
      <c r="AX69" s="32" t="str">
        <f>IF(BC69="","",IF(BC69&gt;0,COUNT($AY$2:AY69),""))</f>
        <v/>
      </c>
      <c s="10" t="str">
        <f t="shared" si="10"/>
        <v/>
      </c>
      <c s="10" t="str">
        <f t="shared" si="11"/>
        <v/>
      </c>
      <c s="10" t="str">
        <f t="shared" si="11"/>
        <v/>
      </c>
      <c s="39" t="str">
        <f t="shared" si="11"/>
        <v/>
      </c>
      <c s="10" t="str">
        <f t="shared" si="11"/>
        <v/>
      </c>
      <c s="10" t="str">
        <f t="shared" si="11"/>
        <v/>
      </c>
      <c s="10" t="str">
        <f t="shared" si="11"/>
        <v/>
      </c>
      <c s="10" t="str">
        <f t="shared" si="11"/>
        <v/>
      </c>
      <c s="10" t="str">
        <f t="shared" si="11"/>
        <v/>
      </c>
      <c s="39" t="str">
        <f t="shared" si="11"/>
        <v/>
      </c>
      <c s="10" t="str">
        <f t="shared" si="11"/>
        <v/>
      </c>
      <c s="10" t="str">
        <f t="shared" si="11"/>
        <v/>
      </c>
      <c s="10" t="str">
        <f t="shared" si="11"/>
        <v/>
      </c>
      <c s="10" t="str">
        <f t="shared" si="11"/>
        <v/>
      </c>
      <c s="10" t="str">
        <f t="shared" si="11"/>
        <v/>
      </c>
      <c s="10" t="str">
        <f t="shared" si="11"/>
        <v/>
      </c>
    </row>
    <row r="70" spans="1:66" ht="15.75" customHeight="1">
      <c r="A70" s="90">
        <f>IF('S.D.PASTE SHEET'!A70="","",'S.D.PASTE SHEET'!A70)</f>
        <v>4</v>
      </c>
      <c s="90" t="str">
        <f>IF('S.D.PASTE SHEET'!B70="","",'S.D.PASTE SHEET'!B70)</f>
        <v>A</v>
      </c>
      <c s="90">
        <f>IF('S.D.PASTE SHEET'!C70="","",'S.D.PASTE SHEET'!C70)</f>
        <v>566</v>
      </c>
      <c s="91" t="str">
        <f>IF('S.D.PASTE SHEET'!D70="","",'S.D.PASTE SHEET'!D70)</f>
        <v/>
      </c>
      <c s="90" t="str">
        <f>IF('S.D.PASTE SHEET'!E70="","",UPPER('S.D.PASTE SHEET'!E70))</f>
        <v>YUVRAJ BHAKAR</v>
      </c>
      <c s="90" t="str">
        <f>IF('S.D.PASTE SHEET'!F70="","",'S.D.PASTE SHEET'!F70)</f>
        <v/>
      </c>
      <c s="90" t="str">
        <f>IF('S.D.PASTE SHEET'!G70="","",UPPER('S.D.PASTE SHEET'!G70))</f>
        <v>GANESHA RAM</v>
      </c>
      <c s="90" t="str">
        <f>IF('S.D.PASTE SHEET'!H70="","",UPPER('S.D.PASTE SHEET'!H70))</f>
        <v>KAMLA DEVI</v>
      </c>
      <c s="90" t="str">
        <f>IF('S.D.PASTE SHEET'!I70="","",'S.D.PASTE SHEET'!I70)</f>
        <v>M</v>
      </c>
      <c s="91">
        <f>IF('S.D.PASTE SHEET'!J70="","",'S.D.PASTE SHEET'!J70)</f>
        <v>41804</v>
      </c>
      <c s="90">
        <f>IF('S.D.PASTE SHEET'!K70="","",'S.D.PASTE SHEET'!K70)</f>
        <v>4074</v>
      </c>
      <c s="90" t="str">
        <f>IF('S.D.PASTE SHEET'!L70="","",'S.D.PASTE SHEET'!L70)</f>
        <v/>
      </c>
      <c s="90">
        <f>IF('S.D.PASTE SHEET'!M70="","",'S.D.PASTE SHEET'!M70)</f>
        <v>138</v>
      </c>
      <c s="90">
        <f>IF('S.D.PASTE SHEET'!N70="","",'S.D.PASTE SHEET'!N70)</f>
        <v>136</v>
      </c>
      <c s="90" t="str">
        <f>IF('S.D.PASTE SHEET'!O70="","",'S.D.PASTE SHEET'!O70)</f>
        <v>OBC</v>
      </c>
      <c s="90" t="str">
        <f>IF('S.D.PASTE SHEET'!P70="","",'S.D.PASTE SHEET'!P70)</f>
        <v>Hindu</v>
      </c>
      <c s="90" t="str">
        <f>IF('S.D.PASTE SHEET'!Q70="","",'S.D.PASTE SHEET'!Q70)</f>
        <v/>
      </c>
      <c s="90" t="str">
        <f>IF('S.D.PASTE SHEET'!R70="","",'S.D.PASTE SHEET'!R70)</f>
        <v>GOVT. SENIOR SECONDARY SCHOOL DASANA KHURD (219769)</v>
      </c>
      <c s="90">
        <f>IF('S.D.PASTE SHEET'!S70="","",'S.D.PASTE SHEET'!S70)</f>
        <v>8141302602</v>
      </c>
      <c s="90" t="str">
        <f>IF('S.D.PASTE SHEET'!T70="","",'S.D.PASTE SHEET'!T70)</f>
        <v>XXXX9924</v>
      </c>
      <c s="90" t="str">
        <f>IF('S.D.PASTE SHEET'!U70="","",'S.D.PASTE SHEET'!U70)</f>
        <v>VZKZZPR</v>
      </c>
      <c s="90">
        <f>IF('S.D.PASTE SHEET'!V70="","",'S.D.PASTE SHEET'!V70)</f>
        <v>8094225473</v>
      </c>
      <c s="90" t="str">
        <f>IF('S.D.PASTE SHEET'!W70="","",'S.D.PASTE SHEET'!W70)</f>
        <v>DASANA KHURD,MOLASAR,DASANA KHURD ,341506</v>
      </c>
      <c s="90">
        <f>IF('S.D.PASTE SHEET'!X70="","",'S.D.PASTE SHEET'!X70)</f>
        <v>50000</v>
      </c>
      <c s="90" t="str">
        <f>IF('S.D.PASTE SHEET'!Y70="","",'S.D.PASTE SHEET'!Y70)</f>
        <v>N</v>
      </c>
      <c s="90" t="str">
        <f>IF('S.D.PASTE SHEET'!Z70="","",'S.D.PASTE SHEET'!Z70)</f>
        <v>N</v>
      </c>
      <c s="90" t="str">
        <f>IF('S.D.PASTE SHEET'!AA70="","",'S.D.PASTE SHEET'!AA70)</f>
        <v>No</v>
      </c>
      <c s="90">
        <f>IF('S.D.PASTE SHEET'!AB70="","",'S.D.PASTE SHEET'!AB70)</f>
        <v>10</v>
      </c>
      <c s="90" t="str">
        <f>IF('S.D.PASTE SHEET'!AC70="","",'S.D.PASTE SHEET'!AC70)</f>
        <v>None</v>
      </c>
      <c s="90">
        <f>IF('S.D.PASTE SHEET'!AD70="","",'S.D.PASTE SHEET'!AD70)</f>
        <v>3</v>
      </c>
      <c s="34"/>
      <c s="32" t="str">
        <f>IF(AK70="","",IF(AK70&gt;0,COUNT($AG$2:AG70),""))</f>
        <v/>
      </c>
      <c s="10" t="str">
        <f t="shared" si="9"/>
        <v/>
      </c>
      <c s="10" t="str">
        <f t="shared" si="9"/>
        <v/>
      </c>
      <c s="10" t="str">
        <f t="shared" si="9"/>
        <v/>
      </c>
      <c s="37" t="str">
        <f t="shared" si="9"/>
        <v/>
      </c>
      <c s="10" t="str">
        <f t="shared" si="9"/>
        <v/>
      </c>
      <c s="10" t="str">
        <f t="shared" si="9"/>
        <v/>
      </c>
      <c s="10" t="str">
        <f t="shared" si="9"/>
        <v/>
      </c>
      <c s="10" t="str">
        <f t="shared" si="9"/>
        <v/>
      </c>
      <c s="10" t="str">
        <f t="shared" si="9"/>
        <v/>
      </c>
      <c s="37" t="str">
        <f t="shared" si="9"/>
        <v/>
      </c>
      <c s="10" t="str">
        <f t="shared" si="9"/>
        <v/>
      </c>
      <c s="10" t="str">
        <f t="shared" si="9"/>
        <v/>
      </c>
      <c s="10" t="str">
        <f t="shared" si="9"/>
        <v/>
      </c>
      <c s="10" t="str">
        <f t="shared" si="9"/>
        <v/>
      </c>
      <c s="10" t="str">
        <f t="shared" si="9"/>
        <v/>
      </c>
      <c s="10" t="str">
        <f t="shared" si="9"/>
        <v/>
      </c>
      <c r="AX70" s="32" t="str">
        <f>IF(BC70="","",IF(BC70&gt;0,COUNT($AY$2:AY70),""))</f>
        <v/>
      </c>
      <c s="10" t="str">
        <f t="shared" si="10"/>
        <v/>
      </c>
      <c s="10" t="str">
        <f t="shared" si="11"/>
        <v/>
      </c>
      <c s="10" t="str">
        <f t="shared" si="11"/>
        <v/>
      </c>
      <c s="39" t="str">
        <f t="shared" si="11"/>
        <v/>
      </c>
      <c s="10" t="str">
        <f t="shared" si="11"/>
        <v/>
      </c>
      <c s="10" t="str">
        <f t="shared" si="11"/>
        <v/>
      </c>
      <c s="10" t="str">
        <f t="shared" si="11"/>
        <v/>
      </c>
      <c s="10" t="str">
        <f t="shared" si="11"/>
        <v/>
      </c>
      <c s="10" t="str">
        <f t="shared" si="11"/>
        <v/>
      </c>
      <c s="39" t="str">
        <f t="shared" si="11"/>
        <v/>
      </c>
      <c s="10" t="str">
        <f t="shared" si="11"/>
        <v/>
      </c>
      <c s="10" t="str">
        <f t="shared" si="11"/>
        <v/>
      </c>
      <c s="10" t="str">
        <f t="shared" si="11"/>
        <v/>
      </c>
      <c s="10" t="str">
        <f t="shared" si="11"/>
        <v/>
      </c>
      <c s="10" t="str">
        <f t="shared" si="11"/>
        <v/>
      </c>
      <c s="10" t="str">
        <f t="shared" si="11"/>
        <v/>
      </c>
    </row>
    <row r="71" spans="1:66" ht="15.75" customHeight="1">
      <c r="A71" s="90">
        <f>IF('S.D.PASTE SHEET'!A71="","",'S.D.PASTE SHEET'!A71)</f>
        <v>5</v>
      </c>
      <c s="90" t="str">
        <f>IF('S.D.PASTE SHEET'!B71="","",'S.D.PASTE SHEET'!B71)</f>
        <v>A</v>
      </c>
      <c s="90">
        <f>IF('S.D.PASTE SHEET'!C71="","",'S.D.PASTE SHEET'!C71)</f>
        <v>514</v>
      </c>
      <c s="91" t="str">
        <f>IF('S.D.PASTE SHEET'!D71="","",'S.D.PASTE SHEET'!D71)</f>
        <v/>
      </c>
      <c s="90" t="str">
        <f>IF('S.D.PASTE SHEET'!E71="","",UPPER('S.D.PASTE SHEET'!E71))</f>
        <v>ANANYA</v>
      </c>
      <c s="90" t="str">
        <f>IF('S.D.PASTE SHEET'!F71="","",'S.D.PASTE SHEET'!F71)</f>
        <v/>
      </c>
      <c s="90" t="str">
        <f>IF('S.D.PASTE SHEET'!G71="","",UPPER('S.D.PASTE SHEET'!G71))</f>
        <v>LALA RAM</v>
      </c>
      <c s="90" t="str">
        <f>IF('S.D.PASTE SHEET'!H71="","",UPPER('S.D.PASTE SHEET'!H71))</f>
        <v>SUMITRA</v>
      </c>
      <c s="90" t="str">
        <f>IF('S.D.PASTE SHEET'!I71="","",'S.D.PASTE SHEET'!I71)</f>
        <v>F</v>
      </c>
      <c s="91">
        <f>IF('S.D.PASTE SHEET'!J71="","",'S.D.PASTE SHEET'!J71)</f>
        <v>41156</v>
      </c>
      <c s="90">
        <f>IF('S.D.PASTE SHEET'!K71="","",'S.D.PASTE SHEET'!K71)</f>
        <v>5045</v>
      </c>
      <c s="90" t="str">
        <f>IF('S.D.PASTE SHEET'!L71="","",'S.D.PASTE SHEET'!L71)</f>
        <v/>
      </c>
      <c s="90">
        <f>IF('S.D.PASTE SHEET'!M71="","",'S.D.PASTE SHEET'!M71)</f>
        <v>138</v>
      </c>
      <c s="90">
        <f>IF('S.D.PASTE SHEET'!N71="","",'S.D.PASTE SHEET'!N71)</f>
        <v>137</v>
      </c>
      <c s="90" t="str">
        <f>IF('S.D.PASTE SHEET'!O71="","",'S.D.PASTE SHEET'!O71)</f>
        <v>OBC</v>
      </c>
      <c s="90" t="str">
        <f>IF('S.D.PASTE SHEET'!P71="","",'S.D.PASTE SHEET'!P71)</f>
        <v>Hindu</v>
      </c>
      <c s="90" t="str">
        <f>IF('S.D.PASTE SHEET'!Q71="","",'S.D.PASTE SHEET'!Q71)</f>
        <v/>
      </c>
      <c s="90" t="str">
        <f>IF('S.D.PASTE SHEET'!R71="","",'S.D.PASTE SHEET'!R71)</f>
        <v>GOVT. SENIOR SECONDARY SCHOOL DASANA KHURD (219769)</v>
      </c>
      <c s="90">
        <f>IF('S.D.PASTE SHEET'!S71="","",'S.D.PASTE SHEET'!S71)</f>
        <v>8141302602</v>
      </c>
      <c s="90" t="str">
        <f>IF('S.D.PASTE SHEET'!T71="","",'S.D.PASTE SHEET'!T71)</f>
        <v>XXXX6734</v>
      </c>
      <c s="90" t="str">
        <f>IF('S.D.PASTE SHEET'!U71="","",'S.D.PASTE SHEET'!U71)</f>
        <v>YKFMFQK</v>
      </c>
      <c s="90">
        <f>IF('S.D.PASTE SHEET'!V71="","",'S.D.PASTE SHEET'!V71)</f>
        <v>9828012561</v>
      </c>
      <c s="90" t="str">
        <f>IF('S.D.PASTE SHEET'!W71="","",'S.D.PASTE SHEET'!W71)</f>
        <v>VILL DASANA KHURD POST DIKAWA TEH DEEDWANA,MAULASAR,DASANA KHURD,341506</v>
      </c>
      <c s="90">
        <f>IF('S.D.PASTE SHEET'!X71="","",'S.D.PASTE SHEET'!X71)</f>
        <v>30000</v>
      </c>
      <c s="90" t="str">
        <f>IF('S.D.PASTE SHEET'!Y71="","",'S.D.PASTE SHEET'!Y71)</f>
        <v>N</v>
      </c>
      <c s="90" t="str">
        <f>IF('S.D.PASTE SHEET'!Z71="","",'S.D.PASTE SHEET'!Z71)</f>
        <v>N</v>
      </c>
      <c s="90" t="str">
        <f>IF('S.D.PASTE SHEET'!AA71="","",'S.D.PASTE SHEET'!AA71)</f>
        <v>No</v>
      </c>
      <c s="90">
        <f>IF('S.D.PASTE SHEET'!AB71="","",'S.D.PASTE SHEET'!AB71)</f>
        <v>12</v>
      </c>
      <c s="90" t="str">
        <f>IF('S.D.PASTE SHEET'!AC71="","",'S.D.PASTE SHEET'!AC71)</f>
        <v>None</v>
      </c>
      <c s="90">
        <f>IF('S.D.PASTE SHEET'!AD71="","",'S.D.PASTE SHEET'!AD71)</f>
        <v>0</v>
      </c>
      <c s="34"/>
      <c s="32">
        <f>IF(AK71="","",IF(AK71&gt;0,COUNT($AG$2:AG71),""))</f>
        <v>1</v>
      </c>
      <c s="10">
        <f t="shared" si="9"/>
        <v>5</v>
      </c>
      <c s="10" t="str">
        <f t="shared" si="9"/>
        <v>A</v>
      </c>
      <c s="10">
        <f t="shared" si="9"/>
        <v>514</v>
      </c>
      <c s="37" t="str">
        <f t="shared" si="9"/>
        <v/>
      </c>
      <c s="10" t="str">
        <f t="shared" si="9"/>
        <v>ANANYA</v>
      </c>
      <c s="10" t="str">
        <f t="shared" si="9"/>
        <v/>
      </c>
      <c s="10" t="str">
        <f t="shared" si="9"/>
        <v>LALA RAM</v>
      </c>
      <c s="10" t="str">
        <f t="shared" si="9"/>
        <v>SUMITRA</v>
      </c>
      <c s="10" t="str">
        <f t="shared" si="9"/>
        <v>F</v>
      </c>
      <c s="37">
        <f t="shared" si="9"/>
        <v>41156</v>
      </c>
      <c s="10">
        <f t="shared" si="9"/>
        <v>5045</v>
      </c>
      <c s="10" t="str">
        <f t="shared" si="9"/>
        <v/>
      </c>
      <c s="10">
        <f t="shared" si="9"/>
        <v>138</v>
      </c>
      <c s="10">
        <f t="shared" si="9"/>
        <v>137</v>
      </c>
      <c s="10" t="str">
        <f t="shared" si="9"/>
        <v>OBC</v>
      </c>
      <c s="10" t="str">
        <f t="shared" si="9"/>
        <v>Hindu</v>
      </c>
      <c r="AX71" s="32">
        <f>IF(BC71="","",IF(BC71&gt;0,COUNT($AY$2:AY71),""))</f>
        <v>1</v>
      </c>
      <c s="10">
        <f t="shared" si="10"/>
        <v>5</v>
      </c>
      <c s="10" t="str">
        <f t="shared" si="11"/>
        <v>A</v>
      </c>
      <c s="10">
        <f t="shared" si="11"/>
        <v>514</v>
      </c>
      <c s="39" t="str">
        <f t="shared" si="11"/>
        <v/>
      </c>
      <c s="10" t="str">
        <f t="shared" si="11"/>
        <v>ANANYA</v>
      </c>
      <c s="10" t="str">
        <f t="shared" si="11"/>
        <v/>
      </c>
      <c s="10" t="str">
        <f t="shared" si="11"/>
        <v>LALA RAM</v>
      </c>
      <c s="10" t="str">
        <f t="shared" si="11"/>
        <v>SUMITRA</v>
      </c>
      <c s="10" t="str">
        <f t="shared" si="11"/>
        <v>F</v>
      </c>
      <c s="39">
        <f t="shared" si="11"/>
        <v>41156</v>
      </c>
      <c s="10">
        <f t="shared" si="11"/>
        <v>5045</v>
      </c>
      <c s="10" t="str">
        <f t="shared" si="11"/>
        <v/>
      </c>
      <c s="10">
        <f t="shared" si="11"/>
        <v>138</v>
      </c>
      <c s="10">
        <f t="shared" si="11"/>
        <v>137</v>
      </c>
      <c s="10" t="str">
        <f t="shared" si="11"/>
        <v>OBC</v>
      </c>
      <c s="10" t="str">
        <f t="shared" si="11"/>
        <v>Hindu</v>
      </c>
    </row>
    <row r="72" spans="1:66" ht="15.75" customHeight="1">
      <c r="A72" s="90">
        <f>IF('S.D.PASTE SHEET'!A72="","",'S.D.PASTE SHEET'!A72)</f>
        <v>5</v>
      </c>
      <c s="90" t="str">
        <f>IF('S.D.PASTE SHEET'!B72="","",'S.D.PASTE SHEET'!B72)</f>
        <v>A</v>
      </c>
      <c s="90">
        <f>IF('S.D.PASTE SHEET'!C72="","",'S.D.PASTE SHEET'!C72)</f>
        <v>590</v>
      </c>
      <c s="91" t="str">
        <f>IF('S.D.PASTE SHEET'!D72="","",'S.D.PASTE SHEET'!D72)</f>
        <v/>
      </c>
      <c s="90" t="str">
        <f>IF('S.D.PASTE SHEET'!E72="","",UPPER('S.D.PASTE SHEET'!E72))</f>
        <v>ARPITA</v>
      </c>
      <c s="90" t="str">
        <f>IF('S.D.PASTE SHEET'!F72="","",'S.D.PASTE SHEET'!F72)</f>
        <v/>
      </c>
      <c s="90" t="str">
        <f>IF('S.D.PASTE SHEET'!G72="","",UPPER('S.D.PASTE SHEET'!G72))</f>
        <v>AMARA RAM</v>
      </c>
      <c s="90" t="str">
        <f>IF('S.D.PASTE SHEET'!H72="","",UPPER('S.D.PASTE SHEET'!H72))</f>
        <v>PATASI DEVI</v>
      </c>
      <c s="90" t="str">
        <f>IF('S.D.PASTE SHEET'!I72="","",'S.D.PASTE SHEET'!I72)</f>
        <v>F</v>
      </c>
      <c s="91">
        <f>IF('S.D.PASTE SHEET'!J72="","",'S.D.PASTE SHEET'!J72)</f>
        <v>40695</v>
      </c>
      <c s="90">
        <f>IF('S.D.PASTE SHEET'!K72="","",'S.D.PASTE SHEET'!K72)</f>
        <v>5046</v>
      </c>
      <c s="90" t="str">
        <f>IF('S.D.PASTE SHEET'!L72="","",'S.D.PASTE SHEET'!L72)</f>
        <v/>
      </c>
      <c s="90">
        <f>IF('S.D.PASTE SHEET'!M72="","",'S.D.PASTE SHEET'!M72)</f>
        <v>138</v>
      </c>
      <c s="90">
        <f>IF('S.D.PASTE SHEET'!N72="","",'S.D.PASTE SHEET'!N72)</f>
        <v>137</v>
      </c>
      <c s="90" t="str">
        <f>IF('S.D.PASTE SHEET'!O72="","",'S.D.PASTE SHEET'!O72)</f>
        <v>OBC</v>
      </c>
      <c s="90" t="str">
        <f>IF('S.D.PASTE SHEET'!P72="","",'S.D.PASTE SHEET'!P72)</f>
        <v>Hindu</v>
      </c>
      <c s="90" t="str">
        <f>IF('S.D.PASTE SHEET'!Q72="","",'S.D.PASTE SHEET'!Q72)</f>
        <v/>
      </c>
      <c s="90" t="str">
        <f>IF('S.D.PASTE SHEET'!R72="","",'S.D.PASTE SHEET'!R72)</f>
        <v>GOVT. SENIOR SECONDARY SCHOOL DASANA KHURD (219769)</v>
      </c>
      <c s="90">
        <f>IF('S.D.PASTE SHEET'!S72="","",'S.D.PASTE SHEET'!S72)</f>
        <v>8141302602</v>
      </c>
      <c s="90" t="str">
        <f>IF('S.D.PASTE SHEET'!T72="","",'S.D.PASTE SHEET'!T72)</f>
        <v>XXXX9956</v>
      </c>
      <c s="90" t="str">
        <f>IF('S.D.PASTE SHEET'!U72="","",'S.D.PASTE SHEET'!U72)</f>
        <v/>
      </c>
      <c s="90">
        <f>IF('S.D.PASTE SHEET'!V72="","",'S.D.PASTE SHEET'!V72)</f>
        <v>8094385710</v>
      </c>
      <c s="90" t="str">
        <f>IF('S.D.PASTE SHEET'!W72="","",'S.D.PASTE SHEET'!W72)</f>
        <v>DASANA KHURD,MOLASAR,DASANA KHURD ,341506</v>
      </c>
      <c s="90">
        <f>IF('S.D.PASTE SHEET'!X72="","",'S.D.PASTE SHEET'!X72)</f>
        <v>45000</v>
      </c>
      <c s="90" t="str">
        <f>IF('S.D.PASTE SHEET'!Y72="","",'S.D.PASTE SHEET'!Y72)</f>
        <v>N</v>
      </c>
      <c s="90" t="str">
        <f>IF('S.D.PASTE SHEET'!Z72="","",'S.D.PASTE SHEET'!Z72)</f>
        <v>N</v>
      </c>
      <c s="90" t="str">
        <f>IF('S.D.PASTE SHEET'!AA72="","",'S.D.PASTE SHEET'!AA72)</f>
        <v>No</v>
      </c>
      <c s="90">
        <f>IF('S.D.PASTE SHEET'!AB72="","",'S.D.PASTE SHEET'!AB72)</f>
        <v>13</v>
      </c>
      <c s="90" t="str">
        <f>IF('S.D.PASTE SHEET'!AC72="","",'S.D.PASTE SHEET'!AC72)</f>
        <v>None</v>
      </c>
      <c s="90">
        <f>IF('S.D.PASTE SHEET'!AD72="","",'S.D.PASTE SHEET'!AD72)</f>
        <v>3</v>
      </c>
      <c s="34"/>
      <c s="32">
        <f>IF(AK72="","",IF(AK72&gt;0,COUNT($AG$2:AG72),""))</f>
        <v>2</v>
      </c>
      <c s="10">
        <f t="shared" si="9"/>
        <v>5</v>
      </c>
      <c s="10" t="str">
        <f t="shared" si="9"/>
        <v>A</v>
      </c>
      <c s="10">
        <f t="shared" si="9"/>
        <v>590</v>
      </c>
      <c s="37" t="str">
        <f t="shared" si="9"/>
        <v/>
      </c>
      <c s="10" t="str">
        <f t="shared" si="9"/>
        <v>ARPITA</v>
      </c>
      <c s="10" t="str">
        <f t="shared" si="9"/>
        <v/>
      </c>
      <c s="10" t="str">
        <f t="shared" si="9"/>
        <v>AMARA RAM</v>
      </c>
      <c s="10" t="str">
        <f t="shared" si="9"/>
        <v>PATASI DEVI</v>
      </c>
      <c s="10" t="str">
        <f t="shared" si="9"/>
        <v>F</v>
      </c>
      <c s="37">
        <f t="shared" si="9"/>
        <v>40695</v>
      </c>
      <c s="10">
        <f t="shared" si="9"/>
        <v>5046</v>
      </c>
      <c s="10" t="str">
        <f t="shared" si="9"/>
        <v/>
      </c>
      <c s="10">
        <f t="shared" si="9"/>
        <v>138</v>
      </c>
      <c s="10">
        <f t="shared" si="9"/>
        <v>137</v>
      </c>
      <c s="10" t="str">
        <f t="shared" si="9"/>
        <v>OBC</v>
      </c>
      <c s="10" t="str">
        <f t="shared" si="9"/>
        <v>Hindu</v>
      </c>
      <c r="AX72" s="32">
        <f>IF(BC72="","",IF(BC72&gt;0,COUNT($AY$2:AY72),""))</f>
        <v>2</v>
      </c>
      <c s="10">
        <f t="shared" si="10"/>
        <v>5</v>
      </c>
      <c s="10" t="str">
        <f t="shared" si="11"/>
        <v>A</v>
      </c>
      <c s="10">
        <f t="shared" si="11"/>
        <v>590</v>
      </c>
      <c s="39" t="str">
        <f t="shared" si="11"/>
        <v/>
      </c>
      <c s="10" t="str">
        <f t="shared" si="11"/>
        <v>ARPITA</v>
      </c>
      <c s="10" t="str">
        <f t="shared" si="11"/>
        <v/>
      </c>
      <c s="10" t="str">
        <f t="shared" si="11"/>
        <v>AMARA RAM</v>
      </c>
      <c s="10" t="str">
        <f t="shared" si="11"/>
        <v>PATASI DEVI</v>
      </c>
      <c s="10" t="str">
        <f t="shared" si="11"/>
        <v>F</v>
      </c>
      <c s="39">
        <f t="shared" si="11"/>
        <v>40695</v>
      </c>
      <c s="10">
        <f t="shared" si="11"/>
        <v>5046</v>
      </c>
      <c s="10" t="str">
        <f t="shared" si="11"/>
        <v/>
      </c>
      <c s="10">
        <f t="shared" si="11"/>
        <v>138</v>
      </c>
      <c s="10">
        <f t="shared" si="11"/>
        <v>137</v>
      </c>
      <c s="10" t="str">
        <f t="shared" si="11"/>
        <v>OBC</v>
      </c>
      <c s="10" t="str">
        <f t="shared" si="11"/>
        <v>Hindu</v>
      </c>
    </row>
    <row r="73" spans="1:66" ht="15.75" customHeight="1">
      <c r="A73" s="90">
        <f>IF('S.D.PASTE SHEET'!A73="","",'S.D.PASTE SHEET'!A73)</f>
        <v>5</v>
      </c>
      <c s="90" t="str">
        <f>IF('S.D.PASTE SHEET'!B73="","",'S.D.PASTE SHEET'!B73)</f>
        <v>A</v>
      </c>
      <c s="90">
        <f>IF('S.D.PASTE SHEET'!C73="","",'S.D.PASTE SHEET'!C73)</f>
        <v>505</v>
      </c>
      <c s="91" t="str">
        <f>IF('S.D.PASTE SHEET'!D73="","",'S.D.PASTE SHEET'!D73)</f>
        <v/>
      </c>
      <c s="90" t="str">
        <f>IF('S.D.PASTE SHEET'!E73="","",UPPER('S.D.PASTE SHEET'!E73))</f>
        <v>CHETAN</v>
      </c>
      <c s="90" t="str">
        <f>IF('S.D.PASTE SHEET'!F73="","",'S.D.PASTE SHEET'!F73)</f>
        <v/>
      </c>
      <c s="90" t="str">
        <f>IF('S.D.PASTE SHEET'!G73="","",UPPER('S.D.PASTE SHEET'!G73))</f>
        <v>SUKHA RAM</v>
      </c>
      <c s="90" t="str">
        <f>IF('S.D.PASTE SHEET'!H73="","",UPPER('S.D.PASTE SHEET'!H73))</f>
        <v>PREM DEVI</v>
      </c>
      <c s="90" t="str">
        <f>IF('S.D.PASTE SHEET'!I73="","",'S.D.PASTE SHEET'!I73)</f>
        <v>M</v>
      </c>
      <c s="91">
        <f>IF('S.D.PASTE SHEET'!J73="","",'S.D.PASTE SHEET'!J73)</f>
        <v>41769</v>
      </c>
      <c s="90">
        <f>IF('S.D.PASTE SHEET'!K73="","",'S.D.PASTE SHEET'!K73)</f>
        <v>5047</v>
      </c>
      <c s="90" t="str">
        <f>IF('S.D.PASTE SHEET'!L73="","",'S.D.PASTE SHEET'!L73)</f>
        <v/>
      </c>
      <c s="90">
        <f>IF('S.D.PASTE SHEET'!M73="","",'S.D.PASTE SHEET'!M73)</f>
        <v>138</v>
      </c>
      <c s="90">
        <f>IF('S.D.PASTE SHEET'!N73="","",'S.D.PASTE SHEET'!N73)</f>
        <v>129</v>
      </c>
      <c s="90" t="str">
        <f>IF('S.D.PASTE SHEET'!O73="","",'S.D.PASTE SHEET'!O73)</f>
        <v>SC</v>
      </c>
      <c s="90" t="str">
        <f>IF('S.D.PASTE SHEET'!P73="","",'S.D.PASTE SHEET'!P73)</f>
        <v>Hindu</v>
      </c>
      <c s="90" t="str">
        <f>IF('S.D.PASTE SHEET'!Q73="","",'S.D.PASTE SHEET'!Q73)</f>
        <v/>
      </c>
      <c s="90" t="str">
        <f>IF('S.D.PASTE SHEET'!R73="","",'S.D.PASTE SHEET'!R73)</f>
        <v>GOVT. SENIOR SECONDARY SCHOOL DASANA KHURD (219769)</v>
      </c>
      <c s="90">
        <f>IF('S.D.PASTE SHEET'!S73="","",'S.D.PASTE SHEET'!S73)</f>
        <v>8141302602</v>
      </c>
      <c s="90" t="str">
        <f>IF('S.D.PASTE SHEET'!T73="","",'S.D.PASTE SHEET'!T73)</f>
        <v>XXXX9837</v>
      </c>
      <c s="90" t="str">
        <f>IF('S.D.PASTE SHEET'!U73="","",'S.D.PASTE SHEET'!U73)</f>
        <v>VKBBIFC</v>
      </c>
      <c s="90">
        <f>IF('S.D.PASTE SHEET'!V73="","",'S.D.PASTE SHEET'!V73)</f>
        <v>9982671909</v>
      </c>
      <c s="90" t="str">
        <f>IF('S.D.PASTE SHEET'!W73="","",'S.D.PASTE SHEET'!W73)</f>
        <v>DASANA KHURD,MOLASAR,DASANA KHURD,341506</v>
      </c>
      <c s="90">
        <f>IF('S.D.PASTE SHEET'!X73="","",'S.D.PASTE SHEET'!X73)</f>
        <v>42000</v>
      </c>
      <c s="90" t="str">
        <f>IF('S.D.PASTE SHEET'!Y73="","",'S.D.PASTE SHEET'!Y73)</f>
        <v>N</v>
      </c>
      <c s="90" t="str">
        <f>IF('S.D.PASTE SHEET'!Z73="","",'S.D.PASTE SHEET'!Z73)</f>
        <v>N</v>
      </c>
      <c s="90" t="str">
        <f>IF('S.D.PASTE SHEET'!AA73="","",'S.D.PASTE SHEET'!AA73)</f>
        <v>No</v>
      </c>
      <c s="90">
        <f>IF('S.D.PASTE SHEET'!AB73="","",'S.D.PASTE SHEET'!AB73)</f>
        <v>10</v>
      </c>
      <c s="90" t="str">
        <f>IF('S.D.PASTE SHEET'!AC73="","",'S.D.PASTE SHEET'!AC73)</f>
        <v>None</v>
      </c>
      <c s="90">
        <f>IF('S.D.PASTE SHEET'!AD73="","",'S.D.PASTE SHEET'!AD73)</f>
        <v>3</v>
      </c>
      <c s="34"/>
      <c s="32">
        <f>IF(AK73="","",IF(AK73&gt;0,COUNT($AG$2:AG73),""))</f>
        <v>3</v>
      </c>
      <c s="10">
        <f t="shared" si="9"/>
        <v>5</v>
      </c>
      <c s="10" t="str">
        <f t="shared" si="9"/>
        <v>A</v>
      </c>
      <c s="10">
        <f t="shared" si="9"/>
        <v>505</v>
      </c>
      <c s="37" t="str">
        <f t="shared" si="9"/>
        <v/>
      </c>
      <c s="10" t="str">
        <f t="shared" si="9"/>
        <v>CHETAN</v>
      </c>
      <c s="10" t="str">
        <f t="shared" si="9"/>
        <v/>
      </c>
      <c s="10" t="str">
        <f t="shared" si="9"/>
        <v>SUKHA RAM</v>
      </c>
      <c s="10" t="str">
        <f t="shared" si="9"/>
        <v>PREM DEVI</v>
      </c>
      <c s="10" t="str">
        <f t="shared" si="9"/>
        <v>M</v>
      </c>
      <c s="37">
        <f t="shared" si="9"/>
        <v>41769</v>
      </c>
      <c s="10">
        <f t="shared" si="9"/>
        <v>5047</v>
      </c>
      <c s="10" t="str">
        <f t="shared" si="9"/>
        <v/>
      </c>
      <c s="10">
        <f t="shared" si="9"/>
        <v>138</v>
      </c>
      <c s="10">
        <f t="shared" si="9"/>
        <v>129</v>
      </c>
      <c s="10" t="str">
        <f t="shared" si="9"/>
        <v>SC</v>
      </c>
      <c s="10" t="str">
        <f t="shared" si="9"/>
        <v>Hindu</v>
      </c>
      <c r="AX73" s="32">
        <f>IF(BC73="","",IF(BC73&gt;0,COUNT($AY$2:AY73),""))</f>
        <v>3</v>
      </c>
      <c s="10">
        <f t="shared" si="10"/>
        <v>5</v>
      </c>
      <c s="10" t="str">
        <f t="shared" si="11"/>
        <v>A</v>
      </c>
      <c s="10">
        <f t="shared" si="11"/>
        <v>505</v>
      </c>
      <c s="39" t="str">
        <f t="shared" si="11"/>
        <v/>
      </c>
      <c s="10" t="str">
        <f t="shared" si="11"/>
        <v>CHETAN</v>
      </c>
      <c s="10" t="str">
        <f t="shared" si="11"/>
        <v/>
      </c>
      <c s="10" t="str">
        <f t="shared" si="11"/>
        <v>SUKHA RAM</v>
      </c>
      <c s="10" t="str">
        <f t="shared" si="11"/>
        <v>PREM DEVI</v>
      </c>
      <c s="10" t="str">
        <f t="shared" si="11"/>
        <v>M</v>
      </c>
      <c s="39">
        <f t="shared" si="11"/>
        <v>41769</v>
      </c>
      <c s="10">
        <f t="shared" si="11"/>
        <v>5047</v>
      </c>
      <c s="10" t="str">
        <f t="shared" si="11"/>
        <v/>
      </c>
      <c s="10">
        <f t="shared" si="11"/>
        <v>138</v>
      </c>
      <c s="10">
        <f t="shared" si="11"/>
        <v>129</v>
      </c>
      <c s="10" t="str">
        <f t="shared" si="11"/>
        <v>SC</v>
      </c>
      <c s="10" t="str">
        <f t="shared" si="11"/>
        <v>Hindu</v>
      </c>
    </row>
    <row r="74" spans="1:66" ht="15.75" customHeight="1">
      <c r="A74" s="90">
        <f>IF('S.D.PASTE SHEET'!A74="","",'S.D.PASTE SHEET'!A74)</f>
        <v>5</v>
      </c>
      <c s="90" t="str">
        <f>IF('S.D.PASTE SHEET'!B74="","",'S.D.PASTE SHEET'!B74)</f>
        <v>A</v>
      </c>
      <c s="90">
        <f>IF('S.D.PASTE SHEET'!C74="","",'S.D.PASTE SHEET'!C74)</f>
        <v>490</v>
      </c>
      <c s="91" t="str">
        <f>IF('S.D.PASTE SHEET'!D74="","",'S.D.PASTE SHEET'!D74)</f>
        <v/>
      </c>
      <c s="90" t="str">
        <f>IF('S.D.PASTE SHEET'!E74="","",UPPER('S.D.PASTE SHEET'!E74))</f>
        <v>DEV KISHAN</v>
      </c>
      <c s="90" t="str">
        <f>IF('S.D.PASTE SHEET'!F74="","",'S.D.PASTE SHEET'!F74)</f>
        <v/>
      </c>
      <c s="90" t="str">
        <f>IF('S.D.PASTE SHEET'!G74="","",UPPER('S.D.PASTE SHEET'!G74))</f>
        <v>PEMA RAM</v>
      </c>
      <c s="90" t="str">
        <f>IF('S.D.PASTE SHEET'!H74="","",UPPER('S.D.PASTE SHEET'!H74))</f>
        <v>SAYARI DEVI</v>
      </c>
      <c s="90" t="str">
        <f>IF('S.D.PASTE SHEET'!I74="","",'S.D.PASTE SHEET'!I74)</f>
        <v>M</v>
      </c>
      <c s="91">
        <f>IF('S.D.PASTE SHEET'!J74="","",'S.D.PASTE SHEET'!J74)</f>
        <v>41640</v>
      </c>
      <c s="90">
        <f>IF('S.D.PASTE SHEET'!K74="","",'S.D.PASTE SHEET'!K74)</f>
        <v>5048</v>
      </c>
      <c s="90" t="str">
        <f>IF('S.D.PASTE SHEET'!L74="","",'S.D.PASTE SHEET'!L74)</f>
        <v/>
      </c>
      <c s="90">
        <f>IF('S.D.PASTE SHEET'!M74="","",'S.D.PASTE SHEET'!M74)</f>
        <v>138</v>
      </c>
      <c s="90">
        <f>IF('S.D.PASTE SHEET'!N74="","",'S.D.PASTE SHEET'!N74)</f>
        <v>132</v>
      </c>
      <c s="90" t="str">
        <f>IF('S.D.PASTE SHEET'!O74="","",'S.D.PASTE SHEET'!O74)</f>
        <v>SC</v>
      </c>
      <c s="90" t="str">
        <f>IF('S.D.PASTE SHEET'!P74="","",'S.D.PASTE SHEET'!P74)</f>
        <v>Hindu</v>
      </c>
      <c s="90" t="str">
        <f>IF('S.D.PASTE SHEET'!Q74="","",'S.D.PASTE SHEET'!Q74)</f>
        <v/>
      </c>
      <c s="90" t="str">
        <f>IF('S.D.PASTE SHEET'!R74="","",'S.D.PASTE SHEET'!R74)</f>
        <v>GOVT. SENIOR SECONDARY SCHOOL DASANA KHURD (219769)</v>
      </c>
      <c s="90">
        <f>IF('S.D.PASTE SHEET'!S74="","",'S.D.PASTE SHEET'!S74)</f>
        <v>8141302602</v>
      </c>
      <c s="90" t="str">
        <f>IF('S.D.PASTE SHEET'!T74="","",'S.D.PASTE SHEET'!T74)</f>
        <v>XXXX0134</v>
      </c>
      <c s="90" t="str">
        <f>IF('S.D.PASTE SHEET'!U74="","",'S.D.PASTE SHEET'!U74)</f>
        <v>YUQIOQF</v>
      </c>
      <c s="90">
        <f>IF('S.D.PASTE SHEET'!V74="","",'S.D.PASTE SHEET'!V74)</f>
        <v>9783977850</v>
      </c>
      <c s="90" t="str">
        <f>IF('S.D.PASTE SHEET'!W74="","",'S.D.PASTE SHEET'!W74)</f>
        <v>DASANA KHURD,MOULASR,DASANA KHURD,341506</v>
      </c>
      <c s="90">
        <f>IF('S.D.PASTE SHEET'!X74="","",'S.D.PASTE SHEET'!X74)</f>
        <v>50000</v>
      </c>
      <c s="90" t="str">
        <f>IF('S.D.PASTE SHEET'!Y74="","",'S.D.PASTE SHEET'!Y74)</f>
        <v>N</v>
      </c>
      <c s="90" t="str">
        <f>IF('S.D.PASTE SHEET'!Z74="","",'S.D.PASTE SHEET'!Z74)</f>
        <v>N</v>
      </c>
      <c s="90" t="str">
        <f>IF('S.D.PASTE SHEET'!AA74="","",'S.D.PASTE SHEET'!AA74)</f>
        <v>No</v>
      </c>
      <c s="90">
        <f>IF('S.D.PASTE SHEET'!AB74="","",'S.D.PASTE SHEET'!AB74)</f>
        <v>10</v>
      </c>
      <c s="90" t="str">
        <f>IF('S.D.PASTE SHEET'!AC74="","",'S.D.PASTE SHEET'!AC74)</f>
        <v>None</v>
      </c>
      <c s="90">
        <f>IF('S.D.PASTE SHEET'!AD74="","",'S.D.PASTE SHEET'!AD74)</f>
        <v>3</v>
      </c>
      <c s="34"/>
      <c s="32">
        <f>IF(AK74="","",IF(AK74&gt;0,COUNT($AG$2:AG74),""))</f>
        <v>4</v>
      </c>
      <c s="10">
        <f t="shared" si="9"/>
        <v>5</v>
      </c>
      <c s="10" t="str">
        <f t="shared" si="9"/>
        <v>A</v>
      </c>
      <c s="10">
        <f t="shared" si="9"/>
        <v>490</v>
      </c>
      <c s="37" t="str">
        <f t="shared" si="9"/>
        <v/>
      </c>
      <c s="10" t="str">
        <f t="shared" si="9"/>
        <v>DEV KISHAN</v>
      </c>
      <c s="10" t="str">
        <f t="shared" si="9"/>
        <v/>
      </c>
      <c s="10" t="str">
        <f t="shared" si="9"/>
        <v>PEMA RAM</v>
      </c>
      <c s="10" t="str">
        <f t="shared" si="9"/>
        <v>SAYARI DEVI</v>
      </c>
      <c s="10" t="str">
        <f t="shared" si="9"/>
        <v>M</v>
      </c>
      <c s="37">
        <f t="shared" si="9"/>
        <v>41640</v>
      </c>
      <c s="10">
        <f t="shared" si="9"/>
        <v>5048</v>
      </c>
      <c s="10" t="str">
        <f t="shared" si="9"/>
        <v/>
      </c>
      <c s="10">
        <f t="shared" si="9"/>
        <v>138</v>
      </c>
      <c s="10">
        <f t="shared" si="9"/>
        <v>132</v>
      </c>
      <c s="10" t="str">
        <f t="shared" si="9"/>
        <v>SC</v>
      </c>
      <c s="10" t="str">
        <f t="shared" si="9"/>
        <v>Hindu</v>
      </c>
      <c r="AX74" s="32">
        <f>IF(BC74="","",IF(BC74&gt;0,COUNT($AY$2:AY74),""))</f>
        <v>4</v>
      </c>
      <c s="10">
        <f t="shared" si="10"/>
        <v>5</v>
      </c>
      <c s="10" t="str">
        <f t="shared" si="11"/>
        <v>A</v>
      </c>
      <c s="10">
        <f t="shared" si="11"/>
        <v>490</v>
      </c>
      <c s="39" t="str">
        <f t="shared" si="11"/>
        <v/>
      </c>
      <c s="10" t="str">
        <f t="shared" si="11"/>
        <v>DEV KISHAN</v>
      </c>
      <c s="10" t="str">
        <f t="shared" si="11"/>
        <v/>
      </c>
      <c s="10" t="str">
        <f t="shared" si="11"/>
        <v>PEMA RAM</v>
      </c>
      <c s="10" t="str">
        <f t="shared" si="11"/>
        <v>SAYARI DEVI</v>
      </c>
      <c s="10" t="str">
        <f t="shared" si="11"/>
        <v>M</v>
      </c>
      <c s="39">
        <f t="shared" si="11"/>
        <v>41640</v>
      </c>
      <c s="10">
        <f t="shared" si="11"/>
        <v>5048</v>
      </c>
      <c s="10" t="str">
        <f t="shared" si="11"/>
        <v/>
      </c>
      <c s="10">
        <f t="shared" si="11"/>
        <v>138</v>
      </c>
      <c s="10">
        <f t="shared" si="11"/>
        <v>132</v>
      </c>
      <c s="10" t="str">
        <f t="shared" si="11"/>
        <v>SC</v>
      </c>
      <c s="10" t="str">
        <f t="shared" si="11"/>
        <v>Hindu</v>
      </c>
    </row>
    <row r="75" spans="1:66" ht="15.75" customHeight="1">
      <c r="A75" s="90">
        <f>IF('S.D.PASTE SHEET'!A75="","",'S.D.PASTE SHEET'!A75)</f>
        <v>5</v>
      </c>
      <c s="90" t="str">
        <f>IF('S.D.PASTE SHEET'!B75="","",'S.D.PASTE SHEET'!B75)</f>
        <v>A</v>
      </c>
      <c s="90">
        <f>IF('S.D.PASTE SHEET'!C75="","",'S.D.PASTE SHEET'!C75)</f>
        <v>603</v>
      </c>
      <c s="91" t="str">
        <f>IF('S.D.PASTE SHEET'!D75="","",'S.D.PASTE SHEET'!D75)</f>
        <v/>
      </c>
      <c s="90" t="str">
        <f>IF('S.D.PASTE SHEET'!E75="","",UPPER('S.D.PASTE SHEET'!E75))</f>
        <v>GIRIRAJ SINGH</v>
      </c>
      <c s="90" t="str">
        <f>IF('S.D.PASTE SHEET'!F75="","",'S.D.PASTE SHEET'!F75)</f>
        <v/>
      </c>
      <c s="90" t="str">
        <f>IF('S.D.PASTE SHEET'!G75="","",UPPER('S.D.PASTE SHEET'!G75))</f>
        <v>RAM RATAN SINGH</v>
      </c>
      <c s="90" t="str">
        <f>IF('S.D.PASTE SHEET'!H75="","",UPPER('S.D.PASTE SHEET'!H75))</f>
        <v>SANJU DEVI</v>
      </c>
      <c s="90" t="str">
        <f>IF('S.D.PASTE SHEET'!I75="","",'S.D.PASTE SHEET'!I75)</f>
        <v>M</v>
      </c>
      <c s="91">
        <f>IF('S.D.PASTE SHEET'!J75="","",'S.D.PASTE SHEET'!J75)</f>
        <v>41943</v>
      </c>
      <c s="90">
        <f>IF('S.D.PASTE SHEET'!K75="","",'S.D.PASTE SHEET'!K75)</f>
        <v>5049</v>
      </c>
      <c s="90" t="str">
        <f>IF('S.D.PASTE SHEET'!L75="","",'S.D.PASTE SHEET'!L75)</f>
        <v/>
      </c>
      <c s="90">
        <f>IF('S.D.PASTE SHEET'!M75="","",'S.D.PASTE SHEET'!M75)</f>
        <v>138</v>
      </c>
      <c s="90">
        <f>IF('S.D.PASTE SHEET'!N75="","",'S.D.PASTE SHEET'!N75)</f>
        <v>136</v>
      </c>
      <c s="90" t="str">
        <f>IF('S.D.PASTE SHEET'!O75="","",'S.D.PASTE SHEET'!O75)</f>
        <v>OBC</v>
      </c>
      <c s="90" t="str">
        <f>IF('S.D.PASTE SHEET'!P75="","",'S.D.PASTE SHEET'!P75)</f>
        <v>Hindu</v>
      </c>
      <c s="90" t="str">
        <f>IF('S.D.PASTE SHEET'!Q75="","",'S.D.PASTE SHEET'!Q75)</f>
        <v/>
      </c>
      <c s="90" t="str">
        <f>IF('S.D.PASTE SHEET'!R75="","",'S.D.PASTE SHEET'!R75)</f>
        <v>GOVT. SENIOR SECONDARY SCHOOL DASANA KHURD (219769)</v>
      </c>
      <c s="90">
        <f>IF('S.D.PASTE SHEET'!S75="","",'S.D.PASTE SHEET'!S75)</f>
        <v>8141302602</v>
      </c>
      <c s="90" t="str">
        <f>IF('S.D.PASTE SHEET'!T75="","",'S.D.PASTE SHEET'!T75)</f>
        <v>XXXX9137</v>
      </c>
      <c s="90" t="str">
        <f>IF('S.D.PASTE SHEET'!U75="","",'S.D.PASTE SHEET'!U75)</f>
        <v>YUQSACB</v>
      </c>
      <c s="90">
        <f>IF('S.D.PASTE SHEET'!V75="","",'S.D.PASTE SHEET'!V75)</f>
        <v>9352642864</v>
      </c>
      <c s="90" t="str">
        <f>IF('S.D.PASTE SHEET'!W75="","",'S.D.PASTE SHEET'!W75)</f>
        <v>DASANA KHURD,MOLASAR,DASANA KHURD,341506</v>
      </c>
      <c s="90">
        <f>IF('S.D.PASTE SHEET'!X75="","",'S.D.PASTE SHEET'!X75)</f>
        <v>60000</v>
      </c>
      <c s="90" t="str">
        <f>IF('S.D.PASTE SHEET'!Y75="","",'S.D.PASTE SHEET'!Y75)</f>
        <v>N</v>
      </c>
      <c s="90" t="str">
        <f>IF('S.D.PASTE SHEET'!Z75="","",'S.D.PASTE SHEET'!Z75)</f>
        <v>N</v>
      </c>
      <c s="90" t="str">
        <f>IF('S.D.PASTE SHEET'!AA75="","",'S.D.PASTE SHEET'!AA75)</f>
        <v>No</v>
      </c>
      <c s="90">
        <f>IF('S.D.PASTE SHEET'!AB75="","",'S.D.PASTE SHEET'!AB75)</f>
        <v>10</v>
      </c>
      <c s="90" t="str">
        <f>IF('S.D.PASTE SHEET'!AC75="","",'S.D.PASTE SHEET'!AC75)</f>
        <v>None</v>
      </c>
      <c s="90">
        <f>IF('S.D.PASTE SHEET'!AD75="","",'S.D.PASTE SHEET'!AD75)</f>
        <v>0</v>
      </c>
      <c s="34"/>
      <c s="32">
        <f>IF(AK75="","",IF(AK75&gt;0,COUNT($AG$2:AG75),""))</f>
        <v>5</v>
      </c>
      <c s="10">
        <f t="shared" si="9"/>
        <v>5</v>
      </c>
      <c s="10" t="str">
        <f t="shared" si="9"/>
        <v>A</v>
      </c>
      <c s="10">
        <f t="shared" si="9"/>
        <v>603</v>
      </c>
      <c s="37" t="str">
        <f t="shared" si="9"/>
        <v/>
      </c>
      <c s="10" t="str">
        <f t="shared" si="9"/>
        <v>GIRIRAJ SINGH</v>
      </c>
      <c s="10" t="str">
        <f t="shared" si="9"/>
        <v/>
      </c>
      <c s="10" t="str">
        <f t="shared" si="9"/>
        <v>RAM RATAN SINGH</v>
      </c>
      <c s="10" t="str">
        <f t="shared" si="9"/>
        <v>SANJU DEVI</v>
      </c>
      <c s="10" t="str">
        <f t="shared" si="9"/>
        <v>M</v>
      </c>
      <c s="37">
        <f t="shared" si="9"/>
        <v>41943</v>
      </c>
      <c s="10">
        <f t="shared" si="9"/>
        <v>5049</v>
      </c>
      <c s="10" t="str">
        <f t="shared" si="9"/>
        <v/>
      </c>
      <c s="10">
        <f t="shared" si="9"/>
        <v>138</v>
      </c>
      <c s="10">
        <f t="shared" si="9"/>
        <v>136</v>
      </c>
      <c s="10" t="str">
        <f t="shared" si="9"/>
        <v>OBC</v>
      </c>
      <c s="10" t="str">
        <f t="shared" si="9"/>
        <v>Hindu</v>
      </c>
      <c r="AX75" s="32">
        <f>IF(BC75="","",IF(BC75&gt;0,COUNT($AY$2:AY75),""))</f>
        <v>5</v>
      </c>
      <c s="10">
        <f t="shared" si="10"/>
        <v>5</v>
      </c>
      <c s="10" t="str">
        <f t="shared" si="11"/>
        <v>A</v>
      </c>
      <c s="10">
        <f t="shared" si="11"/>
        <v>603</v>
      </c>
      <c s="39" t="str">
        <f t="shared" si="11"/>
        <v/>
      </c>
      <c s="10" t="str">
        <f t="shared" si="11"/>
        <v>GIRIRAJ SINGH</v>
      </c>
      <c s="10" t="str">
        <f t="shared" si="11"/>
        <v/>
      </c>
      <c s="10" t="str">
        <f t="shared" si="11"/>
        <v>RAM RATAN SINGH</v>
      </c>
      <c s="10" t="str">
        <f t="shared" si="11"/>
        <v>SANJU DEVI</v>
      </c>
      <c s="10" t="str">
        <f t="shared" si="11"/>
        <v>M</v>
      </c>
      <c s="39">
        <f t="shared" si="11"/>
        <v>41943</v>
      </c>
      <c s="10">
        <f t="shared" si="11"/>
        <v>5049</v>
      </c>
      <c s="10" t="str">
        <f t="shared" si="11"/>
        <v/>
      </c>
      <c s="10">
        <f t="shared" si="11"/>
        <v>138</v>
      </c>
      <c s="10">
        <f t="shared" si="11"/>
        <v>136</v>
      </c>
      <c s="10" t="str">
        <f t="shared" si="11"/>
        <v>OBC</v>
      </c>
      <c s="10" t="str">
        <f t="shared" si="11"/>
        <v>Hindu</v>
      </c>
    </row>
    <row r="76" spans="1:66" ht="15.75" customHeight="1">
      <c r="A76" s="90">
        <f>IF('S.D.PASTE SHEET'!A76="","",'S.D.PASTE SHEET'!A76)</f>
        <v>5</v>
      </c>
      <c s="90" t="str">
        <f>IF('S.D.PASTE SHEET'!B76="","",'S.D.PASTE SHEET'!B76)</f>
        <v>A</v>
      </c>
      <c s="90">
        <f>IF('S.D.PASTE SHEET'!C76="","",'S.D.PASTE SHEET'!C76)</f>
        <v>480</v>
      </c>
      <c s="91" t="str">
        <f>IF('S.D.PASTE SHEET'!D76="","",'S.D.PASTE SHEET'!D76)</f>
        <v/>
      </c>
      <c s="90" t="str">
        <f>IF('S.D.PASTE SHEET'!E76="","",UPPER('S.D.PASTE SHEET'!E76))</f>
        <v>HARI RAM</v>
      </c>
      <c s="90" t="str">
        <f>IF('S.D.PASTE SHEET'!F76="","",'S.D.PASTE SHEET'!F76)</f>
        <v/>
      </c>
      <c s="90" t="str">
        <f>IF('S.D.PASTE SHEET'!G76="","",UPPER('S.D.PASTE SHEET'!G76))</f>
        <v>NARSA RAM</v>
      </c>
      <c s="90" t="str">
        <f>IF('S.D.PASTE SHEET'!H76="","",UPPER('S.D.PASTE SHEET'!H76))</f>
        <v>CHANDA DEVI</v>
      </c>
      <c s="90" t="str">
        <f>IF('S.D.PASTE SHEET'!I76="","",'S.D.PASTE SHEET'!I76)</f>
        <v>M</v>
      </c>
      <c s="91">
        <f>IF('S.D.PASTE SHEET'!J76="","",'S.D.PASTE SHEET'!J76)</f>
        <v>41682</v>
      </c>
      <c s="90">
        <f>IF('S.D.PASTE SHEET'!K76="","",'S.D.PASTE SHEET'!K76)</f>
        <v>5050</v>
      </c>
      <c s="90" t="str">
        <f>IF('S.D.PASTE SHEET'!L76="","",'S.D.PASTE SHEET'!L76)</f>
        <v/>
      </c>
      <c s="90">
        <f>IF('S.D.PASTE SHEET'!M76="","",'S.D.PASTE SHEET'!M76)</f>
        <v>138</v>
      </c>
      <c s="90">
        <f>IF('S.D.PASTE SHEET'!N76="","",'S.D.PASTE SHEET'!N76)</f>
        <v>138</v>
      </c>
      <c s="90" t="str">
        <f>IF('S.D.PASTE SHEET'!O76="","",'S.D.PASTE SHEET'!O76)</f>
        <v>OBC</v>
      </c>
      <c s="90" t="str">
        <f>IF('S.D.PASTE SHEET'!P76="","",'S.D.PASTE SHEET'!P76)</f>
        <v/>
      </c>
      <c s="90" t="str">
        <f>IF('S.D.PASTE SHEET'!Q76="","",'S.D.PASTE SHEET'!Q76)</f>
        <v/>
      </c>
      <c s="90" t="str">
        <f>IF('S.D.PASTE SHEET'!R76="","",'S.D.PASTE SHEET'!R76)</f>
        <v>GOVT. SENIOR SECONDARY SCHOOL DASANA KHURD (219769)</v>
      </c>
      <c s="90">
        <f>IF('S.D.PASTE SHEET'!S76="","",'S.D.PASTE SHEET'!S76)</f>
        <v>8141302602</v>
      </c>
      <c s="90" t="str">
        <f>IF('S.D.PASTE SHEET'!T76="","",'S.D.PASTE SHEET'!T76)</f>
        <v>XXXX4440</v>
      </c>
      <c s="90" t="str">
        <f>IF('S.D.PASTE SHEET'!U76="","",'S.D.PASTE SHEET'!U76)</f>
        <v>YODAKMB</v>
      </c>
      <c s="90">
        <f>IF('S.D.PASTE SHEET'!V76="","",'S.D.PASTE SHEET'!V76)</f>
        <v>9982505148</v>
      </c>
      <c s="90" t="str">
        <f>IF('S.D.PASTE SHEET'!W76="","",'S.D.PASTE SHEET'!W76)</f>
        <v>DASANA KHURD,MOLASAR,DASANA KHURD,341506</v>
      </c>
      <c s="90">
        <f>IF('S.D.PASTE SHEET'!X76="","",'S.D.PASTE SHEET'!X76)</f>
        <v>40000</v>
      </c>
      <c s="90" t="str">
        <f>IF('S.D.PASTE SHEET'!Y76="","",'S.D.PASTE SHEET'!Y76)</f>
        <v>N</v>
      </c>
      <c s="90" t="str">
        <f>IF('S.D.PASTE SHEET'!Z76="","",'S.D.PASTE SHEET'!Z76)</f>
        <v>N</v>
      </c>
      <c s="90" t="str">
        <f>IF('S.D.PASTE SHEET'!AA76="","",'S.D.PASTE SHEET'!AA76)</f>
        <v/>
      </c>
      <c s="90">
        <f>IF('S.D.PASTE SHEET'!AB76="","",'S.D.PASTE SHEET'!AB76)</f>
        <v>10</v>
      </c>
      <c s="90" t="str">
        <f>IF('S.D.PASTE SHEET'!AC76="","",'S.D.PASTE SHEET'!AC76)</f>
        <v>None</v>
      </c>
      <c s="90">
        <f>IF('S.D.PASTE SHEET'!AD76="","",'S.D.PASTE SHEET'!AD76)</f>
        <v>3</v>
      </c>
      <c s="34"/>
      <c s="32">
        <f>IF(AK76="","",IF(AK76&gt;0,COUNT($AG$2:AG76),""))</f>
        <v>6</v>
      </c>
      <c s="10">
        <f t="shared" si="9"/>
        <v>5</v>
      </c>
      <c s="10" t="str">
        <f t="shared" si="9"/>
        <v>A</v>
      </c>
      <c s="10">
        <f t="shared" si="9"/>
        <v>480</v>
      </c>
      <c s="37" t="str">
        <f t="shared" si="9"/>
        <v/>
      </c>
      <c s="10" t="str">
        <f t="shared" si="9"/>
        <v>HARI RAM</v>
      </c>
      <c s="10" t="str">
        <f t="shared" si="9"/>
        <v/>
      </c>
      <c s="10" t="str">
        <f t="shared" si="9"/>
        <v>NARSA RAM</v>
      </c>
      <c s="10" t="str">
        <f t="shared" si="9"/>
        <v>CHANDA DEVI</v>
      </c>
      <c s="10" t="str">
        <f t="shared" si="9"/>
        <v>M</v>
      </c>
      <c s="37">
        <f t="shared" si="9"/>
        <v>41682</v>
      </c>
      <c s="10">
        <f t="shared" si="9"/>
        <v>5050</v>
      </c>
      <c s="10" t="str">
        <f t="shared" si="9"/>
        <v/>
      </c>
      <c s="10">
        <f t="shared" si="9"/>
        <v>138</v>
      </c>
      <c s="10">
        <f t="shared" si="9"/>
        <v>138</v>
      </c>
      <c s="10" t="str">
        <f t="shared" si="9"/>
        <v>OBC</v>
      </c>
      <c s="10" t="str">
        <f t="shared" si="9"/>
        <v/>
      </c>
      <c r="AX76" s="32">
        <f>IF(BC76="","",IF(BC76&gt;0,COUNT($AY$2:AY76),""))</f>
        <v>6</v>
      </c>
      <c s="10">
        <f t="shared" si="10"/>
        <v>5</v>
      </c>
      <c s="10" t="str">
        <f t="shared" si="11"/>
        <v>A</v>
      </c>
      <c s="10">
        <f t="shared" si="11"/>
        <v>480</v>
      </c>
      <c s="39" t="str">
        <f t="shared" si="11"/>
        <v/>
      </c>
      <c s="10" t="str">
        <f t="shared" si="11"/>
        <v>HARI RAM</v>
      </c>
      <c s="10" t="str">
        <f t="shared" si="11"/>
        <v/>
      </c>
      <c s="10" t="str">
        <f t="shared" si="11"/>
        <v>NARSA RAM</v>
      </c>
      <c s="10" t="str">
        <f t="shared" si="11"/>
        <v>CHANDA DEVI</v>
      </c>
      <c s="10" t="str">
        <f t="shared" si="11"/>
        <v>M</v>
      </c>
      <c s="39">
        <f t="shared" si="11"/>
        <v>41682</v>
      </c>
      <c s="10">
        <f t="shared" si="11"/>
        <v>5050</v>
      </c>
      <c s="10" t="str">
        <f t="shared" si="11"/>
        <v/>
      </c>
      <c s="10">
        <f t="shared" si="11"/>
        <v>138</v>
      </c>
      <c s="10">
        <f t="shared" si="11"/>
        <v>138</v>
      </c>
      <c s="10" t="str">
        <f t="shared" si="11"/>
        <v>OBC</v>
      </c>
      <c s="10" t="str">
        <f t="shared" si="11"/>
        <v/>
      </c>
    </row>
    <row r="77" spans="1:66" ht="15.75" customHeight="1">
      <c r="A77" s="90">
        <f>IF('S.D.PASTE SHEET'!A77="","",'S.D.PASTE SHEET'!A77)</f>
        <v>5</v>
      </c>
      <c s="90" t="str">
        <f>IF('S.D.PASTE SHEET'!B77="","",'S.D.PASTE SHEET'!B77)</f>
        <v>A</v>
      </c>
      <c s="90">
        <f>IF('S.D.PASTE SHEET'!C77="","",'S.D.PASTE SHEET'!C77)</f>
        <v>574</v>
      </c>
      <c s="91" t="str">
        <f>IF('S.D.PASTE SHEET'!D77="","",'S.D.PASTE SHEET'!D77)</f>
        <v/>
      </c>
      <c s="90" t="str">
        <f>IF('S.D.PASTE SHEET'!E77="","",UPPER('S.D.PASTE SHEET'!E77))</f>
        <v>HARISH</v>
      </c>
      <c s="90" t="str">
        <f>IF('S.D.PASTE SHEET'!F77="","",'S.D.PASTE SHEET'!F77)</f>
        <v/>
      </c>
      <c s="90" t="str">
        <f>IF('S.D.PASTE SHEET'!G77="","",UPPER('S.D.PASTE SHEET'!G77))</f>
        <v>CHENA RAM</v>
      </c>
      <c s="90" t="str">
        <f>IF('S.D.PASTE SHEET'!H77="","",UPPER('S.D.PASTE SHEET'!H77))</f>
        <v>HIRA DEVI</v>
      </c>
      <c s="90" t="str">
        <f>IF('S.D.PASTE SHEET'!I77="","",'S.D.PASTE SHEET'!I77)</f>
        <v>M</v>
      </c>
      <c s="91">
        <f>IF('S.D.PASTE SHEET'!J77="","",'S.D.PASTE SHEET'!J77)</f>
        <v>41448</v>
      </c>
      <c s="90">
        <f>IF('S.D.PASTE SHEET'!K77="","",'S.D.PASTE SHEET'!K77)</f>
        <v>5051</v>
      </c>
      <c s="90" t="str">
        <f>IF('S.D.PASTE SHEET'!L77="","",'S.D.PASTE SHEET'!L77)</f>
        <v/>
      </c>
      <c s="90">
        <f>IF('S.D.PASTE SHEET'!M77="","",'S.D.PASTE SHEET'!M77)</f>
        <v>138</v>
      </c>
      <c s="90">
        <f>IF('S.D.PASTE SHEET'!N77="","",'S.D.PASTE SHEET'!N77)</f>
        <v>136</v>
      </c>
      <c s="90" t="str">
        <f>IF('S.D.PASTE SHEET'!O77="","",'S.D.PASTE SHEET'!O77)</f>
        <v>OBC</v>
      </c>
      <c s="90" t="str">
        <f>IF('S.D.PASTE SHEET'!P77="","",'S.D.PASTE SHEET'!P77)</f>
        <v>Hindu</v>
      </c>
      <c s="90" t="str">
        <f>IF('S.D.PASTE SHEET'!Q77="","",'S.D.PASTE SHEET'!Q77)</f>
        <v/>
      </c>
      <c s="90" t="str">
        <f>IF('S.D.PASTE SHEET'!R77="","",'S.D.PASTE SHEET'!R77)</f>
        <v>GOVT. SENIOR SECONDARY SCHOOL DASANA KHURD (219769)</v>
      </c>
      <c s="90">
        <f>IF('S.D.PASTE SHEET'!S77="","",'S.D.PASTE SHEET'!S77)</f>
        <v>8141302602</v>
      </c>
      <c s="90" t="str">
        <f>IF('S.D.PASTE SHEET'!T77="","",'S.D.PASTE SHEET'!T77)</f>
        <v>XXXX1289</v>
      </c>
      <c s="90" t="str">
        <f>IF('S.D.PASTE SHEET'!U77="","",'S.D.PASTE SHEET'!U77)</f>
        <v>VTNCJPJ</v>
      </c>
      <c s="90">
        <f>IF('S.D.PASTE SHEET'!V77="","",'S.D.PASTE SHEET'!V77)</f>
        <v>9672939570</v>
      </c>
      <c s="90" t="str">
        <f>IF('S.D.PASTE SHEET'!W77="","",'S.D.PASTE SHEET'!W77)</f>
        <v>DASANA KHURD,MOLASAR,DASANA KHURD,341506</v>
      </c>
      <c s="90">
        <f>IF('S.D.PASTE SHEET'!X77="","",'S.D.PASTE SHEET'!X77)</f>
        <v>60000</v>
      </c>
      <c s="90" t="str">
        <f>IF('S.D.PASTE SHEET'!Y77="","",'S.D.PASTE SHEET'!Y77)</f>
        <v>N</v>
      </c>
      <c s="90" t="str">
        <f>IF('S.D.PASTE SHEET'!Z77="","",'S.D.PASTE SHEET'!Z77)</f>
        <v>N</v>
      </c>
      <c s="90" t="str">
        <f>IF('S.D.PASTE SHEET'!AA77="","",'S.D.PASTE SHEET'!AA77)</f>
        <v>No</v>
      </c>
      <c s="90">
        <f>IF('S.D.PASTE SHEET'!AB77="","",'S.D.PASTE SHEET'!AB77)</f>
        <v>11</v>
      </c>
      <c s="90" t="str">
        <f>IF('S.D.PASTE SHEET'!AC77="","",'S.D.PASTE SHEET'!AC77)</f>
        <v>None</v>
      </c>
      <c s="90">
        <f>IF('S.D.PASTE SHEET'!AD77="","",'S.D.PASTE SHEET'!AD77)</f>
        <v>3</v>
      </c>
      <c s="34"/>
      <c s="32">
        <f>IF(AK77="","",IF(AK77&gt;0,COUNT($AG$2:AG77),""))</f>
        <v>7</v>
      </c>
      <c s="10">
        <f t="shared" si="9"/>
        <v>5</v>
      </c>
      <c s="10" t="str">
        <f t="shared" si="9"/>
        <v>A</v>
      </c>
      <c s="10">
        <f t="shared" si="9"/>
        <v>574</v>
      </c>
      <c s="37" t="str">
        <f t="shared" si="9"/>
        <v/>
      </c>
      <c s="10" t="str">
        <f t="shared" si="9"/>
        <v>HARISH</v>
      </c>
      <c s="10" t="str">
        <f t="shared" si="9"/>
        <v/>
      </c>
      <c s="10" t="str">
        <f t="shared" si="9"/>
        <v>CHENA RAM</v>
      </c>
      <c s="10" t="str">
        <f t="shared" si="9"/>
        <v>HIRA DEVI</v>
      </c>
      <c s="10" t="str">
        <f t="shared" si="9"/>
        <v>M</v>
      </c>
      <c s="37">
        <f t="shared" si="9"/>
        <v>41448</v>
      </c>
      <c s="10">
        <f t="shared" si="9"/>
        <v>5051</v>
      </c>
      <c s="10" t="str">
        <f t="shared" si="9"/>
        <v/>
      </c>
      <c s="10">
        <f t="shared" si="9"/>
        <v>138</v>
      </c>
      <c s="10">
        <f t="shared" si="9"/>
        <v>136</v>
      </c>
      <c s="10" t="str">
        <f t="shared" si="9"/>
        <v>OBC</v>
      </c>
      <c s="10" t="str">
        <f t="shared" si="9"/>
        <v>Hindu</v>
      </c>
      <c r="AX77" s="32">
        <f>IF(BC77="","",IF(BC77&gt;0,COUNT($AY$2:AY77),""))</f>
        <v>7</v>
      </c>
      <c s="10">
        <f t="shared" si="10"/>
        <v>5</v>
      </c>
      <c s="10" t="str">
        <f t="shared" si="11"/>
        <v>A</v>
      </c>
      <c s="10">
        <f t="shared" si="11"/>
        <v>574</v>
      </c>
      <c s="39" t="str">
        <f t="shared" si="11"/>
        <v/>
      </c>
      <c s="10" t="str">
        <f t="shared" si="11"/>
        <v>HARISH</v>
      </c>
      <c s="10" t="str">
        <f t="shared" si="11"/>
        <v/>
      </c>
      <c s="10" t="str">
        <f t="shared" si="11"/>
        <v>CHENA RAM</v>
      </c>
      <c s="10" t="str">
        <f t="shared" si="11"/>
        <v>HIRA DEVI</v>
      </c>
      <c s="10" t="str">
        <f t="shared" si="11"/>
        <v>M</v>
      </c>
      <c s="39">
        <f t="shared" si="11"/>
        <v>41448</v>
      </c>
      <c s="10">
        <f t="shared" si="11"/>
        <v>5051</v>
      </c>
      <c s="10" t="str">
        <f t="shared" si="11"/>
        <v/>
      </c>
      <c s="10">
        <f t="shared" si="11"/>
        <v>138</v>
      </c>
      <c s="10">
        <f t="shared" si="11"/>
        <v>136</v>
      </c>
      <c s="10" t="str">
        <f t="shared" si="11"/>
        <v>OBC</v>
      </c>
      <c s="10" t="str">
        <f t="shared" si="11"/>
        <v>Hindu</v>
      </c>
    </row>
    <row r="78" spans="1:66" ht="15.75" customHeight="1">
      <c r="A78" s="90">
        <f>IF('S.D.PASTE SHEET'!A78="","",'S.D.PASTE SHEET'!A78)</f>
        <v>5</v>
      </c>
      <c s="90" t="str">
        <f>IF('S.D.PASTE SHEET'!B78="","",'S.D.PASTE SHEET'!B78)</f>
        <v>A</v>
      </c>
      <c s="90">
        <f>IF('S.D.PASTE SHEET'!C78="","",'S.D.PASTE SHEET'!C78)</f>
        <v>568</v>
      </c>
      <c s="91" t="str">
        <f>IF('S.D.PASTE SHEET'!D78="","",'S.D.PASTE SHEET'!D78)</f>
        <v/>
      </c>
      <c s="90" t="str">
        <f>IF('S.D.PASTE SHEET'!E78="","",UPPER('S.D.PASTE SHEET'!E78))</f>
        <v>HEMLATA</v>
      </c>
      <c s="90" t="str">
        <f>IF('S.D.PASTE SHEET'!F78="","",'S.D.PASTE SHEET'!F78)</f>
        <v/>
      </c>
      <c s="90" t="str">
        <f>IF('S.D.PASTE SHEET'!G78="","",UPPER('S.D.PASTE SHEET'!G78))</f>
        <v>BHOMA RAM</v>
      </c>
      <c s="90" t="str">
        <f>IF('S.D.PASTE SHEET'!H78="","",UPPER('S.D.PASTE SHEET'!H78))</f>
        <v>RUPA DEVI</v>
      </c>
      <c s="90" t="str">
        <f>IF('S.D.PASTE SHEET'!I78="","",'S.D.PASTE SHEET'!I78)</f>
        <v>F</v>
      </c>
      <c s="91">
        <f>IF('S.D.PASTE SHEET'!J78="","",'S.D.PASTE SHEET'!J78)</f>
        <v>41411</v>
      </c>
      <c s="90">
        <f>IF('S.D.PASTE SHEET'!K78="","",'S.D.PASTE SHEET'!K78)</f>
        <v>5052</v>
      </c>
      <c s="90" t="str">
        <f>IF('S.D.PASTE SHEET'!L78="","",'S.D.PASTE SHEET'!L78)</f>
        <v/>
      </c>
      <c s="90">
        <f>IF('S.D.PASTE SHEET'!M78="","",'S.D.PASTE SHEET'!M78)</f>
        <v>138</v>
      </c>
      <c s="90">
        <f>IF('S.D.PASTE SHEET'!N78="","",'S.D.PASTE SHEET'!N78)</f>
        <v>132</v>
      </c>
      <c s="90" t="str">
        <f>IF('S.D.PASTE SHEET'!O78="","",'S.D.PASTE SHEET'!O78)</f>
        <v>OBC</v>
      </c>
      <c s="90" t="str">
        <f>IF('S.D.PASTE SHEET'!P78="","",'S.D.PASTE SHEET'!P78)</f>
        <v>Hindu</v>
      </c>
      <c s="90" t="str">
        <f>IF('S.D.PASTE SHEET'!Q78="","",'S.D.PASTE SHEET'!Q78)</f>
        <v/>
      </c>
      <c s="90" t="str">
        <f>IF('S.D.PASTE SHEET'!R78="","",'S.D.PASTE SHEET'!R78)</f>
        <v>GOVT. SENIOR SECONDARY SCHOOL DASANA KHURD (219769)</v>
      </c>
      <c s="90">
        <f>IF('S.D.PASTE SHEET'!S78="","",'S.D.PASTE SHEET'!S78)</f>
        <v>8141302602</v>
      </c>
      <c s="90" t="str">
        <f>IF('S.D.PASTE SHEET'!T78="","",'S.D.PASTE SHEET'!T78)</f>
        <v>XXXX0165</v>
      </c>
      <c s="90" t="str">
        <f>IF('S.D.PASTE SHEET'!U78="","",'S.D.PASTE SHEET'!U78)</f>
        <v>YFSUSMS</v>
      </c>
      <c s="90">
        <f>IF('S.D.PASTE SHEET'!V78="","",'S.D.PASTE SHEET'!V78)</f>
        <v>8094225473</v>
      </c>
      <c s="90" t="str">
        <f>IF('S.D.PASTE SHEET'!W78="","",'S.D.PASTE SHEET'!W78)</f>
        <v>DASANA KHURD ,MOLASAR,DASANA KHURD,341506</v>
      </c>
      <c s="90">
        <f>IF('S.D.PASTE SHEET'!X78="","",'S.D.PASTE SHEET'!X78)</f>
        <v>50000</v>
      </c>
      <c s="90" t="str">
        <f>IF('S.D.PASTE SHEET'!Y78="","",'S.D.PASTE SHEET'!Y78)</f>
        <v>N</v>
      </c>
      <c s="90" t="str">
        <f>IF('S.D.PASTE SHEET'!Z78="","",'S.D.PASTE SHEET'!Z78)</f>
        <v>N</v>
      </c>
      <c s="90" t="str">
        <f>IF('S.D.PASTE SHEET'!AA78="","",'S.D.PASTE SHEET'!AA78)</f>
        <v>No</v>
      </c>
      <c s="90">
        <f>IF('S.D.PASTE SHEET'!AB78="","",'S.D.PASTE SHEET'!AB78)</f>
        <v>11</v>
      </c>
      <c s="90" t="str">
        <f>IF('S.D.PASTE SHEET'!AC78="","",'S.D.PASTE SHEET'!AC78)</f>
        <v>None</v>
      </c>
      <c s="90">
        <f>IF('S.D.PASTE SHEET'!AD78="","",'S.D.PASTE SHEET'!AD78)</f>
        <v>3</v>
      </c>
      <c s="34"/>
      <c s="32">
        <f>IF(AK78="","",IF(AK78&gt;0,COUNT($AG$2:AG78),""))</f>
        <v>8</v>
      </c>
      <c s="10">
        <f t="shared" si="9"/>
        <v>5</v>
      </c>
      <c s="10" t="str">
        <f t="shared" si="9"/>
        <v>A</v>
      </c>
      <c s="10">
        <f t="shared" si="9"/>
        <v>568</v>
      </c>
      <c s="37" t="str">
        <f t="shared" si="9"/>
        <v/>
      </c>
      <c s="10" t="str">
        <f t="shared" si="9"/>
        <v>HEMLATA</v>
      </c>
      <c s="10" t="str">
        <f t="shared" si="9"/>
        <v/>
      </c>
      <c s="10" t="str">
        <f t="shared" si="9"/>
        <v>BHOMA RAM</v>
      </c>
      <c s="10" t="str">
        <f t="shared" si="9"/>
        <v>RUPA DEVI</v>
      </c>
      <c s="10" t="str">
        <f t="shared" si="9"/>
        <v>F</v>
      </c>
      <c s="37">
        <f t="shared" si="9"/>
        <v>41411</v>
      </c>
      <c s="10">
        <f t="shared" si="9"/>
        <v>5052</v>
      </c>
      <c s="10" t="str">
        <f t="shared" si="9"/>
        <v/>
      </c>
      <c s="10">
        <f t="shared" si="9"/>
        <v>138</v>
      </c>
      <c s="10">
        <f t="shared" si="9"/>
        <v>132</v>
      </c>
      <c s="10" t="str">
        <f t="shared" si="9"/>
        <v>OBC</v>
      </c>
      <c s="10" t="str">
        <f t="shared" si="9"/>
        <v>Hindu</v>
      </c>
      <c r="AX78" s="32">
        <f>IF(BC78="","",IF(BC78&gt;0,COUNT($AY$2:AY78),""))</f>
        <v>8</v>
      </c>
      <c s="10">
        <f t="shared" si="10"/>
        <v>5</v>
      </c>
      <c s="10" t="str">
        <f t="shared" si="11"/>
        <v>A</v>
      </c>
      <c s="10">
        <f t="shared" si="11"/>
        <v>568</v>
      </c>
      <c s="39" t="str">
        <f t="shared" si="11"/>
        <v/>
      </c>
      <c s="10" t="str">
        <f t="shared" si="11"/>
        <v>HEMLATA</v>
      </c>
      <c s="10" t="str">
        <f t="shared" si="11"/>
        <v/>
      </c>
      <c s="10" t="str">
        <f t="shared" si="11"/>
        <v>BHOMA RAM</v>
      </c>
      <c s="10" t="str">
        <f t="shared" si="11"/>
        <v>RUPA DEVI</v>
      </c>
      <c s="10" t="str">
        <f t="shared" si="11"/>
        <v>F</v>
      </c>
      <c s="39">
        <f t="shared" si="11"/>
        <v>41411</v>
      </c>
      <c s="10">
        <f t="shared" si="11"/>
        <v>5052</v>
      </c>
      <c s="10" t="str">
        <f t="shared" si="11"/>
        <v/>
      </c>
      <c s="10">
        <f t="shared" si="11"/>
        <v>138</v>
      </c>
      <c s="10">
        <f t="shared" si="11"/>
        <v>132</v>
      </c>
      <c s="10" t="str">
        <f t="shared" si="11"/>
        <v>OBC</v>
      </c>
      <c s="10" t="str">
        <f t="shared" si="11"/>
        <v>Hindu</v>
      </c>
    </row>
    <row r="79" spans="1:66" ht="15.75" customHeight="1">
      <c r="A79" s="90">
        <f>IF('S.D.PASTE SHEET'!A79="","",'S.D.PASTE SHEET'!A79)</f>
        <v>5</v>
      </c>
      <c s="90" t="str">
        <f>IF('S.D.PASTE SHEET'!B79="","",'S.D.PASTE SHEET'!B79)</f>
        <v>A</v>
      </c>
      <c s="90">
        <f>IF('S.D.PASTE SHEET'!C79="","",'S.D.PASTE SHEET'!C79)</f>
        <v>614</v>
      </c>
      <c s="91" t="str">
        <f>IF('S.D.PASTE SHEET'!D79="","",'S.D.PASTE SHEET'!D79)</f>
        <v/>
      </c>
      <c s="90" t="str">
        <f>IF('S.D.PASTE SHEET'!E79="","",UPPER('S.D.PASTE SHEET'!E79))</f>
        <v>HIMANSHI</v>
      </c>
      <c s="90" t="str">
        <f>IF('S.D.PASTE SHEET'!F79="","",'S.D.PASTE SHEET'!F79)</f>
        <v/>
      </c>
      <c s="90" t="str">
        <f>IF('S.D.PASTE SHEET'!G79="","",UPPER('S.D.PASTE SHEET'!G79))</f>
        <v>RAJU RAM</v>
      </c>
      <c s="90" t="str">
        <f>IF('S.D.PASTE SHEET'!H79="","",UPPER('S.D.PASTE SHEET'!H79))</f>
        <v>ANITA DEVI</v>
      </c>
      <c s="90" t="str">
        <f>IF('S.D.PASTE SHEET'!I79="","",'S.D.PASTE SHEET'!I79)</f>
        <v>F</v>
      </c>
      <c s="91">
        <f>IF('S.D.PASTE SHEET'!J79="","",'S.D.PASTE SHEET'!J79)</f>
        <v>41029</v>
      </c>
      <c s="90">
        <f>IF('S.D.PASTE SHEET'!K79="","",'S.D.PASTE SHEET'!K79)</f>
        <v>5053</v>
      </c>
      <c s="90" t="str">
        <f>IF('S.D.PASTE SHEET'!L79="","",'S.D.PASTE SHEET'!L79)</f>
        <v/>
      </c>
      <c s="90">
        <f>IF('S.D.PASTE SHEET'!M79="","",'S.D.PASTE SHEET'!M79)</f>
        <v>138</v>
      </c>
      <c s="90">
        <f>IF('S.D.PASTE SHEET'!N79="","",'S.D.PASTE SHEET'!N79)</f>
        <v>138</v>
      </c>
      <c s="90" t="str">
        <f>IF('S.D.PASTE SHEET'!O79="","",'S.D.PASTE SHEET'!O79)</f>
        <v>OBC</v>
      </c>
      <c s="90" t="str">
        <f>IF('S.D.PASTE SHEET'!P79="","",'S.D.PASTE SHEET'!P79)</f>
        <v>Hindu</v>
      </c>
      <c s="90" t="str">
        <f>IF('S.D.PASTE SHEET'!Q79="","",'S.D.PASTE SHEET'!Q79)</f>
        <v/>
      </c>
      <c s="90" t="str">
        <f>IF('S.D.PASTE SHEET'!R79="","",'S.D.PASTE SHEET'!R79)</f>
        <v>GOVT. SENIOR SECONDARY SCHOOL DASANA KHURD (219769)</v>
      </c>
      <c s="90">
        <f>IF('S.D.PASTE SHEET'!S79="","",'S.D.PASTE SHEET'!S79)</f>
        <v>8141302602</v>
      </c>
      <c s="90" t="str">
        <f>IF('S.D.PASTE SHEET'!T79="","",'S.D.PASTE SHEET'!T79)</f>
        <v>XXXX8202</v>
      </c>
      <c s="90" t="str">
        <f>IF('S.D.PASTE SHEET'!U79="","",'S.D.PASTE SHEET'!U79)</f>
        <v>YKBUQYS</v>
      </c>
      <c s="90">
        <f>IF('S.D.PASTE SHEET'!V79="","",'S.D.PASTE SHEET'!V79)</f>
        <v>6350174597</v>
      </c>
      <c s="90" t="str">
        <f>IF('S.D.PASTE SHEET'!W79="","",'S.D.PASTE SHEET'!W79)</f>
        <v>DASANA KHURD,MOLASAR,DASANA KHURD,341506</v>
      </c>
      <c s="90">
        <f>IF('S.D.PASTE SHEET'!X79="","",'S.D.PASTE SHEET'!X79)</f>
        <v>60000</v>
      </c>
      <c s="90" t="str">
        <f>IF('S.D.PASTE SHEET'!Y79="","",'S.D.PASTE SHEET'!Y79)</f>
        <v>N</v>
      </c>
      <c s="90" t="str">
        <f>IF('S.D.PASTE SHEET'!Z79="","",'S.D.PASTE SHEET'!Z79)</f>
        <v>N</v>
      </c>
      <c s="90" t="str">
        <f>IF('S.D.PASTE SHEET'!AA79="","",'S.D.PASTE SHEET'!AA79)</f>
        <v>No</v>
      </c>
      <c s="90">
        <f>IF('S.D.PASTE SHEET'!AB79="","",'S.D.PASTE SHEET'!AB79)</f>
        <v>12</v>
      </c>
      <c s="90" t="str">
        <f>IF('S.D.PASTE SHEET'!AC79="","",'S.D.PASTE SHEET'!AC79)</f>
        <v>None</v>
      </c>
      <c s="90">
        <f>IF('S.D.PASTE SHEET'!AD79="","",'S.D.PASTE SHEET'!AD79)</f>
        <v>0</v>
      </c>
      <c s="34"/>
      <c s="32">
        <f>IF(AK79="","",IF(AK79&gt;0,COUNT($AG$2:AG79),""))</f>
        <v>9</v>
      </c>
      <c s="10">
        <f t="shared" si="9"/>
        <v>5</v>
      </c>
      <c s="10" t="str">
        <f t="shared" si="9"/>
        <v>A</v>
      </c>
      <c s="10">
        <f t="shared" si="9"/>
        <v>614</v>
      </c>
      <c s="37" t="str">
        <f t="shared" si="9"/>
        <v/>
      </c>
      <c s="10" t="str">
        <f t="shared" si="9"/>
        <v>HIMANSHI</v>
      </c>
      <c s="10" t="str">
        <f t="shared" si="9"/>
        <v/>
      </c>
      <c s="10" t="str">
        <f t="shared" si="9"/>
        <v>RAJU RAM</v>
      </c>
      <c s="10" t="str">
        <f t="shared" si="9"/>
        <v>ANITA DEVI</v>
      </c>
      <c s="10" t="str">
        <f t="shared" si="9"/>
        <v>F</v>
      </c>
      <c s="37">
        <f t="shared" si="9"/>
        <v>41029</v>
      </c>
      <c s="10">
        <f t="shared" si="9"/>
        <v>5053</v>
      </c>
      <c s="10" t="str">
        <f t="shared" si="9"/>
        <v/>
      </c>
      <c s="10">
        <f t="shared" si="9"/>
        <v>138</v>
      </c>
      <c s="10">
        <f t="shared" si="9"/>
        <v>138</v>
      </c>
      <c s="10" t="str">
        <f t="shared" si="9"/>
        <v>OBC</v>
      </c>
      <c s="10" t="str">
        <f t="shared" si="9"/>
        <v>Hindu</v>
      </c>
      <c r="AX79" s="32">
        <f>IF(BC79="","",IF(BC79&gt;0,COUNT($AY$2:AY79),""))</f>
        <v>9</v>
      </c>
      <c s="10">
        <f t="shared" si="10"/>
        <v>5</v>
      </c>
      <c s="10" t="str">
        <f t="shared" si="11"/>
        <v>A</v>
      </c>
      <c s="10">
        <f t="shared" si="11"/>
        <v>614</v>
      </c>
      <c s="39" t="str">
        <f t="shared" si="11"/>
        <v/>
      </c>
      <c s="10" t="str">
        <f t="shared" si="11"/>
        <v>HIMANSHI</v>
      </c>
      <c s="10" t="str">
        <f t="shared" si="11"/>
        <v/>
      </c>
      <c s="10" t="str">
        <f t="shared" si="11"/>
        <v>RAJU RAM</v>
      </c>
      <c s="10" t="str">
        <f t="shared" si="11"/>
        <v>ANITA DEVI</v>
      </c>
      <c s="10" t="str">
        <f t="shared" si="11"/>
        <v>F</v>
      </c>
      <c s="39">
        <f t="shared" si="11"/>
        <v>41029</v>
      </c>
      <c s="10">
        <f t="shared" si="11"/>
        <v>5053</v>
      </c>
      <c s="10" t="str">
        <f t="shared" si="11"/>
        <v/>
      </c>
      <c s="10">
        <f t="shared" si="11"/>
        <v>138</v>
      </c>
      <c s="10">
        <f t="shared" si="11"/>
        <v>138</v>
      </c>
      <c s="10" t="str">
        <f t="shared" si="11"/>
        <v>OBC</v>
      </c>
      <c s="10" t="str">
        <f t="shared" si="11"/>
        <v>Hindu</v>
      </c>
    </row>
    <row r="80" spans="1:66" ht="15.75" customHeight="1">
      <c r="A80" s="90">
        <f>IF('S.D.PASTE SHEET'!A80="","",'S.D.PASTE SHEET'!A80)</f>
        <v>5</v>
      </c>
      <c s="90" t="str">
        <f>IF('S.D.PASTE SHEET'!B80="","",'S.D.PASTE SHEET'!B80)</f>
        <v>A</v>
      </c>
      <c s="90">
        <f>IF('S.D.PASTE SHEET'!C80="","",'S.D.PASTE SHEET'!C80)</f>
        <v>578</v>
      </c>
      <c s="91" t="str">
        <f>IF('S.D.PASTE SHEET'!D80="","",'S.D.PASTE SHEET'!D80)</f>
        <v/>
      </c>
      <c s="90" t="str">
        <f>IF('S.D.PASTE SHEET'!E80="","",UPPER('S.D.PASTE SHEET'!E80))</f>
        <v>HIMANSHI KANWAR</v>
      </c>
      <c s="90" t="str">
        <f>IF('S.D.PASTE SHEET'!F80="","",'S.D.PASTE SHEET'!F80)</f>
        <v/>
      </c>
      <c s="90" t="str">
        <f>IF('S.D.PASTE SHEET'!G80="","",UPPER('S.D.PASTE SHEET'!G80))</f>
        <v>BALRAJ SINGH RAJPOOT</v>
      </c>
      <c s="90" t="str">
        <f>IF('S.D.PASTE SHEET'!H80="","",UPPER('S.D.PASTE SHEET'!H80))</f>
        <v>RACHNA KANWAR</v>
      </c>
      <c s="90" t="str">
        <f>IF('S.D.PASTE SHEET'!I80="","",'S.D.PASTE SHEET'!I80)</f>
        <v>F</v>
      </c>
      <c s="91">
        <f>IF('S.D.PASTE SHEET'!J80="","",'S.D.PASTE SHEET'!J80)</f>
        <v>41640</v>
      </c>
      <c s="90">
        <f>IF('S.D.PASTE SHEET'!K80="","",'S.D.PASTE SHEET'!K80)</f>
        <v>5054</v>
      </c>
      <c s="90" t="str">
        <f>IF('S.D.PASTE SHEET'!L80="","",'S.D.PASTE SHEET'!L80)</f>
        <v/>
      </c>
      <c s="90">
        <f>IF('S.D.PASTE SHEET'!M80="","",'S.D.PASTE SHEET'!M80)</f>
        <v>138</v>
      </c>
      <c s="90">
        <f>IF('S.D.PASTE SHEET'!N80="","",'S.D.PASTE SHEET'!N80)</f>
        <v>135</v>
      </c>
      <c s="90" t="str">
        <f>IF('S.D.PASTE SHEET'!O80="","",'S.D.PASTE SHEET'!O80)</f>
        <v>GEN</v>
      </c>
      <c s="90" t="str">
        <f>IF('S.D.PASTE SHEET'!P80="","",'S.D.PASTE SHEET'!P80)</f>
        <v>Hindu</v>
      </c>
      <c s="90" t="str">
        <f>IF('S.D.PASTE SHEET'!Q80="","",'S.D.PASTE SHEET'!Q80)</f>
        <v/>
      </c>
      <c s="90" t="str">
        <f>IF('S.D.PASTE SHEET'!R80="","",'S.D.PASTE SHEET'!R80)</f>
        <v>GOVT. SENIOR SECONDARY SCHOOL DASANA KHURD (219769)</v>
      </c>
      <c s="90">
        <f>IF('S.D.PASTE SHEET'!S80="","",'S.D.PASTE SHEET'!S80)</f>
        <v>8141302602</v>
      </c>
      <c s="90" t="str">
        <f>IF('S.D.PASTE SHEET'!T80="","",'S.D.PASTE SHEET'!T80)</f>
        <v>XXXX6862</v>
      </c>
      <c s="90" t="str">
        <f>IF('S.D.PASTE SHEET'!U80="","",'S.D.PASTE SHEET'!U80)</f>
        <v/>
      </c>
      <c s="90">
        <f>IF('S.D.PASTE SHEET'!V80="","",'S.D.PASTE SHEET'!V80)</f>
        <v>9711538948</v>
      </c>
      <c s="90" t="str">
        <f>IF('S.D.PASTE SHEET'!W80="","",'S.D.PASTE SHEET'!W80)</f>
        <v>DASANA KHURD,MOLASAR,DASANA KHURD,341506</v>
      </c>
      <c s="90">
        <f>IF('S.D.PASTE SHEET'!X80="","",'S.D.PASTE SHEET'!X80)</f>
        <v>60000</v>
      </c>
      <c s="90" t="str">
        <f>IF('S.D.PASTE SHEET'!Y80="","",'S.D.PASTE SHEET'!Y80)</f>
        <v>N</v>
      </c>
      <c s="90" t="str">
        <f>IF('S.D.PASTE SHEET'!Z80="","",'S.D.PASTE SHEET'!Z80)</f>
        <v>N</v>
      </c>
      <c s="90" t="str">
        <f>IF('S.D.PASTE SHEET'!AA80="","",'S.D.PASTE SHEET'!AA80)</f>
        <v>No</v>
      </c>
      <c s="90">
        <f>IF('S.D.PASTE SHEET'!AB80="","",'S.D.PASTE SHEET'!AB80)</f>
        <v>10</v>
      </c>
      <c s="90" t="str">
        <f>IF('S.D.PASTE SHEET'!AC80="","",'S.D.PASTE SHEET'!AC80)</f>
        <v>None</v>
      </c>
      <c s="90">
        <f>IF('S.D.PASTE SHEET'!AD80="","",'S.D.PASTE SHEET'!AD80)</f>
        <v>0</v>
      </c>
      <c s="34"/>
      <c s="32">
        <f>IF(AK80="","",IF(AK80&gt;0,COUNT($AG$2:AG80),""))</f>
        <v>10</v>
      </c>
      <c s="10">
        <f t="shared" si="9"/>
        <v>5</v>
      </c>
      <c s="10" t="str">
        <f t="shared" si="9"/>
        <v>A</v>
      </c>
      <c s="10">
        <f t="shared" si="9"/>
        <v>578</v>
      </c>
      <c s="37" t="str">
        <f t="shared" si="9"/>
        <v/>
      </c>
      <c s="10" t="str">
        <f t="shared" si="9"/>
        <v>HIMANSHI KANWAR</v>
      </c>
      <c s="10" t="str">
        <f t="shared" si="9"/>
        <v/>
      </c>
      <c s="10" t="str">
        <f t="shared" si="9"/>
        <v>BALRAJ SINGH RAJPOOT</v>
      </c>
      <c s="10" t="str">
        <f t="shared" si="9"/>
        <v>RACHNA KANWAR</v>
      </c>
      <c s="10" t="str">
        <f t="shared" si="9"/>
        <v>F</v>
      </c>
      <c s="37">
        <f t="shared" si="9"/>
        <v>41640</v>
      </c>
      <c s="10">
        <f t="shared" si="9"/>
        <v>5054</v>
      </c>
      <c s="10" t="str">
        <f t="shared" si="9"/>
        <v/>
      </c>
      <c s="10">
        <f t="shared" si="9"/>
        <v>138</v>
      </c>
      <c s="10">
        <f t="shared" si="9"/>
        <v>135</v>
      </c>
      <c s="10" t="str">
        <f t="shared" si="9"/>
        <v>GEN</v>
      </c>
      <c s="10" t="str">
        <f t="shared" si="9"/>
        <v>Hindu</v>
      </c>
      <c r="AX80" s="32">
        <f>IF(BC80="","",IF(BC80&gt;0,COUNT($AY$2:AY80),""))</f>
        <v>10</v>
      </c>
      <c s="10">
        <f t="shared" si="10"/>
        <v>5</v>
      </c>
      <c s="10" t="str">
        <f t="shared" si="11"/>
        <v>A</v>
      </c>
      <c s="10">
        <f t="shared" si="11"/>
        <v>578</v>
      </c>
      <c s="39" t="str">
        <f t="shared" si="11"/>
        <v/>
      </c>
      <c s="10" t="str">
        <f t="shared" si="11"/>
        <v>HIMANSHI KANWAR</v>
      </c>
      <c s="10" t="str">
        <f t="shared" si="11"/>
        <v/>
      </c>
      <c s="10" t="str">
        <f t="shared" si="11"/>
        <v>BALRAJ SINGH RAJPOOT</v>
      </c>
      <c s="10" t="str">
        <f t="shared" si="11"/>
        <v>RACHNA KANWAR</v>
      </c>
      <c s="10" t="str">
        <f t="shared" si="11"/>
        <v>F</v>
      </c>
      <c s="39">
        <f t="shared" si="11"/>
        <v>41640</v>
      </c>
      <c s="10">
        <f t="shared" si="11"/>
        <v>5054</v>
      </c>
      <c s="10" t="str">
        <f t="shared" si="11"/>
        <v/>
      </c>
      <c s="10">
        <f t="shared" si="11"/>
        <v>138</v>
      </c>
      <c s="10">
        <f t="shared" si="11"/>
        <v>135</v>
      </c>
      <c s="10" t="str">
        <f t="shared" si="11"/>
        <v>GEN</v>
      </c>
      <c s="10" t="str">
        <f t="shared" si="11"/>
        <v>Hindu</v>
      </c>
    </row>
    <row r="81" spans="1:66" ht="15.75" customHeight="1">
      <c r="A81" s="90">
        <f>IF('S.D.PASTE SHEET'!A81="","",'S.D.PASTE SHEET'!A81)</f>
        <v>5</v>
      </c>
      <c s="90" t="str">
        <f>IF('S.D.PASTE SHEET'!B81="","",'S.D.PASTE SHEET'!B81)</f>
        <v>A</v>
      </c>
      <c s="90">
        <f>IF('S.D.PASTE SHEET'!C81="","",'S.D.PASTE SHEET'!C81)</f>
        <v>502</v>
      </c>
      <c s="91" t="str">
        <f>IF('S.D.PASTE SHEET'!D81="","",'S.D.PASTE SHEET'!D81)</f>
        <v/>
      </c>
      <c s="90" t="str">
        <f>IF('S.D.PASTE SHEET'!E81="","",UPPER('S.D.PASTE SHEET'!E81))</f>
        <v>JYOTI</v>
      </c>
      <c s="90" t="str">
        <f>IF('S.D.PASTE SHEET'!F81="","",'S.D.PASTE SHEET'!F81)</f>
        <v/>
      </c>
      <c s="90" t="str">
        <f>IF('S.D.PASTE SHEET'!G81="","",UPPER('S.D.PASTE SHEET'!G81))</f>
        <v>JODHA RAM</v>
      </c>
      <c s="90" t="str">
        <f>IF('S.D.PASTE SHEET'!H81="","",UPPER('S.D.PASTE SHEET'!H81))</f>
        <v>SOHANI DEVI</v>
      </c>
      <c s="90" t="str">
        <f>IF('S.D.PASTE SHEET'!I81="","",'S.D.PASTE SHEET'!I81)</f>
        <v>F</v>
      </c>
      <c s="91">
        <f>IF('S.D.PASTE SHEET'!J81="","",'S.D.PASTE SHEET'!J81)</f>
        <v>41756</v>
      </c>
      <c s="90">
        <f>IF('S.D.PASTE SHEET'!K81="","",'S.D.PASTE SHEET'!K81)</f>
        <v>5055</v>
      </c>
      <c s="90" t="str">
        <f>IF('S.D.PASTE SHEET'!L81="","",'S.D.PASTE SHEET'!L81)</f>
        <v/>
      </c>
      <c s="90">
        <f>IF('S.D.PASTE SHEET'!M81="","",'S.D.PASTE SHEET'!M81)</f>
        <v>138</v>
      </c>
      <c s="90">
        <f>IF('S.D.PASTE SHEET'!N81="","",'S.D.PASTE SHEET'!N81)</f>
        <v>114</v>
      </c>
      <c s="90" t="str">
        <f>IF('S.D.PASTE SHEET'!O81="","",'S.D.PASTE SHEET'!O81)</f>
        <v>SC</v>
      </c>
      <c s="90" t="str">
        <f>IF('S.D.PASTE SHEET'!P81="","",'S.D.PASTE SHEET'!P81)</f>
        <v>Hindu</v>
      </c>
      <c s="90" t="str">
        <f>IF('S.D.PASTE SHEET'!Q81="","",'S.D.PASTE SHEET'!Q81)</f>
        <v/>
      </c>
      <c s="90" t="str">
        <f>IF('S.D.PASTE SHEET'!R81="","",'S.D.PASTE SHEET'!R81)</f>
        <v>GOVT. SENIOR SECONDARY SCHOOL DASANA KHURD (219769)</v>
      </c>
      <c s="90">
        <f>IF('S.D.PASTE SHEET'!S81="","",'S.D.PASTE SHEET'!S81)</f>
        <v>8141302602</v>
      </c>
      <c s="90" t="str">
        <f>IF('S.D.PASTE SHEET'!T81="","",'S.D.PASTE SHEET'!T81)</f>
        <v>XXXX0395</v>
      </c>
      <c s="90" t="str">
        <f>IF('S.D.PASTE SHEET'!U81="","",'S.D.PASTE SHEET'!U81)</f>
        <v>9999-LG</v>
      </c>
      <c s="90">
        <f>IF('S.D.PASTE SHEET'!V81="","",'S.D.PASTE SHEET'!V81)</f>
        <v>9783385367</v>
      </c>
      <c s="90" t="str">
        <f>IF('S.D.PASTE SHEET'!W81="","",'S.D.PASTE SHEET'!W81)</f>
        <v>DASANA KHURD,MOLASAR,DASANA KHURD,341506</v>
      </c>
      <c s="90">
        <f>IF('S.D.PASTE SHEET'!X81="","",'S.D.PASTE SHEET'!X81)</f>
        <v>45000</v>
      </c>
      <c s="90" t="str">
        <f>IF('S.D.PASTE SHEET'!Y81="","",'S.D.PASTE SHEET'!Y81)</f>
        <v>N</v>
      </c>
      <c s="90" t="str">
        <f>IF('S.D.PASTE SHEET'!Z81="","",'S.D.PASTE SHEET'!Z81)</f>
        <v>N</v>
      </c>
      <c s="90" t="str">
        <f>IF('S.D.PASTE SHEET'!AA81="","",'S.D.PASTE SHEET'!AA81)</f>
        <v>No</v>
      </c>
      <c s="90">
        <f>IF('S.D.PASTE SHEET'!AB81="","",'S.D.PASTE SHEET'!AB81)</f>
        <v>10</v>
      </c>
      <c s="90" t="str">
        <f>IF('S.D.PASTE SHEET'!AC81="","",'S.D.PASTE SHEET'!AC81)</f>
        <v>None</v>
      </c>
      <c s="90">
        <f>IF('S.D.PASTE SHEET'!AD81="","",'S.D.PASTE SHEET'!AD81)</f>
        <v>0</v>
      </c>
      <c s="34"/>
      <c s="32">
        <f>IF(AK81="","",IF(AK81&gt;0,COUNT($AG$2:AG81),""))</f>
        <v>11</v>
      </c>
      <c s="10">
        <f t="shared" si="9"/>
        <v>5</v>
      </c>
      <c s="10" t="str">
        <f t="shared" si="9"/>
        <v>A</v>
      </c>
      <c s="10">
        <f t="shared" si="9"/>
        <v>502</v>
      </c>
      <c s="37" t="str">
        <f t="shared" si="9"/>
        <v/>
      </c>
      <c s="10" t="str">
        <f t="shared" si="9"/>
        <v>JYOTI</v>
      </c>
      <c s="10" t="str">
        <f t="shared" si="9"/>
        <v/>
      </c>
      <c s="10" t="str">
        <f t="shared" si="9"/>
        <v>JODHA RAM</v>
      </c>
      <c s="10" t="str">
        <f t="shared" si="9"/>
        <v>SOHANI DEVI</v>
      </c>
      <c s="10" t="str">
        <f t="shared" si="9"/>
        <v>F</v>
      </c>
      <c s="37">
        <f t="shared" si="9"/>
        <v>41756</v>
      </c>
      <c s="10">
        <f t="shared" si="9"/>
        <v>5055</v>
      </c>
      <c s="10" t="str">
        <f t="shared" si="9"/>
        <v/>
      </c>
      <c s="10">
        <f t="shared" si="9"/>
        <v>138</v>
      </c>
      <c s="10">
        <f t="shared" si="9"/>
        <v>114</v>
      </c>
      <c s="10" t="str">
        <f t="shared" si="9"/>
        <v>SC</v>
      </c>
      <c s="10" t="str">
        <f>IF(AND($AJ$1=5,$A81=5),P81,"")</f>
        <v>Hindu</v>
      </c>
      <c r="AX81" s="32">
        <f>IF(BC81="","",IF(BC81&gt;0,COUNT($AY$2:AY81),""))</f>
        <v>11</v>
      </c>
      <c s="10">
        <f t="shared" si="10"/>
        <v>5</v>
      </c>
      <c s="10" t="str">
        <f t="shared" si="11"/>
        <v>A</v>
      </c>
      <c s="10">
        <f t="shared" si="11"/>
        <v>502</v>
      </c>
      <c s="39" t="str">
        <f t="shared" si="11"/>
        <v/>
      </c>
      <c s="10" t="str">
        <f t="shared" si="11"/>
        <v>JYOTI</v>
      </c>
      <c s="10" t="str">
        <f t="shared" si="11"/>
        <v/>
      </c>
      <c s="10" t="str">
        <f t="shared" si="11"/>
        <v>JODHA RAM</v>
      </c>
      <c s="10" t="str">
        <f t="shared" si="11"/>
        <v>SOHANI DEVI</v>
      </c>
      <c s="10" t="str">
        <f t="shared" si="11"/>
        <v>F</v>
      </c>
      <c s="39">
        <f t="shared" si="11"/>
        <v>41756</v>
      </c>
      <c s="10">
        <f t="shared" si="11"/>
        <v>5055</v>
      </c>
      <c s="10" t="str">
        <f t="shared" si="11"/>
        <v/>
      </c>
      <c s="10">
        <f t="shared" si="11"/>
        <v>138</v>
      </c>
      <c s="10">
        <f t="shared" si="11"/>
        <v>114</v>
      </c>
      <c s="10" t="str">
        <f t="shared" si="11"/>
        <v>SC</v>
      </c>
      <c s="10" t="str">
        <f t="shared" si="11"/>
        <v>Hindu</v>
      </c>
    </row>
    <row r="82" spans="1:66" ht="15.75" customHeight="1">
      <c r="A82" s="90">
        <f>IF('S.D.PASTE SHEET'!A82="","",'S.D.PASTE SHEET'!A82)</f>
        <v>5</v>
      </c>
      <c s="90" t="str">
        <f>IF('S.D.PASTE SHEET'!B82="","",'S.D.PASTE SHEET'!B82)</f>
        <v>A</v>
      </c>
      <c s="90">
        <f>IF('S.D.PASTE SHEET'!C82="","",'S.D.PASTE SHEET'!C82)</f>
        <v>493</v>
      </c>
      <c s="91" t="str">
        <f>IF('S.D.PASTE SHEET'!D82="","",'S.D.PASTE SHEET'!D82)</f>
        <v/>
      </c>
      <c s="90" t="str">
        <f>IF('S.D.PASTE SHEET'!E82="","",UPPER('S.D.PASTE SHEET'!E82))</f>
        <v>KALPANA</v>
      </c>
      <c s="90" t="str">
        <f>IF('S.D.PASTE SHEET'!F82="","",'S.D.PASTE SHEET'!F82)</f>
        <v/>
      </c>
      <c s="90" t="str">
        <f>IF('S.D.PASTE SHEET'!G82="","",UPPER('S.D.PASTE SHEET'!G82))</f>
        <v>LALA RAM</v>
      </c>
      <c s="90" t="str">
        <f>IF('S.D.PASTE SHEET'!H82="","",UPPER('S.D.PASTE SHEET'!H82))</f>
        <v>VIMLA DEVI</v>
      </c>
      <c s="90" t="str">
        <f>IF('S.D.PASTE SHEET'!I82="","",'S.D.PASTE SHEET'!I82)</f>
        <v>F</v>
      </c>
      <c s="91">
        <f>IF('S.D.PASTE SHEET'!J82="","",'S.D.PASTE SHEET'!J82)</f>
        <v>41724</v>
      </c>
      <c s="90">
        <f>IF('S.D.PASTE SHEET'!K82="","",'S.D.PASTE SHEET'!K82)</f>
        <v>5056</v>
      </c>
      <c s="90" t="str">
        <f>IF('S.D.PASTE SHEET'!L82="","",'S.D.PASTE SHEET'!L82)</f>
        <v/>
      </c>
      <c s="90">
        <f>IF('S.D.PASTE SHEET'!M82="","",'S.D.PASTE SHEET'!M82)</f>
        <v>138</v>
      </c>
      <c s="90">
        <f>IF('S.D.PASTE SHEET'!N82="","",'S.D.PASTE SHEET'!N82)</f>
        <v>136</v>
      </c>
      <c s="90" t="str">
        <f>IF('S.D.PASTE SHEET'!O82="","",'S.D.PASTE SHEET'!O82)</f>
        <v>OBC</v>
      </c>
      <c s="90" t="str">
        <f>IF('S.D.PASTE SHEET'!P82="","",'S.D.PASTE SHEET'!P82)</f>
        <v>Hindu</v>
      </c>
      <c s="90" t="str">
        <f>IF('S.D.PASTE SHEET'!Q82="","",'S.D.PASTE SHEET'!Q82)</f>
        <v/>
      </c>
      <c s="90" t="str">
        <f>IF('S.D.PASTE SHEET'!R82="","",'S.D.PASTE SHEET'!R82)</f>
        <v>GOVT. SENIOR SECONDARY SCHOOL DASANA KHURD (219769)</v>
      </c>
      <c s="90">
        <f>IF('S.D.PASTE SHEET'!S82="","",'S.D.PASTE SHEET'!S82)</f>
        <v>8141302602</v>
      </c>
      <c s="90" t="str">
        <f>IF('S.D.PASTE SHEET'!T82="","",'S.D.PASTE SHEET'!T82)</f>
        <v>XXXX4793</v>
      </c>
      <c s="90" t="str">
        <f>IF('S.D.PASTE SHEET'!U82="","",'S.D.PASTE SHEET'!U82)</f>
        <v>9999-LG</v>
      </c>
      <c s="90">
        <f>IF('S.D.PASTE SHEET'!V82="","",'S.D.PASTE SHEET'!V82)</f>
        <v>8875073208</v>
      </c>
      <c s="90" t="str">
        <f>IF('S.D.PASTE SHEET'!W82="","",'S.D.PASTE SHEET'!W82)</f>
        <v>DASANA KHURD,MOLASAR,DASANA KHURD,341506</v>
      </c>
      <c s="90">
        <f>IF('S.D.PASTE SHEET'!X82="","",'S.D.PASTE SHEET'!X82)</f>
        <v>60000</v>
      </c>
      <c s="90" t="str">
        <f>IF('S.D.PASTE SHEET'!Y82="","",'S.D.PASTE SHEET'!Y82)</f>
        <v>N</v>
      </c>
      <c s="90" t="str">
        <f>IF('S.D.PASTE SHEET'!Z82="","",'S.D.PASTE SHEET'!Z82)</f>
        <v>N</v>
      </c>
      <c s="90" t="str">
        <f>IF('S.D.PASTE SHEET'!AA82="","",'S.D.PASTE SHEET'!AA82)</f>
        <v>No</v>
      </c>
      <c s="90">
        <f>IF('S.D.PASTE SHEET'!AB82="","",'S.D.PASTE SHEET'!AB82)</f>
        <v>10</v>
      </c>
      <c s="90" t="str">
        <f>IF('S.D.PASTE SHEET'!AC82="","",'S.D.PASTE SHEET'!AC82)</f>
        <v>None</v>
      </c>
      <c s="90">
        <f>IF('S.D.PASTE SHEET'!AD82="","",'S.D.PASTE SHEET'!AD82)</f>
        <v>3</v>
      </c>
      <c s="34"/>
      <c s="32">
        <f>IF(AK82="","",IF(AK82&gt;0,COUNT($AG$2:AG82),""))</f>
        <v>12</v>
      </c>
      <c s="10">
        <f t="shared" si="12" ref="AG82:AV97">IF(AND($AJ$1=5,$A82=5),A82,"")</f>
        <v>5</v>
      </c>
      <c s="10" t="str">
        <f t="shared" si="12"/>
        <v>A</v>
      </c>
      <c s="10">
        <f t="shared" si="12"/>
        <v>493</v>
      </c>
      <c s="37" t="str">
        <f t="shared" si="12"/>
        <v/>
      </c>
      <c s="10" t="str">
        <f t="shared" si="12"/>
        <v>KALPANA</v>
      </c>
      <c s="10" t="str">
        <f t="shared" si="12"/>
        <v/>
      </c>
      <c s="10" t="str">
        <f t="shared" si="12"/>
        <v>LALA RAM</v>
      </c>
      <c s="10" t="str">
        <f t="shared" si="12"/>
        <v>VIMLA DEVI</v>
      </c>
      <c s="10" t="str">
        <f t="shared" si="12"/>
        <v>F</v>
      </c>
      <c s="37">
        <f t="shared" si="12"/>
        <v>41724</v>
      </c>
      <c s="10">
        <f t="shared" si="12"/>
        <v>5056</v>
      </c>
      <c s="10" t="str">
        <f t="shared" si="12"/>
        <v/>
      </c>
      <c s="10">
        <f t="shared" si="12"/>
        <v>138</v>
      </c>
      <c s="10">
        <f t="shared" si="12"/>
        <v>136</v>
      </c>
      <c s="10" t="str">
        <f t="shared" si="12"/>
        <v>OBC</v>
      </c>
      <c s="10" t="str">
        <f t="shared" si="12"/>
        <v>Hindu</v>
      </c>
      <c r="AX82" s="32">
        <f>IF(BC82="","",IF(BC82&gt;0,COUNT($AY$2:AY82),""))</f>
        <v>12</v>
      </c>
      <c s="10">
        <f t="shared" si="10"/>
        <v>5</v>
      </c>
      <c s="10" t="str">
        <f t="shared" si="13" ref="AZ82:BN97">IF(AND($BB$1=5,$A82=5,$BC$1=$B82),B82,"")</f>
        <v>A</v>
      </c>
      <c s="10">
        <f t="shared" si="13"/>
        <v>493</v>
      </c>
      <c s="39" t="str">
        <f t="shared" si="13"/>
        <v/>
      </c>
      <c s="10" t="str">
        <f t="shared" si="13"/>
        <v>KALPANA</v>
      </c>
      <c s="10" t="str">
        <f t="shared" si="13"/>
        <v/>
      </c>
      <c s="10" t="str">
        <f t="shared" si="13"/>
        <v>LALA RAM</v>
      </c>
      <c s="10" t="str">
        <f t="shared" si="13"/>
        <v>VIMLA DEVI</v>
      </c>
      <c s="10" t="str">
        <f t="shared" si="13"/>
        <v>F</v>
      </c>
      <c s="39">
        <f t="shared" si="13"/>
        <v>41724</v>
      </c>
      <c s="10">
        <f t="shared" si="13"/>
        <v>5056</v>
      </c>
      <c s="10" t="str">
        <f t="shared" si="13"/>
        <v/>
      </c>
      <c s="10">
        <f t="shared" si="13"/>
        <v>138</v>
      </c>
      <c s="10">
        <f t="shared" si="13"/>
        <v>136</v>
      </c>
      <c s="10" t="str">
        <f t="shared" si="13"/>
        <v>OBC</v>
      </c>
      <c s="10" t="str">
        <f t="shared" si="13"/>
        <v>Hindu</v>
      </c>
    </row>
    <row r="83" spans="1:66" ht="15.75" customHeight="1">
      <c r="A83" s="90">
        <f>IF('S.D.PASTE SHEET'!A83="","",'S.D.PASTE SHEET'!A83)</f>
        <v>5</v>
      </c>
      <c s="90" t="str">
        <f>IF('S.D.PASTE SHEET'!B83="","",'S.D.PASTE SHEET'!B83)</f>
        <v>A</v>
      </c>
      <c s="90">
        <f>IF('S.D.PASTE SHEET'!C83="","",'S.D.PASTE SHEET'!C83)</f>
        <v>669</v>
      </c>
      <c s="91">
        <f>IF('S.D.PASTE SHEET'!D83="","",'S.D.PASTE SHEET'!D83)</f>
        <v>45131</v>
      </c>
      <c s="90" t="str">
        <f>IF('S.D.PASTE SHEET'!E83="","",UPPER('S.D.PASTE SHEET'!E83))</f>
        <v>KOMITA RAYKA</v>
      </c>
      <c s="90" t="str">
        <f>IF('S.D.PASTE SHEET'!F83="","",'S.D.PASTE SHEET'!F83)</f>
        <v/>
      </c>
      <c s="90" t="str">
        <f>IF('S.D.PASTE SHEET'!G83="","",UPPER('S.D.PASTE SHEET'!G83))</f>
        <v>BHEEMRAJ REBARI</v>
      </c>
      <c s="90" t="str">
        <f>IF('S.D.PASTE SHEET'!H83="","",UPPER('S.D.PASTE SHEET'!H83))</f>
        <v>SITA REBARI</v>
      </c>
      <c s="90" t="str">
        <f>IF('S.D.PASTE SHEET'!I83="","",'S.D.PASTE SHEET'!I83)</f>
        <v>F</v>
      </c>
      <c s="91">
        <f>IF('S.D.PASTE SHEET'!J83="","",'S.D.PASTE SHEET'!J83)</f>
        <v>41917</v>
      </c>
      <c s="90">
        <f>IF('S.D.PASTE SHEET'!K83="","",'S.D.PASTE SHEET'!K83)</f>
        <v>5057</v>
      </c>
      <c s="90" t="str">
        <f>IF('S.D.PASTE SHEET'!L83="","",'S.D.PASTE SHEET'!L83)</f>
        <v/>
      </c>
      <c s="90">
        <f>IF('S.D.PASTE SHEET'!M83="","",'S.D.PASTE SHEET'!M83)</f>
        <v>138</v>
      </c>
      <c s="90">
        <f>IF('S.D.PASTE SHEET'!N83="","",'S.D.PASTE SHEET'!N83)</f>
        <v>105</v>
      </c>
      <c s="90" t="str">
        <f>IF('S.D.PASTE SHEET'!O83="","",'S.D.PASTE SHEET'!O83)</f>
        <v>SBC</v>
      </c>
      <c s="90" t="str">
        <f>IF('S.D.PASTE SHEET'!P83="","",'S.D.PASTE SHEET'!P83)</f>
        <v/>
      </c>
      <c s="90" t="str">
        <f>IF('S.D.PASTE SHEET'!Q83="","",'S.D.PASTE SHEET'!Q83)</f>
        <v/>
      </c>
      <c s="90" t="str">
        <f>IF('S.D.PASTE SHEET'!R83="","",'S.D.PASTE SHEET'!R83)</f>
        <v>GOVT. SENIOR SECONDARY SCHOOL DASANA KHURD (219769)</v>
      </c>
      <c s="90">
        <f>IF('S.D.PASTE SHEET'!S83="","",'S.D.PASTE SHEET'!S83)</f>
        <v>8141302602</v>
      </c>
      <c s="90" t="str">
        <f>IF('S.D.PASTE SHEET'!T83="","",'S.D.PASTE SHEET'!T83)</f>
        <v>XXXX9374</v>
      </c>
      <c s="90" t="str">
        <f>IF('S.D.PASTE SHEET'!U83="","",'S.D.PASTE SHEET'!U83)</f>
        <v>YWUYDCW</v>
      </c>
      <c s="90">
        <f>IF('S.D.PASTE SHEET'!V83="","",'S.D.PASTE SHEET'!V83)</f>
        <v>9772984418</v>
      </c>
      <c s="90" t="str">
        <f>IF('S.D.PASTE SHEET'!W83="","",'S.D.PASTE SHEET'!W83)</f>
        <v>DHANI BHAVSAGAR ,SHAHPURA ,DHANI BHAVSAGAR ,311404</v>
      </c>
      <c s="90">
        <f>IF('S.D.PASTE SHEET'!X83="","",'S.D.PASTE SHEET'!X83)</f>
        <v>0</v>
      </c>
      <c s="90" t="str">
        <f>IF('S.D.PASTE SHEET'!Y83="","",'S.D.PASTE SHEET'!Y83)</f>
        <v>N</v>
      </c>
      <c s="90" t="str">
        <f>IF('S.D.PASTE SHEET'!Z83="","",'S.D.PASTE SHEET'!Z83)</f>
        <v>N</v>
      </c>
      <c s="90" t="str">
        <f>IF('S.D.PASTE SHEET'!AA83="","",'S.D.PASTE SHEET'!AA83)</f>
        <v/>
      </c>
      <c s="90">
        <f>IF('S.D.PASTE SHEET'!AB83="","",'S.D.PASTE SHEET'!AB83)</f>
        <v>10</v>
      </c>
      <c s="90" t="str">
        <f>IF('S.D.PASTE SHEET'!AC83="","",'S.D.PASTE SHEET'!AC83)</f>
        <v>None</v>
      </c>
      <c s="90">
        <f>IF('S.D.PASTE SHEET'!AD83="","",'S.D.PASTE SHEET'!AD83)</f>
        <v>3</v>
      </c>
      <c s="34"/>
      <c s="32">
        <f>IF(AK83="","",IF(AK83&gt;0,COUNT($AG$2:AG83),""))</f>
        <v>13</v>
      </c>
      <c s="10">
        <f t="shared" si="12"/>
        <v>5</v>
      </c>
      <c s="10" t="str">
        <f t="shared" si="12"/>
        <v>A</v>
      </c>
      <c s="10">
        <f t="shared" si="12"/>
        <v>669</v>
      </c>
      <c s="37">
        <f t="shared" si="12"/>
        <v>45131</v>
      </c>
      <c s="10" t="str">
        <f t="shared" si="12"/>
        <v>KOMITA RAYKA</v>
      </c>
      <c s="10" t="str">
        <f t="shared" si="12"/>
        <v/>
      </c>
      <c s="10" t="str">
        <f t="shared" si="12"/>
        <v>BHEEMRAJ REBARI</v>
      </c>
      <c s="10" t="str">
        <f t="shared" si="12"/>
        <v>SITA REBARI</v>
      </c>
      <c s="10" t="str">
        <f t="shared" si="12"/>
        <v>F</v>
      </c>
      <c s="37">
        <f t="shared" si="12"/>
        <v>41917</v>
      </c>
      <c s="10">
        <f t="shared" si="12"/>
        <v>5057</v>
      </c>
      <c s="10" t="str">
        <f t="shared" si="12"/>
        <v/>
      </c>
      <c s="10">
        <f t="shared" si="12"/>
        <v>138</v>
      </c>
      <c s="10">
        <f t="shared" si="12"/>
        <v>105</v>
      </c>
      <c s="10" t="str">
        <f t="shared" si="12"/>
        <v>SBC</v>
      </c>
      <c s="10" t="str">
        <f t="shared" si="12"/>
        <v/>
      </c>
      <c r="AX83" s="32">
        <f>IF(BC83="","",IF(BC83&gt;0,COUNT($AY$2:AY83),""))</f>
        <v>13</v>
      </c>
      <c s="10">
        <f t="shared" si="10"/>
        <v>5</v>
      </c>
      <c s="10" t="str">
        <f t="shared" si="13"/>
        <v>A</v>
      </c>
      <c s="10">
        <f t="shared" si="13"/>
        <v>669</v>
      </c>
      <c s="39">
        <f t="shared" si="13"/>
        <v>45131</v>
      </c>
      <c s="10" t="str">
        <f t="shared" si="13"/>
        <v>KOMITA RAYKA</v>
      </c>
      <c s="10" t="str">
        <f t="shared" si="13"/>
        <v/>
      </c>
      <c s="10" t="str">
        <f t="shared" si="13"/>
        <v>BHEEMRAJ REBARI</v>
      </c>
      <c s="10" t="str">
        <f t="shared" si="13"/>
        <v>SITA REBARI</v>
      </c>
      <c s="10" t="str">
        <f t="shared" si="13"/>
        <v>F</v>
      </c>
      <c s="39">
        <f t="shared" si="13"/>
        <v>41917</v>
      </c>
      <c s="10">
        <f t="shared" si="13"/>
        <v>5057</v>
      </c>
      <c s="10" t="str">
        <f t="shared" si="13"/>
        <v/>
      </c>
      <c s="10">
        <f t="shared" si="13"/>
        <v>138</v>
      </c>
      <c s="10">
        <f t="shared" si="13"/>
        <v>105</v>
      </c>
      <c s="10" t="str">
        <f t="shared" si="13"/>
        <v>SBC</v>
      </c>
      <c s="10" t="str">
        <f t="shared" si="13"/>
        <v/>
      </c>
    </row>
    <row r="84" spans="1:66" ht="15.75" customHeight="1">
      <c r="A84" s="90">
        <f>IF('S.D.PASTE SHEET'!A84="","",'S.D.PASTE SHEET'!A84)</f>
        <v>5</v>
      </c>
      <c s="90" t="str">
        <f>IF('S.D.PASTE SHEET'!B84="","",'S.D.PASTE SHEET'!B84)</f>
        <v>A</v>
      </c>
      <c s="90">
        <f>IF('S.D.PASTE SHEET'!C84="","",'S.D.PASTE SHEET'!C84)</f>
        <v>524</v>
      </c>
      <c s="91" t="str">
        <f>IF('S.D.PASTE SHEET'!D84="","",'S.D.PASTE SHEET'!D84)</f>
        <v/>
      </c>
      <c s="90" t="str">
        <f>IF('S.D.PASTE SHEET'!E84="","",UPPER('S.D.PASTE SHEET'!E84))</f>
        <v>KRISHANA JANGIR</v>
      </c>
      <c s="90" t="str">
        <f>IF('S.D.PASTE SHEET'!F84="","",'S.D.PASTE SHEET'!F84)</f>
        <v/>
      </c>
      <c s="90" t="str">
        <f>IF('S.D.PASTE SHEET'!G84="","",UPPER('S.D.PASTE SHEET'!G84))</f>
        <v>KESHAR RAM JANGIR</v>
      </c>
      <c s="90" t="str">
        <f>IF('S.D.PASTE SHEET'!H84="","",UPPER('S.D.PASTE SHEET'!H84))</f>
        <v>SAJJAN JANGIR</v>
      </c>
      <c s="90" t="str">
        <f>IF('S.D.PASTE SHEET'!I84="","",'S.D.PASTE SHEET'!I84)</f>
        <v>M</v>
      </c>
      <c s="91">
        <f>IF('S.D.PASTE SHEET'!J84="","",'S.D.PASTE SHEET'!J84)</f>
        <v>41927</v>
      </c>
      <c s="90">
        <f>IF('S.D.PASTE SHEET'!K84="","",'S.D.PASTE SHEET'!K84)</f>
        <v>5058</v>
      </c>
      <c s="90" t="str">
        <f>IF('S.D.PASTE SHEET'!L84="","",'S.D.PASTE SHEET'!L84)</f>
        <v/>
      </c>
      <c s="90">
        <f>IF('S.D.PASTE SHEET'!M84="","",'S.D.PASTE SHEET'!M84)</f>
        <v>138</v>
      </c>
      <c s="90">
        <f>IF('S.D.PASTE SHEET'!N84="","",'S.D.PASTE SHEET'!N84)</f>
        <v>135</v>
      </c>
      <c s="90" t="str">
        <f>IF('S.D.PASTE SHEET'!O84="","",'S.D.PASTE SHEET'!O84)</f>
        <v>OBC</v>
      </c>
      <c s="90" t="str">
        <f>IF('S.D.PASTE SHEET'!P84="","",'S.D.PASTE SHEET'!P84)</f>
        <v>Hindu</v>
      </c>
      <c s="90" t="str">
        <f>IF('S.D.PASTE SHEET'!Q84="","",'S.D.PASTE SHEET'!Q84)</f>
        <v/>
      </c>
      <c s="90" t="str">
        <f>IF('S.D.PASTE SHEET'!R84="","",'S.D.PASTE SHEET'!R84)</f>
        <v>GOVT. SENIOR SECONDARY SCHOOL DASANA KHURD (219769)</v>
      </c>
      <c s="90">
        <f>IF('S.D.PASTE SHEET'!S84="","",'S.D.PASTE SHEET'!S84)</f>
        <v>8141302602</v>
      </c>
      <c s="90" t="str">
        <f>IF('S.D.PASTE SHEET'!T84="","",'S.D.PASTE SHEET'!T84)</f>
        <v>XXXX9767</v>
      </c>
      <c s="90" t="str">
        <f>IF('S.D.PASTE SHEET'!U84="","",'S.D.PASTE SHEET'!U84)</f>
        <v/>
      </c>
      <c s="90">
        <f>IF('S.D.PASTE SHEET'!V84="","",'S.D.PASTE SHEET'!V84)</f>
        <v>8875319266</v>
      </c>
      <c s="90" t="str">
        <f>IF('S.D.PASTE SHEET'!W84="","",'S.D.PASTE SHEET'!W84)</f>
        <v>VILL-DASANA KHURD POST- DIKAWA,MAULASAR,DASANA KHURD,341506</v>
      </c>
      <c s="90">
        <f>IF('S.D.PASTE SHEET'!X84="","",'S.D.PASTE SHEET'!X84)</f>
        <v>50000</v>
      </c>
      <c s="90" t="str">
        <f>IF('S.D.PASTE SHEET'!Y84="","",'S.D.PASTE SHEET'!Y84)</f>
        <v>N</v>
      </c>
      <c s="90" t="str">
        <f>IF('S.D.PASTE SHEET'!Z84="","",'S.D.PASTE SHEET'!Z84)</f>
        <v>N</v>
      </c>
      <c s="90" t="str">
        <f>IF('S.D.PASTE SHEET'!AA84="","",'S.D.PASTE SHEET'!AA84)</f>
        <v>No</v>
      </c>
      <c s="90">
        <f>IF('S.D.PASTE SHEET'!AB84="","",'S.D.PASTE SHEET'!AB84)</f>
        <v>10</v>
      </c>
      <c s="90" t="str">
        <f>IF('S.D.PASTE SHEET'!AC84="","",'S.D.PASTE SHEET'!AC84)</f>
        <v>None</v>
      </c>
      <c s="90">
        <f>IF('S.D.PASTE SHEET'!AD84="","",'S.D.PASTE SHEET'!AD84)</f>
        <v>0</v>
      </c>
      <c s="34"/>
      <c s="32">
        <f>IF(AK84="","",IF(AK84&gt;0,COUNT($AG$2:AG84),""))</f>
        <v>14</v>
      </c>
      <c s="10">
        <f t="shared" si="12"/>
        <v>5</v>
      </c>
      <c s="10" t="str">
        <f t="shared" si="12"/>
        <v>A</v>
      </c>
      <c s="10">
        <f t="shared" si="12"/>
        <v>524</v>
      </c>
      <c s="37" t="str">
        <f t="shared" si="12"/>
        <v/>
      </c>
      <c s="10" t="str">
        <f t="shared" si="12"/>
        <v>KRISHANA JANGIR</v>
      </c>
      <c s="10" t="str">
        <f t="shared" si="12"/>
        <v/>
      </c>
      <c s="10" t="str">
        <f t="shared" si="12"/>
        <v>KESHAR RAM JANGIR</v>
      </c>
      <c s="10" t="str">
        <f t="shared" si="12"/>
        <v>SAJJAN JANGIR</v>
      </c>
      <c s="10" t="str">
        <f t="shared" si="12"/>
        <v>M</v>
      </c>
      <c s="37">
        <f t="shared" si="12"/>
        <v>41927</v>
      </c>
      <c s="10">
        <f t="shared" si="12"/>
        <v>5058</v>
      </c>
      <c s="10" t="str">
        <f t="shared" si="12"/>
        <v/>
      </c>
      <c s="10">
        <f t="shared" si="12"/>
        <v>138</v>
      </c>
      <c s="10">
        <f t="shared" si="12"/>
        <v>135</v>
      </c>
      <c s="10" t="str">
        <f t="shared" si="12"/>
        <v>OBC</v>
      </c>
      <c s="10" t="str">
        <f t="shared" si="12"/>
        <v>Hindu</v>
      </c>
      <c r="AX84" s="32">
        <f>IF(BC84="","",IF(BC84&gt;0,COUNT($AY$2:AY84),""))</f>
        <v>14</v>
      </c>
      <c s="10">
        <f t="shared" si="10"/>
        <v>5</v>
      </c>
      <c s="10" t="str">
        <f t="shared" si="13"/>
        <v>A</v>
      </c>
      <c s="10">
        <f t="shared" si="13"/>
        <v>524</v>
      </c>
      <c s="39" t="str">
        <f t="shared" si="13"/>
        <v/>
      </c>
      <c s="10" t="str">
        <f t="shared" si="13"/>
        <v>KRISHANA JANGIR</v>
      </c>
      <c s="10" t="str">
        <f t="shared" si="13"/>
        <v/>
      </c>
      <c s="10" t="str">
        <f t="shared" si="13"/>
        <v>KESHAR RAM JANGIR</v>
      </c>
      <c s="10" t="str">
        <f t="shared" si="13"/>
        <v>SAJJAN JANGIR</v>
      </c>
      <c s="10" t="str">
        <f t="shared" si="13"/>
        <v>M</v>
      </c>
      <c s="39">
        <f t="shared" si="13"/>
        <v>41927</v>
      </c>
      <c s="10">
        <f t="shared" si="13"/>
        <v>5058</v>
      </c>
      <c s="10" t="str">
        <f t="shared" si="13"/>
        <v/>
      </c>
      <c s="10">
        <f t="shared" si="13"/>
        <v>138</v>
      </c>
      <c s="10">
        <f t="shared" si="13"/>
        <v>135</v>
      </c>
      <c s="10" t="str">
        <f t="shared" si="13"/>
        <v>OBC</v>
      </c>
      <c s="10" t="str">
        <f t="shared" si="13"/>
        <v>Hindu</v>
      </c>
    </row>
    <row r="85" spans="1:66" ht="15.75" customHeight="1">
      <c r="A85" s="90">
        <f>IF('S.D.PASTE SHEET'!A85="","",'S.D.PASTE SHEET'!A85)</f>
        <v>5</v>
      </c>
      <c s="90" t="str">
        <f>IF('S.D.PASTE SHEET'!B85="","",'S.D.PASTE SHEET'!B85)</f>
        <v>A</v>
      </c>
      <c s="90">
        <f>IF('S.D.PASTE SHEET'!C85="","",'S.D.PASTE SHEET'!C85)</f>
        <v>500</v>
      </c>
      <c s="91" t="str">
        <f>IF('S.D.PASTE SHEET'!D85="","",'S.D.PASTE SHEET'!D85)</f>
        <v/>
      </c>
      <c s="90" t="str">
        <f>IF('S.D.PASTE SHEET'!E85="","",UPPER('S.D.PASTE SHEET'!E85))</f>
        <v>KRISHNA</v>
      </c>
      <c s="90" t="str">
        <f>IF('S.D.PASTE SHEET'!F85="","",'S.D.PASTE SHEET'!F85)</f>
        <v/>
      </c>
      <c s="90" t="str">
        <f>IF('S.D.PASTE SHEET'!G85="","",UPPER('S.D.PASTE SHEET'!G85))</f>
        <v>RAMNIWAS RAM</v>
      </c>
      <c s="90" t="str">
        <f>IF('S.D.PASTE SHEET'!H85="","",UPPER('S.D.PASTE SHEET'!H85))</f>
        <v>CHENA DEVI</v>
      </c>
      <c s="90" t="str">
        <f>IF('S.D.PASTE SHEET'!I85="","",'S.D.PASTE SHEET'!I85)</f>
        <v>M</v>
      </c>
      <c s="91">
        <f>IF('S.D.PASTE SHEET'!J85="","",'S.D.PASTE SHEET'!J85)</f>
        <v>41844</v>
      </c>
      <c s="90">
        <f>IF('S.D.PASTE SHEET'!K85="","",'S.D.PASTE SHEET'!K85)</f>
        <v>5059</v>
      </c>
      <c s="90" t="str">
        <f>IF('S.D.PASTE SHEET'!L85="","",'S.D.PASTE SHEET'!L85)</f>
        <v/>
      </c>
      <c s="90">
        <f>IF('S.D.PASTE SHEET'!M85="","",'S.D.PASTE SHEET'!M85)</f>
        <v>138</v>
      </c>
      <c s="90">
        <f>IF('S.D.PASTE SHEET'!N85="","",'S.D.PASTE SHEET'!N85)</f>
        <v>133</v>
      </c>
      <c s="90" t="str">
        <f>IF('S.D.PASTE SHEET'!O85="","",'S.D.PASTE SHEET'!O85)</f>
        <v>OBC</v>
      </c>
      <c s="90" t="str">
        <f>IF('S.D.PASTE SHEET'!P85="","",'S.D.PASTE SHEET'!P85)</f>
        <v>Hindu</v>
      </c>
      <c s="90" t="str">
        <f>IF('S.D.PASTE SHEET'!Q85="","",'S.D.PASTE SHEET'!Q85)</f>
        <v/>
      </c>
      <c s="90" t="str">
        <f>IF('S.D.PASTE SHEET'!R85="","",'S.D.PASTE SHEET'!R85)</f>
        <v>GOVT. SENIOR SECONDARY SCHOOL DASANA KHURD (219769)</v>
      </c>
      <c s="90">
        <f>IF('S.D.PASTE SHEET'!S85="","",'S.D.PASTE SHEET'!S85)</f>
        <v>8141302602</v>
      </c>
      <c s="90" t="str">
        <f>IF('S.D.PASTE SHEET'!T85="","",'S.D.PASTE SHEET'!T85)</f>
        <v>XXXX4835</v>
      </c>
      <c s="90" t="str">
        <f>IF('S.D.PASTE SHEET'!U85="","",'S.D.PASTE SHEET'!U85)</f>
        <v>YMAMOFC</v>
      </c>
      <c s="90">
        <f>IF('S.D.PASTE SHEET'!V85="","",'S.D.PASTE SHEET'!V85)</f>
        <v>9509207248</v>
      </c>
      <c s="90" t="str">
        <f>IF('S.D.PASTE SHEET'!W85="","",'S.D.PASTE SHEET'!W85)</f>
        <v>DASANA KHURD,MOLASAR,DASANA KHURD,341506</v>
      </c>
      <c s="90">
        <f>IF('S.D.PASTE SHEET'!X85="","",'S.D.PASTE SHEET'!X85)</f>
        <v>50000</v>
      </c>
      <c s="90" t="str">
        <f>IF('S.D.PASTE SHEET'!Y85="","",'S.D.PASTE SHEET'!Y85)</f>
        <v>N</v>
      </c>
      <c s="90" t="str">
        <f>IF('S.D.PASTE SHEET'!Z85="","",'S.D.PASTE SHEET'!Z85)</f>
        <v>N</v>
      </c>
      <c s="90" t="str">
        <f>IF('S.D.PASTE SHEET'!AA85="","",'S.D.PASTE SHEET'!AA85)</f>
        <v>No</v>
      </c>
      <c s="90">
        <f>IF('S.D.PASTE SHEET'!AB85="","",'S.D.PASTE SHEET'!AB85)</f>
        <v>10</v>
      </c>
      <c s="90" t="str">
        <f>IF('S.D.PASTE SHEET'!AC85="","",'S.D.PASTE SHEET'!AC85)</f>
        <v>None</v>
      </c>
      <c s="90">
        <f>IF('S.D.PASTE SHEET'!AD85="","",'S.D.PASTE SHEET'!AD85)</f>
        <v>0</v>
      </c>
      <c s="34"/>
      <c s="32">
        <f>IF(AK85="","",IF(AK85&gt;0,COUNT($AG$2:AG85),""))</f>
        <v>15</v>
      </c>
      <c s="10">
        <f t="shared" si="12"/>
        <v>5</v>
      </c>
      <c s="10" t="str">
        <f t="shared" si="12"/>
        <v>A</v>
      </c>
      <c s="10">
        <f t="shared" si="12"/>
        <v>500</v>
      </c>
      <c s="37" t="str">
        <f t="shared" si="12"/>
        <v/>
      </c>
      <c s="10" t="str">
        <f t="shared" si="12"/>
        <v>KRISHNA</v>
      </c>
      <c s="10" t="str">
        <f t="shared" si="12"/>
        <v/>
      </c>
      <c s="10" t="str">
        <f t="shared" si="12"/>
        <v>RAMNIWAS RAM</v>
      </c>
      <c s="10" t="str">
        <f t="shared" si="12"/>
        <v>CHENA DEVI</v>
      </c>
      <c s="10" t="str">
        <f t="shared" si="12"/>
        <v>M</v>
      </c>
      <c s="37">
        <f t="shared" si="12"/>
        <v>41844</v>
      </c>
      <c s="10">
        <f t="shared" si="12"/>
        <v>5059</v>
      </c>
      <c s="10" t="str">
        <f t="shared" si="12"/>
        <v/>
      </c>
      <c s="10">
        <f t="shared" si="12"/>
        <v>138</v>
      </c>
      <c s="10">
        <f t="shared" si="12"/>
        <v>133</v>
      </c>
      <c s="10" t="str">
        <f t="shared" si="12"/>
        <v>OBC</v>
      </c>
      <c s="10" t="str">
        <f t="shared" si="12"/>
        <v>Hindu</v>
      </c>
      <c r="AX85" s="32">
        <f>IF(BC85="","",IF(BC85&gt;0,COUNT($AY$2:AY85),""))</f>
        <v>15</v>
      </c>
      <c s="10">
        <f t="shared" si="10"/>
        <v>5</v>
      </c>
      <c s="10" t="str">
        <f t="shared" si="13"/>
        <v>A</v>
      </c>
      <c s="10">
        <f t="shared" si="13"/>
        <v>500</v>
      </c>
      <c s="39" t="str">
        <f t="shared" si="13"/>
        <v/>
      </c>
      <c s="10" t="str">
        <f t="shared" si="13"/>
        <v>KRISHNA</v>
      </c>
      <c s="10" t="str">
        <f t="shared" si="13"/>
        <v/>
      </c>
      <c s="10" t="str">
        <f t="shared" si="13"/>
        <v>RAMNIWAS RAM</v>
      </c>
      <c s="10" t="str">
        <f t="shared" si="13"/>
        <v>CHENA DEVI</v>
      </c>
      <c s="10" t="str">
        <f t="shared" si="13"/>
        <v>M</v>
      </c>
      <c s="39">
        <f t="shared" si="13"/>
        <v>41844</v>
      </c>
      <c s="10">
        <f t="shared" si="13"/>
        <v>5059</v>
      </c>
      <c s="10" t="str">
        <f t="shared" si="13"/>
        <v/>
      </c>
      <c s="10">
        <f t="shared" si="13"/>
        <v>138</v>
      </c>
      <c s="10">
        <f t="shared" si="13"/>
        <v>133</v>
      </c>
      <c s="10" t="str">
        <f t="shared" si="13"/>
        <v>OBC</v>
      </c>
      <c s="10" t="str">
        <f t="shared" si="13"/>
        <v>Hindu</v>
      </c>
    </row>
    <row r="86" spans="1:66" ht="15.75" customHeight="1">
      <c r="A86" s="90">
        <f>IF('S.D.PASTE SHEET'!A86="","",'S.D.PASTE SHEET'!A86)</f>
        <v>5</v>
      </c>
      <c s="90" t="str">
        <f>IF('S.D.PASTE SHEET'!B86="","",'S.D.PASTE SHEET'!B86)</f>
        <v>A</v>
      </c>
      <c s="90">
        <f>IF('S.D.PASTE SHEET'!C86="","",'S.D.PASTE SHEET'!C86)</f>
        <v>662</v>
      </c>
      <c s="91">
        <f>IF('S.D.PASTE SHEET'!D86="","",'S.D.PASTE SHEET'!D86)</f>
        <v>45122</v>
      </c>
      <c s="90" t="str">
        <f>IF('S.D.PASTE SHEET'!E86="","",UPPER('S.D.PASTE SHEET'!E86))</f>
        <v>LICHHAMA</v>
      </c>
      <c s="90" t="str">
        <f>IF('S.D.PASTE SHEET'!F86="","",'S.D.PASTE SHEET'!F86)</f>
        <v/>
      </c>
      <c s="90" t="str">
        <f>IF('S.D.PASTE SHEET'!G86="","",UPPER('S.D.PASTE SHEET'!G86))</f>
        <v>HANUMAN RAM</v>
      </c>
      <c s="90" t="str">
        <f>IF('S.D.PASTE SHEET'!H86="","",UPPER('S.D.PASTE SHEET'!H86))</f>
        <v>MANJU DEVI</v>
      </c>
      <c s="90" t="str">
        <f>IF('S.D.PASTE SHEET'!I86="","",'S.D.PASTE SHEET'!I86)</f>
        <v>F</v>
      </c>
      <c s="91">
        <f>IF('S.D.PASTE SHEET'!J86="","",'S.D.PASTE SHEET'!J86)</f>
        <v>40848</v>
      </c>
      <c s="90">
        <f>IF('S.D.PASTE SHEET'!K86="","",'S.D.PASTE SHEET'!K86)</f>
        <v>5060</v>
      </c>
      <c s="90" t="str">
        <f>IF('S.D.PASTE SHEET'!L86="","",'S.D.PASTE SHEET'!L86)</f>
        <v/>
      </c>
      <c s="90">
        <f>IF('S.D.PASTE SHEET'!M86="","",'S.D.PASTE SHEET'!M86)</f>
        <v>138</v>
      </c>
      <c s="90">
        <f>IF('S.D.PASTE SHEET'!N86="","",'S.D.PASTE SHEET'!N86)</f>
        <v>111</v>
      </c>
      <c s="90" t="str">
        <f>IF('S.D.PASTE SHEET'!O86="","",'S.D.PASTE SHEET'!O86)</f>
        <v>SBC</v>
      </c>
      <c s="90" t="str">
        <f>IF('S.D.PASTE SHEET'!P86="","",'S.D.PASTE SHEET'!P86)</f>
        <v>Hindu</v>
      </c>
      <c s="90" t="str">
        <f>IF('S.D.PASTE SHEET'!Q86="","",'S.D.PASTE SHEET'!Q86)</f>
        <v/>
      </c>
      <c s="90" t="str">
        <f>IF('S.D.PASTE SHEET'!R86="","",'S.D.PASTE SHEET'!R86)</f>
        <v>GOVT. SENIOR SECONDARY SCHOOL DASANA KHURD (219769)</v>
      </c>
      <c s="90">
        <f>IF('S.D.PASTE SHEET'!S86="","",'S.D.PASTE SHEET'!S86)</f>
        <v>8141302602</v>
      </c>
      <c s="90" t="str">
        <f>IF('S.D.PASTE SHEET'!T86="","",'S.D.PASTE SHEET'!T86)</f>
        <v>XXXX1479</v>
      </c>
      <c s="90" t="str">
        <f>IF('S.D.PASTE SHEET'!U86="","",'S.D.PASTE SHEET'!U86)</f>
        <v/>
      </c>
      <c s="90">
        <f>IF('S.D.PASTE SHEET'!V86="","",'S.D.PASTE SHEET'!V86)</f>
        <v>9828455982</v>
      </c>
      <c s="90" t="str">
        <f>IF('S.D.PASTE SHEET'!W86="","",'S.D.PASTE SHEET'!W86)</f>
        <v>DASANA KHURD,MOLASAR,DASANA KHURD,341506</v>
      </c>
      <c s="90">
        <f>IF('S.D.PASTE SHEET'!X86="","",'S.D.PASTE SHEET'!X86)</f>
        <v>60000</v>
      </c>
      <c s="90" t="str">
        <f>IF('S.D.PASTE SHEET'!Y86="","",'S.D.PASTE SHEET'!Y86)</f>
        <v>N</v>
      </c>
      <c s="90" t="str">
        <f>IF('S.D.PASTE SHEET'!Z86="","",'S.D.PASTE SHEET'!Z86)</f>
        <v>N</v>
      </c>
      <c s="90" t="str">
        <f>IF('S.D.PASTE SHEET'!AA86="","",'S.D.PASTE SHEET'!AA86)</f>
        <v>No</v>
      </c>
      <c s="90">
        <f>IF('S.D.PASTE SHEET'!AB86="","",'S.D.PASTE SHEET'!AB86)</f>
        <v>13</v>
      </c>
      <c s="90" t="str">
        <f>IF('S.D.PASTE SHEET'!AC86="","",'S.D.PASTE SHEET'!AC86)</f>
        <v>None</v>
      </c>
      <c s="90">
        <f>IF('S.D.PASTE SHEET'!AD86="","",'S.D.PASTE SHEET'!AD86)</f>
        <v>3</v>
      </c>
      <c s="34"/>
      <c s="32">
        <f>IF(AK86="","",IF(AK86&gt;0,COUNT($AG$2:AG86),""))</f>
        <v>16</v>
      </c>
      <c s="10">
        <f t="shared" si="12"/>
        <v>5</v>
      </c>
      <c s="10" t="str">
        <f t="shared" si="12"/>
        <v>A</v>
      </c>
      <c s="10">
        <f t="shared" si="12"/>
        <v>662</v>
      </c>
      <c s="37">
        <f t="shared" si="12"/>
        <v>45122</v>
      </c>
      <c s="10" t="str">
        <f t="shared" si="12"/>
        <v>LICHHAMA</v>
      </c>
      <c s="10" t="str">
        <f t="shared" si="12"/>
        <v/>
      </c>
      <c s="10" t="str">
        <f t="shared" si="12"/>
        <v>HANUMAN RAM</v>
      </c>
      <c s="10" t="str">
        <f t="shared" si="12"/>
        <v>MANJU DEVI</v>
      </c>
      <c s="10" t="str">
        <f t="shared" si="12"/>
        <v>F</v>
      </c>
      <c s="37">
        <f t="shared" si="12"/>
        <v>40848</v>
      </c>
      <c s="10">
        <f t="shared" si="12"/>
        <v>5060</v>
      </c>
      <c s="10" t="str">
        <f t="shared" si="12"/>
        <v/>
      </c>
      <c s="10">
        <f t="shared" si="12"/>
        <v>138</v>
      </c>
      <c s="10">
        <f t="shared" si="12"/>
        <v>111</v>
      </c>
      <c s="10" t="str">
        <f t="shared" si="12"/>
        <v>SBC</v>
      </c>
      <c s="10" t="str">
        <f t="shared" si="12"/>
        <v>Hindu</v>
      </c>
      <c r="AX86" s="32">
        <f>IF(BC86="","",IF(BC86&gt;0,COUNT($AY$2:AY86),""))</f>
        <v>16</v>
      </c>
      <c s="10">
        <f t="shared" si="10"/>
        <v>5</v>
      </c>
      <c s="10" t="str">
        <f t="shared" si="13"/>
        <v>A</v>
      </c>
      <c s="10">
        <f t="shared" si="13"/>
        <v>662</v>
      </c>
      <c s="39">
        <f t="shared" si="13"/>
        <v>45122</v>
      </c>
      <c s="10" t="str">
        <f t="shared" si="13"/>
        <v>LICHHAMA</v>
      </c>
      <c s="10" t="str">
        <f t="shared" si="13"/>
        <v/>
      </c>
      <c s="10" t="str">
        <f t="shared" si="13"/>
        <v>HANUMAN RAM</v>
      </c>
      <c s="10" t="str">
        <f t="shared" si="13"/>
        <v>MANJU DEVI</v>
      </c>
      <c s="10" t="str">
        <f t="shared" si="13"/>
        <v>F</v>
      </c>
      <c s="39">
        <f t="shared" si="13"/>
        <v>40848</v>
      </c>
      <c s="10">
        <f t="shared" si="13"/>
        <v>5060</v>
      </c>
      <c s="10" t="str">
        <f t="shared" si="13"/>
        <v/>
      </c>
      <c s="10">
        <f t="shared" si="13"/>
        <v>138</v>
      </c>
      <c s="10">
        <f t="shared" si="13"/>
        <v>111</v>
      </c>
      <c s="10" t="str">
        <f t="shared" si="13"/>
        <v>SBC</v>
      </c>
      <c s="10" t="str">
        <f t="shared" si="13"/>
        <v>Hindu</v>
      </c>
    </row>
    <row r="87" spans="1:66" ht="15.75" customHeight="1">
      <c r="A87" s="90">
        <f>IF('S.D.PASTE SHEET'!A87="","",'S.D.PASTE SHEET'!A87)</f>
        <v>5</v>
      </c>
      <c s="90" t="str">
        <f>IF('S.D.PASTE SHEET'!B87="","",'S.D.PASTE SHEET'!B87)</f>
        <v>A</v>
      </c>
      <c s="90">
        <f>IF('S.D.PASTE SHEET'!C87="","",'S.D.PASTE SHEET'!C87)</f>
        <v>594</v>
      </c>
      <c s="91" t="str">
        <f>IF('S.D.PASTE SHEET'!D87="","",'S.D.PASTE SHEET'!D87)</f>
        <v/>
      </c>
      <c s="90" t="str">
        <f>IF('S.D.PASTE SHEET'!E87="","",UPPER('S.D.PASTE SHEET'!E87))</f>
        <v>LUCKY BHUNWAL</v>
      </c>
      <c s="90" t="str">
        <f>IF('S.D.PASTE SHEET'!F87="","",'S.D.PASTE SHEET'!F87)</f>
        <v/>
      </c>
      <c s="90" t="str">
        <f>IF('S.D.PASTE SHEET'!G87="","",UPPER('S.D.PASTE SHEET'!G87))</f>
        <v>KISANA RAM</v>
      </c>
      <c s="90" t="str">
        <f>IF('S.D.PASTE SHEET'!H87="","",UPPER('S.D.PASTE SHEET'!H87))</f>
        <v>USHA DEVI</v>
      </c>
      <c s="90" t="str">
        <f>IF('S.D.PASTE SHEET'!I87="","",'S.D.PASTE SHEET'!I87)</f>
        <v>M</v>
      </c>
      <c s="91">
        <f>IF('S.D.PASTE SHEET'!J87="","",'S.D.PASTE SHEET'!J87)</f>
        <v>41348</v>
      </c>
      <c s="90">
        <f>IF('S.D.PASTE SHEET'!K87="","",'S.D.PASTE SHEET'!K87)</f>
        <v>5061</v>
      </c>
      <c s="90" t="str">
        <f>IF('S.D.PASTE SHEET'!L87="","",'S.D.PASTE SHEET'!L87)</f>
        <v/>
      </c>
      <c s="90">
        <f>IF('S.D.PASTE SHEET'!M87="","",'S.D.PASTE SHEET'!M87)</f>
        <v>138</v>
      </c>
      <c s="90">
        <f>IF('S.D.PASTE SHEET'!N87="","",'S.D.PASTE SHEET'!N87)</f>
        <v>137</v>
      </c>
      <c s="90" t="str">
        <f>IF('S.D.PASTE SHEET'!O87="","",'S.D.PASTE SHEET'!O87)</f>
        <v>OBC</v>
      </c>
      <c s="90" t="str">
        <f>IF('S.D.PASTE SHEET'!P87="","",'S.D.PASTE SHEET'!P87)</f>
        <v>Hindu</v>
      </c>
      <c s="90" t="str">
        <f>IF('S.D.PASTE SHEET'!Q87="","",'S.D.PASTE SHEET'!Q87)</f>
        <v/>
      </c>
      <c s="90" t="str">
        <f>IF('S.D.PASTE SHEET'!R87="","",'S.D.PASTE SHEET'!R87)</f>
        <v>GOVT. SENIOR SECONDARY SCHOOL DASANA KHURD (219769)</v>
      </c>
      <c s="90">
        <f>IF('S.D.PASTE SHEET'!S87="","",'S.D.PASTE SHEET'!S87)</f>
        <v>8141302602</v>
      </c>
      <c s="90" t="str">
        <f>IF('S.D.PASTE SHEET'!T87="","",'S.D.PASTE SHEET'!T87)</f>
        <v>XXXX1957</v>
      </c>
      <c s="90" t="str">
        <f>IF('S.D.PASTE SHEET'!U87="","",'S.D.PASTE SHEET'!U87)</f>
        <v/>
      </c>
      <c s="90">
        <f>IF('S.D.PASTE SHEET'!V87="","",'S.D.PASTE SHEET'!V87)</f>
        <v>9649970447</v>
      </c>
      <c s="90" t="str">
        <f>IF('S.D.PASTE SHEET'!W87="","",'S.D.PASTE SHEET'!W87)</f>
        <v>S/O KISANA RAM BHUNWAL,MOLASAR,DASANA KHURD POST - DIKAWA,341506</v>
      </c>
      <c s="90">
        <f>IF('S.D.PASTE SHEET'!X87="","",'S.D.PASTE SHEET'!X87)</f>
        <v>50000</v>
      </c>
      <c s="90" t="str">
        <f>IF('S.D.PASTE SHEET'!Y87="","",'S.D.PASTE SHEET'!Y87)</f>
        <v>N</v>
      </c>
      <c s="90" t="str">
        <f>IF('S.D.PASTE SHEET'!Z87="","",'S.D.PASTE SHEET'!Z87)</f>
        <v>N</v>
      </c>
      <c s="90" t="str">
        <f>IF('S.D.PASTE SHEET'!AA87="","",'S.D.PASTE SHEET'!AA87)</f>
        <v>No</v>
      </c>
      <c s="90">
        <f>IF('S.D.PASTE SHEET'!AB87="","",'S.D.PASTE SHEET'!AB87)</f>
        <v>11</v>
      </c>
      <c s="90" t="str">
        <f>IF('S.D.PASTE SHEET'!AC87="","",'S.D.PASTE SHEET'!AC87)</f>
        <v>None</v>
      </c>
      <c s="90">
        <f>IF('S.D.PASTE SHEET'!AD87="","",'S.D.PASTE SHEET'!AD87)</f>
        <v>3</v>
      </c>
      <c s="34"/>
      <c s="32">
        <f>IF(AK87="","",IF(AK87&gt;0,COUNT($AG$2:AG87),""))</f>
        <v>17</v>
      </c>
      <c s="10">
        <f t="shared" si="12"/>
        <v>5</v>
      </c>
      <c s="10" t="str">
        <f t="shared" si="12"/>
        <v>A</v>
      </c>
      <c s="10">
        <f t="shared" si="12"/>
        <v>594</v>
      </c>
      <c s="37" t="str">
        <f t="shared" si="12"/>
        <v/>
      </c>
      <c s="10" t="str">
        <f t="shared" si="12"/>
        <v>LUCKY BHUNWAL</v>
      </c>
      <c s="10" t="str">
        <f t="shared" si="12"/>
        <v/>
      </c>
      <c s="10" t="str">
        <f t="shared" si="12"/>
        <v>KISANA RAM</v>
      </c>
      <c s="10" t="str">
        <f t="shared" si="12"/>
        <v>USHA DEVI</v>
      </c>
      <c s="10" t="str">
        <f t="shared" si="12"/>
        <v>M</v>
      </c>
      <c s="37">
        <f t="shared" si="12"/>
        <v>41348</v>
      </c>
      <c s="10">
        <f t="shared" si="12"/>
        <v>5061</v>
      </c>
      <c s="10" t="str">
        <f t="shared" si="12"/>
        <v/>
      </c>
      <c s="10">
        <f t="shared" si="12"/>
        <v>138</v>
      </c>
      <c s="10">
        <f t="shared" si="12"/>
        <v>137</v>
      </c>
      <c s="10" t="str">
        <f t="shared" si="12"/>
        <v>OBC</v>
      </c>
      <c s="10" t="str">
        <f t="shared" si="12"/>
        <v>Hindu</v>
      </c>
      <c r="AX87" s="32">
        <f>IF(BC87="","",IF(BC87&gt;0,COUNT($AY$2:AY87),""))</f>
        <v>17</v>
      </c>
      <c s="10">
        <f t="shared" si="10"/>
        <v>5</v>
      </c>
      <c s="10" t="str">
        <f t="shared" si="13"/>
        <v>A</v>
      </c>
      <c s="10">
        <f t="shared" si="13"/>
        <v>594</v>
      </c>
      <c s="39" t="str">
        <f t="shared" si="13"/>
        <v/>
      </c>
      <c s="10" t="str">
        <f t="shared" si="13"/>
        <v>LUCKY BHUNWAL</v>
      </c>
      <c s="10" t="str">
        <f t="shared" si="13"/>
        <v/>
      </c>
      <c s="10" t="str">
        <f t="shared" si="13"/>
        <v>KISANA RAM</v>
      </c>
      <c s="10" t="str">
        <f t="shared" si="13"/>
        <v>USHA DEVI</v>
      </c>
      <c s="10" t="str">
        <f t="shared" si="13"/>
        <v>M</v>
      </c>
      <c s="39">
        <f t="shared" si="13"/>
        <v>41348</v>
      </c>
      <c s="10">
        <f t="shared" si="13"/>
        <v>5061</v>
      </c>
      <c s="10" t="str">
        <f t="shared" si="13"/>
        <v/>
      </c>
      <c s="10">
        <f t="shared" si="13"/>
        <v>138</v>
      </c>
      <c s="10">
        <f t="shared" si="13"/>
        <v>137</v>
      </c>
      <c s="10" t="str">
        <f t="shared" si="13"/>
        <v>OBC</v>
      </c>
      <c s="10" t="str">
        <f t="shared" si="13"/>
        <v>Hindu</v>
      </c>
    </row>
    <row r="88" spans="1:66" ht="15.75" customHeight="1">
      <c r="A88" s="90">
        <f>IF('S.D.PASTE SHEET'!A88="","",'S.D.PASTE SHEET'!A88)</f>
        <v>5</v>
      </c>
      <c s="90" t="str">
        <f>IF('S.D.PASTE SHEET'!B88="","",'S.D.PASTE SHEET'!B88)</f>
        <v>A</v>
      </c>
      <c s="90">
        <f>IF('S.D.PASTE SHEET'!C88="","",'S.D.PASTE SHEET'!C88)</f>
        <v>494</v>
      </c>
      <c s="91" t="str">
        <f>IF('S.D.PASTE SHEET'!D88="","",'S.D.PASTE SHEET'!D88)</f>
        <v/>
      </c>
      <c s="90" t="str">
        <f>IF('S.D.PASTE SHEET'!E88="","",UPPER('S.D.PASTE SHEET'!E88))</f>
        <v>MANISHA</v>
      </c>
      <c s="90" t="str">
        <f>IF('S.D.PASTE SHEET'!F88="","",'S.D.PASTE SHEET'!F88)</f>
        <v/>
      </c>
      <c s="90" t="str">
        <f>IF('S.D.PASTE SHEET'!G88="","",UPPER('S.D.PASTE SHEET'!G88))</f>
        <v>PANNA RAM</v>
      </c>
      <c s="90" t="str">
        <f>IF('S.D.PASTE SHEET'!H88="","",UPPER('S.D.PASTE SHEET'!H88))</f>
        <v>SUKHI DEVI</v>
      </c>
      <c s="90" t="str">
        <f>IF('S.D.PASTE SHEET'!I88="","",'S.D.PASTE SHEET'!I88)</f>
        <v>F</v>
      </c>
      <c s="91">
        <f>IF('S.D.PASTE SHEET'!J88="","",'S.D.PASTE SHEET'!J88)</f>
        <v>41623</v>
      </c>
      <c s="90">
        <f>IF('S.D.PASTE SHEET'!K88="","",'S.D.PASTE SHEET'!K88)</f>
        <v>5062</v>
      </c>
      <c s="90" t="str">
        <f>IF('S.D.PASTE SHEET'!L88="","",'S.D.PASTE SHEET'!L88)</f>
        <v/>
      </c>
      <c s="90">
        <f>IF('S.D.PASTE SHEET'!M88="","",'S.D.PASTE SHEET'!M88)</f>
        <v>138</v>
      </c>
      <c s="90">
        <f>IF('S.D.PASTE SHEET'!N88="","",'S.D.PASTE SHEET'!N88)</f>
        <v>131</v>
      </c>
      <c s="90" t="str">
        <f>IF('S.D.PASTE SHEET'!O88="","",'S.D.PASTE SHEET'!O88)</f>
        <v>SC</v>
      </c>
      <c s="90" t="str">
        <f>IF('S.D.PASTE SHEET'!P88="","",'S.D.PASTE SHEET'!P88)</f>
        <v>Hindu</v>
      </c>
      <c s="90" t="str">
        <f>IF('S.D.PASTE SHEET'!Q88="","",'S.D.PASTE SHEET'!Q88)</f>
        <v/>
      </c>
      <c s="90" t="str">
        <f>IF('S.D.PASTE SHEET'!R88="","",'S.D.PASTE SHEET'!R88)</f>
        <v>GOVT. SENIOR SECONDARY SCHOOL DASANA KHURD (219769)</v>
      </c>
      <c s="90">
        <f>IF('S.D.PASTE SHEET'!S88="","",'S.D.PASTE SHEET'!S88)</f>
        <v>8141302602</v>
      </c>
      <c s="90" t="str">
        <f>IF('S.D.PASTE SHEET'!T88="","",'S.D.PASTE SHEET'!T88)</f>
        <v>XXXX7859</v>
      </c>
      <c s="90" t="str">
        <f>IF('S.D.PASTE SHEET'!U88="","",'S.D.PASTE SHEET'!U88)</f>
        <v>VZXNGJP</v>
      </c>
      <c s="90">
        <f>IF('S.D.PASTE SHEET'!V88="","",'S.D.PASTE SHEET'!V88)</f>
        <v>9982671909</v>
      </c>
      <c s="90" t="str">
        <f>IF('S.D.PASTE SHEET'!W88="","",'S.D.PASTE SHEET'!W88)</f>
        <v>DASANA KHURD,MOLASAR,DASANA KHURD,341506</v>
      </c>
      <c s="90">
        <f>IF('S.D.PASTE SHEET'!X88="","",'S.D.PASTE SHEET'!X88)</f>
        <v>50000</v>
      </c>
      <c s="90" t="str">
        <f>IF('S.D.PASTE SHEET'!Y88="","",'S.D.PASTE SHEET'!Y88)</f>
        <v>N</v>
      </c>
      <c s="90" t="str">
        <f>IF('S.D.PASTE SHEET'!Z88="","",'S.D.PASTE SHEET'!Z88)</f>
        <v>N</v>
      </c>
      <c s="90" t="str">
        <f>IF('S.D.PASTE SHEET'!AA88="","",'S.D.PASTE SHEET'!AA88)</f>
        <v>No</v>
      </c>
      <c s="90">
        <f>IF('S.D.PASTE SHEET'!AB88="","",'S.D.PASTE SHEET'!AB88)</f>
        <v>11</v>
      </c>
      <c s="90" t="str">
        <f>IF('S.D.PASTE SHEET'!AC88="","",'S.D.PASTE SHEET'!AC88)</f>
        <v>None</v>
      </c>
      <c s="90">
        <f>IF('S.D.PASTE SHEET'!AD88="","",'S.D.PASTE SHEET'!AD88)</f>
        <v>3</v>
      </c>
      <c s="34"/>
      <c s="32">
        <f>IF(AK88="","",IF(AK88&gt;0,COUNT($AG$2:AG88),""))</f>
        <v>18</v>
      </c>
      <c s="10">
        <f t="shared" si="12"/>
        <v>5</v>
      </c>
      <c s="10" t="str">
        <f t="shared" si="12"/>
        <v>A</v>
      </c>
      <c s="10">
        <f t="shared" si="12"/>
        <v>494</v>
      </c>
      <c s="37" t="str">
        <f t="shared" si="12"/>
        <v/>
      </c>
      <c s="10" t="str">
        <f t="shared" si="12"/>
        <v>MANISHA</v>
      </c>
      <c s="10" t="str">
        <f t="shared" si="12"/>
        <v/>
      </c>
      <c s="10" t="str">
        <f t="shared" si="12"/>
        <v>PANNA RAM</v>
      </c>
      <c s="10" t="str">
        <f t="shared" si="12"/>
        <v>SUKHI DEVI</v>
      </c>
      <c s="10" t="str">
        <f t="shared" si="12"/>
        <v>F</v>
      </c>
      <c s="37">
        <f t="shared" si="12"/>
        <v>41623</v>
      </c>
      <c s="10">
        <f t="shared" si="12"/>
        <v>5062</v>
      </c>
      <c s="10" t="str">
        <f t="shared" si="12"/>
        <v/>
      </c>
      <c s="10">
        <f t="shared" si="12"/>
        <v>138</v>
      </c>
      <c s="10">
        <f t="shared" si="12"/>
        <v>131</v>
      </c>
      <c s="10" t="str">
        <f t="shared" si="12"/>
        <v>SC</v>
      </c>
      <c s="10" t="str">
        <f t="shared" si="12"/>
        <v>Hindu</v>
      </c>
      <c r="AX88" s="32">
        <f>IF(BC88="","",IF(BC88&gt;0,COUNT($AY$2:AY88),""))</f>
        <v>18</v>
      </c>
      <c s="10">
        <f t="shared" si="10"/>
        <v>5</v>
      </c>
      <c s="10" t="str">
        <f t="shared" si="13"/>
        <v>A</v>
      </c>
      <c s="10">
        <f t="shared" si="13"/>
        <v>494</v>
      </c>
      <c s="39" t="str">
        <f t="shared" si="13"/>
        <v/>
      </c>
      <c s="10" t="str">
        <f t="shared" si="13"/>
        <v>MANISHA</v>
      </c>
      <c s="10" t="str">
        <f t="shared" si="13"/>
        <v/>
      </c>
      <c s="10" t="str">
        <f t="shared" si="13"/>
        <v>PANNA RAM</v>
      </c>
      <c s="10" t="str">
        <f t="shared" si="13"/>
        <v>SUKHI DEVI</v>
      </c>
      <c s="10" t="str">
        <f t="shared" si="13"/>
        <v>F</v>
      </c>
      <c s="39">
        <f t="shared" si="13"/>
        <v>41623</v>
      </c>
      <c s="10">
        <f t="shared" si="13"/>
        <v>5062</v>
      </c>
      <c s="10" t="str">
        <f t="shared" si="13"/>
        <v/>
      </c>
      <c s="10">
        <f t="shared" si="13"/>
        <v>138</v>
      </c>
      <c s="10">
        <f t="shared" si="13"/>
        <v>131</v>
      </c>
      <c s="10" t="str">
        <f t="shared" si="13"/>
        <v>SC</v>
      </c>
      <c s="10" t="str">
        <f t="shared" si="13"/>
        <v>Hindu</v>
      </c>
    </row>
    <row r="89" spans="1:66" ht="15.75" customHeight="1">
      <c r="A89" s="90">
        <f>IF('S.D.PASTE SHEET'!A89="","",'S.D.PASTE SHEET'!A89)</f>
        <v>5</v>
      </c>
      <c s="90" t="str">
        <f>IF('S.D.PASTE SHEET'!B89="","",'S.D.PASTE SHEET'!B89)</f>
        <v>A</v>
      </c>
      <c s="90">
        <f>IF('S.D.PASTE SHEET'!C89="","",'S.D.PASTE SHEET'!C89)</f>
        <v>529</v>
      </c>
      <c s="91" t="str">
        <f>IF('S.D.PASTE SHEET'!D89="","",'S.D.PASTE SHEET'!D89)</f>
        <v/>
      </c>
      <c s="90" t="str">
        <f>IF('S.D.PASTE SHEET'!E89="","",UPPER('S.D.PASTE SHEET'!E89))</f>
        <v>MONIKA</v>
      </c>
      <c s="90" t="str">
        <f>IF('S.D.PASTE SHEET'!F89="","",'S.D.PASTE SHEET'!F89)</f>
        <v/>
      </c>
      <c s="90" t="str">
        <f>IF('S.D.PASTE SHEET'!G89="","",UPPER('S.D.PASTE SHEET'!G89))</f>
        <v>BIRADA RAM</v>
      </c>
      <c s="90" t="str">
        <f>IF('S.D.PASTE SHEET'!H89="","",UPPER('S.D.PASTE SHEET'!H89))</f>
        <v>SARITA DEVI</v>
      </c>
      <c s="90" t="str">
        <f>IF('S.D.PASTE SHEET'!I89="","",'S.D.PASTE SHEET'!I89)</f>
        <v>F</v>
      </c>
      <c s="91">
        <f>IF('S.D.PASTE SHEET'!J89="","",'S.D.PASTE SHEET'!J89)</f>
        <v>41766</v>
      </c>
      <c s="90">
        <f>IF('S.D.PASTE SHEET'!K89="","",'S.D.PASTE SHEET'!K89)</f>
        <v>5063</v>
      </c>
      <c s="90" t="str">
        <f>IF('S.D.PASTE SHEET'!L89="","",'S.D.PASTE SHEET'!L89)</f>
        <v/>
      </c>
      <c s="90">
        <f>IF('S.D.PASTE SHEET'!M89="","",'S.D.PASTE SHEET'!M89)</f>
        <v>138</v>
      </c>
      <c s="90">
        <f>IF('S.D.PASTE SHEET'!N89="","",'S.D.PASTE SHEET'!N89)</f>
        <v>135</v>
      </c>
      <c s="90" t="str">
        <f>IF('S.D.PASTE SHEET'!O89="","",'S.D.PASTE SHEET'!O89)</f>
        <v>OBC</v>
      </c>
      <c s="90" t="str">
        <f>IF('S.D.PASTE SHEET'!P89="","",'S.D.PASTE SHEET'!P89)</f>
        <v>Hindu</v>
      </c>
      <c s="90" t="str">
        <f>IF('S.D.PASTE SHEET'!Q89="","",'S.D.PASTE SHEET'!Q89)</f>
        <v/>
      </c>
      <c s="90" t="str">
        <f>IF('S.D.PASTE SHEET'!R89="","",'S.D.PASTE SHEET'!R89)</f>
        <v>GOVT. SENIOR SECONDARY SCHOOL DASANA KHURD (219769)</v>
      </c>
      <c s="90">
        <f>IF('S.D.PASTE SHEET'!S89="","",'S.D.PASTE SHEET'!S89)</f>
        <v>8141302602</v>
      </c>
      <c s="90" t="str">
        <f>IF('S.D.PASTE SHEET'!T89="","",'S.D.PASTE SHEET'!T89)</f>
        <v>XXXX0479</v>
      </c>
      <c s="90" t="str">
        <f>IF('S.D.PASTE SHEET'!U89="","",'S.D.PASTE SHEET'!U89)</f>
        <v>YUOUQDO</v>
      </c>
      <c s="90">
        <f>IF('S.D.PASTE SHEET'!V89="","",'S.D.PASTE SHEET'!V89)</f>
        <v>8875073199</v>
      </c>
      <c s="90" t="str">
        <f>IF('S.D.PASTE SHEET'!W89="","",'S.D.PASTE SHEET'!W89)</f>
        <v>VILL-DASANA KHURD POST- DIKAWA,MAULASAR,DASANA KHURD,341506</v>
      </c>
      <c s="90">
        <f>IF('S.D.PASTE SHEET'!X89="","",'S.D.PASTE SHEET'!X89)</f>
        <v>50000</v>
      </c>
      <c s="90" t="str">
        <f>IF('S.D.PASTE SHEET'!Y89="","",'S.D.PASTE SHEET'!Y89)</f>
        <v>N</v>
      </c>
      <c s="90" t="str">
        <f>IF('S.D.PASTE SHEET'!Z89="","",'S.D.PASTE SHEET'!Z89)</f>
        <v>N</v>
      </c>
      <c s="90" t="str">
        <f>IF('S.D.PASTE SHEET'!AA89="","",'S.D.PASTE SHEET'!AA89)</f>
        <v>No</v>
      </c>
      <c s="90">
        <f>IF('S.D.PASTE SHEET'!AB89="","",'S.D.PASTE SHEET'!AB89)</f>
        <v>10</v>
      </c>
      <c s="90" t="str">
        <f>IF('S.D.PASTE SHEET'!AC89="","",'S.D.PASTE SHEET'!AC89)</f>
        <v>None</v>
      </c>
      <c s="90">
        <f>IF('S.D.PASTE SHEET'!AD89="","",'S.D.PASTE SHEET'!AD89)</f>
        <v>0</v>
      </c>
      <c s="34"/>
      <c s="32">
        <f>IF(AK89="","",IF(AK89&gt;0,COUNT($AG$2:AG89),""))</f>
        <v>19</v>
      </c>
      <c s="10">
        <f t="shared" si="12"/>
        <v>5</v>
      </c>
      <c s="10" t="str">
        <f t="shared" si="12"/>
        <v>A</v>
      </c>
      <c s="10">
        <f t="shared" si="12"/>
        <v>529</v>
      </c>
      <c s="37" t="str">
        <f t="shared" si="12"/>
        <v/>
      </c>
      <c s="10" t="str">
        <f t="shared" si="12"/>
        <v>MONIKA</v>
      </c>
      <c s="10" t="str">
        <f t="shared" si="12"/>
        <v/>
      </c>
      <c s="10" t="str">
        <f t="shared" si="12"/>
        <v>BIRADA RAM</v>
      </c>
      <c s="10" t="str">
        <f t="shared" si="12"/>
        <v>SARITA DEVI</v>
      </c>
      <c s="10" t="str">
        <f t="shared" si="12"/>
        <v>F</v>
      </c>
      <c s="37">
        <f t="shared" si="12"/>
        <v>41766</v>
      </c>
      <c s="10">
        <f t="shared" si="12"/>
        <v>5063</v>
      </c>
      <c s="10" t="str">
        <f t="shared" si="12"/>
        <v/>
      </c>
      <c s="10">
        <f t="shared" si="12"/>
        <v>138</v>
      </c>
      <c s="10">
        <f t="shared" si="12"/>
        <v>135</v>
      </c>
      <c s="10" t="str">
        <f t="shared" si="12"/>
        <v>OBC</v>
      </c>
      <c s="10" t="str">
        <f t="shared" si="12"/>
        <v>Hindu</v>
      </c>
      <c r="AX89" s="32">
        <f>IF(BC89="","",IF(BC89&gt;0,COUNT($AY$2:AY89),""))</f>
        <v>19</v>
      </c>
      <c s="10">
        <f t="shared" si="10"/>
        <v>5</v>
      </c>
      <c s="10" t="str">
        <f t="shared" si="13"/>
        <v>A</v>
      </c>
      <c s="10">
        <f t="shared" si="13"/>
        <v>529</v>
      </c>
      <c s="39" t="str">
        <f t="shared" si="13"/>
        <v/>
      </c>
      <c s="10" t="str">
        <f t="shared" si="13"/>
        <v>MONIKA</v>
      </c>
      <c s="10" t="str">
        <f t="shared" si="13"/>
        <v/>
      </c>
      <c s="10" t="str">
        <f t="shared" si="13"/>
        <v>BIRADA RAM</v>
      </c>
      <c s="10" t="str">
        <f t="shared" si="13"/>
        <v>SARITA DEVI</v>
      </c>
      <c s="10" t="str">
        <f t="shared" si="13"/>
        <v>F</v>
      </c>
      <c s="39">
        <f t="shared" si="13"/>
        <v>41766</v>
      </c>
      <c s="10">
        <f t="shared" si="13"/>
        <v>5063</v>
      </c>
      <c s="10" t="str">
        <f t="shared" si="13"/>
        <v/>
      </c>
      <c s="10">
        <f t="shared" si="13"/>
        <v>138</v>
      </c>
      <c s="10">
        <f t="shared" si="13"/>
        <v>135</v>
      </c>
      <c s="10" t="str">
        <f t="shared" si="13"/>
        <v>OBC</v>
      </c>
      <c s="10" t="str">
        <f t="shared" si="13"/>
        <v>Hindu</v>
      </c>
    </row>
    <row r="90" spans="1:66" ht="15.75" customHeight="1">
      <c r="A90" s="90">
        <f>IF('S.D.PASTE SHEET'!A90="","",'S.D.PASTE SHEET'!A90)</f>
        <v>5</v>
      </c>
      <c s="90" t="str">
        <f>IF('S.D.PASTE SHEET'!B90="","",'S.D.PASTE SHEET'!B90)</f>
        <v>A</v>
      </c>
      <c s="90">
        <f>IF('S.D.PASTE SHEET'!C90="","",'S.D.PASTE SHEET'!C90)</f>
        <v>489</v>
      </c>
      <c s="91" t="str">
        <f>IF('S.D.PASTE SHEET'!D90="","",'S.D.PASTE SHEET'!D90)</f>
        <v/>
      </c>
      <c s="90" t="str">
        <f>IF('S.D.PASTE SHEET'!E90="","",UPPER('S.D.PASTE SHEET'!E90))</f>
        <v>NARENDRA</v>
      </c>
      <c s="90" t="str">
        <f>IF('S.D.PASTE SHEET'!F90="","",'S.D.PASTE SHEET'!F90)</f>
        <v/>
      </c>
      <c s="90" t="str">
        <f>IF('S.D.PASTE SHEET'!G90="","",UPPER('S.D.PASTE SHEET'!G90))</f>
        <v>BANSHI RAM</v>
      </c>
      <c s="90" t="str">
        <f>IF('S.D.PASTE SHEET'!H90="","",UPPER('S.D.PASTE SHEET'!H90))</f>
        <v>GOURA DEVI</v>
      </c>
      <c s="90" t="str">
        <f>IF('S.D.PASTE SHEET'!I90="","",'S.D.PASTE SHEET'!I90)</f>
        <v>M</v>
      </c>
      <c s="91">
        <f>IF('S.D.PASTE SHEET'!J90="","",'S.D.PASTE SHEET'!J90)</f>
        <v>41640</v>
      </c>
      <c s="90">
        <f>IF('S.D.PASTE SHEET'!K90="","",'S.D.PASTE SHEET'!K90)</f>
        <v>5064</v>
      </c>
      <c s="90" t="str">
        <f>IF('S.D.PASTE SHEET'!L90="","",'S.D.PASTE SHEET'!L90)</f>
        <v/>
      </c>
      <c s="90">
        <f>IF('S.D.PASTE SHEET'!M90="","",'S.D.PASTE SHEET'!M90)</f>
        <v>138</v>
      </c>
      <c s="90">
        <f>IF('S.D.PASTE SHEET'!N90="","",'S.D.PASTE SHEET'!N90)</f>
        <v>137</v>
      </c>
      <c s="90" t="str">
        <f>IF('S.D.PASTE SHEET'!O90="","",'S.D.PASTE SHEET'!O90)</f>
        <v>SC</v>
      </c>
      <c s="90" t="str">
        <f>IF('S.D.PASTE SHEET'!P90="","",'S.D.PASTE SHEET'!P90)</f>
        <v>Hindu</v>
      </c>
      <c s="90" t="str">
        <f>IF('S.D.PASTE SHEET'!Q90="","",'S.D.PASTE SHEET'!Q90)</f>
        <v/>
      </c>
      <c s="90" t="str">
        <f>IF('S.D.PASTE SHEET'!R90="","",'S.D.PASTE SHEET'!R90)</f>
        <v>GOVT. SENIOR SECONDARY SCHOOL DASANA KHURD (219769)</v>
      </c>
      <c s="90">
        <f>IF('S.D.PASTE SHEET'!S90="","",'S.D.PASTE SHEET'!S90)</f>
        <v>8141302602</v>
      </c>
      <c s="90" t="str">
        <f>IF('S.D.PASTE SHEET'!T90="","",'S.D.PASTE SHEET'!T90)</f>
        <v>XXXX3530</v>
      </c>
      <c s="90" t="str">
        <f>IF('S.D.PASTE SHEET'!U90="","",'S.D.PASTE SHEET'!U90)</f>
        <v>YUQMQSK</v>
      </c>
      <c s="90">
        <f>IF('S.D.PASTE SHEET'!V90="","",'S.D.PASTE SHEET'!V90)</f>
        <v>9783977850</v>
      </c>
      <c s="90" t="str">
        <f>IF('S.D.PASTE SHEET'!W90="","",'S.D.PASTE SHEET'!W90)</f>
        <v>DASANA KHURD,MOLASAR,DASANA KHURD,341506</v>
      </c>
      <c s="90">
        <f>IF('S.D.PASTE SHEET'!X90="","",'S.D.PASTE SHEET'!X90)</f>
        <v>50000</v>
      </c>
      <c s="90" t="str">
        <f>IF('S.D.PASTE SHEET'!Y90="","",'S.D.PASTE SHEET'!Y90)</f>
        <v>N</v>
      </c>
      <c s="90" t="str">
        <f>IF('S.D.PASTE SHEET'!Z90="","",'S.D.PASTE SHEET'!Z90)</f>
        <v>N</v>
      </c>
      <c s="90" t="str">
        <f>IF('S.D.PASTE SHEET'!AA90="","",'S.D.PASTE SHEET'!AA90)</f>
        <v>No</v>
      </c>
      <c s="90">
        <f>IF('S.D.PASTE SHEET'!AB90="","",'S.D.PASTE SHEET'!AB90)</f>
        <v>10</v>
      </c>
      <c s="90" t="str">
        <f>IF('S.D.PASTE SHEET'!AC90="","",'S.D.PASTE SHEET'!AC90)</f>
        <v>None</v>
      </c>
      <c s="90">
        <f>IF('S.D.PASTE SHEET'!AD90="","",'S.D.PASTE SHEET'!AD90)</f>
        <v>3</v>
      </c>
      <c s="34"/>
      <c s="32">
        <f>IF(AK90="","",IF(AK90&gt;0,COUNT($AG$2:AG90),""))</f>
        <v>20</v>
      </c>
      <c s="10">
        <f t="shared" si="12"/>
        <v>5</v>
      </c>
      <c s="10" t="str">
        <f t="shared" si="12"/>
        <v>A</v>
      </c>
      <c s="10">
        <f t="shared" si="12"/>
        <v>489</v>
      </c>
      <c s="37" t="str">
        <f t="shared" si="12"/>
        <v/>
      </c>
      <c s="10" t="str">
        <f t="shared" si="12"/>
        <v>NARENDRA</v>
      </c>
      <c s="10" t="str">
        <f t="shared" si="12"/>
        <v/>
      </c>
      <c s="10" t="str">
        <f t="shared" si="12"/>
        <v>BANSHI RAM</v>
      </c>
      <c s="10" t="str">
        <f t="shared" si="12"/>
        <v>GOURA DEVI</v>
      </c>
      <c s="10" t="str">
        <f t="shared" si="12"/>
        <v>M</v>
      </c>
      <c s="37">
        <f t="shared" si="12"/>
        <v>41640</v>
      </c>
      <c s="10">
        <f t="shared" si="12"/>
        <v>5064</v>
      </c>
      <c s="10" t="str">
        <f t="shared" si="12"/>
        <v/>
      </c>
      <c s="10">
        <f t="shared" si="12"/>
        <v>138</v>
      </c>
      <c s="10">
        <f t="shared" si="12"/>
        <v>137</v>
      </c>
      <c s="10" t="str">
        <f t="shared" si="12"/>
        <v>SC</v>
      </c>
      <c s="10" t="str">
        <f t="shared" si="12"/>
        <v>Hindu</v>
      </c>
      <c r="AX90" s="32">
        <f>IF(BC90="","",IF(BC90&gt;0,COUNT($AY$2:AY90),""))</f>
        <v>20</v>
      </c>
      <c s="10">
        <f t="shared" si="10"/>
        <v>5</v>
      </c>
      <c s="10" t="str">
        <f t="shared" si="13"/>
        <v>A</v>
      </c>
      <c s="10">
        <f t="shared" si="13"/>
        <v>489</v>
      </c>
      <c s="39" t="str">
        <f t="shared" si="13"/>
        <v/>
      </c>
      <c s="10" t="str">
        <f t="shared" si="13"/>
        <v>NARENDRA</v>
      </c>
      <c s="10" t="str">
        <f t="shared" si="13"/>
        <v/>
      </c>
      <c s="10" t="str">
        <f t="shared" si="13"/>
        <v>BANSHI RAM</v>
      </c>
      <c s="10" t="str">
        <f t="shared" si="13"/>
        <v>GOURA DEVI</v>
      </c>
      <c s="10" t="str">
        <f t="shared" si="13"/>
        <v>M</v>
      </c>
      <c s="39">
        <f t="shared" si="13"/>
        <v>41640</v>
      </c>
      <c s="10">
        <f t="shared" si="13"/>
        <v>5064</v>
      </c>
      <c s="10" t="str">
        <f t="shared" si="13"/>
        <v/>
      </c>
      <c s="10">
        <f t="shared" si="13"/>
        <v>138</v>
      </c>
      <c s="10">
        <f t="shared" si="13"/>
        <v>137</v>
      </c>
      <c s="10" t="str">
        <f t="shared" si="13"/>
        <v>SC</v>
      </c>
      <c s="10" t="str">
        <f t="shared" si="13"/>
        <v>Hindu</v>
      </c>
    </row>
    <row r="91" spans="1:66" ht="15.75" customHeight="1">
      <c r="A91" s="90">
        <f>IF('S.D.PASTE SHEET'!A91="","",'S.D.PASTE SHEET'!A91)</f>
        <v>5</v>
      </c>
      <c s="90" t="str">
        <f>IF('S.D.PASTE SHEET'!B91="","",'S.D.PASTE SHEET'!B91)</f>
        <v>A</v>
      </c>
      <c s="90">
        <f>IF('S.D.PASTE SHEET'!C91="","",'S.D.PASTE SHEET'!C91)</f>
        <v>663</v>
      </c>
      <c s="91">
        <f>IF('S.D.PASTE SHEET'!D91="","",'S.D.PASTE SHEET'!D91)</f>
        <v>45122</v>
      </c>
      <c s="90" t="str">
        <f>IF('S.D.PASTE SHEET'!E91="","",UPPER('S.D.PASTE SHEET'!E91))</f>
        <v>NIKITA</v>
      </c>
      <c s="90" t="str">
        <f>IF('S.D.PASTE SHEET'!F91="","",'S.D.PASTE SHEET'!F91)</f>
        <v/>
      </c>
      <c s="90" t="str">
        <f>IF('S.D.PASTE SHEET'!G91="","",UPPER('S.D.PASTE SHEET'!G91))</f>
        <v>HANUMANA RAM</v>
      </c>
      <c s="90" t="str">
        <f>IF('S.D.PASTE SHEET'!H91="","",UPPER('S.D.PASTE SHEET'!H91))</f>
        <v>MANJU DEVI</v>
      </c>
      <c s="90" t="str">
        <f>IF('S.D.PASTE SHEET'!I91="","",'S.D.PASTE SHEET'!I91)</f>
        <v>F</v>
      </c>
      <c s="91">
        <f>IF('S.D.PASTE SHEET'!J91="","",'S.D.PASTE SHEET'!J91)</f>
        <v>41407</v>
      </c>
      <c s="90">
        <f>IF('S.D.PASTE SHEET'!K91="","",'S.D.PASTE SHEET'!K91)</f>
        <v>5065</v>
      </c>
      <c s="90" t="str">
        <f>IF('S.D.PASTE SHEET'!L91="","",'S.D.PASTE SHEET'!L91)</f>
        <v/>
      </c>
      <c s="90">
        <f>IF('S.D.PASTE SHEET'!M91="","",'S.D.PASTE SHEET'!M91)</f>
        <v>138</v>
      </c>
      <c s="90">
        <f>IF('S.D.PASTE SHEET'!N91="","",'S.D.PASTE SHEET'!N91)</f>
        <v>114</v>
      </c>
      <c s="90" t="str">
        <f>IF('S.D.PASTE SHEET'!O91="","",'S.D.PASTE SHEET'!O91)</f>
        <v>SBC</v>
      </c>
      <c s="90" t="str">
        <f>IF('S.D.PASTE SHEET'!P91="","",'S.D.PASTE SHEET'!P91)</f>
        <v/>
      </c>
      <c s="90" t="str">
        <f>IF('S.D.PASTE SHEET'!Q91="","",'S.D.PASTE SHEET'!Q91)</f>
        <v/>
      </c>
      <c s="90" t="str">
        <f>IF('S.D.PASTE SHEET'!R91="","",'S.D.PASTE SHEET'!R91)</f>
        <v>GOVT. SENIOR SECONDARY SCHOOL DASANA KHURD (219769)</v>
      </c>
      <c s="90">
        <f>IF('S.D.PASTE SHEET'!S91="","",'S.D.PASTE SHEET'!S91)</f>
        <v>8141302602</v>
      </c>
      <c s="90" t="str">
        <f>IF('S.D.PASTE SHEET'!T91="","",'S.D.PASTE SHEET'!T91)</f>
        <v>XXXX9923</v>
      </c>
      <c s="90" t="str">
        <f>IF('S.D.PASTE SHEET'!U91="","",'S.D.PASTE SHEET'!U91)</f>
        <v/>
      </c>
      <c s="90">
        <f>IF('S.D.PASTE SHEET'!V91="","",'S.D.PASTE SHEET'!V91)</f>
        <v>9828455982</v>
      </c>
      <c s="90" t="str">
        <f>IF('S.D.PASTE SHEET'!W91="","",'S.D.PASTE SHEET'!W91)</f>
        <v>DASANA KHURD,MOLASAR,DASANA KHURD,341506</v>
      </c>
      <c s="90">
        <f>IF('S.D.PASTE SHEET'!X91="","",'S.D.PASTE SHEET'!X91)</f>
        <v>60000</v>
      </c>
      <c s="90" t="str">
        <f>IF('S.D.PASTE SHEET'!Y91="","",'S.D.PASTE SHEET'!Y91)</f>
        <v>N</v>
      </c>
      <c s="90" t="str">
        <f>IF('S.D.PASTE SHEET'!Z91="","",'S.D.PASTE SHEET'!Z91)</f>
        <v>N</v>
      </c>
      <c s="90" t="str">
        <f>IF('S.D.PASTE SHEET'!AA91="","",'S.D.PASTE SHEET'!AA91)</f>
        <v/>
      </c>
      <c s="90">
        <f>IF('S.D.PASTE SHEET'!AB91="","",'S.D.PASTE SHEET'!AB91)</f>
        <v>11</v>
      </c>
      <c s="90" t="str">
        <f>IF('S.D.PASTE SHEET'!AC91="","",'S.D.PASTE SHEET'!AC91)</f>
        <v>None</v>
      </c>
      <c s="90">
        <f>IF('S.D.PASTE SHEET'!AD91="","",'S.D.PASTE SHEET'!AD91)</f>
        <v>3</v>
      </c>
      <c s="34"/>
      <c s="32">
        <f>IF(AK91="","",IF(AK91&gt;0,COUNT($AG$2:AG91),""))</f>
        <v>21</v>
      </c>
      <c s="10">
        <f t="shared" si="12"/>
        <v>5</v>
      </c>
      <c s="10" t="str">
        <f t="shared" si="12"/>
        <v>A</v>
      </c>
      <c s="10">
        <f t="shared" si="12"/>
        <v>663</v>
      </c>
      <c s="37">
        <f t="shared" si="12"/>
        <v>45122</v>
      </c>
      <c s="10" t="str">
        <f t="shared" si="12"/>
        <v>NIKITA</v>
      </c>
      <c s="10" t="str">
        <f t="shared" si="12"/>
        <v/>
      </c>
      <c s="10" t="str">
        <f t="shared" si="12"/>
        <v>HANUMANA RAM</v>
      </c>
      <c s="10" t="str">
        <f t="shared" si="12"/>
        <v>MANJU DEVI</v>
      </c>
      <c s="10" t="str">
        <f t="shared" si="12"/>
        <v>F</v>
      </c>
      <c s="37">
        <f t="shared" si="12"/>
        <v>41407</v>
      </c>
      <c s="10">
        <f t="shared" si="12"/>
        <v>5065</v>
      </c>
      <c s="10" t="str">
        <f t="shared" si="12"/>
        <v/>
      </c>
      <c s="10">
        <f t="shared" si="12"/>
        <v>138</v>
      </c>
      <c s="10">
        <f t="shared" si="12"/>
        <v>114</v>
      </c>
      <c s="10" t="str">
        <f t="shared" si="12"/>
        <v>SBC</v>
      </c>
      <c s="10" t="str">
        <f t="shared" si="12"/>
        <v/>
      </c>
      <c r="AX91" s="32">
        <f>IF(BC91="","",IF(BC91&gt;0,COUNT($AY$2:AY91),""))</f>
        <v>21</v>
      </c>
      <c s="10">
        <f t="shared" si="10"/>
        <v>5</v>
      </c>
      <c s="10" t="str">
        <f t="shared" si="13"/>
        <v>A</v>
      </c>
      <c s="10">
        <f t="shared" si="13"/>
        <v>663</v>
      </c>
      <c s="39">
        <f t="shared" si="13"/>
        <v>45122</v>
      </c>
      <c s="10" t="str">
        <f t="shared" si="13"/>
        <v>NIKITA</v>
      </c>
      <c s="10" t="str">
        <f t="shared" si="13"/>
        <v/>
      </c>
      <c s="10" t="str">
        <f t="shared" si="13"/>
        <v>HANUMANA RAM</v>
      </c>
      <c s="10" t="str">
        <f t="shared" si="13"/>
        <v>MANJU DEVI</v>
      </c>
      <c s="10" t="str">
        <f t="shared" si="13"/>
        <v>F</v>
      </c>
      <c s="39">
        <f t="shared" si="13"/>
        <v>41407</v>
      </c>
      <c s="10">
        <f t="shared" si="13"/>
        <v>5065</v>
      </c>
      <c s="10" t="str">
        <f t="shared" si="13"/>
        <v/>
      </c>
      <c s="10">
        <f t="shared" si="13"/>
        <v>138</v>
      </c>
      <c s="10">
        <f t="shared" si="13"/>
        <v>114</v>
      </c>
      <c s="10" t="str">
        <f t="shared" si="13"/>
        <v>SBC</v>
      </c>
      <c s="10" t="str">
        <f t="shared" si="13"/>
        <v/>
      </c>
    </row>
    <row r="92" spans="1:66" ht="15.75" customHeight="1">
      <c r="A92" s="90">
        <f>IF('S.D.PASTE SHEET'!A92="","",'S.D.PASTE SHEET'!A92)</f>
        <v>5</v>
      </c>
      <c s="90" t="str">
        <f>IF('S.D.PASTE SHEET'!B92="","",'S.D.PASTE SHEET'!B92)</f>
        <v>A</v>
      </c>
      <c s="90">
        <f>IF('S.D.PASTE SHEET'!C92="","",'S.D.PASTE SHEET'!C92)</f>
        <v>508</v>
      </c>
      <c s="91" t="str">
        <f>IF('S.D.PASTE SHEET'!D92="","",'S.D.PASTE SHEET'!D92)</f>
        <v/>
      </c>
      <c s="90" t="str">
        <f>IF('S.D.PASTE SHEET'!E92="","",UPPER('S.D.PASTE SHEET'!E92))</f>
        <v>NIMISHA JANGIR</v>
      </c>
      <c s="90" t="str">
        <f>IF('S.D.PASTE SHEET'!F92="","",'S.D.PASTE SHEET'!F92)</f>
        <v/>
      </c>
      <c s="90" t="str">
        <f>IF('S.D.PASTE SHEET'!G92="","",UPPER('S.D.PASTE SHEET'!G92))</f>
        <v>HARI RAM</v>
      </c>
      <c s="90" t="str">
        <f>IF('S.D.PASTE SHEET'!H92="","",UPPER('S.D.PASTE SHEET'!H92))</f>
        <v>MULI DEVI</v>
      </c>
      <c s="90" t="str">
        <f>IF('S.D.PASTE SHEET'!I92="","",'S.D.PASTE SHEET'!I92)</f>
        <v>F</v>
      </c>
      <c s="91">
        <f>IF('S.D.PASTE SHEET'!J92="","",'S.D.PASTE SHEET'!J92)</f>
        <v>41510</v>
      </c>
      <c s="90">
        <f>IF('S.D.PASTE SHEET'!K92="","",'S.D.PASTE SHEET'!K92)</f>
        <v>5066</v>
      </c>
      <c s="90" t="str">
        <f>IF('S.D.PASTE SHEET'!L92="","",'S.D.PASTE SHEET'!L92)</f>
        <v/>
      </c>
      <c s="90">
        <f>IF('S.D.PASTE SHEET'!M92="","",'S.D.PASTE SHEET'!M92)</f>
        <v>138</v>
      </c>
      <c s="90">
        <f>IF('S.D.PASTE SHEET'!N92="","",'S.D.PASTE SHEET'!N92)</f>
        <v>137</v>
      </c>
      <c s="90" t="str">
        <f>IF('S.D.PASTE SHEET'!O92="","",'S.D.PASTE SHEET'!O92)</f>
        <v>OBC</v>
      </c>
      <c s="90" t="str">
        <f>IF('S.D.PASTE SHEET'!P92="","",'S.D.PASTE SHEET'!P92)</f>
        <v>Hindu</v>
      </c>
      <c s="90" t="str">
        <f>IF('S.D.PASTE SHEET'!Q92="","",'S.D.PASTE SHEET'!Q92)</f>
        <v/>
      </c>
      <c s="90" t="str">
        <f>IF('S.D.PASTE SHEET'!R92="","",'S.D.PASTE SHEET'!R92)</f>
        <v>GOVT. SENIOR SECONDARY SCHOOL DASANA KHURD (219769)</v>
      </c>
      <c s="90">
        <f>IF('S.D.PASTE SHEET'!S92="","",'S.D.PASTE SHEET'!S92)</f>
        <v>8141302602</v>
      </c>
      <c s="90" t="str">
        <f>IF('S.D.PASTE SHEET'!T92="","",'S.D.PASTE SHEET'!T92)</f>
        <v>XXXX2041</v>
      </c>
      <c s="90" t="str">
        <f>IF('S.D.PASTE SHEET'!U92="","",'S.D.PASTE SHEET'!U92)</f>
        <v/>
      </c>
      <c s="90">
        <f>IF('S.D.PASTE SHEET'!V92="","",'S.D.PASTE SHEET'!V92)</f>
        <v>9982084003</v>
      </c>
      <c s="90" t="str">
        <f>IF('S.D.PASTE SHEET'!W92="","",'S.D.PASTE SHEET'!W92)</f>
        <v>DASANA KHURD,MOLASAR,DASANA KHURD,341506</v>
      </c>
      <c s="90">
        <f>IF('S.D.PASTE SHEET'!X92="","",'S.D.PASTE SHEET'!X92)</f>
        <v>36000</v>
      </c>
      <c s="90" t="str">
        <f>IF('S.D.PASTE SHEET'!Y92="","",'S.D.PASTE SHEET'!Y92)</f>
        <v>N</v>
      </c>
      <c s="90" t="str">
        <f>IF('S.D.PASTE SHEET'!Z92="","",'S.D.PASTE SHEET'!Z92)</f>
        <v>N</v>
      </c>
      <c s="90" t="str">
        <f>IF('S.D.PASTE SHEET'!AA92="","",'S.D.PASTE SHEET'!AA92)</f>
        <v>No</v>
      </c>
      <c s="90">
        <f>IF('S.D.PASTE SHEET'!AB92="","",'S.D.PASTE SHEET'!AB92)</f>
        <v>11</v>
      </c>
      <c s="90" t="str">
        <f>IF('S.D.PASTE SHEET'!AC92="","",'S.D.PASTE SHEET'!AC92)</f>
        <v>None</v>
      </c>
      <c s="90">
        <f>IF('S.D.PASTE SHEET'!AD92="","",'S.D.PASTE SHEET'!AD92)</f>
        <v>3</v>
      </c>
      <c s="34"/>
      <c s="32">
        <f>IF(AK92="","",IF(AK92&gt;0,COUNT($AG$2:AG92),""))</f>
        <v>22</v>
      </c>
      <c s="10">
        <f t="shared" si="12"/>
        <v>5</v>
      </c>
      <c s="10" t="str">
        <f t="shared" si="12"/>
        <v>A</v>
      </c>
      <c s="10">
        <f t="shared" si="12"/>
        <v>508</v>
      </c>
      <c s="37" t="str">
        <f t="shared" si="12"/>
        <v/>
      </c>
      <c s="10" t="str">
        <f t="shared" si="12"/>
        <v>NIMISHA JANGIR</v>
      </c>
      <c s="10" t="str">
        <f t="shared" si="12"/>
        <v/>
      </c>
      <c s="10" t="str">
        <f t="shared" si="12"/>
        <v>HARI RAM</v>
      </c>
      <c s="10" t="str">
        <f t="shared" si="12"/>
        <v>MULI DEVI</v>
      </c>
      <c s="10" t="str">
        <f t="shared" si="12"/>
        <v>F</v>
      </c>
      <c s="37">
        <f t="shared" si="12"/>
        <v>41510</v>
      </c>
      <c s="10">
        <f t="shared" si="12"/>
        <v>5066</v>
      </c>
      <c s="10" t="str">
        <f t="shared" si="12"/>
        <v/>
      </c>
      <c s="10">
        <f t="shared" si="12"/>
        <v>138</v>
      </c>
      <c s="10">
        <f t="shared" si="12"/>
        <v>137</v>
      </c>
      <c s="10" t="str">
        <f t="shared" si="12"/>
        <v>OBC</v>
      </c>
      <c s="10" t="str">
        <f t="shared" si="12"/>
        <v>Hindu</v>
      </c>
      <c r="AX92" s="32">
        <f>IF(BC92="","",IF(BC92&gt;0,COUNT($AY$2:AY92),""))</f>
        <v>22</v>
      </c>
      <c s="10">
        <f t="shared" si="10"/>
        <v>5</v>
      </c>
      <c s="10" t="str">
        <f t="shared" si="13"/>
        <v>A</v>
      </c>
      <c s="10">
        <f t="shared" si="13"/>
        <v>508</v>
      </c>
      <c s="39" t="str">
        <f t="shared" si="13"/>
        <v/>
      </c>
      <c s="10" t="str">
        <f t="shared" si="13"/>
        <v>NIMISHA JANGIR</v>
      </c>
      <c s="10" t="str">
        <f t="shared" si="13"/>
        <v/>
      </c>
      <c s="10" t="str">
        <f t="shared" si="13"/>
        <v>HARI RAM</v>
      </c>
      <c s="10" t="str">
        <f t="shared" si="13"/>
        <v>MULI DEVI</v>
      </c>
      <c s="10" t="str">
        <f t="shared" si="13"/>
        <v>F</v>
      </c>
      <c s="39">
        <f t="shared" si="13"/>
        <v>41510</v>
      </c>
      <c s="10">
        <f t="shared" si="13"/>
        <v>5066</v>
      </c>
      <c s="10" t="str">
        <f t="shared" si="13"/>
        <v/>
      </c>
      <c s="10">
        <f t="shared" si="13"/>
        <v>138</v>
      </c>
      <c s="10">
        <f t="shared" si="13"/>
        <v>137</v>
      </c>
      <c s="10" t="str">
        <f t="shared" si="13"/>
        <v>OBC</v>
      </c>
      <c s="10" t="str">
        <f t="shared" si="13"/>
        <v>Hindu</v>
      </c>
    </row>
    <row r="93" spans="1:66" ht="15.75" customHeight="1">
      <c r="A93" s="90">
        <f>IF('S.D.PASTE SHEET'!A93="","",'S.D.PASTE SHEET'!A93)</f>
        <v>5</v>
      </c>
      <c s="90" t="str">
        <f>IF('S.D.PASTE SHEET'!B93="","",'S.D.PASTE SHEET'!B93)</f>
        <v>A</v>
      </c>
      <c s="90">
        <f>IF('S.D.PASTE SHEET'!C93="","",'S.D.PASTE SHEET'!C93)</f>
        <v>537</v>
      </c>
      <c s="91" t="str">
        <f>IF('S.D.PASTE SHEET'!D93="","",'S.D.PASTE SHEET'!D93)</f>
        <v/>
      </c>
      <c s="90" t="str">
        <f>IF('S.D.PASTE SHEET'!E93="","",UPPER('S.D.PASTE SHEET'!E93))</f>
        <v>PAWAN GURJAR</v>
      </c>
      <c s="90" t="str">
        <f>IF('S.D.PASTE SHEET'!F93="","",'S.D.PASTE SHEET'!F93)</f>
        <v/>
      </c>
      <c s="90" t="str">
        <f>IF('S.D.PASTE SHEET'!G93="","",UPPER('S.D.PASTE SHEET'!G93))</f>
        <v>BUDHA RAM</v>
      </c>
      <c s="90" t="str">
        <f>IF('S.D.PASTE SHEET'!H93="","",UPPER('S.D.PASTE SHEET'!H93))</f>
        <v>BHANWARI DEVI</v>
      </c>
      <c s="90" t="str">
        <f>IF('S.D.PASTE SHEET'!I93="","",'S.D.PASTE SHEET'!I93)</f>
        <v>M</v>
      </c>
      <c s="91">
        <f>IF('S.D.PASTE SHEET'!J93="","",'S.D.PASTE SHEET'!J93)</f>
        <v>41014</v>
      </c>
      <c s="90">
        <f>IF('S.D.PASTE SHEET'!K93="","",'S.D.PASTE SHEET'!K93)</f>
        <v>5067</v>
      </c>
      <c s="90" t="str">
        <f>IF('S.D.PASTE SHEET'!L93="","",'S.D.PASTE SHEET'!L93)</f>
        <v/>
      </c>
      <c s="90">
        <f>IF('S.D.PASTE SHEET'!M93="","",'S.D.PASTE SHEET'!M93)</f>
        <v>138</v>
      </c>
      <c s="90">
        <f>IF('S.D.PASTE SHEET'!N93="","",'S.D.PASTE SHEET'!N93)</f>
        <v>136</v>
      </c>
      <c s="90" t="str">
        <f>IF('S.D.PASTE SHEET'!O93="","",'S.D.PASTE SHEET'!O93)</f>
        <v>SBC</v>
      </c>
      <c s="90" t="str">
        <f>IF('S.D.PASTE SHEET'!P93="","",'S.D.PASTE SHEET'!P93)</f>
        <v>Hindu</v>
      </c>
      <c s="90" t="str">
        <f>IF('S.D.PASTE SHEET'!Q93="","",'S.D.PASTE SHEET'!Q93)</f>
        <v/>
      </c>
      <c s="90" t="str">
        <f>IF('S.D.PASTE SHEET'!R93="","",'S.D.PASTE SHEET'!R93)</f>
        <v>GOVT. SENIOR SECONDARY SCHOOL DASANA KHURD (219769)</v>
      </c>
      <c s="90">
        <f>IF('S.D.PASTE SHEET'!S93="","",'S.D.PASTE SHEET'!S93)</f>
        <v>8141302602</v>
      </c>
      <c s="90" t="str">
        <f>IF('S.D.PASTE SHEET'!T93="","",'S.D.PASTE SHEET'!T93)</f>
        <v>XXXX9167</v>
      </c>
      <c s="90" t="str">
        <f>IF('S.D.PASTE SHEET'!U93="","",'S.D.PASTE SHEET'!U93)</f>
        <v>YUSFUKF</v>
      </c>
      <c s="90">
        <f>IF('S.D.PASTE SHEET'!V93="","",'S.D.PASTE SHEET'!V93)</f>
        <v>9983087312</v>
      </c>
      <c s="90" t="str">
        <f>IF('S.D.PASTE SHEET'!W93="","",'S.D.PASTE SHEET'!W93)</f>
        <v>VILL. DASANA KHURD POST DIKAWA,MAULASAR,DASANA KHURD,341506</v>
      </c>
      <c s="90">
        <f>IF('S.D.PASTE SHEET'!X93="","",'S.D.PASTE SHEET'!X93)</f>
        <v>42000</v>
      </c>
      <c s="90" t="str">
        <f>IF('S.D.PASTE SHEET'!Y93="","",'S.D.PASTE SHEET'!Y93)</f>
        <v>N</v>
      </c>
      <c s="90" t="str">
        <f>IF('S.D.PASTE SHEET'!Z93="","",'S.D.PASTE SHEET'!Z93)</f>
        <v>N</v>
      </c>
      <c s="90" t="str">
        <f>IF('S.D.PASTE SHEET'!AA93="","",'S.D.PASTE SHEET'!AA93)</f>
        <v>No</v>
      </c>
      <c s="90">
        <f>IF('S.D.PASTE SHEET'!AB93="","",'S.D.PASTE SHEET'!AB93)</f>
        <v>12</v>
      </c>
      <c s="90" t="str">
        <f>IF('S.D.PASTE SHEET'!AC93="","",'S.D.PASTE SHEET'!AC93)</f>
        <v>None</v>
      </c>
      <c s="90">
        <f>IF('S.D.PASTE SHEET'!AD93="","",'S.D.PASTE SHEET'!AD93)</f>
        <v>3</v>
      </c>
      <c s="34"/>
      <c s="32">
        <f>IF(AK93="","",IF(AK93&gt;0,COUNT($AG$2:AG93),""))</f>
        <v>23</v>
      </c>
      <c s="10">
        <f t="shared" si="12"/>
        <v>5</v>
      </c>
      <c s="10" t="str">
        <f t="shared" si="12"/>
        <v>A</v>
      </c>
      <c s="10">
        <f t="shared" si="12"/>
        <v>537</v>
      </c>
      <c s="37" t="str">
        <f t="shared" si="12"/>
        <v/>
      </c>
      <c s="10" t="str">
        <f t="shared" si="12"/>
        <v>PAWAN GURJAR</v>
      </c>
      <c s="10" t="str">
        <f t="shared" si="12"/>
        <v/>
      </c>
      <c s="10" t="str">
        <f t="shared" si="12"/>
        <v>BUDHA RAM</v>
      </c>
      <c s="10" t="str">
        <f t="shared" si="12"/>
        <v>BHANWARI DEVI</v>
      </c>
      <c s="10" t="str">
        <f t="shared" si="12"/>
        <v>M</v>
      </c>
      <c s="37">
        <f t="shared" si="12"/>
        <v>41014</v>
      </c>
      <c s="10">
        <f t="shared" si="12"/>
        <v>5067</v>
      </c>
      <c s="10" t="str">
        <f t="shared" si="12"/>
        <v/>
      </c>
      <c s="10">
        <f t="shared" si="12"/>
        <v>138</v>
      </c>
      <c s="10">
        <f t="shared" si="12"/>
        <v>136</v>
      </c>
      <c s="10" t="str">
        <f t="shared" si="12"/>
        <v>SBC</v>
      </c>
      <c s="10" t="str">
        <f t="shared" si="12"/>
        <v>Hindu</v>
      </c>
      <c r="AX93" s="32">
        <f>IF(BC93="","",IF(BC93&gt;0,COUNT($AY$2:AY93),""))</f>
        <v>23</v>
      </c>
      <c s="10">
        <f t="shared" si="10"/>
        <v>5</v>
      </c>
      <c s="10" t="str">
        <f t="shared" si="13"/>
        <v>A</v>
      </c>
      <c s="10">
        <f t="shared" si="13"/>
        <v>537</v>
      </c>
      <c s="39" t="str">
        <f t="shared" si="13"/>
        <v/>
      </c>
      <c s="10" t="str">
        <f t="shared" si="13"/>
        <v>PAWAN GURJAR</v>
      </c>
      <c s="10" t="str">
        <f t="shared" si="13"/>
        <v/>
      </c>
      <c s="10" t="str">
        <f t="shared" si="13"/>
        <v>BUDHA RAM</v>
      </c>
      <c s="10" t="str">
        <f t="shared" si="13"/>
        <v>BHANWARI DEVI</v>
      </c>
      <c s="10" t="str">
        <f t="shared" si="13"/>
        <v>M</v>
      </c>
      <c s="39">
        <f t="shared" si="13"/>
        <v>41014</v>
      </c>
      <c s="10">
        <f t="shared" si="13"/>
        <v>5067</v>
      </c>
      <c s="10" t="str">
        <f t="shared" si="13"/>
        <v/>
      </c>
      <c s="10">
        <f t="shared" si="13"/>
        <v>138</v>
      </c>
      <c s="10">
        <f t="shared" si="13"/>
        <v>136</v>
      </c>
      <c s="10" t="str">
        <f t="shared" si="13"/>
        <v>SBC</v>
      </c>
      <c s="10" t="str">
        <f t="shared" si="13"/>
        <v>Hindu</v>
      </c>
    </row>
    <row r="94" spans="1:66" ht="15.75" customHeight="1">
      <c r="A94" s="90">
        <f>IF('S.D.PASTE SHEET'!A94="","",'S.D.PASTE SHEET'!A94)</f>
        <v>5</v>
      </c>
      <c s="90" t="str">
        <f>IF('S.D.PASTE SHEET'!B94="","",'S.D.PASTE SHEET'!B94)</f>
        <v>A</v>
      </c>
      <c s="90">
        <f>IF('S.D.PASTE SHEET'!C94="","",'S.D.PASTE SHEET'!C94)</f>
        <v>661</v>
      </c>
      <c s="91">
        <f>IF('S.D.PASTE SHEET'!D94="","",'S.D.PASTE SHEET'!D94)</f>
        <v>45121</v>
      </c>
      <c s="90" t="str">
        <f>IF('S.D.PASTE SHEET'!E94="","",UPPER('S.D.PASTE SHEET'!E94))</f>
        <v>POOJA</v>
      </c>
      <c s="90" t="str">
        <f>IF('S.D.PASTE SHEET'!F94="","",'S.D.PASTE SHEET'!F94)</f>
        <v/>
      </c>
      <c s="90" t="str">
        <f>IF('S.D.PASTE SHEET'!G94="","",UPPER('S.D.PASTE SHEET'!G94))</f>
        <v>GANPAT RAM</v>
      </c>
      <c s="90" t="str">
        <f>IF('S.D.PASTE SHEET'!H94="","",UPPER('S.D.PASTE SHEET'!H94))</f>
        <v>REKHA</v>
      </c>
      <c s="90" t="str">
        <f>IF('S.D.PASTE SHEET'!I94="","",'S.D.PASTE SHEET'!I94)</f>
        <v>F</v>
      </c>
      <c s="91">
        <f>IF('S.D.PASTE SHEET'!J94="","",'S.D.PASTE SHEET'!J94)</f>
        <v>41275</v>
      </c>
      <c s="90">
        <f>IF('S.D.PASTE SHEET'!K94="","",'S.D.PASTE SHEET'!K94)</f>
        <v>5068</v>
      </c>
      <c s="90" t="str">
        <f>IF('S.D.PASTE SHEET'!L94="","",'S.D.PASTE SHEET'!L94)</f>
        <v/>
      </c>
      <c s="90">
        <f>IF('S.D.PASTE SHEET'!M94="","",'S.D.PASTE SHEET'!M94)</f>
        <v>138</v>
      </c>
      <c s="90">
        <f>IF('S.D.PASTE SHEET'!N94="","",'S.D.PASTE SHEET'!N94)</f>
        <v>113</v>
      </c>
      <c s="90" t="str">
        <f>IF('S.D.PASTE SHEET'!O94="","",'S.D.PASTE SHEET'!O94)</f>
        <v>SC</v>
      </c>
      <c s="90" t="str">
        <f>IF('S.D.PASTE SHEET'!P94="","",'S.D.PASTE SHEET'!P94)</f>
        <v>Hindu</v>
      </c>
      <c s="90" t="str">
        <f>IF('S.D.PASTE SHEET'!Q94="","",'S.D.PASTE SHEET'!Q94)</f>
        <v/>
      </c>
      <c s="90" t="str">
        <f>IF('S.D.PASTE SHEET'!R94="","",'S.D.PASTE SHEET'!R94)</f>
        <v>GOVT. SENIOR SECONDARY SCHOOL DASANA KHURD (219769)</v>
      </c>
      <c s="90">
        <f>IF('S.D.PASTE SHEET'!S94="","",'S.D.PASTE SHEET'!S94)</f>
        <v>8141302602</v>
      </c>
      <c s="90" t="str">
        <f>IF('S.D.PASTE SHEET'!T94="","",'S.D.PASTE SHEET'!T94)</f>
        <v>XXXX3363</v>
      </c>
      <c s="90" t="str">
        <f>IF('S.D.PASTE SHEET'!U94="","",'S.D.PASTE SHEET'!U94)</f>
        <v>VWRVRCX</v>
      </c>
      <c s="90">
        <f>IF('S.D.PASTE SHEET'!V94="","",'S.D.PASTE SHEET'!V94)</f>
        <v>9672314259</v>
      </c>
      <c s="90" t="str">
        <f>IF('S.D.PASTE SHEET'!W94="","",'S.D.PASTE SHEET'!W94)</f>
        <v>nayko ki dhani mundi,jayal,mundi,341301</v>
      </c>
      <c s="90">
        <f>IF('S.D.PASTE SHEET'!X94="","",'S.D.PASTE SHEET'!X94)</f>
        <v>34000</v>
      </c>
      <c s="90" t="str">
        <f>IF('S.D.PASTE SHEET'!Y94="","",'S.D.PASTE SHEET'!Y94)</f>
        <v>N</v>
      </c>
      <c s="90" t="str">
        <f>IF('S.D.PASTE SHEET'!Z94="","",'S.D.PASTE SHEET'!Z94)</f>
        <v>N</v>
      </c>
      <c s="90" t="str">
        <f>IF('S.D.PASTE SHEET'!AA94="","",'S.D.PASTE SHEET'!AA94)</f>
        <v>No</v>
      </c>
      <c s="90">
        <f>IF('S.D.PASTE SHEET'!AB94="","",'S.D.PASTE SHEET'!AB94)</f>
        <v>11</v>
      </c>
      <c s="90" t="str">
        <f>IF('S.D.PASTE SHEET'!AC94="","",'S.D.PASTE SHEET'!AC94)</f>
        <v>None</v>
      </c>
      <c s="90">
        <f>IF('S.D.PASTE SHEET'!AD94="","",'S.D.PASTE SHEET'!AD94)</f>
        <v>3</v>
      </c>
      <c s="34"/>
      <c s="32">
        <f>IF(AK94="","",IF(AK94&gt;0,COUNT($AG$2:AG94),""))</f>
        <v>24</v>
      </c>
      <c s="10">
        <f t="shared" si="12"/>
        <v>5</v>
      </c>
      <c s="10" t="str">
        <f t="shared" si="12"/>
        <v>A</v>
      </c>
      <c s="10">
        <f t="shared" si="12"/>
        <v>661</v>
      </c>
      <c s="37">
        <f t="shared" si="12"/>
        <v>45121</v>
      </c>
      <c s="10" t="str">
        <f t="shared" si="12"/>
        <v>POOJA</v>
      </c>
      <c s="10" t="str">
        <f t="shared" si="12"/>
        <v/>
      </c>
      <c s="10" t="str">
        <f t="shared" si="12"/>
        <v>GANPAT RAM</v>
      </c>
      <c s="10" t="str">
        <f t="shared" si="12"/>
        <v>REKHA</v>
      </c>
      <c s="10" t="str">
        <f t="shared" si="12"/>
        <v>F</v>
      </c>
      <c s="37">
        <f t="shared" si="12"/>
        <v>41275</v>
      </c>
      <c s="10">
        <f t="shared" si="12"/>
        <v>5068</v>
      </c>
      <c s="10" t="str">
        <f t="shared" si="12"/>
        <v/>
      </c>
      <c s="10">
        <f t="shared" si="12"/>
        <v>138</v>
      </c>
      <c s="10">
        <f t="shared" si="12"/>
        <v>113</v>
      </c>
      <c s="10" t="str">
        <f t="shared" si="12"/>
        <v>SC</v>
      </c>
      <c s="10" t="str">
        <f t="shared" si="12"/>
        <v>Hindu</v>
      </c>
      <c r="AX94" s="32">
        <f>IF(BC94="","",IF(BC94&gt;0,COUNT($AY$2:AY94),""))</f>
        <v>24</v>
      </c>
      <c s="10">
        <f t="shared" si="10"/>
        <v>5</v>
      </c>
      <c s="10" t="str">
        <f t="shared" si="13"/>
        <v>A</v>
      </c>
      <c s="10">
        <f t="shared" si="13"/>
        <v>661</v>
      </c>
      <c s="39">
        <f t="shared" si="13"/>
        <v>45121</v>
      </c>
      <c s="10" t="str">
        <f t="shared" si="13"/>
        <v>POOJA</v>
      </c>
      <c s="10" t="str">
        <f t="shared" si="13"/>
        <v/>
      </c>
      <c s="10" t="str">
        <f t="shared" si="13"/>
        <v>GANPAT RAM</v>
      </c>
      <c s="10" t="str">
        <f t="shared" si="13"/>
        <v>REKHA</v>
      </c>
      <c s="10" t="str">
        <f t="shared" si="13"/>
        <v>F</v>
      </c>
      <c s="39">
        <f t="shared" si="13"/>
        <v>41275</v>
      </c>
      <c s="10">
        <f t="shared" si="13"/>
        <v>5068</v>
      </c>
      <c s="10" t="str">
        <f t="shared" si="13"/>
        <v/>
      </c>
      <c s="10">
        <f t="shared" si="13"/>
        <v>138</v>
      </c>
      <c s="10">
        <f t="shared" si="13"/>
        <v>113</v>
      </c>
      <c s="10" t="str">
        <f t="shared" si="13"/>
        <v>SC</v>
      </c>
      <c s="10" t="str">
        <f t="shared" si="13"/>
        <v>Hindu</v>
      </c>
    </row>
    <row r="95" spans="1:66" ht="15.75" customHeight="1">
      <c r="A95" s="90">
        <f>IF('S.D.PASTE SHEET'!A95="","",'S.D.PASTE SHEET'!A95)</f>
        <v>5</v>
      </c>
      <c s="90" t="str">
        <f>IF('S.D.PASTE SHEET'!B95="","",'S.D.PASTE SHEET'!B95)</f>
        <v>A</v>
      </c>
      <c s="90">
        <f>IF('S.D.PASTE SHEET'!C95="","",'S.D.PASTE SHEET'!C95)</f>
        <v>482</v>
      </c>
      <c s="91" t="str">
        <f>IF('S.D.PASTE SHEET'!D95="","",'S.D.PASTE SHEET'!D95)</f>
        <v/>
      </c>
      <c s="90" t="str">
        <f>IF('S.D.PASTE SHEET'!E95="","",UPPER('S.D.PASTE SHEET'!E95))</f>
        <v>PRADEEP</v>
      </c>
      <c s="90" t="str">
        <f>IF('S.D.PASTE SHEET'!F95="","",'S.D.PASTE SHEET'!F95)</f>
        <v/>
      </c>
      <c s="90" t="str">
        <f>IF('S.D.PASTE SHEET'!G95="","",UPPER('S.D.PASTE SHEET'!G95))</f>
        <v>RAJU NATH</v>
      </c>
      <c s="90" t="str">
        <f>IF('S.D.PASTE SHEET'!H95="","",UPPER('S.D.PASTE SHEET'!H95))</f>
        <v>SONI DEVI</v>
      </c>
      <c s="90" t="str">
        <f>IF('S.D.PASTE SHEET'!I95="","",'S.D.PASTE SHEET'!I95)</f>
        <v>M</v>
      </c>
      <c s="91">
        <f>IF('S.D.PASTE SHEET'!J95="","",'S.D.PASTE SHEET'!J95)</f>
        <v>41760</v>
      </c>
      <c s="90">
        <f>IF('S.D.PASTE SHEET'!K95="","",'S.D.PASTE SHEET'!K95)</f>
        <v>5069</v>
      </c>
      <c s="90" t="str">
        <f>IF('S.D.PASTE SHEET'!L95="","",'S.D.PASTE SHEET'!L95)</f>
        <v/>
      </c>
      <c s="90">
        <f>IF('S.D.PASTE SHEET'!M95="","",'S.D.PASTE SHEET'!M95)</f>
        <v>138</v>
      </c>
      <c s="90">
        <f>IF('S.D.PASTE SHEET'!N95="","",'S.D.PASTE SHEET'!N95)</f>
        <v>136</v>
      </c>
      <c s="90" t="str">
        <f>IF('S.D.PASTE SHEET'!O95="","",'S.D.PASTE SHEET'!O95)</f>
        <v>OBC</v>
      </c>
      <c s="90" t="str">
        <f>IF('S.D.PASTE SHEET'!P95="","",'S.D.PASTE SHEET'!P95)</f>
        <v>Hindu</v>
      </c>
      <c s="90" t="str">
        <f>IF('S.D.PASTE SHEET'!Q95="","",'S.D.PASTE SHEET'!Q95)</f>
        <v/>
      </c>
      <c s="90" t="str">
        <f>IF('S.D.PASTE SHEET'!R95="","",'S.D.PASTE SHEET'!R95)</f>
        <v>GOVT. SENIOR SECONDARY SCHOOL DASANA KHURD (219769)</v>
      </c>
      <c s="90">
        <f>IF('S.D.PASTE SHEET'!S95="","",'S.D.PASTE SHEET'!S95)</f>
        <v>8141302602</v>
      </c>
      <c s="90" t="str">
        <f>IF('S.D.PASTE SHEET'!T95="","",'S.D.PASTE SHEET'!T95)</f>
        <v>XXXX4973</v>
      </c>
      <c s="90" t="str">
        <f>IF('S.D.PASTE SHEET'!U95="","",'S.D.PASTE SHEET'!U95)</f>
        <v>VTNJCRP</v>
      </c>
      <c s="90">
        <f>IF('S.D.PASTE SHEET'!V95="","",'S.D.PASTE SHEET'!V95)</f>
        <v>9649157559</v>
      </c>
      <c s="90" t="str">
        <f>IF('S.D.PASTE SHEET'!W95="","",'S.D.PASTE SHEET'!W95)</f>
        <v>DASANA KHURD,MOLASAR,DASANA KHURD,341506</v>
      </c>
      <c s="90">
        <f>IF('S.D.PASTE SHEET'!X95="","",'S.D.PASTE SHEET'!X95)</f>
        <v>30000</v>
      </c>
      <c s="90" t="str">
        <f>IF('S.D.PASTE SHEET'!Y95="","",'S.D.PASTE SHEET'!Y95)</f>
        <v>N</v>
      </c>
      <c s="90" t="str">
        <f>IF('S.D.PASTE SHEET'!Z95="","",'S.D.PASTE SHEET'!Z95)</f>
        <v>N</v>
      </c>
      <c s="90" t="str">
        <f>IF('S.D.PASTE SHEET'!AA95="","",'S.D.PASTE SHEET'!AA95)</f>
        <v>No</v>
      </c>
      <c s="90">
        <f>IF('S.D.PASTE SHEET'!AB95="","",'S.D.PASTE SHEET'!AB95)</f>
        <v>10</v>
      </c>
      <c s="90" t="str">
        <f>IF('S.D.PASTE SHEET'!AC95="","",'S.D.PASTE SHEET'!AC95)</f>
        <v>None</v>
      </c>
      <c s="90">
        <f>IF('S.D.PASTE SHEET'!AD95="","",'S.D.PASTE SHEET'!AD95)</f>
        <v>0</v>
      </c>
      <c s="34"/>
      <c s="32">
        <f>IF(AK95="","",IF(AK95&gt;0,COUNT($AG$2:AG95),""))</f>
        <v>25</v>
      </c>
      <c s="10">
        <f t="shared" si="12"/>
        <v>5</v>
      </c>
      <c s="10" t="str">
        <f t="shared" si="12"/>
        <v>A</v>
      </c>
      <c s="10">
        <f t="shared" si="12"/>
        <v>482</v>
      </c>
      <c s="37" t="str">
        <f t="shared" si="12"/>
        <v/>
      </c>
      <c s="10" t="str">
        <f t="shared" si="12"/>
        <v>PRADEEP</v>
      </c>
      <c s="10" t="str">
        <f t="shared" si="12"/>
        <v/>
      </c>
      <c s="10" t="str">
        <f t="shared" si="12"/>
        <v>RAJU NATH</v>
      </c>
      <c s="10" t="str">
        <f t="shared" si="12"/>
        <v>SONI DEVI</v>
      </c>
      <c s="10" t="str">
        <f t="shared" si="12"/>
        <v>M</v>
      </c>
      <c s="37">
        <f t="shared" si="12"/>
        <v>41760</v>
      </c>
      <c s="10">
        <f t="shared" si="12"/>
        <v>5069</v>
      </c>
      <c s="10" t="str">
        <f t="shared" si="12"/>
        <v/>
      </c>
      <c s="10">
        <f t="shared" si="12"/>
        <v>138</v>
      </c>
      <c s="10">
        <f t="shared" si="12"/>
        <v>136</v>
      </c>
      <c s="10" t="str">
        <f t="shared" si="12"/>
        <v>OBC</v>
      </c>
      <c s="10" t="str">
        <f t="shared" si="12"/>
        <v>Hindu</v>
      </c>
      <c r="AX95" s="32">
        <f>IF(BC95="","",IF(BC95&gt;0,COUNT($AY$2:AY95),""))</f>
        <v>25</v>
      </c>
      <c s="10">
        <f t="shared" si="10"/>
        <v>5</v>
      </c>
      <c s="10" t="str">
        <f t="shared" si="13"/>
        <v>A</v>
      </c>
      <c s="10">
        <f t="shared" si="13"/>
        <v>482</v>
      </c>
      <c s="39" t="str">
        <f t="shared" si="13"/>
        <v/>
      </c>
      <c s="10" t="str">
        <f t="shared" si="13"/>
        <v>PRADEEP</v>
      </c>
      <c s="10" t="str">
        <f t="shared" si="13"/>
        <v/>
      </c>
      <c s="10" t="str">
        <f t="shared" si="13"/>
        <v>RAJU NATH</v>
      </c>
      <c s="10" t="str">
        <f t="shared" si="13"/>
        <v>SONI DEVI</v>
      </c>
      <c s="10" t="str">
        <f t="shared" si="13"/>
        <v>M</v>
      </c>
      <c s="39">
        <f t="shared" si="13"/>
        <v>41760</v>
      </c>
      <c s="10">
        <f t="shared" si="13"/>
        <v>5069</v>
      </c>
      <c s="10" t="str">
        <f t="shared" si="13"/>
        <v/>
      </c>
      <c s="10">
        <f t="shared" si="13"/>
        <v>138</v>
      </c>
      <c s="10">
        <f t="shared" si="13"/>
        <v>136</v>
      </c>
      <c s="10" t="str">
        <f t="shared" si="13"/>
        <v>OBC</v>
      </c>
      <c s="10" t="str">
        <f t="shared" si="13"/>
        <v>Hindu</v>
      </c>
    </row>
    <row r="96" spans="1:66" ht="15.75" customHeight="1">
      <c r="A96" s="90">
        <f>IF('S.D.PASTE SHEET'!A96="","",'S.D.PASTE SHEET'!A96)</f>
        <v>5</v>
      </c>
      <c s="90" t="str">
        <f>IF('S.D.PASTE SHEET'!B96="","",'S.D.PASTE SHEET'!B96)</f>
        <v>A</v>
      </c>
      <c s="90">
        <f>IF('S.D.PASTE SHEET'!C96="","",'S.D.PASTE SHEET'!C96)</f>
        <v>485</v>
      </c>
      <c s="91" t="str">
        <f>IF('S.D.PASTE SHEET'!D96="","",'S.D.PASTE SHEET'!D96)</f>
        <v/>
      </c>
      <c s="90" t="str">
        <f>IF('S.D.PASTE SHEET'!E96="","",UPPER('S.D.PASTE SHEET'!E96))</f>
        <v>RAMESH BHAKAR</v>
      </c>
      <c s="90" t="str">
        <f>IF('S.D.PASTE SHEET'!F96="","",'S.D.PASTE SHEET'!F96)</f>
        <v/>
      </c>
      <c s="90" t="str">
        <f>IF('S.D.PASTE SHEET'!G96="","",UPPER('S.D.PASTE SHEET'!G96))</f>
        <v>DEEPA RAM</v>
      </c>
      <c s="90" t="str">
        <f>IF('S.D.PASTE SHEET'!H96="","",UPPER('S.D.PASTE SHEET'!H96))</f>
        <v>ARATI DEVI</v>
      </c>
      <c s="90" t="str">
        <f>IF('S.D.PASTE SHEET'!I96="","",'S.D.PASTE SHEET'!I96)</f>
        <v>M</v>
      </c>
      <c s="91">
        <f>IF('S.D.PASTE SHEET'!J96="","",'S.D.PASTE SHEET'!J96)</f>
        <v>41675</v>
      </c>
      <c s="90">
        <f>IF('S.D.PASTE SHEET'!K96="","",'S.D.PASTE SHEET'!K96)</f>
        <v>5070</v>
      </c>
      <c s="90" t="str">
        <f>IF('S.D.PASTE SHEET'!L96="","",'S.D.PASTE SHEET'!L96)</f>
        <v/>
      </c>
      <c s="90">
        <f>IF('S.D.PASTE SHEET'!M96="","",'S.D.PASTE SHEET'!M96)</f>
        <v>138</v>
      </c>
      <c s="90">
        <f>IF('S.D.PASTE SHEET'!N96="","",'S.D.PASTE SHEET'!N96)</f>
        <v>134</v>
      </c>
      <c s="90" t="str">
        <f>IF('S.D.PASTE SHEET'!O96="","",'S.D.PASTE SHEET'!O96)</f>
        <v>OBC</v>
      </c>
      <c s="90" t="str">
        <f>IF('S.D.PASTE SHEET'!P96="","",'S.D.PASTE SHEET'!P96)</f>
        <v>Hindu</v>
      </c>
      <c s="90" t="str">
        <f>IF('S.D.PASTE SHEET'!Q96="","",'S.D.PASTE SHEET'!Q96)</f>
        <v/>
      </c>
      <c s="90" t="str">
        <f>IF('S.D.PASTE SHEET'!R96="","",'S.D.PASTE SHEET'!R96)</f>
        <v>GOVT. SENIOR SECONDARY SCHOOL DASANA KHURD (219769)</v>
      </c>
      <c s="90">
        <f>IF('S.D.PASTE SHEET'!S96="","",'S.D.PASTE SHEET'!S96)</f>
        <v>8141302602</v>
      </c>
      <c s="90" t="str">
        <f>IF('S.D.PASTE SHEET'!T96="","",'S.D.PASTE SHEET'!T96)</f>
        <v>XXXX5175</v>
      </c>
      <c s="90" t="str">
        <f>IF('S.D.PASTE SHEET'!U96="","",'S.D.PASTE SHEET'!U96)</f>
        <v/>
      </c>
      <c s="90">
        <f>IF('S.D.PASTE SHEET'!V96="","",'S.D.PASTE SHEET'!V96)</f>
        <v>9610688744</v>
      </c>
      <c s="90" t="str">
        <f>IF('S.D.PASTE SHEET'!W96="","",'S.D.PASTE SHEET'!W96)</f>
        <v>DASANA KHURD,MOLASAR,DASANA KHURD,341506</v>
      </c>
      <c s="90">
        <f>IF('S.D.PASTE SHEET'!X96="","",'S.D.PASTE SHEET'!X96)</f>
        <v>50000</v>
      </c>
      <c s="90" t="str">
        <f>IF('S.D.PASTE SHEET'!Y96="","",'S.D.PASTE SHEET'!Y96)</f>
        <v>N</v>
      </c>
      <c s="90" t="str">
        <f>IF('S.D.PASTE SHEET'!Z96="","",'S.D.PASTE SHEET'!Z96)</f>
        <v>N</v>
      </c>
      <c s="90" t="str">
        <f>IF('S.D.PASTE SHEET'!AA96="","",'S.D.PASTE SHEET'!AA96)</f>
        <v>No</v>
      </c>
      <c s="90">
        <f>IF('S.D.PASTE SHEET'!AB96="","",'S.D.PASTE SHEET'!AB96)</f>
        <v>10</v>
      </c>
      <c s="90" t="str">
        <f>IF('S.D.PASTE SHEET'!AC96="","",'S.D.PASTE SHEET'!AC96)</f>
        <v>None</v>
      </c>
      <c s="90">
        <f>IF('S.D.PASTE SHEET'!AD96="","",'S.D.PASTE SHEET'!AD96)</f>
        <v>2</v>
      </c>
      <c s="34"/>
      <c s="32">
        <f>IF(AK96="","",IF(AK96&gt;0,COUNT($AG$2:AG96),""))</f>
        <v>26</v>
      </c>
      <c s="10">
        <f t="shared" si="12"/>
        <v>5</v>
      </c>
      <c s="10" t="str">
        <f t="shared" si="12"/>
        <v>A</v>
      </c>
      <c s="10">
        <f t="shared" si="12"/>
        <v>485</v>
      </c>
      <c s="37" t="str">
        <f t="shared" si="12"/>
        <v/>
      </c>
      <c s="10" t="str">
        <f t="shared" si="12"/>
        <v>RAMESH BHAKAR</v>
      </c>
      <c s="10" t="str">
        <f t="shared" si="12"/>
        <v/>
      </c>
      <c s="10" t="str">
        <f t="shared" si="12"/>
        <v>DEEPA RAM</v>
      </c>
      <c s="10" t="str">
        <f t="shared" si="12"/>
        <v>ARATI DEVI</v>
      </c>
      <c s="10" t="str">
        <f t="shared" si="12"/>
        <v>M</v>
      </c>
      <c s="37">
        <f t="shared" si="12"/>
        <v>41675</v>
      </c>
      <c s="10">
        <f t="shared" si="12"/>
        <v>5070</v>
      </c>
      <c s="10" t="str">
        <f t="shared" si="12"/>
        <v/>
      </c>
      <c s="10">
        <f t="shared" si="12"/>
        <v>138</v>
      </c>
      <c s="10">
        <f t="shared" si="12"/>
        <v>134</v>
      </c>
      <c s="10" t="str">
        <f t="shared" si="12"/>
        <v>OBC</v>
      </c>
      <c s="10" t="str">
        <f t="shared" si="12"/>
        <v>Hindu</v>
      </c>
      <c r="AX96" s="32">
        <f>IF(BC96="","",IF(BC96&gt;0,COUNT($AY$2:AY96),""))</f>
        <v>26</v>
      </c>
      <c s="10">
        <f t="shared" si="10"/>
        <v>5</v>
      </c>
      <c s="10" t="str">
        <f t="shared" si="13"/>
        <v>A</v>
      </c>
      <c s="10">
        <f t="shared" si="13"/>
        <v>485</v>
      </c>
      <c s="39" t="str">
        <f t="shared" si="13"/>
        <v/>
      </c>
      <c s="10" t="str">
        <f t="shared" si="13"/>
        <v>RAMESH BHAKAR</v>
      </c>
      <c s="10" t="str">
        <f t="shared" si="13"/>
        <v/>
      </c>
      <c s="10" t="str">
        <f t="shared" si="13"/>
        <v>DEEPA RAM</v>
      </c>
      <c s="10" t="str">
        <f t="shared" si="13"/>
        <v>ARATI DEVI</v>
      </c>
      <c s="10" t="str">
        <f t="shared" si="13"/>
        <v>M</v>
      </c>
      <c s="39">
        <f t="shared" si="13"/>
        <v>41675</v>
      </c>
      <c s="10">
        <f t="shared" si="13"/>
        <v>5070</v>
      </c>
      <c s="10" t="str">
        <f t="shared" si="13"/>
        <v/>
      </c>
      <c s="10">
        <f t="shared" si="13"/>
        <v>138</v>
      </c>
      <c s="10">
        <f t="shared" si="13"/>
        <v>134</v>
      </c>
      <c s="10" t="str">
        <f t="shared" si="13"/>
        <v>OBC</v>
      </c>
      <c s="10" t="str">
        <f t="shared" si="13"/>
        <v>Hindu</v>
      </c>
    </row>
    <row r="97" spans="1:66" ht="15.75" customHeight="1">
      <c r="A97" s="90">
        <f>IF('S.D.PASTE SHEET'!A97="","",'S.D.PASTE SHEET'!A97)</f>
        <v>5</v>
      </c>
      <c s="90" t="str">
        <f>IF('S.D.PASTE SHEET'!B97="","",'S.D.PASTE SHEET'!B97)</f>
        <v>A</v>
      </c>
      <c s="90">
        <f>IF('S.D.PASTE SHEET'!C97="","",'S.D.PASTE SHEET'!C97)</f>
        <v>610</v>
      </c>
      <c s="91" t="str">
        <f>IF('S.D.PASTE SHEET'!D97="","",'S.D.PASTE SHEET'!D97)</f>
        <v/>
      </c>
      <c s="90" t="str">
        <f>IF('S.D.PASTE SHEET'!E97="","",UPPER('S.D.PASTE SHEET'!E97))</f>
        <v>ROHIT SINGH</v>
      </c>
      <c s="90" t="str">
        <f>IF('S.D.PASTE SHEET'!F97="","",'S.D.PASTE SHEET'!F97)</f>
        <v/>
      </c>
      <c s="90" t="str">
        <f>IF('S.D.PASTE SHEET'!G97="","",UPPER('S.D.PASTE SHEET'!G97))</f>
        <v>SUKH SINGH</v>
      </c>
      <c s="90" t="str">
        <f>IF('S.D.PASTE SHEET'!H97="","",UPPER('S.D.PASTE SHEET'!H97))</f>
        <v>SUMAN KANWAR</v>
      </c>
      <c s="90" t="str">
        <f>IF('S.D.PASTE SHEET'!I97="","",'S.D.PASTE SHEET'!I97)</f>
        <v>M</v>
      </c>
      <c s="91">
        <f>IF('S.D.PASTE SHEET'!J97="","",'S.D.PASTE SHEET'!J97)</f>
        <v>41389</v>
      </c>
      <c s="90">
        <f>IF('S.D.PASTE SHEET'!K97="","",'S.D.PASTE SHEET'!K97)</f>
        <v>5071</v>
      </c>
      <c s="90" t="str">
        <f>IF('S.D.PASTE SHEET'!L97="","",'S.D.PASTE SHEET'!L97)</f>
        <v/>
      </c>
      <c s="90">
        <f>IF('S.D.PASTE SHEET'!M97="","",'S.D.PASTE SHEET'!M97)</f>
        <v>138</v>
      </c>
      <c s="90">
        <f>IF('S.D.PASTE SHEET'!N97="","",'S.D.PASTE SHEET'!N97)</f>
        <v>121</v>
      </c>
      <c s="90" t="str">
        <f>IF('S.D.PASTE SHEET'!O97="","",'S.D.PASTE SHEET'!O97)</f>
        <v>OBC</v>
      </c>
      <c s="90" t="str">
        <f>IF('S.D.PASTE SHEET'!P97="","",'S.D.PASTE SHEET'!P97)</f>
        <v>Hindu</v>
      </c>
      <c s="90" t="str">
        <f>IF('S.D.PASTE SHEET'!Q97="","",'S.D.PASTE SHEET'!Q97)</f>
        <v/>
      </c>
      <c s="90" t="str">
        <f>IF('S.D.PASTE SHEET'!R97="","",'S.D.PASTE SHEET'!R97)</f>
        <v>GOVT. SENIOR SECONDARY SCHOOL DASANA KHURD (219769)</v>
      </c>
      <c s="90">
        <f>IF('S.D.PASTE SHEET'!S97="","",'S.D.PASTE SHEET'!S97)</f>
        <v>8141302602</v>
      </c>
      <c s="90" t="str">
        <f>IF('S.D.PASTE SHEET'!T97="","",'S.D.PASTE SHEET'!T97)</f>
        <v>XXXX5125</v>
      </c>
      <c s="90" t="str">
        <f>IF('S.D.PASTE SHEET'!U97="","",'S.D.PASTE SHEET'!U97)</f>
        <v/>
      </c>
      <c s="90">
        <f>IF('S.D.PASTE SHEET'!V97="","",'S.D.PASTE SHEET'!V97)</f>
        <v>8769888198</v>
      </c>
      <c s="90" t="str">
        <f>IF('S.D.PASTE SHEET'!W97="","",'S.D.PASTE SHEET'!W97)</f>
        <v>VILLAGE DASANA KHURD,MOLASAR,DASANA KHURD,341506</v>
      </c>
      <c s="90">
        <f>IF('S.D.PASTE SHEET'!X97="","",'S.D.PASTE SHEET'!X97)</f>
        <v>60000</v>
      </c>
      <c s="90" t="str">
        <f>IF('S.D.PASTE SHEET'!Y97="","",'S.D.PASTE SHEET'!Y97)</f>
        <v>N</v>
      </c>
      <c s="90" t="str">
        <f>IF('S.D.PASTE SHEET'!Z97="","",'S.D.PASTE SHEET'!Z97)</f>
        <v>N</v>
      </c>
      <c s="90" t="str">
        <f>IF('S.D.PASTE SHEET'!AA97="","",'S.D.PASTE SHEET'!AA97)</f>
        <v>No</v>
      </c>
      <c s="90">
        <f>IF('S.D.PASTE SHEET'!AB97="","",'S.D.PASTE SHEET'!AB97)</f>
        <v>11</v>
      </c>
      <c s="90" t="str">
        <f>IF('S.D.PASTE SHEET'!AC97="","",'S.D.PASTE SHEET'!AC97)</f>
        <v>None</v>
      </c>
      <c s="90">
        <f>IF('S.D.PASTE SHEET'!AD97="","",'S.D.PASTE SHEET'!AD97)</f>
        <v>3</v>
      </c>
      <c s="34"/>
      <c s="32">
        <f>IF(AK97="","",IF(AK97&gt;0,COUNT($AG$2:AG97),""))</f>
        <v>27</v>
      </c>
      <c s="10">
        <f t="shared" si="12"/>
        <v>5</v>
      </c>
      <c s="10" t="str">
        <f t="shared" si="12"/>
        <v>A</v>
      </c>
      <c s="10">
        <f t="shared" si="12"/>
        <v>610</v>
      </c>
      <c s="37" t="str">
        <f t="shared" si="12"/>
        <v/>
      </c>
      <c s="10" t="str">
        <f t="shared" si="12"/>
        <v>ROHIT SINGH</v>
      </c>
      <c s="10" t="str">
        <f t="shared" si="12"/>
        <v/>
      </c>
      <c s="10" t="str">
        <f t="shared" si="12"/>
        <v>SUKH SINGH</v>
      </c>
      <c s="10" t="str">
        <f t="shared" si="12"/>
        <v>SUMAN KANWAR</v>
      </c>
      <c s="10" t="str">
        <f t="shared" si="12"/>
        <v>M</v>
      </c>
      <c s="37">
        <f t="shared" si="12"/>
        <v>41389</v>
      </c>
      <c s="10">
        <f t="shared" si="12"/>
        <v>5071</v>
      </c>
      <c s="10" t="str">
        <f t="shared" si="12"/>
        <v/>
      </c>
      <c s="10">
        <f t="shared" si="12"/>
        <v>138</v>
      </c>
      <c s="10">
        <f t="shared" si="12"/>
        <v>121</v>
      </c>
      <c s="10" t="str">
        <f t="shared" si="12"/>
        <v>OBC</v>
      </c>
      <c s="10" t="str">
        <f>IF(AND($AJ$1=5,$A97=5),P97,"")</f>
        <v>Hindu</v>
      </c>
      <c r="AX97" s="32">
        <f>IF(BC97="","",IF(BC97&gt;0,COUNT($AY$2:AY97),""))</f>
        <v>27</v>
      </c>
      <c s="10">
        <f t="shared" si="10"/>
        <v>5</v>
      </c>
      <c s="10" t="str">
        <f t="shared" si="13"/>
        <v>A</v>
      </c>
      <c s="10">
        <f t="shared" si="13"/>
        <v>610</v>
      </c>
      <c s="39" t="str">
        <f t="shared" si="13"/>
        <v/>
      </c>
      <c s="10" t="str">
        <f t="shared" si="13"/>
        <v>ROHIT SINGH</v>
      </c>
      <c s="10" t="str">
        <f t="shared" si="13"/>
        <v/>
      </c>
      <c s="10" t="str">
        <f t="shared" si="13"/>
        <v>SUKH SINGH</v>
      </c>
      <c s="10" t="str">
        <f t="shared" si="13"/>
        <v>SUMAN KANWAR</v>
      </c>
      <c s="10" t="str">
        <f t="shared" si="13"/>
        <v>M</v>
      </c>
      <c s="39">
        <f t="shared" si="13"/>
        <v>41389</v>
      </c>
      <c s="10">
        <f t="shared" si="13"/>
        <v>5071</v>
      </c>
      <c s="10" t="str">
        <f t="shared" si="13"/>
        <v/>
      </c>
      <c s="10">
        <f t="shared" si="13"/>
        <v>138</v>
      </c>
      <c s="10">
        <f t="shared" si="13"/>
        <v>121</v>
      </c>
      <c s="10" t="str">
        <f t="shared" si="13"/>
        <v>OBC</v>
      </c>
      <c s="10" t="str">
        <f t="shared" si="13"/>
        <v>Hindu</v>
      </c>
    </row>
    <row r="98" spans="1:66" ht="15.75" customHeight="1">
      <c r="A98" s="90">
        <f>IF('S.D.PASTE SHEET'!A98="","",'S.D.PASTE SHEET'!A98)</f>
        <v>5</v>
      </c>
      <c s="90" t="str">
        <f>IF('S.D.PASTE SHEET'!B98="","",'S.D.PASTE SHEET'!B98)</f>
        <v>A</v>
      </c>
      <c s="90">
        <f>IF('S.D.PASTE SHEET'!C98="","",'S.D.PASTE SHEET'!C98)</f>
        <v>501</v>
      </c>
      <c s="91" t="str">
        <f>IF('S.D.PASTE SHEET'!D98="","",'S.D.PASTE SHEET'!D98)</f>
        <v/>
      </c>
      <c s="90" t="str">
        <f>IF('S.D.PASTE SHEET'!E98="","",UPPER('S.D.PASTE SHEET'!E98))</f>
        <v>SARITA</v>
      </c>
      <c s="90" t="str">
        <f>IF('S.D.PASTE SHEET'!F98="","",'S.D.PASTE SHEET'!F98)</f>
        <v/>
      </c>
      <c s="90" t="str">
        <f>IF('S.D.PASTE SHEET'!G98="","",UPPER('S.D.PASTE SHEET'!G98))</f>
        <v>REVATA RAM</v>
      </c>
      <c s="90" t="str">
        <f>IF('S.D.PASTE SHEET'!H98="","",UPPER('S.D.PASTE SHEET'!H98))</f>
        <v>ANJU DEVI</v>
      </c>
      <c s="90" t="str">
        <f>IF('S.D.PASTE SHEET'!I98="","",'S.D.PASTE SHEET'!I98)</f>
        <v>F</v>
      </c>
      <c s="91">
        <f>IF('S.D.PASTE SHEET'!J98="","",'S.D.PASTE SHEET'!J98)</f>
        <v>41618</v>
      </c>
      <c s="90">
        <f>IF('S.D.PASTE SHEET'!K98="","",'S.D.PASTE SHEET'!K98)</f>
        <v>5072</v>
      </c>
      <c s="90" t="str">
        <f>IF('S.D.PASTE SHEET'!L98="","",'S.D.PASTE SHEET'!L98)</f>
        <v/>
      </c>
      <c s="90">
        <f>IF('S.D.PASTE SHEET'!M98="","",'S.D.PASTE SHEET'!M98)</f>
        <v>138</v>
      </c>
      <c s="90">
        <f>IF('S.D.PASTE SHEET'!N98="","",'S.D.PASTE SHEET'!N98)</f>
        <v>135</v>
      </c>
      <c s="90" t="str">
        <f>IF('S.D.PASTE SHEET'!O98="","",'S.D.PASTE SHEET'!O98)</f>
        <v>SC</v>
      </c>
      <c s="90" t="str">
        <f>IF('S.D.PASTE SHEET'!P98="","",'S.D.PASTE SHEET'!P98)</f>
        <v>Hindu</v>
      </c>
      <c s="90" t="str">
        <f>IF('S.D.PASTE SHEET'!Q98="","",'S.D.PASTE SHEET'!Q98)</f>
        <v/>
      </c>
      <c s="90" t="str">
        <f>IF('S.D.PASTE SHEET'!R98="","",'S.D.PASTE SHEET'!R98)</f>
        <v>GOVT. SENIOR SECONDARY SCHOOL DASANA KHURD (219769)</v>
      </c>
      <c s="90">
        <f>IF('S.D.PASTE SHEET'!S98="","",'S.D.PASTE SHEET'!S98)</f>
        <v>8141302602</v>
      </c>
      <c s="90" t="str">
        <f>IF('S.D.PASTE SHEET'!T98="","",'S.D.PASTE SHEET'!T98)</f>
        <v>XXXX3208</v>
      </c>
      <c s="90" t="str">
        <f>IF('S.D.PASTE SHEET'!U98="","",'S.D.PASTE SHEET'!U98)</f>
        <v>VVWHZKJ</v>
      </c>
      <c s="90">
        <f>IF('S.D.PASTE SHEET'!V98="","",'S.D.PASTE SHEET'!V98)</f>
        <v>8239254728</v>
      </c>
      <c s="90" t="str">
        <f>IF('S.D.PASTE SHEET'!W98="","",'S.D.PASTE SHEET'!W98)</f>
        <v>DASANA KHURD,MOLASAR,DASANA KHURD,341506</v>
      </c>
      <c s="90">
        <f>IF('S.D.PASTE SHEET'!X98="","",'S.D.PASTE SHEET'!X98)</f>
        <v>40000</v>
      </c>
      <c s="90" t="str">
        <f>IF('S.D.PASTE SHEET'!Y98="","",'S.D.PASTE SHEET'!Y98)</f>
        <v>N</v>
      </c>
      <c s="90" t="str">
        <f>IF('S.D.PASTE SHEET'!Z98="","",'S.D.PASTE SHEET'!Z98)</f>
        <v>N</v>
      </c>
      <c s="90" t="str">
        <f>IF('S.D.PASTE SHEET'!AA98="","",'S.D.PASTE SHEET'!AA98)</f>
        <v>No</v>
      </c>
      <c s="90">
        <f>IF('S.D.PASTE SHEET'!AB98="","",'S.D.PASTE SHEET'!AB98)</f>
        <v>11</v>
      </c>
      <c s="90" t="str">
        <f>IF('S.D.PASTE SHEET'!AC98="","",'S.D.PASTE SHEET'!AC98)</f>
        <v>None</v>
      </c>
      <c s="90">
        <f>IF('S.D.PASTE SHEET'!AD98="","",'S.D.PASTE SHEET'!AD98)</f>
        <v>3</v>
      </c>
      <c s="34"/>
      <c s="32">
        <f>IF(AK98="","",IF(AK98&gt;0,COUNT($AG$2:AG98),""))</f>
        <v>28</v>
      </c>
      <c s="10">
        <f t="shared" si="14" ref="AG98:AV113">IF(AND($AJ$1=5,$A98=5),A98,"")</f>
        <v>5</v>
      </c>
      <c s="10" t="str">
        <f t="shared" si="14"/>
        <v>A</v>
      </c>
      <c s="10">
        <f t="shared" si="14"/>
        <v>501</v>
      </c>
      <c s="37" t="str">
        <f t="shared" si="14"/>
        <v/>
      </c>
      <c s="10" t="str">
        <f t="shared" si="14"/>
        <v>SARITA</v>
      </c>
      <c s="10" t="str">
        <f t="shared" si="14"/>
        <v/>
      </c>
      <c s="10" t="str">
        <f t="shared" si="14"/>
        <v>REVATA RAM</v>
      </c>
      <c s="10" t="str">
        <f t="shared" si="14"/>
        <v>ANJU DEVI</v>
      </c>
      <c s="10" t="str">
        <f t="shared" si="14"/>
        <v>F</v>
      </c>
      <c s="37">
        <f t="shared" si="14"/>
        <v>41618</v>
      </c>
      <c s="10">
        <f t="shared" si="14"/>
        <v>5072</v>
      </c>
      <c s="10" t="str">
        <f t="shared" si="14"/>
        <v/>
      </c>
      <c s="10">
        <f t="shared" si="14"/>
        <v>138</v>
      </c>
      <c s="10">
        <f t="shared" si="14"/>
        <v>135</v>
      </c>
      <c s="10" t="str">
        <f t="shared" si="14"/>
        <v>SC</v>
      </c>
      <c s="10" t="str">
        <f t="shared" si="14"/>
        <v>Hindu</v>
      </c>
      <c r="AX98" s="32">
        <f>IF(BC98="","",IF(BC98&gt;0,COUNT($AY$2:AY98),""))</f>
        <v>28</v>
      </c>
      <c s="10">
        <f t="shared" si="10"/>
        <v>5</v>
      </c>
      <c s="10" t="str">
        <f t="shared" si="15" ref="AZ98:BN113">IF(AND($BB$1=5,$A98=5,$BC$1=$B98),B98,"")</f>
        <v>A</v>
      </c>
      <c s="10">
        <f t="shared" si="15"/>
        <v>501</v>
      </c>
      <c s="39" t="str">
        <f t="shared" si="15"/>
        <v/>
      </c>
      <c s="10" t="str">
        <f t="shared" si="15"/>
        <v>SARITA</v>
      </c>
      <c s="10" t="str">
        <f t="shared" si="15"/>
        <v/>
      </c>
      <c s="10" t="str">
        <f t="shared" si="15"/>
        <v>REVATA RAM</v>
      </c>
      <c s="10" t="str">
        <f t="shared" si="15"/>
        <v>ANJU DEVI</v>
      </c>
      <c s="10" t="str">
        <f t="shared" si="15"/>
        <v>F</v>
      </c>
      <c s="39">
        <f t="shared" si="15"/>
        <v>41618</v>
      </c>
      <c s="10">
        <f t="shared" si="15"/>
        <v>5072</v>
      </c>
      <c s="10" t="str">
        <f t="shared" si="15"/>
        <v/>
      </c>
      <c s="10">
        <f t="shared" si="15"/>
        <v>138</v>
      </c>
      <c s="10">
        <f t="shared" si="15"/>
        <v>135</v>
      </c>
      <c s="10" t="str">
        <f t="shared" si="15"/>
        <v>SC</v>
      </c>
      <c s="10" t="str">
        <f t="shared" si="15"/>
        <v>Hindu</v>
      </c>
    </row>
    <row r="99" spans="1:66" ht="15.75" customHeight="1">
      <c r="A99" s="90">
        <f>IF('S.D.PASTE SHEET'!A99="","",'S.D.PASTE SHEET'!A99)</f>
        <v>5</v>
      </c>
      <c s="90" t="str">
        <f>IF('S.D.PASTE SHEET'!B99="","",'S.D.PASTE SHEET'!B99)</f>
        <v>A</v>
      </c>
      <c s="90">
        <f>IF('S.D.PASTE SHEET'!C99="","",'S.D.PASTE SHEET'!C99)</f>
        <v>599</v>
      </c>
      <c s="91" t="str">
        <f>IF('S.D.PASTE SHEET'!D99="","",'S.D.PASTE SHEET'!D99)</f>
        <v/>
      </c>
      <c s="90" t="str">
        <f>IF('S.D.PASTE SHEET'!E99="","",UPPER('S.D.PASTE SHEET'!E99))</f>
        <v>SHYAM SINGH</v>
      </c>
      <c s="90" t="str">
        <f>IF('S.D.PASTE SHEET'!F99="","",'S.D.PASTE SHEET'!F99)</f>
        <v/>
      </c>
      <c s="90" t="str">
        <f>IF('S.D.PASTE SHEET'!G99="","",UPPER('S.D.PASTE SHEET'!G99))</f>
        <v>DATAR SINGH</v>
      </c>
      <c s="90" t="str">
        <f>IF('S.D.PASTE SHEET'!H99="","",UPPER('S.D.PASTE SHEET'!H99))</f>
        <v>SON KANWAR</v>
      </c>
      <c s="90" t="str">
        <f>IF('S.D.PASTE SHEET'!I99="","",'S.D.PASTE SHEET'!I99)</f>
        <v>M</v>
      </c>
      <c s="91">
        <f>IF('S.D.PASTE SHEET'!J99="","",'S.D.PASTE SHEET'!J99)</f>
        <v>41740</v>
      </c>
      <c s="90">
        <f>IF('S.D.PASTE SHEET'!K99="","",'S.D.PASTE SHEET'!K99)</f>
        <v>5073</v>
      </c>
      <c s="90" t="str">
        <f>IF('S.D.PASTE SHEET'!L99="","",'S.D.PASTE SHEET'!L99)</f>
        <v/>
      </c>
      <c s="90">
        <f>IF('S.D.PASTE SHEET'!M99="","",'S.D.PASTE SHEET'!M99)</f>
        <v>138</v>
      </c>
      <c s="90">
        <f>IF('S.D.PASTE SHEET'!N99="","",'S.D.PASTE SHEET'!N99)</f>
        <v>138</v>
      </c>
      <c s="90" t="str">
        <f>IF('S.D.PASTE SHEET'!O99="","",'S.D.PASTE SHEET'!O99)</f>
        <v>GEN</v>
      </c>
      <c s="90" t="str">
        <f>IF('S.D.PASTE SHEET'!P99="","",'S.D.PASTE SHEET'!P99)</f>
        <v>Hindu</v>
      </c>
      <c s="90" t="str">
        <f>IF('S.D.PASTE SHEET'!Q99="","",'S.D.PASTE SHEET'!Q99)</f>
        <v/>
      </c>
      <c s="90" t="str">
        <f>IF('S.D.PASTE SHEET'!R99="","",'S.D.PASTE SHEET'!R99)</f>
        <v>GOVT. SENIOR SECONDARY SCHOOL DASANA KHURD (219769)</v>
      </c>
      <c s="90">
        <f>IF('S.D.PASTE SHEET'!S99="","",'S.D.PASTE SHEET'!S99)</f>
        <v>8141302602</v>
      </c>
      <c s="90" t="str">
        <f>IF('S.D.PASTE SHEET'!T99="","",'S.D.PASTE SHEET'!T99)</f>
        <v>XXXX7791</v>
      </c>
      <c s="90" t="str">
        <f>IF('S.D.PASTE SHEET'!U99="","",'S.D.PASTE SHEET'!U99)</f>
        <v/>
      </c>
      <c s="90">
        <f>IF('S.D.PASTE SHEET'!V99="","",'S.D.PASTE SHEET'!V99)</f>
        <v>7023733839</v>
      </c>
      <c s="90" t="str">
        <f>IF('S.D.PASTE SHEET'!W99="","",'S.D.PASTE SHEET'!W99)</f>
        <v>S/O DATAR SINGH,MOLASAR,DASANA KHURD, POST - DIKAWA,341506</v>
      </c>
      <c s="90">
        <f>IF('S.D.PASTE SHEET'!X99="","",'S.D.PASTE SHEET'!X99)</f>
        <v>60000</v>
      </c>
      <c s="90" t="str">
        <f>IF('S.D.PASTE SHEET'!Y99="","",'S.D.PASTE SHEET'!Y99)</f>
        <v>N</v>
      </c>
      <c s="90" t="str">
        <f>IF('S.D.PASTE SHEET'!Z99="","",'S.D.PASTE SHEET'!Z99)</f>
        <v>N</v>
      </c>
      <c s="90" t="str">
        <f>IF('S.D.PASTE SHEET'!AA99="","",'S.D.PASTE SHEET'!AA99)</f>
        <v>No</v>
      </c>
      <c s="90">
        <f>IF('S.D.PASTE SHEET'!AB99="","",'S.D.PASTE SHEET'!AB99)</f>
        <v>10</v>
      </c>
      <c s="90" t="str">
        <f>IF('S.D.PASTE SHEET'!AC99="","",'S.D.PASTE SHEET'!AC99)</f>
        <v>None</v>
      </c>
      <c s="90">
        <f>IF('S.D.PASTE SHEET'!AD99="","",'S.D.PASTE SHEET'!AD99)</f>
        <v>0</v>
      </c>
      <c s="34"/>
      <c s="32">
        <f>IF(AK99="","",IF(AK99&gt;0,COUNT($AG$2:AG99),""))</f>
        <v>29</v>
      </c>
      <c s="10">
        <f t="shared" si="14"/>
        <v>5</v>
      </c>
      <c s="10" t="str">
        <f t="shared" si="14"/>
        <v>A</v>
      </c>
      <c s="10">
        <f t="shared" si="14"/>
        <v>599</v>
      </c>
      <c s="37" t="str">
        <f t="shared" si="14"/>
        <v/>
      </c>
      <c s="10" t="str">
        <f t="shared" si="14"/>
        <v>SHYAM SINGH</v>
      </c>
      <c s="10" t="str">
        <f t="shared" si="14"/>
        <v/>
      </c>
      <c s="10" t="str">
        <f t="shared" si="14"/>
        <v>DATAR SINGH</v>
      </c>
      <c s="10" t="str">
        <f t="shared" si="14"/>
        <v>SON KANWAR</v>
      </c>
      <c s="10" t="str">
        <f t="shared" si="14"/>
        <v>M</v>
      </c>
      <c s="37">
        <f t="shared" si="14"/>
        <v>41740</v>
      </c>
      <c s="10">
        <f t="shared" si="14"/>
        <v>5073</v>
      </c>
      <c s="10" t="str">
        <f t="shared" si="14"/>
        <v/>
      </c>
      <c s="10">
        <f t="shared" si="14"/>
        <v>138</v>
      </c>
      <c s="10">
        <f t="shared" si="14"/>
        <v>138</v>
      </c>
      <c s="10" t="str">
        <f t="shared" si="14"/>
        <v>GEN</v>
      </c>
      <c s="10" t="str">
        <f t="shared" si="14"/>
        <v>Hindu</v>
      </c>
      <c r="AX99" s="32">
        <f>IF(BC99="","",IF(BC99&gt;0,COUNT($AY$2:AY99),""))</f>
        <v>29</v>
      </c>
      <c s="10">
        <f t="shared" si="10"/>
        <v>5</v>
      </c>
      <c s="10" t="str">
        <f t="shared" si="15"/>
        <v>A</v>
      </c>
      <c s="10">
        <f t="shared" si="15"/>
        <v>599</v>
      </c>
      <c s="39" t="str">
        <f t="shared" si="15"/>
        <v/>
      </c>
      <c s="10" t="str">
        <f t="shared" si="15"/>
        <v>SHYAM SINGH</v>
      </c>
      <c s="10" t="str">
        <f t="shared" si="15"/>
        <v/>
      </c>
      <c s="10" t="str">
        <f t="shared" si="15"/>
        <v>DATAR SINGH</v>
      </c>
      <c s="10" t="str">
        <f t="shared" si="15"/>
        <v>SON KANWAR</v>
      </c>
      <c s="10" t="str">
        <f t="shared" si="15"/>
        <v>M</v>
      </c>
      <c s="39">
        <f t="shared" si="15"/>
        <v>41740</v>
      </c>
      <c s="10">
        <f t="shared" si="15"/>
        <v>5073</v>
      </c>
      <c s="10" t="str">
        <f t="shared" si="15"/>
        <v/>
      </c>
      <c s="10">
        <f t="shared" si="15"/>
        <v>138</v>
      </c>
      <c s="10">
        <f t="shared" si="15"/>
        <v>138</v>
      </c>
      <c s="10" t="str">
        <f t="shared" si="15"/>
        <v>GEN</v>
      </c>
      <c s="10" t="str">
        <f t="shared" si="15"/>
        <v>Hindu</v>
      </c>
    </row>
    <row r="100" spans="1:66" ht="15.75" customHeight="1">
      <c r="A100" s="90">
        <f>IF('S.D.PASTE SHEET'!A100="","",'S.D.PASTE SHEET'!A100)</f>
        <v>5</v>
      </c>
      <c s="90" t="str">
        <f>IF('S.D.PASTE SHEET'!B100="","",'S.D.PASTE SHEET'!B100)</f>
        <v>A</v>
      </c>
      <c s="90">
        <f>IF('S.D.PASTE SHEET'!C100="","",'S.D.PASTE SHEET'!C100)</f>
        <v>589</v>
      </c>
      <c s="91" t="str">
        <f>IF('S.D.PASTE SHEET'!D100="","",'S.D.PASTE SHEET'!D100)</f>
        <v/>
      </c>
      <c s="90" t="str">
        <f>IF('S.D.PASTE SHEET'!E100="","",UPPER('S.D.PASTE SHEET'!E100))</f>
        <v>SUMEET BHUNWAL</v>
      </c>
      <c s="90" t="str">
        <f>IF('S.D.PASTE SHEET'!F100="","",'S.D.PASTE SHEET'!F100)</f>
        <v/>
      </c>
      <c s="90" t="str">
        <f>IF('S.D.PASTE SHEET'!G100="","",UPPER('S.D.PASTE SHEET'!G100))</f>
        <v>HARENDRA RAM</v>
      </c>
      <c s="90" t="str">
        <f>IF('S.D.PASTE SHEET'!H100="","",UPPER('S.D.PASTE SHEET'!H100))</f>
        <v>MANJU DEVI</v>
      </c>
      <c s="90" t="str">
        <f>IF('S.D.PASTE SHEET'!I100="","",'S.D.PASTE SHEET'!I100)</f>
        <v>M</v>
      </c>
      <c s="91">
        <f>IF('S.D.PASTE SHEET'!J100="","",'S.D.PASTE SHEET'!J100)</f>
        <v>42048</v>
      </c>
      <c s="90">
        <f>IF('S.D.PASTE SHEET'!K100="","",'S.D.PASTE SHEET'!K100)</f>
        <v>5074</v>
      </c>
      <c s="90" t="str">
        <f>IF('S.D.PASTE SHEET'!L100="","",'S.D.PASTE SHEET'!L100)</f>
        <v/>
      </c>
      <c s="90">
        <f>IF('S.D.PASTE SHEET'!M100="","",'S.D.PASTE SHEET'!M100)</f>
        <v>138</v>
      </c>
      <c s="90">
        <f>IF('S.D.PASTE SHEET'!N100="","",'S.D.PASTE SHEET'!N100)</f>
        <v>134</v>
      </c>
      <c s="90" t="str">
        <f>IF('S.D.PASTE SHEET'!O100="","",'S.D.PASTE SHEET'!O100)</f>
        <v>OBC</v>
      </c>
      <c s="90" t="str">
        <f>IF('S.D.PASTE SHEET'!P100="","",'S.D.PASTE SHEET'!P100)</f>
        <v>Hindu</v>
      </c>
      <c s="90" t="str">
        <f>IF('S.D.PASTE SHEET'!Q100="","",'S.D.PASTE SHEET'!Q100)</f>
        <v/>
      </c>
      <c s="90" t="str">
        <f>IF('S.D.PASTE SHEET'!R100="","",'S.D.PASTE SHEET'!R100)</f>
        <v>GOVT. SENIOR SECONDARY SCHOOL DASANA KHURD (219769)</v>
      </c>
      <c s="90">
        <f>IF('S.D.PASTE SHEET'!S100="","",'S.D.PASTE SHEET'!S100)</f>
        <v>8141302602</v>
      </c>
      <c s="90" t="str">
        <f>IF('S.D.PASTE SHEET'!T100="","",'S.D.PASTE SHEET'!T100)</f>
        <v>XXXX8840</v>
      </c>
      <c s="90" t="str">
        <f>IF('S.D.PASTE SHEET'!U100="","",'S.D.PASTE SHEET'!U100)</f>
        <v/>
      </c>
      <c s="90">
        <f>IF('S.D.PASTE SHEET'!V100="","",'S.D.PASTE SHEET'!V100)</f>
        <v>9982133407</v>
      </c>
      <c s="90" t="str">
        <f>IF('S.D.PASTE SHEET'!W100="","",'S.D.PASTE SHEET'!W100)</f>
        <v>VILLAGE DASANA KHURD,MOLASAR,DASANA KHURD,341506</v>
      </c>
      <c s="90">
        <f>IF('S.D.PASTE SHEET'!X100="","",'S.D.PASTE SHEET'!X100)</f>
        <v>42000</v>
      </c>
      <c s="90" t="str">
        <f>IF('S.D.PASTE SHEET'!Y100="","",'S.D.PASTE SHEET'!Y100)</f>
        <v>N</v>
      </c>
      <c s="90" t="str">
        <f>IF('S.D.PASTE SHEET'!Z100="","",'S.D.PASTE SHEET'!Z100)</f>
        <v>N</v>
      </c>
      <c s="90" t="str">
        <f>IF('S.D.PASTE SHEET'!AA100="","",'S.D.PASTE SHEET'!AA100)</f>
        <v>No</v>
      </c>
      <c s="90">
        <f>IF('S.D.PASTE SHEET'!AB100="","",'S.D.PASTE SHEET'!AB100)</f>
        <v>9</v>
      </c>
      <c s="90" t="str">
        <f>IF('S.D.PASTE SHEET'!AC100="","",'S.D.PASTE SHEET'!AC100)</f>
        <v>None</v>
      </c>
      <c s="90">
        <f>IF('S.D.PASTE SHEET'!AD100="","",'S.D.PASTE SHEET'!AD100)</f>
        <v>3</v>
      </c>
      <c s="34"/>
      <c s="32">
        <f>IF(AK100="","",IF(AK100&gt;0,COUNT($AG$2:AG100),""))</f>
        <v>30</v>
      </c>
      <c s="10">
        <f t="shared" si="14"/>
        <v>5</v>
      </c>
      <c s="10" t="str">
        <f t="shared" si="14"/>
        <v>A</v>
      </c>
      <c s="10">
        <f t="shared" si="14"/>
        <v>589</v>
      </c>
      <c s="37" t="str">
        <f t="shared" si="14"/>
        <v/>
      </c>
      <c s="10" t="str">
        <f t="shared" si="14"/>
        <v>SUMEET BHUNWAL</v>
      </c>
      <c s="10" t="str">
        <f t="shared" si="14"/>
        <v/>
      </c>
      <c s="10" t="str">
        <f t="shared" si="14"/>
        <v>HARENDRA RAM</v>
      </c>
      <c s="10" t="str">
        <f t="shared" si="14"/>
        <v>MANJU DEVI</v>
      </c>
      <c s="10" t="str">
        <f t="shared" si="14"/>
        <v>M</v>
      </c>
      <c s="37">
        <f t="shared" si="14"/>
        <v>42048</v>
      </c>
      <c s="10">
        <f t="shared" si="14"/>
        <v>5074</v>
      </c>
      <c s="10" t="str">
        <f t="shared" si="14"/>
        <v/>
      </c>
      <c s="10">
        <f t="shared" si="14"/>
        <v>138</v>
      </c>
      <c s="10">
        <f t="shared" si="14"/>
        <v>134</v>
      </c>
      <c s="10" t="str">
        <f t="shared" si="14"/>
        <v>OBC</v>
      </c>
      <c s="10" t="str">
        <f t="shared" si="14"/>
        <v>Hindu</v>
      </c>
      <c r="AX100" s="32">
        <f>IF(BC100="","",IF(BC100&gt;0,COUNT($AY$2:AY100),""))</f>
        <v>30</v>
      </c>
      <c s="10">
        <f t="shared" si="10"/>
        <v>5</v>
      </c>
      <c s="10" t="str">
        <f t="shared" si="15"/>
        <v>A</v>
      </c>
      <c s="10">
        <f t="shared" si="15"/>
        <v>589</v>
      </c>
      <c s="39" t="str">
        <f t="shared" si="15"/>
        <v/>
      </c>
      <c s="10" t="str">
        <f t="shared" si="15"/>
        <v>SUMEET BHUNWAL</v>
      </c>
      <c s="10" t="str">
        <f t="shared" si="15"/>
        <v/>
      </c>
      <c s="10" t="str">
        <f t="shared" si="15"/>
        <v>HARENDRA RAM</v>
      </c>
      <c s="10" t="str">
        <f t="shared" si="15"/>
        <v>MANJU DEVI</v>
      </c>
      <c s="10" t="str">
        <f t="shared" si="15"/>
        <v>M</v>
      </c>
      <c s="39">
        <f t="shared" si="15"/>
        <v>42048</v>
      </c>
      <c s="10">
        <f t="shared" si="15"/>
        <v>5074</v>
      </c>
      <c s="10" t="str">
        <f t="shared" si="15"/>
        <v/>
      </c>
      <c s="10">
        <f t="shared" si="15"/>
        <v>138</v>
      </c>
      <c s="10">
        <f t="shared" si="15"/>
        <v>134</v>
      </c>
      <c s="10" t="str">
        <f t="shared" si="15"/>
        <v>OBC</v>
      </c>
      <c s="10" t="str">
        <f t="shared" si="15"/>
        <v>Hindu</v>
      </c>
    </row>
    <row r="101" spans="1:66" ht="15.75" customHeight="1">
      <c r="A101" s="90">
        <f>IF('S.D.PASTE SHEET'!A101="","",'S.D.PASTE SHEET'!A101)</f>
        <v>5</v>
      </c>
      <c s="90" t="str">
        <f>IF('S.D.PASTE SHEET'!B101="","",'S.D.PASTE SHEET'!B101)</f>
        <v>A</v>
      </c>
      <c s="90">
        <f>IF('S.D.PASTE SHEET'!C101="","",'S.D.PASTE SHEET'!C101)</f>
        <v>503</v>
      </c>
      <c s="91" t="str">
        <f>IF('S.D.PASTE SHEET'!D101="","",'S.D.PASTE SHEET'!D101)</f>
        <v/>
      </c>
      <c s="90" t="str">
        <f>IF('S.D.PASTE SHEET'!E101="","",UPPER('S.D.PASTE SHEET'!E101))</f>
        <v>VINOD NETAR</v>
      </c>
      <c s="90" t="str">
        <f>IF('S.D.PASTE SHEET'!F101="","",'S.D.PASTE SHEET'!F101)</f>
        <v/>
      </c>
      <c s="90" t="str">
        <f>IF('S.D.PASTE SHEET'!G101="","",UPPER('S.D.PASTE SHEET'!G101))</f>
        <v>DEVA RAM</v>
      </c>
      <c s="90" t="str">
        <f>IF('S.D.PASTE SHEET'!H101="","",UPPER('S.D.PASTE SHEET'!H101))</f>
        <v>RUPA DEVI</v>
      </c>
      <c s="90" t="str">
        <f>IF('S.D.PASTE SHEET'!I101="","",'S.D.PASTE SHEET'!I101)</f>
        <v>M</v>
      </c>
      <c s="91">
        <f>IF('S.D.PASTE SHEET'!J101="","",'S.D.PASTE SHEET'!J101)</f>
        <v>41813</v>
      </c>
      <c s="90">
        <f>IF('S.D.PASTE SHEET'!K101="","",'S.D.PASTE SHEET'!K101)</f>
        <v>5075</v>
      </c>
      <c s="90" t="str">
        <f>IF('S.D.PASTE SHEET'!L101="","",'S.D.PASTE SHEET'!L101)</f>
        <v/>
      </c>
      <c s="90">
        <f>IF('S.D.PASTE SHEET'!M101="","",'S.D.PASTE SHEET'!M101)</f>
        <v>138</v>
      </c>
      <c s="90">
        <f>IF('S.D.PASTE SHEET'!N101="","",'S.D.PASTE SHEET'!N101)</f>
        <v>134</v>
      </c>
      <c s="90" t="str">
        <f>IF('S.D.PASTE SHEET'!O101="","",'S.D.PASTE SHEET'!O101)</f>
        <v>OBC</v>
      </c>
      <c s="90" t="str">
        <f>IF('S.D.PASTE SHEET'!P101="","",'S.D.PASTE SHEET'!P101)</f>
        <v>Hindu</v>
      </c>
      <c s="90" t="str">
        <f>IF('S.D.PASTE SHEET'!Q101="","",'S.D.PASTE SHEET'!Q101)</f>
        <v/>
      </c>
      <c s="90" t="str">
        <f>IF('S.D.PASTE SHEET'!R101="","",'S.D.PASTE SHEET'!R101)</f>
        <v>GOVT. SENIOR SECONDARY SCHOOL DASANA KHURD (219769)</v>
      </c>
      <c s="90">
        <f>IF('S.D.PASTE SHEET'!S101="","",'S.D.PASTE SHEET'!S101)</f>
        <v>8141302602</v>
      </c>
      <c s="90" t="str">
        <f>IF('S.D.PASTE SHEET'!T101="","",'S.D.PASTE SHEET'!T101)</f>
        <v>XXXX5204</v>
      </c>
      <c s="90" t="str">
        <f>IF('S.D.PASTE SHEET'!U101="","",'S.D.PASTE SHEET'!U101)</f>
        <v/>
      </c>
      <c s="90">
        <f>IF('S.D.PASTE SHEET'!V101="","",'S.D.PASTE SHEET'!V101)</f>
        <v>9783466512</v>
      </c>
      <c s="90" t="str">
        <f>IF('S.D.PASTE SHEET'!W101="","",'S.D.PASTE SHEET'!W101)</f>
        <v>DASANA KHURD,MOLASAR,DASANA KHURD,341506</v>
      </c>
      <c s="90">
        <f>IF('S.D.PASTE SHEET'!X101="","",'S.D.PASTE SHEET'!X101)</f>
        <v>50000</v>
      </c>
      <c s="90" t="str">
        <f>IF('S.D.PASTE SHEET'!Y101="","",'S.D.PASTE SHEET'!Y101)</f>
        <v>N</v>
      </c>
      <c s="90" t="str">
        <f>IF('S.D.PASTE SHEET'!Z101="","",'S.D.PASTE SHEET'!Z101)</f>
        <v>N</v>
      </c>
      <c s="90" t="str">
        <f>IF('S.D.PASTE SHEET'!AA101="","",'S.D.PASTE SHEET'!AA101)</f>
        <v>No</v>
      </c>
      <c s="90">
        <f>IF('S.D.PASTE SHEET'!AB101="","",'S.D.PASTE SHEET'!AB101)</f>
        <v>10</v>
      </c>
      <c s="90" t="str">
        <f>IF('S.D.PASTE SHEET'!AC101="","",'S.D.PASTE SHEET'!AC101)</f>
        <v>None</v>
      </c>
      <c s="90">
        <f>IF('S.D.PASTE SHEET'!AD101="","",'S.D.PASTE SHEET'!AD101)</f>
        <v>3</v>
      </c>
      <c s="34"/>
      <c s="32">
        <f>IF(AK101="","",IF(AK101&gt;0,COUNT($AG$2:AG101),""))</f>
        <v>31</v>
      </c>
      <c s="10">
        <f t="shared" si="14"/>
        <v>5</v>
      </c>
      <c s="10" t="str">
        <f t="shared" si="14"/>
        <v>A</v>
      </c>
      <c s="10">
        <f t="shared" si="14"/>
        <v>503</v>
      </c>
      <c s="37" t="str">
        <f t="shared" si="14"/>
        <v/>
      </c>
      <c s="10" t="str">
        <f t="shared" si="14"/>
        <v>VINOD NETAR</v>
      </c>
      <c s="10" t="str">
        <f t="shared" si="14"/>
        <v/>
      </c>
      <c s="10" t="str">
        <f t="shared" si="14"/>
        <v>DEVA RAM</v>
      </c>
      <c s="10" t="str">
        <f t="shared" si="14"/>
        <v>RUPA DEVI</v>
      </c>
      <c s="10" t="str">
        <f t="shared" si="14"/>
        <v>M</v>
      </c>
      <c s="37">
        <f t="shared" si="14"/>
        <v>41813</v>
      </c>
      <c s="10">
        <f t="shared" si="14"/>
        <v>5075</v>
      </c>
      <c s="10" t="str">
        <f t="shared" si="14"/>
        <v/>
      </c>
      <c s="10">
        <f t="shared" si="14"/>
        <v>138</v>
      </c>
      <c s="10">
        <f t="shared" si="14"/>
        <v>134</v>
      </c>
      <c s="10" t="str">
        <f t="shared" si="14"/>
        <v>OBC</v>
      </c>
      <c s="10" t="str">
        <f t="shared" si="14"/>
        <v>Hindu</v>
      </c>
      <c r="AX101" s="32">
        <f>IF(BC101="","",IF(BC101&gt;0,COUNT($AY$2:AY101),""))</f>
        <v>31</v>
      </c>
      <c s="10">
        <f t="shared" si="10"/>
        <v>5</v>
      </c>
      <c s="10" t="str">
        <f t="shared" si="15"/>
        <v>A</v>
      </c>
      <c s="10">
        <f t="shared" si="15"/>
        <v>503</v>
      </c>
      <c s="39" t="str">
        <f t="shared" si="15"/>
        <v/>
      </c>
      <c s="10" t="str">
        <f t="shared" si="15"/>
        <v>VINOD NETAR</v>
      </c>
      <c s="10" t="str">
        <f t="shared" si="15"/>
        <v/>
      </c>
      <c s="10" t="str">
        <f t="shared" si="15"/>
        <v>DEVA RAM</v>
      </c>
      <c s="10" t="str">
        <f t="shared" si="15"/>
        <v>RUPA DEVI</v>
      </c>
      <c s="10" t="str">
        <f t="shared" si="15"/>
        <v>M</v>
      </c>
      <c s="39">
        <f t="shared" si="15"/>
        <v>41813</v>
      </c>
      <c s="10">
        <f t="shared" si="15"/>
        <v>5075</v>
      </c>
      <c s="10" t="str">
        <f t="shared" si="15"/>
        <v/>
      </c>
      <c s="10">
        <f t="shared" si="15"/>
        <v>138</v>
      </c>
      <c s="10">
        <f t="shared" si="15"/>
        <v>134</v>
      </c>
      <c s="10" t="str">
        <f t="shared" si="15"/>
        <v>OBC</v>
      </c>
      <c s="10" t="str">
        <f t="shared" si="15"/>
        <v>Hindu</v>
      </c>
    </row>
    <row r="102" spans="1:66" ht="15.75" customHeight="1">
      <c r="A102" s="90">
        <f>IF('S.D.PASTE SHEET'!A102="","",'S.D.PASTE SHEET'!A102)</f>
        <v>5</v>
      </c>
      <c s="90" t="str">
        <f>IF('S.D.PASTE SHEET'!B102="","",'S.D.PASTE SHEET'!B102)</f>
        <v>A</v>
      </c>
      <c s="90">
        <f>IF('S.D.PASTE SHEET'!C102="","",'S.D.PASTE SHEET'!C102)</f>
        <v>533</v>
      </c>
      <c s="91">
        <f>IF('S.D.PASTE SHEET'!D102="","",'S.D.PASTE SHEET'!D102)</f>
        <v>44140</v>
      </c>
      <c s="90" t="str">
        <f>IF('S.D.PASTE SHEET'!E102="","",UPPER('S.D.PASTE SHEET'!E102))</f>
        <v>VIVEK SONI</v>
      </c>
      <c s="90" t="str">
        <f>IF('S.D.PASTE SHEET'!F102="","",'S.D.PASTE SHEET'!F102)</f>
        <v/>
      </c>
      <c s="90" t="str">
        <f>IF('S.D.PASTE SHEET'!G102="","",UPPER('S.D.PASTE SHEET'!G102))</f>
        <v>RAJ MOHAN SONI</v>
      </c>
      <c s="90" t="str">
        <f>IF('S.D.PASTE SHEET'!H102="","",UPPER('S.D.PASTE SHEET'!H102))</f>
        <v>DIMPAL</v>
      </c>
      <c s="90" t="str">
        <f>IF('S.D.PASTE SHEET'!I102="","",'S.D.PASTE SHEET'!I102)</f>
        <v>M</v>
      </c>
      <c s="91">
        <f>IF('S.D.PASTE SHEET'!J102="","",'S.D.PASTE SHEET'!J102)</f>
        <v>41105</v>
      </c>
      <c s="90">
        <f>IF('S.D.PASTE SHEET'!K102="","",'S.D.PASTE SHEET'!K102)</f>
        <v>5076</v>
      </c>
      <c s="90" t="str">
        <f>IF('S.D.PASTE SHEET'!L102="","",'S.D.PASTE SHEET'!L102)</f>
        <v/>
      </c>
      <c s="90">
        <f>IF('S.D.PASTE SHEET'!M102="","",'S.D.PASTE SHEET'!M102)</f>
        <v>138</v>
      </c>
      <c s="90">
        <f>IF('S.D.PASTE SHEET'!N102="","",'S.D.PASTE SHEET'!N102)</f>
        <v>122</v>
      </c>
      <c s="90" t="str">
        <f>IF('S.D.PASTE SHEET'!O102="","",'S.D.PASTE SHEET'!O102)</f>
        <v>GEN</v>
      </c>
      <c s="90" t="str">
        <f>IF('S.D.PASTE SHEET'!P102="","",'S.D.PASTE SHEET'!P102)</f>
        <v>Hindu</v>
      </c>
      <c s="90" t="str">
        <f>IF('S.D.PASTE SHEET'!Q102="","",'S.D.PASTE SHEET'!Q102)</f>
        <v/>
      </c>
      <c s="90" t="str">
        <f>IF('S.D.PASTE SHEET'!R102="","",'S.D.PASTE SHEET'!R102)</f>
        <v>GOVT. SENIOR SECONDARY SCHOOL DASANA KHURD (219769)</v>
      </c>
      <c s="90">
        <f>IF('S.D.PASTE SHEET'!S102="","",'S.D.PASTE SHEET'!S102)</f>
        <v>8141302602</v>
      </c>
      <c s="90" t="str">
        <f>IF('S.D.PASTE SHEET'!T102="","",'S.D.PASTE SHEET'!T102)</f>
        <v>XXXX9219</v>
      </c>
      <c s="90" t="str">
        <f>IF('S.D.PASTE SHEET'!U102="","",'S.D.PASTE SHEET'!U102)</f>
        <v>VKXCHBT</v>
      </c>
      <c s="90">
        <f>IF('S.D.PASTE SHEET'!V102="","",'S.D.PASTE SHEET'!V102)</f>
        <v>9784483541</v>
      </c>
      <c s="90" t="str">
        <f>IF('S.D.PASTE SHEET'!W102="","",'S.D.PASTE SHEET'!W102)</f>
        <v>VILL DASANA KHURD POST DIKAWA TEH DEEDWANA NAGAUR ,MOULASAR ,DASANA KHURD ,341506</v>
      </c>
      <c s="90">
        <f>IF('S.D.PASTE SHEET'!X102="","",'S.D.PASTE SHEET'!X102)</f>
        <v>40000</v>
      </c>
      <c s="90" t="str">
        <f>IF('S.D.PASTE SHEET'!Y102="","",'S.D.PASTE SHEET'!Y102)</f>
        <v>N</v>
      </c>
      <c s="90" t="str">
        <f>IF('S.D.PASTE SHEET'!Z102="","",'S.D.PASTE SHEET'!Z102)</f>
        <v>N</v>
      </c>
      <c s="90" t="str">
        <f>IF('S.D.PASTE SHEET'!AA102="","",'S.D.PASTE SHEET'!AA102)</f>
        <v>No</v>
      </c>
      <c s="90">
        <f>IF('S.D.PASTE SHEET'!AB102="","",'S.D.PASTE SHEET'!AB102)</f>
        <v>12</v>
      </c>
      <c s="90" t="str">
        <f>IF('S.D.PASTE SHEET'!AC102="","",'S.D.PASTE SHEET'!AC102)</f>
        <v>None</v>
      </c>
      <c s="90">
        <f>IF('S.D.PASTE SHEET'!AD102="","",'S.D.PASTE SHEET'!AD102)</f>
        <v>0</v>
      </c>
      <c s="34"/>
      <c s="32">
        <f>IF(AK102="","",IF(AK102&gt;0,COUNT($AG$2:AG102),""))</f>
        <v>32</v>
      </c>
      <c s="10">
        <f t="shared" si="14"/>
        <v>5</v>
      </c>
      <c s="10" t="str">
        <f t="shared" si="14"/>
        <v>A</v>
      </c>
      <c s="10">
        <f t="shared" si="14"/>
        <v>533</v>
      </c>
      <c s="37">
        <f t="shared" si="14"/>
        <v>44140</v>
      </c>
      <c s="10" t="str">
        <f t="shared" si="14"/>
        <v>VIVEK SONI</v>
      </c>
      <c s="10" t="str">
        <f t="shared" si="14"/>
        <v/>
      </c>
      <c s="10" t="str">
        <f t="shared" si="14"/>
        <v>RAJ MOHAN SONI</v>
      </c>
      <c s="10" t="str">
        <f t="shared" si="14"/>
        <v>DIMPAL</v>
      </c>
      <c s="10" t="str">
        <f t="shared" si="14"/>
        <v>M</v>
      </c>
      <c s="37">
        <f t="shared" si="14"/>
        <v>41105</v>
      </c>
      <c s="10">
        <f t="shared" si="14"/>
        <v>5076</v>
      </c>
      <c s="10" t="str">
        <f t="shared" si="14"/>
        <v/>
      </c>
      <c s="10">
        <f t="shared" si="14"/>
        <v>138</v>
      </c>
      <c s="10">
        <f t="shared" si="14"/>
        <v>122</v>
      </c>
      <c s="10" t="str">
        <f t="shared" si="14"/>
        <v>GEN</v>
      </c>
      <c s="10" t="str">
        <f t="shared" si="14"/>
        <v>Hindu</v>
      </c>
      <c r="AX102" s="32">
        <f>IF(BC102="","",IF(BC102&gt;0,COUNT($AY$2:AY102),""))</f>
        <v>32</v>
      </c>
      <c s="10">
        <f t="shared" si="10"/>
        <v>5</v>
      </c>
      <c s="10" t="str">
        <f t="shared" si="15"/>
        <v>A</v>
      </c>
      <c s="10">
        <f t="shared" si="15"/>
        <v>533</v>
      </c>
      <c s="39">
        <f t="shared" si="15"/>
        <v>44140</v>
      </c>
      <c s="10" t="str">
        <f t="shared" si="15"/>
        <v>VIVEK SONI</v>
      </c>
      <c s="10" t="str">
        <f t="shared" si="15"/>
        <v/>
      </c>
      <c s="10" t="str">
        <f t="shared" si="15"/>
        <v>RAJ MOHAN SONI</v>
      </c>
      <c s="10" t="str">
        <f t="shared" si="15"/>
        <v>DIMPAL</v>
      </c>
      <c s="10" t="str">
        <f t="shared" si="15"/>
        <v>M</v>
      </c>
      <c s="39">
        <f t="shared" si="15"/>
        <v>41105</v>
      </c>
      <c s="10">
        <f t="shared" si="15"/>
        <v>5076</v>
      </c>
      <c s="10" t="str">
        <f t="shared" si="15"/>
        <v/>
      </c>
      <c s="10">
        <f t="shared" si="15"/>
        <v>138</v>
      </c>
      <c s="10">
        <f t="shared" si="15"/>
        <v>122</v>
      </c>
      <c s="10" t="str">
        <f t="shared" si="15"/>
        <v>GEN</v>
      </c>
      <c s="10" t="str">
        <f t="shared" si="15"/>
        <v>Hindu</v>
      </c>
    </row>
    <row r="103" spans="1:66" ht="15.75" customHeight="1">
      <c r="A103" s="90">
        <f>IF('S.D.PASTE SHEET'!A103="","",'S.D.PASTE SHEET'!A103)</f>
        <v>5</v>
      </c>
      <c s="90" t="str">
        <f>IF('S.D.PASTE SHEET'!B103="","",'S.D.PASTE SHEET'!B103)</f>
        <v>A</v>
      </c>
      <c s="90">
        <f>IF('S.D.PASTE SHEET'!C103="","",'S.D.PASTE SHEET'!C103)</f>
        <v>509</v>
      </c>
      <c s="91" t="str">
        <f>IF('S.D.PASTE SHEET'!D103="","",'S.D.PASTE SHEET'!D103)</f>
        <v/>
      </c>
      <c s="90" t="str">
        <f>IF('S.D.PASTE SHEET'!E103="","",UPPER('S.D.PASTE SHEET'!E103))</f>
        <v>YOGENDRA</v>
      </c>
      <c s="90" t="str">
        <f>IF('S.D.PASTE SHEET'!F103="","",'S.D.PASTE SHEET'!F103)</f>
        <v/>
      </c>
      <c s="90" t="str">
        <f>IF('S.D.PASTE SHEET'!G103="","",UPPER('S.D.PASTE SHEET'!G103))</f>
        <v>BABLURAM GURJAR</v>
      </c>
      <c s="90" t="str">
        <f>IF('S.D.PASTE SHEET'!H103="","",UPPER('S.D.PASTE SHEET'!H103))</f>
        <v>DIVYA</v>
      </c>
      <c s="90" t="str">
        <f>IF('S.D.PASTE SHEET'!I103="","",'S.D.PASTE SHEET'!I103)</f>
        <v>M</v>
      </c>
      <c s="91">
        <f>IF('S.D.PASTE SHEET'!J103="","",'S.D.PASTE SHEET'!J103)</f>
        <v>41970</v>
      </c>
      <c s="90">
        <f>IF('S.D.PASTE SHEET'!K103="","",'S.D.PASTE SHEET'!K103)</f>
        <v>5077</v>
      </c>
      <c s="90" t="str">
        <f>IF('S.D.PASTE SHEET'!L103="","",'S.D.PASTE SHEET'!L103)</f>
        <v/>
      </c>
      <c s="90">
        <f>IF('S.D.PASTE SHEET'!M103="","",'S.D.PASTE SHEET'!M103)</f>
        <v>138</v>
      </c>
      <c s="90">
        <f>IF('S.D.PASTE SHEET'!N103="","",'S.D.PASTE SHEET'!N103)</f>
        <v>135</v>
      </c>
      <c s="90" t="str">
        <f>IF('S.D.PASTE SHEET'!O103="","",'S.D.PASTE SHEET'!O103)</f>
        <v>SBC</v>
      </c>
      <c s="90" t="str">
        <f>IF('S.D.PASTE SHEET'!P103="","",'S.D.PASTE SHEET'!P103)</f>
        <v>Hindu</v>
      </c>
      <c s="90" t="str">
        <f>IF('S.D.PASTE SHEET'!Q103="","",'S.D.PASTE SHEET'!Q103)</f>
        <v/>
      </c>
      <c s="90" t="str">
        <f>IF('S.D.PASTE SHEET'!R103="","",'S.D.PASTE SHEET'!R103)</f>
        <v>GOVT. SENIOR SECONDARY SCHOOL DASANA KHURD (219769)</v>
      </c>
      <c s="90">
        <f>IF('S.D.PASTE SHEET'!S103="","",'S.D.PASTE SHEET'!S103)</f>
        <v>8141302602</v>
      </c>
      <c s="90" t="str">
        <f>IF('S.D.PASTE SHEET'!T103="","",'S.D.PASTE SHEET'!T103)</f>
        <v>XXXX3390</v>
      </c>
      <c s="90" t="str">
        <f>IF('S.D.PASTE SHEET'!U103="","",'S.D.PASTE SHEET'!U103)</f>
        <v>VTBBJRX</v>
      </c>
      <c s="90">
        <f>IF('S.D.PASTE SHEET'!V103="","",'S.D.PASTE SHEET'!V103)</f>
        <v>8239282566</v>
      </c>
      <c s="90" t="str">
        <f>IF('S.D.PASTE SHEET'!W103="","",'S.D.PASTE SHEET'!W103)</f>
        <v>DASANA KHURD,MOLASAR,DASANA KHURD,341506</v>
      </c>
      <c s="90">
        <f>IF('S.D.PASTE SHEET'!X103="","",'S.D.PASTE SHEET'!X103)</f>
        <v>45000</v>
      </c>
      <c s="90" t="str">
        <f>IF('S.D.PASTE SHEET'!Y103="","",'S.D.PASTE SHEET'!Y103)</f>
        <v>N</v>
      </c>
      <c s="90" t="str">
        <f>IF('S.D.PASTE SHEET'!Z103="","",'S.D.PASTE SHEET'!Z103)</f>
        <v>N</v>
      </c>
      <c s="90" t="str">
        <f>IF('S.D.PASTE SHEET'!AA103="","",'S.D.PASTE SHEET'!AA103)</f>
        <v>No</v>
      </c>
      <c s="90">
        <f>IF('S.D.PASTE SHEET'!AB103="","",'S.D.PASTE SHEET'!AB103)</f>
        <v>10</v>
      </c>
      <c s="90" t="str">
        <f>IF('S.D.PASTE SHEET'!AC103="","",'S.D.PASTE SHEET'!AC103)</f>
        <v>None</v>
      </c>
      <c s="90">
        <f>IF('S.D.PASTE SHEET'!AD103="","",'S.D.PASTE SHEET'!AD103)</f>
        <v>3</v>
      </c>
      <c s="34"/>
      <c s="32">
        <f>IF(AK103="","",IF(AK103&gt;0,COUNT($AG$2:AG103),""))</f>
        <v>33</v>
      </c>
      <c s="10">
        <f t="shared" si="14"/>
        <v>5</v>
      </c>
      <c s="10" t="str">
        <f t="shared" si="14"/>
        <v>A</v>
      </c>
      <c s="10">
        <f t="shared" si="14"/>
        <v>509</v>
      </c>
      <c s="37" t="str">
        <f t="shared" si="14"/>
        <v/>
      </c>
      <c s="10" t="str">
        <f t="shared" si="14"/>
        <v>YOGENDRA</v>
      </c>
      <c s="10" t="str">
        <f t="shared" si="14"/>
        <v/>
      </c>
      <c s="10" t="str">
        <f t="shared" si="14"/>
        <v>BABLURAM GURJAR</v>
      </c>
      <c s="10" t="str">
        <f t="shared" si="14"/>
        <v>DIVYA</v>
      </c>
      <c s="10" t="str">
        <f t="shared" si="14"/>
        <v>M</v>
      </c>
      <c s="37">
        <f t="shared" si="14"/>
        <v>41970</v>
      </c>
      <c s="10">
        <f t="shared" si="14"/>
        <v>5077</v>
      </c>
      <c s="10" t="str">
        <f t="shared" si="14"/>
        <v/>
      </c>
      <c s="10">
        <f t="shared" si="14"/>
        <v>138</v>
      </c>
      <c s="10">
        <f t="shared" si="14"/>
        <v>135</v>
      </c>
      <c s="10" t="str">
        <f t="shared" si="14"/>
        <v>SBC</v>
      </c>
      <c s="10" t="str">
        <f t="shared" si="14"/>
        <v>Hindu</v>
      </c>
      <c r="AX103" s="32">
        <f>IF(BC103="","",IF(BC103&gt;0,COUNT($AY$2:AY103),""))</f>
        <v>33</v>
      </c>
      <c s="10">
        <f t="shared" si="10"/>
        <v>5</v>
      </c>
      <c s="10" t="str">
        <f t="shared" si="15"/>
        <v>A</v>
      </c>
      <c s="10">
        <f t="shared" si="15"/>
        <v>509</v>
      </c>
      <c s="39" t="str">
        <f t="shared" si="15"/>
        <v/>
      </c>
      <c s="10" t="str">
        <f t="shared" si="15"/>
        <v>YOGENDRA</v>
      </c>
      <c s="10" t="str">
        <f t="shared" si="15"/>
        <v/>
      </c>
      <c s="10" t="str">
        <f t="shared" si="15"/>
        <v>BABLURAM GURJAR</v>
      </c>
      <c s="10" t="str">
        <f t="shared" si="15"/>
        <v>DIVYA</v>
      </c>
      <c s="10" t="str">
        <f t="shared" si="15"/>
        <v>M</v>
      </c>
      <c s="39">
        <f t="shared" si="15"/>
        <v>41970</v>
      </c>
      <c s="10">
        <f t="shared" si="15"/>
        <v>5077</v>
      </c>
      <c s="10" t="str">
        <f t="shared" si="15"/>
        <v/>
      </c>
      <c s="10">
        <f t="shared" si="15"/>
        <v>138</v>
      </c>
      <c s="10">
        <f t="shared" si="15"/>
        <v>135</v>
      </c>
      <c s="10" t="str">
        <f t="shared" si="15"/>
        <v>SBC</v>
      </c>
      <c s="10" t="str">
        <f t="shared" si="15"/>
        <v>Hindu</v>
      </c>
    </row>
    <row r="104" spans="1:66" ht="15.75" customHeight="1">
      <c r="A104" s="90">
        <f>IF('S.D.PASTE SHEET'!A104="","",'S.D.PASTE SHEET'!A104)</f>
        <v>5</v>
      </c>
      <c s="90" t="str">
        <f>IF('S.D.PASTE SHEET'!B104="","",'S.D.PASTE SHEET'!B104)</f>
        <v>A</v>
      </c>
      <c s="90">
        <f>IF('S.D.PASTE SHEET'!C104="","",'S.D.PASTE SHEET'!C104)</f>
        <v>486</v>
      </c>
      <c s="91" t="str">
        <f>IF('S.D.PASTE SHEET'!D104="","",'S.D.PASTE SHEET'!D104)</f>
        <v/>
      </c>
      <c s="90" t="str">
        <f>IF('S.D.PASTE SHEET'!E104="","",UPPER('S.D.PASTE SHEET'!E104))</f>
        <v>YUVRAJ BHAKAR</v>
      </c>
      <c s="90" t="str">
        <f>IF('S.D.PASTE SHEET'!F104="","",'S.D.PASTE SHEET'!F104)</f>
        <v/>
      </c>
      <c s="90" t="str">
        <f>IF('S.D.PASTE SHEET'!G104="","",UPPER('S.D.PASTE SHEET'!G104))</f>
        <v>BHAGU RAM</v>
      </c>
      <c s="90" t="str">
        <f>IF('S.D.PASTE SHEET'!H104="","",UPPER('S.D.PASTE SHEET'!H104))</f>
        <v>CHUKA DEVI</v>
      </c>
      <c s="90" t="str">
        <f>IF('S.D.PASTE SHEET'!I104="","",'S.D.PASTE SHEET'!I104)</f>
        <v>M</v>
      </c>
      <c s="91">
        <f>IF('S.D.PASTE SHEET'!J104="","",'S.D.PASTE SHEET'!J104)</f>
        <v>41695</v>
      </c>
      <c s="90">
        <f>IF('S.D.PASTE SHEET'!K104="","",'S.D.PASTE SHEET'!K104)</f>
        <v>5078</v>
      </c>
      <c s="90" t="str">
        <f>IF('S.D.PASTE SHEET'!L104="","",'S.D.PASTE SHEET'!L104)</f>
        <v/>
      </c>
      <c s="90">
        <f>IF('S.D.PASTE SHEET'!M104="","",'S.D.PASTE SHEET'!M104)</f>
        <v>138</v>
      </c>
      <c s="90">
        <f>IF('S.D.PASTE SHEET'!N104="","",'S.D.PASTE SHEET'!N104)</f>
        <v>110</v>
      </c>
      <c s="90" t="str">
        <f>IF('S.D.PASTE SHEET'!O104="","",'S.D.PASTE SHEET'!O104)</f>
        <v>OBC</v>
      </c>
      <c s="90" t="str">
        <f>IF('S.D.PASTE SHEET'!P104="","",'S.D.PASTE SHEET'!P104)</f>
        <v>Hindu</v>
      </c>
      <c s="90" t="str">
        <f>IF('S.D.PASTE SHEET'!Q104="","",'S.D.PASTE SHEET'!Q104)</f>
        <v/>
      </c>
      <c s="90" t="str">
        <f>IF('S.D.PASTE SHEET'!R104="","",'S.D.PASTE SHEET'!R104)</f>
        <v>GOVT. SENIOR SECONDARY SCHOOL DASANA KHURD (219769)</v>
      </c>
      <c s="90">
        <f>IF('S.D.PASTE SHEET'!S104="","",'S.D.PASTE SHEET'!S104)</f>
        <v>8141302602</v>
      </c>
      <c s="90" t="str">
        <f>IF('S.D.PASTE SHEET'!T104="","",'S.D.PASTE SHEET'!T104)</f>
        <v>XXXX2507</v>
      </c>
      <c s="90" t="str">
        <f>IF('S.D.PASTE SHEET'!U104="","",'S.D.PASTE SHEET'!U104)</f>
        <v>YDEQAKO</v>
      </c>
      <c s="90">
        <f>IF('S.D.PASTE SHEET'!V104="","",'S.D.PASTE SHEET'!V104)</f>
        <v>7352322797</v>
      </c>
      <c s="90" t="str">
        <f>IF('S.D.PASTE SHEET'!W104="","",'S.D.PASTE SHEET'!W104)</f>
        <v>DASANA KHURD,MOLASAR,DASANA KHURD,341506</v>
      </c>
      <c s="90">
        <f>IF('S.D.PASTE SHEET'!X104="","",'S.D.PASTE SHEET'!X104)</f>
        <v>50000</v>
      </c>
      <c s="90" t="str">
        <f>IF('S.D.PASTE SHEET'!Y104="","",'S.D.PASTE SHEET'!Y104)</f>
        <v>N</v>
      </c>
      <c s="90" t="str">
        <f>IF('S.D.PASTE SHEET'!Z104="","",'S.D.PASTE SHEET'!Z104)</f>
        <v>N</v>
      </c>
      <c s="90" t="str">
        <f>IF('S.D.PASTE SHEET'!AA104="","",'S.D.PASTE SHEET'!AA104)</f>
        <v>No</v>
      </c>
      <c s="90">
        <f>IF('S.D.PASTE SHEET'!AB104="","",'S.D.PASTE SHEET'!AB104)</f>
        <v>10</v>
      </c>
      <c s="90" t="str">
        <f>IF('S.D.PASTE SHEET'!AC104="","",'S.D.PASTE SHEET'!AC104)</f>
        <v>None</v>
      </c>
      <c s="90">
        <f>IF('S.D.PASTE SHEET'!AD104="","",'S.D.PASTE SHEET'!AD104)</f>
        <v>2</v>
      </c>
      <c s="34"/>
      <c s="32">
        <f>IF(AK104="","",IF(AK104&gt;0,COUNT($AG$2:AG104),""))</f>
        <v>34</v>
      </c>
      <c s="10">
        <f t="shared" si="14"/>
        <v>5</v>
      </c>
      <c s="10" t="str">
        <f t="shared" si="14"/>
        <v>A</v>
      </c>
      <c s="10">
        <f t="shared" si="14"/>
        <v>486</v>
      </c>
      <c s="37" t="str">
        <f t="shared" si="14"/>
        <v/>
      </c>
      <c s="10" t="str">
        <f t="shared" si="14"/>
        <v>YUVRAJ BHAKAR</v>
      </c>
      <c s="10" t="str">
        <f t="shared" si="14"/>
        <v/>
      </c>
      <c s="10" t="str">
        <f t="shared" si="14"/>
        <v>BHAGU RAM</v>
      </c>
      <c s="10" t="str">
        <f t="shared" si="14"/>
        <v>CHUKA DEVI</v>
      </c>
      <c s="10" t="str">
        <f t="shared" si="14"/>
        <v>M</v>
      </c>
      <c s="37">
        <f t="shared" si="14"/>
        <v>41695</v>
      </c>
      <c s="10">
        <f t="shared" si="14"/>
        <v>5078</v>
      </c>
      <c s="10" t="str">
        <f t="shared" si="14"/>
        <v/>
      </c>
      <c s="10">
        <f t="shared" si="14"/>
        <v>138</v>
      </c>
      <c s="10">
        <f t="shared" si="14"/>
        <v>110</v>
      </c>
      <c s="10" t="str">
        <f t="shared" si="14"/>
        <v>OBC</v>
      </c>
      <c s="10" t="str">
        <f t="shared" si="14"/>
        <v>Hindu</v>
      </c>
      <c r="AX104" s="32">
        <f>IF(BC104="","",IF(BC104&gt;0,COUNT($AY$2:AY104),""))</f>
        <v>34</v>
      </c>
      <c s="10">
        <f t="shared" si="10"/>
        <v>5</v>
      </c>
      <c s="10" t="str">
        <f t="shared" si="15"/>
        <v>A</v>
      </c>
      <c s="10">
        <f t="shared" si="15"/>
        <v>486</v>
      </c>
      <c s="39" t="str">
        <f t="shared" si="15"/>
        <v/>
      </c>
      <c s="10" t="str">
        <f t="shared" si="15"/>
        <v>YUVRAJ BHAKAR</v>
      </c>
      <c s="10" t="str">
        <f t="shared" si="15"/>
        <v/>
      </c>
      <c s="10" t="str">
        <f t="shared" si="15"/>
        <v>BHAGU RAM</v>
      </c>
      <c s="10" t="str">
        <f t="shared" si="15"/>
        <v>CHUKA DEVI</v>
      </c>
      <c s="10" t="str">
        <f t="shared" si="15"/>
        <v>M</v>
      </c>
      <c s="39">
        <f t="shared" si="15"/>
        <v>41695</v>
      </c>
      <c s="10">
        <f t="shared" si="15"/>
        <v>5078</v>
      </c>
      <c s="10" t="str">
        <f t="shared" si="15"/>
        <v/>
      </c>
      <c s="10">
        <f t="shared" si="15"/>
        <v>138</v>
      </c>
      <c s="10">
        <f t="shared" si="15"/>
        <v>110</v>
      </c>
      <c s="10" t="str">
        <f t="shared" si="15"/>
        <v>OBC</v>
      </c>
      <c s="10" t="str">
        <f t="shared" si="15"/>
        <v>Hindu</v>
      </c>
    </row>
    <row r="105" spans="1:66" ht="15.75" customHeight="1">
      <c r="A105" s="90">
        <f>IF('S.D.PASTE SHEET'!A105="","",'S.D.PASTE SHEET'!A105)</f>
        <v>6</v>
      </c>
      <c s="90" t="str">
        <f>IF('S.D.PASTE SHEET'!B105="","",'S.D.PASTE SHEET'!B105)</f>
        <v>A</v>
      </c>
      <c s="90">
        <f>IF('S.D.PASTE SHEET'!C105="","",'S.D.PASTE SHEET'!C105)</f>
        <v>487</v>
      </c>
      <c s="91" t="str">
        <f>IF('S.D.PASTE SHEET'!D105="","",'S.D.PASTE SHEET'!D105)</f>
        <v/>
      </c>
      <c s="90" t="str">
        <f>IF('S.D.PASTE SHEET'!E105="","",UPPER('S.D.PASTE SHEET'!E105))</f>
        <v>ARTI JANGIR</v>
      </c>
      <c s="90" t="str">
        <f>IF('S.D.PASTE SHEET'!F105="","",'S.D.PASTE SHEET'!F105)</f>
        <v/>
      </c>
      <c s="90" t="str">
        <f>IF('S.D.PASTE SHEET'!G105="","",UPPER('S.D.PASTE SHEET'!G105))</f>
        <v>MULA RAM</v>
      </c>
      <c s="90" t="str">
        <f>IF('S.D.PASTE SHEET'!H105="","",UPPER('S.D.PASTE SHEET'!H105))</f>
        <v>BHAGOTI</v>
      </c>
      <c s="90" t="str">
        <f>IF('S.D.PASTE SHEET'!I105="","",'S.D.PASTE SHEET'!I105)</f>
        <v>F</v>
      </c>
      <c s="91">
        <f>IF('S.D.PASTE SHEET'!J105="","",'S.D.PASTE SHEET'!J105)</f>
        <v>40062</v>
      </c>
      <c s="90">
        <f>IF('S.D.PASTE SHEET'!K105="","",'S.D.PASTE SHEET'!K105)</f>
        <v>6061</v>
      </c>
      <c s="90" t="str">
        <f>IF('S.D.PASTE SHEET'!L105="","",'S.D.PASTE SHEET'!L105)</f>
        <v/>
      </c>
      <c s="90">
        <f>IF('S.D.PASTE SHEET'!M105="","",'S.D.PASTE SHEET'!M105)</f>
        <v>137</v>
      </c>
      <c s="90">
        <f>IF('S.D.PASTE SHEET'!N105="","",'S.D.PASTE SHEET'!N105)</f>
        <v>115</v>
      </c>
      <c s="90" t="str">
        <f>IF('S.D.PASTE SHEET'!O105="","",'S.D.PASTE SHEET'!O105)</f>
        <v>OBC</v>
      </c>
      <c s="90" t="str">
        <f>IF('S.D.PASTE SHEET'!P105="","",'S.D.PASTE SHEET'!P105)</f>
        <v>Hindu</v>
      </c>
      <c s="90" t="str">
        <f>IF('S.D.PASTE SHEET'!Q105="","",'S.D.PASTE SHEET'!Q105)</f>
        <v/>
      </c>
      <c s="90" t="str">
        <f>IF('S.D.PASTE SHEET'!R105="","",'S.D.PASTE SHEET'!R105)</f>
        <v>GOVT. SENIOR SECONDARY SCHOOL DASANA KHURD (219769)</v>
      </c>
      <c s="90">
        <f>IF('S.D.PASTE SHEET'!S105="","",'S.D.PASTE SHEET'!S105)</f>
        <v>8141302602</v>
      </c>
      <c s="90" t="str">
        <f>IF('S.D.PASTE SHEET'!T105="","",'S.D.PASTE SHEET'!T105)</f>
        <v>XXXX1356</v>
      </c>
      <c s="90" t="str">
        <f>IF('S.D.PASTE SHEET'!U105="","",'S.D.PASTE SHEET'!U105)</f>
        <v>BABKSSF</v>
      </c>
      <c s="90">
        <f>IF('S.D.PASTE SHEET'!V105="","",'S.D.PASTE SHEET'!V105)</f>
        <v>8003747659</v>
      </c>
      <c s="90" t="str">
        <f>IF('S.D.PASTE SHEET'!W105="","",'S.D.PASTE SHEET'!W105)</f>
        <v>DASANA KHURD,MOLASAR,DASANA KHURD,341506</v>
      </c>
      <c s="90">
        <f>IF('S.D.PASTE SHEET'!X105="","",'S.D.PASTE SHEET'!X105)</f>
        <v>50000</v>
      </c>
      <c s="90" t="str">
        <f>IF('S.D.PASTE SHEET'!Y105="","",'S.D.PASTE SHEET'!Y105)</f>
        <v>N</v>
      </c>
      <c s="90" t="str">
        <f>IF('S.D.PASTE SHEET'!Z105="","",'S.D.PASTE SHEET'!Z105)</f>
        <v>N</v>
      </c>
      <c s="90" t="str">
        <f>IF('S.D.PASTE SHEET'!AA105="","",'S.D.PASTE SHEET'!AA105)</f>
        <v>No</v>
      </c>
      <c s="90">
        <f>IF('S.D.PASTE SHEET'!AB105="","",'S.D.PASTE SHEET'!AB105)</f>
        <v>15</v>
      </c>
      <c s="90" t="str">
        <f>IF('S.D.PASTE SHEET'!AC105="","",'S.D.PASTE SHEET'!AC105)</f>
        <v>None</v>
      </c>
      <c s="90">
        <f>IF('S.D.PASTE SHEET'!AD105="","",'S.D.PASTE SHEET'!AD105)</f>
        <v>0</v>
      </c>
      <c s="34"/>
      <c s="32" t="str">
        <f>IF(AK105="","",IF(AK105&gt;0,COUNT($AG$2:AG105),""))</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05" s="32" t="str">
        <f>IF(BC105="","",IF(BC105&gt;0,COUNT($AY$2:AY105),""))</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06" spans="1:66" ht="15.75" customHeight="1">
      <c r="A106" s="90">
        <f>IF('S.D.PASTE SHEET'!A106="","",'S.D.PASTE SHEET'!A106)</f>
        <v>6</v>
      </c>
      <c s="90" t="str">
        <f>IF('S.D.PASTE SHEET'!B106="","",'S.D.PASTE SHEET'!B106)</f>
        <v>A</v>
      </c>
      <c s="90">
        <f>IF('S.D.PASTE SHEET'!C106="","",'S.D.PASTE SHEET'!C106)</f>
        <v>523</v>
      </c>
      <c s="91" t="str">
        <f>IF('S.D.PASTE SHEET'!D106="","",'S.D.PASTE SHEET'!D106)</f>
        <v/>
      </c>
      <c s="90" t="str">
        <f>IF('S.D.PASTE SHEET'!E106="","",UPPER('S.D.PASTE SHEET'!E106))</f>
        <v>ASTHA JANGIR</v>
      </c>
      <c s="90" t="str">
        <f>IF('S.D.PASTE SHEET'!F106="","",'S.D.PASTE SHEET'!F106)</f>
        <v/>
      </c>
      <c s="90" t="str">
        <f>IF('S.D.PASTE SHEET'!G106="","",UPPER('S.D.PASTE SHEET'!G106))</f>
        <v>KESHAR RAM JANGIR</v>
      </c>
      <c s="90" t="str">
        <f>IF('S.D.PASTE SHEET'!H106="","",UPPER('S.D.PASTE SHEET'!H106))</f>
        <v>SAJJAN JANGIR</v>
      </c>
      <c s="90" t="str">
        <f>IF('S.D.PASTE SHEET'!I106="","",'S.D.PASTE SHEET'!I106)</f>
        <v>F</v>
      </c>
      <c s="91">
        <f>IF('S.D.PASTE SHEET'!J106="","",'S.D.PASTE SHEET'!J106)</f>
        <v>41339</v>
      </c>
      <c s="90">
        <f>IF('S.D.PASTE SHEET'!K106="","",'S.D.PASTE SHEET'!K106)</f>
        <v>6062</v>
      </c>
      <c s="90" t="str">
        <f>IF('S.D.PASTE SHEET'!L106="","",'S.D.PASTE SHEET'!L106)</f>
        <v/>
      </c>
      <c s="90">
        <f>IF('S.D.PASTE SHEET'!M106="","",'S.D.PASTE SHEET'!M106)</f>
        <v>137</v>
      </c>
      <c s="90">
        <f>IF('S.D.PASTE SHEET'!N106="","",'S.D.PASTE SHEET'!N106)</f>
        <v>111</v>
      </c>
      <c s="90" t="str">
        <f>IF('S.D.PASTE SHEET'!O106="","",'S.D.PASTE SHEET'!O106)</f>
        <v>OBC</v>
      </c>
      <c s="90" t="str">
        <f>IF('S.D.PASTE SHEET'!P106="","",'S.D.PASTE SHEET'!P106)</f>
        <v>Hindu</v>
      </c>
      <c s="90" t="str">
        <f>IF('S.D.PASTE SHEET'!Q106="","",'S.D.PASTE SHEET'!Q106)</f>
        <v/>
      </c>
      <c s="90" t="str">
        <f>IF('S.D.PASTE SHEET'!R106="","",'S.D.PASTE SHEET'!R106)</f>
        <v>GOVT. SENIOR SECONDARY SCHOOL DASANA KHURD (219769)</v>
      </c>
      <c s="90">
        <f>IF('S.D.PASTE SHEET'!S106="","",'S.D.PASTE SHEET'!S106)</f>
        <v>8141302602</v>
      </c>
      <c s="90" t="str">
        <f>IF('S.D.PASTE SHEET'!T106="","",'S.D.PASTE SHEET'!T106)</f>
        <v>XXXX8233</v>
      </c>
      <c s="90" t="str">
        <f>IF('S.D.PASTE SHEET'!U106="","",'S.D.PASTE SHEET'!U106)</f>
        <v/>
      </c>
      <c s="90">
        <f>IF('S.D.PASTE SHEET'!V106="","",'S.D.PASTE SHEET'!V106)</f>
        <v>8875319266</v>
      </c>
      <c s="90" t="str">
        <f>IF('S.D.PASTE SHEET'!W106="","",'S.D.PASTE SHEET'!W106)</f>
        <v>VILL-DASANA KHURD POST- DIKAWA,MAULASAR,DASANA KHURD,341506</v>
      </c>
      <c s="90">
        <f>IF('S.D.PASTE SHEET'!X106="","",'S.D.PASTE SHEET'!X106)</f>
        <v>50000</v>
      </c>
      <c s="90" t="str">
        <f>IF('S.D.PASTE SHEET'!Y106="","",'S.D.PASTE SHEET'!Y106)</f>
        <v>N</v>
      </c>
      <c s="90" t="str">
        <f>IF('S.D.PASTE SHEET'!Z106="","",'S.D.PASTE SHEET'!Z106)</f>
        <v>N</v>
      </c>
      <c s="90" t="str">
        <f>IF('S.D.PASTE SHEET'!AA106="","",'S.D.PASTE SHEET'!AA106)</f>
        <v>No</v>
      </c>
      <c s="90">
        <f>IF('S.D.PASTE SHEET'!AB106="","",'S.D.PASTE SHEET'!AB106)</f>
        <v>11</v>
      </c>
      <c s="90" t="str">
        <f>IF('S.D.PASTE SHEET'!AC106="","",'S.D.PASTE SHEET'!AC106)</f>
        <v>None</v>
      </c>
      <c s="90">
        <f>IF('S.D.PASTE SHEET'!AD106="","",'S.D.PASTE SHEET'!AD106)</f>
        <v>0</v>
      </c>
      <c s="34"/>
      <c s="32" t="str">
        <f>IF(AK106="","",IF(AK106&gt;0,COUNT($AG$2:AG106),""))</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06" s="32" t="str">
        <f>IF(BC106="","",IF(BC106&gt;0,COUNT($AY$2:AY106),""))</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07" spans="1:66" ht="15.75" customHeight="1">
      <c r="A107" s="90">
        <f>IF('S.D.PASTE SHEET'!A107="","",'S.D.PASTE SHEET'!A107)</f>
        <v>6</v>
      </c>
      <c s="90" t="str">
        <f>IF('S.D.PASTE SHEET'!B107="","",'S.D.PASTE SHEET'!B107)</f>
        <v>A</v>
      </c>
      <c s="90">
        <f>IF('S.D.PASTE SHEET'!C107="","",'S.D.PASTE SHEET'!C107)</f>
        <v>459</v>
      </c>
      <c s="91" t="str">
        <f>IF('S.D.PASTE SHEET'!D107="","",'S.D.PASTE SHEET'!D107)</f>
        <v/>
      </c>
      <c s="90" t="str">
        <f>IF('S.D.PASTE SHEET'!E107="","",UPPER('S.D.PASTE SHEET'!E107))</f>
        <v>BABALI</v>
      </c>
      <c s="90" t="str">
        <f>IF('S.D.PASTE SHEET'!F107="","",'S.D.PASTE SHEET'!F107)</f>
        <v/>
      </c>
      <c s="90" t="str">
        <f>IF('S.D.PASTE SHEET'!G107="","",UPPER('S.D.PASTE SHEET'!G107))</f>
        <v>JHODHARAM</v>
      </c>
      <c s="90" t="str">
        <f>IF('S.D.PASTE SHEET'!H107="","",UPPER('S.D.PASTE SHEET'!H107))</f>
        <v>SOHNI DEVI</v>
      </c>
      <c s="90" t="str">
        <f>IF('S.D.PASTE SHEET'!I107="","",'S.D.PASTE SHEET'!I107)</f>
        <v>F</v>
      </c>
      <c s="91">
        <f>IF('S.D.PASTE SHEET'!J107="","",'S.D.PASTE SHEET'!J107)</f>
        <v>40664</v>
      </c>
      <c s="90">
        <f>IF('S.D.PASTE SHEET'!K107="","",'S.D.PASTE SHEET'!K107)</f>
        <v>6063</v>
      </c>
      <c s="90" t="str">
        <f>IF('S.D.PASTE SHEET'!L107="","",'S.D.PASTE SHEET'!L107)</f>
        <v/>
      </c>
      <c s="90">
        <f>IF('S.D.PASTE SHEET'!M107="","",'S.D.PASTE SHEET'!M107)</f>
        <v>137</v>
      </c>
      <c s="90">
        <f>IF('S.D.PASTE SHEET'!N107="","",'S.D.PASTE SHEET'!N107)</f>
        <v>87</v>
      </c>
      <c s="90" t="str">
        <f>IF('S.D.PASTE SHEET'!O107="","",'S.D.PASTE SHEET'!O107)</f>
        <v>SC</v>
      </c>
      <c s="90" t="str">
        <f>IF('S.D.PASTE SHEET'!P107="","",'S.D.PASTE SHEET'!P107)</f>
        <v>Hindu</v>
      </c>
      <c s="90" t="str">
        <f>IF('S.D.PASTE SHEET'!Q107="","",'S.D.PASTE SHEET'!Q107)</f>
        <v/>
      </c>
      <c s="90" t="str">
        <f>IF('S.D.PASTE SHEET'!R107="","",'S.D.PASTE SHEET'!R107)</f>
        <v>GOVT. SENIOR SECONDARY SCHOOL DASANA KHURD (219769)</v>
      </c>
      <c s="90">
        <f>IF('S.D.PASTE SHEET'!S107="","",'S.D.PASTE SHEET'!S107)</f>
        <v>8141302602</v>
      </c>
      <c s="90" t="str">
        <f>IF('S.D.PASTE SHEET'!T107="","",'S.D.PASTE SHEET'!T107)</f>
        <v>XXXX7810</v>
      </c>
      <c s="90" t="str">
        <f>IF('S.D.PASTE SHEET'!U107="","",'S.D.PASTE SHEET'!U107)</f>
        <v>9999-LG</v>
      </c>
      <c s="90">
        <f>IF('S.D.PASTE SHEET'!V107="","",'S.D.PASTE SHEET'!V107)</f>
        <v>7665929328</v>
      </c>
      <c s="90" t="str">
        <f>IF('S.D.PASTE SHEET'!W107="","",'S.D.PASTE SHEET'!W107)</f>
        <v>Post dikawa,Molasar,DASANA khurd,341506</v>
      </c>
      <c s="90">
        <f>IF('S.D.PASTE SHEET'!X107="","",'S.D.PASTE SHEET'!X107)</f>
        <v>25000</v>
      </c>
      <c s="90" t="str">
        <f>IF('S.D.PASTE SHEET'!Y107="","",'S.D.PASTE SHEET'!Y107)</f>
        <v>N</v>
      </c>
      <c s="90" t="str">
        <f>IF('S.D.PASTE SHEET'!Z107="","",'S.D.PASTE SHEET'!Z107)</f>
        <v>N</v>
      </c>
      <c s="90" t="str">
        <f>IF('S.D.PASTE SHEET'!AA107="","",'S.D.PASTE SHEET'!AA107)</f>
        <v>No</v>
      </c>
      <c s="90">
        <f>IF('S.D.PASTE SHEET'!AB107="","",'S.D.PASTE SHEET'!AB107)</f>
        <v>13</v>
      </c>
      <c s="90" t="str">
        <f>IF('S.D.PASTE SHEET'!AC107="","",'S.D.PASTE SHEET'!AC107)</f>
        <v>None</v>
      </c>
      <c s="90">
        <f>IF('S.D.PASTE SHEET'!AD107="","",'S.D.PASTE SHEET'!AD107)</f>
        <v>0</v>
      </c>
      <c s="34"/>
      <c s="32" t="str">
        <f>IF(AK107="","",IF(AK107&gt;0,COUNT($AG$2:AG107),""))</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07" s="32" t="str">
        <f>IF(BC107="","",IF(BC107&gt;0,COUNT($AY$2:AY107),""))</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08" spans="1:66" ht="15.75" customHeight="1">
      <c r="A108" s="90">
        <f>IF('S.D.PASTE SHEET'!A108="","",'S.D.PASTE SHEET'!A108)</f>
        <v>6</v>
      </c>
      <c s="90" t="str">
        <f>IF('S.D.PASTE SHEET'!B108="","",'S.D.PASTE SHEET'!B108)</f>
        <v>A</v>
      </c>
      <c s="90">
        <f>IF('S.D.PASTE SHEET'!C108="","",'S.D.PASTE SHEET'!C108)</f>
        <v>553</v>
      </c>
      <c s="91" t="str">
        <f>IF('S.D.PASTE SHEET'!D108="","",'S.D.PASTE SHEET'!D108)</f>
        <v/>
      </c>
      <c s="90" t="str">
        <f>IF('S.D.PASTE SHEET'!E108="","",UPPER('S.D.PASTE SHEET'!E108))</f>
        <v>DASHRATH</v>
      </c>
      <c s="90" t="str">
        <f>IF('S.D.PASTE SHEET'!F108="","",'S.D.PASTE SHEET'!F108)</f>
        <v/>
      </c>
      <c s="90" t="str">
        <f>IF('S.D.PASTE SHEET'!G108="","",UPPER('S.D.PASTE SHEET'!G108))</f>
        <v>SETHA RAM</v>
      </c>
      <c s="90" t="str">
        <f>IF('S.D.PASTE SHEET'!H108="","",UPPER('S.D.PASTE SHEET'!H108))</f>
        <v>POOJA DEVI</v>
      </c>
      <c s="90" t="str">
        <f>IF('S.D.PASTE SHEET'!I108="","",'S.D.PASTE SHEET'!I108)</f>
        <v>M</v>
      </c>
      <c s="91">
        <f>IF('S.D.PASTE SHEET'!J108="","",'S.D.PASTE SHEET'!J108)</f>
        <v>41103</v>
      </c>
      <c s="90">
        <f>IF('S.D.PASTE SHEET'!K108="","",'S.D.PASTE SHEET'!K108)</f>
        <v>6064</v>
      </c>
      <c s="90" t="str">
        <f>IF('S.D.PASTE SHEET'!L108="","",'S.D.PASTE SHEET'!L108)</f>
        <v/>
      </c>
      <c s="90">
        <f>IF('S.D.PASTE SHEET'!M108="","",'S.D.PASTE SHEET'!M108)</f>
        <v>137</v>
      </c>
      <c s="90">
        <f>IF('S.D.PASTE SHEET'!N108="","",'S.D.PASTE SHEET'!N108)</f>
        <v>120</v>
      </c>
      <c s="90" t="str">
        <f>IF('S.D.PASTE SHEET'!O108="","",'S.D.PASTE SHEET'!O108)</f>
        <v>SC</v>
      </c>
      <c s="90" t="str">
        <f>IF('S.D.PASTE SHEET'!P108="","",'S.D.PASTE SHEET'!P108)</f>
        <v>Hindu</v>
      </c>
      <c s="90" t="str">
        <f>IF('S.D.PASTE SHEET'!Q108="","",'S.D.PASTE SHEET'!Q108)</f>
        <v/>
      </c>
      <c s="90" t="str">
        <f>IF('S.D.PASTE SHEET'!R108="","",'S.D.PASTE SHEET'!R108)</f>
        <v>GOVT. SENIOR SECONDARY SCHOOL DASANA KHURD (219769)</v>
      </c>
      <c s="90">
        <f>IF('S.D.PASTE SHEET'!S108="","",'S.D.PASTE SHEET'!S108)</f>
        <v>8141302602</v>
      </c>
      <c s="90" t="str">
        <f>IF('S.D.PASTE SHEET'!T108="","",'S.D.PASTE SHEET'!T108)</f>
        <v>XXXX7862</v>
      </c>
      <c s="90" t="str">
        <f>IF('S.D.PASTE SHEET'!U108="","",'S.D.PASTE SHEET'!U108)</f>
        <v>VTTJRKR</v>
      </c>
      <c s="90">
        <f>IF('S.D.PASTE SHEET'!V108="","",'S.D.PASTE SHEET'!V108)</f>
        <v>7852091195</v>
      </c>
      <c s="90" t="str">
        <f>IF('S.D.PASTE SHEET'!W108="","",'S.D.PASTE SHEET'!W108)</f>
        <v>dasana khurd ,MOLASAR ,DASANA KHURD ,341506</v>
      </c>
      <c s="90">
        <f>IF('S.D.PASTE SHEET'!X108="","",'S.D.PASTE SHEET'!X108)</f>
        <v>40000</v>
      </c>
      <c s="90" t="str">
        <f>IF('S.D.PASTE SHEET'!Y108="","",'S.D.PASTE SHEET'!Y108)</f>
        <v>N</v>
      </c>
      <c s="90" t="str">
        <f>IF('S.D.PASTE SHEET'!Z108="","",'S.D.PASTE SHEET'!Z108)</f>
        <v>N</v>
      </c>
      <c s="90" t="str">
        <f>IF('S.D.PASTE SHEET'!AA108="","",'S.D.PASTE SHEET'!AA108)</f>
        <v>No</v>
      </c>
      <c s="90">
        <f>IF('S.D.PASTE SHEET'!AB108="","",'S.D.PASTE SHEET'!AB108)</f>
        <v>12</v>
      </c>
      <c s="90" t="str">
        <f>IF('S.D.PASTE SHEET'!AC108="","",'S.D.PASTE SHEET'!AC108)</f>
        <v>None</v>
      </c>
      <c s="90">
        <f>IF('S.D.PASTE SHEET'!AD108="","",'S.D.PASTE SHEET'!AD108)</f>
        <v>2</v>
      </c>
      <c s="34"/>
      <c s="32" t="str">
        <f>IF(AK108="","",IF(AK108&gt;0,COUNT($AG$2:AG108),""))</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08" s="32" t="str">
        <f>IF(BC108="","",IF(BC108&gt;0,COUNT($AY$2:AY108),""))</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09" spans="1:66" ht="15.75" customHeight="1">
      <c r="A109" s="90">
        <f>IF('S.D.PASTE SHEET'!A109="","",'S.D.PASTE SHEET'!A109)</f>
        <v>6</v>
      </c>
      <c s="90" t="str">
        <f>IF('S.D.PASTE SHEET'!B109="","",'S.D.PASTE SHEET'!B109)</f>
        <v>A</v>
      </c>
      <c s="90">
        <f>IF('S.D.PASTE SHEET'!C109="","",'S.D.PASTE SHEET'!C109)</f>
        <v>477</v>
      </c>
      <c s="91" t="str">
        <f>IF('S.D.PASTE SHEET'!D109="","",'S.D.PASTE SHEET'!D109)</f>
        <v/>
      </c>
      <c s="90" t="str">
        <f>IF('S.D.PASTE SHEET'!E109="","",UPPER('S.D.PASTE SHEET'!E109))</f>
        <v>HARSHIT JANGIR</v>
      </c>
      <c s="90" t="str">
        <f>IF('S.D.PASTE SHEET'!F109="","",'S.D.PASTE SHEET'!F109)</f>
        <v/>
      </c>
      <c s="90" t="str">
        <f>IF('S.D.PASTE SHEET'!G109="","",UPPER('S.D.PASTE SHEET'!G109))</f>
        <v>SANJAY JANGIR</v>
      </c>
      <c s="90" t="str">
        <f>IF('S.D.PASTE SHEET'!H109="","",UPPER('S.D.PASTE SHEET'!H109))</f>
        <v>URMILA DEVI</v>
      </c>
      <c s="90" t="str">
        <f>IF('S.D.PASTE SHEET'!I109="","",'S.D.PASTE SHEET'!I109)</f>
        <v>M</v>
      </c>
      <c s="91">
        <f>IF('S.D.PASTE SHEET'!J109="","",'S.D.PASTE SHEET'!J109)</f>
        <v>41330</v>
      </c>
      <c s="90">
        <f>IF('S.D.PASTE SHEET'!K109="","",'S.D.PASTE SHEET'!K109)</f>
        <v>6065</v>
      </c>
      <c s="90" t="str">
        <f>IF('S.D.PASTE SHEET'!L109="","",'S.D.PASTE SHEET'!L109)</f>
        <v/>
      </c>
      <c s="90">
        <f>IF('S.D.PASTE SHEET'!M109="","",'S.D.PASTE SHEET'!M109)</f>
        <v>137</v>
      </c>
      <c s="90">
        <f>IF('S.D.PASTE SHEET'!N109="","",'S.D.PASTE SHEET'!N109)</f>
        <v>22</v>
      </c>
      <c s="90" t="str">
        <f>IF('S.D.PASTE SHEET'!O109="","",'S.D.PASTE SHEET'!O109)</f>
        <v>OBC</v>
      </c>
      <c s="90" t="str">
        <f>IF('S.D.PASTE SHEET'!P109="","",'S.D.PASTE SHEET'!P109)</f>
        <v>Hindu</v>
      </c>
      <c s="90" t="str">
        <f>IF('S.D.PASTE SHEET'!Q109="","",'S.D.PASTE SHEET'!Q109)</f>
        <v/>
      </c>
      <c s="90" t="str">
        <f>IF('S.D.PASTE SHEET'!R109="","",'S.D.PASTE SHEET'!R109)</f>
        <v>GOVT. SENIOR SECONDARY SCHOOL DASANA KHURD (219769)</v>
      </c>
      <c s="90">
        <f>IF('S.D.PASTE SHEET'!S109="","",'S.D.PASTE SHEET'!S109)</f>
        <v>8141302602</v>
      </c>
      <c s="90" t="str">
        <f>IF('S.D.PASTE SHEET'!T109="","",'S.D.PASTE SHEET'!T109)</f>
        <v>XXXX2521</v>
      </c>
      <c s="90" t="str">
        <f>IF('S.D.PASTE SHEET'!U109="","",'S.D.PASTE SHEET'!U109)</f>
        <v>ywfokkc</v>
      </c>
      <c s="90">
        <f>IF('S.D.PASTE SHEET'!V109="","",'S.D.PASTE SHEET'!V109)</f>
        <v>9137099423</v>
      </c>
      <c s="90" t="str">
        <f>IF('S.D.PASTE SHEET'!W109="","",'S.D.PASTE SHEET'!W109)</f>
        <v>dasana khurd,molasar,dasana khurd,341506</v>
      </c>
      <c s="90">
        <f>IF('S.D.PASTE SHEET'!X109="","",'S.D.PASTE SHEET'!X109)</f>
        <v>36000</v>
      </c>
      <c s="90" t="str">
        <f>IF('S.D.PASTE SHEET'!Y109="","",'S.D.PASTE SHEET'!Y109)</f>
        <v>N</v>
      </c>
      <c s="90" t="str">
        <f>IF('S.D.PASTE SHEET'!Z109="","",'S.D.PASTE SHEET'!Z109)</f>
        <v>N</v>
      </c>
      <c s="90" t="str">
        <f>IF('S.D.PASTE SHEET'!AA109="","",'S.D.PASTE SHEET'!AA109)</f>
        <v>No</v>
      </c>
      <c s="90">
        <f>IF('S.D.PASTE SHEET'!AB109="","",'S.D.PASTE SHEET'!AB109)</f>
        <v>11</v>
      </c>
      <c s="90" t="str">
        <f>IF('S.D.PASTE SHEET'!AC109="","",'S.D.PASTE SHEET'!AC109)</f>
        <v>None</v>
      </c>
      <c s="90">
        <f>IF('S.D.PASTE SHEET'!AD109="","",'S.D.PASTE SHEET'!AD109)</f>
        <v>3</v>
      </c>
      <c s="34"/>
      <c s="32" t="str">
        <f>IF(AK109="","",IF(AK109&gt;0,COUNT($AG$2:AG109),""))</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09" s="32" t="str">
        <f>IF(BC109="","",IF(BC109&gt;0,COUNT($AY$2:AY109),""))</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10" spans="1:66" ht="15.75" customHeight="1">
      <c r="A110" s="90">
        <f>IF('S.D.PASTE SHEET'!A110="","",'S.D.PASTE SHEET'!A110)</f>
        <v>6</v>
      </c>
      <c s="90" t="str">
        <f>IF('S.D.PASTE SHEET'!B110="","",'S.D.PASTE SHEET'!B110)</f>
        <v>A</v>
      </c>
      <c s="90">
        <f>IF('S.D.PASTE SHEET'!C110="","",'S.D.PASTE SHEET'!C110)</f>
        <v>563</v>
      </c>
      <c s="91" t="str">
        <f>IF('S.D.PASTE SHEET'!D110="","",'S.D.PASTE SHEET'!D110)</f>
        <v/>
      </c>
      <c s="90" t="str">
        <f>IF('S.D.PASTE SHEET'!E110="","",UPPER('S.D.PASTE SHEET'!E110))</f>
        <v>KARISHMA</v>
      </c>
      <c s="90" t="str">
        <f>IF('S.D.PASTE SHEET'!F110="","",'S.D.PASTE SHEET'!F110)</f>
        <v/>
      </c>
      <c s="90" t="str">
        <f>IF('S.D.PASTE SHEET'!G110="","",UPPER('S.D.PASTE SHEET'!G110))</f>
        <v>TEJA RAM</v>
      </c>
      <c s="90" t="str">
        <f>IF('S.D.PASTE SHEET'!H110="","",UPPER('S.D.PASTE SHEET'!H110))</f>
        <v>REKHA DEVI</v>
      </c>
      <c s="90" t="str">
        <f>IF('S.D.PASTE SHEET'!I110="","",'S.D.PASTE SHEET'!I110)</f>
        <v>F</v>
      </c>
      <c s="91">
        <f>IF('S.D.PASTE SHEET'!J110="","",'S.D.PASTE SHEET'!J110)</f>
        <v>41473</v>
      </c>
      <c s="90">
        <f>IF('S.D.PASTE SHEET'!K110="","",'S.D.PASTE SHEET'!K110)</f>
        <v>6066</v>
      </c>
      <c s="90" t="str">
        <f>IF('S.D.PASTE SHEET'!L110="","",'S.D.PASTE SHEET'!L110)</f>
        <v/>
      </c>
      <c s="90">
        <f>IF('S.D.PASTE SHEET'!M110="","",'S.D.PASTE SHEET'!M110)</f>
        <v>137</v>
      </c>
      <c s="90">
        <f>IF('S.D.PASTE SHEET'!N110="","",'S.D.PASTE SHEET'!N110)</f>
        <v>114</v>
      </c>
      <c s="90" t="str">
        <f>IF('S.D.PASTE SHEET'!O110="","",'S.D.PASTE SHEET'!O110)</f>
        <v>OBC</v>
      </c>
      <c s="90" t="str">
        <f>IF('S.D.PASTE SHEET'!P110="","",'S.D.PASTE SHEET'!P110)</f>
        <v>Hindu</v>
      </c>
      <c s="90" t="str">
        <f>IF('S.D.PASTE SHEET'!Q110="","",'S.D.PASTE SHEET'!Q110)</f>
        <v/>
      </c>
      <c s="90" t="str">
        <f>IF('S.D.PASTE SHEET'!R110="","",'S.D.PASTE SHEET'!R110)</f>
        <v>GOVT. SENIOR SECONDARY SCHOOL DASANA KHURD (219769)</v>
      </c>
      <c s="90">
        <f>IF('S.D.PASTE SHEET'!S110="","",'S.D.PASTE SHEET'!S110)</f>
        <v>8141302602</v>
      </c>
      <c s="90" t="str">
        <f>IF('S.D.PASTE SHEET'!T110="","",'S.D.PASTE SHEET'!T110)</f>
        <v>XXXX9522</v>
      </c>
      <c s="90" t="str">
        <f>IF('S.D.PASTE SHEET'!U110="","",'S.D.PASTE SHEET'!U110)</f>
        <v/>
      </c>
      <c s="90">
        <f>IF('S.D.PASTE SHEET'!V110="","",'S.D.PASTE SHEET'!V110)</f>
        <v>8619272413</v>
      </c>
      <c s="90" t="str">
        <f>IF('S.D.PASTE SHEET'!W110="","",'S.D.PASTE SHEET'!W110)</f>
        <v>DASANA KHURD ,MOLASAR,DASANA KHURD ,341506</v>
      </c>
      <c s="90">
        <f>IF('S.D.PASTE SHEET'!X110="","",'S.D.PASTE SHEET'!X110)</f>
        <v>50000</v>
      </c>
      <c s="90" t="str">
        <f>IF('S.D.PASTE SHEET'!Y110="","",'S.D.PASTE SHEET'!Y110)</f>
        <v>N</v>
      </c>
      <c s="90" t="str">
        <f>IF('S.D.PASTE SHEET'!Z110="","",'S.D.PASTE SHEET'!Z110)</f>
        <v>N</v>
      </c>
      <c s="90" t="str">
        <f>IF('S.D.PASTE SHEET'!AA110="","",'S.D.PASTE SHEET'!AA110)</f>
        <v>No</v>
      </c>
      <c s="90">
        <f>IF('S.D.PASTE SHEET'!AB110="","",'S.D.PASTE SHEET'!AB110)</f>
        <v>11</v>
      </c>
      <c s="90" t="str">
        <f>IF('S.D.PASTE SHEET'!AC110="","",'S.D.PASTE SHEET'!AC110)</f>
        <v>None</v>
      </c>
      <c s="90">
        <f>IF('S.D.PASTE SHEET'!AD110="","",'S.D.PASTE SHEET'!AD110)</f>
        <v>3</v>
      </c>
      <c s="34"/>
      <c s="32" t="str">
        <f>IF(AK110="","",IF(AK110&gt;0,COUNT($AG$2:AG110),""))</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10" s="32" t="str">
        <f>IF(BC110="","",IF(BC110&gt;0,COUNT($AY$2:AY110),""))</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11" spans="1:66" ht="15.75" customHeight="1">
      <c r="A111" s="90">
        <f>IF('S.D.PASTE SHEET'!A111="","",'S.D.PASTE SHEET'!A111)</f>
        <v>6</v>
      </c>
      <c s="90" t="str">
        <f>IF('S.D.PASTE SHEET'!B111="","",'S.D.PASTE SHEET'!B111)</f>
        <v>A</v>
      </c>
      <c s="90">
        <f>IF('S.D.PASTE SHEET'!C111="","",'S.D.PASTE SHEET'!C111)</f>
        <v>473</v>
      </c>
      <c s="91" t="str">
        <f>IF('S.D.PASTE SHEET'!D111="","",'S.D.PASTE SHEET'!D111)</f>
        <v/>
      </c>
      <c s="90" t="str">
        <f>IF('S.D.PASTE SHEET'!E111="","",UPPER('S.D.PASTE SHEET'!E111))</f>
        <v>KOMAL</v>
      </c>
      <c s="90" t="str">
        <f>IF('S.D.PASTE SHEET'!F111="","",'S.D.PASTE SHEET'!F111)</f>
        <v/>
      </c>
      <c s="90" t="str">
        <f>IF('S.D.PASTE SHEET'!G111="","",UPPER('S.D.PASTE SHEET'!G111))</f>
        <v>NEMICHAND</v>
      </c>
      <c s="90" t="str">
        <f>IF('S.D.PASTE SHEET'!H111="","",UPPER('S.D.PASTE SHEET'!H111))</f>
        <v>CHOOTUDI</v>
      </c>
      <c s="90" t="str">
        <f>IF('S.D.PASTE SHEET'!I111="","",'S.D.PASTE SHEET'!I111)</f>
        <v>F</v>
      </c>
      <c s="91">
        <f>IF('S.D.PASTE SHEET'!J111="","",'S.D.PASTE SHEET'!J111)</f>
        <v>41162</v>
      </c>
      <c s="90">
        <f>IF('S.D.PASTE SHEET'!K111="","",'S.D.PASTE SHEET'!K111)</f>
        <v>6067</v>
      </c>
      <c s="90" t="str">
        <f>IF('S.D.PASTE SHEET'!L111="","",'S.D.PASTE SHEET'!L111)</f>
        <v/>
      </c>
      <c s="90">
        <f>IF('S.D.PASTE SHEET'!M111="","",'S.D.PASTE SHEET'!M111)</f>
        <v>137</v>
      </c>
      <c s="90">
        <f>IF('S.D.PASTE SHEET'!N111="","",'S.D.PASTE SHEET'!N111)</f>
        <v>112</v>
      </c>
      <c s="90" t="str">
        <f>IF('S.D.PASTE SHEET'!O111="","",'S.D.PASTE SHEET'!O111)</f>
        <v>SC</v>
      </c>
      <c s="90" t="str">
        <f>IF('S.D.PASTE SHEET'!P111="","",'S.D.PASTE SHEET'!P111)</f>
        <v>Hindu</v>
      </c>
      <c s="90" t="str">
        <f>IF('S.D.PASTE SHEET'!Q111="","",'S.D.PASTE SHEET'!Q111)</f>
        <v/>
      </c>
      <c s="90" t="str">
        <f>IF('S.D.PASTE SHEET'!R111="","",'S.D.PASTE SHEET'!R111)</f>
        <v>GOVT. SENIOR SECONDARY SCHOOL DASANA KHURD (219769)</v>
      </c>
      <c s="90">
        <f>IF('S.D.PASTE SHEET'!S111="","",'S.D.PASTE SHEET'!S111)</f>
        <v>8141302602</v>
      </c>
      <c s="90" t="str">
        <f>IF('S.D.PASTE SHEET'!T111="","",'S.D.PASTE SHEET'!T111)</f>
        <v>XXXX3819</v>
      </c>
      <c s="90" t="str">
        <f>IF('S.D.PASTE SHEET'!U111="","",'S.D.PASTE SHEET'!U111)</f>
        <v>VPHPRVH</v>
      </c>
      <c s="90">
        <f>IF('S.D.PASTE SHEET'!V111="","",'S.D.PASTE SHEET'!V111)</f>
        <v>9983086201</v>
      </c>
      <c s="90" t="str">
        <f>IF('S.D.PASTE SHEET'!W111="","",'S.D.PASTE SHEET'!W111)</f>
        <v>DASANA KHURD,MOLASAR,DASANA KHURD,341506</v>
      </c>
      <c s="90">
        <f>IF('S.D.PASTE SHEET'!X111="","",'S.D.PASTE SHEET'!X111)</f>
        <v>36000</v>
      </c>
      <c s="90" t="str">
        <f>IF('S.D.PASTE SHEET'!Y111="","",'S.D.PASTE SHEET'!Y111)</f>
        <v>N</v>
      </c>
      <c s="90" t="str">
        <f>IF('S.D.PASTE SHEET'!Z111="","",'S.D.PASTE SHEET'!Z111)</f>
        <v>N</v>
      </c>
      <c s="90" t="str">
        <f>IF('S.D.PASTE SHEET'!AA111="","",'S.D.PASTE SHEET'!AA111)</f>
        <v>No</v>
      </c>
      <c s="90">
        <f>IF('S.D.PASTE SHEET'!AB111="","",'S.D.PASTE SHEET'!AB111)</f>
        <v>12</v>
      </c>
      <c s="90" t="str">
        <f>IF('S.D.PASTE SHEET'!AC111="","",'S.D.PASTE SHEET'!AC111)</f>
        <v>None</v>
      </c>
      <c s="90">
        <f>IF('S.D.PASTE SHEET'!AD111="","",'S.D.PASTE SHEET'!AD111)</f>
        <v>3</v>
      </c>
      <c s="34"/>
      <c s="32" t="str">
        <f>IF(AK111="","",IF(AK111&gt;0,COUNT($AG$2:AG111),""))</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11" s="32" t="str">
        <f>IF(BC111="","",IF(BC111&gt;0,COUNT($AY$2:AY111),""))</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12" spans="1:66" ht="15.75" customHeight="1">
      <c r="A112" s="90">
        <f>IF('S.D.PASTE SHEET'!A112="","",'S.D.PASTE SHEET'!A112)</f>
        <v>6</v>
      </c>
      <c s="90" t="str">
        <f>IF('S.D.PASTE SHEET'!B112="","",'S.D.PASTE SHEET'!B112)</f>
        <v>A</v>
      </c>
      <c s="90">
        <f>IF('S.D.PASTE SHEET'!C112="","",'S.D.PASTE SHEET'!C112)</f>
        <v>472</v>
      </c>
      <c s="91" t="str">
        <f>IF('S.D.PASTE SHEET'!D112="","",'S.D.PASTE SHEET'!D112)</f>
        <v/>
      </c>
      <c s="90" t="str">
        <f>IF('S.D.PASTE SHEET'!E112="","",UPPER('S.D.PASTE SHEET'!E112))</f>
        <v>LICHHMA</v>
      </c>
      <c s="90" t="str">
        <f>IF('S.D.PASTE SHEET'!F112="","",'S.D.PASTE SHEET'!F112)</f>
        <v/>
      </c>
      <c s="90" t="str">
        <f>IF('S.D.PASTE SHEET'!G112="","",UPPER('S.D.PASTE SHEET'!G112))</f>
        <v>RAMU RAM</v>
      </c>
      <c s="90" t="str">
        <f>IF('S.D.PASTE SHEET'!H112="","",UPPER('S.D.PASTE SHEET'!H112))</f>
        <v>DURGA DEVI</v>
      </c>
      <c s="90" t="str">
        <f>IF('S.D.PASTE SHEET'!I112="","",'S.D.PASTE SHEET'!I112)</f>
        <v>F</v>
      </c>
      <c s="91">
        <f>IF('S.D.PASTE SHEET'!J112="","",'S.D.PASTE SHEET'!J112)</f>
        <v>41263</v>
      </c>
      <c s="90">
        <f>IF('S.D.PASTE SHEET'!K112="","",'S.D.PASTE SHEET'!K112)</f>
        <v>6068</v>
      </c>
      <c s="90" t="str">
        <f>IF('S.D.PASTE SHEET'!L112="","",'S.D.PASTE SHEET'!L112)</f>
        <v/>
      </c>
      <c s="90">
        <f>IF('S.D.PASTE SHEET'!M112="","",'S.D.PASTE SHEET'!M112)</f>
        <v>137</v>
      </c>
      <c s="90">
        <f>IF('S.D.PASTE SHEET'!N112="","",'S.D.PASTE SHEET'!N112)</f>
        <v>93</v>
      </c>
      <c s="90" t="str">
        <f>IF('S.D.PASTE SHEET'!O112="","",'S.D.PASTE SHEET'!O112)</f>
        <v>SC</v>
      </c>
      <c s="90" t="str">
        <f>IF('S.D.PASTE SHEET'!P112="","",'S.D.PASTE SHEET'!P112)</f>
        <v>Hindu</v>
      </c>
      <c s="90" t="str">
        <f>IF('S.D.PASTE SHEET'!Q112="","",'S.D.PASTE SHEET'!Q112)</f>
        <v/>
      </c>
      <c s="90" t="str">
        <f>IF('S.D.PASTE SHEET'!R112="","",'S.D.PASTE SHEET'!R112)</f>
        <v>GOVT. SENIOR SECONDARY SCHOOL DASANA KHURD (219769)</v>
      </c>
      <c s="90">
        <f>IF('S.D.PASTE SHEET'!S112="","",'S.D.PASTE SHEET'!S112)</f>
        <v>8141302602</v>
      </c>
      <c s="90" t="str">
        <f>IF('S.D.PASTE SHEET'!T112="","",'S.D.PASTE SHEET'!T112)</f>
        <v>XXXX0987</v>
      </c>
      <c s="90" t="str">
        <f>IF('S.D.PASTE SHEET'!U112="","",'S.D.PASTE SHEET'!U112)</f>
        <v>YUMQCQC</v>
      </c>
      <c s="90">
        <f>IF('S.D.PASTE SHEET'!V112="","",'S.D.PASTE SHEET'!V112)</f>
        <v>6378826053</v>
      </c>
      <c s="90" t="str">
        <f>IF('S.D.PASTE SHEET'!W112="","",'S.D.PASTE SHEET'!W112)</f>
        <v>DASANA KHURD,MOLASAR,DASANA KHURD,341506</v>
      </c>
      <c s="90">
        <f>IF('S.D.PASTE SHEET'!X112="","",'S.D.PASTE SHEET'!X112)</f>
        <v>36000</v>
      </c>
      <c s="90" t="str">
        <f>IF('S.D.PASTE SHEET'!Y112="","",'S.D.PASTE SHEET'!Y112)</f>
        <v>N</v>
      </c>
      <c s="90" t="str">
        <f>IF('S.D.PASTE SHEET'!Z112="","",'S.D.PASTE SHEET'!Z112)</f>
        <v>Y</v>
      </c>
      <c s="90" t="str">
        <f>IF('S.D.PASTE SHEET'!AA112="","",'S.D.PASTE SHEET'!AA112)</f>
        <v>No</v>
      </c>
      <c s="90">
        <f>IF('S.D.PASTE SHEET'!AB112="","",'S.D.PASTE SHEET'!AB112)</f>
        <v>12</v>
      </c>
      <c s="90" t="str">
        <f>IF('S.D.PASTE SHEET'!AC112="","",'S.D.PASTE SHEET'!AC112)</f>
        <v>None</v>
      </c>
      <c s="90">
        <f>IF('S.D.PASTE SHEET'!AD112="","",'S.D.PASTE SHEET'!AD112)</f>
        <v>3</v>
      </c>
      <c s="34"/>
      <c s="32" t="str">
        <f>IF(AK112="","",IF(AK112&gt;0,COUNT($AG$2:AG112),""))</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 t="shared" si="14"/>
        <v/>
      </c>
      <c r="AX112" s="32" t="str">
        <f>IF(BC112="","",IF(BC112&gt;0,COUNT($AY$2:AY112),""))</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13" spans="1:66" ht="15.75" customHeight="1">
      <c r="A113" s="90">
        <f>IF('S.D.PASTE SHEET'!A113="","",'S.D.PASTE SHEET'!A113)</f>
        <v>6</v>
      </c>
      <c s="90" t="str">
        <f>IF('S.D.PASTE SHEET'!B113="","",'S.D.PASTE SHEET'!B113)</f>
        <v>A</v>
      </c>
      <c s="90">
        <f>IF('S.D.PASTE SHEET'!C113="","",'S.D.PASTE SHEET'!C113)</f>
        <v>545</v>
      </c>
      <c s="91" t="str">
        <f>IF('S.D.PASTE SHEET'!D113="","",'S.D.PASTE SHEET'!D113)</f>
        <v/>
      </c>
      <c s="90" t="str">
        <f>IF('S.D.PASTE SHEET'!E113="","",UPPER('S.D.PASTE SHEET'!E113))</f>
        <v>MUMAL KANWAR</v>
      </c>
      <c s="90" t="str">
        <f>IF('S.D.PASTE SHEET'!F113="","",'S.D.PASTE SHEET'!F113)</f>
        <v/>
      </c>
      <c s="90" t="str">
        <f>IF('S.D.PASTE SHEET'!G113="","",UPPER('S.D.PASTE SHEET'!G113))</f>
        <v>MAHENDRA SINGH</v>
      </c>
      <c s="90" t="str">
        <f>IF('S.D.PASTE SHEET'!H113="","",UPPER('S.D.PASTE SHEET'!H113))</f>
        <v>DARIYAV KANWAR</v>
      </c>
      <c s="90" t="str">
        <f>IF('S.D.PASTE SHEET'!I113="","",'S.D.PASTE SHEET'!I113)</f>
        <v>F</v>
      </c>
      <c s="91">
        <f>IF('S.D.PASTE SHEET'!J113="","",'S.D.PASTE SHEET'!J113)</f>
        <v>41482</v>
      </c>
      <c s="90">
        <f>IF('S.D.PASTE SHEET'!K113="","",'S.D.PASTE SHEET'!K113)</f>
        <v>6069</v>
      </c>
      <c s="90" t="str">
        <f>IF('S.D.PASTE SHEET'!L113="","",'S.D.PASTE SHEET'!L113)</f>
        <v/>
      </c>
      <c s="90">
        <f>IF('S.D.PASTE SHEET'!M113="","",'S.D.PASTE SHEET'!M113)</f>
        <v>137</v>
      </c>
      <c s="90">
        <f>IF('S.D.PASTE SHEET'!N113="","",'S.D.PASTE SHEET'!N113)</f>
        <v>117</v>
      </c>
      <c s="90" t="str">
        <f>IF('S.D.PASTE SHEET'!O113="","",'S.D.PASTE SHEET'!O113)</f>
        <v>GEN</v>
      </c>
      <c s="90" t="str">
        <f>IF('S.D.PASTE SHEET'!P113="","",'S.D.PASTE SHEET'!P113)</f>
        <v>Hindu</v>
      </c>
      <c s="90" t="str">
        <f>IF('S.D.PASTE SHEET'!Q113="","",'S.D.PASTE SHEET'!Q113)</f>
        <v/>
      </c>
      <c s="90" t="str">
        <f>IF('S.D.PASTE SHEET'!R113="","",'S.D.PASTE SHEET'!R113)</f>
        <v>GOVT. SENIOR SECONDARY SCHOOL DASANA KHURD (219769)</v>
      </c>
      <c s="90">
        <f>IF('S.D.PASTE SHEET'!S113="","",'S.D.PASTE SHEET'!S113)</f>
        <v>8141302602</v>
      </c>
      <c s="90" t="str">
        <f>IF('S.D.PASTE SHEET'!T113="","",'S.D.PASTE SHEET'!T113)</f>
        <v>XXXX9455</v>
      </c>
      <c s="90" t="str">
        <f>IF('S.D.PASTE SHEET'!U113="","",'S.D.PASTE SHEET'!U113)</f>
        <v>VTTJBCR</v>
      </c>
      <c s="90">
        <f>IF('S.D.PASTE SHEET'!V113="","",'S.D.PASTE SHEET'!V113)</f>
        <v>7665610139</v>
      </c>
      <c s="90" t="str">
        <f>IF('S.D.PASTE SHEET'!W113="","",'S.D.PASTE SHEET'!W113)</f>
        <v>Post dikawa,Moulasar,Fasana khurd,341506</v>
      </c>
      <c s="90">
        <f>IF('S.D.PASTE SHEET'!X113="","",'S.D.PASTE SHEET'!X113)</f>
        <v>48000</v>
      </c>
      <c s="90" t="str">
        <f>IF('S.D.PASTE SHEET'!Y113="","",'S.D.PASTE SHEET'!Y113)</f>
        <v>N</v>
      </c>
      <c s="90" t="str">
        <f>IF('S.D.PASTE SHEET'!Z113="","",'S.D.PASTE SHEET'!Z113)</f>
        <v>N</v>
      </c>
      <c s="90" t="str">
        <f>IF('S.D.PASTE SHEET'!AA113="","",'S.D.PASTE SHEET'!AA113)</f>
        <v>No</v>
      </c>
      <c s="90">
        <f>IF('S.D.PASTE SHEET'!AB113="","",'S.D.PASTE SHEET'!AB113)</f>
        <v>11</v>
      </c>
      <c s="90" t="str">
        <f>IF('S.D.PASTE SHEET'!AC113="","",'S.D.PASTE SHEET'!AC113)</f>
        <v>None</v>
      </c>
      <c s="90">
        <f>IF('S.D.PASTE SHEET'!AD113="","",'S.D.PASTE SHEET'!AD113)</f>
        <v>0</v>
      </c>
      <c s="34"/>
      <c s="32" t="str">
        <f>IF(AK113="","",IF(AK113&gt;0,COUNT($AG$2:AG113),""))</f>
        <v/>
      </c>
      <c s="10" t="str">
        <f t="shared" si="14"/>
        <v/>
      </c>
      <c s="10" t="str">
        <f t="shared" si="14"/>
        <v/>
      </c>
      <c s="10" t="str">
        <f t="shared" si="14"/>
        <v/>
      </c>
      <c s="37" t="str">
        <f t="shared" si="14"/>
        <v/>
      </c>
      <c s="10" t="str">
        <f t="shared" si="14"/>
        <v/>
      </c>
      <c s="10" t="str">
        <f t="shared" si="14"/>
        <v/>
      </c>
      <c s="10" t="str">
        <f t="shared" si="14"/>
        <v/>
      </c>
      <c s="10" t="str">
        <f t="shared" si="14"/>
        <v/>
      </c>
      <c s="10" t="str">
        <f t="shared" si="14"/>
        <v/>
      </c>
      <c s="37" t="str">
        <f t="shared" si="14"/>
        <v/>
      </c>
      <c s="10" t="str">
        <f t="shared" si="14"/>
        <v/>
      </c>
      <c s="10" t="str">
        <f t="shared" si="14"/>
        <v/>
      </c>
      <c s="10" t="str">
        <f t="shared" si="14"/>
        <v/>
      </c>
      <c s="10" t="str">
        <f t="shared" si="14"/>
        <v/>
      </c>
      <c s="10" t="str">
        <f t="shared" si="14"/>
        <v/>
      </c>
      <c s="10" t="str">
        <f>IF(AND($AJ$1=5,$A113=5),P113,"")</f>
        <v/>
      </c>
      <c r="AX113" s="32" t="str">
        <f>IF(BC113="","",IF(BC113&gt;0,COUNT($AY$2:AY113),""))</f>
        <v/>
      </c>
      <c s="10" t="str">
        <f t="shared" si="10"/>
        <v/>
      </c>
      <c s="10" t="str">
        <f t="shared" si="15"/>
        <v/>
      </c>
      <c s="10" t="str">
        <f t="shared" si="15"/>
        <v/>
      </c>
      <c s="39" t="str">
        <f t="shared" si="15"/>
        <v/>
      </c>
      <c s="10" t="str">
        <f t="shared" si="15"/>
        <v/>
      </c>
      <c s="10" t="str">
        <f t="shared" si="15"/>
        <v/>
      </c>
      <c s="10" t="str">
        <f t="shared" si="15"/>
        <v/>
      </c>
      <c s="10" t="str">
        <f t="shared" si="15"/>
        <v/>
      </c>
      <c s="10" t="str">
        <f t="shared" si="15"/>
        <v/>
      </c>
      <c s="39" t="str">
        <f t="shared" si="15"/>
        <v/>
      </c>
      <c s="10" t="str">
        <f t="shared" si="15"/>
        <v/>
      </c>
      <c s="10" t="str">
        <f t="shared" si="15"/>
        <v/>
      </c>
      <c s="10" t="str">
        <f t="shared" si="15"/>
        <v/>
      </c>
      <c s="10" t="str">
        <f t="shared" si="15"/>
        <v/>
      </c>
      <c s="10" t="str">
        <f t="shared" si="15"/>
        <v/>
      </c>
      <c s="10" t="str">
        <f t="shared" si="15"/>
        <v/>
      </c>
    </row>
    <row r="114" spans="1:66" ht="15.75" customHeight="1">
      <c r="A114" s="90">
        <f>IF('S.D.PASTE SHEET'!A114="","",'S.D.PASTE SHEET'!A114)</f>
        <v>6</v>
      </c>
      <c s="90" t="str">
        <f>IF('S.D.PASTE SHEET'!B114="","",'S.D.PASTE SHEET'!B114)</f>
        <v>A</v>
      </c>
      <c s="90">
        <f>IF('S.D.PASTE SHEET'!C114="","",'S.D.PASTE SHEET'!C114)</f>
        <v>471</v>
      </c>
      <c s="91" t="str">
        <f>IF('S.D.PASTE SHEET'!D114="","",'S.D.PASTE SHEET'!D114)</f>
        <v/>
      </c>
      <c s="90" t="str">
        <f>IF('S.D.PASTE SHEET'!E114="","",UPPER('S.D.PASTE SHEET'!E114))</f>
        <v>PANKAJ</v>
      </c>
      <c s="90" t="str">
        <f>IF('S.D.PASTE SHEET'!F114="","",'S.D.PASTE SHEET'!F114)</f>
        <v/>
      </c>
      <c s="90" t="str">
        <f>IF('S.D.PASTE SHEET'!G114="","",UPPER('S.D.PASTE SHEET'!G114))</f>
        <v>PANNA RAM</v>
      </c>
      <c s="90" t="str">
        <f>IF('S.D.PASTE SHEET'!H114="","",UPPER('S.D.PASTE SHEET'!H114))</f>
        <v>GITA DEVI</v>
      </c>
      <c s="90" t="str">
        <f>IF('S.D.PASTE SHEET'!I114="","",'S.D.PASTE SHEET'!I114)</f>
        <v>M</v>
      </c>
      <c s="91">
        <f>IF('S.D.PASTE SHEET'!J114="","",'S.D.PASTE SHEET'!J114)</f>
        <v>41438</v>
      </c>
      <c s="90">
        <f>IF('S.D.PASTE SHEET'!K114="","",'S.D.PASTE SHEET'!K114)</f>
        <v>6070</v>
      </c>
      <c s="90" t="str">
        <f>IF('S.D.PASTE SHEET'!L114="","",'S.D.PASTE SHEET'!L114)</f>
        <v/>
      </c>
      <c s="90">
        <f>IF('S.D.PASTE SHEET'!M114="","",'S.D.PASTE SHEET'!M114)</f>
        <v>137</v>
      </c>
      <c s="90">
        <f>IF('S.D.PASTE SHEET'!N114="","",'S.D.PASTE SHEET'!N114)</f>
        <v>112</v>
      </c>
      <c s="90" t="str">
        <f>IF('S.D.PASTE SHEET'!O114="","",'S.D.PASTE SHEET'!O114)</f>
        <v>SC</v>
      </c>
      <c s="90" t="str">
        <f>IF('S.D.PASTE SHEET'!P114="","",'S.D.PASTE SHEET'!P114)</f>
        <v>Hindu</v>
      </c>
      <c s="90" t="str">
        <f>IF('S.D.PASTE SHEET'!Q114="","",'S.D.PASTE SHEET'!Q114)</f>
        <v/>
      </c>
      <c s="90" t="str">
        <f>IF('S.D.PASTE SHEET'!R114="","",'S.D.PASTE SHEET'!R114)</f>
        <v>GOVT. SENIOR SECONDARY SCHOOL DASANA KHURD (219769)</v>
      </c>
      <c s="90">
        <f>IF('S.D.PASTE SHEET'!S114="","",'S.D.PASTE SHEET'!S114)</f>
        <v>8141302602</v>
      </c>
      <c s="90" t="str">
        <f>IF('S.D.PASTE SHEET'!T114="","",'S.D.PASTE SHEET'!T114)</f>
        <v>XXXX5618</v>
      </c>
      <c s="90" t="str">
        <f>IF('S.D.PASTE SHEET'!U114="","",'S.D.PASTE SHEET'!U114)</f>
        <v>YMAKDQC</v>
      </c>
      <c s="90">
        <f>IF('S.D.PASTE SHEET'!V114="","",'S.D.PASTE SHEET'!V114)</f>
        <v>9610717471</v>
      </c>
      <c s="90" t="str">
        <f>IF('S.D.PASTE SHEET'!W114="","",'S.D.PASTE SHEET'!W114)</f>
        <v>DASANA KHURD,MOLASAR,DASANA KHURD,341506</v>
      </c>
      <c s="90">
        <f>IF('S.D.PASTE SHEET'!X114="","",'S.D.PASTE SHEET'!X114)</f>
        <v>36000</v>
      </c>
      <c s="90" t="str">
        <f>IF('S.D.PASTE SHEET'!Y114="","",'S.D.PASTE SHEET'!Y114)</f>
        <v>N</v>
      </c>
      <c s="90" t="str">
        <f>IF('S.D.PASTE SHEET'!Z114="","",'S.D.PASTE SHEET'!Z114)</f>
        <v>N</v>
      </c>
      <c s="90" t="str">
        <f>IF('S.D.PASTE SHEET'!AA114="","",'S.D.PASTE SHEET'!AA114)</f>
        <v>No</v>
      </c>
      <c s="90">
        <f>IF('S.D.PASTE SHEET'!AB114="","",'S.D.PASTE SHEET'!AB114)</f>
        <v>11</v>
      </c>
      <c s="90" t="str">
        <f>IF('S.D.PASTE SHEET'!AC114="","",'S.D.PASTE SHEET'!AC114)</f>
        <v>None</v>
      </c>
      <c s="90">
        <f>IF('S.D.PASTE SHEET'!AD114="","",'S.D.PASTE SHEET'!AD114)</f>
        <v>3</v>
      </c>
      <c s="34"/>
      <c s="32" t="str">
        <f>IF(AK114="","",IF(AK114&gt;0,COUNT($AG$2:AG114),""))</f>
        <v/>
      </c>
      <c s="10" t="str">
        <f t="shared" si="16" ref="AG114:AV129">IF(AND($AJ$1=5,$A114=5),A114,"")</f>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4" s="32" t="str">
        <f>IF(BC114="","",IF(BC114&gt;0,COUNT($AY$2:AY114),""))</f>
        <v/>
      </c>
      <c s="10" t="str">
        <f t="shared" si="10"/>
        <v/>
      </c>
      <c s="10" t="str">
        <f t="shared" si="17" ref="AZ114:BN129">IF(AND($BB$1=5,$A114=5,$BC$1=$B114),B114,"")</f>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15" spans="1:66" ht="15.75" customHeight="1">
      <c r="A115" s="90">
        <f>IF('S.D.PASTE SHEET'!A115="","",'S.D.PASTE SHEET'!A115)</f>
        <v>6</v>
      </c>
      <c s="90" t="str">
        <f>IF('S.D.PASTE SHEET'!B115="","",'S.D.PASTE SHEET'!B115)</f>
        <v>A</v>
      </c>
      <c s="90">
        <f>IF('S.D.PASTE SHEET'!C115="","",'S.D.PASTE SHEET'!C115)</f>
        <v>452</v>
      </c>
      <c s="91" t="str">
        <f>IF('S.D.PASTE SHEET'!D115="","",'S.D.PASTE SHEET'!D115)</f>
        <v/>
      </c>
      <c s="90" t="str">
        <f>IF('S.D.PASTE SHEET'!E115="","",UPPER('S.D.PASTE SHEET'!E115))</f>
        <v>POOJA</v>
      </c>
      <c s="90" t="str">
        <f>IF('S.D.PASTE SHEET'!F115="","",'S.D.PASTE SHEET'!F115)</f>
        <v/>
      </c>
      <c s="90" t="str">
        <f>IF('S.D.PASTE SHEET'!G115="","",UPPER('S.D.PASTE SHEET'!G115))</f>
        <v>DEEPA RAM</v>
      </c>
      <c s="90" t="str">
        <f>IF('S.D.PASTE SHEET'!H115="","",UPPER('S.D.PASTE SHEET'!H115))</f>
        <v>AARTI DEVI</v>
      </c>
      <c s="90" t="str">
        <f>IF('S.D.PASTE SHEET'!I115="","",'S.D.PASTE SHEET'!I115)</f>
        <v>F</v>
      </c>
      <c s="91">
        <f>IF('S.D.PASTE SHEET'!J115="","",'S.D.PASTE SHEET'!J115)</f>
        <v>41100</v>
      </c>
      <c s="90">
        <f>IF('S.D.PASTE SHEET'!K115="","",'S.D.PASTE SHEET'!K115)</f>
        <v>6071</v>
      </c>
      <c s="90" t="str">
        <f>IF('S.D.PASTE SHEET'!L115="","",'S.D.PASTE SHEET'!L115)</f>
        <v/>
      </c>
      <c s="90">
        <f>IF('S.D.PASTE SHEET'!M115="","",'S.D.PASTE SHEET'!M115)</f>
        <v>137</v>
      </c>
      <c s="90">
        <f>IF('S.D.PASTE SHEET'!N115="","",'S.D.PASTE SHEET'!N115)</f>
        <v>111</v>
      </c>
      <c s="90" t="str">
        <f>IF('S.D.PASTE SHEET'!O115="","",'S.D.PASTE SHEET'!O115)</f>
        <v>OBC</v>
      </c>
      <c s="90" t="str">
        <f>IF('S.D.PASTE SHEET'!P115="","",'S.D.PASTE SHEET'!P115)</f>
        <v>Hindu</v>
      </c>
      <c s="90" t="str">
        <f>IF('S.D.PASTE SHEET'!Q115="","",'S.D.PASTE SHEET'!Q115)</f>
        <v/>
      </c>
      <c s="90" t="str">
        <f>IF('S.D.PASTE SHEET'!R115="","",'S.D.PASTE SHEET'!R115)</f>
        <v>GOVT. SENIOR SECONDARY SCHOOL DASANA KHURD (219769)</v>
      </c>
      <c s="90">
        <f>IF('S.D.PASTE SHEET'!S115="","",'S.D.PASTE SHEET'!S115)</f>
        <v>8141302602</v>
      </c>
      <c s="90" t="str">
        <f>IF('S.D.PASTE SHEET'!T115="","",'S.D.PASTE SHEET'!T115)</f>
        <v>XXXX5420</v>
      </c>
      <c s="90" t="str">
        <f>IF('S.D.PASTE SHEET'!U115="","",'S.D.PASTE SHEET'!U115)</f>
        <v/>
      </c>
      <c s="90">
        <f>IF('S.D.PASTE SHEET'!V115="","",'S.D.PASTE SHEET'!V115)</f>
        <v>9610688744</v>
      </c>
      <c s="90" t="str">
        <f>IF('S.D.PASTE SHEET'!W115="","",'S.D.PASTE SHEET'!W115)</f>
        <v>Post dikawa,Molasar,DASANA khurd,341506</v>
      </c>
      <c s="90">
        <f>IF('S.D.PASTE SHEET'!X115="","",'S.D.PASTE SHEET'!X115)</f>
        <v>35000</v>
      </c>
      <c s="90" t="str">
        <f>IF('S.D.PASTE SHEET'!Y115="","",'S.D.PASTE SHEET'!Y115)</f>
        <v>N</v>
      </c>
      <c s="90" t="str">
        <f>IF('S.D.PASTE SHEET'!Z115="","",'S.D.PASTE SHEET'!Z115)</f>
        <v>N</v>
      </c>
      <c s="90" t="str">
        <f>IF('S.D.PASTE SHEET'!AA115="","",'S.D.PASTE SHEET'!AA115)</f>
        <v>No</v>
      </c>
      <c s="90">
        <f>IF('S.D.PASTE SHEET'!AB115="","",'S.D.PASTE SHEET'!AB115)</f>
        <v>12</v>
      </c>
      <c s="90" t="str">
        <f>IF('S.D.PASTE SHEET'!AC115="","",'S.D.PASTE SHEET'!AC115)</f>
        <v>None</v>
      </c>
      <c s="90">
        <f>IF('S.D.PASTE SHEET'!AD115="","",'S.D.PASTE SHEET'!AD115)</f>
        <v>2</v>
      </c>
      <c s="34"/>
      <c s="32" t="str">
        <f>IF(AK115="","",IF(AK115&gt;0,COUNT($AG$2:AG115),""))</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5" s="32" t="str">
        <f>IF(BC115="","",IF(BC115&gt;0,COUNT($AY$2:AY115),""))</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16" spans="1:66" ht="15.75" customHeight="1">
      <c r="A116" s="90">
        <f>IF('S.D.PASTE SHEET'!A116="","",'S.D.PASTE SHEET'!A116)</f>
        <v>6</v>
      </c>
      <c s="90" t="str">
        <f>IF('S.D.PASTE SHEET'!B116="","",'S.D.PASTE SHEET'!B116)</f>
        <v>A</v>
      </c>
      <c s="90">
        <f>IF('S.D.PASTE SHEET'!C116="","",'S.D.PASTE SHEET'!C116)</f>
        <v>462</v>
      </c>
      <c s="91" t="str">
        <f>IF('S.D.PASTE SHEET'!D116="","",'S.D.PASTE SHEET'!D116)</f>
        <v/>
      </c>
      <c s="90" t="str">
        <f>IF('S.D.PASTE SHEET'!E116="","",UPPER('S.D.PASTE SHEET'!E116))</f>
        <v>PRAVEEN CHOUDHARY</v>
      </c>
      <c s="90" t="str">
        <f>IF('S.D.PASTE SHEET'!F116="","",'S.D.PASTE SHEET'!F116)</f>
        <v/>
      </c>
      <c s="90" t="str">
        <f>IF('S.D.PASTE SHEET'!G116="","",UPPER('S.D.PASTE SHEET'!G116))</f>
        <v>HARJIRAM</v>
      </c>
      <c s="90" t="str">
        <f>IF('S.D.PASTE SHEET'!H116="","",UPPER('S.D.PASTE SHEET'!H116))</f>
        <v>MANJUDEVI</v>
      </c>
      <c s="90" t="str">
        <f>IF('S.D.PASTE SHEET'!I116="","",'S.D.PASTE SHEET'!I116)</f>
        <v>M</v>
      </c>
      <c s="91">
        <f>IF('S.D.PASTE SHEET'!J116="","",'S.D.PASTE SHEET'!J116)</f>
        <v>41287</v>
      </c>
      <c s="90">
        <f>IF('S.D.PASTE SHEET'!K116="","",'S.D.PASTE SHEET'!K116)</f>
        <v>6072</v>
      </c>
      <c s="90" t="str">
        <f>IF('S.D.PASTE SHEET'!L116="","",'S.D.PASTE SHEET'!L116)</f>
        <v/>
      </c>
      <c s="90">
        <f>IF('S.D.PASTE SHEET'!M116="","",'S.D.PASTE SHEET'!M116)</f>
        <v>137</v>
      </c>
      <c s="90">
        <f>IF('S.D.PASTE SHEET'!N116="","",'S.D.PASTE SHEET'!N116)</f>
        <v>118</v>
      </c>
      <c s="90" t="str">
        <f>IF('S.D.PASTE SHEET'!O116="","",'S.D.PASTE SHEET'!O116)</f>
        <v>OBC</v>
      </c>
      <c s="90" t="str">
        <f>IF('S.D.PASTE SHEET'!P116="","",'S.D.PASTE SHEET'!P116)</f>
        <v>Hindu</v>
      </c>
      <c s="90" t="str">
        <f>IF('S.D.PASTE SHEET'!Q116="","",'S.D.PASTE SHEET'!Q116)</f>
        <v/>
      </c>
      <c s="90" t="str">
        <f>IF('S.D.PASTE SHEET'!R116="","",'S.D.PASTE SHEET'!R116)</f>
        <v>GOVT. SENIOR SECONDARY SCHOOL DASANA KHURD (219769)</v>
      </c>
      <c s="90">
        <f>IF('S.D.PASTE SHEET'!S116="","",'S.D.PASTE SHEET'!S116)</f>
        <v>8141302602</v>
      </c>
      <c s="90" t="str">
        <f>IF('S.D.PASTE SHEET'!T116="","",'S.D.PASTE SHEET'!T116)</f>
        <v>XXXX1905</v>
      </c>
      <c s="90" t="str">
        <f>IF('S.D.PASTE SHEET'!U116="","",'S.D.PASTE SHEET'!U116)</f>
        <v>Vwozkkr</v>
      </c>
      <c s="90">
        <f>IF('S.D.PASTE SHEET'!V116="","",'S.D.PASTE SHEET'!V116)</f>
        <v>7073831248</v>
      </c>
      <c s="90" t="str">
        <f>IF('S.D.PASTE SHEET'!W116="","",'S.D.PASTE SHEET'!W116)</f>
        <v>Post dikawa,Molasar,DASANA khurd,341506</v>
      </c>
      <c s="90">
        <f>IF('S.D.PASTE SHEET'!X116="","",'S.D.PASTE SHEET'!X116)</f>
        <v>35000</v>
      </c>
      <c s="90" t="str">
        <f>IF('S.D.PASTE SHEET'!Y116="","",'S.D.PASTE SHEET'!Y116)</f>
        <v>Y</v>
      </c>
      <c s="90" t="str">
        <f>IF('S.D.PASTE SHEET'!Z116="","",'S.D.PASTE SHEET'!Z116)</f>
        <v>N</v>
      </c>
      <c s="90" t="str">
        <f>IF('S.D.PASTE SHEET'!AA116="","",'S.D.PASTE SHEET'!AA116)</f>
        <v>No</v>
      </c>
      <c s="90">
        <f>IF('S.D.PASTE SHEET'!AB116="","",'S.D.PASTE SHEET'!AB116)</f>
        <v>11</v>
      </c>
      <c s="90" t="str">
        <f>IF('S.D.PASTE SHEET'!AC116="","",'S.D.PASTE SHEET'!AC116)</f>
        <v>None</v>
      </c>
      <c s="90">
        <f>IF('S.D.PASTE SHEET'!AD116="","",'S.D.PASTE SHEET'!AD116)</f>
        <v>3</v>
      </c>
      <c s="34"/>
      <c s="32" t="str">
        <f>IF(AK116="","",IF(AK116&gt;0,COUNT($AG$2:AG116),""))</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6" s="32" t="str">
        <f>IF(BC116="","",IF(BC116&gt;0,COUNT($AY$2:AY116),""))</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17" spans="1:66" ht="15.75" customHeight="1">
      <c r="A117" s="90">
        <f>IF('S.D.PASTE SHEET'!A117="","",'S.D.PASTE SHEET'!A117)</f>
        <v>6</v>
      </c>
      <c s="90" t="str">
        <f>IF('S.D.PASTE SHEET'!B117="","",'S.D.PASTE SHEET'!B117)</f>
        <v>A</v>
      </c>
      <c s="90">
        <f>IF('S.D.PASTE SHEET'!C117="","",'S.D.PASTE SHEET'!C117)</f>
        <v>479</v>
      </c>
      <c s="91" t="str">
        <f>IF('S.D.PASTE SHEET'!D117="","",'S.D.PASTE SHEET'!D117)</f>
        <v/>
      </c>
      <c s="90" t="str">
        <f>IF('S.D.PASTE SHEET'!E117="","",UPPER('S.D.PASTE SHEET'!E117))</f>
        <v>PRIYANKA</v>
      </c>
      <c s="90" t="str">
        <f>IF('S.D.PASTE SHEET'!F117="","",'S.D.PASTE SHEET'!F117)</f>
        <v/>
      </c>
      <c s="90" t="str">
        <f>IF('S.D.PASTE SHEET'!G117="","",UPPER('S.D.PASTE SHEET'!G117))</f>
        <v>KAILASH CHAND</v>
      </c>
      <c s="90" t="str">
        <f>IF('S.D.PASTE SHEET'!H117="","",UPPER('S.D.PASTE SHEET'!H117))</f>
        <v>GANPATI</v>
      </c>
      <c s="90" t="str">
        <f>IF('S.D.PASTE SHEET'!I117="","",'S.D.PASTE SHEET'!I117)</f>
        <v>F</v>
      </c>
      <c s="91">
        <f>IF('S.D.PASTE SHEET'!J117="","",'S.D.PASTE SHEET'!J117)</f>
        <v>41420</v>
      </c>
      <c s="90">
        <f>IF('S.D.PASTE SHEET'!K117="","",'S.D.PASTE SHEET'!K117)</f>
        <v>6073</v>
      </c>
      <c s="90" t="str">
        <f>IF('S.D.PASTE SHEET'!L117="","",'S.D.PASTE SHEET'!L117)</f>
        <v/>
      </c>
      <c s="90">
        <f>IF('S.D.PASTE SHEET'!M117="","",'S.D.PASTE SHEET'!M117)</f>
        <v>137</v>
      </c>
      <c s="90">
        <f>IF('S.D.PASTE SHEET'!N117="","",'S.D.PASTE SHEET'!N117)</f>
        <v>112</v>
      </c>
      <c s="90" t="str">
        <f>IF('S.D.PASTE SHEET'!O117="","",'S.D.PASTE SHEET'!O117)</f>
        <v>SC</v>
      </c>
      <c s="90" t="str">
        <f>IF('S.D.PASTE SHEET'!P117="","",'S.D.PASTE SHEET'!P117)</f>
        <v>Hindu</v>
      </c>
      <c s="90" t="str">
        <f>IF('S.D.PASTE SHEET'!Q117="","",'S.D.PASTE SHEET'!Q117)</f>
        <v/>
      </c>
      <c s="90" t="str">
        <f>IF('S.D.PASTE SHEET'!R117="","",'S.D.PASTE SHEET'!R117)</f>
        <v>GOVT. SENIOR SECONDARY SCHOOL DASANA KHURD (219769)</v>
      </c>
      <c s="90">
        <f>IF('S.D.PASTE SHEET'!S117="","",'S.D.PASTE SHEET'!S117)</f>
        <v>8141302602</v>
      </c>
      <c s="90" t="str">
        <f>IF('S.D.PASTE SHEET'!T117="","",'S.D.PASTE SHEET'!T117)</f>
        <v>XXXX1382</v>
      </c>
      <c s="90" t="str">
        <f>IF('S.D.PASTE SHEET'!U117="","",'S.D.PASTE SHEET'!U117)</f>
        <v>YUAOKEF</v>
      </c>
      <c s="90">
        <f>IF('S.D.PASTE SHEET'!V117="","",'S.D.PASTE SHEET'!V117)</f>
        <v>7850947691</v>
      </c>
      <c s="90" t="str">
        <f>IF('S.D.PASTE SHEET'!W117="","",'S.D.PASTE SHEET'!W117)</f>
        <v>DASANA KHURD,MOLASAR,DASANA KHURD,341506</v>
      </c>
      <c s="90">
        <f>IF('S.D.PASTE SHEET'!X117="","",'S.D.PASTE SHEET'!X117)</f>
        <v>35000</v>
      </c>
      <c s="90" t="str">
        <f>IF('S.D.PASTE SHEET'!Y117="","",'S.D.PASTE SHEET'!Y117)</f>
        <v>N</v>
      </c>
      <c s="90" t="str">
        <f>IF('S.D.PASTE SHEET'!Z117="","",'S.D.PASTE SHEET'!Z117)</f>
        <v>N</v>
      </c>
      <c s="90" t="str">
        <f>IF('S.D.PASTE SHEET'!AA117="","",'S.D.PASTE SHEET'!AA117)</f>
        <v>No</v>
      </c>
      <c s="90">
        <f>IF('S.D.PASTE SHEET'!AB117="","",'S.D.PASTE SHEET'!AB117)</f>
        <v>11</v>
      </c>
      <c s="90" t="str">
        <f>IF('S.D.PASTE SHEET'!AC117="","",'S.D.PASTE SHEET'!AC117)</f>
        <v>None</v>
      </c>
      <c s="90">
        <f>IF('S.D.PASTE SHEET'!AD117="","",'S.D.PASTE SHEET'!AD117)</f>
        <v>3</v>
      </c>
      <c s="34"/>
      <c s="32" t="str">
        <f>IF(AK117="","",IF(AK117&gt;0,COUNT($AG$2:AG117),""))</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7" s="32" t="str">
        <f>IF(BC117="","",IF(BC117&gt;0,COUNT($AY$2:AY117),""))</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18" spans="1:66" ht="15.75" customHeight="1">
      <c r="A118" s="90">
        <f>IF('S.D.PASTE SHEET'!A118="","",'S.D.PASTE SHEET'!A118)</f>
        <v>6</v>
      </c>
      <c s="90" t="str">
        <f>IF('S.D.PASTE SHEET'!B118="","",'S.D.PASTE SHEET'!B118)</f>
        <v>A</v>
      </c>
      <c s="90">
        <f>IF('S.D.PASTE SHEET'!C118="","",'S.D.PASTE SHEET'!C118)</f>
        <v>525</v>
      </c>
      <c s="91" t="str">
        <f>IF('S.D.PASTE SHEET'!D118="","",'S.D.PASTE SHEET'!D118)</f>
        <v/>
      </c>
      <c s="90" t="str">
        <f>IF('S.D.PASTE SHEET'!E118="","",UPPER('S.D.PASTE SHEET'!E118))</f>
        <v>RAVI</v>
      </c>
      <c s="90" t="str">
        <f>IF('S.D.PASTE SHEET'!F118="","",'S.D.PASTE SHEET'!F118)</f>
        <v/>
      </c>
      <c s="90" t="str">
        <f>IF('S.D.PASTE SHEET'!G118="","",UPPER('S.D.PASTE SHEET'!G118))</f>
        <v>GOKUL RAM</v>
      </c>
      <c s="90" t="str">
        <f>IF('S.D.PASTE SHEET'!H118="","",UPPER('S.D.PASTE SHEET'!H118))</f>
        <v>GITA DEVI</v>
      </c>
      <c s="90" t="str">
        <f>IF('S.D.PASTE SHEET'!I118="","",'S.D.PASTE SHEET'!I118)</f>
        <v>M</v>
      </c>
      <c s="91">
        <f>IF('S.D.PASTE SHEET'!J118="","",'S.D.PASTE SHEET'!J118)</f>
        <v>40760</v>
      </c>
      <c s="90">
        <f>IF('S.D.PASTE SHEET'!K118="","",'S.D.PASTE SHEET'!K118)</f>
        <v>6074</v>
      </c>
      <c s="90" t="str">
        <f>IF('S.D.PASTE SHEET'!L118="","",'S.D.PASTE SHEET'!L118)</f>
        <v/>
      </c>
      <c s="90">
        <f>IF('S.D.PASTE SHEET'!M118="","",'S.D.PASTE SHEET'!M118)</f>
        <v>137</v>
      </c>
      <c s="90">
        <f>IF('S.D.PASTE SHEET'!N118="","",'S.D.PASTE SHEET'!N118)</f>
        <v>116</v>
      </c>
      <c s="90" t="str">
        <f>IF('S.D.PASTE SHEET'!O118="","",'S.D.PASTE SHEET'!O118)</f>
        <v>OBC</v>
      </c>
      <c s="90" t="str">
        <f>IF('S.D.PASTE SHEET'!P118="","",'S.D.PASTE SHEET'!P118)</f>
        <v>Hindu</v>
      </c>
      <c s="90" t="str">
        <f>IF('S.D.PASTE SHEET'!Q118="","",'S.D.PASTE SHEET'!Q118)</f>
        <v/>
      </c>
      <c s="90" t="str">
        <f>IF('S.D.PASTE SHEET'!R118="","",'S.D.PASTE SHEET'!R118)</f>
        <v>GOVT. SENIOR SECONDARY SCHOOL DASANA KHURD (219769)</v>
      </c>
      <c s="90">
        <f>IF('S.D.PASTE SHEET'!S118="","",'S.D.PASTE SHEET'!S118)</f>
        <v>8141302602</v>
      </c>
      <c s="90" t="str">
        <f>IF('S.D.PASTE SHEET'!T118="","",'S.D.PASTE SHEET'!T118)</f>
        <v>XXXX3236</v>
      </c>
      <c s="90" t="str">
        <f>IF('S.D.PASTE SHEET'!U118="","",'S.D.PASTE SHEET'!U118)</f>
        <v>VVGJBXT</v>
      </c>
      <c s="90">
        <f>IF('S.D.PASTE SHEET'!V118="","",'S.D.PASTE SHEET'!V118)</f>
        <v>8875319266</v>
      </c>
      <c s="90" t="str">
        <f>IF('S.D.PASTE SHEET'!W118="","",'S.D.PASTE SHEET'!W118)</f>
        <v>VILL-DASANA KHURD POST- DIKAWA,MAULASAR,DASANA KHURD,341506</v>
      </c>
      <c s="90">
        <f>IF('S.D.PASTE SHEET'!X118="","",'S.D.PASTE SHEET'!X118)</f>
        <v>50000</v>
      </c>
      <c s="90" t="str">
        <f>IF('S.D.PASTE SHEET'!Y118="","",'S.D.PASTE SHEET'!Y118)</f>
        <v>N</v>
      </c>
      <c s="90" t="str">
        <f>IF('S.D.PASTE SHEET'!Z118="","",'S.D.PASTE SHEET'!Z118)</f>
        <v>N</v>
      </c>
      <c s="90" t="str">
        <f>IF('S.D.PASTE SHEET'!AA118="","",'S.D.PASTE SHEET'!AA118)</f>
        <v>No</v>
      </c>
      <c s="90">
        <f>IF('S.D.PASTE SHEET'!AB118="","",'S.D.PASTE SHEET'!AB118)</f>
        <v>13</v>
      </c>
      <c s="90" t="str">
        <f>IF('S.D.PASTE SHEET'!AC118="","",'S.D.PASTE SHEET'!AC118)</f>
        <v>None</v>
      </c>
      <c s="90">
        <f>IF('S.D.PASTE SHEET'!AD118="","",'S.D.PASTE SHEET'!AD118)</f>
        <v>0</v>
      </c>
      <c s="34"/>
      <c s="32" t="str">
        <f>IF(AK118="","",IF(AK118&gt;0,COUNT($AG$2:AG118),""))</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8" s="32" t="str">
        <f>IF(BC118="","",IF(BC118&gt;0,COUNT($AY$2:AY118),""))</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19" spans="1:66" ht="15.75" customHeight="1">
      <c r="A119" s="90">
        <f>IF('S.D.PASTE SHEET'!A119="","",'S.D.PASTE SHEET'!A119)</f>
        <v>6</v>
      </c>
      <c s="90" t="str">
        <f>IF('S.D.PASTE SHEET'!B119="","",'S.D.PASTE SHEET'!B119)</f>
        <v>A</v>
      </c>
      <c s="90">
        <f>IF('S.D.PASTE SHEET'!C119="","",'S.D.PASTE SHEET'!C119)</f>
        <v>453</v>
      </c>
      <c s="91" t="str">
        <f>IF('S.D.PASTE SHEET'!D119="","",'S.D.PASTE SHEET'!D119)</f>
        <v/>
      </c>
      <c s="90" t="str">
        <f>IF('S.D.PASTE SHEET'!E119="","",UPPER('S.D.PASTE SHEET'!E119))</f>
        <v>SARITA</v>
      </c>
      <c s="90" t="str">
        <f>IF('S.D.PASTE SHEET'!F119="","",'S.D.PASTE SHEET'!F119)</f>
        <v/>
      </c>
      <c s="90" t="str">
        <f>IF('S.D.PASTE SHEET'!G119="","",UPPER('S.D.PASTE SHEET'!G119))</f>
        <v>BHAGU RAM</v>
      </c>
      <c s="90" t="str">
        <f>IF('S.D.PASTE SHEET'!H119="","",UPPER('S.D.PASTE SHEET'!H119))</f>
        <v>CHUKA DEVI</v>
      </c>
      <c s="90" t="str">
        <f>IF('S.D.PASTE SHEET'!I119="","",'S.D.PASTE SHEET'!I119)</f>
        <v>F</v>
      </c>
      <c s="91">
        <f>IF('S.D.PASTE SHEET'!J119="","",'S.D.PASTE SHEET'!J119)</f>
        <v>41047</v>
      </c>
      <c s="90">
        <f>IF('S.D.PASTE SHEET'!K119="","",'S.D.PASTE SHEET'!K119)</f>
        <v>6075</v>
      </c>
      <c s="90" t="str">
        <f>IF('S.D.PASTE SHEET'!L119="","",'S.D.PASTE SHEET'!L119)</f>
        <v/>
      </c>
      <c s="90">
        <f>IF('S.D.PASTE SHEET'!M119="","",'S.D.PASTE SHEET'!M119)</f>
        <v>137</v>
      </c>
      <c s="90">
        <f>IF('S.D.PASTE SHEET'!N119="","",'S.D.PASTE SHEET'!N119)</f>
        <v>95</v>
      </c>
      <c s="90" t="str">
        <f>IF('S.D.PASTE SHEET'!O119="","",'S.D.PASTE SHEET'!O119)</f>
        <v>OBC</v>
      </c>
      <c s="90" t="str">
        <f>IF('S.D.PASTE SHEET'!P119="","",'S.D.PASTE SHEET'!P119)</f>
        <v>Hindu</v>
      </c>
      <c s="90" t="str">
        <f>IF('S.D.PASTE SHEET'!Q119="","",'S.D.PASTE SHEET'!Q119)</f>
        <v/>
      </c>
      <c s="90" t="str">
        <f>IF('S.D.PASTE SHEET'!R119="","",'S.D.PASTE SHEET'!R119)</f>
        <v>GOVT. SENIOR SECONDARY SCHOOL DASANA KHURD (219769)</v>
      </c>
      <c s="90">
        <f>IF('S.D.PASTE SHEET'!S119="","",'S.D.PASTE SHEET'!S119)</f>
        <v>8141302602</v>
      </c>
      <c s="90" t="str">
        <f>IF('S.D.PASTE SHEET'!T119="","",'S.D.PASTE SHEET'!T119)</f>
        <v>XXXX7516</v>
      </c>
      <c s="90" t="str">
        <f>IF('S.D.PASTE SHEET'!U119="","",'S.D.PASTE SHEET'!U119)</f>
        <v>YDEQAKO</v>
      </c>
      <c s="90">
        <f>IF('S.D.PASTE SHEET'!V119="","",'S.D.PASTE SHEET'!V119)</f>
        <v>7357322797</v>
      </c>
      <c s="90" t="str">
        <f>IF('S.D.PASTE SHEET'!W119="","",'S.D.PASTE SHEET'!W119)</f>
        <v>Post dikawa,Molasar,DASANA khurd,341506</v>
      </c>
      <c s="90">
        <f>IF('S.D.PASTE SHEET'!X119="","",'S.D.PASTE SHEET'!X119)</f>
        <v>30000</v>
      </c>
      <c s="90" t="str">
        <f>IF('S.D.PASTE SHEET'!Y119="","",'S.D.PASTE SHEET'!Y119)</f>
        <v>N</v>
      </c>
      <c s="90" t="str">
        <f>IF('S.D.PASTE SHEET'!Z119="","",'S.D.PASTE SHEET'!Z119)</f>
        <v>N</v>
      </c>
      <c s="90" t="str">
        <f>IF('S.D.PASTE SHEET'!AA119="","",'S.D.PASTE SHEET'!AA119)</f>
        <v>No</v>
      </c>
      <c s="90">
        <f>IF('S.D.PASTE SHEET'!AB119="","",'S.D.PASTE SHEET'!AB119)</f>
        <v>12</v>
      </c>
      <c s="90" t="str">
        <f>IF('S.D.PASTE SHEET'!AC119="","",'S.D.PASTE SHEET'!AC119)</f>
        <v>None</v>
      </c>
      <c s="90">
        <f>IF('S.D.PASTE SHEET'!AD119="","",'S.D.PASTE SHEET'!AD119)</f>
        <v>2</v>
      </c>
      <c s="34"/>
      <c s="32" t="str">
        <f>IF(AK119="","",IF(AK119&gt;0,COUNT($AG$2:AG119),""))</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19" s="32" t="str">
        <f>IF(BC119="","",IF(BC119&gt;0,COUNT($AY$2:AY119),""))</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0" spans="1:66" ht="15.75" customHeight="1">
      <c r="A120" s="90">
        <f>IF('S.D.PASTE SHEET'!A120="","",'S.D.PASTE SHEET'!A120)</f>
        <v>6</v>
      </c>
      <c s="90" t="str">
        <f>IF('S.D.PASTE SHEET'!B120="","",'S.D.PASTE SHEET'!B120)</f>
        <v>A</v>
      </c>
      <c s="90">
        <f>IF('S.D.PASTE SHEET'!C120="","",'S.D.PASTE SHEET'!C120)</f>
        <v>469</v>
      </c>
      <c s="91" t="str">
        <f>IF('S.D.PASTE SHEET'!D120="","",'S.D.PASTE SHEET'!D120)</f>
        <v/>
      </c>
      <c s="90" t="str">
        <f>IF('S.D.PASTE SHEET'!E120="","",UPPER('S.D.PASTE SHEET'!E120))</f>
        <v>SHYAM PRATAP</v>
      </c>
      <c s="90" t="str">
        <f>IF('S.D.PASTE SHEET'!F120="","",'S.D.PASTE SHEET'!F120)</f>
        <v/>
      </c>
      <c s="90" t="str">
        <f>IF('S.D.PASTE SHEET'!G120="","",UPPER('S.D.PASTE SHEET'!G120))</f>
        <v>PANNA RAM</v>
      </c>
      <c s="90" t="str">
        <f>IF('S.D.PASTE SHEET'!H120="","",UPPER('S.D.PASTE SHEET'!H120))</f>
        <v>SUKHI DEVI</v>
      </c>
      <c s="90" t="str">
        <f>IF('S.D.PASTE SHEET'!I120="","",'S.D.PASTE SHEET'!I120)</f>
        <v>M</v>
      </c>
      <c s="91">
        <f>IF('S.D.PASTE SHEET'!J120="","",'S.D.PASTE SHEET'!J120)</f>
        <v>40899</v>
      </c>
      <c s="90">
        <f>IF('S.D.PASTE SHEET'!K120="","",'S.D.PASTE SHEET'!K120)</f>
        <v>6076</v>
      </c>
      <c s="90" t="str">
        <f>IF('S.D.PASTE SHEET'!L120="","",'S.D.PASTE SHEET'!L120)</f>
        <v/>
      </c>
      <c s="90">
        <f>IF('S.D.PASTE SHEET'!M120="","",'S.D.PASTE SHEET'!M120)</f>
        <v>137</v>
      </c>
      <c s="90">
        <f>IF('S.D.PASTE SHEET'!N120="","",'S.D.PASTE SHEET'!N120)</f>
        <v>116</v>
      </c>
      <c s="90" t="str">
        <f>IF('S.D.PASTE SHEET'!O120="","",'S.D.PASTE SHEET'!O120)</f>
        <v>SC</v>
      </c>
      <c s="90" t="str">
        <f>IF('S.D.PASTE SHEET'!P120="","",'S.D.PASTE SHEET'!P120)</f>
        <v>Hindu</v>
      </c>
      <c s="90" t="str">
        <f>IF('S.D.PASTE SHEET'!Q120="","",'S.D.PASTE SHEET'!Q120)</f>
        <v/>
      </c>
      <c s="90" t="str">
        <f>IF('S.D.PASTE SHEET'!R120="","",'S.D.PASTE SHEET'!R120)</f>
        <v>GOVT. SENIOR SECONDARY SCHOOL DASANA KHURD (219769)</v>
      </c>
      <c s="90">
        <f>IF('S.D.PASTE SHEET'!S120="","",'S.D.PASTE SHEET'!S120)</f>
        <v>8141302602</v>
      </c>
      <c s="90" t="str">
        <f>IF('S.D.PASTE SHEET'!T120="","",'S.D.PASTE SHEET'!T120)</f>
        <v>XXXX2366</v>
      </c>
      <c s="90" t="str">
        <f>IF('S.D.PASTE SHEET'!U120="","",'S.D.PASTE SHEET'!U120)</f>
        <v>VZXNGJP</v>
      </c>
      <c s="90">
        <f>IF('S.D.PASTE SHEET'!V120="","",'S.D.PASTE SHEET'!V120)</f>
        <v>9982671909</v>
      </c>
      <c s="90" t="str">
        <f>IF('S.D.PASTE SHEET'!W120="","",'S.D.PASTE SHEET'!W120)</f>
        <v>DASANA KHURD,MOLASAR,DASANA KHURD,341506</v>
      </c>
      <c s="90">
        <f>IF('S.D.PASTE SHEET'!X120="","",'S.D.PASTE SHEET'!X120)</f>
        <v>30000</v>
      </c>
      <c s="90" t="str">
        <f>IF('S.D.PASTE SHEET'!Y120="","",'S.D.PASTE SHEET'!Y120)</f>
        <v>N</v>
      </c>
      <c s="90" t="str">
        <f>IF('S.D.PASTE SHEET'!Z120="","",'S.D.PASTE SHEET'!Z120)</f>
        <v>N</v>
      </c>
      <c s="90" t="str">
        <f>IF('S.D.PASTE SHEET'!AA120="","",'S.D.PASTE SHEET'!AA120)</f>
        <v>No</v>
      </c>
      <c s="90">
        <f>IF('S.D.PASTE SHEET'!AB120="","",'S.D.PASTE SHEET'!AB120)</f>
        <v>13</v>
      </c>
      <c s="90" t="str">
        <f>IF('S.D.PASTE SHEET'!AC120="","",'S.D.PASTE SHEET'!AC120)</f>
        <v>None</v>
      </c>
      <c s="90">
        <f>IF('S.D.PASTE SHEET'!AD120="","",'S.D.PASTE SHEET'!AD120)</f>
        <v>3</v>
      </c>
      <c s="34"/>
      <c s="32" t="str">
        <f>IF(AK120="","",IF(AK120&gt;0,COUNT($AG$2:AG120),""))</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0" s="32" t="str">
        <f>IF(BC120="","",IF(BC120&gt;0,COUNT($AY$2:AY120),""))</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1" spans="1:66" ht="15.75" customHeight="1">
      <c r="A121" s="90">
        <f>IF('S.D.PASTE SHEET'!A121="","",'S.D.PASTE SHEET'!A121)</f>
        <v>6</v>
      </c>
      <c s="90" t="str">
        <f>IF('S.D.PASTE SHEET'!B121="","",'S.D.PASTE SHEET'!B121)</f>
        <v>A</v>
      </c>
      <c s="90">
        <f>IF('S.D.PASTE SHEET'!C121="","",'S.D.PASTE SHEET'!C121)</f>
        <v>562</v>
      </c>
      <c s="91" t="str">
        <f>IF('S.D.PASTE SHEET'!D121="","",'S.D.PASTE SHEET'!D121)</f>
        <v/>
      </c>
      <c s="90" t="str">
        <f>IF('S.D.PASTE SHEET'!E121="","",UPPER('S.D.PASTE SHEET'!E121))</f>
        <v>SUNIL</v>
      </c>
      <c s="90" t="str">
        <f>IF('S.D.PASTE SHEET'!F121="","",'S.D.PASTE SHEET'!F121)</f>
        <v/>
      </c>
      <c s="90" t="str">
        <f>IF('S.D.PASTE SHEET'!G121="","",UPPER('S.D.PASTE SHEET'!G121))</f>
        <v>TEJA RAM</v>
      </c>
      <c s="90" t="str">
        <f>IF('S.D.PASTE SHEET'!H121="","",UPPER('S.D.PASTE SHEET'!H121))</f>
        <v>REKHA DEVI</v>
      </c>
      <c s="90" t="str">
        <f>IF('S.D.PASTE SHEET'!I121="","",'S.D.PASTE SHEET'!I121)</f>
        <v>M</v>
      </c>
      <c s="91">
        <f>IF('S.D.PASTE SHEET'!J121="","",'S.D.PASTE SHEET'!J121)</f>
        <v>41142</v>
      </c>
      <c s="90">
        <f>IF('S.D.PASTE SHEET'!K121="","",'S.D.PASTE SHEET'!K121)</f>
        <v>6078</v>
      </c>
      <c s="90" t="str">
        <f>IF('S.D.PASTE SHEET'!L121="","",'S.D.PASTE SHEET'!L121)</f>
        <v/>
      </c>
      <c s="90">
        <f>IF('S.D.PASTE SHEET'!M121="","",'S.D.PASTE SHEET'!M121)</f>
        <v>137</v>
      </c>
      <c s="90">
        <f>IF('S.D.PASTE SHEET'!N121="","",'S.D.PASTE SHEET'!N121)</f>
        <v>111</v>
      </c>
      <c s="90" t="str">
        <f>IF('S.D.PASTE SHEET'!O121="","",'S.D.PASTE SHEET'!O121)</f>
        <v>OBC</v>
      </c>
      <c s="90" t="str">
        <f>IF('S.D.PASTE SHEET'!P121="","",'S.D.PASTE SHEET'!P121)</f>
        <v>Hindu</v>
      </c>
      <c s="90" t="str">
        <f>IF('S.D.PASTE SHEET'!Q121="","",'S.D.PASTE SHEET'!Q121)</f>
        <v/>
      </c>
      <c s="90" t="str">
        <f>IF('S.D.PASTE SHEET'!R121="","",'S.D.PASTE SHEET'!R121)</f>
        <v>GOVT. SENIOR SECONDARY SCHOOL DASANA KHURD (219769)</v>
      </c>
      <c s="90">
        <f>IF('S.D.PASTE SHEET'!S121="","",'S.D.PASTE SHEET'!S121)</f>
        <v>8141302602</v>
      </c>
      <c s="90" t="str">
        <f>IF('S.D.PASTE SHEET'!T121="","",'S.D.PASTE SHEET'!T121)</f>
        <v>XXXX4840</v>
      </c>
      <c s="90" t="str">
        <f>IF('S.D.PASTE SHEET'!U121="","",'S.D.PASTE SHEET'!U121)</f>
        <v/>
      </c>
      <c s="90">
        <f>IF('S.D.PASTE SHEET'!V121="","",'S.D.PASTE SHEET'!V121)</f>
        <v>8619272413</v>
      </c>
      <c s="90" t="str">
        <f>IF('S.D.PASTE SHEET'!W121="","",'S.D.PASTE SHEET'!W121)</f>
        <v>DASANA KHURD ,MOLASAR,DASANA KHURD ,341506</v>
      </c>
      <c s="90">
        <f>IF('S.D.PASTE SHEET'!X121="","",'S.D.PASTE SHEET'!X121)</f>
        <v>50000</v>
      </c>
      <c s="90" t="str">
        <f>IF('S.D.PASTE SHEET'!Y121="","",'S.D.PASTE SHEET'!Y121)</f>
        <v>N</v>
      </c>
      <c s="90" t="str">
        <f>IF('S.D.PASTE SHEET'!Z121="","",'S.D.PASTE SHEET'!Z121)</f>
        <v>N</v>
      </c>
      <c s="90" t="str">
        <f>IF('S.D.PASTE SHEET'!AA121="","",'S.D.PASTE SHEET'!AA121)</f>
        <v>No</v>
      </c>
      <c s="90">
        <f>IF('S.D.PASTE SHEET'!AB121="","",'S.D.PASTE SHEET'!AB121)</f>
        <v>12</v>
      </c>
      <c s="90" t="str">
        <f>IF('S.D.PASTE SHEET'!AC121="","",'S.D.PASTE SHEET'!AC121)</f>
        <v>None</v>
      </c>
      <c s="90">
        <f>IF('S.D.PASTE SHEET'!AD121="","",'S.D.PASTE SHEET'!AD121)</f>
        <v>3</v>
      </c>
      <c s="34"/>
      <c s="32" t="str">
        <f>IF(AK121="","",IF(AK121&gt;0,COUNT($AG$2:AG121),""))</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1" s="32" t="str">
        <f>IF(BC121="","",IF(BC121&gt;0,COUNT($AY$2:AY121),""))</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2" spans="1:66" ht="15.75" customHeight="1">
      <c r="A122" s="90">
        <f>IF('S.D.PASTE SHEET'!A122="","",'S.D.PASTE SHEET'!A122)</f>
        <v>6</v>
      </c>
      <c s="90" t="str">
        <f>IF('S.D.PASTE SHEET'!B122="","",'S.D.PASTE SHEET'!B122)</f>
        <v>A</v>
      </c>
      <c s="90">
        <f>IF('S.D.PASTE SHEET'!C122="","",'S.D.PASTE SHEET'!C122)</f>
        <v>626</v>
      </c>
      <c s="91">
        <f>IF('S.D.PASTE SHEET'!D122="","",'S.D.PASTE SHEET'!D122)</f>
        <v>44753</v>
      </c>
      <c s="90" t="str">
        <f>IF('S.D.PASTE SHEET'!E122="","",UPPER('S.D.PASTE SHEET'!E122))</f>
        <v>SUNIL</v>
      </c>
      <c s="90" t="str">
        <f>IF('S.D.PASTE SHEET'!F122="","",'S.D.PASTE SHEET'!F122)</f>
        <v/>
      </c>
      <c s="90" t="str">
        <f>IF('S.D.PASTE SHEET'!G122="","",UPPER('S.D.PASTE SHEET'!G122))</f>
        <v>CHENA RAM</v>
      </c>
      <c s="90" t="str">
        <f>IF('S.D.PASTE SHEET'!H122="","",UPPER('S.D.PASTE SHEET'!H122))</f>
        <v>KANI DEVI</v>
      </c>
      <c s="90" t="str">
        <f>IF('S.D.PASTE SHEET'!I122="","",'S.D.PASTE SHEET'!I122)</f>
        <v>M</v>
      </c>
      <c s="91">
        <f>IF('S.D.PASTE SHEET'!J122="","",'S.D.PASTE SHEET'!J122)</f>
        <v>41275</v>
      </c>
      <c s="90">
        <f>IF('S.D.PASTE SHEET'!K122="","",'S.D.PASTE SHEET'!K122)</f>
        <v>6077</v>
      </c>
      <c s="90" t="str">
        <f>IF('S.D.PASTE SHEET'!L122="","",'S.D.PASTE SHEET'!L122)</f>
        <v/>
      </c>
      <c s="90">
        <f>IF('S.D.PASTE SHEET'!M122="","",'S.D.PASTE SHEET'!M122)</f>
        <v>137</v>
      </c>
      <c s="90">
        <f>IF('S.D.PASTE SHEET'!N122="","",'S.D.PASTE SHEET'!N122)</f>
        <v>110</v>
      </c>
      <c s="90" t="str">
        <f>IF('S.D.PASTE SHEET'!O122="","",'S.D.PASTE SHEET'!O122)</f>
        <v>OBC</v>
      </c>
      <c s="90" t="str">
        <f>IF('S.D.PASTE SHEET'!P122="","",'S.D.PASTE SHEET'!P122)</f>
        <v>Hindu</v>
      </c>
      <c s="90" t="str">
        <f>IF('S.D.PASTE SHEET'!Q122="","",'S.D.PASTE SHEET'!Q122)</f>
        <v/>
      </c>
      <c s="90" t="str">
        <f>IF('S.D.PASTE SHEET'!R122="","",'S.D.PASTE SHEET'!R122)</f>
        <v>GOVT. SENIOR SECONDARY SCHOOL DASANA KHURD (219769)</v>
      </c>
      <c s="90">
        <f>IF('S.D.PASTE SHEET'!S122="","",'S.D.PASTE SHEET'!S122)</f>
        <v>8141302602</v>
      </c>
      <c s="90" t="str">
        <f>IF('S.D.PASTE SHEET'!T122="","",'S.D.PASTE SHEET'!T122)</f>
        <v>XXXX2465</v>
      </c>
      <c s="90" t="str">
        <f>IF('S.D.PASTE SHEET'!U122="","",'S.D.PASTE SHEET'!U122)</f>
        <v/>
      </c>
      <c s="90">
        <f>IF('S.D.PASTE SHEET'!V122="","",'S.D.PASTE SHEET'!V122)</f>
        <v>8696566273</v>
      </c>
      <c s="90" t="str">
        <f>IF('S.D.PASTE SHEET'!W122="","",'S.D.PASTE SHEET'!W122)</f>
        <v>DASANA KHURD,MOLASAR,DASANA KHURD,341506</v>
      </c>
      <c s="90">
        <f>IF('S.D.PASTE SHEET'!X122="","",'S.D.PASTE SHEET'!X122)</f>
        <v>60000</v>
      </c>
      <c s="90" t="str">
        <f>IF('S.D.PASTE SHEET'!Y122="","",'S.D.PASTE SHEET'!Y122)</f>
        <v>N</v>
      </c>
      <c s="90" t="str">
        <f>IF('S.D.PASTE SHEET'!Z122="","",'S.D.PASTE SHEET'!Z122)</f>
        <v>N</v>
      </c>
      <c s="90" t="str">
        <f>IF('S.D.PASTE SHEET'!AA122="","",'S.D.PASTE SHEET'!AA122)</f>
        <v>No</v>
      </c>
      <c s="90">
        <f>IF('S.D.PASTE SHEET'!AB122="","",'S.D.PASTE SHEET'!AB122)</f>
        <v>11</v>
      </c>
      <c s="90" t="str">
        <f>IF('S.D.PASTE SHEET'!AC122="","",'S.D.PASTE SHEET'!AC122)</f>
        <v>None</v>
      </c>
      <c s="90">
        <f>IF('S.D.PASTE SHEET'!AD122="","",'S.D.PASTE SHEET'!AD122)</f>
        <v>3</v>
      </c>
      <c s="34"/>
      <c s="32" t="str">
        <f>IF(AK122="","",IF(AK122&gt;0,COUNT($AG$2:AG122),""))</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2" s="32" t="str">
        <f>IF(BC122="","",IF(BC122&gt;0,COUNT($AY$2:AY122),""))</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3" spans="1:66" ht="15.75" customHeight="1">
      <c r="A123" s="90">
        <f>IF('S.D.PASTE SHEET'!A123="","",'S.D.PASTE SHEET'!A123)</f>
        <v>6</v>
      </c>
      <c s="90" t="str">
        <f>IF('S.D.PASTE SHEET'!B123="","",'S.D.PASTE SHEET'!B123)</f>
        <v>A</v>
      </c>
      <c s="90">
        <f>IF('S.D.PASTE SHEET'!C123="","",'S.D.PASTE SHEET'!C123)</f>
        <v>463</v>
      </c>
      <c s="91" t="str">
        <f>IF('S.D.PASTE SHEET'!D123="","",'S.D.PASTE SHEET'!D123)</f>
        <v/>
      </c>
      <c s="90" t="str">
        <f>IF('S.D.PASTE SHEET'!E123="","",UPPER('S.D.PASTE SHEET'!E123))</f>
        <v>SURAJ SONI</v>
      </c>
      <c s="90" t="str">
        <f>IF('S.D.PASTE SHEET'!F123="","",'S.D.PASTE SHEET'!F123)</f>
        <v/>
      </c>
      <c s="90" t="str">
        <f>IF('S.D.PASTE SHEET'!G123="","",UPPER('S.D.PASTE SHEET'!G123))</f>
        <v>BABULAL SONI</v>
      </c>
      <c s="90" t="str">
        <f>IF('S.D.PASTE SHEET'!H123="","",UPPER('S.D.PASTE SHEET'!H123))</f>
        <v>RUKMA DEVI SONI</v>
      </c>
      <c s="90" t="str">
        <f>IF('S.D.PASTE SHEET'!I123="","",'S.D.PASTE SHEET'!I123)</f>
        <v>M</v>
      </c>
      <c s="91">
        <f>IF('S.D.PASTE SHEET'!J123="","",'S.D.PASTE SHEET'!J123)</f>
        <v>41305</v>
      </c>
      <c s="90">
        <f>IF('S.D.PASTE SHEET'!K123="","",'S.D.PASTE SHEET'!K123)</f>
        <v>6079</v>
      </c>
      <c s="90" t="str">
        <f>IF('S.D.PASTE SHEET'!L123="","",'S.D.PASTE SHEET'!L123)</f>
        <v/>
      </c>
      <c s="90">
        <f>IF('S.D.PASTE SHEET'!M123="","",'S.D.PASTE SHEET'!M123)</f>
        <v>137</v>
      </c>
      <c s="90">
        <f>IF('S.D.PASTE SHEET'!N123="","",'S.D.PASTE SHEET'!N123)</f>
        <v>116</v>
      </c>
      <c s="90" t="str">
        <f>IF('S.D.PASTE SHEET'!O123="","",'S.D.PASTE SHEET'!O123)</f>
        <v>GEN</v>
      </c>
      <c s="90" t="str">
        <f>IF('S.D.PASTE SHEET'!P123="","",'S.D.PASTE SHEET'!P123)</f>
        <v>Hindu</v>
      </c>
      <c s="90" t="str">
        <f>IF('S.D.PASTE SHEET'!Q123="","",'S.D.PASTE SHEET'!Q123)</f>
        <v/>
      </c>
      <c s="90" t="str">
        <f>IF('S.D.PASTE SHEET'!R123="","",'S.D.PASTE SHEET'!R123)</f>
        <v>GOVT. SENIOR SECONDARY SCHOOL DASANA KHURD (219769)</v>
      </c>
      <c s="90">
        <f>IF('S.D.PASTE SHEET'!S123="","",'S.D.PASTE SHEET'!S123)</f>
        <v>8141302602</v>
      </c>
      <c s="90" t="str">
        <f>IF('S.D.PASTE SHEET'!T123="","",'S.D.PASTE SHEET'!T123)</f>
        <v>XXXX7318</v>
      </c>
      <c s="90" t="str">
        <f>IF('S.D.PASTE SHEET'!U123="","",'S.D.PASTE SHEET'!U123)</f>
        <v>YUQMMBF</v>
      </c>
      <c s="90">
        <f>IF('S.D.PASTE SHEET'!V123="","",'S.D.PASTE SHEET'!V123)</f>
        <v>9672735298</v>
      </c>
      <c s="90" t="str">
        <f>IF('S.D.PASTE SHEET'!W123="","",'S.D.PASTE SHEET'!W123)</f>
        <v>VILLAGE DASANA KHURD,MOLASAR,DASANA KHURD,341506</v>
      </c>
      <c s="90">
        <f>IF('S.D.PASTE SHEET'!X123="","",'S.D.PASTE SHEET'!X123)</f>
        <v>36000</v>
      </c>
      <c s="90" t="str">
        <f>IF('S.D.PASTE SHEET'!Y123="","",'S.D.PASTE SHEET'!Y123)</f>
        <v>N</v>
      </c>
      <c s="90" t="str">
        <f>IF('S.D.PASTE SHEET'!Z123="","",'S.D.PASTE SHEET'!Z123)</f>
        <v>N</v>
      </c>
      <c s="90" t="str">
        <f>IF('S.D.PASTE SHEET'!AA123="","",'S.D.PASTE SHEET'!AA123)</f>
        <v>No</v>
      </c>
      <c s="90">
        <f>IF('S.D.PASTE SHEET'!AB123="","",'S.D.PASTE SHEET'!AB123)</f>
        <v>11</v>
      </c>
      <c s="90" t="str">
        <f>IF('S.D.PASTE SHEET'!AC123="","",'S.D.PASTE SHEET'!AC123)</f>
        <v>None</v>
      </c>
      <c s="90">
        <f>IF('S.D.PASTE SHEET'!AD123="","",'S.D.PASTE SHEET'!AD123)</f>
        <v>0</v>
      </c>
      <c s="34"/>
      <c s="32" t="str">
        <f>IF(AK123="","",IF(AK123&gt;0,COUNT($AG$2:AG123),""))</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3" s="32" t="str">
        <f>IF(BC123="","",IF(BC123&gt;0,COUNT($AY$2:AY123),""))</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4" spans="1:66" ht="15.75" customHeight="1">
      <c r="A124" s="90">
        <f>IF('S.D.PASTE SHEET'!A124="","",'S.D.PASTE SHEET'!A124)</f>
        <v>6</v>
      </c>
      <c s="90" t="str">
        <f>IF('S.D.PASTE SHEET'!B124="","",'S.D.PASTE SHEET'!B124)</f>
        <v>A</v>
      </c>
      <c s="90">
        <f>IF('S.D.PASTE SHEET'!C124="","",'S.D.PASTE SHEET'!C124)</f>
        <v>468</v>
      </c>
      <c s="91" t="str">
        <f>IF('S.D.PASTE SHEET'!D124="","",'S.D.PASTE SHEET'!D124)</f>
        <v/>
      </c>
      <c s="90" t="str">
        <f>IF('S.D.PASTE SHEET'!E124="","",UPPER('S.D.PASTE SHEET'!E124))</f>
        <v>SURYA PRATAP</v>
      </c>
      <c s="90" t="str">
        <f>IF('S.D.PASTE SHEET'!F124="","",'S.D.PASTE SHEET'!F124)</f>
        <v/>
      </c>
      <c s="90" t="str">
        <f>IF('S.D.PASTE SHEET'!G124="","",UPPER('S.D.PASTE SHEET'!G124))</f>
        <v>SUKHA RAM</v>
      </c>
      <c s="90" t="str">
        <f>IF('S.D.PASTE SHEET'!H124="","",UPPER('S.D.PASTE SHEET'!H124))</f>
        <v>PREM DEVI</v>
      </c>
      <c s="90" t="str">
        <f>IF('S.D.PASTE SHEET'!I124="","",'S.D.PASTE SHEET'!I124)</f>
        <v>M</v>
      </c>
      <c s="91">
        <f>IF('S.D.PASTE SHEET'!J124="","",'S.D.PASTE SHEET'!J124)</f>
        <v>41066</v>
      </c>
      <c s="90">
        <f>IF('S.D.PASTE SHEET'!K124="","",'S.D.PASTE SHEET'!K124)</f>
        <v>6080</v>
      </c>
      <c s="90" t="str">
        <f>IF('S.D.PASTE SHEET'!L124="","",'S.D.PASTE SHEET'!L124)</f>
        <v/>
      </c>
      <c s="90">
        <f>IF('S.D.PASTE SHEET'!M124="","",'S.D.PASTE SHEET'!M124)</f>
        <v>137</v>
      </c>
      <c s="90">
        <f>IF('S.D.PASTE SHEET'!N124="","",'S.D.PASTE SHEET'!N124)</f>
        <v>106</v>
      </c>
      <c s="90" t="str">
        <f>IF('S.D.PASTE SHEET'!O124="","",'S.D.PASTE SHEET'!O124)</f>
        <v>SC</v>
      </c>
      <c s="90" t="str">
        <f>IF('S.D.PASTE SHEET'!P124="","",'S.D.PASTE SHEET'!P124)</f>
        <v>Hindu</v>
      </c>
      <c s="90" t="str">
        <f>IF('S.D.PASTE SHEET'!Q124="","",'S.D.PASTE SHEET'!Q124)</f>
        <v/>
      </c>
      <c s="90" t="str">
        <f>IF('S.D.PASTE SHEET'!R124="","",'S.D.PASTE SHEET'!R124)</f>
        <v>GOVT. SENIOR SECONDARY SCHOOL DASANA KHURD (219769)</v>
      </c>
      <c s="90">
        <f>IF('S.D.PASTE SHEET'!S124="","",'S.D.PASTE SHEET'!S124)</f>
        <v>8141302602</v>
      </c>
      <c s="90" t="str">
        <f>IF('S.D.PASTE SHEET'!T124="","",'S.D.PASTE SHEET'!T124)</f>
        <v>XXXX6320</v>
      </c>
      <c s="90" t="str">
        <f>IF('S.D.PASTE SHEET'!U124="","",'S.D.PASTE SHEET'!U124)</f>
        <v>YKBBIFC</v>
      </c>
      <c s="90">
        <f>IF('S.D.PASTE SHEET'!V124="","",'S.D.PASTE SHEET'!V124)</f>
        <v>9982671909</v>
      </c>
      <c s="90" t="str">
        <f>IF('S.D.PASTE SHEET'!W124="","",'S.D.PASTE SHEET'!W124)</f>
        <v>DASANA KHURD,MOLASAR,DASANA KHURD,341506</v>
      </c>
      <c s="90">
        <f>IF('S.D.PASTE SHEET'!X124="","",'S.D.PASTE SHEET'!X124)</f>
        <v>30000</v>
      </c>
      <c s="90" t="str">
        <f>IF('S.D.PASTE SHEET'!Y124="","",'S.D.PASTE SHEET'!Y124)</f>
        <v>N</v>
      </c>
      <c s="90" t="str">
        <f>IF('S.D.PASTE SHEET'!Z124="","",'S.D.PASTE SHEET'!Z124)</f>
        <v>N</v>
      </c>
      <c s="90" t="str">
        <f>IF('S.D.PASTE SHEET'!AA124="","",'S.D.PASTE SHEET'!AA124)</f>
        <v>No</v>
      </c>
      <c s="90">
        <f>IF('S.D.PASTE SHEET'!AB124="","",'S.D.PASTE SHEET'!AB124)</f>
        <v>12</v>
      </c>
      <c s="90" t="str">
        <f>IF('S.D.PASTE SHEET'!AC124="","",'S.D.PASTE SHEET'!AC124)</f>
        <v>None</v>
      </c>
      <c s="90">
        <f>IF('S.D.PASTE SHEET'!AD124="","",'S.D.PASTE SHEET'!AD124)</f>
        <v>3</v>
      </c>
      <c s="34"/>
      <c s="32" t="str">
        <f>IF(AK124="","",IF(AK124&gt;0,COUNT($AG$2:AG124),""))</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4" s="32" t="str">
        <f>IF(BC124="","",IF(BC124&gt;0,COUNT($AY$2:AY124),""))</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5" spans="1:66" ht="15.75" customHeight="1">
      <c r="A125" s="90">
        <f>IF('S.D.PASTE SHEET'!A125="","",'S.D.PASTE SHEET'!A125)</f>
        <v>6</v>
      </c>
      <c s="90" t="str">
        <f>IF('S.D.PASTE SHEET'!B125="","",'S.D.PASTE SHEET'!B125)</f>
        <v>A</v>
      </c>
      <c s="90">
        <f>IF('S.D.PASTE SHEET'!C125="","",'S.D.PASTE SHEET'!C125)</f>
        <v>478</v>
      </c>
      <c s="91" t="str">
        <f>IF('S.D.PASTE SHEET'!D125="","",'S.D.PASTE SHEET'!D125)</f>
        <v/>
      </c>
      <c s="90" t="str">
        <f>IF('S.D.PASTE SHEET'!E125="","",UPPER('S.D.PASTE SHEET'!E125))</f>
        <v>TAMNNA NETAR</v>
      </c>
      <c s="90" t="str">
        <f>IF('S.D.PASTE SHEET'!F125="","",'S.D.PASTE SHEET'!F125)</f>
        <v/>
      </c>
      <c s="90" t="str">
        <f>IF('S.D.PASTE SHEET'!G125="","",UPPER('S.D.PASTE SHEET'!G125))</f>
        <v>CHENA RAM</v>
      </c>
      <c s="90" t="str">
        <f>IF('S.D.PASTE SHEET'!H125="","",UPPER('S.D.PASTE SHEET'!H125))</f>
        <v>SUSHILA</v>
      </c>
      <c s="90" t="str">
        <f>IF('S.D.PASTE SHEET'!I125="","",'S.D.PASTE SHEET'!I125)</f>
        <v>F</v>
      </c>
      <c s="91">
        <f>IF('S.D.PASTE SHEET'!J125="","",'S.D.PASTE SHEET'!J125)</f>
        <v>41500</v>
      </c>
      <c s="90">
        <f>IF('S.D.PASTE SHEET'!K125="","",'S.D.PASTE SHEET'!K125)</f>
        <v>6081</v>
      </c>
      <c s="90" t="str">
        <f>IF('S.D.PASTE SHEET'!L125="","",'S.D.PASTE SHEET'!L125)</f>
        <v/>
      </c>
      <c s="90">
        <f>IF('S.D.PASTE SHEET'!M125="","",'S.D.PASTE SHEET'!M125)</f>
        <v>137</v>
      </c>
      <c s="90">
        <f>IF('S.D.PASTE SHEET'!N125="","",'S.D.PASTE SHEET'!N125)</f>
        <v>119</v>
      </c>
      <c s="90" t="str">
        <f>IF('S.D.PASTE SHEET'!O125="","",'S.D.PASTE SHEET'!O125)</f>
        <v>OBC</v>
      </c>
      <c s="90" t="str">
        <f>IF('S.D.PASTE SHEET'!P125="","",'S.D.PASTE SHEET'!P125)</f>
        <v>Hindu</v>
      </c>
      <c s="90" t="str">
        <f>IF('S.D.PASTE SHEET'!Q125="","",'S.D.PASTE SHEET'!Q125)</f>
        <v/>
      </c>
      <c s="90" t="str">
        <f>IF('S.D.PASTE SHEET'!R125="","",'S.D.PASTE SHEET'!R125)</f>
        <v>GOVT. SENIOR SECONDARY SCHOOL DASANA KHURD (219769)</v>
      </c>
      <c s="90">
        <f>IF('S.D.PASTE SHEET'!S125="","",'S.D.PASTE SHEET'!S125)</f>
        <v>8141302602</v>
      </c>
      <c s="90" t="str">
        <f>IF('S.D.PASTE SHEET'!T125="","",'S.D.PASTE SHEET'!T125)</f>
        <v>XXXX4042</v>
      </c>
      <c s="90" t="str">
        <f>IF('S.D.PASTE SHEET'!U125="","",'S.D.PASTE SHEET'!U125)</f>
        <v/>
      </c>
      <c s="90">
        <f>IF('S.D.PASTE SHEET'!V125="","",'S.D.PASTE SHEET'!V125)</f>
        <v>9983388168</v>
      </c>
      <c s="90" t="str">
        <f>IF('S.D.PASTE SHEET'!W125="","",'S.D.PASTE SHEET'!W125)</f>
        <v>dasana khurd,molasar,dasana khurd,341506</v>
      </c>
      <c s="90">
        <f>IF('S.D.PASTE SHEET'!X125="","",'S.D.PASTE SHEET'!X125)</f>
        <v>36000</v>
      </c>
      <c s="90" t="str">
        <f>IF('S.D.PASTE SHEET'!Y125="","",'S.D.PASTE SHEET'!Y125)</f>
        <v>N</v>
      </c>
      <c s="90" t="str">
        <f>IF('S.D.PASTE SHEET'!Z125="","",'S.D.PASTE SHEET'!Z125)</f>
        <v>N</v>
      </c>
      <c s="90" t="str">
        <f>IF('S.D.PASTE SHEET'!AA125="","",'S.D.PASTE SHEET'!AA125)</f>
        <v>No</v>
      </c>
      <c s="90">
        <f>IF('S.D.PASTE SHEET'!AB125="","",'S.D.PASTE SHEET'!AB125)</f>
        <v>11</v>
      </c>
      <c s="90" t="str">
        <f>IF('S.D.PASTE SHEET'!AC125="","",'S.D.PASTE SHEET'!AC125)</f>
        <v>None</v>
      </c>
      <c s="90">
        <f>IF('S.D.PASTE SHEET'!AD125="","",'S.D.PASTE SHEET'!AD125)</f>
        <v>3</v>
      </c>
      <c s="34"/>
      <c s="32" t="str">
        <f>IF(AK125="","",IF(AK125&gt;0,COUNT($AG$2:AG125),""))</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5" s="32" t="str">
        <f>IF(BC125="","",IF(BC125&gt;0,COUNT($AY$2:AY125),""))</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6" spans="1:66" ht="15.75" customHeight="1">
      <c r="A126" s="90">
        <f>IF('S.D.PASTE SHEET'!A126="","",'S.D.PASTE SHEET'!A126)</f>
        <v>7</v>
      </c>
      <c s="90" t="str">
        <f>IF('S.D.PASTE SHEET'!B126="","",'S.D.PASTE SHEET'!B126)</f>
        <v>A</v>
      </c>
      <c s="90">
        <f>IF('S.D.PASTE SHEET'!C126="","",'S.D.PASTE SHEET'!C126)</f>
        <v>627</v>
      </c>
      <c s="91" t="str">
        <f>IF('S.D.PASTE SHEET'!D126="","",'S.D.PASTE SHEET'!D126)</f>
        <v/>
      </c>
      <c s="90" t="str">
        <f>IF('S.D.PASTE SHEET'!E126="","",UPPER('S.D.PASTE SHEET'!E126))</f>
        <v>AARTI PRAJAPAT</v>
      </c>
      <c s="90" t="str">
        <f>IF('S.D.PASTE SHEET'!F126="","",'S.D.PASTE SHEET'!F126)</f>
        <v/>
      </c>
      <c s="90" t="str">
        <f>IF('S.D.PASTE SHEET'!G126="","",UPPER('S.D.PASTE SHEET'!G126))</f>
        <v>JETHA RAM</v>
      </c>
      <c s="90" t="str">
        <f>IF('S.D.PASTE SHEET'!H126="","",UPPER('S.D.PASTE SHEET'!H126))</f>
        <v>SANTOSH</v>
      </c>
      <c s="90" t="str">
        <f>IF('S.D.PASTE SHEET'!I126="","",'S.D.PASTE SHEET'!I126)</f>
        <v>F</v>
      </c>
      <c s="91">
        <f>IF('S.D.PASTE SHEET'!J126="","",'S.D.PASTE SHEET'!J126)</f>
        <v>40470</v>
      </c>
      <c s="90">
        <f>IF('S.D.PASTE SHEET'!K126="","",'S.D.PASTE SHEET'!K126)</f>
        <v>7059</v>
      </c>
      <c s="90" t="str">
        <f>IF('S.D.PASTE SHEET'!L126="","",'S.D.PASTE SHEET'!L126)</f>
        <v/>
      </c>
      <c s="90">
        <f>IF('S.D.PASTE SHEET'!M126="","",'S.D.PASTE SHEET'!M126)</f>
        <v>137</v>
      </c>
      <c s="90">
        <f>IF('S.D.PASTE SHEET'!N126="","",'S.D.PASTE SHEET'!N126)</f>
        <v>125</v>
      </c>
      <c s="90" t="str">
        <f>IF('S.D.PASTE SHEET'!O126="","",'S.D.PASTE SHEET'!O126)</f>
        <v>OBC</v>
      </c>
      <c s="90" t="str">
        <f>IF('S.D.PASTE SHEET'!P126="","",'S.D.PASTE SHEET'!P126)</f>
        <v>Hindu</v>
      </c>
      <c s="90" t="str">
        <f>IF('S.D.PASTE SHEET'!Q126="","",'S.D.PASTE SHEET'!Q126)</f>
        <v/>
      </c>
      <c s="90" t="str">
        <f>IF('S.D.PASTE SHEET'!R126="","",'S.D.PASTE SHEET'!R126)</f>
        <v>GOVT. SENIOR SECONDARY SCHOOL DASANA KHURD (219769)</v>
      </c>
      <c s="90">
        <f>IF('S.D.PASTE SHEET'!S126="","",'S.D.PASTE SHEET'!S126)</f>
        <v>8141302602</v>
      </c>
      <c s="90" t="str">
        <f>IF('S.D.PASTE SHEET'!T126="","",'S.D.PASTE SHEET'!T126)</f>
        <v>XXXX1327</v>
      </c>
      <c s="90" t="str">
        <f>IF('S.D.PASTE SHEET'!U126="","",'S.D.PASTE SHEET'!U126)</f>
        <v/>
      </c>
      <c s="90">
        <f>IF('S.D.PASTE SHEET'!V126="","",'S.D.PASTE SHEET'!V126)</f>
        <v>9828273030</v>
      </c>
      <c s="90" t="str">
        <f>IF('S.D.PASTE SHEET'!W126="","",'S.D.PASTE SHEET'!W126)</f>
        <v>DASANA KHURD,DIDWANA,DASANA KHURD,341303</v>
      </c>
      <c s="90">
        <f>IF('S.D.PASTE SHEET'!X126="","",'S.D.PASTE SHEET'!X126)</f>
        <v>30000</v>
      </c>
      <c s="90" t="str">
        <f>IF('S.D.PASTE SHEET'!Y126="","",'S.D.PASTE SHEET'!Y126)</f>
        <v>N</v>
      </c>
      <c s="90" t="str">
        <f>IF('S.D.PASTE SHEET'!Z126="","",'S.D.PASTE SHEET'!Z126)</f>
        <v>N</v>
      </c>
      <c s="90" t="str">
        <f>IF('S.D.PASTE SHEET'!AA126="","",'S.D.PASTE SHEET'!AA126)</f>
        <v>No</v>
      </c>
      <c s="90">
        <f>IF('S.D.PASTE SHEET'!AB126="","",'S.D.PASTE SHEET'!AB126)</f>
        <v>14</v>
      </c>
      <c s="90" t="str">
        <f>IF('S.D.PASTE SHEET'!AC126="","",'S.D.PASTE SHEET'!AC126)</f>
        <v>None</v>
      </c>
      <c s="90">
        <f>IF('S.D.PASTE SHEET'!AD126="","",'S.D.PASTE SHEET'!AD126)</f>
        <v>3</v>
      </c>
      <c s="34"/>
      <c s="32" t="str">
        <f>IF(AK126="","",IF(AK126&gt;0,COUNT($AG$2:AG126),""))</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6" s="32" t="str">
        <f>IF(BC126="","",IF(BC126&gt;0,COUNT($AY$2:AY126),""))</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7" spans="1:66" ht="15.75" customHeight="1">
      <c r="A127" s="90">
        <f>IF('S.D.PASTE SHEET'!A127="","",'S.D.PASTE SHEET'!A127)</f>
        <v>7</v>
      </c>
      <c s="90" t="str">
        <f>IF('S.D.PASTE SHEET'!B127="","",'S.D.PASTE SHEET'!B127)</f>
        <v>A</v>
      </c>
      <c s="90">
        <f>IF('S.D.PASTE SHEET'!C127="","",'S.D.PASTE SHEET'!C127)</f>
        <v>672</v>
      </c>
      <c s="91">
        <f>IF('S.D.PASTE SHEET'!D127="","",'S.D.PASTE SHEET'!D127)</f>
        <v>45140</v>
      </c>
      <c s="90" t="str">
        <f>IF('S.D.PASTE SHEET'!E127="","",UPPER('S.D.PASTE SHEET'!E127))</f>
        <v>AMIT SINGH</v>
      </c>
      <c s="90" t="str">
        <f>IF('S.D.PASTE SHEET'!F127="","",'S.D.PASTE SHEET'!F127)</f>
        <v/>
      </c>
      <c s="90" t="str">
        <f>IF('S.D.PASTE SHEET'!G127="","",UPPER('S.D.PASTE SHEET'!G127))</f>
        <v>CHAIN SINGH</v>
      </c>
      <c s="90" t="str">
        <f>IF('S.D.PASTE SHEET'!H127="","",UPPER('S.D.PASTE SHEET'!H127))</f>
        <v>LALITA KANWAR</v>
      </c>
      <c s="90" t="str">
        <f>IF('S.D.PASTE SHEET'!I127="","",'S.D.PASTE SHEET'!I127)</f>
        <v>M</v>
      </c>
      <c s="91">
        <f>IF('S.D.PASTE SHEET'!J127="","",'S.D.PASTE SHEET'!J127)</f>
        <v>40204</v>
      </c>
      <c s="90">
        <f>IF('S.D.PASTE SHEET'!K127="","",'S.D.PASTE SHEET'!K127)</f>
        <v>7060</v>
      </c>
      <c s="90" t="str">
        <f>IF('S.D.PASTE SHEET'!L127="","",'S.D.PASTE SHEET'!L127)</f>
        <v/>
      </c>
      <c s="90">
        <f>IF('S.D.PASTE SHEET'!M127="","",'S.D.PASTE SHEET'!M127)</f>
        <v>137</v>
      </c>
      <c s="90">
        <f>IF('S.D.PASTE SHEET'!N127="","",'S.D.PASTE SHEET'!N127)</f>
        <v>74</v>
      </c>
      <c s="90" t="str">
        <f>IF('S.D.PASTE SHEET'!O127="","",'S.D.PASTE SHEET'!O127)</f>
        <v>GEN</v>
      </c>
      <c s="90" t="str">
        <f>IF('S.D.PASTE SHEET'!P127="","",'S.D.PASTE SHEET'!P127)</f>
        <v/>
      </c>
      <c s="90" t="str">
        <f>IF('S.D.PASTE SHEET'!Q127="","",'S.D.PASTE SHEET'!Q127)</f>
        <v/>
      </c>
      <c s="90" t="str">
        <f>IF('S.D.PASTE SHEET'!R127="","",'S.D.PASTE SHEET'!R127)</f>
        <v>GOVT. SENIOR SECONDARY SCHOOL DASANA KHURD (219769)</v>
      </c>
      <c s="90">
        <f>IF('S.D.PASTE SHEET'!S127="","",'S.D.PASTE SHEET'!S127)</f>
        <v>8141302602</v>
      </c>
      <c s="90" t="str">
        <f>IF('S.D.PASTE SHEET'!T127="","",'S.D.PASTE SHEET'!T127)</f>
        <v/>
      </c>
      <c s="90" t="str">
        <f>IF('S.D.PASTE SHEET'!U127="","",'S.D.PASTE SHEET'!U127)</f>
        <v/>
      </c>
      <c s="90">
        <f>IF('S.D.PASTE SHEET'!V127="","",'S.D.PASTE SHEET'!V127)</f>
        <v>9057357551</v>
      </c>
      <c s="90" t="str">
        <f>IF('S.D.PASTE SHEET'!W127="","",'S.D.PASTE SHEET'!W127)</f>
        <v>Heerwana,Udaipurwati,Heerwana,333053</v>
      </c>
      <c s="90">
        <f>IF('S.D.PASTE SHEET'!X127="","",'S.D.PASTE SHEET'!X127)</f>
        <v>35000</v>
      </c>
      <c s="90" t="str">
        <f>IF('S.D.PASTE SHEET'!Y127="","",'S.D.PASTE SHEET'!Y127)</f>
        <v>N</v>
      </c>
      <c s="90" t="str">
        <f>IF('S.D.PASTE SHEET'!Z127="","",'S.D.PASTE SHEET'!Z127)</f>
        <v>N</v>
      </c>
      <c s="90" t="str">
        <f>IF('S.D.PASTE SHEET'!AA127="","",'S.D.PASTE SHEET'!AA127)</f>
        <v/>
      </c>
      <c s="90">
        <f>IF('S.D.PASTE SHEET'!AB127="","",'S.D.PASTE SHEET'!AB127)</f>
        <v>14</v>
      </c>
      <c s="90" t="str">
        <f>IF('S.D.PASTE SHEET'!AC127="","",'S.D.PASTE SHEET'!AC127)</f>
        <v>None</v>
      </c>
      <c s="90">
        <f>IF('S.D.PASTE SHEET'!AD127="","",'S.D.PASTE SHEET'!AD127)</f>
        <v>3</v>
      </c>
      <c s="34"/>
      <c s="32" t="str">
        <f>IF(AK127="","",IF(AK127&gt;0,COUNT($AG$2:AG127),""))</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7" s="32" t="str">
        <f>IF(BC127="","",IF(BC127&gt;0,COUNT($AY$2:AY127),""))</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8" spans="1:66" ht="15.75" customHeight="1">
      <c r="A128" s="90">
        <f>IF('S.D.PASTE SHEET'!A128="","",'S.D.PASTE SHEET'!A128)</f>
        <v>7</v>
      </c>
      <c s="90" t="str">
        <f>IF('S.D.PASTE SHEET'!B128="","",'S.D.PASTE SHEET'!B128)</f>
        <v>A</v>
      </c>
      <c s="90">
        <f>IF('S.D.PASTE SHEET'!C128="","",'S.D.PASTE SHEET'!C128)</f>
        <v>441</v>
      </c>
      <c s="91" t="str">
        <f>IF('S.D.PASTE SHEET'!D128="","",'S.D.PASTE SHEET'!D128)</f>
        <v/>
      </c>
      <c s="90" t="str">
        <f>IF('S.D.PASTE SHEET'!E128="","",UPPER('S.D.PASTE SHEET'!E128))</f>
        <v>DEEPAK JANGIR</v>
      </c>
      <c s="90" t="str">
        <f>IF('S.D.PASTE SHEET'!F128="","",'S.D.PASTE SHEET'!F128)</f>
        <v/>
      </c>
      <c s="90" t="str">
        <f>IF('S.D.PASTE SHEET'!G128="","",UPPER('S.D.PASTE SHEET'!G128))</f>
        <v>NATHU RAM JANGIR</v>
      </c>
      <c s="90" t="str">
        <f>IF('S.D.PASTE SHEET'!H128="","",UPPER('S.D.PASTE SHEET'!H128))</f>
        <v>SANTOSH DEVI</v>
      </c>
      <c s="90" t="str">
        <f>IF('S.D.PASTE SHEET'!I128="","",'S.D.PASTE SHEET'!I128)</f>
        <v>M</v>
      </c>
      <c s="91">
        <f>IF('S.D.PASTE SHEET'!J128="","",'S.D.PASTE SHEET'!J128)</f>
        <v>40717</v>
      </c>
      <c s="90">
        <f>IF('S.D.PASTE SHEET'!K128="","",'S.D.PASTE SHEET'!K128)</f>
        <v>7061</v>
      </c>
      <c s="90" t="str">
        <f>IF('S.D.PASTE SHEET'!L128="","",'S.D.PASTE SHEET'!L128)</f>
        <v/>
      </c>
      <c s="90">
        <f>IF('S.D.PASTE SHEET'!M128="","",'S.D.PASTE SHEET'!M128)</f>
        <v>137</v>
      </c>
      <c s="90">
        <f>IF('S.D.PASTE SHEET'!N128="","",'S.D.PASTE SHEET'!N128)</f>
        <v>121</v>
      </c>
      <c s="90" t="str">
        <f>IF('S.D.PASTE SHEET'!O128="","",'S.D.PASTE SHEET'!O128)</f>
        <v>OBC</v>
      </c>
      <c s="90" t="str">
        <f>IF('S.D.PASTE SHEET'!P128="","",'S.D.PASTE SHEET'!P128)</f>
        <v>Hindu</v>
      </c>
      <c s="90" t="str">
        <f>IF('S.D.PASTE SHEET'!Q128="","",'S.D.PASTE SHEET'!Q128)</f>
        <v/>
      </c>
      <c s="90" t="str">
        <f>IF('S.D.PASTE SHEET'!R128="","",'S.D.PASTE SHEET'!R128)</f>
        <v>GOVT. SENIOR SECONDARY SCHOOL DASANA KHURD (219769)</v>
      </c>
      <c s="90">
        <f>IF('S.D.PASTE SHEET'!S128="","",'S.D.PASTE SHEET'!S128)</f>
        <v>8141302602</v>
      </c>
      <c s="90" t="str">
        <f>IF('S.D.PASTE SHEET'!T128="","",'S.D.PASTE SHEET'!T128)</f>
        <v>XXXX6151</v>
      </c>
      <c s="90" t="str">
        <f>IF('S.D.PASTE SHEET'!U128="","",'S.D.PASTE SHEET'!U128)</f>
        <v>Vkjkjhj</v>
      </c>
      <c s="90">
        <f>IF('S.D.PASTE SHEET'!V128="","",'S.D.PASTE SHEET'!V128)</f>
        <v>9352312388</v>
      </c>
      <c s="90" t="str">
        <f>IF('S.D.PASTE SHEET'!W128="","",'S.D.PASTE SHEET'!W128)</f>
        <v>Post dikawa,Molasar,DASANA khurd,341506</v>
      </c>
      <c s="90">
        <f>IF('S.D.PASTE SHEET'!X128="","",'S.D.PASTE SHEET'!X128)</f>
        <v>36000</v>
      </c>
      <c s="90" t="str">
        <f>IF('S.D.PASTE SHEET'!Y128="","",'S.D.PASTE SHEET'!Y128)</f>
        <v>N</v>
      </c>
      <c s="90" t="str">
        <f>IF('S.D.PASTE SHEET'!Z128="","",'S.D.PASTE SHEET'!Z128)</f>
        <v>N</v>
      </c>
      <c s="90" t="str">
        <f>IF('S.D.PASTE SHEET'!AA128="","",'S.D.PASTE SHEET'!AA128)</f>
        <v>No</v>
      </c>
      <c s="90">
        <f>IF('S.D.PASTE SHEET'!AB128="","",'S.D.PASTE SHEET'!AB128)</f>
        <v>13</v>
      </c>
      <c s="90" t="str">
        <f>IF('S.D.PASTE SHEET'!AC128="","",'S.D.PASTE SHEET'!AC128)</f>
        <v>None</v>
      </c>
      <c s="90">
        <f>IF('S.D.PASTE SHEET'!AD128="","",'S.D.PASTE SHEET'!AD128)</f>
        <v>0</v>
      </c>
      <c s="34"/>
      <c s="32" t="str">
        <f>IF(AK128="","",IF(AK128&gt;0,COUNT($AG$2:AG128),""))</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 t="shared" si="16"/>
        <v/>
      </c>
      <c r="AX128" s="32" t="str">
        <f>IF(BC128="","",IF(BC128&gt;0,COUNT($AY$2:AY128),""))</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29" spans="1:66" ht="15.75" customHeight="1">
      <c r="A129" s="90">
        <f>IF('S.D.PASTE SHEET'!A129="","",'S.D.PASTE SHEET'!A129)</f>
        <v>7</v>
      </c>
      <c s="90" t="str">
        <f>IF('S.D.PASTE SHEET'!B129="","",'S.D.PASTE SHEET'!B129)</f>
        <v>A</v>
      </c>
      <c s="90">
        <f>IF('S.D.PASTE SHEET'!C129="","",'S.D.PASTE SHEET'!C129)</f>
        <v>401</v>
      </c>
      <c s="91" t="str">
        <f>IF('S.D.PASTE SHEET'!D129="","",'S.D.PASTE SHEET'!D129)</f>
        <v/>
      </c>
      <c s="90" t="str">
        <f>IF('S.D.PASTE SHEET'!E129="","",UPPER('S.D.PASTE SHEET'!E129))</f>
        <v>DIKSHITA SHARMA</v>
      </c>
      <c s="90" t="str">
        <f>IF('S.D.PASTE SHEET'!F129="","",'S.D.PASTE SHEET'!F129)</f>
        <v/>
      </c>
      <c s="90" t="str">
        <f>IF('S.D.PASTE SHEET'!G129="","",UPPER('S.D.PASTE SHEET'!G129))</f>
        <v>PREMRAJ SHARMA</v>
      </c>
      <c s="90" t="str">
        <f>IF('S.D.PASTE SHEET'!H129="","",UPPER('S.D.PASTE SHEET'!H129))</f>
        <v>MAINA DEVI</v>
      </c>
      <c s="90" t="str">
        <f>IF('S.D.PASTE SHEET'!I129="","",'S.D.PASTE SHEET'!I129)</f>
        <v>F</v>
      </c>
      <c s="91">
        <f>IF('S.D.PASTE SHEET'!J129="","",'S.D.PASTE SHEET'!J129)</f>
        <v>41165</v>
      </c>
      <c s="90">
        <f>IF('S.D.PASTE SHEET'!K129="","",'S.D.PASTE SHEET'!K129)</f>
        <v>7062</v>
      </c>
      <c s="90" t="str">
        <f>IF('S.D.PASTE SHEET'!L129="","",'S.D.PASTE SHEET'!L129)</f>
        <v/>
      </c>
      <c s="90">
        <f>IF('S.D.PASTE SHEET'!M129="","",'S.D.PASTE SHEET'!M129)</f>
        <v>137</v>
      </c>
      <c s="90">
        <f>IF('S.D.PASTE SHEET'!N129="","",'S.D.PASTE SHEET'!N129)</f>
        <v>130</v>
      </c>
      <c s="90" t="str">
        <f>IF('S.D.PASTE SHEET'!O129="","",'S.D.PASTE SHEET'!O129)</f>
        <v>GEN</v>
      </c>
      <c s="90" t="str">
        <f>IF('S.D.PASTE SHEET'!P129="","",'S.D.PASTE SHEET'!P129)</f>
        <v/>
      </c>
      <c s="90" t="str">
        <f>IF('S.D.PASTE SHEET'!Q129="","",'S.D.PASTE SHEET'!Q129)</f>
        <v/>
      </c>
      <c s="90" t="str">
        <f>IF('S.D.PASTE SHEET'!R129="","",'S.D.PASTE SHEET'!R129)</f>
        <v>GOVT. SENIOR SECONDARY SCHOOL DASANA KHURD (219769)</v>
      </c>
      <c s="90">
        <f>IF('S.D.PASTE SHEET'!S129="","",'S.D.PASTE SHEET'!S129)</f>
        <v>8141302602</v>
      </c>
      <c s="90" t="str">
        <f>IF('S.D.PASTE SHEET'!T129="","",'S.D.PASTE SHEET'!T129)</f>
        <v>XXXX6169</v>
      </c>
      <c s="90" t="str">
        <f>IF('S.D.PASTE SHEET'!U129="","",'S.D.PASTE SHEET'!U129)</f>
        <v>VTPVJCT</v>
      </c>
      <c s="90">
        <f>IF('S.D.PASTE SHEET'!V129="","",'S.D.PASTE SHEET'!V129)</f>
        <v>6350026579</v>
      </c>
      <c s="90" t="str">
        <f>IF('S.D.PASTE SHEET'!W129="","",'S.D.PASTE SHEET'!W129)</f>
        <v>VPO DASANA KHURD,MOLASAR,TEHSIL DIDWANA,341506</v>
      </c>
      <c s="90">
        <f>IF('S.D.PASTE SHEET'!X129="","",'S.D.PASTE SHEET'!X129)</f>
        <v>30000</v>
      </c>
      <c s="90" t="str">
        <f>IF('S.D.PASTE SHEET'!Y129="","",'S.D.PASTE SHEET'!Y129)</f>
        <v>N</v>
      </c>
      <c s="90" t="str">
        <f>IF('S.D.PASTE SHEET'!Z129="","",'S.D.PASTE SHEET'!Z129)</f>
        <v>N</v>
      </c>
      <c s="90" t="str">
        <f>IF('S.D.PASTE SHEET'!AA129="","",'S.D.PASTE SHEET'!AA129)</f>
        <v/>
      </c>
      <c s="90">
        <f>IF('S.D.PASTE SHEET'!AB129="","",'S.D.PASTE SHEET'!AB129)</f>
        <v>12</v>
      </c>
      <c s="90" t="str">
        <f>IF('S.D.PASTE SHEET'!AC129="","",'S.D.PASTE SHEET'!AC129)</f>
        <v>None</v>
      </c>
      <c s="90">
        <f>IF('S.D.PASTE SHEET'!AD129="","",'S.D.PASTE SHEET'!AD129)</f>
        <v>0</v>
      </c>
      <c s="34"/>
      <c s="32" t="str">
        <f>IF(AK129="","",IF(AK129&gt;0,COUNT($AG$2:AG129),""))</f>
        <v/>
      </c>
      <c s="10" t="str">
        <f t="shared" si="16"/>
        <v/>
      </c>
      <c s="10" t="str">
        <f t="shared" si="16"/>
        <v/>
      </c>
      <c s="10" t="str">
        <f t="shared" si="16"/>
        <v/>
      </c>
      <c s="37" t="str">
        <f t="shared" si="16"/>
        <v/>
      </c>
      <c s="10" t="str">
        <f t="shared" si="16"/>
        <v/>
      </c>
      <c s="10" t="str">
        <f t="shared" si="16"/>
        <v/>
      </c>
      <c s="10" t="str">
        <f t="shared" si="16"/>
        <v/>
      </c>
      <c s="10" t="str">
        <f t="shared" si="16"/>
        <v/>
      </c>
      <c s="10" t="str">
        <f t="shared" si="16"/>
        <v/>
      </c>
      <c s="37" t="str">
        <f t="shared" si="16"/>
        <v/>
      </c>
      <c s="10" t="str">
        <f t="shared" si="16"/>
        <v/>
      </c>
      <c s="10" t="str">
        <f t="shared" si="16"/>
        <v/>
      </c>
      <c s="10" t="str">
        <f t="shared" si="16"/>
        <v/>
      </c>
      <c s="10" t="str">
        <f t="shared" si="16"/>
        <v/>
      </c>
      <c s="10" t="str">
        <f t="shared" si="16"/>
        <v/>
      </c>
      <c s="10" t="str">
        <f>IF(AND($AJ$1=5,$A129=5),P129,"")</f>
        <v/>
      </c>
      <c r="AX129" s="32" t="str">
        <f>IF(BC129="","",IF(BC129&gt;0,COUNT($AY$2:AY129),""))</f>
        <v/>
      </c>
      <c s="10" t="str">
        <f t="shared" si="10"/>
        <v/>
      </c>
      <c s="10" t="str">
        <f t="shared" si="17"/>
        <v/>
      </c>
      <c s="10" t="str">
        <f t="shared" si="17"/>
        <v/>
      </c>
      <c s="39" t="str">
        <f t="shared" si="17"/>
        <v/>
      </c>
      <c s="10" t="str">
        <f t="shared" si="17"/>
        <v/>
      </c>
      <c s="10" t="str">
        <f t="shared" si="17"/>
        <v/>
      </c>
      <c s="10" t="str">
        <f t="shared" si="17"/>
        <v/>
      </c>
      <c s="10" t="str">
        <f t="shared" si="17"/>
        <v/>
      </c>
      <c s="10" t="str">
        <f t="shared" si="17"/>
        <v/>
      </c>
      <c s="39" t="str">
        <f t="shared" si="17"/>
        <v/>
      </c>
      <c s="10" t="str">
        <f t="shared" si="17"/>
        <v/>
      </c>
      <c s="10" t="str">
        <f t="shared" si="17"/>
        <v/>
      </c>
      <c s="10" t="str">
        <f t="shared" si="17"/>
        <v/>
      </c>
      <c s="10" t="str">
        <f t="shared" si="17"/>
        <v/>
      </c>
      <c s="10" t="str">
        <f t="shared" si="17"/>
        <v/>
      </c>
      <c s="10" t="str">
        <f t="shared" si="17"/>
        <v/>
      </c>
    </row>
    <row r="130" spans="1:66" ht="15.75" customHeight="1">
      <c r="A130" s="90">
        <f>IF('S.D.PASTE SHEET'!A130="","",'S.D.PASTE SHEET'!A130)</f>
        <v>7</v>
      </c>
      <c s="90" t="str">
        <f>IF('S.D.PASTE SHEET'!B130="","",'S.D.PASTE SHEET'!B130)</f>
        <v>A</v>
      </c>
      <c s="90">
        <f>IF('S.D.PASTE SHEET'!C130="","",'S.D.PASTE SHEET'!C130)</f>
        <v>438</v>
      </c>
      <c s="91" t="str">
        <f>IF('S.D.PASTE SHEET'!D130="","",'S.D.PASTE SHEET'!D130)</f>
        <v/>
      </c>
      <c s="90" t="str">
        <f>IF('S.D.PASTE SHEET'!E130="","",UPPER('S.D.PASTE SHEET'!E130))</f>
        <v>DIPIKA</v>
      </c>
      <c s="90" t="str">
        <f>IF('S.D.PASTE SHEET'!F130="","",'S.D.PASTE SHEET'!F130)</f>
        <v/>
      </c>
      <c s="90" t="str">
        <f>IF('S.D.PASTE SHEET'!G130="","",UPPER('S.D.PASTE SHEET'!G130))</f>
        <v>LALA RAM</v>
      </c>
      <c s="90" t="str">
        <f>IF('S.D.PASTE SHEET'!H130="","",UPPER('S.D.PASTE SHEET'!H130))</f>
        <v>VIMLA DEVI</v>
      </c>
      <c s="90" t="str">
        <f>IF('S.D.PASTE SHEET'!I130="","",'S.D.PASTE SHEET'!I130)</f>
        <v>F</v>
      </c>
      <c s="91">
        <f>IF('S.D.PASTE SHEET'!J130="","",'S.D.PASTE SHEET'!J130)</f>
        <v>41181</v>
      </c>
      <c s="90">
        <f>IF('S.D.PASTE SHEET'!K130="","",'S.D.PASTE SHEET'!K130)</f>
        <v>7063</v>
      </c>
      <c s="90" t="str">
        <f>IF('S.D.PASTE SHEET'!L130="","",'S.D.PASTE SHEET'!L130)</f>
        <v/>
      </c>
      <c s="90">
        <f>IF('S.D.PASTE SHEET'!M130="","",'S.D.PASTE SHEET'!M130)</f>
        <v>137</v>
      </c>
      <c s="90">
        <f>IF('S.D.PASTE SHEET'!N130="","",'S.D.PASTE SHEET'!N130)</f>
        <v>118</v>
      </c>
      <c s="90" t="str">
        <f>IF('S.D.PASTE SHEET'!O130="","",'S.D.PASTE SHEET'!O130)</f>
        <v>OBC</v>
      </c>
      <c s="90" t="str">
        <f>IF('S.D.PASTE SHEET'!P130="","",'S.D.PASTE SHEET'!P130)</f>
        <v/>
      </c>
      <c s="90" t="str">
        <f>IF('S.D.PASTE SHEET'!Q130="","",'S.D.PASTE SHEET'!Q130)</f>
        <v/>
      </c>
      <c s="90" t="str">
        <f>IF('S.D.PASTE SHEET'!R130="","",'S.D.PASTE SHEET'!R130)</f>
        <v>GOVT. SENIOR SECONDARY SCHOOL DASANA KHURD (219769)</v>
      </c>
      <c s="90">
        <f>IF('S.D.PASTE SHEET'!S130="","",'S.D.PASTE SHEET'!S130)</f>
        <v>8141302602</v>
      </c>
      <c s="90" t="str">
        <f>IF('S.D.PASTE SHEET'!T130="","",'S.D.PASTE SHEET'!T130)</f>
        <v>XXXX2970</v>
      </c>
      <c s="90" t="str">
        <f>IF('S.D.PASTE SHEET'!U130="","",'S.D.PASTE SHEET'!U130)</f>
        <v>9999-LG</v>
      </c>
      <c s="90">
        <f>IF('S.D.PASTE SHEET'!V130="","",'S.D.PASTE SHEET'!V130)</f>
        <v>9783954839</v>
      </c>
      <c s="90" t="str">
        <f>IF('S.D.PASTE SHEET'!W130="","",'S.D.PASTE SHEET'!W130)</f>
        <v>Dikawa,Molasar,Dasanakhurd,341506</v>
      </c>
      <c s="90">
        <f>IF('S.D.PASTE SHEET'!X130="","",'S.D.PASTE SHEET'!X130)</f>
        <v>40000</v>
      </c>
      <c s="90" t="str">
        <f>IF('S.D.PASTE SHEET'!Y130="","",'S.D.PASTE SHEET'!Y130)</f>
        <v>N</v>
      </c>
      <c s="90" t="str">
        <f>IF('S.D.PASTE SHEET'!Z130="","",'S.D.PASTE SHEET'!Z130)</f>
        <v>N</v>
      </c>
      <c s="90" t="str">
        <f>IF('S.D.PASTE SHEET'!AA130="","",'S.D.PASTE SHEET'!AA130)</f>
        <v/>
      </c>
      <c s="90">
        <f>IF('S.D.PASTE SHEET'!AB130="","",'S.D.PASTE SHEET'!AB130)</f>
        <v>12</v>
      </c>
      <c s="90" t="str">
        <f>IF('S.D.PASTE SHEET'!AC130="","",'S.D.PASTE SHEET'!AC130)</f>
        <v>None</v>
      </c>
      <c s="90">
        <f>IF('S.D.PASTE SHEET'!AD130="","",'S.D.PASTE SHEET'!AD130)</f>
        <v>3</v>
      </c>
      <c s="34"/>
      <c s="32" t="str">
        <f>IF(AK130="","",IF(AK130&gt;0,COUNT($AG$2:AG130),""))</f>
        <v/>
      </c>
      <c s="10" t="str">
        <f t="shared" si="18" ref="AG130:AV145">IF(AND($AJ$1=5,$A130=5),A130,"")</f>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0" s="32" t="str">
        <f>IF(BC130="","",IF(BC130&gt;0,COUNT($AY$2:AY130),""))</f>
        <v/>
      </c>
      <c s="10" t="str">
        <f t="shared" si="19" ref="AY130:AY193">IF(AND($BB$1=5,$A130=5,$BC$1=B130),A130,"")</f>
        <v/>
      </c>
      <c s="10" t="str">
        <f t="shared" si="20" ref="AZ130:BN145">IF(AND($BB$1=5,$A130=5,$BC$1=$B130),B130,"")</f>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1" spans="1:66" ht="15.75" customHeight="1">
      <c r="A131" s="90">
        <f>IF('S.D.PASTE SHEET'!A131="","",'S.D.PASTE SHEET'!A131)</f>
        <v>7</v>
      </c>
      <c s="90" t="str">
        <f>IF('S.D.PASTE SHEET'!B131="","",'S.D.PASTE SHEET'!B131)</f>
        <v>A</v>
      </c>
      <c s="90">
        <f>IF('S.D.PASTE SHEET'!C131="","",'S.D.PASTE SHEET'!C131)</f>
        <v>588</v>
      </c>
      <c s="91" t="str">
        <f>IF('S.D.PASTE SHEET'!D131="","",'S.D.PASTE SHEET'!D131)</f>
        <v/>
      </c>
      <c s="90" t="str">
        <f>IF('S.D.PASTE SHEET'!E131="","",UPPER('S.D.PASTE SHEET'!E131))</f>
        <v>HARSHIT BHUNWAL</v>
      </c>
      <c s="90" t="str">
        <f>IF('S.D.PASTE SHEET'!F131="","",'S.D.PASTE SHEET'!F131)</f>
        <v/>
      </c>
      <c s="90" t="str">
        <f>IF('S.D.PASTE SHEET'!G131="","",UPPER('S.D.PASTE SHEET'!G131))</f>
        <v>HARENDRA RAM</v>
      </c>
      <c s="90" t="str">
        <f>IF('S.D.PASTE SHEET'!H131="","",UPPER('S.D.PASTE SHEET'!H131))</f>
        <v>MANJU DEVI</v>
      </c>
      <c s="90" t="str">
        <f>IF('S.D.PASTE SHEET'!I131="","",'S.D.PASTE SHEET'!I131)</f>
        <v>M</v>
      </c>
      <c s="91">
        <f>IF('S.D.PASTE SHEET'!J131="","",'S.D.PASTE SHEET'!J131)</f>
        <v>41152</v>
      </c>
      <c s="90">
        <f>IF('S.D.PASTE SHEET'!K131="","",'S.D.PASTE SHEET'!K131)</f>
        <v>7064</v>
      </c>
      <c s="90" t="str">
        <f>IF('S.D.PASTE SHEET'!L131="","",'S.D.PASTE SHEET'!L131)</f>
        <v/>
      </c>
      <c s="90">
        <f>IF('S.D.PASTE SHEET'!M131="","",'S.D.PASTE SHEET'!M131)</f>
        <v>137</v>
      </c>
      <c s="90">
        <f>IF('S.D.PASTE SHEET'!N131="","",'S.D.PASTE SHEET'!N131)</f>
        <v>131</v>
      </c>
      <c s="90" t="str">
        <f>IF('S.D.PASTE SHEET'!O131="","",'S.D.PASTE SHEET'!O131)</f>
        <v>OBC</v>
      </c>
      <c s="90" t="str">
        <f>IF('S.D.PASTE SHEET'!P131="","",'S.D.PASTE SHEET'!P131)</f>
        <v>Hindu</v>
      </c>
      <c s="90" t="str">
        <f>IF('S.D.PASTE SHEET'!Q131="","",'S.D.PASTE SHEET'!Q131)</f>
        <v/>
      </c>
      <c s="90" t="str">
        <f>IF('S.D.PASTE SHEET'!R131="","",'S.D.PASTE SHEET'!R131)</f>
        <v>GOVT. SENIOR SECONDARY SCHOOL DASANA KHURD (219769)</v>
      </c>
      <c s="90">
        <f>IF('S.D.PASTE SHEET'!S131="","",'S.D.PASTE SHEET'!S131)</f>
        <v>8141302602</v>
      </c>
      <c s="90" t="str">
        <f>IF('S.D.PASTE SHEET'!T131="","",'S.D.PASTE SHEET'!T131)</f>
        <v>XXXX4376</v>
      </c>
      <c s="90" t="str">
        <f>IF('S.D.PASTE SHEET'!U131="","",'S.D.PASTE SHEET'!U131)</f>
        <v/>
      </c>
      <c s="90">
        <f>IF('S.D.PASTE SHEET'!V131="","",'S.D.PASTE SHEET'!V131)</f>
        <v>9982133407</v>
      </c>
      <c s="90" t="str">
        <f>IF('S.D.PASTE SHEET'!W131="","",'S.D.PASTE SHEET'!W131)</f>
        <v>VILLAGE DASANA KHURD,MOLASAR,DASANA KHURD,341506</v>
      </c>
      <c s="90">
        <f>IF('S.D.PASTE SHEET'!X131="","",'S.D.PASTE SHEET'!X131)</f>
        <v>42000</v>
      </c>
      <c s="90" t="str">
        <f>IF('S.D.PASTE SHEET'!Y131="","",'S.D.PASTE SHEET'!Y131)</f>
        <v>N</v>
      </c>
      <c s="90" t="str">
        <f>IF('S.D.PASTE SHEET'!Z131="","",'S.D.PASTE SHEET'!Z131)</f>
        <v>N</v>
      </c>
      <c s="90" t="str">
        <f>IF('S.D.PASTE SHEET'!AA131="","",'S.D.PASTE SHEET'!AA131)</f>
        <v>No</v>
      </c>
      <c s="90">
        <f>IF('S.D.PASTE SHEET'!AB131="","",'S.D.PASTE SHEET'!AB131)</f>
        <v>12</v>
      </c>
      <c s="90" t="str">
        <f>IF('S.D.PASTE SHEET'!AC131="","",'S.D.PASTE SHEET'!AC131)</f>
        <v>None</v>
      </c>
      <c s="90">
        <f>IF('S.D.PASTE SHEET'!AD131="","",'S.D.PASTE SHEET'!AD131)</f>
        <v>3</v>
      </c>
      <c s="34"/>
      <c s="32" t="str">
        <f>IF(AK131="","",IF(AK131&gt;0,COUNT($AG$2:AG131),""))</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1" s="32" t="str">
        <f>IF(BC131="","",IF(BC131&gt;0,COUNT($AY$2:AY131),""))</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2" spans="1:66" ht="15.75" customHeight="1">
      <c r="A132" s="90">
        <f>IF('S.D.PASTE SHEET'!A132="","",'S.D.PASTE SHEET'!A132)</f>
        <v>7</v>
      </c>
      <c s="90" t="str">
        <f>IF('S.D.PASTE SHEET'!B132="","",'S.D.PASTE SHEET'!B132)</f>
        <v>A</v>
      </c>
      <c s="90">
        <f>IF('S.D.PASTE SHEET'!C132="","",'S.D.PASTE SHEET'!C132)</f>
        <v>413</v>
      </c>
      <c s="91" t="str">
        <f>IF('S.D.PASTE SHEET'!D132="","",'S.D.PASTE SHEET'!D132)</f>
        <v/>
      </c>
      <c s="90" t="str">
        <f>IF('S.D.PASTE SHEET'!E132="","",UPPER('S.D.PASTE SHEET'!E132))</f>
        <v>JITENDRA SINGH</v>
      </c>
      <c s="90" t="str">
        <f>IF('S.D.PASTE SHEET'!F132="","",'S.D.PASTE SHEET'!F132)</f>
        <v/>
      </c>
      <c s="90" t="str">
        <f>IF('S.D.PASTE SHEET'!G132="","",UPPER('S.D.PASTE SHEET'!G132))</f>
        <v>MADAN SINGH</v>
      </c>
      <c s="90" t="str">
        <f>IF('S.D.PASTE SHEET'!H132="","",UPPER('S.D.PASTE SHEET'!H132))</f>
        <v>GEETA KANWAR</v>
      </c>
      <c s="90" t="str">
        <f>IF('S.D.PASTE SHEET'!I132="","",'S.D.PASTE SHEET'!I132)</f>
        <v>M</v>
      </c>
      <c s="91">
        <f>IF('S.D.PASTE SHEET'!J132="","",'S.D.PASTE SHEET'!J132)</f>
        <v>40998</v>
      </c>
      <c s="90">
        <f>IF('S.D.PASTE SHEET'!K132="","",'S.D.PASTE SHEET'!K132)</f>
        <v>7065</v>
      </c>
      <c s="90" t="str">
        <f>IF('S.D.PASTE SHEET'!L132="","",'S.D.PASTE SHEET'!L132)</f>
        <v/>
      </c>
      <c s="90">
        <f>IF('S.D.PASTE SHEET'!M132="","",'S.D.PASTE SHEET'!M132)</f>
        <v>137</v>
      </c>
      <c s="90">
        <f>IF('S.D.PASTE SHEET'!N132="","",'S.D.PASTE SHEET'!N132)</f>
        <v>130</v>
      </c>
      <c s="90" t="str">
        <f>IF('S.D.PASTE SHEET'!O132="","",'S.D.PASTE SHEET'!O132)</f>
        <v>OBC</v>
      </c>
      <c s="90" t="str">
        <f>IF('S.D.PASTE SHEET'!P132="","",'S.D.PASTE SHEET'!P132)</f>
        <v/>
      </c>
      <c s="90" t="str">
        <f>IF('S.D.PASTE SHEET'!Q132="","",'S.D.PASTE SHEET'!Q132)</f>
        <v/>
      </c>
      <c s="90" t="str">
        <f>IF('S.D.PASTE SHEET'!R132="","",'S.D.PASTE SHEET'!R132)</f>
        <v>GOVT. SENIOR SECONDARY SCHOOL DASANA KHURD (219769)</v>
      </c>
      <c s="90">
        <f>IF('S.D.PASTE SHEET'!S132="","",'S.D.PASTE SHEET'!S132)</f>
        <v>8141302602</v>
      </c>
      <c s="90" t="str">
        <f>IF('S.D.PASTE SHEET'!T132="","",'S.D.PASTE SHEET'!T132)</f>
        <v>XXXX1968</v>
      </c>
      <c s="90" t="str">
        <f>IF('S.D.PASTE SHEET'!U132="","",'S.D.PASTE SHEET'!U132)</f>
        <v>VTNPGCJ</v>
      </c>
      <c s="90">
        <f>IF('S.D.PASTE SHEET'!V132="","",'S.D.PASTE SHEET'!V132)</f>
        <v>7851912570</v>
      </c>
      <c s="90" t="str">
        <f>IF('S.D.PASTE SHEET'!W132="","",'S.D.PASTE SHEET'!W132)</f>
        <v>Dikawa,Molasar,Dasanakhurd,341506</v>
      </c>
      <c s="90">
        <f>IF('S.D.PASTE SHEET'!X132="","",'S.D.PASTE SHEET'!X132)</f>
        <v>40000</v>
      </c>
      <c s="90" t="str">
        <f>IF('S.D.PASTE SHEET'!Y132="","",'S.D.PASTE SHEET'!Y132)</f>
        <v>N</v>
      </c>
      <c s="90" t="str">
        <f>IF('S.D.PASTE SHEET'!Z132="","",'S.D.PASTE SHEET'!Z132)</f>
        <v>N</v>
      </c>
      <c s="90" t="str">
        <f>IF('S.D.PASTE SHEET'!AA132="","",'S.D.PASTE SHEET'!AA132)</f>
        <v/>
      </c>
      <c s="90">
        <f>IF('S.D.PASTE SHEET'!AB132="","",'S.D.PASTE SHEET'!AB132)</f>
        <v>12</v>
      </c>
      <c s="90" t="str">
        <f>IF('S.D.PASTE SHEET'!AC132="","",'S.D.PASTE SHEET'!AC132)</f>
        <v>None</v>
      </c>
      <c s="90">
        <f>IF('S.D.PASTE SHEET'!AD132="","",'S.D.PASTE SHEET'!AD132)</f>
        <v>0</v>
      </c>
      <c s="34"/>
      <c s="32" t="str">
        <f>IF(AK132="","",IF(AK132&gt;0,COUNT($AG$2:AG132),""))</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2" s="32" t="str">
        <f>IF(BC132="","",IF(BC132&gt;0,COUNT($AY$2:AY132),""))</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3" spans="1:66" ht="15.75" customHeight="1">
      <c r="A133" s="90">
        <f>IF('S.D.PASTE SHEET'!A133="","",'S.D.PASTE SHEET'!A133)</f>
        <v>7</v>
      </c>
      <c s="90" t="str">
        <f>IF('S.D.PASTE SHEET'!B133="","",'S.D.PASTE SHEET'!B133)</f>
        <v>A</v>
      </c>
      <c s="90">
        <f>IF('S.D.PASTE SHEET'!C133="","",'S.D.PASTE SHEET'!C133)</f>
        <v>439</v>
      </c>
      <c s="91" t="str">
        <f>IF('S.D.PASTE SHEET'!D133="","",'S.D.PASTE SHEET'!D133)</f>
        <v/>
      </c>
      <c s="90" t="str">
        <f>IF('S.D.PASTE SHEET'!E133="","",UPPER('S.D.PASTE SHEET'!E133))</f>
        <v>KARAN</v>
      </c>
      <c s="90" t="str">
        <f>IF('S.D.PASTE SHEET'!F133="","",'S.D.PASTE SHEET'!F133)</f>
        <v/>
      </c>
      <c s="90" t="str">
        <f>IF('S.D.PASTE SHEET'!G133="","",UPPER('S.D.PASTE SHEET'!G133))</f>
        <v>PANNA RAM</v>
      </c>
      <c s="90" t="str">
        <f>IF('S.D.PASTE SHEET'!H133="","",UPPER('S.D.PASTE SHEET'!H133))</f>
        <v>GITA DEVI</v>
      </c>
      <c s="90" t="str">
        <f>IF('S.D.PASTE SHEET'!I133="","",'S.D.PASTE SHEET'!I133)</f>
        <v>M</v>
      </c>
      <c s="91">
        <f>IF('S.D.PASTE SHEET'!J133="","",'S.D.PASTE SHEET'!J133)</f>
        <v>40987</v>
      </c>
      <c s="90">
        <f>IF('S.D.PASTE SHEET'!K133="","",'S.D.PASTE SHEET'!K133)</f>
        <v>7066</v>
      </c>
      <c s="90" t="str">
        <f>IF('S.D.PASTE SHEET'!L133="","",'S.D.PASTE SHEET'!L133)</f>
        <v/>
      </c>
      <c s="90">
        <f>IF('S.D.PASTE SHEET'!M133="","",'S.D.PASTE SHEET'!M133)</f>
        <v>137</v>
      </c>
      <c s="90">
        <f>IF('S.D.PASTE SHEET'!N133="","",'S.D.PASTE SHEET'!N133)</f>
        <v>122</v>
      </c>
      <c s="90" t="str">
        <f>IF('S.D.PASTE SHEET'!O133="","",'S.D.PASTE SHEET'!O133)</f>
        <v>SC</v>
      </c>
      <c s="90" t="str">
        <f>IF('S.D.PASTE SHEET'!P133="","",'S.D.PASTE SHEET'!P133)</f>
        <v>Hindu</v>
      </c>
      <c s="90" t="str">
        <f>IF('S.D.PASTE SHEET'!Q133="","",'S.D.PASTE SHEET'!Q133)</f>
        <v/>
      </c>
      <c s="90" t="str">
        <f>IF('S.D.PASTE SHEET'!R133="","",'S.D.PASTE SHEET'!R133)</f>
        <v>GOVT. SENIOR SECONDARY SCHOOL DASANA KHURD (219769)</v>
      </c>
      <c s="90">
        <f>IF('S.D.PASTE SHEET'!S133="","",'S.D.PASTE SHEET'!S133)</f>
        <v>8141302602</v>
      </c>
      <c s="90" t="str">
        <f>IF('S.D.PASTE SHEET'!T133="","",'S.D.PASTE SHEET'!T133)</f>
        <v>XXXX0186</v>
      </c>
      <c s="90" t="str">
        <f>IF('S.D.PASTE SHEET'!U133="","",'S.D.PASTE SHEET'!U133)</f>
        <v>YMAKDQC</v>
      </c>
      <c s="90">
        <f>IF('S.D.PASTE SHEET'!V133="","",'S.D.PASTE SHEET'!V133)</f>
        <v>9610717471</v>
      </c>
      <c s="90" t="str">
        <f>IF('S.D.PASTE SHEET'!W133="","",'S.D.PASTE SHEET'!W133)</f>
        <v>Dikawa,Molasar,Dasanakhurd,341506</v>
      </c>
      <c s="90">
        <f>IF('S.D.PASTE SHEET'!X133="","",'S.D.PASTE SHEET'!X133)</f>
        <v>36000</v>
      </c>
      <c s="90" t="str">
        <f>IF('S.D.PASTE SHEET'!Y133="","",'S.D.PASTE SHEET'!Y133)</f>
        <v>N</v>
      </c>
      <c s="90" t="str">
        <f>IF('S.D.PASTE SHEET'!Z133="","",'S.D.PASTE SHEET'!Z133)</f>
        <v>N</v>
      </c>
      <c s="90" t="str">
        <f>IF('S.D.PASTE SHEET'!AA133="","",'S.D.PASTE SHEET'!AA133)</f>
        <v>No</v>
      </c>
      <c s="90">
        <f>IF('S.D.PASTE SHEET'!AB133="","",'S.D.PASTE SHEET'!AB133)</f>
        <v>12</v>
      </c>
      <c s="90" t="str">
        <f>IF('S.D.PASTE SHEET'!AC133="","",'S.D.PASTE SHEET'!AC133)</f>
        <v>None</v>
      </c>
      <c s="90">
        <f>IF('S.D.PASTE SHEET'!AD133="","",'S.D.PASTE SHEET'!AD133)</f>
        <v>3</v>
      </c>
      <c s="34"/>
      <c s="32" t="str">
        <f>IF(AK133="","",IF(AK133&gt;0,COUNT($AG$2:AG133),""))</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3" s="32" t="str">
        <f>IF(BC133="","",IF(BC133&gt;0,COUNT($AY$2:AY133),""))</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4" spans="1:66" ht="15.75" customHeight="1">
      <c r="A134" s="90">
        <f>IF('S.D.PASTE SHEET'!A134="","",'S.D.PASTE SHEET'!A134)</f>
        <v>7</v>
      </c>
      <c s="90" t="str">
        <f>IF('S.D.PASTE SHEET'!B134="","",'S.D.PASTE SHEET'!B134)</f>
        <v>A</v>
      </c>
      <c s="90">
        <f>IF('S.D.PASTE SHEET'!C134="","",'S.D.PASTE SHEET'!C134)</f>
        <v>596</v>
      </c>
      <c s="91" t="str">
        <f>IF('S.D.PASTE SHEET'!D134="","",'S.D.PASTE SHEET'!D134)</f>
        <v/>
      </c>
      <c s="90" t="str">
        <f>IF('S.D.PASTE SHEET'!E134="","",UPPER('S.D.PASTE SHEET'!E134))</f>
        <v>KARTIK</v>
      </c>
      <c s="90" t="str">
        <f>IF('S.D.PASTE SHEET'!F134="","",'S.D.PASTE SHEET'!F134)</f>
        <v/>
      </c>
      <c s="90" t="str">
        <f>IF('S.D.PASTE SHEET'!G134="","",UPPER('S.D.PASTE SHEET'!G134))</f>
        <v>JAISA RAM</v>
      </c>
      <c s="90" t="str">
        <f>IF('S.D.PASTE SHEET'!H134="","",UPPER('S.D.PASTE SHEET'!H134))</f>
        <v>ANJU DEVI</v>
      </c>
      <c s="90" t="str">
        <f>IF('S.D.PASTE SHEET'!I134="","",'S.D.PASTE SHEET'!I134)</f>
        <v>M</v>
      </c>
      <c s="91">
        <f>IF('S.D.PASTE SHEET'!J134="","",'S.D.PASTE SHEET'!J134)</f>
        <v>41294</v>
      </c>
      <c s="90">
        <f>IF('S.D.PASTE SHEET'!K134="","",'S.D.PASTE SHEET'!K134)</f>
        <v>7067</v>
      </c>
      <c s="90" t="str">
        <f>IF('S.D.PASTE SHEET'!L134="","",'S.D.PASTE SHEET'!L134)</f>
        <v/>
      </c>
      <c s="90">
        <f>IF('S.D.PASTE SHEET'!M134="","",'S.D.PASTE SHEET'!M134)</f>
        <v>137</v>
      </c>
      <c s="90">
        <f>IF('S.D.PASTE SHEET'!N134="","",'S.D.PASTE SHEET'!N134)</f>
        <v>124</v>
      </c>
      <c s="90" t="str">
        <f>IF('S.D.PASTE SHEET'!O134="","",'S.D.PASTE SHEET'!O134)</f>
        <v>OBC</v>
      </c>
      <c s="90" t="str">
        <f>IF('S.D.PASTE SHEET'!P134="","",'S.D.PASTE SHEET'!P134)</f>
        <v>Hindu</v>
      </c>
      <c s="90" t="str">
        <f>IF('S.D.PASTE SHEET'!Q134="","",'S.D.PASTE SHEET'!Q134)</f>
        <v/>
      </c>
      <c s="90" t="str">
        <f>IF('S.D.PASTE SHEET'!R134="","",'S.D.PASTE SHEET'!R134)</f>
        <v>GOVT. SENIOR SECONDARY SCHOOL DASANA KHURD (219769)</v>
      </c>
      <c s="90">
        <f>IF('S.D.PASTE SHEET'!S134="","",'S.D.PASTE SHEET'!S134)</f>
        <v>8141302602</v>
      </c>
      <c s="90" t="str">
        <f>IF('S.D.PASTE SHEET'!T134="","",'S.D.PASTE SHEET'!T134)</f>
        <v>XXXX6896</v>
      </c>
      <c s="90" t="str">
        <f>IF('S.D.PASTE SHEET'!U134="","",'S.D.PASTE SHEET'!U134)</f>
        <v/>
      </c>
      <c s="90">
        <f>IF('S.D.PASTE SHEET'!V134="","",'S.D.PASTE SHEET'!V134)</f>
        <v>7073831248</v>
      </c>
      <c s="90" t="str">
        <f>IF('S.D.PASTE SHEET'!W134="","",'S.D.PASTE SHEET'!W134)</f>
        <v>S/O JAISA RAM,MOLASAR,DASANA KHURD POST-DIKAWA,341506</v>
      </c>
      <c s="90">
        <f>IF('S.D.PASTE SHEET'!X134="","",'S.D.PASTE SHEET'!X134)</f>
        <v>45000</v>
      </c>
      <c s="90" t="str">
        <f>IF('S.D.PASTE SHEET'!Y134="","",'S.D.PASTE SHEET'!Y134)</f>
        <v>N</v>
      </c>
      <c s="90" t="str">
        <f>IF('S.D.PASTE SHEET'!Z134="","",'S.D.PASTE SHEET'!Z134)</f>
        <v>N</v>
      </c>
      <c s="90" t="str">
        <f>IF('S.D.PASTE SHEET'!AA134="","",'S.D.PASTE SHEET'!AA134)</f>
        <v>No</v>
      </c>
      <c s="90">
        <f>IF('S.D.PASTE SHEET'!AB134="","",'S.D.PASTE SHEET'!AB134)</f>
        <v>11</v>
      </c>
      <c s="90" t="str">
        <f>IF('S.D.PASTE SHEET'!AC134="","",'S.D.PASTE SHEET'!AC134)</f>
        <v>None</v>
      </c>
      <c s="90">
        <f>IF('S.D.PASTE SHEET'!AD134="","",'S.D.PASTE SHEET'!AD134)</f>
        <v>3</v>
      </c>
      <c s="34"/>
      <c s="32" t="str">
        <f>IF(AK134="","",IF(AK134&gt;0,COUNT($AG$2:AG134),""))</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4" s="32" t="str">
        <f>IF(BC134="","",IF(BC134&gt;0,COUNT($AY$2:AY134),""))</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5" spans="1:66" ht="15.75" customHeight="1">
      <c r="A135" s="90">
        <f>IF('S.D.PASTE SHEET'!A135="","",'S.D.PASTE SHEET'!A135)</f>
        <v>7</v>
      </c>
      <c s="90" t="str">
        <f>IF('S.D.PASTE SHEET'!B135="","",'S.D.PASTE SHEET'!B135)</f>
        <v>A</v>
      </c>
      <c s="90">
        <f>IF('S.D.PASTE SHEET'!C135="","",'S.D.PASTE SHEET'!C135)</f>
        <v>528</v>
      </c>
      <c s="91" t="str">
        <f>IF('S.D.PASTE SHEET'!D135="","",'S.D.PASTE SHEET'!D135)</f>
        <v/>
      </c>
      <c s="90" t="str">
        <f>IF('S.D.PASTE SHEET'!E135="","",UPPER('S.D.PASTE SHEET'!E135))</f>
        <v>KHUSHBU</v>
      </c>
      <c s="90" t="str">
        <f>IF('S.D.PASTE SHEET'!F135="","",'S.D.PASTE SHEET'!F135)</f>
        <v/>
      </c>
      <c s="90" t="str">
        <f>IF('S.D.PASTE SHEET'!G135="","",UPPER('S.D.PASTE SHEET'!G135))</f>
        <v>BIRDA RAM</v>
      </c>
      <c s="90" t="str">
        <f>IF('S.D.PASTE SHEET'!H135="","",UPPER('S.D.PASTE SHEET'!H135))</f>
        <v>SARITA DEVI</v>
      </c>
      <c s="90" t="str">
        <f>IF('S.D.PASTE SHEET'!I135="","",'S.D.PASTE SHEET'!I135)</f>
        <v>F</v>
      </c>
      <c s="91">
        <f>IF('S.D.PASTE SHEET'!J135="","",'S.D.PASTE SHEET'!J135)</f>
        <v>40818</v>
      </c>
      <c s="90">
        <f>IF('S.D.PASTE SHEET'!K135="","",'S.D.PASTE SHEET'!K135)</f>
        <v>7068</v>
      </c>
      <c s="90" t="str">
        <f>IF('S.D.PASTE SHEET'!L135="","",'S.D.PASTE SHEET'!L135)</f>
        <v/>
      </c>
      <c s="90">
        <f>IF('S.D.PASTE SHEET'!M135="","",'S.D.PASTE SHEET'!M135)</f>
        <v>137</v>
      </c>
      <c s="90">
        <f>IF('S.D.PASTE SHEET'!N135="","",'S.D.PASTE SHEET'!N135)</f>
        <v>126</v>
      </c>
      <c s="90" t="str">
        <f>IF('S.D.PASTE SHEET'!O135="","",'S.D.PASTE SHEET'!O135)</f>
        <v>OBC</v>
      </c>
      <c s="90" t="str">
        <f>IF('S.D.PASTE SHEET'!P135="","",'S.D.PASTE SHEET'!P135)</f>
        <v/>
      </c>
      <c s="90" t="str">
        <f>IF('S.D.PASTE SHEET'!Q135="","",'S.D.PASTE SHEET'!Q135)</f>
        <v/>
      </c>
      <c s="90" t="str">
        <f>IF('S.D.PASTE SHEET'!R135="","",'S.D.PASTE SHEET'!R135)</f>
        <v>GOVT. SENIOR SECONDARY SCHOOL DASANA KHURD (219769)</v>
      </c>
      <c s="90">
        <f>IF('S.D.PASTE SHEET'!S135="","",'S.D.PASTE SHEET'!S135)</f>
        <v>8141302602</v>
      </c>
      <c s="90" t="str">
        <f>IF('S.D.PASTE SHEET'!T135="","",'S.D.PASTE SHEET'!T135)</f>
        <v>XXXX4525</v>
      </c>
      <c s="90" t="str">
        <f>IF('S.D.PASTE SHEET'!U135="","",'S.D.PASTE SHEET'!U135)</f>
        <v>YUOUQDO</v>
      </c>
      <c s="90">
        <f>IF('S.D.PASTE SHEET'!V135="","",'S.D.PASTE SHEET'!V135)</f>
        <v>8875073199</v>
      </c>
      <c s="90" t="str">
        <f>IF('S.D.PASTE SHEET'!W135="","",'S.D.PASTE SHEET'!W135)</f>
        <v>VILL-DASANA KHURD POST- DIKAWA,MAULASAR,DASANA KHURD,341506</v>
      </c>
      <c s="90">
        <f>IF('S.D.PASTE SHEET'!X135="","",'S.D.PASTE SHEET'!X135)</f>
        <v>50000</v>
      </c>
      <c s="90" t="str">
        <f>IF('S.D.PASTE SHEET'!Y135="","",'S.D.PASTE SHEET'!Y135)</f>
        <v>N</v>
      </c>
      <c s="90" t="str">
        <f>IF('S.D.PASTE SHEET'!Z135="","",'S.D.PASTE SHEET'!Z135)</f>
        <v>N</v>
      </c>
      <c s="90" t="str">
        <f>IF('S.D.PASTE SHEET'!AA135="","",'S.D.PASTE SHEET'!AA135)</f>
        <v/>
      </c>
      <c s="90">
        <f>IF('S.D.PASTE SHEET'!AB135="","",'S.D.PASTE SHEET'!AB135)</f>
        <v>13</v>
      </c>
      <c s="90" t="str">
        <f>IF('S.D.PASTE SHEET'!AC135="","",'S.D.PASTE SHEET'!AC135)</f>
        <v>None</v>
      </c>
      <c s="90">
        <f>IF('S.D.PASTE SHEET'!AD135="","",'S.D.PASTE SHEET'!AD135)</f>
        <v>0</v>
      </c>
      <c s="34"/>
      <c s="32" t="str">
        <f>IF(AK135="","",IF(AK135&gt;0,COUNT($AG$2:AG135),""))</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5" s="32" t="str">
        <f>IF(BC135="","",IF(BC135&gt;0,COUNT($AY$2:AY135),""))</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6" spans="1:66" ht="15.75" customHeight="1">
      <c r="A136" s="90">
        <f>IF('S.D.PASTE SHEET'!A136="","",'S.D.PASTE SHEET'!A136)</f>
        <v>7</v>
      </c>
      <c s="90" t="str">
        <f>IF('S.D.PASTE SHEET'!B136="","",'S.D.PASTE SHEET'!B136)</f>
        <v>A</v>
      </c>
      <c s="90">
        <f>IF('S.D.PASTE SHEET'!C136="","",'S.D.PASTE SHEET'!C136)</f>
        <v>412</v>
      </c>
      <c s="91" t="str">
        <f>IF('S.D.PASTE SHEET'!D136="","",'S.D.PASTE SHEET'!D136)</f>
        <v/>
      </c>
      <c s="90" t="str">
        <f>IF('S.D.PASTE SHEET'!E136="","",UPPER('S.D.PASTE SHEET'!E136))</f>
        <v>KOMAL</v>
      </c>
      <c s="90" t="str">
        <f>IF('S.D.PASTE SHEET'!F136="","",'S.D.PASTE SHEET'!F136)</f>
        <v/>
      </c>
      <c s="90" t="str">
        <f>IF('S.D.PASTE SHEET'!G136="","",UPPER('S.D.PASTE SHEET'!G136))</f>
        <v>NARSA RAM</v>
      </c>
      <c s="90" t="str">
        <f>IF('S.D.PASTE SHEET'!H136="","",UPPER('S.D.PASTE SHEET'!H136))</f>
        <v>CHANDA DEVI</v>
      </c>
      <c s="90" t="str">
        <f>IF('S.D.PASTE SHEET'!I136="","",'S.D.PASTE SHEET'!I136)</f>
        <v>F</v>
      </c>
      <c s="91">
        <f>IF('S.D.PASTE SHEET'!J136="","",'S.D.PASTE SHEET'!J136)</f>
        <v>40915</v>
      </c>
      <c s="90">
        <f>IF('S.D.PASTE SHEET'!K136="","",'S.D.PASTE SHEET'!K136)</f>
        <v>7069</v>
      </c>
      <c s="90" t="str">
        <f>IF('S.D.PASTE SHEET'!L136="","",'S.D.PASTE SHEET'!L136)</f>
        <v/>
      </c>
      <c s="90">
        <f>IF('S.D.PASTE SHEET'!M136="","",'S.D.PASTE SHEET'!M136)</f>
        <v>137</v>
      </c>
      <c s="90">
        <f>IF('S.D.PASTE SHEET'!N136="","",'S.D.PASTE SHEET'!N136)</f>
        <v>127</v>
      </c>
      <c s="90" t="str">
        <f>IF('S.D.PASTE SHEET'!O136="","",'S.D.PASTE SHEET'!O136)</f>
        <v>OBC</v>
      </c>
      <c s="90" t="str">
        <f>IF('S.D.PASTE SHEET'!P136="","",'S.D.PASTE SHEET'!P136)</f>
        <v/>
      </c>
      <c s="90" t="str">
        <f>IF('S.D.PASTE SHEET'!Q136="","",'S.D.PASTE SHEET'!Q136)</f>
        <v/>
      </c>
      <c s="90" t="str">
        <f>IF('S.D.PASTE SHEET'!R136="","",'S.D.PASTE SHEET'!R136)</f>
        <v>GOVT. SENIOR SECONDARY SCHOOL DASANA KHURD (219769)</v>
      </c>
      <c s="90">
        <f>IF('S.D.PASTE SHEET'!S136="","",'S.D.PASTE SHEET'!S136)</f>
        <v>8141302602</v>
      </c>
      <c s="90" t="str">
        <f>IF('S.D.PASTE SHEET'!T136="","",'S.D.PASTE SHEET'!T136)</f>
        <v>XXXX6234</v>
      </c>
      <c s="90" t="str">
        <f>IF('S.D.PASTE SHEET'!U136="","",'S.D.PASTE SHEET'!U136)</f>
        <v>YODAKMB</v>
      </c>
      <c s="90">
        <f>IF('S.D.PASTE SHEET'!V136="","",'S.D.PASTE SHEET'!V136)</f>
        <v>6375673818</v>
      </c>
      <c s="90" t="str">
        <f>IF('S.D.PASTE SHEET'!W136="","",'S.D.PASTE SHEET'!W136)</f>
        <v>Dikawa,Molasar,Dasanakhurd,341506</v>
      </c>
      <c s="90">
        <f>IF('S.D.PASTE SHEET'!X136="","",'S.D.PASTE SHEET'!X136)</f>
        <v>40000</v>
      </c>
      <c s="90" t="str">
        <f>IF('S.D.PASTE SHEET'!Y136="","",'S.D.PASTE SHEET'!Y136)</f>
        <v>N</v>
      </c>
      <c s="90" t="str">
        <f>IF('S.D.PASTE SHEET'!Z136="","",'S.D.PASTE SHEET'!Z136)</f>
        <v>N</v>
      </c>
      <c s="90" t="str">
        <f>IF('S.D.PASTE SHEET'!AA136="","",'S.D.PASTE SHEET'!AA136)</f>
        <v/>
      </c>
      <c s="90">
        <f>IF('S.D.PASTE SHEET'!AB136="","",'S.D.PASTE SHEET'!AB136)</f>
        <v>12</v>
      </c>
      <c s="90" t="str">
        <f>IF('S.D.PASTE SHEET'!AC136="","",'S.D.PASTE SHEET'!AC136)</f>
        <v>None</v>
      </c>
      <c s="90">
        <f>IF('S.D.PASTE SHEET'!AD136="","",'S.D.PASTE SHEET'!AD136)</f>
        <v>3</v>
      </c>
      <c s="34"/>
      <c s="32" t="str">
        <f>IF(AK136="","",IF(AK136&gt;0,COUNT($AG$2:AG136),""))</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6" s="32" t="str">
        <f>IF(BC136="","",IF(BC136&gt;0,COUNT($AY$2:AY136),""))</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7" spans="1:66" ht="15.75" customHeight="1">
      <c r="A137" s="90">
        <f>IF('S.D.PASTE SHEET'!A137="","",'S.D.PASTE SHEET'!A137)</f>
        <v>7</v>
      </c>
      <c s="90" t="str">
        <f>IF('S.D.PASTE SHEET'!B137="","",'S.D.PASTE SHEET'!B137)</f>
        <v>A</v>
      </c>
      <c s="90">
        <f>IF('S.D.PASTE SHEET'!C137="","",'S.D.PASTE SHEET'!C137)</f>
        <v>400</v>
      </c>
      <c s="91" t="str">
        <f>IF('S.D.PASTE SHEET'!D137="","",'S.D.PASTE SHEET'!D137)</f>
        <v/>
      </c>
      <c s="90" t="str">
        <f>IF('S.D.PASTE SHEET'!E137="","",UPPER('S.D.PASTE SHEET'!E137))</f>
        <v>KRISHNA SHARMA</v>
      </c>
      <c s="90" t="str">
        <f>IF('S.D.PASTE SHEET'!F137="","",'S.D.PASTE SHEET'!F137)</f>
        <v/>
      </c>
      <c s="90" t="str">
        <f>IF('S.D.PASTE SHEET'!G137="","",UPPER('S.D.PASTE SHEET'!G137))</f>
        <v>SITARAM</v>
      </c>
      <c s="90" t="str">
        <f>IF('S.D.PASTE SHEET'!H137="","",UPPER('S.D.PASTE SHEET'!H137))</f>
        <v>LIPIKA</v>
      </c>
      <c s="90" t="str">
        <f>IF('S.D.PASTE SHEET'!I137="","",'S.D.PASTE SHEET'!I137)</f>
        <v>M</v>
      </c>
      <c s="91">
        <f>IF('S.D.PASTE SHEET'!J137="","",'S.D.PASTE SHEET'!J137)</f>
        <v>41197</v>
      </c>
      <c s="90">
        <f>IF('S.D.PASTE SHEET'!K137="","",'S.D.PASTE SHEET'!K137)</f>
        <v>7070</v>
      </c>
      <c s="90" t="str">
        <f>IF('S.D.PASTE SHEET'!L137="","",'S.D.PASTE SHEET'!L137)</f>
        <v/>
      </c>
      <c s="90">
        <f>IF('S.D.PASTE SHEET'!M137="","",'S.D.PASTE SHEET'!M137)</f>
        <v>137</v>
      </c>
      <c s="90">
        <f>IF('S.D.PASTE SHEET'!N137="","",'S.D.PASTE SHEET'!N137)</f>
        <v>97</v>
      </c>
      <c s="90" t="str">
        <f>IF('S.D.PASTE SHEET'!O137="","",'S.D.PASTE SHEET'!O137)</f>
        <v>GEN</v>
      </c>
      <c s="90" t="str">
        <f>IF('S.D.PASTE SHEET'!P137="","",'S.D.PASTE SHEET'!P137)</f>
        <v>Hindu</v>
      </c>
      <c s="90" t="str">
        <f>IF('S.D.PASTE SHEET'!Q137="","",'S.D.PASTE SHEET'!Q137)</f>
        <v/>
      </c>
      <c s="90" t="str">
        <f>IF('S.D.PASTE SHEET'!R137="","",'S.D.PASTE SHEET'!R137)</f>
        <v>GOVT. SENIOR SECONDARY SCHOOL DASANA KHURD (219769)</v>
      </c>
      <c s="90">
        <f>IF('S.D.PASTE SHEET'!S137="","",'S.D.PASTE SHEET'!S137)</f>
        <v>8141302602</v>
      </c>
      <c s="90" t="str">
        <f>IF('S.D.PASTE SHEET'!T137="","",'S.D.PASTE SHEET'!T137)</f>
        <v>XXXX1729</v>
      </c>
      <c s="90" t="str">
        <f>IF('S.D.PASTE SHEET'!U137="","",'S.D.PASTE SHEET'!U137)</f>
        <v>YSCYFDB</v>
      </c>
      <c s="90">
        <f>IF('S.D.PASTE SHEET'!V137="","",'S.D.PASTE SHEET'!V137)</f>
        <v>6375099063</v>
      </c>
      <c s="90" t="str">
        <f>IF('S.D.PASTE SHEET'!W137="","",'S.D.PASTE SHEET'!W137)</f>
        <v>VPO DASANA KHURD,MOLASAR,DASANA KHURD,341506</v>
      </c>
      <c s="90">
        <f>IF('S.D.PASTE SHEET'!X137="","",'S.D.PASTE SHEET'!X137)</f>
        <v>24000</v>
      </c>
      <c s="90" t="str">
        <f>IF('S.D.PASTE SHEET'!Y137="","",'S.D.PASTE SHEET'!Y137)</f>
        <v>N</v>
      </c>
      <c s="90" t="str">
        <f>IF('S.D.PASTE SHEET'!Z137="","",'S.D.PASTE SHEET'!Z137)</f>
        <v>Y</v>
      </c>
      <c s="90" t="str">
        <f>IF('S.D.PASTE SHEET'!AA137="","",'S.D.PASTE SHEET'!AA137)</f>
        <v>No</v>
      </c>
      <c s="90">
        <f>IF('S.D.PASTE SHEET'!AB137="","",'S.D.PASTE SHEET'!AB137)</f>
        <v>12</v>
      </c>
      <c s="90" t="str">
        <f>IF('S.D.PASTE SHEET'!AC137="","",'S.D.PASTE SHEET'!AC137)</f>
        <v>None</v>
      </c>
      <c s="90">
        <f>IF('S.D.PASTE SHEET'!AD137="","",'S.D.PASTE SHEET'!AD137)</f>
        <v>0</v>
      </c>
      <c s="34"/>
      <c s="32" t="str">
        <f>IF(AK137="","",IF(AK137&gt;0,COUNT($AG$2:AG137),""))</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7" s="32" t="str">
        <f>IF(BC137="","",IF(BC137&gt;0,COUNT($AY$2:AY137),""))</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8" spans="1:66" ht="15.75" customHeight="1">
      <c r="A138" s="90">
        <f>IF('S.D.PASTE SHEET'!A138="","",'S.D.PASTE SHEET'!A138)</f>
        <v>7</v>
      </c>
      <c s="90" t="str">
        <f>IF('S.D.PASTE SHEET'!B138="","",'S.D.PASTE SHEET'!B138)</f>
        <v>A</v>
      </c>
      <c s="90">
        <f>IF('S.D.PASTE SHEET'!C138="","",'S.D.PASTE SHEET'!C138)</f>
        <v>628</v>
      </c>
      <c s="91" t="str">
        <f>IF('S.D.PASTE SHEET'!D138="","",'S.D.PASTE SHEET'!D138)</f>
        <v/>
      </c>
      <c s="90" t="str">
        <f>IF('S.D.PASTE SHEET'!E138="","",UPPER('S.D.PASTE SHEET'!E138))</f>
        <v>LAXMI PRAJAPAT</v>
      </c>
      <c s="90" t="str">
        <f>IF('S.D.PASTE SHEET'!F138="","",'S.D.PASTE SHEET'!F138)</f>
        <v/>
      </c>
      <c s="90" t="str">
        <f>IF('S.D.PASTE SHEET'!G138="","",UPPER('S.D.PASTE SHEET'!G138))</f>
        <v>JETHARAM</v>
      </c>
      <c s="90" t="str">
        <f>IF('S.D.PASTE SHEET'!H138="","",UPPER('S.D.PASTE SHEET'!H138))</f>
        <v>SANTOSH</v>
      </c>
      <c s="90" t="str">
        <f>IF('S.D.PASTE SHEET'!I138="","",'S.D.PASTE SHEET'!I138)</f>
        <v>F</v>
      </c>
      <c s="91">
        <f>IF('S.D.PASTE SHEET'!J138="","",'S.D.PASTE SHEET'!J138)</f>
        <v>40470</v>
      </c>
      <c s="90">
        <f>IF('S.D.PASTE SHEET'!K138="","",'S.D.PASTE SHEET'!K138)</f>
        <v>7071</v>
      </c>
      <c s="90" t="str">
        <f>IF('S.D.PASTE SHEET'!L138="","",'S.D.PASTE SHEET'!L138)</f>
        <v/>
      </c>
      <c s="90">
        <f>IF('S.D.PASTE SHEET'!M138="","",'S.D.PASTE SHEET'!M138)</f>
        <v>137</v>
      </c>
      <c s="90">
        <f>IF('S.D.PASTE SHEET'!N138="","",'S.D.PASTE SHEET'!N138)</f>
        <v>118</v>
      </c>
      <c s="90" t="str">
        <f>IF('S.D.PASTE SHEET'!O138="","",'S.D.PASTE SHEET'!O138)</f>
        <v>OBC</v>
      </c>
      <c s="90" t="str">
        <f>IF('S.D.PASTE SHEET'!P138="","",'S.D.PASTE SHEET'!P138)</f>
        <v>Hindu</v>
      </c>
      <c s="90" t="str">
        <f>IF('S.D.PASTE SHEET'!Q138="","",'S.D.PASTE SHEET'!Q138)</f>
        <v/>
      </c>
      <c s="90" t="str">
        <f>IF('S.D.PASTE SHEET'!R138="","",'S.D.PASTE SHEET'!R138)</f>
        <v>GOVT. SENIOR SECONDARY SCHOOL DASANA KHURD (219769)</v>
      </c>
      <c s="90">
        <f>IF('S.D.PASTE SHEET'!S138="","",'S.D.PASTE SHEET'!S138)</f>
        <v>8141302602</v>
      </c>
      <c s="90" t="str">
        <f>IF('S.D.PASTE SHEET'!T138="","",'S.D.PASTE SHEET'!T138)</f>
        <v>XXXX0277</v>
      </c>
      <c s="90" t="str">
        <f>IF('S.D.PASTE SHEET'!U138="","",'S.D.PASTE SHEET'!U138)</f>
        <v/>
      </c>
      <c s="90">
        <f>IF('S.D.PASTE SHEET'!V138="","",'S.D.PASTE SHEET'!V138)</f>
        <v>9460273030</v>
      </c>
      <c s="90" t="str">
        <f>IF('S.D.PASTE SHEET'!W138="","",'S.D.PASTE SHEET'!W138)</f>
        <v>DASANA KHURD,DIDWANA,DASANA KHURD,341303</v>
      </c>
      <c s="90">
        <f>IF('S.D.PASTE SHEET'!X138="","",'S.D.PASTE SHEET'!X138)</f>
        <v>30000</v>
      </c>
      <c s="90" t="str">
        <f>IF('S.D.PASTE SHEET'!Y138="","",'S.D.PASTE SHEET'!Y138)</f>
        <v>N</v>
      </c>
      <c s="90" t="str">
        <f>IF('S.D.PASTE SHEET'!Z138="","",'S.D.PASTE SHEET'!Z138)</f>
        <v>N</v>
      </c>
      <c s="90" t="str">
        <f>IF('S.D.PASTE SHEET'!AA138="","",'S.D.PASTE SHEET'!AA138)</f>
        <v>No</v>
      </c>
      <c s="90">
        <f>IF('S.D.PASTE SHEET'!AB138="","",'S.D.PASTE SHEET'!AB138)</f>
        <v>14</v>
      </c>
      <c s="90" t="str">
        <f>IF('S.D.PASTE SHEET'!AC138="","",'S.D.PASTE SHEET'!AC138)</f>
        <v>None</v>
      </c>
      <c s="90">
        <f>IF('S.D.PASTE SHEET'!AD138="","",'S.D.PASTE SHEET'!AD138)</f>
        <v>3</v>
      </c>
      <c s="34"/>
      <c s="32" t="str">
        <f>IF(AK138="","",IF(AK138&gt;0,COUNT($AG$2:AG138),""))</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8" s="32" t="str">
        <f>IF(BC138="","",IF(BC138&gt;0,COUNT($AY$2:AY138),""))</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39" spans="1:66" ht="15.75" customHeight="1">
      <c r="A139" s="90">
        <f>IF('S.D.PASTE SHEET'!A139="","",'S.D.PASTE SHEET'!A139)</f>
        <v>7</v>
      </c>
      <c s="90" t="str">
        <f>IF('S.D.PASTE SHEET'!B139="","",'S.D.PASTE SHEET'!B139)</f>
        <v>A</v>
      </c>
      <c s="90">
        <f>IF('S.D.PASTE SHEET'!C139="","",'S.D.PASTE SHEET'!C139)</f>
        <v>450</v>
      </c>
      <c s="91" t="str">
        <f>IF('S.D.PASTE SHEET'!D139="","",'S.D.PASTE SHEET'!D139)</f>
        <v/>
      </c>
      <c s="90" t="str">
        <f>IF('S.D.PASTE SHEET'!E139="","",UPPER('S.D.PASTE SHEET'!E139))</f>
        <v>MANOJ</v>
      </c>
      <c s="90" t="str">
        <f>IF('S.D.PASTE SHEET'!F139="","",'S.D.PASTE SHEET'!F139)</f>
        <v/>
      </c>
      <c s="90" t="str">
        <f>IF('S.D.PASTE SHEET'!G139="","",UPPER('S.D.PASTE SHEET'!G139))</f>
        <v>KAILASH CHAND</v>
      </c>
      <c s="90" t="str">
        <f>IF('S.D.PASTE SHEET'!H139="","",UPPER('S.D.PASTE SHEET'!H139))</f>
        <v>GANPATI DEVI</v>
      </c>
      <c s="90" t="str">
        <f>IF('S.D.PASTE SHEET'!I139="","",'S.D.PASTE SHEET'!I139)</f>
        <v>M</v>
      </c>
      <c s="91">
        <f>IF('S.D.PASTE SHEET'!J139="","",'S.D.PASTE SHEET'!J139)</f>
        <v>40796</v>
      </c>
      <c s="90">
        <f>IF('S.D.PASTE SHEET'!K139="","",'S.D.PASTE SHEET'!K139)</f>
        <v>7072</v>
      </c>
      <c s="90" t="str">
        <f>IF('S.D.PASTE SHEET'!L139="","",'S.D.PASTE SHEET'!L139)</f>
        <v/>
      </c>
      <c s="90">
        <f>IF('S.D.PASTE SHEET'!M139="","",'S.D.PASTE SHEET'!M139)</f>
        <v>137</v>
      </c>
      <c s="90">
        <f>IF('S.D.PASTE SHEET'!N139="","",'S.D.PASTE SHEET'!N139)</f>
        <v>113</v>
      </c>
      <c s="90" t="str">
        <f>IF('S.D.PASTE SHEET'!O139="","",'S.D.PASTE SHEET'!O139)</f>
        <v>SC</v>
      </c>
      <c s="90" t="str">
        <f>IF('S.D.PASTE SHEET'!P139="","",'S.D.PASTE SHEET'!P139)</f>
        <v>Hindu</v>
      </c>
      <c s="90" t="str">
        <f>IF('S.D.PASTE SHEET'!Q139="","",'S.D.PASTE SHEET'!Q139)</f>
        <v/>
      </c>
      <c s="90" t="str">
        <f>IF('S.D.PASTE SHEET'!R139="","",'S.D.PASTE SHEET'!R139)</f>
        <v>GOVT. SENIOR SECONDARY SCHOOL DASANA KHURD (219769)</v>
      </c>
      <c s="90">
        <f>IF('S.D.PASTE SHEET'!S139="","",'S.D.PASTE SHEET'!S139)</f>
        <v>8141302602</v>
      </c>
      <c s="90" t="str">
        <f>IF('S.D.PASTE SHEET'!T139="","",'S.D.PASTE SHEET'!T139)</f>
        <v>XXXX1352</v>
      </c>
      <c s="90" t="str">
        <f>IF('S.D.PASTE SHEET'!U139="","",'S.D.PASTE SHEET'!U139)</f>
        <v>YUAOKEF</v>
      </c>
      <c s="90">
        <f>IF('S.D.PASTE SHEET'!V139="","",'S.D.PASTE SHEET'!V139)</f>
        <v>7850947691</v>
      </c>
      <c s="90" t="str">
        <f>IF('S.D.PASTE SHEET'!W139="","",'S.D.PASTE SHEET'!W139)</f>
        <v>Post dikawa,Molasar,DASANA khurd,341506</v>
      </c>
      <c s="90">
        <f>IF('S.D.PASTE SHEET'!X139="","",'S.D.PASTE SHEET'!X139)</f>
        <v>34000</v>
      </c>
      <c s="90" t="str">
        <f>IF('S.D.PASTE SHEET'!Y139="","",'S.D.PASTE SHEET'!Y139)</f>
        <v>N</v>
      </c>
      <c s="90" t="str">
        <f>IF('S.D.PASTE SHEET'!Z139="","",'S.D.PASTE SHEET'!Z139)</f>
        <v>N</v>
      </c>
      <c s="90" t="str">
        <f>IF('S.D.PASTE SHEET'!AA139="","",'S.D.PASTE SHEET'!AA139)</f>
        <v>No</v>
      </c>
      <c s="90">
        <f>IF('S.D.PASTE SHEET'!AB139="","",'S.D.PASTE SHEET'!AB139)</f>
        <v>13</v>
      </c>
      <c s="90" t="str">
        <f>IF('S.D.PASTE SHEET'!AC139="","",'S.D.PASTE SHEET'!AC139)</f>
        <v>None</v>
      </c>
      <c s="90">
        <f>IF('S.D.PASTE SHEET'!AD139="","",'S.D.PASTE SHEET'!AD139)</f>
        <v>3</v>
      </c>
      <c s="34"/>
      <c s="32" t="str">
        <f>IF(AK139="","",IF(AK139&gt;0,COUNT($AG$2:AG139),""))</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39" s="32" t="str">
        <f>IF(BC139="","",IF(BC139&gt;0,COUNT($AY$2:AY139),""))</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0" spans="1:66" ht="15.75" customHeight="1">
      <c r="A140" s="90">
        <f>IF('S.D.PASTE SHEET'!A140="","",'S.D.PASTE SHEET'!A140)</f>
        <v>7</v>
      </c>
      <c s="90" t="str">
        <f>IF('S.D.PASTE SHEET'!B140="","",'S.D.PASTE SHEET'!B140)</f>
        <v>A</v>
      </c>
      <c s="90">
        <f>IF('S.D.PASTE SHEET'!C140="","",'S.D.PASTE SHEET'!C140)</f>
        <v>460</v>
      </c>
      <c s="91" t="str">
        <f>IF('S.D.PASTE SHEET'!D140="","",'S.D.PASTE SHEET'!D140)</f>
        <v/>
      </c>
      <c s="90" t="str">
        <f>IF('S.D.PASTE SHEET'!E140="","",UPPER('S.D.PASTE SHEET'!E140))</f>
        <v>MINAXI</v>
      </c>
      <c s="90" t="str">
        <f>IF('S.D.PASTE SHEET'!F140="","",'S.D.PASTE SHEET'!F140)</f>
        <v/>
      </c>
      <c s="90" t="str">
        <f>IF('S.D.PASTE SHEET'!G140="","",UPPER('S.D.PASTE SHEET'!G140))</f>
        <v>JAGU RAM</v>
      </c>
      <c s="90" t="str">
        <f>IF('S.D.PASTE SHEET'!H140="","",UPPER('S.D.PASTE SHEET'!H140))</f>
        <v>BAJU DEVI</v>
      </c>
      <c s="90" t="str">
        <f>IF('S.D.PASTE SHEET'!I140="","",'S.D.PASTE SHEET'!I140)</f>
        <v>F</v>
      </c>
      <c s="91">
        <f>IF('S.D.PASTE SHEET'!J140="","",'S.D.PASTE SHEET'!J140)</f>
        <v>41075</v>
      </c>
      <c s="90">
        <f>IF('S.D.PASTE SHEET'!K140="","",'S.D.PASTE SHEET'!K140)</f>
        <v>7073</v>
      </c>
      <c s="90" t="str">
        <f>IF('S.D.PASTE SHEET'!L140="","",'S.D.PASTE SHEET'!L140)</f>
        <v/>
      </c>
      <c s="90">
        <f>IF('S.D.PASTE SHEET'!M140="","",'S.D.PASTE SHEET'!M140)</f>
        <v>137</v>
      </c>
      <c s="90">
        <f>IF('S.D.PASTE SHEET'!N140="","",'S.D.PASTE SHEET'!N140)</f>
        <v>126</v>
      </c>
      <c s="90" t="str">
        <f>IF('S.D.PASTE SHEET'!O140="","",'S.D.PASTE SHEET'!O140)</f>
        <v>OBC</v>
      </c>
      <c s="90" t="str">
        <f>IF('S.D.PASTE SHEET'!P140="","",'S.D.PASTE SHEET'!P140)</f>
        <v>Hindu</v>
      </c>
      <c s="90" t="str">
        <f>IF('S.D.PASTE SHEET'!Q140="","",'S.D.PASTE SHEET'!Q140)</f>
        <v/>
      </c>
      <c s="90" t="str">
        <f>IF('S.D.PASTE SHEET'!R140="","",'S.D.PASTE SHEET'!R140)</f>
        <v>GOVT. SENIOR SECONDARY SCHOOL DASANA KHURD (219769)</v>
      </c>
      <c s="90">
        <f>IF('S.D.PASTE SHEET'!S140="","",'S.D.PASTE SHEET'!S140)</f>
        <v>8141302602</v>
      </c>
      <c s="90" t="str">
        <f>IF('S.D.PASTE SHEET'!T140="","",'S.D.PASTE SHEET'!T140)</f>
        <v>XXXX2628</v>
      </c>
      <c s="90" t="str">
        <f>IF('S.D.PASTE SHEET'!U140="","",'S.D.PASTE SHEET'!U140)</f>
        <v>BCAGBUW</v>
      </c>
      <c s="90">
        <f>IF('S.D.PASTE SHEET'!V140="","",'S.D.PASTE SHEET'!V140)</f>
        <v>9587758441</v>
      </c>
      <c s="90" t="str">
        <f>IF('S.D.PASTE SHEET'!W140="","",'S.D.PASTE SHEET'!W140)</f>
        <v>Post dikawa,Molasar,DASANA khurd,341506</v>
      </c>
      <c s="90">
        <f>IF('S.D.PASTE SHEET'!X140="","",'S.D.PASTE SHEET'!X140)</f>
        <v>35000</v>
      </c>
      <c s="90" t="str">
        <f>IF('S.D.PASTE SHEET'!Y140="","",'S.D.PASTE SHEET'!Y140)</f>
        <v>N</v>
      </c>
      <c s="90" t="str">
        <f>IF('S.D.PASTE SHEET'!Z140="","",'S.D.PASTE SHEET'!Z140)</f>
        <v>N</v>
      </c>
      <c s="90" t="str">
        <f>IF('S.D.PASTE SHEET'!AA140="","",'S.D.PASTE SHEET'!AA140)</f>
        <v>No</v>
      </c>
      <c s="90">
        <f>IF('S.D.PASTE SHEET'!AB140="","",'S.D.PASTE SHEET'!AB140)</f>
        <v>12</v>
      </c>
      <c s="90" t="str">
        <f>IF('S.D.PASTE SHEET'!AC140="","",'S.D.PASTE SHEET'!AC140)</f>
        <v>None</v>
      </c>
      <c s="90">
        <f>IF('S.D.PASTE SHEET'!AD140="","",'S.D.PASTE SHEET'!AD140)</f>
        <v>3</v>
      </c>
      <c s="34"/>
      <c s="32" t="str">
        <f>IF(AK140="","",IF(AK140&gt;0,COUNT($AG$2:AG140),""))</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40" s="32" t="str">
        <f>IF(BC140="","",IF(BC140&gt;0,COUNT($AY$2:AY140),""))</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1" spans="1:66" ht="15.75" customHeight="1">
      <c r="A141" s="90">
        <f>IF('S.D.PASTE SHEET'!A141="","",'S.D.PASTE SHEET'!A141)</f>
        <v>7</v>
      </c>
      <c s="90" t="str">
        <f>IF('S.D.PASTE SHEET'!B141="","",'S.D.PASTE SHEET'!B141)</f>
        <v>A</v>
      </c>
      <c s="90">
        <f>IF('S.D.PASTE SHEET'!C141="","",'S.D.PASTE SHEET'!C141)</f>
        <v>442</v>
      </c>
      <c s="91" t="str">
        <f>IF('S.D.PASTE SHEET'!D141="","",'S.D.PASTE SHEET'!D141)</f>
        <v/>
      </c>
      <c s="90" t="str">
        <f>IF('S.D.PASTE SHEET'!E141="","",UPPER('S.D.PASTE SHEET'!E141))</f>
        <v>NISHA NATH</v>
      </c>
      <c s="90" t="str">
        <f>IF('S.D.PASTE SHEET'!F141="","",'S.D.PASTE SHEET'!F141)</f>
        <v/>
      </c>
      <c s="90" t="str">
        <f>IF('S.D.PASTE SHEET'!G141="","",UPPER('S.D.PASTE SHEET'!G141))</f>
        <v>RAJU RAM</v>
      </c>
      <c s="90" t="str">
        <f>IF('S.D.PASTE SHEET'!H141="","",UPPER('S.D.PASTE SHEET'!H141))</f>
        <v>SONI DEVI</v>
      </c>
      <c s="90" t="str">
        <f>IF('S.D.PASTE SHEET'!I141="","",'S.D.PASTE SHEET'!I141)</f>
        <v>F</v>
      </c>
      <c s="91">
        <f>IF('S.D.PASTE SHEET'!J141="","",'S.D.PASTE SHEET'!J141)</f>
        <v>40462</v>
      </c>
      <c s="90">
        <f>IF('S.D.PASTE SHEET'!K141="","",'S.D.PASTE SHEET'!K141)</f>
        <v>7074</v>
      </c>
      <c s="90" t="str">
        <f>IF('S.D.PASTE SHEET'!L141="","",'S.D.PASTE SHEET'!L141)</f>
        <v/>
      </c>
      <c s="90">
        <f>IF('S.D.PASTE SHEET'!M141="","",'S.D.PASTE SHEET'!M141)</f>
        <v>137</v>
      </c>
      <c s="90">
        <f>IF('S.D.PASTE SHEET'!N141="","",'S.D.PASTE SHEET'!N141)</f>
        <v>94</v>
      </c>
      <c s="90" t="str">
        <f>IF('S.D.PASTE SHEET'!O141="","",'S.D.PASTE SHEET'!O141)</f>
        <v>OBC</v>
      </c>
      <c s="90" t="str">
        <f>IF('S.D.PASTE SHEET'!P141="","",'S.D.PASTE SHEET'!P141)</f>
        <v>Hindu</v>
      </c>
      <c s="90" t="str">
        <f>IF('S.D.PASTE SHEET'!Q141="","",'S.D.PASTE SHEET'!Q141)</f>
        <v/>
      </c>
      <c s="90" t="str">
        <f>IF('S.D.PASTE SHEET'!R141="","",'S.D.PASTE SHEET'!R141)</f>
        <v>GOVT. SENIOR SECONDARY SCHOOL DASANA KHURD (219769)</v>
      </c>
      <c s="90">
        <f>IF('S.D.PASTE SHEET'!S141="","",'S.D.PASTE SHEET'!S141)</f>
        <v>8141302602</v>
      </c>
      <c s="90" t="str">
        <f>IF('S.D.PASTE SHEET'!T141="","",'S.D.PASTE SHEET'!T141)</f>
        <v>XXXX2724</v>
      </c>
      <c s="90" t="str">
        <f>IF('S.D.PASTE SHEET'!U141="","",'S.D.PASTE SHEET'!U141)</f>
        <v>VTNJCRP</v>
      </c>
      <c s="90">
        <f>IF('S.D.PASTE SHEET'!V141="","",'S.D.PASTE SHEET'!V141)</f>
        <v>9649157559</v>
      </c>
      <c s="90" t="str">
        <f>IF('S.D.PASTE SHEET'!W141="","",'S.D.PASTE SHEET'!W141)</f>
        <v>Post dikawa,Molasar,DASANA khurd,341506</v>
      </c>
      <c s="90">
        <f>IF('S.D.PASTE SHEET'!X141="","",'S.D.PASTE SHEET'!X141)</f>
        <v>36000</v>
      </c>
      <c s="90" t="str">
        <f>IF('S.D.PASTE SHEET'!Y141="","",'S.D.PASTE SHEET'!Y141)</f>
        <v>N</v>
      </c>
      <c s="90" t="str">
        <f>IF('S.D.PASTE SHEET'!Z141="","",'S.D.PASTE SHEET'!Z141)</f>
        <v>N</v>
      </c>
      <c s="90" t="str">
        <f>IF('S.D.PASTE SHEET'!AA141="","",'S.D.PASTE SHEET'!AA141)</f>
        <v>No</v>
      </c>
      <c s="90">
        <f>IF('S.D.PASTE SHEET'!AB141="","",'S.D.PASTE SHEET'!AB141)</f>
        <v>14</v>
      </c>
      <c s="90" t="str">
        <f>IF('S.D.PASTE SHEET'!AC141="","",'S.D.PASTE SHEET'!AC141)</f>
        <v>None</v>
      </c>
      <c s="90">
        <f>IF('S.D.PASTE SHEET'!AD141="","",'S.D.PASTE SHEET'!AD141)</f>
        <v>0</v>
      </c>
      <c s="34"/>
      <c s="32" t="str">
        <f>IF(AK141="","",IF(AK141&gt;0,COUNT($AG$2:AG141),""))</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41" s="32" t="str">
        <f>IF(BC141="","",IF(BC141&gt;0,COUNT($AY$2:AY141),""))</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2" spans="1:66" ht="15.75" customHeight="1">
      <c r="A142" s="90">
        <f>IF('S.D.PASTE SHEET'!A142="","",'S.D.PASTE SHEET'!A142)</f>
        <v>7</v>
      </c>
      <c s="90" t="str">
        <f>IF('S.D.PASTE SHEET'!B142="","",'S.D.PASTE SHEET'!B142)</f>
        <v>A</v>
      </c>
      <c s="90">
        <f>IF('S.D.PASTE SHEET'!C142="","",'S.D.PASTE SHEET'!C142)</f>
        <v>470</v>
      </c>
      <c s="91" t="str">
        <f>IF('S.D.PASTE SHEET'!D142="","",'S.D.PASTE SHEET'!D142)</f>
        <v/>
      </c>
      <c s="90" t="str">
        <f>IF('S.D.PASTE SHEET'!E142="","",UPPER('S.D.PASTE SHEET'!E142))</f>
        <v>PRIYANKA</v>
      </c>
      <c s="90" t="str">
        <f>IF('S.D.PASTE SHEET'!F142="","",'S.D.PASTE SHEET'!F142)</f>
        <v/>
      </c>
      <c s="90" t="str">
        <f>IF('S.D.PASTE SHEET'!G142="","",UPPER('S.D.PASTE SHEET'!G142))</f>
        <v>PANNA RAM</v>
      </c>
      <c s="90" t="str">
        <f>IF('S.D.PASTE SHEET'!H142="","",UPPER('S.D.PASTE SHEET'!H142))</f>
        <v>SUKHI DEVI</v>
      </c>
      <c s="90" t="str">
        <f>IF('S.D.PASTE SHEET'!I142="","",'S.D.PASTE SHEET'!I142)</f>
        <v>F</v>
      </c>
      <c s="91">
        <f>IF('S.D.PASTE SHEET'!J142="","",'S.D.PASTE SHEET'!J142)</f>
        <v>40065</v>
      </c>
      <c s="90">
        <f>IF('S.D.PASTE SHEET'!K142="","",'S.D.PASTE SHEET'!K142)</f>
        <v>7075</v>
      </c>
      <c s="90" t="str">
        <f>IF('S.D.PASTE SHEET'!L142="","",'S.D.PASTE SHEET'!L142)</f>
        <v/>
      </c>
      <c s="90">
        <f>IF('S.D.PASTE SHEET'!M142="","",'S.D.PASTE SHEET'!M142)</f>
        <v>137</v>
      </c>
      <c s="90">
        <f>IF('S.D.PASTE SHEET'!N142="","",'S.D.PASTE SHEET'!N142)</f>
        <v>123</v>
      </c>
      <c s="90" t="str">
        <f>IF('S.D.PASTE SHEET'!O142="","",'S.D.PASTE SHEET'!O142)</f>
        <v>SC</v>
      </c>
      <c s="90" t="str">
        <f>IF('S.D.PASTE SHEET'!P142="","",'S.D.PASTE SHEET'!P142)</f>
        <v>Hindu</v>
      </c>
      <c s="90" t="str">
        <f>IF('S.D.PASTE SHEET'!Q142="","",'S.D.PASTE SHEET'!Q142)</f>
        <v/>
      </c>
      <c s="90" t="str">
        <f>IF('S.D.PASTE SHEET'!R142="","",'S.D.PASTE SHEET'!R142)</f>
        <v>GOVT. SENIOR SECONDARY SCHOOL DASANA KHURD (219769)</v>
      </c>
      <c s="90">
        <f>IF('S.D.PASTE SHEET'!S142="","",'S.D.PASTE SHEET'!S142)</f>
        <v>8141302602</v>
      </c>
      <c s="90" t="str">
        <f>IF('S.D.PASTE SHEET'!T142="","",'S.D.PASTE SHEET'!T142)</f>
        <v>XXXX8902</v>
      </c>
      <c s="90" t="str">
        <f>IF('S.D.PASTE SHEET'!U142="","",'S.D.PASTE SHEET'!U142)</f>
        <v>VZXNGJP</v>
      </c>
      <c s="90">
        <f>IF('S.D.PASTE SHEET'!V142="","",'S.D.PASTE SHEET'!V142)</f>
        <v>9982671909</v>
      </c>
      <c s="90" t="str">
        <f>IF('S.D.PASTE SHEET'!W142="","",'S.D.PASTE SHEET'!W142)</f>
        <v>DASANA KHURD,MOLASAR,DASANA KHURD,341506</v>
      </c>
      <c s="90">
        <f>IF('S.D.PASTE SHEET'!X142="","",'S.D.PASTE SHEET'!X142)</f>
        <v>30000</v>
      </c>
      <c s="90" t="str">
        <f>IF('S.D.PASTE SHEET'!Y142="","",'S.D.PASTE SHEET'!Y142)</f>
        <v>N</v>
      </c>
      <c s="90" t="str">
        <f>IF('S.D.PASTE SHEET'!Z142="","",'S.D.PASTE SHEET'!Z142)</f>
        <v>N</v>
      </c>
      <c s="90" t="str">
        <f>IF('S.D.PASTE SHEET'!AA142="","",'S.D.PASTE SHEET'!AA142)</f>
        <v>No</v>
      </c>
      <c s="90">
        <f>IF('S.D.PASTE SHEET'!AB142="","",'S.D.PASTE SHEET'!AB142)</f>
        <v>15</v>
      </c>
      <c s="90" t="str">
        <f>IF('S.D.PASTE SHEET'!AC142="","",'S.D.PASTE SHEET'!AC142)</f>
        <v>None</v>
      </c>
      <c s="90">
        <f>IF('S.D.PASTE SHEET'!AD142="","",'S.D.PASTE SHEET'!AD142)</f>
        <v>3</v>
      </c>
      <c s="34"/>
      <c s="32" t="str">
        <f>IF(AK142="","",IF(AK142&gt;0,COUNT($AG$2:AG142),""))</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42" s="32" t="str">
        <f>IF(BC142="","",IF(BC142&gt;0,COUNT($AY$2:AY142),""))</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3" spans="1:66" ht="15.75" customHeight="1">
      <c r="A143" s="90">
        <f>IF('S.D.PASTE SHEET'!A143="","",'S.D.PASTE SHEET'!A143)</f>
        <v>7</v>
      </c>
      <c s="90" t="str">
        <f>IF('S.D.PASTE SHEET'!B143="","",'S.D.PASTE SHEET'!B143)</f>
        <v>A</v>
      </c>
      <c s="90">
        <f>IF('S.D.PASTE SHEET'!C143="","",'S.D.PASTE SHEET'!C143)</f>
        <v>436</v>
      </c>
      <c s="91" t="str">
        <f>IF('S.D.PASTE SHEET'!D143="","",'S.D.PASTE SHEET'!D143)</f>
        <v/>
      </c>
      <c s="90" t="str">
        <f>IF('S.D.PASTE SHEET'!E143="","",UPPER('S.D.PASTE SHEET'!E143))</f>
        <v>PRIYANKA JAKHAR</v>
      </c>
      <c s="90" t="str">
        <f>IF('S.D.PASTE SHEET'!F143="","",'S.D.PASTE SHEET'!F143)</f>
        <v/>
      </c>
      <c s="90" t="str">
        <f>IF('S.D.PASTE SHEET'!G143="","",UPPER('S.D.PASTE SHEET'!G143))</f>
        <v>TULACHHA RAM</v>
      </c>
      <c s="90" t="str">
        <f>IF('S.D.PASTE SHEET'!H143="","",UPPER('S.D.PASTE SHEET'!H143))</f>
        <v>SANTOSH</v>
      </c>
      <c s="90" t="str">
        <f>IF('S.D.PASTE SHEET'!I143="","",'S.D.PASTE SHEET'!I143)</f>
        <v>F</v>
      </c>
      <c s="91">
        <f>IF('S.D.PASTE SHEET'!J143="","",'S.D.PASTE SHEET'!J143)</f>
        <v>41065</v>
      </c>
      <c s="90">
        <f>IF('S.D.PASTE SHEET'!K143="","",'S.D.PASTE SHEET'!K143)</f>
        <v>7076</v>
      </c>
      <c s="90" t="str">
        <f>IF('S.D.PASTE SHEET'!L143="","",'S.D.PASTE SHEET'!L143)</f>
        <v/>
      </c>
      <c s="90">
        <f>IF('S.D.PASTE SHEET'!M143="","",'S.D.PASTE SHEET'!M143)</f>
        <v>137</v>
      </c>
      <c s="90">
        <f>IF('S.D.PASTE SHEET'!N143="","",'S.D.PASTE SHEET'!N143)</f>
        <v>129</v>
      </c>
      <c s="90" t="str">
        <f>IF('S.D.PASTE SHEET'!O143="","",'S.D.PASTE SHEET'!O143)</f>
        <v>OBC</v>
      </c>
      <c s="90" t="str">
        <f>IF('S.D.PASTE SHEET'!P143="","",'S.D.PASTE SHEET'!P143)</f>
        <v/>
      </c>
      <c s="90" t="str">
        <f>IF('S.D.PASTE SHEET'!Q143="","",'S.D.PASTE SHEET'!Q143)</f>
        <v/>
      </c>
      <c s="90" t="str">
        <f>IF('S.D.PASTE SHEET'!R143="","",'S.D.PASTE SHEET'!R143)</f>
        <v>GOVT. SENIOR SECONDARY SCHOOL DASANA KHURD (219769)</v>
      </c>
      <c s="90">
        <f>IF('S.D.PASTE SHEET'!S143="","",'S.D.PASTE SHEET'!S143)</f>
        <v>8141302602</v>
      </c>
      <c s="90" t="str">
        <f>IF('S.D.PASTE SHEET'!T143="","",'S.D.PASTE SHEET'!T143)</f>
        <v>XXXX3116</v>
      </c>
      <c s="90" t="str">
        <f>IF('S.D.PASTE SHEET'!U143="","",'S.D.PASTE SHEET'!U143)</f>
        <v>VROOJCT</v>
      </c>
      <c s="90">
        <f>IF('S.D.PASTE SHEET'!V143="","",'S.D.PASTE SHEET'!V143)</f>
        <v>6350524305</v>
      </c>
      <c s="90" t="str">
        <f>IF('S.D.PASTE SHEET'!W143="","",'S.D.PASTE SHEET'!W143)</f>
        <v>Dikawa,Molasar,Dasana khurd,341506</v>
      </c>
      <c s="90">
        <f>IF('S.D.PASTE SHEET'!X143="","",'S.D.PASTE SHEET'!X143)</f>
        <v>40000</v>
      </c>
      <c s="90" t="str">
        <f>IF('S.D.PASTE SHEET'!Y143="","",'S.D.PASTE SHEET'!Y143)</f>
        <v>N</v>
      </c>
      <c s="90" t="str">
        <f>IF('S.D.PASTE SHEET'!Z143="","",'S.D.PASTE SHEET'!Z143)</f>
        <v>N</v>
      </c>
      <c s="90" t="str">
        <f>IF('S.D.PASTE SHEET'!AA143="","",'S.D.PASTE SHEET'!AA143)</f>
        <v/>
      </c>
      <c s="90">
        <f>IF('S.D.PASTE SHEET'!AB143="","",'S.D.PASTE SHEET'!AB143)</f>
        <v>12</v>
      </c>
      <c s="90" t="str">
        <f>IF('S.D.PASTE SHEET'!AC143="","",'S.D.PASTE SHEET'!AC143)</f>
        <v>None</v>
      </c>
      <c s="90">
        <f>IF('S.D.PASTE SHEET'!AD143="","",'S.D.PASTE SHEET'!AD143)</f>
        <v>3</v>
      </c>
      <c s="34"/>
      <c s="32" t="str">
        <f>IF(AK143="","",IF(AK143&gt;0,COUNT($AG$2:AG143),""))</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43" s="32" t="str">
        <f>IF(BC143="","",IF(BC143&gt;0,COUNT($AY$2:AY143),""))</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4" spans="1:66" ht="15.75" customHeight="1">
      <c r="A144" s="90">
        <f>IF('S.D.PASTE SHEET'!A144="","",'S.D.PASTE SHEET'!A144)</f>
        <v>7</v>
      </c>
      <c s="90" t="str">
        <f>IF('S.D.PASTE SHEET'!B144="","",'S.D.PASTE SHEET'!B144)</f>
        <v>A</v>
      </c>
      <c s="90">
        <f>IF('S.D.PASTE SHEET'!C144="","",'S.D.PASTE SHEET'!C144)</f>
        <v>609</v>
      </c>
      <c s="91" t="str">
        <f>IF('S.D.PASTE SHEET'!D144="","",'S.D.PASTE SHEET'!D144)</f>
        <v/>
      </c>
      <c s="90" t="str">
        <f>IF('S.D.PASTE SHEET'!E144="","",UPPER('S.D.PASTE SHEET'!E144))</f>
        <v>RAHUL SINGH</v>
      </c>
      <c s="90" t="str">
        <f>IF('S.D.PASTE SHEET'!F144="","",'S.D.PASTE SHEET'!F144)</f>
        <v/>
      </c>
      <c s="90" t="str">
        <f>IF('S.D.PASTE SHEET'!G144="","",UPPER('S.D.PASTE SHEET'!G144))</f>
        <v>SUKH SINGH</v>
      </c>
      <c s="90" t="str">
        <f>IF('S.D.PASTE SHEET'!H144="","",UPPER('S.D.PASTE SHEET'!H144))</f>
        <v>SUMAN KANWAR</v>
      </c>
      <c s="90" t="str">
        <f>IF('S.D.PASTE SHEET'!I144="","",'S.D.PASTE SHEET'!I144)</f>
        <v>M</v>
      </c>
      <c s="91">
        <f>IF('S.D.PASTE SHEET'!J144="","",'S.D.PASTE SHEET'!J144)</f>
        <v>40844</v>
      </c>
      <c s="90">
        <f>IF('S.D.PASTE SHEET'!K144="","",'S.D.PASTE SHEET'!K144)</f>
        <v>7077</v>
      </c>
      <c s="90" t="str">
        <f>IF('S.D.PASTE SHEET'!L144="","",'S.D.PASTE SHEET'!L144)</f>
        <v/>
      </c>
      <c s="90">
        <f>IF('S.D.PASTE SHEET'!M144="","",'S.D.PASTE SHEET'!M144)</f>
        <v>137</v>
      </c>
      <c s="90">
        <f>IF('S.D.PASTE SHEET'!N144="","",'S.D.PASTE SHEET'!N144)</f>
        <v>100</v>
      </c>
      <c s="90" t="str">
        <f>IF('S.D.PASTE SHEET'!O144="","",'S.D.PASTE SHEET'!O144)</f>
        <v>OBC</v>
      </c>
      <c s="90" t="str">
        <f>IF('S.D.PASTE SHEET'!P144="","",'S.D.PASTE SHEET'!P144)</f>
        <v>Hindu</v>
      </c>
      <c s="90" t="str">
        <f>IF('S.D.PASTE SHEET'!Q144="","",'S.D.PASTE SHEET'!Q144)</f>
        <v/>
      </c>
      <c s="90" t="str">
        <f>IF('S.D.PASTE SHEET'!R144="","",'S.D.PASTE SHEET'!R144)</f>
        <v>GOVT. SENIOR SECONDARY SCHOOL DASANA KHURD (219769)</v>
      </c>
      <c s="90">
        <f>IF('S.D.PASTE SHEET'!S144="","",'S.D.PASTE SHEET'!S144)</f>
        <v>8141302602</v>
      </c>
      <c s="90" t="str">
        <f>IF('S.D.PASTE SHEET'!T144="","",'S.D.PASTE SHEET'!T144)</f>
        <v>XXXX1041</v>
      </c>
      <c s="90" t="str">
        <f>IF('S.D.PASTE SHEET'!U144="","",'S.D.PASTE SHEET'!U144)</f>
        <v/>
      </c>
      <c s="90">
        <f>IF('S.D.PASTE SHEET'!V144="","",'S.D.PASTE SHEET'!V144)</f>
        <v>9610432569</v>
      </c>
      <c s="90" t="str">
        <f>IF('S.D.PASTE SHEET'!W144="","",'S.D.PASTE SHEET'!W144)</f>
        <v>VILLAGE DASANA KHURD ,MOLASAR,DASANA KHURD ,341506</v>
      </c>
      <c s="90">
        <f>IF('S.D.PASTE SHEET'!X144="","",'S.D.PASTE SHEET'!X144)</f>
        <v>60000</v>
      </c>
      <c s="90" t="str">
        <f>IF('S.D.PASTE SHEET'!Y144="","",'S.D.PASTE SHEET'!Y144)</f>
        <v>N</v>
      </c>
      <c s="90" t="str">
        <f>IF('S.D.PASTE SHEET'!Z144="","",'S.D.PASTE SHEET'!Z144)</f>
        <v>N</v>
      </c>
      <c s="90" t="str">
        <f>IF('S.D.PASTE SHEET'!AA144="","",'S.D.PASTE SHEET'!AA144)</f>
        <v>No</v>
      </c>
      <c s="90">
        <f>IF('S.D.PASTE SHEET'!AB144="","",'S.D.PASTE SHEET'!AB144)</f>
        <v>13</v>
      </c>
      <c s="90" t="str">
        <f>IF('S.D.PASTE SHEET'!AC144="","",'S.D.PASTE SHEET'!AC144)</f>
        <v>None</v>
      </c>
      <c s="90">
        <f>IF('S.D.PASTE SHEET'!AD144="","",'S.D.PASTE SHEET'!AD144)</f>
        <v>3</v>
      </c>
      <c s="34"/>
      <c s="32" t="str">
        <f>IF(AK144="","",IF(AK144&gt;0,COUNT($AG$2:AG144),""))</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 t="shared" si="18"/>
        <v/>
      </c>
      <c r="AX144" s="32" t="str">
        <f>IF(BC144="","",IF(BC144&gt;0,COUNT($AY$2:AY144),""))</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5" spans="1:66" ht="15.75" customHeight="1">
      <c r="A145" s="90">
        <f>IF('S.D.PASTE SHEET'!A145="","",'S.D.PASTE SHEET'!A145)</f>
        <v>7</v>
      </c>
      <c s="90" t="str">
        <f>IF('S.D.PASTE SHEET'!B145="","",'S.D.PASTE SHEET'!B145)</f>
        <v>A</v>
      </c>
      <c s="90">
        <f>IF('S.D.PASTE SHEET'!C145="","",'S.D.PASTE SHEET'!C145)</f>
        <v>449</v>
      </c>
      <c s="91" t="str">
        <f>IF('S.D.PASTE SHEET'!D145="","",'S.D.PASTE SHEET'!D145)</f>
        <v/>
      </c>
      <c s="90" t="str">
        <f>IF('S.D.PASTE SHEET'!E145="","",UPPER('S.D.PASTE SHEET'!E145))</f>
        <v>RAJVEER SINGH</v>
      </c>
      <c s="90" t="str">
        <f>IF('S.D.PASTE SHEET'!F145="","",'S.D.PASTE SHEET'!F145)</f>
        <v/>
      </c>
      <c s="90" t="str">
        <f>IF('S.D.PASTE SHEET'!G145="","",UPPER('S.D.PASTE SHEET'!G145))</f>
        <v>PAPPU SINGH</v>
      </c>
      <c s="90" t="str">
        <f>IF('S.D.PASTE SHEET'!H145="","",UPPER('S.D.PASTE SHEET'!H145))</f>
        <v>SAROJ KANWAR</v>
      </c>
      <c s="90" t="str">
        <f>IF('S.D.PASTE SHEET'!I145="","",'S.D.PASTE SHEET'!I145)</f>
        <v>M</v>
      </c>
      <c s="91">
        <f>IF('S.D.PASTE SHEET'!J145="","",'S.D.PASTE SHEET'!J145)</f>
        <v>41235</v>
      </c>
      <c s="90">
        <f>IF('S.D.PASTE SHEET'!K145="","",'S.D.PASTE SHEET'!K145)</f>
        <v>7078</v>
      </c>
      <c s="90" t="str">
        <f>IF('S.D.PASTE SHEET'!L145="","",'S.D.PASTE SHEET'!L145)</f>
        <v/>
      </c>
      <c s="90">
        <f>IF('S.D.PASTE SHEET'!M145="","",'S.D.PASTE SHEET'!M145)</f>
        <v>137</v>
      </c>
      <c s="90">
        <f>IF('S.D.PASTE SHEET'!N145="","",'S.D.PASTE SHEET'!N145)</f>
        <v>107</v>
      </c>
      <c s="90" t="str">
        <f>IF('S.D.PASTE SHEET'!O145="","",'S.D.PASTE SHEET'!O145)</f>
        <v>GEN</v>
      </c>
      <c s="90" t="str">
        <f>IF('S.D.PASTE SHEET'!P145="","",'S.D.PASTE SHEET'!P145)</f>
        <v>Hindu</v>
      </c>
      <c s="90" t="str">
        <f>IF('S.D.PASTE SHEET'!Q145="","",'S.D.PASTE SHEET'!Q145)</f>
        <v/>
      </c>
      <c s="90" t="str">
        <f>IF('S.D.PASTE SHEET'!R145="","",'S.D.PASTE SHEET'!R145)</f>
        <v>GOVT. SENIOR SECONDARY SCHOOL DASANA KHURD (219769)</v>
      </c>
      <c s="90">
        <f>IF('S.D.PASTE SHEET'!S145="","",'S.D.PASTE SHEET'!S145)</f>
        <v>8141302602</v>
      </c>
      <c s="90" t="str">
        <f>IF('S.D.PASTE SHEET'!T145="","",'S.D.PASTE SHEET'!T145)</f>
        <v>XXXX9995</v>
      </c>
      <c s="90" t="str">
        <f>IF('S.D.PASTE SHEET'!U145="","",'S.D.PASTE SHEET'!U145)</f>
        <v>Vscdjph</v>
      </c>
      <c s="90">
        <f>IF('S.D.PASTE SHEET'!V145="","",'S.D.PASTE SHEET'!V145)</f>
        <v>9783748734</v>
      </c>
      <c s="90" t="str">
        <f>IF('S.D.PASTE SHEET'!W145="","",'S.D.PASTE SHEET'!W145)</f>
        <v>Post dikawa,Molasar,DASANA khurd,341506</v>
      </c>
      <c s="90">
        <f>IF('S.D.PASTE SHEET'!X145="","",'S.D.PASTE SHEET'!X145)</f>
        <v>25000</v>
      </c>
      <c s="90" t="str">
        <f>IF('S.D.PASTE SHEET'!Y145="","",'S.D.PASTE SHEET'!Y145)</f>
        <v>N</v>
      </c>
      <c s="90" t="str">
        <f>IF('S.D.PASTE SHEET'!Z145="","",'S.D.PASTE SHEET'!Z145)</f>
        <v>N</v>
      </c>
      <c s="90" t="str">
        <f>IF('S.D.PASTE SHEET'!AA145="","",'S.D.PASTE SHEET'!AA145)</f>
        <v>No</v>
      </c>
      <c s="90">
        <f>IF('S.D.PASTE SHEET'!AB145="","",'S.D.PASTE SHEET'!AB145)</f>
        <v>12</v>
      </c>
      <c s="90" t="str">
        <f>IF('S.D.PASTE SHEET'!AC145="","",'S.D.PASTE SHEET'!AC145)</f>
        <v>None</v>
      </c>
      <c s="90">
        <f>IF('S.D.PASTE SHEET'!AD145="","",'S.D.PASTE SHEET'!AD145)</f>
        <v>0</v>
      </c>
      <c s="34"/>
      <c s="32" t="str">
        <f>IF(AK145="","",IF(AK145&gt;0,COUNT($AG$2:AG145),""))</f>
        <v/>
      </c>
      <c s="10" t="str">
        <f t="shared" si="18"/>
        <v/>
      </c>
      <c s="10" t="str">
        <f t="shared" si="18"/>
        <v/>
      </c>
      <c s="10" t="str">
        <f t="shared" si="18"/>
        <v/>
      </c>
      <c s="37" t="str">
        <f t="shared" si="18"/>
        <v/>
      </c>
      <c s="10" t="str">
        <f t="shared" si="18"/>
        <v/>
      </c>
      <c s="10" t="str">
        <f t="shared" si="18"/>
        <v/>
      </c>
      <c s="10" t="str">
        <f t="shared" si="18"/>
        <v/>
      </c>
      <c s="10" t="str">
        <f t="shared" si="18"/>
        <v/>
      </c>
      <c s="10" t="str">
        <f t="shared" si="18"/>
        <v/>
      </c>
      <c s="37" t="str">
        <f t="shared" si="18"/>
        <v/>
      </c>
      <c s="10" t="str">
        <f t="shared" si="18"/>
        <v/>
      </c>
      <c s="10" t="str">
        <f t="shared" si="18"/>
        <v/>
      </c>
      <c s="10" t="str">
        <f t="shared" si="18"/>
        <v/>
      </c>
      <c s="10" t="str">
        <f t="shared" si="18"/>
        <v/>
      </c>
      <c s="10" t="str">
        <f t="shared" si="18"/>
        <v/>
      </c>
      <c s="10" t="str">
        <f>IF(AND($AJ$1=5,$A145=5),P145,"")</f>
        <v/>
      </c>
      <c r="AX145" s="32" t="str">
        <f>IF(BC145="","",IF(BC145&gt;0,COUNT($AY$2:AY145),""))</f>
        <v/>
      </c>
      <c s="10" t="str">
        <f t="shared" si="19"/>
        <v/>
      </c>
      <c s="10" t="str">
        <f t="shared" si="20"/>
        <v/>
      </c>
      <c s="10" t="str">
        <f t="shared" si="20"/>
        <v/>
      </c>
      <c s="39" t="str">
        <f t="shared" si="20"/>
        <v/>
      </c>
      <c s="10" t="str">
        <f t="shared" si="20"/>
        <v/>
      </c>
      <c s="10" t="str">
        <f t="shared" si="20"/>
        <v/>
      </c>
      <c s="10" t="str">
        <f t="shared" si="20"/>
        <v/>
      </c>
      <c s="10" t="str">
        <f t="shared" si="20"/>
        <v/>
      </c>
      <c s="10" t="str">
        <f t="shared" si="20"/>
        <v/>
      </c>
      <c s="39" t="str">
        <f t="shared" si="20"/>
        <v/>
      </c>
      <c s="10" t="str">
        <f t="shared" si="20"/>
        <v/>
      </c>
      <c s="10" t="str">
        <f t="shared" si="20"/>
        <v/>
      </c>
      <c s="10" t="str">
        <f t="shared" si="20"/>
        <v/>
      </c>
      <c s="10" t="str">
        <f t="shared" si="20"/>
        <v/>
      </c>
      <c s="10" t="str">
        <f t="shared" si="20"/>
        <v/>
      </c>
      <c s="10" t="str">
        <f t="shared" si="20"/>
        <v/>
      </c>
    </row>
    <row r="146" spans="1:66" ht="15.75" customHeight="1">
      <c r="A146" s="90">
        <f>IF('S.D.PASTE SHEET'!A146="","",'S.D.PASTE SHEET'!A146)</f>
        <v>7</v>
      </c>
      <c s="90" t="str">
        <f>IF('S.D.PASTE SHEET'!B146="","",'S.D.PASTE SHEET'!B146)</f>
        <v>A</v>
      </c>
      <c s="90">
        <f>IF('S.D.PASTE SHEET'!C146="","",'S.D.PASTE SHEET'!C146)</f>
        <v>411</v>
      </c>
      <c s="91" t="str">
        <f>IF('S.D.PASTE SHEET'!D146="","",'S.D.PASTE SHEET'!D146)</f>
        <v/>
      </c>
      <c s="90" t="str">
        <f>IF('S.D.PASTE SHEET'!E146="","",UPPER('S.D.PASTE SHEET'!E146))</f>
        <v>SHIVRAJ SINGH</v>
      </c>
      <c s="90" t="str">
        <f>IF('S.D.PASTE SHEET'!F146="","",'S.D.PASTE SHEET'!F146)</f>
        <v/>
      </c>
      <c s="90" t="str">
        <f>IF('S.D.PASTE SHEET'!G146="","",UPPER('S.D.PASTE SHEET'!G146))</f>
        <v>GIRDHARI SINGH</v>
      </c>
      <c s="90" t="str">
        <f>IF('S.D.PASTE SHEET'!H146="","",UPPER('S.D.PASTE SHEET'!H146))</f>
        <v>MANJU KANWAR</v>
      </c>
      <c s="90" t="str">
        <f>IF('S.D.PASTE SHEET'!I146="","",'S.D.PASTE SHEET'!I146)</f>
        <v>M</v>
      </c>
      <c s="91">
        <f>IF('S.D.PASTE SHEET'!J146="","",'S.D.PASTE SHEET'!J146)</f>
        <v>40690</v>
      </c>
      <c s="90">
        <f>IF('S.D.PASTE SHEET'!K146="","",'S.D.PASTE SHEET'!K146)</f>
        <v>7079</v>
      </c>
      <c s="90" t="str">
        <f>IF('S.D.PASTE SHEET'!L146="","",'S.D.PASTE SHEET'!L146)</f>
        <v/>
      </c>
      <c s="90">
        <f>IF('S.D.PASTE SHEET'!M146="","",'S.D.PASTE SHEET'!M146)</f>
        <v>137</v>
      </c>
      <c s="90">
        <f>IF('S.D.PASTE SHEET'!N146="","",'S.D.PASTE SHEET'!N146)</f>
        <v>105</v>
      </c>
      <c s="90" t="str">
        <f>IF('S.D.PASTE SHEET'!O146="","",'S.D.PASTE SHEET'!O146)</f>
        <v>GEN</v>
      </c>
      <c s="90" t="str">
        <f>IF('S.D.PASTE SHEET'!P146="","",'S.D.PASTE SHEET'!P146)</f>
        <v/>
      </c>
      <c s="90" t="str">
        <f>IF('S.D.PASTE SHEET'!Q146="","",'S.D.PASTE SHEET'!Q146)</f>
        <v/>
      </c>
      <c s="90" t="str">
        <f>IF('S.D.PASTE SHEET'!R146="","",'S.D.PASTE SHEET'!R146)</f>
        <v>GOVT. SENIOR SECONDARY SCHOOL DASANA KHURD (219769)</v>
      </c>
      <c s="90">
        <f>IF('S.D.PASTE SHEET'!S146="","",'S.D.PASTE SHEET'!S146)</f>
        <v>8141302602</v>
      </c>
      <c s="90" t="str">
        <f>IF('S.D.PASTE SHEET'!T146="","",'S.D.PASTE SHEET'!T146)</f>
        <v>XXXX6480</v>
      </c>
      <c s="90" t="str">
        <f>IF('S.D.PASTE SHEET'!U146="","",'S.D.PASTE SHEET'!U146)</f>
        <v>VTNPGCJ</v>
      </c>
      <c s="90">
        <f>IF('S.D.PASTE SHEET'!V146="","",'S.D.PASTE SHEET'!V146)</f>
        <v>9649569727</v>
      </c>
      <c s="90" t="str">
        <f>IF('S.D.PASTE SHEET'!W146="","",'S.D.PASTE SHEET'!W146)</f>
        <v>Dikawa,Molasar,Dasanakhurd,341506</v>
      </c>
      <c s="90">
        <f>IF('S.D.PASTE SHEET'!X146="","",'S.D.PASTE SHEET'!X146)</f>
        <v>0</v>
      </c>
      <c s="90" t="str">
        <f>IF('S.D.PASTE SHEET'!Y146="","",'S.D.PASTE SHEET'!Y146)</f>
        <v>N</v>
      </c>
      <c s="90" t="str">
        <f>IF('S.D.PASTE SHEET'!Z146="","",'S.D.PASTE SHEET'!Z146)</f>
        <v>N</v>
      </c>
      <c s="90" t="str">
        <f>IF('S.D.PASTE SHEET'!AA146="","",'S.D.PASTE SHEET'!AA146)</f>
        <v/>
      </c>
      <c s="90">
        <f>IF('S.D.PASTE SHEET'!AB146="","",'S.D.PASTE SHEET'!AB146)</f>
        <v>13</v>
      </c>
      <c s="90" t="str">
        <f>IF('S.D.PASTE SHEET'!AC146="","",'S.D.PASTE SHEET'!AC146)</f>
        <v>None</v>
      </c>
      <c s="90">
        <f>IF('S.D.PASTE SHEET'!AD146="","",'S.D.PASTE SHEET'!AD146)</f>
        <v>0</v>
      </c>
      <c s="34"/>
      <c s="32" t="str">
        <f>IF(AK146="","",IF(AK146&gt;0,COUNT($AG$2:AG146),""))</f>
        <v/>
      </c>
      <c s="10" t="str">
        <f t="shared" si="21" ref="AG146:AV161">IF(AND($AJ$1=5,$A146=5),A146,"")</f>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46" s="32" t="str">
        <f>IF(BC146="","",IF(BC146&gt;0,COUNT($AY$2:AY146),""))</f>
        <v/>
      </c>
      <c s="10" t="str">
        <f t="shared" si="19"/>
        <v/>
      </c>
      <c s="10" t="str">
        <f t="shared" si="22" ref="AZ146:BN161">IF(AND($BB$1=5,$A146=5,$BC$1=$B146),B146,"")</f>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47" spans="1:66" ht="15.75" customHeight="1">
      <c r="A147" s="90">
        <f>IF('S.D.PASTE SHEET'!A147="","",'S.D.PASTE SHEET'!A147)</f>
        <v>7</v>
      </c>
      <c s="90" t="str">
        <f>IF('S.D.PASTE SHEET'!B147="","",'S.D.PASTE SHEET'!B147)</f>
        <v>A</v>
      </c>
      <c s="90">
        <f>IF('S.D.PASTE SHEET'!C147="","",'S.D.PASTE SHEET'!C147)</f>
        <v>437</v>
      </c>
      <c s="91" t="str">
        <f>IF('S.D.PASTE SHEET'!D147="","",'S.D.PASTE SHEET'!D147)</f>
        <v/>
      </c>
      <c s="90" t="str">
        <f>IF('S.D.PASTE SHEET'!E147="","",UPPER('S.D.PASTE SHEET'!E147))</f>
        <v>SUMAN BHATI</v>
      </c>
      <c s="90" t="str">
        <f>IF('S.D.PASTE SHEET'!F147="","",'S.D.PASTE SHEET'!F147)</f>
        <v/>
      </c>
      <c s="90" t="str">
        <f>IF('S.D.PASTE SHEET'!G147="","",UPPER('S.D.PASTE SHEET'!G147))</f>
        <v>ASHOK</v>
      </c>
      <c s="90" t="str">
        <f>IF('S.D.PASTE SHEET'!H147="","",UPPER('S.D.PASTE SHEET'!H147))</f>
        <v>RAGANI</v>
      </c>
      <c s="90" t="str">
        <f>IF('S.D.PASTE SHEET'!I147="","",'S.D.PASTE SHEET'!I147)</f>
        <v>F</v>
      </c>
      <c s="91">
        <f>IF('S.D.PASTE SHEET'!J147="","",'S.D.PASTE SHEET'!J147)</f>
        <v>40907</v>
      </c>
      <c s="90">
        <f>IF('S.D.PASTE SHEET'!K147="","",'S.D.PASTE SHEET'!K147)</f>
        <v>7080</v>
      </c>
      <c s="90" t="str">
        <f>IF('S.D.PASTE SHEET'!L147="","",'S.D.PASTE SHEET'!L147)</f>
        <v/>
      </c>
      <c s="90">
        <f>IF('S.D.PASTE SHEET'!M147="","",'S.D.PASTE SHEET'!M147)</f>
        <v>137</v>
      </c>
      <c s="90">
        <f>IF('S.D.PASTE SHEET'!N147="","",'S.D.PASTE SHEET'!N147)</f>
        <v>117</v>
      </c>
      <c s="90" t="str">
        <f>IF('S.D.PASTE SHEET'!O147="","",'S.D.PASTE SHEET'!O147)</f>
        <v>SC</v>
      </c>
      <c s="90" t="str">
        <f>IF('S.D.PASTE SHEET'!P147="","",'S.D.PASTE SHEET'!P147)</f>
        <v/>
      </c>
      <c s="90" t="str">
        <f>IF('S.D.PASTE SHEET'!Q147="","",'S.D.PASTE SHEET'!Q147)</f>
        <v/>
      </c>
      <c s="90" t="str">
        <f>IF('S.D.PASTE SHEET'!R147="","",'S.D.PASTE SHEET'!R147)</f>
        <v>GOVT. SENIOR SECONDARY SCHOOL DASANA KHURD (219769)</v>
      </c>
      <c s="90">
        <f>IF('S.D.PASTE SHEET'!S147="","",'S.D.PASTE SHEET'!S147)</f>
        <v>8141302602</v>
      </c>
      <c s="90" t="str">
        <f>IF('S.D.PASTE SHEET'!T147="","",'S.D.PASTE SHEET'!T147)</f>
        <v>XXXX9919</v>
      </c>
      <c s="90" t="str">
        <f>IF('S.D.PASTE SHEET'!U147="","",'S.D.PASTE SHEET'!U147)</f>
        <v>BASBUQC</v>
      </c>
      <c s="90">
        <f>IF('S.D.PASTE SHEET'!V147="","",'S.D.PASTE SHEET'!V147)</f>
        <v>9587753928</v>
      </c>
      <c s="90" t="str">
        <f>IF('S.D.PASTE SHEET'!W147="","",'S.D.PASTE SHEET'!W147)</f>
        <v>Dikawa,Molasar,Dasanakhurd,341506</v>
      </c>
      <c s="90">
        <f>IF('S.D.PASTE SHEET'!X147="","",'S.D.PASTE SHEET'!X147)</f>
        <v>0</v>
      </c>
      <c s="90" t="str">
        <f>IF('S.D.PASTE SHEET'!Y147="","",'S.D.PASTE SHEET'!Y147)</f>
        <v>N</v>
      </c>
      <c s="90" t="str">
        <f>IF('S.D.PASTE SHEET'!Z147="","",'S.D.PASTE SHEET'!Z147)</f>
        <v>N</v>
      </c>
      <c s="90" t="str">
        <f>IF('S.D.PASTE SHEET'!AA147="","",'S.D.PASTE SHEET'!AA147)</f>
        <v/>
      </c>
      <c s="90">
        <f>IF('S.D.PASTE SHEET'!AB147="","",'S.D.PASTE SHEET'!AB147)</f>
        <v>13</v>
      </c>
      <c s="90" t="str">
        <f>IF('S.D.PASTE SHEET'!AC147="","",'S.D.PASTE SHEET'!AC147)</f>
        <v>None</v>
      </c>
      <c s="90">
        <f>IF('S.D.PASTE SHEET'!AD147="","",'S.D.PASTE SHEET'!AD147)</f>
        <v>0</v>
      </c>
      <c s="34"/>
      <c s="32" t="str">
        <f>IF(AK147="","",IF(AK147&gt;0,COUNT($AG$2:AG147),""))</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47" s="32" t="str">
        <f>IF(BC147="","",IF(BC147&gt;0,COUNT($AY$2:AY147),""))</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48" spans="1:66" ht="15.75" customHeight="1">
      <c r="A148" s="90">
        <f>IF('S.D.PASTE SHEET'!A148="","",'S.D.PASTE SHEET'!A148)</f>
        <v>8</v>
      </c>
      <c s="90" t="str">
        <f>IF('S.D.PASTE SHEET'!B148="","",'S.D.PASTE SHEET'!B148)</f>
        <v>A</v>
      </c>
      <c s="90">
        <f>IF('S.D.PASTE SHEET'!C148="","",'S.D.PASTE SHEET'!C148)</f>
        <v>550</v>
      </c>
      <c s="91" t="str">
        <f>IF('S.D.PASTE SHEET'!D148="","",'S.D.PASTE SHEET'!D148)</f>
        <v/>
      </c>
      <c s="90" t="str">
        <f>IF('S.D.PASTE SHEET'!E148="","",UPPER('S.D.PASTE SHEET'!E148))</f>
        <v>AJAY</v>
      </c>
      <c s="90" t="str">
        <f>IF('S.D.PASTE SHEET'!F148="","",'S.D.PASTE SHEET'!F148)</f>
        <v/>
      </c>
      <c s="90" t="str">
        <f>IF('S.D.PASTE SHEET'!G148="","",UPPER('S.D.PASTE SHEET'!G148))</f>
        <v>GIRDHARI</v>
      </c>
      <c s="90" t="str">
        <f>IF('S.D.PASTE SHEET'!H148="","",UPPER('S.D.PASTE SHEET'!H148))</f>
        <v>KHETURI</v>
      </c>
      <c s="90" t="str">
        <f>IF('S.D.PASTE SHEET'!I148="","",'S.D.PASTE SHEET'!I148)</f>
        <v>M</v>
      </c>
      <c s="91">
        <f>IF('S.D.PASTE SHEET'!J148="","",'S.D.PASTE SHEET'!J148)</f>
        <v>40523</v>
      </c>
      <c s="90">
        <f>IF('S.D.PASTE SHEET'!K148="","",'S.D.PASTE SHEET'!K148)</f>
        <v>8049</v>
      </c>
      <c s="90" t="str">
        <f>IF('S.D.PASTE SHEET'!L148="","",'S.D.PASTE SHEET'!L148)</f>
        <v/>
      </c>
      <c s="90">
        <f>IF('S.D.PASTE SHEET'!M148="","",'S.D.PASTE SHEET'!M148)</f>
        <v>137</v>
      </c>
      <c s="90">
        <f>IF('S.D.PASTE SHEET'!N148="","",'S.D.PASTE SHEET'!N148)</f>
        <v>132</v>
      </c>
      <c s="90" t="str">
        <f>IF('S.D.PASTE SHEET'!O148="","",'S.D.PASTE SHEET'!O148)</f>
        <v>SC</v>
      </c>
      <c s="90" t="str">
        <f>IF('S.D.PASTE SHEET'!P148="","",'S.D.PASTE SHEET'!P148)</f>
        <v>Hindu</v>
      </c>
      <c s="90" t="str">
        <f>IF('S.D.PASTE SHEET'!Q148="","",'S.D.PASTE SHEET'!Q148)</f>
        <v/>
      </c>
      <c s="90" t="str">
        <f>IF('S.D.PASTE SHEET'!R148="","",'S.D.PASTE SHEET'!R148)</f>
        <v>GOVT. SENIOR SECONDARY SCHOOL DASANA KHURD (219769)</v>
      </c>
      <c s="90">
        <f>IF('S.D.PASTE SHEET'!S148="","",'S.D.PASTE SHEET'!S148)</f>
        <v>8141302602</v>
      </c>
      <c s="90" t="str">
        <f>IF('S.D.PASTE SHEET'!T148="","",'S.D.PASTE SHEET'!T148)</f>
        <v>XXXX2660</v>
      </c>
      <c s="90" t="str">
        <f>IF('S.D.PASTE SHEET'!U148="","",'S.D.PASTE SHEET'!U148)</f>
        <v>YUMMWCW</v>
      </c>
      <c s="90">
        <f>IF('S.D.PASTE SHEET'!V148="","",'S.D.PASTE SHEET'!V148)</f>
        <v>6376874150</v>
      </c>
      <c s="90" t="str">
        <f>IF('S.D.PASTE SHEET'!W148="","",'S.D.PASTE SHEET'!W148)</f>
        <v>POST DIKAWA,MAUASAR,DASANA KHURD,341506</v>
      </c>
      <c s="90">
        <f>IF('S.D.PASTE SHEET'!X148="","",'S.D.PASTE SHEET'!X148)</f>
        <v>45000</v>
      </c>
      <c s="90" t="str">
        <f>IF('S.D.PASTE SHEET'!Y148="","",'S.D.PASTE SHEET'!Y148)</f>
        <v>N</v>
      </c>
      <c s="90" t="str">
        <f>IF('S.D.PASTE SHEET'!Z148="","",'S.D.PASTE SHEET'!Z148)</f>
        <v>N</v>
      </c>
      <c s="90" t="str">
        <f>IF('S.D.PASTE SHEET'!AA148="","",'S.D.PASTE SHEET'!AA148)</f>
        <v>No</v>
      </c>
      <c s="90">
        <f>IF('S.D.PASTE SHEET'!AB148="","",'S.D.PASTE SHEET'!AB148)</f>
        <v>14</v>
      </c>
      <c s="90" t="str">
        <f>IF('S.D.PASTE SHEET'!AC148="","",'S.D.PASTE SHEET'!AC148)</f>
        <v>None</v>
      </c>
      <c s="90">
        <f>IF('S.D.PASTE SHEET'!AD148="","",'S.D.PASTE SHEET'!AD148)</f>
        <v>1</v>
      </c>
      <c s="34"/>
      <c s="32" t="str">
        <f>IF(AK148="","",IF(AK148&gt;0,COUNT($AG$2:AG148),""))</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48" s="32" t="str">
        <f>IF(BC148="","",IF(BC148&gt;0,COUNT($AY$2:AY148),""))</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49" spans="1:66" ht="15.75" customHeight="1">
      <c r="A149" s="90">
        <f>IF('S.D.PASTE SHEET'!A149="","",'S.D.PASTE SHEET'!A149)</f>
        <v>8</v>
      </c>
      <c s="90" t="str">
        <f>IF('S.D.PASTE SHEET'!B149="","",'S.D.PASTE SHEET'!B149)</f>
        <v>A</v>
      </c>
      <c s="90">
        <f>IF('S.D.PASTE SHEET'!C149="","",'S.D.PASTE SHEET'!C149)</f>
        <v>604</v>
      </c>
      <c s="91" t="str">
        <f>IF('S.D.PASTE SHEET'!D149="","",'S.D.PASTE SHEET'!D149)</f>
        <v/>
      </c>
      <c s="90" t="str">
        <f>IF('S.D.PASTE SHEET'!E149="","",UPPER('S.D.PASTE SHEET'!E149))</f>
        <v>BHAWNA KANWAR</v>
      </c>
      <c s="90" t="str">
        <f>IF('S.D.PASTE SHEET'!F149="","",'S.D.PASTE SHEET'!F149)</f>
        <v/>
      </c>
      <c s="90" t="str">
        <f>IF('S.D.PASTE SHEET'!G149="","",UPPER('S.D.PASTE SHEET'!G149))</f>
        <v>ANAND SINGH</v>
      </c>
      <c s="90" t="str">
        <f>IF('S.D.PASTE SHEET'!H149="","",UPPER('S.D.PASTE SHEET'!H149))</f>
        <v>ROHITASH KANWAR</v>
      </c>
      <c s="90" t="str">
        <f>IF('S.D.PASTE SHEET'!I149="","",'S.D.PASTE SHEET'!I149)</f>
        <v>F</v>
      </c>
      <c s="91">
        <f>IF('S.D.PASTE SHEET'!J149="","",'S.D.PASTE SHEET'!J149)</f>
        <v>40409</v>
      </c>
      <c s="90">
        <f>IF('S.D.PASTE SHEET'!K149="","",'S.D.PASTE SHEET'!K149)</f>
        <v>8050</v>
      </c>
      <c s="90" t="str">
        <f>IF('S.D.PASTE SHEET'!L149="","",'S.D.PASTE SHEET'!L149)</f>
        <v/>
      </c>
      <c s="90">
        <f>IF('S.D.PASTE SHEET'!M149="","",'S.D.PASTE SHEET'!M149)</f>
        <v>137</v>
      </c>
      <c s="90">
        <f>IF('S.D.PASTE SHEET'!N149="","",'S.D.PASTE SHEET'!N149)</f>
        <v>131</v>
      </c>
      <c s="90" t="str">
        <f>IF('S.D.PASTE SHEET'!O149="","",'S.D.PASTE SHEET'!O149)</f>
        <v>GEN</v>
      </c>
      <c s="90" t="str">
        <f>IF('S.D.PASTE SHEET'!P149="","",'S.D.PASTE SHEET'!P149)</f>
        <v>Hindu</v>
      </c>
      <c s="90" t="str">
        <f>IF('S.D.PASTE SHEET'!Q149="","",'S.D.PASTE SHEET'!Q149)</f>
        <v/>
      </c>
      <c s="90" t="str">
        <f>IF('S.D.PASTE SHEET'!R149="","",'S.D.PASTE SHEET'!R149)</f>
        <v>GOVT. SENIOR SECONDARY SCHOOL DASANA KHURD (219769)</v>
      </c>
      <c s="90">
        <f>IF('S.D.PASTE SHEET'!S149="","",'S.D.PASTE SHEET'!S149)</f>
        <v>8141302602</v>
      </c>
      <c s="90" t="str">
        <f>IF('S.D.PASTE SHEET'!T149="","",'S.D.PASTE SHEET'!T149)</f>
        <v>XXXX3912</v>
      </c>
      <c s="90" t="str">
        <f>IF('S.D.PASTE SHEET'!U149="","",'S.D.PASTE SHEET'!U149)</f>
        <v/>
      </c>
      <c s="90">
        <f>IF('S.D.PASTE SHEET'!V149="","",'S.D.PASTE SHEET'!V149)</f>
        <v>9828941897</v>
      </c>
      <c s="90" t="str">
        <f>IF('S.D.PASTE SHEET'!W149="","",'S.D.PASTE SHEET'!W149)</f>
        <v>DASANA KHURD,MOLASAR,DASANA KHURD,341506</v>
      </c>
      <c s="90">
        <f>IF('S.D.PASTE SHEET'!X149="","",'S.D.PASTE SHEET'!X149)</f>
        <v>60000</v>
      </c>
      <c s="90" t="str">
        <f>IF('S.D.PASTE SHEET'!Y149="","",'S.D.PASTE SHEET'!Y149)</f>
        <v>N</v>
      </c>
      <c s="90" t="str">
        <f>IF('S.D.PASTE SHEET'!Z149="","",'S.D.PASTE SHEET'!Z149)</f>
        <v>N</v>
      </c>
      <c s="90" t="str">
        <f>IF('S.D.PASTE SHEET'!AA149="","",'S.D.PASTE SHEET'!AA149)</f>
        <v>No</v>
      </c>
      <c s="90">
        <f>IF('S.D.PASTE SHEET'!AB149="","",'S.D.PASTE SHEET'!AB149)</f>
        <v>14</v>
      </c>
      <c s="90" t="str">
        <f>IF('S.D.PASTE SHEET'!AC149="","",'S.D.PASTE SHEET'!AC149)</f>
        <v>None</v>
      </c>
      <c s="90">
        <f>IF('S.D.PASTE SHEET'!AD149="","",'S.D.PASTE SHEET'!AD149)</f>
        <v>0</v>
      </c>
      <c s="34"/>
      <c s="32" t="str">
        <f>IF(AK149="","",IF(AK149&gt;0,COUNT($AG$2:AG149),""))</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49" s="32" t="str">
        <f>IF(BC149="","",IF(BC149&gt;0,COUNT($AY$2:AY149),""))</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0" spans="1:66" ht="15.75" customHeight="1">
      <c r="A150" s="90">
        <f>IF('S.D.PASTE SHEET'!A150="","",'S.D.PASTE SHEET'!A150)</f>
        <v>8</v>
      </c>
      <c s="90" t="str">
        <f>IF('S.D.PASTE SHEET'!B150="","",'S.D.PASTE SHEET'!B150)</f>
        <v>A</v>
      </c>
      <c s="90">
        <f>IF('S.D.PASTE SHEET'!C150="","",'S.D.PASTE SHEET'!C150)</f>
        <v>495</v>
      </c>
      <c s="91" t="str">
        <f>IF('S.D.PASTE SHEET'!D150="","",'S.D.PASTE SHEET'!D150)</f>
        <v/>
      </c>
      <c s="90" t="str">
        <f>IF('S.D.PASTE SHEET'!E150="","",UPPER('S.D.PASTE SHEET'!E150))</f>
        <v>CHHATRAPAL</v>
      </c>
      <c s="90" t="str">
        <f>IF('S.D.PASTE SHEET'!F150="","",'S.D.PASTE SHEET'!F150)</f>
        <v/>
      </c>
      <c s="90" t="str">
        <f>IF('S.D.PASTE SHEET'!G150="","",UPPER('S.D.PASTE SHEET'!G150))</f>
        <v>BABLU RAM GURJAR</v>
      </c>
      <c s="90" t="str">
        <f>IF('S.D.PASTE SHEET'!H150="","",UPPER('S.D.PASTE SHEET'!H150))</f>
        <v>DIVYA</v>
      </c>
      <c s="90" t="str">
        <f>IF('S.D.PASTE SHEET'!I150="","",'S.D.PASTE SHEET'!I150)</f>
        <v>M</v>
      </c>
      <c s="91">
        <f>IF('S.D.PASTE SHEET'!J150="","",'S.D.PASTE SHEET'!J150)</f>
        <v>40882</v>
      </c>
      <c s="90">
        <f>IF('S.D.PASTE SHEET'!K150="","",'S.D.PASTE SHEET'!K150)</f>
        <v>8051</v>
      </c>
      <c s="90" t="str">
        <f>IF('S.D.PASTE SHEET'!L150="","",'S.D.PASTE SHEET'!L150)</f>
        <v/>
      </c>
      <c s="90">
        <f>IF('S.D.PASTE SHEET'!M150="","",'S.D.PASTE SHEET'!M150)</f>
        <v>137</v>
      </c>
      <c s="90">
        <f>IF('S.D.PASTE SHEET'!N150="","",'S.D.PASTE SHEET'!N150)</f>
        <v>127</v>
      </c>
      <c s="90" t="str">
        <f>IF('S.D.PASTE SHEET'!O150="","",'S.D.PASTE SHEET'!O150)</f>
        <v>SBC</v>
      </c>
      <c s="90" t="str">
        <f>IF('S.D.PASTE SHEET'!P150="","",'S.D.PASTE SHEET'!P150)</f>
        <v>Hindu</v>
      </c>
      <c s="90" t="str">
        <f>IF('S.D.PASTE SHEET'!Q150="","",'S.D.PASTE SHEET'!Q150)</f>
        <v/>
      </c>
      <c s="90" t="str">
        <f>IF('S.D.PASTE SHEET'!R150="","",'S.D.PASTE SHEET'!R150)</f>
        <v>GOVT. SENIOR SECONDARY SCHOOL DASANA KHURD (219769)</v>
      </c>
      <c s="90">
        <f>IF('S.D.PASTE SHEET'!S150="","",'S.D.PASTE SHEET'!S150)</f>
        <v>8141302602</v>
      </c>
      <c s="90" t="str">
        <f>IF('S.D.PASTE SHEET'!T150="","",'S.D.PASTE SHEET'!T150)</f>
        <v>XXXX8365</v>
      </c>
      <c s="90" t="str">
        <f>IF('S.D.PASTE SHEET'!U150="","",'S.D.PASTE SHEET'!U150)</f>
        <v>VTBBJRX</v>
      </c>
      <c s="90">
        <f>IF('S.D.PASTE SHEET'!V150="","",'S.D.PASTE SHEET'!V150)</f>
        <v>8239282566</v>
      </c>
      <c s="90" t="str">
        <f>IF('S.D.PASTE SHEET'!W150="","",'S.D.PASTE SHEET'!W150)</f>
        <v>DASANA KHURD,MOLASAR,DASANA KHURD,341506</v>
      </c>
      <c s="90">
        <f>IF('S.D.PASTE SHEET'!X150="","",'S.D.PASTE SHEET'!X150)</f>
        <v>50000</v>
      </c>
      <c s="90" t="str">
        <f>IF('S.D.PASTE SHEET'!Y150="","",'S.D.PASTE SHEET'!Y150)</f>
        <v>N</v>
      </c>
      <c s="90" t="str">
        <f>IF('S.D.PASTE SHEET'!Z150="","",'S.D.PASTE SHEET'!Z150)</f>
        <v>N</v>
      </c>
      <c s="90" t="str">
        <f>IF('S.D.PASTE SHEET'!AA150="","",'S.D.PASTE SHEET'!AA150)</f>
        <v>No</v>
      </c>
      <c s="90">
        <f>IF('S.D.PASTE SHEET'!AB150="","",'S.D.PASTE SHEET'!AB150)</f>
        <v>13</v>
      </c>
      <c s="90" t="str">
        <f>IF('S.D.PASTE SHEET'!AC150="","",'S.D.PASTE SHEET'!AC150)</f>
        <v>None</v>
      </c>
      <c s="90">
        <f>IF('S.D.PASTE SHEET'!AD150="","",'S.D.PASTE SHEET'!AD150)</f>
        <v>3</v>
      </c>
      <c s="34"/>
      <c s="32" t="str">
        <f>IF(AK150="","",IF(AK150&gt;0,COUNT($AG$2:AG150),""))</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0" s="32" t="str">
        <f>IF(BC150="","",IF(BC150&gt;0,COUNT($AY$2:AY150),""))</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1" spans="1:66" ht="15.75" customHeight="1">
      <c r="A151" s="90">
        <f>IF('S.D.PASTE SHEET'!A151="","",'S.D.PASTE SHEET'!A151)</f>
        <v>8</v>
      </c>
      <c s="90" t="str">
        <f>IF('S.D.PASTE SHEET'!B151="","",'S.D.PASTE SHEET'!B151)</f>
        <v>A</v>
      </c>
      <c s="90">
        <f>IF('S.D.PASTE SHEET'!C151="","",'S.D.PASTE SHEET'!C151)</f>
        <v>392</v>
      </c>
      <c s="91" t="str">
        <f>IF('S.D.PASTE SHEET'!D151="","",'S.D.PASTE SHEET'!D151)</f>
        <v/>
      </c>
      <c s="90" t="str">
        <f>IF('S.D.PASTE SHEET'!E151="","",UPPER('S.D.PASTE SHEET'!E151))</f>
        <v>DEVRAJ SINGH</v>
      </c>
      <c s="90" t="str">
        <f>IF('S.D.PASTE SHEET'!F151="","",'S.D.PASTE SHEET'!F151)</f>
        <v/>
      </c>
      <c s="90" t="str">
        <f>IF('S.D.PASTE SHEET'!G151="","",UPPER('S.D.PASTE SHEET'!G151))</f>
        <v>MAHAVEER SINGH</v>
      </c>
      <c s="90" t="str">
        <f>IF('S.D.PASTE SHEET'!H151="","",UPPER('S.D.PASTE SHEET'!H151))</f>
        <v>KIRAN KANWAR</v>
      </c>
      <c s="90" t="str">
        <f>IF('S.D.PASTE SHEET'!I151="","",'S.D.PASTE SHEET'!I151)</f>
        <v>M</v>
      </c>
      <c s="91">
        <f>IF('S.D.PASTE SHEET'!J151="","",'S.D.PASTE SHEET'!J151)</f>
        <v>40825</v>
      </c>
      <c s="90">
        <f>IF('S.D.PASTE SHEET'!K151="","",'S.D.PASTE SHEET'!K151)</f>
        <v>8052</v>
      </c>
      <c s="90" t="str">
        <f>IF('S.D.PASTE SHEET'!L151="","",'S.D.PASTE SHEET'!L151)</f>
        <v/>
      </c>
      <c s="90">
        <f>IF('S.D.PASTE SHEET'!M151="","",'S.D.PASTE SHEET'!M151)</f>
        <v>137</v>
      </c>
      <c s="90">
        <f>IF('S.D.PASTE SHEET'!N151="","",'S.D.PASTE SHEET'!N151)</f>
        <v>129</v>
      </c>
      <c s="90" t="str">
        <f>IF('S.D.PASTE SHEET'!O151="","",'S.D.PASTE SHEET'!O151)</f>
        <v>OBC</v>
      </c>
      <c s="90" t="str">
        <f>IF('S.D.PASTE SHEET'!P151="","",'S.D.PASTE SHEET'!P151)</f>
        <v>Hindu</v>
      </c>
      <c s="90" t="str">
        <f>IF('S.D.PASTE SHEET'!Q151="","",'S.D.PASTE SHEET'!Q151)</f>
        <v/>
      </c>
      <c s="90" t="str">
        <f>IF('S.D.PASTE SHEET'!R151="","",'S.D.PASTE SHEET'!R151)</f>
        <v>GOVT. SENIOR SECONDARY SCHOOL DASANA KHURD (219769)</v>
      </c>
      <c s="90">
        <f>IF('S.D.PASTE SHEET'!S151="","",'S.D.PASTE SHEET'!S151)</f>
        <v>8141302602</v>
      </c>
      <c s="90" t="str">
        <f>IF('S.D.PASTE SHEET'!T151="","",'S.D.PASTE SHEET'!T151)</f>
        <v>XXXX3609</v>
      </c>
      <c s="90" t="str">
        <f>IF('S.D.PASTE SHEET'!U151="","",'S.D.PASTE SHEET'!U151)</f>
        <v>YWWACMO</v>
      </c>
      <c s="90">
        <f>IF('S.D.PASTE SHEET'!V151="","",'S.D.PASTE SHEET'!V151)</f>
        <v>8302135597</v>
      </c>
      <c s="90" t="str">
        <f>IF('S.D.PASTE SHEET'!W151="","",'S.D.PASTE SHEET'!W151)</f>
        <v>POST DIKAWA,MOLASAR,DASANA KHURD,341506</v>
      </c>
      <c s="90">
        <f>IF('S.D.PASTE SHEET'!X151="","",'S.D.PASTE SHEET'!X151)</f>
        <v>32000</v>
      </c>
      <c s="90" t="str">
        <f>IF('S.D.PASTE SHEET'!Y151="","",'S.D.PASTE SHEET'!Y151)</f>
        <v>N</v>
      </c>
      <c s="90" t="str">
        <f>IF('S.D.PASTE SHEET'!Z151="","",'S.D.PASTE SHEET'!Z151)</f>
        <v>N</v>
      </c>
      <c s="90" t="str">
        <f>IF('S.D.PASTE SHEET'!AA151="","",'S.D.PASTE SHEET'!AA151)</f>
        <v>No</v>
      </c>
      <c s="90">
        <f>IF('S.D.PASTE SHEET'!AB151="","",'S.D.PASTE SHEET'!AB151)</f>
        <v>13</v>
      </c>
      <c s="90" t="str">
        <f>IF('S.D.PASTE SHEET'!AC151="","",'S.D.PASTE SHEET'!AC151)</f>
        <v>None</v>
      </c>
      <c s="90">
        <f>IF('S.D.PASTE SHEET'!AD151="","",'S.D.PASTE SHEET'!AD151)</f>
        <v>1</v>
      </c>
      <c s="34"/>
      <c s="32" t="str">
        <f>IF(AK151="","",IF(AK151&gt;0,COUNT($AG$2:AG151),""))</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1" s="32" t="str">
        <f>IF(BC151="","",IF(BC151&gt;0,COUNT($AY$2:AY151),""))</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2" spans="1:66" ht="15.75" customHeight="1">
      <c r="A152" s="90">
        <f>IF('S.D.PASTE SHEET'!A152="","",'S.D.PASTE SHEET'!A152)</f>
        <v>8</v>
      </c>
      <c s="90" t="str">
        <f>IF('S.D.PASTE SHEET'!B152="","",'S.D.PASTE SHEET'!B152)</f>
        <v>A</v>
      </c>
      <c s="90">
        <f>IF('S.D.PASTE SHEET'!C152="","",'S.D.PASTE SHEET'!C152)</f>
        <v>443</v>
      </c>
      <c s="91" t="str">
        <f>IF('S.D.PASTE SHEET'!D152="","",'S.D.PASTE SHEET'!D152)</f>
        <v/>
      </c>
      <c s="90" t="str">
        <f>IF('S.D.PASTE SHEET'!E152="","",UPPER('S.D.PASTE SHEET'!E152))</f>
        <v>DILIP</v>
      </c>
      <c s="90" t="str">
        <f>IF('S.D.PASTE SHEET'!F152="","",'S.D.PASTE SHEET'!F152)</f>
        <v/>
      </c>
      <c s="90" t="str">
        <f>IF('S.D.PASTE SHEET'!G152="","",UPPER('S.D.PASTE SHEET'!G152))</f>
        <v>BANSI RAM</v>
      </c>
      <c s="90" t="str">
        <f>IF('S.D.PASTE SHEET'!H152="","",UPPER('S.D.PASTE SHEET'!H152))</f>
        <v>GORA DEVI</v>
      </c>
      <c s="90" t="str">
        <f>IF('S.D.PASTE SHEET'!I152="","",'S.D.PASTE SHEET'!I152)</f>
        <v>M</v>
      </c>
      <c s="91">
        <f>IF('S.D.PASTE SHEET'!J152="","",'S.D.PASTE SHEET'!J152)</f>
        <v>40308</v>
      </c>
      <c s="90">
        <f>IF('S.D.PASTE SHEET'!K152="","",'S.D.PASTE SHEET'!K152)</f>
        <v>8053</v>
      </c>
      <c s="90" t="str">
        <f>IF('S.D.PASTE SHEET'!L152="","",'S.D.PASTE SHEET'!L152)</f>
        <v/>
      </c>
      <c s="90">
        <f>IF('S.D.PASTE SHEET'!M152="","",'S.D.PASTE SHEET'!M152)</f>
        <v>137</v>
      </c>
      <c s="90">
        <f>IF('S.D.PASTE SHEET'!N152="","",'S.D.PASTE SHEET'!N152)</f>
        <v>117</v>
      </c>
      <c s="90" t="str">
        <f>IF('S.D.PASTE SHEET'!O152="","",'S.D.PASTE SHEET'!O152)</f>
        <v>SC</v>
      </c>
      <c s="90" t="str">
        <f>IF('S.D.PASTE SHEET'!P152="","",'S.D.PASTE SHEET'!P152)</f>
        <v>Hindu</v>
      </c>
      <c s="90" t="str">
        <f>IF('S.D.PASTE SHEET'!Q152="","",'S.D.PASTE SHEET'!Q152)</f>
        <v/>
      </c>
      <c s="90" t="str">
        <f>IF('S.D.PASTE SHEET'!R152="","",'S.D.PASTE SHEET'!R152)</f>
        <v>GOVT. SENIOR SECONDARY SCHOOL DASANA KHURD (219769)</v>
      </c>
      <c s="90">
        <f>IF('S.D.PASTE SHEET'!S152="","",'S.D.PASTE SHEET'!S152)</f>
        <v>8141302602</v>
      </c>
      <c s="90" t="str">
        <f>IF('S.D.PASTE SHEET'!T152="","",'S.D.PASTE SHEET'!T152)</f>
        <v>XXXX8820</v>
      </c>
      <c s="90" t="str">
        <f>IF('S.D.PASTE SHEET'!U152="","",'S.D.PASTE SHEET'!U152)</f>
        <v>YUQMQSK</v>
      </c>
      <c s="90">
        <f>IF('S.D.PASTE SHEET'!V152="","",'S.D.PASTE SHEET'!V152)</f>
        <v>9079334217</v>
      </c>
      <c s="90" t="str">
        <f>IF('S.D.PASTE SHEET'!W152="","",'S.D.PASTE SHEET'!W152)</f>
        <v>Dikawa,Molasar,DASANA khurd,341506</v>
      </c>
      <c s="90">
        <f>IF('S.D.PASTE SHEET'!X152="","",'S.D.PASTE SHEET'!X152)</f>
        <v>40000</v>
      </c>
      <c s="90" t="str">
        <f>IF('S.D.PASTE SHEET'!Y152="","",'S.D.PASTE SHEET'!Y152)</f>
        <v>N</v>
      </c>
      <c s="90" t="str">
        <f>IF('S.D.PASTE SHEET'!Z152="","",'S.D.PASTE SHEET'!Z152)</f>
        <v>N</v>
      </c>
      <c s="90" t="str">
        <f>IF('S.D.PASTE SHEET'!AA152="","",'S.D.PASTE SHEET'!AA152)</f>
        <v>No</v>
      </c>
      <c s="90">
        <f>IF('S.D.PASTE SHEET'!AB152="","",'S.D.PASTE SHEET'!AB152)</f>
        <v>14</v>
      </c>
      <c s="90" t="str">
        <f>IF('S.D.PASTE SHEET'!AC152="","",'S.D.PASTE SHEET'!AC152)</f>
        <v>None</v>
      </c>
      <c s="90">
        <f>IF('S.D.PASTE SHEET'!AD152="","",'S.D.PASTE SHEET'!AD152)</f>
        <v>3</v>
      </c>
      <c s="34"/>
      <c s="32" t="str">
        <f>IF(AK152="","",IF(AK152&gt;0,COUNT($AG$2:AG152),""))</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2" s="32" t="str">
        <f>IF(BC152="","",IF(BC152&gt;0,COUNT($AY$2:AY152),""))</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3" spans="1:66" ht="15.75" customHeight="1">
      <c r="A153" s="90">
        <f>IF('S.D.PASTE SHEET'!A153="","",'S.D.PASTE SHEET'!A153)</f>
        <v>8</v>
      </c>
      <c s="90" t="str">
        <f>IF('S.D.PASTE SHEET'!B153="","",'S.D.PASTE SHEET'!B153)</f>
        <v>A</v>
      </c>
      <c s="90">
        <f>IF('S.D.PASTE SHEET'!C153="","",'S.D.PASTE SHEET'!C153)</f>
        <v>535</v>
      </c>
      <c s="91" t="str">
        <f>IF('S.D.PASTE SHEET'!D153="","",'S.D.PASTE SHEET'!D153)</f>
        <v/>
      </c>
      <c s="90" t="str">
        <f>IF('S.D.PASTE SHEET'!E153="","",UPPER('S.D.PASTE SHEET'!E153))</f>
        <v>HARENDRA GURJAR</v>
      </c>
      <c s="90" t="str">
        <f>IF('S.D.PASTE SHEET'!F153="","",'S.D.PASTE SHEET'!F153)</f>
        <v/>
      </c>
      <c s="90" t="str">
        <f>IF('S.D.PASTE SHEET'!G153="","",UPPER('S.D.PASTE SHEET'!G153))</f>
        <v>BUDHA RAM</v>
      </c>
      <c s="90" t="str">
        <f>IF('S.D.PASTE SHEET'!H153="","",UPPER('S.D.PASTE SHEET'!H153))</f>
        <v>BHANWARI DEVI</v>
      </c>
      <c s="90" t="str">
        <f>IF('S.D.PASTE SHEET'!I153="","",'S.D.PASTE SHEET'!I153)</f>
        <v>M</v>
      </c>
      <c s="91">
        <f>IF('S.D.PASTE SHEET'!J153="","",'S.D.PASTE SHEET'!J153)</f>
        <v>39918</v>
      </c>
      <c s="90">
        <f>IF('S.D.PASTE SHEET'!K153="","",'S.D.PASTE SHEET'!K153)</f>
        <v>8054</v>
      </c>
      <c s="90" t="str">
        <f>IF('S.D.PASTE SHEET'!L153="","",'S.D.PASTE SHEET'!L153)</f>
        <v/>
      </c>
      <c s="90">
        <f>IF('S.D.PASTE SHEET'!M153="","",'S.D.PASTE SHEET'!M153)</f>
        <v>137</v>
      </c>
      <c s="90">
        <f>IF('S.D.PASTE SHEET'!N153="","",'S.D.PASTE SHEET'!N153)</f>
        <v>124</v>
      </c>
      <c s="90" t="str">
        <f>IF('S.D.PASTE SHEET'!O153="","",'S.D.PASTE SHEET'!O153)</f>
        <v>SBC</v>
      </c>
      <c s="90" t="str">
        <f>IF('S.D.PASTE SHEET'!P153="","",'S.D.PASTE SHEET'!P153)</f>
        <v>Hindu</v>
      </c>
      <c s="90" t="str">
        <f>IF('S.D.PASTE SHEET'!Q153="","",'S.D.PASTE SHEET'!Q153)</f>
        <v/>
      </c>
      <c s="90" t="str">
        <f>IF('S.D.PASTE SHEET'!R153="","",'S.D.PASTE SHEET'!R153)</f>
        <v>GOVT. SENIOR SECONDARY SCHOOL DASANA KHURD (219769)</v>
      </c>
      <c s="90">
        <f>IF('S.D.PASTE SHEET'!S153="","",'S.D.PASTE SHEET'!S153)</f>
        <v>8141302602</v>
      </c>
      <c s="90" t="str">
        <f>IF('S.D.PASTE SHEET'!T153="","",'S.D.PASTE SHEET'!T153)</f>
        <v>XXXX9750</v>
      </c>
      <c s="90" t="str">
        <f>IF('S.D.PASTE SHEET'!U153="","",'S.D.PASTE SHEET'!U153)</f>
        <v>YUSFUKF</v>
      </c>
      <c s="90">
        <f>IF('S.D.PASTE SHEET'!V153="","",'S.D.PASTE SHEET'!V153)</f>
        <v>9983087312</v>
      </c>
      <c s="90" t="str">
        <f>IF('S.D.PASTE SHEET'!W153="","",'S.D.PASTE SHEET'!W153)</f>
        <v>VILL. DASANA KHURD POST DIKAWA,MAULASAR,DASANA KHURD,341506</v>
      </c>
      <c s="90">
        <f>IF('S.D.PASTE SHEET'!X153="","",'S.D.PASTE SHEET'!X153)</f>
        <v>42000</v>
      </c>
      <c s="90" t="str">
        <f>IF('S.D.PASTE SHEET'!Y153="","",'S.D.PASTE SHEET'!Y153)</f>
        <v>N</v>
      </c>
      <c s="90" t="str">
        <f>IF('S.D.PASTE SHEET'!Z153="","",'S.D.PASTE SHEET'!Z153)</f>
        <v>N</v>
      </c>
      <c s="90" t="str">
        <f>IF('S.D.PASTE SHEET'!AA153="","",'S.D.PASTE SHEET'!AA153)</f>
        <v>No</v>
      </c>
      <c s="90">
        <f>IF('S.D.PASTE SHEET'!AB153="","",'S.D.PASTE SHEET'!AB153)</f>
        <v>15</v>
      </c>
      <c s="90" t="str">
        <f>IF('S.D.PASTE SHEET'!AC153="","",'S.D.PASTE SHEET'!AC153)</f>
        <v>None</v>
      </c>
      <c s="90">
        <f>IF('S.D.PASTE SHEET'!AD153="","",'S.D.PASTE SHEET'!AD153)</f>
        <v>3</v>
      </c>
      <c s="34"/>
      <c s="32" t="str">
        <f>IF(AK153="","",IF(AK153&gt;0,COUNT($AG$2:AG153),""))</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3" s="32" t="str">
        <f>IF(BC153="","",IF(BC153&gt;0,COUNT($AY$2:AY153),""))</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4" spans="1:66" ht="15.75" customHeight="1">
      <c r="A154" s="90">
        <f>IF('S.D.PASTE SHEET'!A154="","",'S.D.PASTE SHEET'!A154)</f>
        <v>8</v>
      </c>
      <c s="90" t="str">
        <f>IF('S.D.PASTE SHEET'!B154="","",'S.D.PASTE SHEET'!B154)</f>
        <v>A</v>
      </c>
      <c s="90">
        <f>IF('S.D.PASTE SHEET'!C154="","",'S.D.PASTE SHEET'!C154)</f>
        <v>629</v>
      </c>
      <c s="91" t="str">
        <f>IF('S.D.PASTE SHEET'!D154="","",'S.D.PASTE SHEET'!D154)</f>
        <v/>
      </c>
      <c s="90" t="str">
        <f>IF('S.D.PASTE SHEET'!E154="","",UPPER('S.D.PASTE SHEET'!E154))</f>
        <v>KHUSHI</v>
      </c>
      <c s="90" t="str">
        <f>IF('S.D.PASTE SHEET'!F154="","",'S.D.PASTE SHEET'!F154)</f>
        <v/>
      </c>
      <c s="90" t="str">
        <f>IF('S.D.PASTE SHEET'!G154="","",UPPER('S.D.PASTE SHEET'!G154))</f>
        <v>RAJU RAM</v>
      </c>
      <c s="90" t="str">
        <f>IF('S.D.PASTE SHEET'!H154="","",UPPER('S.D.PASTE SHEET'!H154))</f>
        <v>KAMLA DEVI</v>
      </c>
      <c s="90" t="str">
        <f>IF('S.D.PASTE SHEET'!I154="","",'S.D.PASTE SHEET'!I154)</f>
        <v>F</v>
      </c>
      <c s="91">
        <f>IF('S.D.PASTE SHEET'!J154="","",'S.D.PASTE SHEET'!J154)</f>
        <v>41104</v>
      </c>
      <c s="90">
        <f>IF('S.D.PASTE SHEET'!K154="","",'S.D.PASTE SHEET'!K154)</f>
        <v>8055</v>
      </c>
      <c s="90" t="str">
        <f>IF('S.D.PASTE SHEET'!L154="","",'S.D.PASTE SHEET'!L154)</f>
        <v/>
      </c>
      <c s="90">
        <f>IF('S.D.PASTE SHEET'!M154="","",'S.D.PASTE SHEET'!M154)</f>
        <v>137</v>
      </c>
      <c s="90">
        <f>IF('S.D.PASTE SHEET'!N154="","",'S.D.PASTE SHEET'!N154)</f>
        <v>124</v>
      </c>
      <c s="90" t="str">
        <f>IF('S.D.PASTE SHEET'!O154="","",'S.D.PASTE SHEET'!O154)</f>
        <v>OBC</v>
      </c>
      <c s="90" t="str">
        <f>IF('S.D.PASTE SHEET'!P154="","",'S.D.PASTE SHEET'!P154)</f>
        <v>Hindu</v>
      </c>
      <c s="90" t="str">
        <f>IF('S.D.PASTE SHEET'!Q154="","",'S.D.PASTE SHEET'!Q154)</f>
        <v/>
      </c>
      <c s="90" t="str">
        <f>IF('S.D.PASTE SHEET'!R154="","",'S.D.PASTE SHEET'!R154)</f>
        <v>GOVT. SENIOR SECONDARY SCHOOL DASANA KHURD (219769)</v>
      </c>
      <c s="90">
        <f>IF('S.D.PASTE SHEET'!S154="","",'S.D.PASTE SHEET'!S154)</f>
        <v>8141302602</v>
      </c>
      <c s="90" t="str">
        <f>IF('S.D.PASTE SHEET'!T154="","",'S.D.PASTE SHEET'!T154)</f>
        <v>XXXX4904</v>
      </c>
      <c s="90" t="str">
        <f>IF('S.D.PASTE SHEET'!U154="","",'S.D.PASTE SHEET'!U154)</f>
        <v/>
      </c>
      <c s="90">
        <f>IF('S.D.PASTE SHEET'!V154="","",'S.D.PASTE SHEET'!V154)</f>
        <v>9772857491</v>
      </c>
      <c s="90" t="str">
        <f>IF('S.D.PASTE SHEET'!W154="","",'S.D.PASTE SHEET'!W154)</f>
        <v>DASANA KHURD ,MOLASAR ,DASANA KHURD ,341506</v>
      </c>
      <c s="90">
        <f>IF('S.D.PASTE SHEET'!X154="","",'S.D.PASTE SHEET'!X154)</f>
        <v>60000</v>
      </c>
      <c s="90" t="str">
        <f>IF('S.D.PASTE SHEET'!Y154="","",'S.D.PASTE SHEET'!Y154)</f>
        <v>N</v>
      </c>
      <c s="90" t="str">
        <f>IF('S.D.PASTE SHEET'!Z154="","",'S.D.PASTE SHEET'!Z154)</f>
        <v>N</v>
      </c>
      <c s="90" t="str">
        <f>IF('S.D.PASTE SHEET'!AA154="","",'S.D.PASTE SHEET'!AA154)</f>
        <v>No</v>
      </c>
      <c s="90">
        <f>IF('S.D.PASTE SHEET'!AB154="","",'S.D.PASTE SHEET'!AB154)</f>
        <v>12</v>
      </c>
      <c s="90" t="str">
        <f>IF('S.D.PASTE SHEET'!AC154="","",'S.D.PASTE SHEET'!AC154)</f>
        <v>None</v>
      </c>
      <c s="90">
        <f>IF('S.D.PASTE SHEET'!AD154="","",'S.D.PASTE SHEET'!AD154)</f>
        <v>3</v>
      </c>
      <c s="34"/>
      <c s="32" t="str">
        <f>IF(AK154="","",IF(AK154&gt;0,COUNT($AG$2:AG154),""))</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4" s="32" t="str">
        <f>IF(BC154="","",IF(BC154&gt;0,COUNT($AY$2:AY154),""))</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5" spans="1:66" ht="15.75" customHeight="1">
      <c r="A155" s="90">
        <f>IF('S.D.PASTE SHEET'!A155="","",'S.D.PASTE SHEET'!A155)</f>
        <v>8</v>
      </c>
      <c s="90" t="str">
        <f>IF('S.D.PASTE SHEET'!B155="","",'S.D.PASTE SHEET'!B155)</f>
        <v>A</v>
      </c>
      <c s="90">
        <f>IF('S.D.PASTE SHEET'!C155="","",'S.D.PASTE SHEET'!C155)</f>
        <v>602</v>
      </c>
      <c s="91" t="str">
        <f>IF('S.D.PASTE SHEET'!D155="","",'S.D.PASTE SHEET'!D155)</f>
        <v/>
      </c>
      <c s="90" t="str">
        <f>IF('S.D.PASTE SHEET'!E155="","",UPPER('S.D.PASTE SHEET'!E155))</f>
        <v>KISAN BHAKAR</v>
      </c>
      <c s="90" t="str">
        <f>IF('S.D.PASTE SHEET'!F155="","",'S.D.PASTE SHEET'!F155)</f>
        <v/>
      </c>
      <c s="90" t="str">
        <f>IF('S.D.PASTE SHEET'!G155="","",UPPER('S.D.PASTE SHEET'!G155))</f>
        <v>SATYNARAYAN</v>
      </c>
      <c s="90" t="str">
        <f>IF('S.D.PASTE SHEET'!H155="","",UPPER('S.D.PASTE SHEET'!H155))</f>
        <v>VIMALA</v>
      </c>
      <c s="90" t="str">
        <f>IF('S.D.PASTE SHEET'!I155="","",'S.D.PASTE SHEET'!I155)</f>
        <v>M</v>
      </c>
      <c s="91">
        <f>IF('S.D.PASTE SHEET'!J155="","",'S.D.PASTE SHEET'!J155)</f>
        <v>40637</v>
      </c>
      <c s="90">
        <f>IF('S.D.PASTE SHEET'!K155="","",'S.D.PASTE SHEET'!K155)</f>
        <v>8056</v>
      </c>
      <c s="90" t="str">
        <f>IF('S.D.PASTE SHEET'!L155="","",'S.D.PASTE SHEET'!L155)</f>
        <v/>
      </c>
      <c s="90">
        <f>IF('S.D.PASTE SHEET'!M155="","",'S.D.PASTE SHEET'!M155)</f>
        <v>137</v>
      </c>
      <c s="90">
        <f>IF('S.D.PASTE SHEET'!N155="","",'S.D.PASTE SHEET'!N155)</f>
        <v>125</v>
      </c>
      <c s="90" t="str">
        <f>IF('S.D.PASTE SHEET'!O155="","",'S.D.PASTE SHEET'!O155)</f>
        <v>OBC</v>
      </c>
      <c s="90" t="str">
        <f>IF('S.D.PASTE SHEET'!P155="","",'S.D.PASTE SHEET'!P155)</f>
        <v>Hindu</v>
      </c>
      <c s="90" t="str">
        <f>IF('S.D.PASTE SHEET'!Q155="","",'S.D.PASTE SHEET'!Q155)</f>
        <v/>
      </c>
      <c s="90" t="str">
        <f>IF('S.D.PASTE SHEET'!R155="","",'S.D.PASTE SHEET'!R155)</f>
        <v>GOVT. SENIOR SECONDARY SCHOOL DASANA KHURD (219769)</v>
      </c>
      <c s="90">
        <f>IF('S.D.PASTE SHEET'!S155="","",'S.D.PASTE SHEET'!S155)</f>
        <v>8141302602</v>
      </c>
      <c s="90" t="str">
        <f>IF('S.D.PASTE SHEET'!T155="","",'S.D.PASTE SHEET'!T155)</f>
        <v>XXXX4866</v>
      </c>
      <c s="90" t="str">
        <f>IF('S.D.PASTE SHEET'!U155="","",'S.D.PASTE SHEET'!U155)</f>
        <v>YUMMUSS</v>
      </c>
      <c s="90">
        <f>IF('S.D.PASTE SHEET'!V155="","",'S.D.PASTE SHEET'!V155)</f>
        <v>9982551587</v>
      </c>
      <c s="90" t="str">
        <f>IF('S.D.PASTE SHEET'!W155="","",'S.D.PASTE SHEET'!W155)</f>
        <v>DASANA KHURD,MOLASAR,DASANA KHURD,341506</v>
      </c>
      <c s="90">
        <f>IF('S.D.PASTE SHEET'!X155="","",'S.D.PASTE SHEET'!X155)</f>
        <v>60000</v>
      </c>
      <c s="90" t="str">
        <f>IF('S.D.PASTE SHEET'!Y155="","",'S.D.PASTE SHEET'!Y155)</f>
        <v>N</v>
      </c>
      <c s="90" t="str">
        <f>IF('S.D.PASTE SHEET'!Z155="","",'S.D.PASTE SHEET'!Z155)</f>
        <v>N</v>
      </c>
      <c s="90" t="str">
        <f>IF('S.D.PASTE SHEET'!AA155="","",'S.D.PASTE SHEET'!AA155)</f>
        <v>No</v>
      </c>
      <c s="90">
        <f>IF('S.D.PASTE SHEET'!AB155="","",'S.D.PASTE SHEET'!AB155)</f>
        <v>13</v>
      </c>
      <c s="90" t="str">
        <f>IF('S.D.PASTE SHEET'!AC155="","",'S.D.PASTE SHEET'!AC155)</f>
        <v>None</v>
      </c>
      <c s="90">
        <f>IF('S.D.PASTE SHEET'!AD155="","",'S.D.PASTE SHEET'!AD155)</f>
        <v>3</v>
      </c>
      <c s="34"/>
      <c s="32" t="str">
        <f>IF(AK155="","",IF(AK155&gt;0,COUNT($AG$2:AG155),""))</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5" s="32" t="str">
        <f>IF(BC155="","",IF(BC155&gt;0,COUNT($AY$2:AY155),""))</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6" spans="1:66" ht="15.75" customHeight="1">
      <c r="A156" s="90">
        <f>IF('S.D.PASTE SHEET'!A156="","",'S.D.PASTE SHEET'!A156)</f>
        <v>8</v>
      </c>
      <c s="90" t="str">
        <f>IF('S.D.PASTE SHEET'!B156="","",'S.D.PASTE SHEET'!B156)</f>
        <v>A</v>
      </c>
      <c s="90">
        <f>IF('S.D.PASTE SHEET'!C156="","",'S.D.PASTE SHEET'!C156)</f>
        <v>581</v>
      </c>
      <c s="91" t="str">
        <f>IF('S.D.PASTE SHEET'!D156="","",'S.D.PASTE SHEET'!D156)</f>
        <v/>
      </c>
      <c s="90" t="str">
        <f>IF('S.D.PASTE SHEET'!E156="","",UPPER('S.D.PASTE SHEET'!E156))</f>
        <v>KULDEEP SINGH</v>
      </c>
      <c s="90" t="str">
        <f>IF('S.D.PASTE SHEET'!F156="","",'S.D.PASTE SHEET'!F156)</f>
        <v/>
      </c>
      <c s="90" t="str">
        <f>IF('S.D.PASTE SHEET'!G156="","",UPPER('S.D.PASTE SHEET'!G156))</f>
        <v>GOPAL SINGH</v>
      </c>
      <c s="90" t="str">
        <f>IF('S.D.PASTE SHEET'!H156="","",UPPER('S.D.PASTE SHEET'!H156))</f>
        <v>SAJAN KANWAR</v>
      </c>
      <c s="90" t="str">
        <f>IF('S.D.PASTE SHEET'!I156="","",'S.D.PASTE SHEET'!I156)</f>
        <v>M</v>
      </c>
      <c s="91">
        <f>IF('S.D.PASTE SHEET'!J156="","",'S.D.PASTE SHEET'!J156)</f>
        <v>40544</v>
      </c>
      <c s="90">
        <f>IF('S.D.PASTE SHEET'!K156="","",'S.D.PASTE SHEET'!K156)</f>
        <v>8057</v>
      </c>
      <c s="90" t="str">
        <f>IF('S.D.PASTE SHEET'!L156="","",'S.D.PASTE SHEET'!L156)</f>
        <v/>
      </c>
      <c s="90">
        <f>IF('S.D.PASTE SHEET'!M156="","",'S.D.PASTE SHEET'!M156)</f>
        <v>137</v>
      </c>
      <c s="90">
        <f>IF('S.D.PASTE SHEET'!N156="","",'S.D.PASTE SHEET'!N156)</f>
        <v>123</v>
      </c>
      <c s="90" t="str">
        <f>IF('S.D.PASTE SHEET'!O156="","",'S.D.PASTE SHEET'!O156)</f>
        <v>GEN</v>
      </c>
      <c s="90" t="str">
        <f>IF('S.D.PASTE SHEET'!P156="","",'S.D.PASTE SHEET'!P156)</f>
        <v>Hindu</v>
      </c>
      <c s="90" t="str">
        <f>IF('S.D.PASTE SHEET'!Q156="","",'S.D.PASTE SHEET'!Q156)</f>
        <v/>
      </c>
      <c s="90" t="str">
        <f>IF('S.D.PASTE SHEET'!R156="","",'S.D.PASTE SHEET'!R156)</f>
        <v>GOVT. SENIOR SECONDARY SCHOOL DASANA KHURD (219769)</v>
      </c>
      <c s="90">
        <f>IF('S.D.PASTE SHEET'!S156="","",'S.D.PASTE SHEET'!S156)</f>
        <v>8141302602</v>
      </c>
      <c s="90" t="str">
        <f>IF('S.D.PASTE SHEET'!T156="","",'S.D.PASTE SHEET'!T156)</f>
        <v>XXXX0712</v>
      </c>
      <c s="90" t="str">
        <f>IF('S.D.PASTE SHEET'!U156="","",'S.D.PASTE SHEET'!U156)</f>
        <v/>
      </c>
      <c s="90">
        <f>IF('S.D.PASTE SHEET'!V156="","",'S.D.PASTE SHEET'!V156)</f>
        <v>9982187284</v>
      </c>
      <c s="90" t="str">
        <f>IF('S.D.PASTE SHEET'!W156="","",'S.D.PASTE SHEET'!W156)</f>
        <v>DASANA KHURD,MOLASAR,DASANA KHURD,341506</v>
      </c>
      <c s="90">
        <f>IF('S.D.PASTE SHEET'!X156="","",'S.D.PASTE SHEET'!X156)</f>
        <v>60000</v>
      </c>
      <c s="90" t="str">
        <f>IF('S.D.PASTE SHEET'!Y156="","",'S.D.PASTE SHEET'!Y156)</f>
        <v>N</v>
      </c>
      <c s="90" t="str">
        <f>IF('S.D.PASTE SHEET'!Z156="","",'S.D.PASTE SHEET'!Z156)</f>
        <v>N</v>
      </c>
      <c s="90" t="str">
        <f>IF('S.D.PASTE SHEET'!AA156="","",'S.D.PASTE SHEET'!AA156)</f>
        <v>No</v>
      </c>
      <c s="90">
        <f>IF('S.D.PASTE SHEET'!AB156="","",'S.D.PASTE SHEET'!AB156)</f>
        <v>13</v>
      </c>
      <c s="90" t="str">
        <f>IF('S.D.PASTE SHEET'!AC156="","",'S.D.PASTE SHEET'!AC156)</f>
        <v>None</v>
      </c>
      <c s="90">
        <f>IF('S.D.PASTE SHEET'!AD156="","",'S.D.PASTE SHEET'!AD156)</f>
        <v>3</v>
      </c>
      <c s="34"/>
      <c s="32" t="str">
        <f>IF(AK156="","",IF(AK156&gt;0,COUNT($AG$2:AG156),""))</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6" s="32" t="str">
        <f>IF(BC156="","",IF(BC156&gt;0,COUNT($AY$2:AY156),""))</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7" spans="1:66" ht="15.75" customHeight="1">
      <c r="A157" s="90">
        <f>IF('S.D.PASTE SHEET'!A157="","",'S.D.PASTE SHEET'!A157)</f>
        <v>8</v>
      </c>
      <c s="90" t="str">
        <f>IF('S.D.PASTE SHEET'!B157="","",'S.D.PASTE SHEET'!B157)</f>
        <v>A</v>
      </c>
      <c s="90">
        <f>IF('S.D.PASTE SHEET'!C157="","",'S.D.PASTE SHEET'!C157)</f>
        <v>444</v>
      </c>
      <c s="91" t="str">
        <f>IF('S.D.PASTE SHEET'!D157="","",'S.D.PASTE SHEET'!D157)</f>
        <v/>
      </c>
      <c s="90" t="str">
        <f>IF('S.D.PASTE SHEET'!E157="","",UPPER('S.D.PASTE SHEET'!E157))</f>
        <v>MANISH NATH</v>
      </c>
      <c s="90" t="str">
        <f>IF('S.D.PASTE SHEET'!F157="","",'S.D.PASTE SHEET'!F157)</f>
        <v/>
      </c>
      <c s="90" t="str">
        <f>IF('S.D.PASTE SHEET'!G157="","",UPPER('S.D.PASTE SHEET'!G157))</f>
        <v>RAJU RAM</v>
      </c>
      <c s="90" t="str">
        <f>IF('S.D.PASTE SHEET'!H157="","",UPPER('S.D.PASTE SHEET'!H157))</f>
        <v>SONI DEVI</v>
      </c>
      <c s="90" t="str">
        <f>IF('S.D.PASTE SHEET'!I157="","",'S.D.PASTE SHEET'!I157)</f>
        <v>M</v>
      </c>
      <c s="91">
        <f>IF('S.D.PASTE SHEET'!J157="","",'S.D.PASTE SHEET'!J157)</f>
        <v>40040</v>
      </c>
      <c s="90">
        <f>IF('S.D.PASTE SHEET'!K157="","",'S.D.PASTE SHEET'!K157)</f>
        <v>8058</v>
      </c>
      <c s="90" t="str">
        <f>IF('S.D.PASTE SHEET'!L157="","",'S.D.PASTE SHEET'!L157)</f>
        <v/>
      </c>
      <c s="90">
        <f>IF('S.D.PASTE SHEET'!M157="","",'S.D.PASTE SHEET'!M157)</f>
        <v>137</v>
      </c>
      <c s="90">
        <f>IF('S.D.PASTE SHEET'!N157="","",'S.D.PASTE SHEET'!N157)</f>
        <v>120</v>
      </c>
      <c s="90" t="str">
        <f>IF('S.D.PASTE SHEET'!O157="","",'S.D.PASTE SHEET'!O157)</f>
        <v>OBC</v>
      </c>
      <c s="90" t="str">
        <f>IF('S.D.PASTE SHEET'!P157="","",'S.D.PASTE SHEET'!P157)</f>
        <v>Hindu</v>
      </c>
      <c s="90" t="str">
        <f>IF('S.D.PASTE SHEET'!Q157="","",'S.D.PASTE SHEET'!Q157)</f>
        <v/>
      </c>
      <c s="90" t="str">
        <f>IF('S.D.PASTE SHEET'!R157="","",'S.D.PASTE SHEET'!R157)</f>
        <v>GOVT. SENIOR SECONDARY SCHOOL DASANA KHURD (219769)</v>
      </c>
      <c s="90">
        <f>IF('S.D.PASTE SHEET'!S157="","",'S.D.PASTE SHEET'!S157)</f>
        <v>8141302602</v>
      </c>
      <c s="90" t="str">
        <f>IF('S.D.PASTE SHEET'!T157="","",'S.D.PASTE SHEET'!T157)</f>
        <v>XXXX8307</v>
      </c>
      <c s="90" t="str">
        <f>IF('S.D.PASTE SHEET'!U157="","",'S.D.PASTE SHEET'!U157)</f>
        <v>VTNJCRP</v>
      </c>
      <c s="90">
        <f>IF('S.D.PASTE SHEET'!V157="","",'S.D.PASTE SHEET'!V157)</f>
        <v>9649157559</v>
      </c>
      <c s="90" t="str">
        <f>IF('S.D.PASTE SHEET'!W157="","",'S.D.PASTE SHEET'!W157)</f>
        <v>Post dikawa,Molasar,DASANA khurd,341506</v>
      </c>
      <c s="90">
        <f>IF('S.D.PASTE SHEET'!X157="","",'S.D.PASTE SHEET'!X157)</f>
        <v>40000</v>
      </c>
      <c s="90" t="str">
        <f>IF('S.D.PASTE SHEET'!Y157="","",'S.D.PASTE SHEET'!Y157)</f>
        <v>N</v>
      </c>
      <c s="90" t="str">
        <f>IF('S.D.PASTE SHEET'!Z157="","",'S.D.PASTE SHEET'!Z157)</f>
        <v>N</v>
      </c>
      <c s="90" t="str">
        <f>IF('S.D.PASTE SHEET'!AA157="","",'S.D.PASTE SHEET'!AA157)</f>
        <v>No</v>
      </c>
      <c s="90">
        <f>IF('S.D.PASTE SHEET'!AB157="","",'S.D.PASTE SHEET'!AB157)</f>
        <v>15</v>
      </c>
      <c s="90" t="str">
        <f>IF('S.D.PASTE SHEET'!AC157="","",'S.D.PASTE SHEET'!AC157)</f>
        <v>None</v>
      </c>
      <c s="90">
        <f>IF('S.D.PASTE SHEET'!AD157="","",'S.D.PASTE SHEET'!AD157)</f>
        <v>1</v>
      </c>
      <c s="34"/>
      <c s="32" t="str">
        <f>IF(AK157="","",IF(AK157&gt;0,COUNT($AG$2:AG157),""))</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7" s="32" t="str">
        <f>IF(BC157="","",IF(BC157&gt;0,COUNT($AY$2:AY157),""))</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8" spans="1:66" ht="15.75" customHeight="1">
      <c r="A158" s="90">
        <f>IF('S.D.PASTE SHEET'!A158="","",'S.D.PASTE SHEET'!A158)</f>
        <v>8</v>
      </c>
      <c s="90" t="str">
        <f>IF('S.D.PASTE SHEET'!B158="","",'S.D.PASTE SHEET'!B158)</f>
        <v>A</v>
      </c>
      <c s="90">
        <f>IF('S.D.PASTE SHEET'!C158="","",'S.D.PASTE SHEET'!C158)</f>
        <v>387</v>
      </c>
      <c s="91" t="str">
        <f>IF('S.D.PASTE SHEET'!D158="","",'S.D.PASTE SHEET'!D158)</f>
        <v/>
      </c>
      <c s="90" t="str">
        <f>IF('S.D.PASTE SHEET'!E158="","",UPPER('S.D.PASTE SHEET'!E158))</f>
        <v>MANOJ SAIN</v>
      </c>
      <c s="90" t="str">
        <f>IF('S.D.PASTE SHEET'!F158="","",'S.D.PASTE SHEET'!F158)</f>
        <v/>
      </c>
      <c s="90" t="str">
        <f>IF('S.D.PASTE SHEET'!G158="","",UPPER('S.D.PASTE SHEET'!G158))</f>
        <v>MOHANA RAM</v>
      </c>
      <c s="90" t="str">
        <f>IF('S.D.PASTE SHEET'!H158="","",UPPER('S.D.PASTE SHEET'!H158))</f>
        <v>RUKAMA DEVI</v>
      </c>
      <c s="90" t="str">
        <f>IF('S.D.PASTE SHEET'!I158="","",'S.D.PASTE SHEET'!I158)</f>
        <v>M</v>
      </c>
      <c s="91">
        <f>IF('S.D.PASTE SHEET'!J158="","",'S.D.PASTE SHEET'!J158)</f>
        <v>40502</v>
      </c>
      <c s="90">
        <f>IF('S.D.PASTE SHEET'!K158="","",'S.D.PASTE SHEET'!K158)</f>
        <v>8059</v>
      </c>
      <c s="90" t="str">
        <f>IF('S.D.PASTE SHEET'!L158="","",'S.D.PASTE SHEET'!L158)</f>
        <v/>
      </c>
      <c s="90">
        <f>IF('S.D.PASTE SHEET'!M158="","",'S.D.PASTE SHEET'!M158)</f>
        <v>137</v>
      </c>
      <c s="90">
        <f>IF('S.D.PASTE SHEET'!N158="","",'S.D.PASTE SHEET'!N158)</f>
        <v>121</v>
      </c>
      <c s="90" t="str">
        <f>IF('S.D.PASTE SHEET'!O158="","",'S.D.PASTE SHEET'!O158)</f>
        <v>OBC</v>
      </c>
      <c s="90" t="str">
        <f>IF('S.D.PASTE SHEET'!P158="","",'S.D.PASTE SHEET'!P158)</f>
        <v>Hindu</v>
      </c>
      <c s="90" t="str">
        <f>IF('S.D.PASTE SHEET'!Q158="","",'S.D.PASTE SHEET'!Q158)</f>
        <v/>
      </c>
      <c s="90" t="str">
        <f>IF('S.D.PASTE SHEET'!R158="","",'S.D.PASTE SHEET'!R158)</f>
        <v>GOVT. SENIOR SECONDARY SCHOOL DASANA KHURD (219769)</v>
      </c>
      <c s="90">
        <f>IF('S.D.PASTE SHEET'!S158="","",'S.D.PASTE SHEET'!S158)</f>
        <v>8141302602</v>
      </c>
      <c s="90" t="str">
        <f>IF('S.D.PASTE SHEET'!T158="","",'S.D.PASTE SHEET'!T158)</f>
        <v>XXXX9625</v>
      </c>
      <c s="90" t="str">
        <f>IF('S.D.PASTE SHEET'!U158="","",'S.D.PASTE SHEET'!U158)</f>
        <v>VBBGOZN</v>
      </c>
      <c s="90">
        <f>IF('S.D.PASTE SHEET'!V158="","",'S.D.PASTE SHEET'!V158)</f>
        <v>8278699171</v>
      </c>
      <c s="90" t="str">
        <f>IF('S.D.PASTE SHEET'!W158="","",'S.D.PASTE SHEET'!W158)</f>
        <v>POST DIKAWA,MOLASAR,DASANA KHURD,341506</v>
      </c>
      <c s="90">
        <f>IF('S.D.PASTE SHEET'!X158="","",'S.D.PASTE SHEET'!X158)</f>
        <v>30000</v>
      </c>
      <c s="90" t="str">
        <f>IF('S.D.PASTE SHEET'!Y158="","",'S.D.PASTE SHEET'!Y158)</f>
        <v>N</v>
      </c>
      <c s="90" t="str">
        <f>IF('S.D.PASTE SHEET'!Z158="","",'S.D.PASTE SHEET'!Z158)</f>
        <v>N</v>
      </c>
      <c s="90" t="str">
        <f>IF('S.D.PASTE SHEET'!AA158="","",'S.D.PASTE SHEET'!AA158)</f>
        <v>No</v>
      </c>
      <c s="90">
        <f>IF('S.D.PASTE SHEET'!AB158="","",'S.D.PASTE SHEET'!AB158)</f>
        <v>14</v>
      </c>
      <c s="90" t="str">
        <f>IF('S.D.PASTE SHEET'!AC158="","",'S.D.PASTE SHEET'!AC158)</f>
        <v>None</v>
      </c>
      <c s="90">
        <f>IF('S.D.PASTE SHEET'!AD158="","",'S.D.PASTE SHEET'!AD158)</f>
        <v>0</v>
      </c>
      <c s="34"/>
      <c s="32" t="str">
        <f>IF(AK158="","",IF(AK158&gt;0,COUNT($AG$2:AG158),""))</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8" s="32" t="str">
        <f>IF(BC158="","",IF(BC158&gt;0,COUNT($AY$2:AY158),""))</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59" spans="1:66" ht="15.75" customHeight="1">
      <c r="A159" s="90">
        <f>IF('S.D.PASTE SHEET'!A159="","",'S.D.PASTE SHEET'!A159)</f>
        <v>8</v>
      </c>
      <c s="90" t="str">
        <f>IF('S.D.PASTE SHEET'!B159="","",'S.D.PASTE SHEET'!B159)</f>
        <v>A</v>
      </c>
      <c s="90">
        <f>IF('S.D.PASTE SHEET'!C159="","",'S.D.PASTE SHEET'!C159)</f>
        <v>353</v>
      </c>
      <c s="91" t="str">
        <f>IF('S.D.PASTE SHEET'!D159="","",'S.D.PASTE SHEET'!D159)</f>
        <v/>
      </c>
      <c s="90" t="str">
        <f>IF('S.D.PASTE SHEET'!E159="","",UPPER('S.D.PASTE SHEET'!E159))</f>
        <v>MOHIT SAIN</v>
      </c>
      <c s="90" t="str">
        <f>IF('S.D.PASTE SHEET'!F159="","",'S.D.PASTE SHEET'!F159)</f>
        <v/>
      </c>
      <c s="90" t="str">
        <f>IF('S.D.PASTE SHEET'!G159="","",UPPER('S.D.PASTE SHEET'!G159))</f>
        <v>RAMNIWAS</v>
      </c>
      <c s="90" t="str">
        <f>IF('S.D.PASTE SHEET'!H159="","",UPPER('S.D.PASTE SHEET'!H159))</f>
        <v>CHENA DEVI</v>
      </c>
      <c s="90" t="str">
        <f>IF('S.D.PASTE SHEET'!I159="","",'S.D.PASTE SHEET'!I159)</f>
        <v>M</v>
      </c>
      <c s="91">
        <f>IF('S.D.PASTE SHEET'!J159="","",'S.D.PASTE SHEET'!J159)</f>
        <v>40795</v>
      </c>
      <c s="90">
        <f>IF('S.D.PASTE SHEET'!K159="","",'S.D.PASTE SHEET'!K159)</f>
        <v>8060</v>
      </c>
      <c s="90" t="str">
        <f>IF('S.D.PASTE SHEET'!L159="","",'S.D.PASTE SHEET'!L159)</f>
        <v/>
      </c>
      <c s="90">
        <f>IF('S.D.PASTE SHEET'!M159="","",'S.D.PASTE SHEET'!M159)</f>
        <v>137</v>
      </c>
      <c s="90">
        <f>IF('S.D.PASTE SHEET'!N159="","",'S.D.PASTE SHEET'!N159)</f>
        <v>110</v>
      </c>
      <c s="90" t="str">
        <f>IF('S.D.PASTE SHEET'!O159="","",'S.D.PASTE SHEET'!O159)</f>
        <v>OBC</v>
      </c>
      <c s="90" t="str">
        <f>IF('S.D.PASTE SHEET'!P159="","",'S.D.PASTE SHEET'!P159)</f>
        <v>Hindu</v>
      </c>
      <c s="90" t="str">
        <f>IF('S.D.PASTE SHEET'!Q159="","",'S.D.PASTE SHEET'!Q159)</f>
        <v/>
      </c>
      <c s="90" t="str">
        <f>IF('S.D.PASTE SHEET'!R159="","",'S.D.PASTE SHEET'!R159)</f>
        <v>GOVT. SENIOR SECONDARY SCHOOL DASANA KHURD (219769)</v>
      </c>
      <c s="90">
        <f>IF('S.D.PASTE SHEET'!S159="","",'S.D.PASTE SHEET'!S159)</f>
        <v>8141302602</v>
      </c>
      <c s="90" t="str">
        <f>IF('S.D.PASTE SHEET'!T159="","",'S.D.PASTE SHEET'!T159)</f>
        <v>XXXX0750</v>
      </c>
      <c s="90" t="str">
        <f>IF('S.D.PASTE SHEET'!U159="","",'S.D.PASTE SHEET'!U159)</f>
        <v>YMAMOFC</v>
      </c>
      <c s="90">
        <f>IF('S.D.PASTE SHEET'!V159="","",'S.D.PASTE SHEET'!V159)</f>
        <v>7878410594</v>
      </c>
      <c s="90" t="str">
        <f>IF('S.D.PASTE SHEET'!W159="","",'S.D.PASTE SHEET'!W159)</f>
        <v>DASANA KHURD,MOLASAR,DASANA KHURD,341506</v>
      </c>
      <c s="90">
        <f>IF('S.D.PASTE SHEET'!X159="","",'S.D.PASTE SHEET'!X159)</f>
        <v>20000</v>
      </c>
      <c s="90" t="str">
        <f>IF('S.D.PASTE SHEET'!Y159="","",'S.D.PASTE SHEET'!Y159)</f>
        <v>N</v>
      </c>
      <c s="90" t="str">
        <f>IF('S.D.PASTE SHEET'!Z159="","",'S.D.PASTE SHEET'!Z159)</f>
        <v>N</v>
      </c>
      <c s="90" t="str">
        <f>IF('S.D.PASTE SHEET'!AA159="","",'S.D.PASTE SHEET'!AA159)</f>
        <v>No</v>
      </c>
      <c s="90">
        <f>IF('S.D.PASTE SHEET'!AB159="","",'S.D.PASTE SHEET'!AB159)</f>
        <v>13</v>
      </c>
      <c s="90" t="str">
        <f>IF('S.D.PASTE SHEET'!AC159="","",'S.D.PASTE SHEET'!AC159)</f>
        <v>None</v>
      </c>
      <c s="90">
        <f>IF('S.D.PASTE SHEET'!AD159="","",'S.D.PASTE SHEET'!AD159)</f>
        <v>0</v>
      </c>
      <c s="34"/>
      <c s="32" t="str">
        <f>IF(AK159="","",IF(AK159&gt;0,COUNT($AG$2:AG159),""))</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59" s="32" t="str">
        <f>IF(BC159="","",IF(BC159&gt;0,COUNT($AY$2:AY159),""))</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60" spans="1:66" ht="15.75" customHeight="1">
      <c r="A160" s="90">
        <f>IF('S.D.PASTE SHEET'!A160="","",'S.D.PASTE SHEET'!A160)</f>
        <v>8</v>
      </c>
      <c s="90" t="str">
        <f>IF('S.D.PASTE SHEET'!B160="","",'S.D.PASTE SHEET'!B160)</f>
        <v>A</v>
      </c>
      <c s="90">
        <f>IF('S.D.PASTE SHEET'!C160="","",'S.D.PASTE SHEET'!C160)</f>
        <v>504</v>
      </c>
      <c s="91" t="str">
        <f>IF('S.D.PASTE SHEET'!D160="","",'S.D.PASTE SHEET'!D160)</f>
        <v/>
      </c>
      <c s="90" t="str">
        <f>IF('S.D.PASTE SHEET'!E160="","",UPPER('S.D.PASTE SHEET'!E160))</f>
        <v>NEHA KANWAR</v>
      </c>
      <c s="90" t="str">
        <f>IF('S.D.PASTE SHEET'!F160="","",'S.D.PASTE SHEET'!F160)</f>
        <v/>
      </c>
      <c s="90" t="str">
        <f>IF('S.D.PASTE SHEET'!G160="","",UPPER('S.D.PASTE SHEET'!G160))</f>
        <v>DHANNA RAM</v>
      </c>
      <c s="90" t="str">
        <f>IF('S.D.PASTE SHEET'!H160="","",UPPER('S.D.PASTE SHEET'!H160))</f>
        <v>MANJU KANWAR</v>
      </c>
      <c s="90" t="str">
        <f>IF('S.D.PASTE SHEET'!I160="","",'S.D.PASTE SHEET'!I160)</f>
        <v>F</v>
      </c>
      <c s="91">
        <f>IF('S.D.PASTE SHEET'!J160="","",'S.D.PASTE SHEET'!J160)</f>
        <v>40571</v>
      </c>
      <c s="90">
        <f>IF('S.D.PASTE SHEET'!K160="","",'S.D.PASTE SHEET'!K160)</f>
        <v>8061</v>
      </c>
      <c s="90" t="str">
        <f>IF('S.D.PASTE SHEET'!L160="","",'S.D.PASTE SHEET'!L160)</f>
        <v/>
      </c>
      <c s="90">
        <f>IF('S.D.PASTE SHEET'!M160="","",'S.D.PASTE SHEET'!M160)</f>
        <v>137</v>
      </c>
      <c s="90">
        <f>IF('S.D.PASTE SHEET'!N160="","",'S.D.PASTE SHEET'!N160)</f>
        <v>118</v>
      </c>
      <c s="90" t="str">
        <f>IF('S.D.PASTE SHEET'!O160="","",'S.D.PASTE SHEET'!O160)</f>
        <v>OBC</v>
      </c>
      <c s="90" t="str">
        <f>IF('S.D.PASTE SHEET'!P160="","",'S.D.PASTE SHEET'!P160)</f>
        <v>Hindu</v>
      </c>
      <c s="90" t="str">
        <f>IF('S.D.PASTE SHEET'!Q160="","",'S.D.PASTE SHEET'!Q160)</f>
        <v/>
      </c>
      <c s="90" t="str">
        <f>IF('S.D.PASTE SHEET'!R160="","",'S.D.PASTE SHEET'!R160)</f>
        <v>GOVT. SENIOR SECONDARY SCHOOL DASANA KHURD (219769)</v>
      </c>
      <c s="90">
        <f>IF('S.D.PASTE SHEET'!S160="","",'S.D.PASTE SHEET'!S160)</f>
        <v>8141302602</v>
      </c>
      <c s="90" t="str">
        <f>IF('S.D.PASTE SHEET'!T160="","",'S.D.PASTE SHEET'!T160)</f>
        <v>XXXX7003</v>
      </c>
      <c s="90" t="str">
        <f>IF('S.D.PASTE SHEET'!U160="","",'S.D.PASTE SHEET'!U160)</f>
        <v>YUYKFCB</v>
      </c>
      <c s="90">
        <f>IF('S.D.PASTE SHEET'!V160="","",'S.D.PASTE SHEET'!V160)</f>
        <v>9828860332</v>
      </c>
      <c s="90" t="str">
        <f>IF('S.D.PASTE SHEET'!W160="","",'S.D.PASTE SHEET'!W160)</f>
        <v>POST DIKAWA,MOLASAR,DASANA KHURD,341506</v>
      </c>
      <c s="90">
        <f>IF('S.D.PASTE SHEET'!X160="","",'S.D.PASTE SHEET'!X160)</f>
        <v>30000</v>
      </c>
      <c s="90" t="str">
        <f>IF('S.D.PASTE SHEET'!Y160="","",'S.D.PASTE SHEET'!Y160)</f>
        <v>N</v>
      </c>
      <c s="90" t="str">
        <f>IF('S.D.PASTE SHEET'!Z160="","",'S.D.PASTE SHEET'!Z160)</f>
        <v>N</v>
      </c>
      <c s="90" t="str">
        <f>IF('S.D.PASTE SHEET'!AA160="","",'S.D.PASTE SHEET'!AA160)</f>
        <v>No</v>
      </c>
      <c s="90">
        <f>IF('S.D.PASTE SHEET'!AB160="","",'S.D.PASTE SHEET'!AB160)</f>
        <v>13</v>
      </c>
      <c s="90" t="str">
        <f>IF('S.D.PASTE SHEET'!AC160="","",'S.D.PASTE SHEET'!AC160)</f>
        <v>None</v>
      </c>
      <c s="90">
        <f>IF('S.D.PASTE SHEET'!AD160="","",'S.D.PASTE SHEET'!AD160)</f>
        <v>0</v>
      </c>
      <c s="34"/>
      <c s="32" t="str">
        <f>IF(AK160="","",IF(AK160&gt;0,COUNT($AG$2:AG160),""))</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 t="shared" si="21"/>
        <v/>
      </c>
      <c r="AX160" s="32" t="str">
        <f>IF(BC160="","",IF(BC160&gt;0,COUNT($AY$2:AY160),""))</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61" spans="1:66" ht="15.75" customHeight="1">
      <c r="A161" s="90">
        <f>IF('S.D.PASTE SHEET'!A161="","",'S.D.PASTE SHEET'!A161)</f>
        <v>8</v>
      </c>
      <c s="90" t="str">
        <f>IF('S.D.PASTE SHEET'!B161="","",'S.D.PASTE SHEET'!B161)</f>
        <v>A</v>
      </c>
      <c s="90">
        <f>IF('S.D.PASTE SHEET'!C161="","",'S.D.PASTE SHEET'!C161)</f>
        <v>613</v>
      </c>
      <c s="91" t="str">
        <f>IF('S.D.PASTE SHEET'!D161="","",'S.D.PASTE SHEET'!D161)</f>
        <v/>
      </c>
      <c s="90" t="str">
        <f>IF('S.D.PASTE SHEET'!E161="","",UPPER('S.D.PASTE SHEET'!E161))</f>
        <v>NIKITA</v>
      </c>
      <c s="90" t="str">
        <f>IF('S.D.PASTE SHEET'!F161="","",'S.D.PASTE SHEET'!F161)</f>
        <v/>
      </c>
      <c s="90" t="str">
        <f>IF('S.D.PASTE SHEET'!G161="","",UPPER('S.D.PASTE SHEET'!G161))</f>
        <v>RAJU RAM</v>
      </c>
      <c s="90" t="str">
        <f>IF('S.D.PASTE SHEET'!H161="","",UPPER('S.D.PASTE SHEET'!H161))</f>
        <v>ANITA DEVI</v>
      </c>
      <c s="90" t="str">
        <f>IF('S.D.PASTE SHEET'!I161="","",'S.D.PASTE SHEET'!I161)</f>
        <v>F</v>
      </c>
      <c s="91">
        <f>IF('S.D.PASTE SHEET'!J161="","",'S.D.PASTE SHEET'!J161)</f>
        <v>40190</v>
      </c>
      <c s="90">
        <f>IF('S.D.PASTE SHEET'!K161="","",'S.D.PASTE SHEET'!K161)</f>
        <v>8062</v>
      </c>
      <c s="90" t="str">
        <f>IF('S.D.PASTE SHEET'!L161="","",'S.D.PASTE SHEET'!L161)</f>
        <v/>
      </c>
      <c s="90">
        <f>IF('S.D.PASTE SHEET'!M161="","",'S.D.PASTE SHEET'!M161)</f>
        <v>137</v>
      </c>
      <c s="90">
        <f>IF('S.D.PASTE SHEET'!N161="","",'S.D.PASTE SHEET'!N161)</f>
        <v>136</v>
      </c>
      <c s="90" t="str">
        <f>IF('S.D.PASTE SHEET'!O161="","",'S.D.PASTE SHEET'!O161)</f>
        <v>OBC</v>
      </c>
      <c s="90" t="str">
        <f>IF('S.D.PASTE SHEET'!P161="","",'S.D.PASTE SHEET'!P161)</f>
        <v>Hindu</v>
      </c>
      <c s="90" t="str">
        <f>IF('S.D.PASTE SHEET'!Q161="","",'S.D.PASTE SHEET'!Q161)</f>
        <v/>
      </c>
      <c s="90" t="str">
        <f>IF('S.D.PASTE SHEET'!R161="","",'S.D.PASTE SHEET'!R161)</f>
        <v>GOVT. SENIOR SECONDARY SCHOOL DASANA KHURD (219769)</v>
      </c>
      <c s="90">
        <f>IF('S.D.PASTE SHEET'!S161="","",'S.D.PASTE SHEET'!S161)</f>
        <v>8141302602</v>
      </c>
      <c s="90" t="str">
        <f>IF('S.D.PASTE SHEET'!T161="","",'S.D.PASTE SHEET'!T161)</f>
        <v>XXXX0535</v>
      </c>
      <c s="90" t="str">
        <f>IF('S.D.PASTE SHEET'!U161="","",'S.D.PASTE SHEET'!U161)</f>
        <v>YKBUQYS</v>
      </c>
      <c s="90">
        <f>IF('S.D.PASTE SHEET'!V161="","",'S.D.PASTE SHEET'!V161)</f>
        <v>6350174597</v>
      </c>
      <c s="90" t="str">
        <f>IF('S.D.PASTE SHEET'!W161="","",'S.D.PASTE SHEET'!W161)</f>
        <v>DASANA KHURD,MOLASAR,DASANA KHURD,341506</v>
      </c>
      <c s="90">
        <f>IF('S.D.PASTE SHEET'!X161="","",'S.D.PASTE SHEET'!X161)</f>
        <v>60000</v>
      </c>
      <c s="90" t="str">
        <f>IF('S.D.PASTE SHEET'!Y161="","",'S.D.PASTE SHEET'!Y161)</f>
        <v>N</v>
      </c>
      <c s="90" t="str">
        <f>IF('S.D.PASTE SHEET'!Z161="","",'S.D.PASTE SHEET'!Z161)</f>
        <v>N</v>
      </c>
      <c s="90" t="str">
        <f>IF('S.D.PASTE SHEET'!AA161="","",'S.D.PASTE SHEET'!AA161)</f>
        <v>No</v>
      </c>
      <c s="90">
        <f>IF('S.D.PASTE SHEET'!AB161="","",'S.D.PASTE SHEET'!AB161)</f>
        <v>14</v>
      </c>
      <c s="90" t="str">
        <f>IF('S.D.PASTE SHEET'!AC161="","",'S.D.PASTE SHEET'!AC161)</f>
        <v>None</v>
      </c>
      <c s="90">
        <f>IF('S.D.PASTE SHEET'!AD161="","",'S.D.PASTE SHEET'!AD161)</f>
        <v>0</v>
      </c>
      <c s="34"/>
      <c s="32" t="str">
        <f>IF(AK161="","",IF(AK161&gt;0,COUNT($AG$2:AG161),""))</f>
        <v/>
      </c>
      <c s="10" t="str">
        <f t="shared" si="21"/>
        <v/>
      </c>
      <c s="10" t="str">
        <f t="shared" si="21"/>
        <v/>
      </c>
      <c s="10" t="str">
        <f t="shared" si="21"/>
        <v/>
      </c>
      <c s="37" t="str">
        <f t="shared" si="21"/>
        <v/>
      </c>
      <c s="10" t="str">
        <f t="shared" si="21"/>
        <v/>
      </c>
      <c s="10" t="str">
        <f t="shared" si="21"/>
        <v/>
      </c>
      <c s="10" t="str">
        <f t="shared" si="21"/>
        <v/>
      </c>
      <c s="10" t="str">
        <f t="shared" si="21"/>
        <v/>
      </c>
      <c s="10" t="str">
        <f t="shared" si="21"/>
        <v/>
      </c>
      <c s="37" t="str">
        <f t="shared" si="21"/>
        <v/>
      </c>
      <c s="10" t="str">
        <f t="shared" si="21"/>
        <v/>
      </c>
      <c s="10" t="str">
        <f t="shared" si="21"/>
        <v/>
      </c>
      <c s="10" t="str">
        <f t="shared" si="21"/>
        <v/>
      </c>
      <c s="10" t="str">
        <f t="shared" si="21"/>
        <v/>
      </c>
      <c s="10" t="str">
        <f t="shared" si="21"/>
        <v/>
      </c>
      <c s="10" t="str">
        <f>IF(AND($AJ$1=5,$A161=5),P161,"")</f>
        <v/>
      </c>
      <c r="AX161" s="32" t="str">
        <f>IF(BC161="","",IF(BC161&gt;0,COUNT($AY$2:AY161),""))</f>
        <v/>
      </c>
      <c s="10" t="str">
        <f t="shared" si="19"/>
        <v/>
      </c>
      <c s="10" t="str">
        <f t="shared" si="22"/>
        <v/>
      </c>
      <c s="10" t="str">
        <f t="shared" si="22"/>
        <v/>
      </c>
      <c s="39" t="str">
        <f t="shared" si="22"/>
        <v/>
      </c>
      <c s="10" t="str">
        <f t="shared" si="22"/>
        <v/>
      </c>
      <c s="10" t="str">
        <f t="shared" si="22"/>
        <v/>
      </c>
      <c s="10" t="str">
        <f t="shared" si="22"/>
        <v/>
      </c>
      <c s="10" t="str">
        <f t="shared" si="22"/>
        <v/>
      </c>
      <c s="10" t="str">
        <f t="shared" si="22"/>
        <v/>
      </c>
      <c s="39" t="str">
        <f t="shared" si="22"/>
        <v/>
      </c>
      <c s="10" t="str">
        <f t="shared" si="22"/>
        <v/>
      </c>
      <c s="10" t="str">
        <f t="shared" si="22"/>
        <v/>
      </c>
      <c s="10" t="str">
        <f t="shared" si="22"/>
        <v/>
      </c>
      <c s="10" t="str">
        <f t="shared" si="22"/>
        <v/>
      </c>
      <c s="10" t="str">
        <f t="shared" si="22"/>
        <v/>
      </c>
      <c s="10" t="str">
        <f t="shared" si="22"/>
        <v/>
      </c>
    </row>
    <row r="162" spans="1:66" ht="15.75" customHeight="1">
      <c r="A162" s="90">
        <f>IF('S.D.PASTE SHEET'!A162="","",'S.D.PASTE SHEET'!A162)</f>
        <v>8</v>
      </c>
      <c s="90" t="str">
        <f>IF('S.D.PASTE SHEET'!B162="","",'S.D.PASTE SHEET'!B162)</f>
        <v>A</v>
      </c>
      <c s="90">
        <f>IF('S.D.PASTE SHEET'!C162="","",'S.D.PASTE SHEET'!C162)</f>
        <v>389</v>
      </c>
      <c s="91" t="str">
        <f>IF('S.D.PASTE SHEET'!D162="","",'S.D.PASTE SHEET'!D162)</f>
        <v/>
      </c>
      <c s="90" t="str">
        <f>IF('S.D.PASTE SHEET'!E162="","",UPPER('S.D.PASTE SHEET'!E162))</f>
        <v>NISHA KANWAR</v>
      </c>
      <c s="90" t="str">
        <f>IF('S.D.PASTE SHEET'!F162="","",'S.D.PASTE SHEET'!F162)</f>
        <v/>
      </c>
      <c s="90" t="str">
        <f>IF('S.D.PASTE SHEET'!G162="","",UPPER('S.D.PASTE SHEET'!G162))</f>
        <v>BALVEER SINGH</v>
      </c>
      <c s="90" t="str">
        <f>IF('S.D.PASTE SHEET'!H162="","",UPPER('S.D.PASTE SHEET'!H162))</f>
        <v>LAD KANWAR</v>
      </c>
      <c s="90" t="str">
        <f>IF('S.D.PASTE SHEET'!I162="","",'S.D.PASTE SHEET'!I162)</f>
        <v>F</v>
      </c>
      <c s="91">
        <f>IF('S.D.PASTE SHEET'!J162="","",'S.D.PASTE SHEET'!J162)</f>
        <v>40544</v>
      </c>
      <c s="90">
        <f>IF('S.D.PASTE SHEET'!K162="","",'S.D.PASTE SHEET'!K162)</f>
        <v>8063</v>
      </c>
      <c s="90" t="str">
        <f>IF('S.D.PASTE SHEET'!L162="","",'S.D.PASTE SHEET'!L162)</f>
        <v/>
      </c>
      <c s="90">
        <f>IF('S.D.PASTE SHEET'!M162="","",'S.D.PASTE SHEET'!M162)</f>
        <v>137</v>
      </c>
      <c s="90">
        <f>IF('S.D.PASTE SHEET'!N162="","",'S.D.PASTE SHEET'!N162)</f>
        <v>129</v>
      </c>
      <c s="90" t="str">
        <f>IF('S.D.PASTE SHEET'!O162="","",'S.D.PASTE SHEET'!O162)</f>
        <v>GEN</v>
      </c>
      <c s="90" t="str">
        <f>IF('S.D.PASTE SHEET'!P162="","",'S.D.PASTE SHEET'!P162)</f>
        <v>Hindu</v>
      </c>
      <c s="90" t="str">
        <f>IF('S.D.PASTE SHEET'!Q162="","",'S.D.PASTE SHEET'!Q162)</f>
        <v/>
      </c>
      <c s="90" t="str">
        <f>IF('S.D.PASTE SHEET'!R162="","",'S.D.PASTE SHEET'!R162)</f>
        <v>GOVT. SENIOR SECONDARY SCHOOL DASANA KHURD (219769)</v>
      </c>
      <c s="90">
        <f>IF('S.D.PASTE SHEET'!S162="","",'S.D.PASTE SHEET'!S162)</f>
        <v>8141302602</v>
      </c>
      <c s="90" t="str">
        <f>IF('S.D.PASTE SHEET'!T162="","",'S.D.PASTE SHEET'!T162)</f>
        <v>XXXX8728</v>
      </c>
      <c s="90" t="str">
        <f>IF('S.D.PASTE SHEET'!U162="","",'S.D.PASTE SHEET'!U162)</f>
        <v>VPHOPGV</v>
      </c>
      <c s="90">
        <f>IF('S.D.PASTE SHEET'!V162="","",'S.D.PASTE SHEET'!V162)</f>
        <v>9549957038</v>
      </c>
      <c s="90" t="str">
        <f>IF('S.D.PASTE SHEET'!W162="","",'S.D.PASTE SHEET'!W162)</f>
        <v>POST DIKAWA,MOLASAR,DASANA KHURD,341506</v>
      </c>
      <c s="90">
        <f>IF('S.D.PASTE SHEET'!X162="","",'S.D.PASTE SHEET'!X162)</f>
        <v>30000</v>
      </c>
      <c s="90" t="str">
        <f>IF('S.D.PASTE SHEET'!Y162="","",'S.D.PASTE SHEET'!Y162)</f>
        <v>N</v>
      </c>
      <c s="90" t="str">
        <f>IF('S.D.PASTE SHEET'!Z162="","",'S.D.PASTE SHEET'!Z162)</f>
        <v>N</v>
      </c>
      <c s="90" t="str">
        <f>IF('S.D.PASTE SHEET'!AA162="","",'S.D.PASTE SHEET'!AA162)</f>
        <v>No</v>
      </c>
      <c s="90">
        <f>IF('S.D.PASTE SHEET'!AB162="","",'S.D.PASTE SHEET'!AB162)</f>
        <v>13</v>
      </c>
      <c s="90" t="str">
        <f>IF('S.D.PASTE SHEET'!AC162="","",'S.D.PASTE SHEET'!AC162)</f>
        <v>None</v>
      </c>
      <c s="90">
        <f>IF('S.D.PASTE SHEET'!AD162="","",'S.D.PASTE SHEET'!AD162)</f>
        <v>1</v>
      </c>
      <c s="34"/>
      <c s="32" t="str">
        <f>IF(AK162="","",IF(AK162&gt;0,COUNT($AG$2:AG162),""))</f>
        <v/>
      </c>
      <c s="10" t="str">
        <f t="shared" si="23" ref="AG162:AV177">IF(AND($AJ$1=5,$A162=5),A162,"")</f>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2" s="32" t="str">
        <f>IF(BC162="","",IF(BC162&gt;0,COUNT($AY$2:AY162),""))</f>
        <v/>
      </c>
      <c s="10" t="str">
        <f t="shared" si="19"/>
        <v/>
      </c>
      <c s="10" t="str">
        <f t="shared" si="24" ref="AZ162:BN177">IF(AND($BB$1=5,$A162=5,$BC$1=$B162),B162,"")</f>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3" spans="1:66" ht="15.75" customHeight="1">
      <c r="A163" s="90">
        <f>IF('S.D.PASTE SHEET'!A163="","",'S.D.PASTE SHEET'!A163)</f>
        <v>8</v>
      </c>
      <c s="90" t="str">
        <f>IF('S.D.PASTE SHEET'!B163="","",'S.D.PASTE SHEET'!B163)</f>
        <v>A</v>
      </c>
      <c s="90">
        <f>IF('S.D.PASTE SHEET'!C163="","",'S.D.PASTE SHEET'!C163)</f>
        <v>368</v>
      </c>
      <c s="91" t="str">
        <f>IF('S.D.PASTE SHEET'!D163="","",'S.D.PASTE SHEET'!D163)</f>
        <v/>
      </c>
      <c s="90" t="str">
        <f>IF('S.D.PASTE SHEET'!E163="","",UPPER('S.D.PASTE SHEET'!E163))</f>
        <v>NISHA THORY</v>
      </c>
      <c s="90" t="str">
        <f>IF('S.D.PASTE SHEET'!F163="","",'S.D.PASTE SHEET'!F163)</f>
        <v/>
      </c>
      <c s="90" t="str">
        <f>IF('S.D.PASTE SHEET'!G163="","",UPPER('S.D.PASTE SHEET'!G163))</f>
        <v>RAMSWAROOP THORY</v>
      </c>
      <c s="90" t="str">
        <f>IF('S.D.PASTE SHEET'!H163="","",UPPER('S.D.PASTE SHEET'!H163))</f>
        <v>SANTOSH DEVI</v>
      </c>
      <c s="90" t="str">
        <f>IF('S.D.PASTE SHEET'!I163="","",'S.D.PASTE SHEET'!I163)</f>
        <v>F</v>
      </c>
      <c s="91">
        <f>IF('S.D.PASTE SHEET'!J163="","",'S.D.PASTE SHEET'!J163)</f>
        <v>40878</v>
      </c>
      <c s="90">
        <f>IF('S.D.PASTE SHEET'!K163="","",'S.D.PASTE SHEET'!K163)</f>
        <v>8064</v>
      </c>
      <c s="90" t="str">
        <f>IF('S.D.PASTE SHEET'!L163="","",'S.D.PASTE SHEET'!L163)</f>
        <v/>
      </c>
      <c s="90">
        <f>IF('S.D.PASTE SHEET'!M163="","",'S.D.PASTE SHEET'!M163)</f>
        <v>137</v>
      </c>
      <c s="90">
        <f>IF('S.D.PASTE SHEET'!N163="","",'S.D.PASTE SHEET'!N163)</f>
        <v>122</v>
      </c>
      <c s="90" t="str">
        <f>IF('S.D.PASTE SHEET'!O163="","",'S.D.PASTE SHEET'!O163)</f>
        <v>OBC</v>
      </c>
      <c s="90" t="str">
        <f>IF('S.D.PASTE SHEET'!P163="","",'S.D.PASTE SHEET'!P163)</f>
        <v>Hindu</v>
      </c>
      <c s="90" t="str">
        <f>IF('S.D.PASTE SHEET'!Q163="","",'S.D.PASTE SHEET'!Q163)</f>
        <v/>
      </c>
      <c s="90" t="str">
        <f>IF('S.D.PASTE SHEET'!R163="","",'S.D.PASTE SHEET'!R163)</f>
        <v>GOVT. SENIOR SECONDARY SCHOOL DASANA KHURD (219769)</v>
      </c>
      <c s="90">
        <f>IF('S.D.PASTE SHEET'!S163="","",'S.D.PASTE SHEET'!S163)</f>
        <v>8141302602</v>
      </c>
      <c s="90" t="str">
        <f>IF('S.D.PASTE SHEET'!T163="","",'S.D.PASTE SHEET'!T163)</f>
        <v>XXXX0598</v>
      </c>
      <c s="90" t="str">
        <f>IF('S.D.PASTE SHEET'!U163="","",'S.D.PASTE SHEET'!U163)</f>
        <v>YWOFBOB</v>
      </c>
      <c s="90">
        <f>IF('S.D.PASTE SHEET'!V163="","",'S.D.PASTE SHEET'!V163)</f>
        <v>9982659538</v>
      </c>
      <c s="90" t="str">
        <f>IF('S.D.PASTE SHEET'!W163="","",'S.D.PASTE SHEET'!W163)</f>
        <v>POST DIKAWA,MOLASAR,DASANA KHURD,341506</v>
      </c>
      <c s="90">
        <f>IF('S.D.PASTE SHEET'!X163="","",'S.D.PASTE SHEET'!X163)</f>
        <v>20000</v>
      </c>
      <c s="90" t="str">
        <f>IF('S.D.PASTE SHEET'!Y163="","",'S.D.PASTE SHEET'!Y163)</f>
        <v>Y</v>
      </c>
      <c s="90" t="str">
        <f>IF('S.D.PASTE SHEET'!Z163="","",'S.D.PASTE SHEET'!Z163)</f>
        <v>N</v>
      </c>
      <c s="90" t="str">
        <f>IF('S.D.PASTE SHEET'!AA163="","",'S.D.PASTE SHEET'!AA163)</f>
        <v>No</v>
      </c>
      <c s="90">
        <f>IF('S.D.PASTE SHEET'!AB163="","",'S.D.PASTE SHEET'!AB163)</f>
        <v>13</v>
      </c>
      <c s="90" t="str">
        <f>IF('S.D.PASTE SHEET'!AC163="","",'S.D.PASTE SHEET'!AC163)</f>
        <v>None</v>
      </c>
      <c s="90">
        <f>IF('S.D.PASTE SHEET'!AD163="","",'S.D.PASTE SHEET'!AD163)</f>
        <v>3</v>
      </c>
      <c s="34"/>
      <c s="32" t="str">
        <f>IF(AK163="","",IF(AK163&gt;0,COUNT($AG$2:AG163),""))</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3" s="32" t="str">
        <f>IF(BC163="","",IF(BC163&gt;0,COUNT($AY$2:AY163),""))</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4" spans="1:66" ht="15.75" customHeight="1">
      <c r="A164" s="90">
        <f>IF('S.D.PASTE SHEET'!A164="","",'S.D.PASTE SHEET'!A164)</f>
        <v>8</v>
      </c>
      <c s="90" t="str">
        <f>IF('S.D.PASTE SHEET'!B164="","",'S.D.PASTE SHEET'!B164)</f>
        <v>A</v>
      </c>
      <c s="90">
        <f>IF('S.D.PASTE SHEET'!C164="","",'S.D.PASTE SHEET'!C164)</f>
        <v>541</v>
      </c>
      <c s="91" t="str">
        <f>IF('S.D.PASTE SHEET'!D164="","",'S.D.PASTE SHEET'!D164)</f>
        <v/>
      </c>
      <c s="90" t="str">
        <f>IF('S.D.PASTE SHEET'!E164="","",UPPER('S.D.PASTE SHEET'!E164))</f>
        <v>OMPRAKASH LORA</v>
      </c>
      <c s="90" t="str">
        <f>IF('S.D.PASTE SHEET'!F164="","",'S.D.PASTE SHEET'!F164)</f>
        <v/>
      </c>
      <c s="90" t="str">
        <f>IF('S.D.PASTE SHEET'!G164="","",UPPER('S.D.PASTE SHEET'!G164))</f>
        <v>PURNA RAM</v>
      </c>
      <c s="90" t="str">
        <f>IF('S.D.PASTE SHEET'!H164="","",UPPER('S.D.PASTE SHEET'!H164))</f>
        <v>GITA DEVI</v>
      </c>
      <c s="90" t="str">
        <f>IF('S.D.PASTE SHEET'!I164="","",'S.D.PASTE SHEET'!I164)</f>
        <v>M</v>
      </c>
      <c s="91">
        <f>IF('S.D.PASTE SHEET'!J164="","",'S.D.PASTE SHEET'!J164)</f>
        <v>41061</v>
      </c>
      <c s="90">
        <f>IF('S.D.PASTE SHEET'!K164="","",'S.D.PASTE SHEET'!K164)</f>
        <v>8065</v>
      </c>
      <c s="90" t="str">
        <f>IF('S.D.PASTE SHEET'!L164="","",'S.D.PASTE SHEET'!L164)</f>
        <v/>
      </c>
      <c s="90">
        <f>IF('S.D.PASTE SHEET'!M164="","",'S.D.PASTE SHEET'!M164)</f>
        <v>137</v>
      </c>
      <c s="90">
        <f>IF('S.D.PASTE SHEET'!N164="","",'S.D.PASTE SHEET'!N164)</f>
        <v>136</v>
      </c>
      <c s="90" t="str">
        <f>IF('S.D.PASTE SHEET'!O164="","",'S.D.PASTE SHEET'!O164)</f>
        <v>OBC</v>
      </c>
      <c s="90" t="str">
        <f>IF('S.D.PASTE SHEET'!P164="","",'S.D.PASTE SHEET'!P164)</f>
        <v>Hindu</v>
      </c>
      <c s="90" t="str">
        <f>IF('S.D.PASTE SHEET'!Q164="","",'S.D.PASTE SHEET'!Q164)</f>
        <v/>
      </c>
      <c s="90" t="str">
        <f>IF('S.D.PASTE SHEET'!R164="","",'S.D.PASTE SHEET'!R164)</f>
        <v>GOVT. SENIOR SECONDARY SCHOOL DASANA KHURD (219769)</v>
      </c>
      <c s="90">
        <f>IF('S.D.PASTE SHEET'!S164="","",'S.D.PASTE SHEET'!S164)</f>
        <v>8141302602</v>
      </c>
      <c s="90" t="str">
        <f>IF('S.D.PASTE SHEET'!T164="","",'S.D.PASTE SHEET'!T164)</f>
        <v>XXXX3671</v>
      </c>
      <c s="90" t="str">
        <f>IF('S.D.PASTE SHEET'!U164="","",'S.D.PASTE SHEET'!U164)</f>
        <v>VTZVZZN</v>
      </c>
      <c s="90">
        <f>IF('S.D.PASTE SHEET'!V164="","",'S.D.PASTE SHEET'!V164)</f>
        <v>9587942380</v>
      </c>
      <c s="90" t="str">
        <f>IF('S.D.PASTE SHEET'!W164="","",'S.D.PASTE SHEET'!W164)</f>
        <v>VILL DASANA KHURD POST DIKAWA DEEDWANA,MOULASAR ,DASANA KHURD ,341506</v>
      </c>
      <c s="90">
        <f>IF('S.D.PASTE SHEET'!X164="","",'S.D.PASTE SHEET'!X164)</f>
        <v>36000</v>
      </c>
      <c s="90" t="str">
        <f>IF('S.D.PASTE SHEET'!Y164="","",'S.D.PASTE SHEET'!Y164)</f>
        <v>N</v>
      </c>
      <c s="90" t="str">
        <f>IF('S.D.PASTE SHEET'!Z164="","",'S.D.PASTE SHEET'!Z164)</f>
        <v>N</v>
      </c>
      <c s="90" t="str">
        <f>IF('S.D.PASTE SHEET'!AA164="","",'S.D.PASTE SHEET'!AA164)</f>
        <v>No</v>
      </c>
      <c s="90">
        <f>IF('S.D.PASTE SHEET'!AB164="","",'S.D.PASTE SHEET'!AB164)</f>
        <v>12</v>
      </c>
      <c s="90" t="str">
        <f>IF('S.D.PASTE SHEET'!AC164="","",'S.D.PASTE SHEET'!AC164)</f>
        <v>None</v>
      </c>
      <c s="90">
        <f>IF('S.D.PASTE SHEET'!AD164="","",'S.D.PASTE SHEET'!AD164)</f>
        <v>3</v>
      </c>
      <c s="34"/>
      <c s="32" t="str">
        <f>IF(AK164="","",IF(AK164&gt;0,COUNT($AG$2:AG164),""))</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4" s="32" t="str">
        <f>IF(BC164="","",IF(BC164&gt;0,COUNT($AY$2:AY164),""))</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5" spans="1:66" ht="15.75" customHeight="1">
      <c r="A165" s="90">
        <f>IF('S.D.PASTE SHEET'!A165="","",'S.D.PASTE SHEET'!A165)</f>
        <v>8</v>
      </c>
      <c s="90" t="str">
        <f>IF('S.D.PASTE SHEET'!B165="","",'S.D.PASTE SHEET'!B165)</f>
        <v>A</v>
      </c>
      <c s="90">
        <f>IF('S.D.PASTE SHEET'!C165="","",'S.D.PASTE SHEET'!C165)</f>
        <v>548</v>
      </c>
      <c s="91" t="str">
        <f>IF('S.D.PASTE SHEET'!D165="","",'S.D.PASTE SHEET'!D165)</f>
        <v/>
      </c>
      <c s="90" t="str">
        <f>IF('S.D.PASTE SHEET'!E165="","",UPPER('S.D.PASTE SHEET'!E165))</f>
        <v>PUNAM KANWAR</v>
      </c>
      <c s="90" t="str">
        <f>IF('S.D.PASTE SHEET'!F165="","",'S.D.PASTE SHEET'!F165)</f>
        <v/>
      </c>
      <c s="90" t="str">
        <f>IF('S.D.PASTE SHEET'!G165="","",UPPER('S.D.PASTE SHEET'!G165))</f>
        <v>VIKRAM SINGH</v>
      </c>
      <c s="90" t="str">
        <f>IF('S.D.PASTE SHEET'!H165="","",UPPER('S.D.PASTE SHEET'!H165))</f>
        <v>PRAKASH KANWAR</v>
      </c>
      <c s="90" t="str">
        <f>IF('S.D.PASTE SHEET'!I165="","",'S.D.PASTE SHEET'!I165)</f>
        <v>F</v>
      </c>
      <c s="91">
        <f>IF('S.D.PASTE SHEET'!J165="","",'S.D.PASTE SHEET'!J165)</f>
        <v>40739</v>
      </c>
      <c s="90">
        <f>IF('S.D.PASTE SHEET'!K165="","",'S.D.PASTE SHEET'!K165)</f>
        <v>8066</v>
      </c>
      <c s="90" t="str">
        <f>IF('S.D.PASTE SHEET'!L165="","",'S.D.PASTE SHEET'!L165)</f>
        <v/>
      </c>
      <c s="90">
        <f>IF('S.D.PASTE SHEET'!M165="","",'S.D.PASTE SHEET'!M165)</f>
        <v>137</v>
      </c>
      <c s="90">
        <f>IF('S.D.PASTE SHEET'!N165="","",'S.D.PASTE SHEET'!N165)</f>
        <v>133</v>
      </c>
      <c s="90" t="str">
        <f>IF('S.D.PASTE SHEET'!O165="","",'S.D.PASTE SHEET'!O165)</f>
        <v>GEN</v>
      </c>
      <c s="90" t="str">
        <f>IF('S.D.PASTE SHEET'!P165="","",'S.D.PASTE SHEET'!P165)</f>
        <v>Hindu</v>
      </c>
      <c s="90" t="str">
        <f>IF('S.D.PASTE SHEET'!Q165="","",'S.D.PASTE SHEET'!Q165)</f>
        <v/>
      </c>
      <c s="90" t="str">
        <f>IF('S.D.PASTE SHEET'!R165="","",'S.D.PASTE SHEET'!R165)</f>
        <v>GOVT. SENIOR SECONDARY SCHOOL DASANA KHURD (219769)</v>
      </c>
      <c s="90">
        <f>IF('S.D.PASTE SHEET'!S165="","",'S.D.PASTE SHEET'!S165)</f>
        <v>8141302602</v>
      </c>
      <c s="90" t="str">
        <f>IF('S.D.PASTE SHEET'!T165="","",'S.D.PASTE SHEET'!T165)</f>
        <v>XXXX4988</v>
      </c>
      <c s="90" t="str">
        <f>IF('S.D.PASTE SHEET'!U165="","",'S.D.PASTE SHEET'!U165)</f>
        <v/>
      </c>
      <c s="90">
        <f>IF('S.D.PASTE SHEET'!V165="","",'S.D.PASTE SHEET'!V165)</f>
        <v>9983767536</v>
      </c>
      <c s="90" t="str">
        <f>IF('S.D.PASTE SHEET'!W165="","",'S.D.PASTE SHEET'!W165)</f>
        <v>VILLAGE DASANA KHURD POST DIKAWA ,MOLASAR ,DASANA KHURD ,341506</v>
      </c>
      <c s="90">
        <f>IF('S.D.PASTE SHEET'!X165="","",'S.D.PASTE SHEET'!X165)</f>
        <v>45000</v>
      </c>
      <c s="90" t="str">
        <f>IF('S.D.PASTE SHEET'!Y165="","",'S.D.PASTE SHEET'!Y165)</f>
        <v>N</v>
      </c>
      <c s="90" t="str">
        <f>IF('S.D.PASTE SHEET'!Z165="","",'S.D.PASTE SHEET'!Z165)</f>
        <v>N</v>
      </c>
      <c s="90" t="str">
        <f>IF('S.D.PASTE SHEET'!AA165="","",'S.D.PASTE SHEET'!AA165)</f>
        <v>No</v>
      </c>
      <c s="90">
        <f>IF('S.D.PASTE SHEET'!AB165="","",'S.D.PASTE SHEET'!AB165)</f>
        <v>13</v>
      </c>
      <c s="90" t="str">
        <f>IF('S.D.PASTE SHEET'!AC165="","",'S.D.PASTE SHEET'!AC165)</f>
        <v>None</v>
      </c>
      <c s="90">
        <f>IF('S.D.PASTE SHEET'!AD165="","",'S.D.PASTE SHEET'!AD165)</f>
        <v>0</v>
      </c>
      <c s="34"/>
      <c s="32" t="str">
        <f>IF(AK165="","",IF(AK165&gt;0,COUNT($AG$2:AG165),""))</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5" s="32" t="str">
        <f>IF(BC165="","",IF(BC165&gt;0,COUNT($AY$2:AY165),""))</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6" spans="1:66" ht="15.75" customHeight="1">
      <c r="A166" s="90">
        <f>IF('S.D.PASTE SHEET'!A166="","",'S.D.PASTE SHEET'!A166)</f>
        <v>8</v>
      </c>
      <c s="90" t="str">
        <f>IF('S.D.PASTE SHEET'!B166="","",'S.D.PASTE SHEET'!B166)</f>
        <v>A</v>
      </c>
      <c s="90">
        <f>IF('S.D.PASTE SHEET'!C166="","",'S.D.PASTE SHEET'!C166)</f>
        <v>592</v>
      </c>
      <c s="91" t="str">
        <f>IF('S.D.PASTE SHEET'!D166="","",'S.D.PASTE SHEET'!D166)</f>
        <v/>
      </c>
      <c s="90" t="str">
        <f>IF('S.D.PASTE SHEET'!E166="","",UPPER('S.D.PASTE SHEET'!E166))</f>
        <v>RINU THALORE</v>
      </c>
      <c s="90" t="str">
        <f>IF('S.D.PASTE SHEET'!F166="","",'S.D.PASTE SHEET'!F166)</f>
        <v/>
      </c>
      <c s="90" t="str">
        <f>IF('S.D.PASTE SHEET'!G166="","",UPPER('S.D.PASTE SHEET'!G166))</f>
        <v>SOHANA RAM</v>
      </c>
      <c s="90" t="str">
        <f>IF('S.D.PASTE SHEET'!H166="","",UPPER('S.D.PASTE SHEET'!H166))</f>
        <v>RESHMI</v>
      </c>
      <c s="90" t="str">
        <f>IF('S.D.PASTE SHEET'!I166="","",'S.D.PASTE SHEET'!I166)</f>
        <v>F</v>
      </c>
      <c s="91">
        <f>IF('S.D.PASTE SHEET'!J166="","",'S.D.PASTE SHEET'!J166)</f>
        <v>41130</v>
      </c>
      <c s="90">
        <f>IF('S.D.PASTE SHEET'!K166="","",'S.D.PASTE SHEET'!K166)</f>
        <v>8067</v>
      </c>
      <c s="90" t="str">
        <f>IF('S.D.PASTE SHEET'!L166="","",'S.D.PASTE SHEET'!L166)</f>
        <v/>
      </c>
      <c s="90">
        <f>IF('S.D.PASTE SHEET'!M166="","",'S.D.PASTE SHEET'!M166)</f>
        <v>137</v>
      </c>
      <c s="90">
        <f>IF('S.D.PASTE SHEET'!N166="","",'S.D.PASTE SHEET'!N166)</f>
        <v>128</v>
      </c>
      <c s="90" t="str">
        <f>IF('S.D.PASTE SHEET'!O166="","",'S.D.PASTE SHEET'!O166)</f>
        <v>OBC</v>
      </c>
      <c s="90" t="str">
        <f>IF('S.D.PASTE SHEET'!P166="","",'S.D.PASTE SHEET'!P166)</f>
        <v>Hindu</v>
      </c>
      <c s="90" t="str">
        <f>IF('S.D.PASTE SHEET'!Q166="","",'S.D.PASTE SHEET'!Q166)</f>
        <v/>
      </c>
      <c s="90" t="str">
        <f>IF('S.D.PASTE SHEET'!R166="","",'S.D.PASTE SHEET'!R166)</f>
        <v>GOVT. SENIOR SECONDARY SCHOOL DASANA KHURD (219769)</v>
      </c>
      <c s="90">
        <f>IF('S.D.PASTE SHEET'!S166="","",'S.D.PASTE SHEET'!S166)</f>
        <v>8141302602</v>
      </c>
      <c s="90" t="str">
        <f>IF('S.D.PASTE SHEET'!T166="","",'S.D.PASTE SHEET'!T166)</f>
        <v>XXXX1393</v>
      </c>
      <c s="90" t="str">
        <f>IF('S.D.PASTE SHEET'!U166="","",'S.D.PASTE SHEET'!U166)</f>
        <v/>
      </c>
      <c s="90">
        <f>IF('S.D.PASTE SHEET'!V166="","",'S.D.PASTE SHEET'!V166)</f>
        <v>9587293382</v>
      </c>
      <c s="90" t="str">
        <f>IF('S.D.PASTE SHEET'!W166="","",'S.D.PASTE SHEET'!W166)</f>
        <v>D/O SOHANA RAM,MOLASAR,DASANA KHURD POST - DIKAWA,341506</v>
      </c>
      <c s="90">
        <f>IF('S.D.PASTE SHEET'!X166="","",'S.D.PASTE SHEET'!X166)</f>
        <v>50000</v>
      </c>
      <c s="90" t="str">
        <f>IF('S.D.PASTE SHEET'!Y166="","",'S.D.PASTE SHEET'!Y166)</f>
        <v>N</v>
      </c>
      <c s="90" t="str">
        <f>IF('S.D.PASTE SHEET'!Z166="","",'S.D.PASTE SHEET'!Z166)</f>
        <v>N</v>
      </c>
      <c s="90" t="str">
        <f>IF('S.D.PASTE SHEET'!AA166="","",'S.D.PASTE SHEET'!AA166)</f>
        <v>No</v>
      </c>
      <c s="90">
        <f>IF('S.D.PASTE SHEET'!AB166="","",'S.D.PASTE SHEET'!AB166)</f>
        <v>12</v>
      </c>
      <c s="90" t="str">
        <f>IF('S.D.PASTE SHEET'!AC166="","",'S.D.PASTE SHEET'!AC166)</f>
        <v>None</v>
      </c>
      <c s="90">
        <f>IF('S.D.PASTE SHEET'!AD166="","",'S.D.PASTE SHEET'!AD166)</f>
        <v>3</v>
      </c>
      <c s="34"/>
      <c s="32" t="str">
        <f>IF(AK166="","",IF(AK166&gt;0,COUNT($AG$2:AG166),""))</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6" s="32" t="str">
        <f>IF(BC166="","",IF(BC166&gt;0,COUNT($AY$2:AY166),""))</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7" spans="1:66" ht="15.75" customHeight="1">
      <c r="A167" s="90">
        <f>IF('S.D.PASTE SHEET'!A167="","",'S.D.PASTE SHEET'!A167)</f>
        <v>8</v>
      </c>
      <c s="90" t="str">
        <f>IF('S.D.PASTE SHEET'!B167="","",'S.D.PASTE SHEET'!B167)</f>
        <v>A</v>
      </c>
      <c s="90">
        <f>IF('S.D.PASTE SHEET'!C167="","",'S.D.PASTE SHEET'!C167)</f>
        <v>446</v>
      </c>
      <c s="91" t="str">
        <f>IF('S.D.PASTE SHEET'!D167="","",'S.D.PASTE SHEET'!D167)</f>
        <v/>
      </c>
      <c s="90" t="str">
        <f>IF('S.D.PASTE SHEET'!E167="","",UPPER('S.D.PASTE SHEET'!E167))</f>
        <v>VIKKI PAL</v>
      </c>
      <c s="90" t="str">
        <f>IF('S.D.PASTE SHEET'!F167="","",'S.D.PASTE SHEET'!F167)</f>
        <v/>
      </c>
      <c s="90" t="str">
        <f>IF('S.D.PASTE SHEET'!G167="","",UPPER('S.D.PASTE SHEET'!G167))</f>
        <v>BODU RAM</v>
      </c>
      <c s="90" t="str">
        <f>IF('S.D.PASTE SHEET'!H167="","",UPPER('S.D.PASTE SHEET'!H167))</f>
        <v>DHANI DEVI</v>
      </c>
      <c s="90" t="str">
        <f>IF('S.D.PASTE SHEET'!I167="","",'S.D.PASTE SHEET'!I167)</f>
        <v>M</v>
      </c>
      <c s="91">
        <f>IF('S.D.PASTE SHEET'!J167="","",'S.D.PASTE SHEET'!J167)</f>
        <v>40205</v>
      </c>
      <c s="90">
        <f>IF('S.D.PASTE SHEET'!K167="","",'S.D.PASTE SHEET'!K167)</f>
        <v>8068</v>
      </c>
      <c s="90" t="str">
        <f>IF('S.D.PASTE SHEET'!L167="","",'S.D.PASTE SHEET'!L167)</f>
        <v/>
      </c>
      <c s="90">
        <f>IF('S.D.PASTE SHEET'!M167="","",'S.D.PASTE SHEET'!M167)</f>
        <v>137</v>
      </c>
      <c s="90">
        <f>IF('S.D.PASTE SHEET'!N167="","",'S.D.PASTE SHEET'!N167)</f>
        <v>115</v>
      </c>
      <c s="90" t="str">
        <f>IF('S.D.PASTE SHEET'!O167="","",'S.D.PASTE SHEET'!O167)</f>
        <v>OBC</v>
      </c>
      <c s="90" t="str">
        <f>IF('S.D.PASTE SHEET'!P167="","",'S.D.PASTE SHEET'!P167)</f>
        <v>Hindu</v>
      </c>
      <c s="90" t="str">
        <f>IF('S.D.PASTE SHEET'!Q167="","",'S.D.PASTE SHEET'!Q167)</f>
        <v/>
      </c>
      <c s="90" t="str">
        <f>IF('S.D.PASTE SHEET'!R167="","",'S.D.PASTE SHEET'!R167)</f>
        <v>GOVT. SENIOR SECONDARY SCHOOL DASANA KHURD (219769)</v>
      </c>
      <c s="90">
        <f>IF('S.D.PASTE SHEET'!S167="","",'S.D.PASTE SHEET'!S167)</f>
        <v>8141302602</v>
      </c>
      <c s="90" t="str">
        <f>IF('S.D.PASTE SHEET'!T167="","",'S.D.PASTE SHEET'!T167)</f>
        <v>XXXX6919</v>
      </c>
      <c s="90" t="str">
        <f>IF('S.D.PASTE SHEET'!U167="","",'S.D.PASTE SHEET'!U167)</f>
        <v>VTRJTSY</v>
      </c>
      <c s="90">
        <f>IF('S.D.PASTE SHEET'!V167="","",'S.D.PASTE SHEET'!V167)</f>
        <v>9509207248</v>
      </c>
      <c s="90" t="str">
        <f>IF('S.D.PASTE SHEET'!W167="","",'S.D.PASTE SHEET'!W167)</f>
        <v>Post Dikawa,Molasar,DASANA khurd,341506</v>
      </c>
      <c s="90">
        <f>IF('S.D.PASTE SHEET'!X167="","",'S.D.PASTE SHEET'!X167)</f>
        <v>36000</v>
      </c>
      <c s="90" t="str">
        <f>IF('S.D.PASTE SHEET'!Y167="","",'S.D.PASTE SHEET'!Y167)</f>
        <v>N</v>
      </c>
      <c s="90" t="str">
        <f>IF('S.D.PASTE SHEET'!Z167="","",'S.D.PASTE SHEET'!Z167)</f>
        <v>N</v>
      </c>
      <c s="90" t="str">
        <f>IF('S.D.PASTE SHEET'!AA167="","",'S.D.PASTE SHEET'!AA167)</f>
        <v>No</v>
      </c>
      <c s="90">
        <f>IF('S.D.PASTE SHEET'!AB167="","",'S.D.PASTE SHEET'!AB167)</f>
        <v>14</v>
      </c>
      <c s="90" t="str">
        <f>IF('S.D.PASTE SHEET'!AC167="","",'S.D.PASTE SHEET'!AC167)</f>
        <v>None</v>
      </c>
      <c s="90">
        <f>IF('S.D.PASTE SHEET'!AD167="","",'S.D.PASTE SHEET'!AD167)</f>
        <v>0</v>
      </c>
      <c s="34"/>
      <c s="32" t="str">
        <f>IF(AK167="","",IF(AK167&gt;0,COUNT($AG$2:AG167),""))</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7" s="32" t="str">
        <f>IF(BC167="","",IF(BC167&gt;0,COUNT($AY$2:AY167),""))</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8" spans="1:66" ht="15.75" customHeight="1">
      <c r="A168" s="90">
        <f>IF('S.D.PASTE SHEET'!A168="","",'S.D.PASTE SHEET'!A168)</f>
        <v>8</v>
      </c>
      <c s="90" t="str">
        <f>IF('S.D.PASTE SHEET'!B168="","",'S.D.PASTE SHEET'!B168)</f>
        <v>A</v>
      </c>
      <c s="90">
        <f>IF('S.D.PASTE SHEET'!C168="","",'S.D.PASTE SHEET'!C168)</f>
        <v>650</v>
      </c>
      <c s="91" t="str">
        <f>IF('S.D.PASTE SHEET'!D168="","",'S.D.PASTE SHEET'!D168)</f>
        <v/>
      </c>
      <c s="90" t="str">
        <f>IF('S.D.PASTE SHEET'!E168="","",UPPER('S.D.PASTE SHEET'!E168))</f>
        <v>VISHAL</v>
      </c>
      <c s="90" t="str">
        <f>IF('S.D.PASTE SHEET'!F168="","",'S.D.PASTE SHEET'!F168)</f>
        <v/>
      </c>
      <c s="90" t="str">
        <f>IF('S.D.PASTE SHEET'!G168="","",UPPER('S.D.PASTE SHEET'!G168))</f>
        <v>BALKISHAN</v>
      </c>
      <c s="90" t="str">
        <f>IF('S.D.PASTE SHEET'!H168="","",UPPER('S.D.PASTE SHEET'!H168))</f>
        <v>PANA DEVI</v>
      </c>
      <c s="90" t="str">
        <f>IF('S.D.PASTE SHEET'!I168="","",'S.D.PASTE SHEET'!I168)</f>
        <v>M</v>
      </c>
      <c s="91">
        <f>IF('S.D.PASTE SHEET'!J168="","",'S.D.PASTE SHEET'!J168)</f>
        <v>40371</v>
      </c>
      <c s="90">
        <f>IF('S.D.PASTE SHEET'!K168="","",'S.D.PASTE SHEET'!K168)</f>
        <v>8069</v>
      </c>
      <c s="90" t="str">
        <f>IF('S.D.PASTE SHEET'!L168="","",'S.D.PASTE SHEET'!L168)</f>
        <v/>
      </c>
      <c s="90">
        <f>IF('S.D.PASTE SHEET'!M168="","",'S.D.PASTE SHEET'!M168)</f>
        <v>137</v>
      </c>
      <c s="90">
        <f>IF('S.D.PASTE SHEET'!N168="","",'S.D.PASTE SHEET'!N168)</f>
        <v>133</v>
      </c>
      <c s="90" t="str">
        <f>IF('S.D.PASTE SHEET'!O168="","",'S.D.PASTE SHEET'!O168)</f>
        <v>GEN</v>
      </c>
      <c s="90" t="str">
        <f>IF('S.D.PASTE SHEET'!P168="","",'S.D.PASTE SHEET'!P168)</f>
        <v/>
      </c>
      <c s="90" t="str">
        <f>IF('S.D.PASTE SHEET'!Q168="","",'S.D.PASTE SHEET'!Q168)</f>
        <v/>
      </c>
      <c s="90" t="str">
        <f>IF('S.D.PASTE SHEET'!R168="","",'S.D.PASTE SHEET'!R168)</f>
        <v>GOVT. SENIOR SECONDARY SCHOOL DASANA KHURD (219769)</v>
      </c>
      <c s="90">
        <f>IF('S.D.PASTE SHEET'!S168="","",'S.D.PASTE SHEET'!S168)</f>
        <v>8141302602</v>
      </c>
      <c s="90" t="str">
        <f>IF('S.D.PASTE SHEET'!T168="","",'S.D.PASTE SHEET'!T168)</f>
        <v>XXXX9531</v>
      </c>
      <c s="90" t="str">
        <f>IF('S.D.PASTE SHEET'!U168="","",'S.D.PASTE SHEET'!U168)</f>
        <v/>
      </c>
      <c s="90">
        <f>IF('S.D.PASTE SHEET'!V168="","",'S.D.PASTE SHEET'!V168)</f>
        <v>8696105918</v>
      </c>
      <c s="90" t="str">
        <f>IF('S.D.PASTE SHEET'!W168="","",'S.D.PASTE SHEET'!W168)</f>
        <v>DASANA KHURD,MOLASAR,,341506</v>
      </c>
      <c s="90">
        <f>IF('S.D.PASTE SHEET'!X168="","",'S.D.PASTE SHEET'!X168)</f>
        <v>0</v>
      </c>
      <c s="90" t="str">
        <f>IF('S.D.PASTE SHEET'!Y168="","",'S.D.PASTE SHEET'!Y168)</f>
        <v>N</v>
      </c>
      <c s="90" t="str">
        <f>IF('S.D.PASTE SHEET'!Z168="","",'S.D.PASTE SHEET'!Z168)</f>
        <v>N</v>
      </c>
      <c s="90" t="str">
        <f>IF('S.D.PASTE SHEET'!AA168="","",'S.D.PASTE SHEET'!AA168)</f>
        <v/>
      </c>
      <c s="90">
        <f>IF('S.D.PASTE SHEET'!AB168="","",'S.D.PASTE SHEET'!AB168)</f>
        <v>14</v>
      </c>
      <c s="90" t="str">
        <f>IF('S.D.PASTE SHEET'!AC168="","",'S.D.PASTE SHEET'!AC168)</f>
        <v>None</v>
      </c>
      <c s="90">
        <f>IF('S.D.PASTE SHEET'!AD168="","",'S.D.PASTE SHEET'!AD168)</f>
        <v>3</v>
      </c>
      <c s="34"/>
      <c s="32" t="str">
        <f>IF(AK168="","",IF(AK168&gt;0,COUNT($AG$2:AG168),""))</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8" s="32" t="str">
        <f>IF(BC168="","",IF(BC168&gt;0,COUNT($AY$2:AY168),""))</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69" spans="1:66" ht="15.75" customHeight="1">
      <c r="A169" s="90">
        <f>IF('S.D.PASTE SHEET'!A169="","",'S.D.PASTE SHEET'!A169)</f>
        <v>9</v>
      </c>
      <c s="90" t="str">
        <f>IF('S.D.PASTE SHEET'!B169="","",'S.D.PASTE SHEET'!B169)</f>
        <v>A</v>
      </c>
      <c s="90">
        <f>IF('S.D.PASTE SHEET'!C169="","",'S.D.PASTE SHEET'!C169)</f>
        <v>341</v>
      </c>
      <c s="91" t="str">
        <f>IF('S.D.PASTE SHEET'!D169="","",'S.D.PASTE SHEET'!D169)</f>
        <v/>
      </c>
      <c s="90" t="str">
        <f>IF('S.D.PASTE SHEET'!E169="","",UPPER('S.D.PASTE SHEET'!E169))</f>
        <v>KAMLESH</v>
      </c>
      <c s="90" t="str">
        <f>IF('S.D.PASTE SHEET'!F169="","",'S.D.PASTE SHEET'!F169)</f>
        <v/>
      </c>
      <c s="90" t="str">
        <f>IF('S.D.PASTE SHEET'!G169="","",UPPER('S.D.PASTE SHEET'!G169))</f>
        <v>BHANWAR LAL</v>
      </c>
      <c s="90" t="str">
        <f>IF('S.D.PASTE SHEET'!H169="","",UPPER('S.D.PASTE SHEET'!H169))</f>
        <v>GODAWARI</v>
      </c>
      <c s="90" t="str">
        <f>IF('S.D.PASTE SHEET'!I169="","",'S.D.PASTE SHEET'!I169)</f>
        <v>F</v>
      </c>
      <c s="91">
        <f>IF('S.D.PASTE SHEET'!J169="","",'S.D.PASTE SHEET'!J169)</f>
        <v>40004</v>
      </c>
      <c s="90">
        <f>IF('S.D.PASTE SHEET'!K169="","",'S.D.PASTE SHEET'!K169)</f>
        <v>9055</v>
      </c>
      <c s="90" t="str">
        <f>IF('S.D.PASTE SHEET'!L169="","",'S.D.PASTE SHEET'!L169)</f>
        <v/>
      </c>
      <c s="90">
        <f>IF('S.D.PASTE SHEET'!M169="","",'S.D.PASTE SHEET'!M169)</f>
        <v>137</v>
      </c>
      <c s="90">
        <f>IF('S.D.PASTE SHEET'!N169="","",'S.D.PASTE SHEET'!N169)</f>
        <v>100</v>
      </c>
      <c s="90" t="str">
        <f>IF('S.D.PASTE SHEET'!O169="","",'S.D.PASTE SHEET'!O169)</f>
        <v>OBC</v>
      </c>
      <c s="90" t="str">
        <f>IF('S.D.PASTE SHEET'!P169="","",'S.D.PASTE SHEET'!P169)</f>
        <v>Hindu</v>
      </c>
      <c s="90" t="str">
        <f>IF('S.D.PASTE SHEET'!Q169="","",'S.D.PASTE SHEET'!Q169)</f>
        <v/>
      </c>
      <c s="90" t="str">
        <f>IF('S.D.PASTE SHEET'!R169="","",'S.D.PASTE SHEET'!R169)</f>
        <v>GOVT. SENIOR SECONDARY SCHOOL DASANA KHURD (219769)</v>
      </c>
      <c s="90">
        <f>IF('S.D.PASTE SHEET'!S169="","",'S.D.PASTE SHEET'!S169)</f>
        <v>8141302602</v>
      </c>
      <c s="90" t="str">
        <f>IF('S.D.PASTE SHEET'!T169="","",'S.D.PASTE SHEET'!T169)</f>
        <v>XXXX4925</v>
      </c>
      <c s="90" t="str">
        <f>IF('S.D.PASTE SHEET'!U169="","",'S.D.PASTE SHEET'!U169)</f>
        <v>YOBKUAO</v>
      </c>
      <c s="90">
        <f>IF('S.D.PASTE SHEET'!V169="","",'S.D.PASTE SHEET'!V169)</f>
        <v>9131817140</v>
      </c>
      <c s="90" t="str">
        <f>IF('S.D.PASTE SHEET'!W169="","",'S.D.PASTE SHEET'!W169)</f>
        <v>VILL-DASANA KHURD,MAULASAR,POST-DIKAWA,341506</v>
      </c>
      <c s="90">
        <f>IF('S.D.PASTE SHEET'!X169="","",'S.D.PASTE SHEET'!X169)</f>
        <v>45000</v>
      </c>
      <c s="90" t="str">
        <f>IF('S.D.PASTE SHEET'!Y169="","",'S.D.PASTE SHEET'!Y169)</f>
        <v>N</v>
      </c>
      <c s="90" t="str">
        <f>IF('S.D.PASTE SHEET'!Z169="","",'S.D.PASTE SHEET'!Z169)</f>
        <v>N</v>
      </c>
      <c s="90" t="str">
        <f>IF('S.D.PASTE SHEET'!AA169="","",'S.D.PASTE SHEET'!AA169)</f>
        <v>No</v>
      </c>
      <c s="90">
        <f>IF('S.D.PASTE SHEET'!AB169="","",'S.D.PASTE SHEET'!AB169)</f>
        <v>15</v>
      </c>
      <c s="90" t="str">
        <f>IF('S.D.PASTE SHEET'!AC169="","",'S.D.PASTE SHEET'!AC169)</f>
        <v>None</v>
      </c>
      <c s="90">
        <f>IF('S.D.PASTE SHEET'!AD169="","",'S.D.PASTE SHEET'!AD169)</f>
        <v>2</v>
      </c>
      <c s="34"/>
      <c s="32" t="str">
        <f>IF(AK169="","",IF(AK169&gt;0,COUNT($AG$2:AG169),""))</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69" s="32" t="str">
        <f>IF(BC169="","",IF(BC169&gt;0,COUNT($AY$2:AY169),""))</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0" spans="1:66" ht="15.75" customHeight="1">
      <c r="A170" s="90">
        <f>IF('S.D.PASTE SHEET'!A170="","",'S.D.PASTE SHEET'!A170)</f>
        <v>9</v>
      </c>
      <c s="90" t="str">
        <f>IF('S.D.PASTE SHEET'!B170="","",'S.D.PASTE SHEET'!B170)</f>
        <v>A</v>
      </c>
      <c s="90">
        <f>IF('S.D.PASTE SHEET'!C170="","",'S.D.PASTE SHEET'!C170)</f>
        <v>426</v>
      </c>
      <c s="91" t="str">
        <f>IF('S.D.PASTE SHEET'!D170="","",'S.D.PASTE SHEET'!D170)</f>
        <v/>
      </c>
      <c s="90" t="str">
        <f>IF('S.D.PASTE SHEET'!E170="","",UPPER('S.D.PASTE SHEET'!E170))</f>
        <v>KRISHAN KUMAR</v>
      </c>
      <c s="90" t="str">
        <f>IF('S.D.PASTE SHEET'!F170="","",'S.D.PASTE SHEET'!F170)</f>
        <v/>
      </c>
      <c s="90" t="str">
        <f>IF('S.D.PASTE SHEET'!G170="","",UPPER('S.D.PASTE SHEET'!G170))</f>
        <v>CHAINA RAM</v>
      </c>
      <c s="90" t="str">
        <f>IF('S.D.PASTE SHEET'!H170="","",UPPER('S.D.PASTE SHEET'!H170))</f>
        <v>SOHANI DEVI</v>
      </c>
      <c s="90" t="str">
        <f>IF('S.D.PASTE SHEET'!I170="","",'S.D.PASTE SHEET'!I170)</f>
        <v>M</v>
      </c>
      <c s="91">
        <f>IF('S.D.PASTE SHEET'!J170="","",'S.D.PASTE SHEET'!J170)</f>
        <v>40544</v>
      </c>
      <c s="90">
        <f>IF('S.D.PASTE SHEET'!K170="","",'S.D.PASTE SHEET'!K170)</f>
        <v>9056</v>
      </c>
      <c s="90" t="str">
        <f>IF('S.D.PASTE SHEET'!L170="","",'S.D.PASTE SHEET'!L170)</f>
        <v/>
      </c>
      <c s="90">
        <f>IF('S.D.PASTE SHEET'!M170="","",'S.D.PASTE SHEET'!M170)</f>
        <v>137</v>
      </c>
      <c s="90">
        <f>IF('S.D.PASTE SHEET'!N170="","",'S.D.PASTE SHEET'!N170)</f>
        <v>92</v>
      </c>
      <c s="90" t="str">
        <f>IF('S.D.PASTE SHEET'!O170="","",'S.D.PASTE SHEET'!O170)</f>
        <v>OBC</v>
      </c>
      <c s="90" t="str">
        <f>IF('S.D.PASTE SHEET'!P170="","",'S.D.PASTE SHEET'!P170)</f>
        <v/>
      </c>
      <c s="90" t="str">
        <f>IF('S.D.PASTE SHEET'!Q170="","",'S.D.PASTE SHEET'!Q170)</f>
        <v/>
      </c>
      <c s="90" t="str">
        <f>IF('S.D.PASTE SHEET'!R170="","",'S.D.PASTE SHEET'!R170)</f>
        <v>GOVT. SENIOR SECONDARY SCHOOL DASANA KHURD (219769)</v>
      </c>
      <c s="90">
        <f>IF('S.D.PASTE SHEET'!S170="","",'S.D.PASTE SHEET'!S170)</f>
        <v>8141302602</v>
      </c>
      <c s="90" t="str">
        <f>IF('S.D.PASTE SHEET'!T170="","",'S.D.PASTE SHEET'!T170)</f>
        <v>XXXX8716</v>
      </c>
      <c s="90" t="str">
        <f>IF('S.D.PASTE SHEET'!U170="","",'S.D.PASTE SHEET'!U170)</f>
        <v>vrxsbrt</v>
      </c>
      <c s="90">
        <f>IF('S.D.PASTE SHEET'!V170="","",'S.D.PASTE SHEET'!V170)</f>
        <v>9772408909</v>
      </c>
      <c s="90" t="str">
        <f>IF('S.D.PASTE SHEET'!W170="","",'S.D.PASTE SHEET'!W170)</f>
        <v>Dikawa,Molasar,Dasanakhurd,341506</v>
      </c>
      <c s="90">
        <f>IF('S.D.PASTE SHEET'!X170="","",'S.D.PASTE SHEET'!X170)</f>
        <v>36000</v>
      </c>
      <c s="90" t="str">
        <f>IF('S.D.PASTE SHEET'!Y170="","",'S.D.PASTE SHEET'!Y170)</f>
        <v>N</v>
      </c>
      <c s="90" t="str">
        <f>IF('S.D.PASTE SHEET'!Z170="","",'S.D.PASTE SHEET'!Z170)</f>
        <v>N</v>
      </c>
      <c s="90" t="str">
        <f>IF('S.D.PASTE SHEET'!AA170="","",'S.D.PASTE SHEET'!AA170)</f>
        <v/>
      </c>
      <c s="90">
        <f>IF('S.D.PASTE SHEET'!AB170="","",'S.D.PASTE SHEET'!AB170)</f>
        <v>13</v>
      </c>
      <c s="90" t="str">
        <f>IF('S.D.PASTE SHEET'!AC170="","",'S.D.PASTE SHEET'!AC170)</f>
        <v>None</v>
      </c>
      <c s="90">
        <f>IF('S.D.PASTE SHEET'!AD170="","",'S.D.PASTE SHEET'!AD170)</f>
        <v>2</v>
      </c>
      <c s="34"/>
      <c s="32" t="str">
        <f>IF(AK170="","",IF(AK170&gt;0,COUNT($AG$2:AG170),""))</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0" s="32" t="str">
        <f>IF(BC170="","",IF(BC170&gt;0,COUNT($AY$2:AY170),""))</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1" spans="1:66" ht="15.75" customHeight="1">
      <c r="A171" s="90">
        <f>IF('S.D.PASTE SHEET'!A171="","",'S.D.PASTE SHEET'!A171)</f>
        <v>9</v>
      </c>
      <c s="90" t="str">
        <f>IF('S.D.PASTE SHEET'!B171="","",'S.D.PASTE SHEET'!B171)</f>
        <v>A</v>
      </c>
      <c s="90">
        <f>IF('S.D.PASTE SHEET'!C171="","",'S.D.PASTE SHEET'!C171)</f>
        <v>346</v>
      </c>
      <c s="91" t="str">
        <f>IF('S.D.PASTE SHEET'!D171="","",'S.D.PASTE SHEET'!D171)</f>
        <v/>
      </c>
      <c s="90" t="str">
        <f>IF('S.D.PASTE SHEET'!E171="","",UPPER('S.D.PASTE SHEET'!E171))</f>
        <v>MONIKA CHOUDHARY</v>
      </c>
      <c s="90" t="str">
        <f>IF('S.D.PASTE SHEET'!F171="","",'S.D.PASTE SHEET'!F171)</f>
        <v/>
      </c>
      <c s="90" t="str">
        <f>IF('S.D.PASTE SHEET'!G171="","",UPPER('S.D.PASTE SHEET'!G171))</f>
        <v>PARMA RAM</v>
      </c>
      <c s="90" t="str">
        <f>IF('S.D.PASTE SHEET'!H171="","",UPPER('S.D.PASTE SHEET'!H171))</f>
        <v>RAJU DEVI</v>
      </c>
      <c s="90" t="str">
        <f>IF('S.D.PASTE SHEET'!I171="","",'S.D.PASTE SHEET'!I171)</f>
        <v>F</v>
      </c>
      <c s="91">
        <f>IF('S.D.PASTE SHEET'!J171="","",'S.D.PASTE SHEET'!J171)</f>
        <v>40179</v>
      </c>
      <c s="90">
        <f>IF('S.D.PASTE SHEET'!K171="","",'S.D.PASTE SHEET'!K171)</f>
        <v>9057</v>
      </c>
      <c s="90" t="str">
        <f>IF('S.D.PASTE SHEET'!L171="","",'S.D.PASTE SHEET'!L171)</f>
        <v/>
      </c>
      <c s="90">
        <f>IF('S.D.PASTE SHEET'!M171="","",'S.D.PASTE SHEET'!M171)</f>
        <v>137</v>
      </c>
      <c s="90">
        <f>IF('S.D.PASTE SHEET'!N171="","",'S.D.PASTE SHEET'!N171)</f>
        <v>100</v>
      </c>
      <c s="90" t="str">
        <f>IF('S.D.PASTE SHEET'!O171="","",'S.D.PASTE SHEET'!O171)</f>
        <v>OBC</v>
      </c>
      <c s="90" t="str">
        <f>IF('S.D.PASTE SHEET'!P171="","",'S.D.PASTE SHEET'!P171)</f>
        <v>Hindu</v>
      </c>
      <c s="90" t="str">
        <f>IF('S.D.PASTE SHEET'!Q171="","",'S.D.PASTE SHEET'!Q171)</f>
        <v/>
      </c>
      <c s="90" t="str">
        <f>IF('S.D.PASTE SHEET'!R171="","",'S.D.PASTE SHEET'!R171)</f>
        <v>GOVT. SENIOR SECONDARY SCHOOL DASANA KHURD (219769)</v>
      </c>
      <c s="90">
        <f>IF('S.D.PASTE SHEET'!S171="","",'S.D.PASTE SHEET'!S171)</f>
        <v>8141302602</v>
      </c>
      <c s="90" t="str">
        <f>IF('S.D.PASTE SHEET'!T171="","",'S.D.PASTE SHEET'!T171)</f>
        <v>XXXX9645</v>
      </c>
      <c s="90" t="str">
        <f>IF('S.D.PASTE SHEET'!U171="","",'S.D.PASTE SHEET'!U171)</f>
        <v/>
      </c>
      <c s="90">
        <f>IF('S.D.PASTE SHEET'!V171="","",'S.D.PASTE SHEET'!V171)</f>
        <v>9649915291</v>
      </c>
      <c s="90" t="str">
        <f>IF('S.D.PASTE SHEET'!W171="","",'S.D.PASTE SHEET'!W171)</f>
        <v>VILL-RAYTHALIYA,MAKRANA,TEH-MAKRANA,341319</v>
      </c>
      <c s="90">
        <f>IF('S.D.PASTE SHEET'!X171="","",'S.D.PASTE SHEET'!X171)</f>
        <v>25000</v>
      </c>
      <c s="90" t="str">
        <f>IF('S.D.PASTE SHEET'!Y171="","",'S.D.PASTE SHEET'!Y171)</f>
        <v>N</v>
      </c>
      <c s="90" t="str">
        <f>IF('S.D.PASTE SHEET'!Z171="","",'S.D.PASTE SHEET'!Z171)</f>
        <v>Y</v>
      </c>
      <c s="90" t="str">
        <f>IF('S.D.PASTE SHEET'!AA171="","",'S.D.PASTE SHEET'!AA171)</f>
        <v>No</v>
      </c>
      <c s="90">
        <f>IF('S.D.PASTE SHEET'!AB171="","",'S.D.PASTE SHEET'!AB171)</f>
        <v>14</v>
      </c>
      <c s="90" t="str">
        <f>IF('S.D.PASTE SHEET'!AC171="","",'S.D.PASTE SHEET'!AC171)</f>
        <v>None</v>
      </c>
      <c s="90">
        <f>IF('S.D.PASTE SHEET'!AD171="","",'S.D.PASTE SHEET'!AD171)</f>
        <v>2</v>
      </c>
      <c s="34"/>
      <c s="32" t="str">
        <f>IF(AK171="","",IF(AK171&gt;0,COUNT($AG$2:AG171),""))</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1" s="32" t="str">
        <f>IF(BC171="","",IF(BC171&gt;0,COUNT($AY$2:AY171),""))</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2" spans="1:66" ht="15.75" customHeight="1">
      <c r="A172" s="90">
        <f>IF('S.D.PASTE SHEET'!A172="","",'S.D.PASTE SHEET'!A172)</f>
        <v>9</v>
      </c>
      <c s="90" t="str">
        <f>IF('S.D.PASTE SHEET'!B172="","",'S.D.PASTE SHEET'!B172)</f>
        <v>A</v>
      </c>
      <c s="90">
        <f>IF('S.D.PASTE SHEET'!C172="","",'S.D.PASTE SHEET'!C172)</f>
        <v>351</v>
      </c>
      <c s="91" t="str">
        <f>IF('S.D.PASTE SHEET'!D172="","",'S.D.PASTE SHEET'!D172)</f>
        <v/>
      </c>
      <c s="90" t="str">
        <f>IF('S.D.PASTE SHEET'!E172="","",UPPER('S.D.PASTE SHEET'!E172))</f>
        <v>MONIKA SAIN</v>
      </c>
      <c s="90" t="str">
        <f>IF('S.D.PASTE SHEET'!F172="","",'S.D.PASTE SHEET'!F172)</f>
        <v/>
      </c>
      <c s="90" t="str">
        <f>IF('S.D.PASTE SHEET'!G172="","",UPPER('S.D.PASTE SHEET'!G172))</f>
        <v>RAMNIWAS SAIN</v>
      </c>
      <c s="90" t="str">
        <f>IF('S.D.PASTE SHEET'!H172="","",UPPER('S.D.PASTE SHEET'!H172))</f>
        <v>CHENA DEVI</v>
      </c>
      <c s="90" t="str">
        <f>IF('S.D.PASTE SHEET'!I172="","",'S.D.PASTE SHEET'!I172)</f>
        <v>F</v>
      </c>
      <c s="91">
        <f>IF('S.D.PASTE SHEET'!J172="","",'S.D.PASTE SHEET'!J172)</f>
        <v>40080</v>
      </c>
      <c s="90">
        <f>IF('S.D.PASTE SHEET'!K172="","",'S.D.PASTE SHEET'!K172)</f>
        <v>9058</v>
      </c>
      <c s="90" t="str">
        <f>IF('S.D.PASTE SHEET'!L172="","",'S.D.PASTE SHEET'!L172)</f>
        <v/>
      </c>
      <c s="90">
        <f>IF('S.D.PASTE SHEET'!M172="","",'S.D.PASTE SHEET'!M172)</f>
        <v>137</v>
      </c>
      <c s="90">
        <f>IF('S.D.PASTE SHEET'!N172="","",'S.D.PASTE SHEET'!N172)</f>
        <v>97</v>
      </c>
      <c s="90" t="str">
        <f>IF('S.D.PASTE SHEET'!O172="","",'S.D.PASTE SHEET'!O172)</f>
        <v>OBC</v>
      </c>
      <c s="90" t="str">
        <f>IF('S.D.PASTE SHEET'!P172="","",'S.D.PASTE SHEET'!P172)</f>
        <v>Hindu</v>
      </c>
      <c s="90" t="str">
        <f>IF('S.D.PASTE SHEET'!Q172="","",'S.D.PASTE SHEET'!Q172)</f>
        <v/>
      </c>
      <c s="90" t="str">
        <f>IF('S.D.PASTE SHEET'!R172="","",'S.D.PASTE SHEET'!R172)</f>
        <v>GOVT. SENIOR SECONDARY SCHOOL DASANA KHURD (219769)</v>
      </c>
      <c s="90">
        <f>IF('S.D.PASTE SHEET'!S172="","",'S.D.PASTE SHEET'!S172)</f>
        <v>8141302602</v>
      </c>
      <c s="90" t="str">
        <f>IF('S.D.PASTE SHEET'!T172="","",'S.D.PASTE SHEET'!T172)</f>
        <v>XXXX3332</v>
      </c>
      <c s="90" t="str">
        <f>IF('S.D.PASTE SHEET'!U172="","",'S.D.PASTE SHEET'!U172)</f>
        <v>YMAMOFC</v>
      </c>
      <c s="90">
        <f>IF('S.D.PASTE SHEET'!V172="","",'S.D.PASTE SHEET'!V172)</f>
        <v>9509207248</v>
      </c>
      <c s="90" t="str">
        <f>IF('S.D.PASTE SHEET'!W172="","",'S.D.PASTE SHEET'!W172)</f>
        <v>VILL-DASANA KHURD,MAULASAR,POST-DIKAWA,341506</v>
      </c>
      <c s="90">
        <f>IF('S.D.PASTE SHEET'!X172="","",'S.D.PASTE SHEET'!X172)</f>
        <v>40000</v>
      </c>
      <c s="90" t="str">
        <f>IF('S.D.PASTE SHEET'!Y172="","",'S.D.PASTE SHEET'!Y172)</f>
        <v>N</v>
      </c>
      <c s="90" t="str">
        <f>IF('S.D.PASTE SHEET'!Z172="","",'S.D.PASTE SHEET'!Z172)</f>
        <v>N</v>
      </c>
      <c s="90" t="str">
        <f>IF('S.D.PASTE SHEET'!AA172="","",'S.D.PASTE SHEET'!AA172)</f>
        <v>No</v>
      </c>
      <c s="90">
        <f>IF('S.D.PASTE SHEET'!AB172="","",'S.D.PASTE SHEET'!AB172)</f>
        <v>15</v>
      </c>
      <c s="90" t="str">
        <f>IF('S.D.PASTE SHEET'!AC172="","",'S.D.PASTE SHEET'!AC172)</f>
        <v>None</v>
      </c>
      <c s="90">
        <f>IF('S.D.PASTE SHEET'!AD172="","",'S.D.PASTE SHEET'!AD172)</f>
        <v>0</v>
      </c>
      <c s="34"/>
      <c s="32" t="str">
        <f>IF(AK172="","",IF(AK172&gt;0,COUNT($AG$2:AG172),""))</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2" s="32" t="str">
        <f>IF(BC172="","",IF(BC172&gt;0,COUNT($AY$2:AY172),""))</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3" spans="1:66" ht="15.75" customHeight="1">
      <c r="A173" s="90">
        <f>IF('S.D.PASTE SHEET'!A173="","",'S.D.PASTE SHEET'!A173)</f>
        <v>9</v>
      </c>
      <c s="90" t="str">
        <f>IF('S.D.PASTE SHEET'!B173="","",'S.D.PASTE SHEET'!B173)</f>
        <v>A</v>
      </c>
      <c s="90">
        <f>IF('S.D.PASTE SHEET'!C173="","",'S.D.PASTE SHEET'!C173)</f>
        <v>447</v>
      </c>
      <c s="91" t="str">
        <f>IF('S.D.PASTE SHEET'!D173="","",'S.D.PASTE SHEET'!D173)</f>
        <v/>
      </c>
      <c s="90" t="str">
        <f>IF('S.D.PASTE SHEET'!E173="","",UPPER('S.D.PASTE SHEET'!E173))</f>
        <v>MUKESH MEGHWAL</v>
      </c>
      <c s="90" t="str">
        <f>IF('S.D.PASTE SHEET'!F173="","",'S.D.PASTE SHEET'!F173)</f>
        <v/>
      </c>
      <c s="90" t="str">
        <f>IF('S.D.PASTE SHEET'!G173="","",UPPER('S.D.PASTE SHEET'!G173))</f>
        <v>RAMNARAYAN</v>
      </c>
      <c s="90" t="str">
        <f>IF('S.D.PASTE SHEET'!H173="","",UPPER('S.D.PASTE SHEET'!H173))</f>
        <v>KAMLA DEVI</v>
      </c>
      <c s="90" t="str">
        <f>IF('S.D.PASTE SHEET'!I173="","",'S.D.PASTE SHEET'!I173)</f>
        <v>M</v>
      </c>
      <c s="91">
        <f>IF('S.D.PASTE SHEET'!J173="","",'S.D.PASTE SHEET'!J173)</f>
        <v>40071</v>
      </c>
      <c s="90">
        <f>IF('S.D.PASTE SHEET'!K173="","",'S.D.PASTE SHEET'!K173)</f>
        <v>9059</v>
      </c>
      <c s="90" t="str">
        <f>IF('S.D.PASTE SHEET'!L173="","",'S.D.PASTE SHEET'!L173)</f>
        <v/>
      </c>
      <c s="90">
        <f>IF('S.D.PASTE SHEET'!M173="","",'S.D.PASTE SHEET'!M173)</f>
        <v>137</v>
      </c>
      <c s="90">
        <f>IF('S.D.PASTE SHEET'!N173="","",'S.D.PASTE SHEET'!N173)</f>
        <v>95</v>
      </c>
      <c s="90" t="str">
        <f>IF('S.D.PASTE SHEET'!O173="","",'S.D.PASTE SHEET'!O173)</f>
        <v>SC</v>
      </c>
      <c s="90" t="str">
        <f>IF('S.D.PASTE SHEET'!P173="","",'S.D.PASTE SHEET'!P173)</f>
        <v>Hindu</v>
      </c>
      <c s="90" t="str">
        <f>IF('S.D.PASTE SHEET'!Q173="","",'S.D.PASTE SHEET'!Q173)</f>
        <v/>
      </c>
      <c s="90" t="str">
        <f>IF('S.D.PASTE SHEET'!R173="","",'S.D.PASTE SHEET'!R173)</f>
        <v>GOVT. SENIOR SECONDARY SCHOOL DASANA KHURD (219769)</v>
      </c>
      <c s="90">
        <f>IF('S.D.PASTE SHEET'!S173="","",'S.D.PASTE SHEET'!S173)</f>
        <v>8141302602</v>
      </c>
      <c s="90" t="str">
        <f>IF('S.D.PASTE SHEET'!T173="","",'S.D.PASTE SHEET'!T173)</f>
        <v>XXXX2601</v>
      </c>
      <c s="90" t="str">
        <f>IF('S.D.PASTE SHEET'!U173="","",'S.D.PASTE SHEET'!U173)</f>
        <v>VVTXCZI</v>
      </c>
      <c s="90">
        <f>IF('S.D.PASTE SHEET'!V173="","",'S.D.PASTE SHEET'!V173)</f>
        <v>9983408168</v>
      </c>
      <c s="90" t="str">
        <f>IF('S.D.PASTE SHEET'!W173="","",'S.D.PASTE SHEET'!W173)</f>
        <v>VILLAGE DASANA KHURD POST DIKAWA,MOLASAR TEH DIDWANA,DASANA KHURD,341506</v>
      </c>
      <c s="90">
        <f>IF('S.D.PASTE SHEET'!X173="","",'S.D.PASTE SHEET'!X173)</f>
        <v>25000</v>
      </c>
      <c s="90" t="str">
        <f>IF('S.D.PASTE SHEET'!Y173="","",'S.D.PASTE SHEET'!Y173)</f>
        <v>N</v>
      </c>
      <c s="90" t="str">
        <f>IF('S.D.PASTE SHEET'!Z173="","",'S.D.PASTE SHEET'!Z173)</f>
        <v>N</v>
      </c>
      <c s="90" t="str">
        <f>IF('S.D.PASTE SHEET'!AA173="","",'S.D.PASTE SHEET'!AA173)</f>
        <v>No</v>
      </c>
      <c s="90">
        <f>IF('S.D.PASTE SHEET'!AB173="","",'S.D.PASTE SHEET'!AB173)</f>
        <v>15</v>
      </c>
      <c s="90" t="str">
        <f>IF('S.D.PASTE SHEET'!AC173="","",'S.D.PASTE SHEET'!AC173)</f>
        <v>None</v>
      </c>
      <c s="90">
        <f>IF('S.D.PASTE SHEET'!AD173="","",'S.D.PASTE SHEET'!AD173)</f>
        <v>3</v>
      </c>
      <c s="34"/>
      <c s="32" t="str">
        <f>IF(AK173="","",IF(AK173&gt;0,COUNT($AG$2:AG173),""))</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3" s="32" t="str">
        <f>IF(BC173="","",IF(BC173&gt;0,COUNT($AY$2:AY173),""))</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4" spans="1:66" ht="15.75" customHeight="1">
      <c r="A174" s="90">
        <f>IF('S.D.PASTE SHEET'!A174="","",'S.D.PASTE SHEET'!A174)</f>
        <v>9</v>
      </c>
      <c s="90" t="str">
        <f>IF('S.D.PASTE SHEET'!B174="","",'S.D.PASTE SHEET'!B174)</f>
        <v>A</v>
      </c>
      <c s="90">
        <f>IF('S.D.PASTE SHEET'!C174="","",'S.D.PASTE SHEET'!C174)</f>
        <v>342</v>
      </c>
      <c s="91" t="str">
        <f>IF('S.D.PASTE SHEET'!D174="","",'S.D.PASTE SHEET'!D174)</f>
        <v/>
      </c>
      <c s="90" t="str">
        <f>IF('S.D.PASTE SHEET'!E174="","",UPPER('S.D.PASTE SHEET'!E174))</f>
        <v>RADHA NAYAK</v>
      </c>
      <c s="90" t="str">
        <f>IF('S.D.PASTE SHEET'!F174="","",'S.D.PASTE SHEET'!F174)</f>
        <v/>
      </c>
      <c s="90" t="str">
        <f>IF('S.D.PASTE SHEET'!G174="","",UPPER('S.D.PASTE SHEET'!G174))</f>
        <v>JODHARAM</v>
      </c>
      <c s="90" t="str">
        <f>IF('S.D.PASTE SHEET'!H174="","",UPPER('S.D.PASTE SHEET'!H174))</f>
        <v>SOHANI DEVI</v>
      </c>
      <c s="90" t="str">
        <f>IF('S.D.PASTE SHEET'!I174="","",'S.D.PASTE SHEET'!I174)</f>
        <v>F</v>
      </c>
      <c s="91">
        <f>IF('S.D.PASTE SHEET'!J174="","",'S.D.PASTE SHEET'!J174)</f>
        <v>40367</v>
      </c>
      <c s="90">
        <f>IF('S.D.PASTE SHEET'!K174="","",'S.D.PASTE SHEET'!K174)</f>
        <v>9060</v>
      </c>
      <c s="90" t="str">
        <f>IF('S.D.PASTE SHEET'!L174="","",'S.D.PASTE SHEET'!L174)</f>
        <v/>
      </c>
      <c s="90">
        <f>IF('S.D.PASTE SHEET'!M174="","",'S.D.PASTE SHEET'!M174)</f>
        <v>137</v>
      </c>
      <c s="90">
        <f>IF('S.D.PASTE SHEET'!N174="","",'S.D.PASTE SHEET'!N174)</f>
        <v>74</v>
      </c>
      <c s="90" t="str">
        <f>IF('S.D.PASTE SHEET'!O174="","",'S.D.PASTE SHEET'!O174)</f>
        <v>SC</v>
      </c>
      <c s="90" t="str">
        <f>IF('S.D.PASTE SHEET'!P174="","",'S.D.PASTE SHEET'!P174)</f>
        <v>Hindu</v>
      </c>
      <c s="90" t="str">
        <f>IF('S.D.PASTE SHEET'!Q174="","",'S.D.PASTE SHEET'!Q174)</f>
        <v/>
      </c>
      <c s="90" t="str">
        <f>IF('S.D.PASTE SHEET'!R174="","",'S.D.PASTE SHEET'!R174)</f>
        <v>GOVT. SENIOR SECONDARY SCHOOL DASANA KHURD (219769)</v>
      </c>
      <c s="90">
        <f>IF('S.D.PASTE SHEET'!S174="","",'S.D.PASTE SHEET'!S174)</f>
        <v>8141302602</v>
      </c>
      <c s="90" t="str">
        <f>IF('S.D.PASTE SHEET'!T174="","",'S.D.PASTE SHEET'!T174)</f>
        <v>XXXX9200</v>
      </c>
      <c s="90" t="str">
        <f>IF('S.D.PASTE SHEET'!U174="","",'S.D.PASTE SHEET'!U174)</f>
        <v/>
      </c>
      <c s="90">
        <f>IF('S.D.PASTE SHEET'!V174="","",'S.D.PASTE SHEET'!V174)</f>
        <v>7665929328</v>
      </c>
      <c s="90" t="str">
        <f>IF('S.D.PASTE SHEET'!W174="","",'S.D.PASTE SHEET'!W174)</f>
        <v>VILL-DASANA KHURD,MAULASAR,POST-DIKAWA,341506</v>
      </c>
      <c s="90">
        <f>IF('S.D.PASTE SHEET'!X174="","",'S.D.PASTE SHEET'!X174)</f>
        <v>60000</v>
      </c>
      <c s="90" t="str">
        <f>IF('S.D.PASTE SHEET'!Y174="","",'S.D.PASTE SHEET'!Y174)</f>
        <v>N</v>
      </c>
      <c s="90" t="str">
        <f>IF('S.D.PASTE SHEET'!Z174="","",'S.D.PASTE SHEET'!Z174)</f>
        <v>N</v>
      </c>
      <c s="90" t="str">
        <f>IF('S.D.PASTE SHEET'!AA174="","",'S.D.PASTE SHEET'!AA174)</f>
        <v>No</v>
      </c>
      <c s="90">
        <f>IF('S.D.PASTE SHEET'!AB174="","",'S.D.PASTE SHEET'!AB174)</f>
        <v>14</v>
      </c>
      <c s="90" t="str">
        <f>IF('S.D.PASTE SHEET'!AC174="","",'S.D.PASTE SHEET'!AC174)</f>
        <v>None</v>
      </c>
      <c s="90">
        <f>IF('S.D.PASTE SHEET'!AD174="","",'S.D.PASTE SHEET'!AD174)</f>
        <v>0</v>
      </c>
      <c s="34"/>
      <c s="32" t="str">
        <f>IF(AK174="","",IF(AK174&gt;0,COUNT($AG$2:AG174),""))</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4" s="32" t="str">
        <f>IF(BC174="","",IF(BC174&gt;0,COUNT($AY$2:AY174),""))</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5" spans="1:66" ht="15.75" customHeight="1">
      <c r="A175" s="90">
        <f>IF('S.D.PASTE SHEET'!A175="","",'S.D.PASTE SHEET'!A175)</f>
        <v>9</v>
      </c>
      <c s="90" t="str">
        <f>IF('S.D.PASTE SHEET'!B175="","",'S.D.PASTE SHEET'!B175)</f>
        <v>A</v>
      </c>
      <c s="90">
        <f>IF('S.D.PASTE SHEET'!C175="","",'S.D.PASTE SHEET'!C175)</f>
        <v>344</v>
      </c>
      <c s="91" t="str">
        <f>IF('S.D.PASTE SHEET'!D175="","",'S.D.PASTE SHEET'!D175)</f>
        <v/>
      </c>
      <c s="90" t="str">
        <f>IF('S.D.PASTE SHEET'!E175="","",UPPER('S.D.PASTE SHEET'!E175))</f>
        <v>RUKMA NAYAK</v>
      </c>
      <c s="90" t="str">
        <f>IF('S.D.PASTE SHEET'!F175="","",'S.D.PASTE SHEET'!F175)</f>
        <v/>
      </c>
      <c s="90" t="str">
        <f>IF('S.D.PASTE SHEET'!G175="","",UPPER('S.D.PASTE SHEET'!G175))</f>
        <v>JODHARAM</v>
      </c>
      <c s="90" t="str">
        <f>IF('S.D.PASTE SHEET'!H175="","",UPPER('S.D.PASTE SHEET'!H175))</f>
        <v>SOHANI DEVI</v>
      </c>
      <c s="90" t="str">
        <f>IF('S.D.PASTE SHEET'!I175="","",'S.D.PASTE SHEET'!I175)</f>
        <v>F</v>
      </c>
      <c s="91">
        <f>IF('S.D.PASTE SHEET'!J175="","",'S.D.PASTE SHEET'!J175)</f>
        <v>40367</v>
      </c>
      <c s="90">
        <f>IF('S.D.PASTE SHEET'!K175="","",'S.D.PASTE SHEET'!K175)</f>
        <v>9061</v>
      </c>
      <c s="90" t="str">
        <f>IF('S.D.PASTE SHEET'!L175="","",'S.D.PASTE SHEET'!L175)</f>
        <v/>
      </c>
      <c s="90">
        <f>IF('S.D.PASTE SHEET'!M175="","",'S.D.PASTE SHEET'!M175)</f>
        <v>137</v>
      </c>
      <c s="90">
        <f>IF('S.D.PASTE SHEET'!N175="","",'S.D.PASTE SHEET'!N175)</f>
        <v>91</v>
      </c>
      <c s="90" t="str">
        <f>IF('S.D.PASTE SHEET'!O175="","",'S.D.PASTE SHEET'!O175)</f>
        <v>SC</v>
      </c>
      <c s="90" t="str">
        <f>IF('S.D.PASTE SHEET'!P175="","",'S.D.PASTE SHEET'!P175)</f>
        <v>Hindu</v>
      </c>
      <c s="90" t="str">
        <f>IF('S.D.PASTE SHEET'!Q175="","",'S.D.PASTE SHEET'!Q175)</f>
        <v/>
      </c>
      <c s="90" t="str">
        <f>IF('S.D.PASTE SHEET'!R175="","",'S.D.PASTE SHEET'!R175)</f>
        <v>GOVT. SENIOR SECONDARY SCHOOL DASANA KHURD (219769)</v>
      </c>
      <c s="90">
        <f>IF('S.D.PASTE SHEET'!S175="","",'S.D.PASTE SHEET'!S175)</f>
        <v>8141302602</v>
      </c>
      <c s="90" t="str">
        <f>IF('S.D.PASTE SHEET'!T175="","",'S.D.PASTE SHEET'!T175)</f>
        <v>XXXX0788</v>
      </c>
      <c s="90" t="str">
        <f>IF('S.D.PASTE SHEET'!U175="","",'S.D.PASTE SHEET'!U175)</f>
        <v/>
      </c>
      <c s="90">
        <f>IF('S.D.PASTE SHEET'!V175="","",'S.D.PASTE SHEET'!V175)</f>
        <v>7665929328</v>
      </c>
      <c s="90" t="str">
        <f>IF('S.D.PASTE SHEET'!W175="","",'S.D.PASTE SHEET'!W175)</f>
        <v>VILL-DASANA KHURD,MAULASAR,POST-DIKAWA,341506</v>
      </c>
      <c s="90">
        <f>IF('S.D.PASTE SHEET'!X175="","",'S.D.PASTE SHEET'!X175)</f>
        <v>60000</v>
      </c>
      <c s="90" t="str">
        <f>IF('S.D.PASTE SHEET'!Y175="","",'S.D.PASTE SHEET'!Y175)</f>
        <v>N</v>
      </c>
      <c s="90" t="str">
        <f>IF('S.D.PASTE SHEET'!Z175="","",'S.D.PASTE SHEET'!Z175)</f>
        <v>N</v>
      </c>
      <c s="90" t="str">
        <f>IF('S.D.PASTE SHEET'!AA175="","",'S.D.PASTE SHEET'!AA175)</f>
        <v>No</v>
      </c>
      <c s="90">
        <f>IF('S.D.PASTE SHEET'!AB175="","",'S.D.PASTE SHEET'!AB175)</f>
        <v>14</v>
      </c>
      <c s="90" t="str">
        <f>IF('S.D.PASTE SHEET'!AC175="","",'S.D.PASTE SHEET'!AC175)</f>
        <v>None</v>
      </c>
      <c s="90">
        <f>IF('S.D.PASTE SHEET'!AD175="","",'S.D.PASTE SHEET'!AD175)</f>
        <v>0</v>
      </c>
      <c s="34"/>
      <c s="32" t="str">
        <f>IF(AK175="","",IF(AK175&gt;0,COUNT($AG$2:AG175),""))</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5" s="32" t="str">
        <f>IF(BC175="","",IF(BC175&gt;0,COUNT($AY$2:AY175),""))</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6" spans="1:66" ht="15.75" customHeight="1">
      <c r="A176" s="90">
        <f>IF('S.D.PASTE SHEET'!A176="","",'S.D.PASTE SHEET'!A176)</f>
        <v>9</v>
      </c>
      <c s="90" t="str">
        <f>IF('S.D.PASTE SHEET'!B176="","",'S.D.PASTE SHEET'!B176)</f>
        <v>A</v>
      </c>
      <c s="90">
        <f>IF('S.D.PASTE SHEET'!C176="","",'S.D.PASTE SHEET'!C176)</f>
        <v>343</v>
      </c>
      <c s="91" t="str">
        <f>IF('S.D.PASTE SHEET'!D176="","",'S.D.PASTE SHEET'!D176)</f>
        <v/>
      </c>
      <c s="90" t="str">
        <f>IF('S.D.PASTE SHEET'!E176="","",UPPER('S.D.PASTE SHEET'!E176))</f>
        <v>SAPNA BAWARI</v>
      </c>
      <c s="90" t="str">
        <f>IF('S.D.PASTE SHEET'!F176="","",'S.D.PASTE SHEET'!F176)</f>
        <v/>
      </c>
      <c s="90" t="str">
        <f>IF('S.D.PASTE SHEET'!G176="","",UPPER('S.D.PASTE SHEET'!G176))</f>
        <v>BABU LAL</v>
      </c>
      <c s="90" t="str">
        <f>IF('S.D.PASTE SHEET'!H176="","",UPPER('S.D.PASTE SHEET'!H176))</f>
        <v>MAYA DEVI</v>
      </c>
      <c s="90" t="str">
        <f>IF('S.D.PASTE SHEET'!I176="","",'S.D.PASTE SHEET'!I176)</f>
        <v>F</v>
      </c>
      <c s="91">
        <f>IF('S.D.PASTE SHEET'!J176="","",'S.D.PASTE SHEET'!J176)</f>
        <v>40308</v>
      </c>
      <c s="90">
        <f>IF('S.D.PASTE SHEET'!K176="","",'S.D.PASTE SHEET'!K176)</f>
        <v>9062</v>
      </c>
      <c s="90" t="str">
        <f>IF('S.D.PASTE SHEET'!L176="","",'S.D.PASTE SHEET'!L176)</f>
        <v/>
      </c>
      <c s="90">
        <f>IF('S.D.PASTE SHEET'!M176="","",'S.D.PASTE SHEET'!M176)</f>
        <v>137</v>
      </c>
      <c s="90">
        <f>IF('S.D.PASTE SHEET'!N176="","",'S.D.PASTE SHEET'!N176)</f>
        <v>95</v>
      </c>
      <c s="90" t="str">
        <f>IF('S.D.PASTE SHEET'!O176="","",'S.D.PASTE SHEET'!O176)</f>
        <v>SC</v>
      </c>
      <c s="90" t="str">
        <f>IF('S.D.PASTE SHEET'!P176="","",'S.D.PASTE SHEET'!P176)</f>
        <v>Hindu</v>
      </c>
      <c s="90" t="str">
        <f>IF('S.D.PASTE SHEET'!Q176="","",'S.D.PASTE SHEET'!Q176)</f>
        <v/>
      </c>
      <c s="90" t="str">
        <f>IF('S.D.PASTE SHEET'!R176="","",'S.D.PASTE SHEET'!R176)</f>
        <v>GOVT. SENIOR SECONDARY SCHOOL DASANA KHURD (219769)</v>
      </c>
      <c s="90">
        <f>IF('S.D.PASTE SHEET'!S176="","",'S.D.PASTE SHEET'!S176)</f>
        <v>8141302602</v>
      </c>
      <c s="90" t="str">
        <f>IF('S.D.PASTE SHEET'!T176="","",'S.D.PASTE SHEET'!T176)</f>
        <v>XXXX2335</v>
      </c>
      <c s="90" t="str">
        <f>IF('S.D.PASTE SHEET'!U176="","",'S.D.PASTE SHEET'!U176)</f>
        <v>YUMMIIF</v>
      </c>
      <c s="90">
        <f>IF('S.D.PASTE SHEET'!V176="","",'S.D.PASTE SHEET'!V176)</f>
        <v>9587753928</v>
      </c>
      <c s="90" t="str">
        <f>IF('S.D.PASTE SHEET'!W176="","",'S.D.PASTE SHEET'!W176)</f>
        <v>VILL-DASANA KHURD,MAULASAR,POST-DIKAWA,341506</v>
      </c>
      <c s="90">
        <f>IF('S.D.PASTE SHEET'!X176="","",'S.D.PASTE SHEET'!X176)</f>
        <v>40000</v>
      </c>
      <c s="90" t="str">
        <f>IF('S.D.PASTE SHEET'!Y176="","",'S.D.PASTE SHEET'!Y176)</f>
        <v>N</v>
      </c>
      <c s="90" t="str">
        <f>IF('S.D.PASTE SHEET'!Z176="","",'S.D.PASTE SHEET'!Z176)</f>
        <v>N</v>
      </c>
      <c s="90" t="str">
        <f>IF('S.D.PASTE SHEET'!AA176="","",'S.D.PASTE SHEET'!AA176)</f>
        <v>No</v>
      </c>
      <c s="90">
        <f>IF('S.D.PASTE SHEET'!AB176="","",'S.D.PASTE SHEET'!AB176)</f>
        <v>14</v>
      </c>
      <c s="90" t="str">
        <f>IF('S.D.PASTE SHEET'!AC176="","",'S.D.PASTE SHEET'!AC176)</f>
        <v>None</v>
      </c>
      <c s="90">
        <f>IF('S.D.PASTE SHEET'!AD176="","",'S.D.PASTE SHEET'!AD176)</f>
        <v>0</v>
      </c>
      <c s="34"/>
      <c s="32" t="str">
        <f>IF(AK176="","",IF(AK176&gt;0,COUNT($AG$2:AG176),""))</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 t="shared" si="23"/>
        <v/>
      </c>
      <c r="AX176" s="32" t="str">
        <f>IF(BC176="","",IF(BC176&gt;0,COUNT($AY$2:AY176),""))</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7" spans="1:66" ht="15.75" customHeight="1">
      <c r="A177" s="90">
        <f>IF('S.D.PASTE SHEET'!A177="","",'S.D.PASTE SHEET'!A177)</f>
        <v>9</v>
      </c>
      <c s="90" t="str">
        <f>IF('S.D.PASTE SHEET'!B177="","",'S.D.PASTE SHEET'!B177)</f>
        <v>A</v>
      </c>
      <c s="90">
        <f>IF('S.D.PASTE SHEET'!C177="","",'S.D.PASTE SHEET'!C177)</f>
        <v>587</v>
      </c>
      <c s="91" t="str">
        <f>IF('S.D.PASTE SHEET'!D177="","",'S.D.PASTE SHEET'!D177)</f>
        <v/>
      </c>
      <c s="90" t="str">
        <f>IF('S.D.PASTE SHEET'!E177="","",UPPER('S.D.PASTE SHEET'!E177))</f>
        <v>SAPNA BHUNWAL</v>
      </c>
      <c s="90" t="str">
        <f>IF('S.D.PASTE SHEET'!F177="","",'S.D.PASTE SHEET'!F177)</f>
        <v/>
      </c>
      <c s="90" t="str">
        <f>IF('S.D.PASTE SHEET'!G177="","",UPPER('S.D.PASTE SHEET'!G177))</f>
        <v>CHENA RAM BHUNWAL</v>
      </c>
      <c s="90" t="str">
        <f>IF('S.D.PASTE SHEET'!H177="","",UPPER('S.D.PASTE SHEET'!H177))</f>
        <v>MANJU DEVI</v>
      </c>
      <c s="90" t="str">
        <f>IF('S.D.PASTE SHEET'!I177="","",'S.D.PASTE SHEET'!I177)</f>
        <v>F</v>
      </c>
      <c s="91">
        <f>IF('S.D.PASTE SHEET'!J177="","",'S.D.PASTE SHEET'!J177)</f>
        <v>40592</v>
      </c>
      <c s="90">
        <f>IF('S.D.PASTE SHEET'!K177="","",'S.D.PASTE SHEET'!K177)</f>
        <v>9063</v>
      </c>
      <c s="90" t="str">
        <f>IF('S.D.PASTE SHEET'!L177="","",'S.D.PASTE SHEET'!L177)</f>
        <v/>
      </c>
      <c s="90">
        <f>IF('S.D.PASTE SHEET'!M177="","",'S.D.PASTE SHEET'!M177)</f>
        <v>137</v>
      </c>
      <c s="90">
        <f>IF('S.D.PASTE SHEET'!N177="","",'S.D.PASTE SHEET'!N177)</f>
        <v>100</v>
      </c>
      <c s="90" t="str">
        <f>IF('S.D.PASTE SHEET'!O177="","",'S.D.PASTE SHEET'!O177)</f>
        <v>OBC</v>
      </c>
      <c s="90" t="str">
        <f>IF('S.D.PASTE SHEET'!P177="","",'S.D.PASTE SHEET'!P177)</f>
        <v>Hindu</v>
      </c>
      <c s="90" t="str">
        <f>IF('S.D.PASTE SHEET'!Q177="","",'S.D.PASTE SHEET'!Q177)</f>
        <v/>
      </c>
      <c s="90" t="str">
        <f>IF('S.D.PASTE SHEET'!R177="","",'S.D.PASTE SHEET'!R177)</f>
        <v>GOVT. SENIOR SECONDARY SCHOOL DASANA KHURD (219769)</v>
      </c>
      <c s="90">
        <f>IF('S.D.PASTE SHEET'!S177="","",'S.D.PASTE SHEET'!S177)</f>
        <v>8141302602</v>
      </c>
      <c s="90" t="str">
        <f>IF('S.D.PASTE SHEET'!T177="","",'S.D.PASTE SHEET'!T177)</f>
        <v>XXXX2478</v>
      </c>
      <c s="90" t="str">
        <f>IF('S.D.PASTE SHEET'!U177="","",'S.D.PASTE SHEET'!U177)</f>
        <v/>
      </c>
      <c s="90">
        <f>IF('S.D.PASTE SHEET'!V177="","",'S.D.PASTE SHEET'!V177)</f>
        <v>6350567012</v>
      </c>
      <c s="90" t="str">
        <f>IF('S.D.PASTE SHEET'!W177="","",'S.D.PASTE SHEET'!W177)</f>
        <v>DASANA KHURD,MOLASAR,DASANA KHURD,341506</v>
      </c>
      <c s="90">
        <f>IF('S.D.PASTE SHEET'!X177="","",'S.D.PASTE SHEET'!X177)</f>
        <v>42000</v>
      </c>
      <c s="90" t="str">
        <f>IF('S.D.PASTE SHEET'!Y177="","",'S.D.PASTE SHEET'!Y177)</f>
        <v>N</v>
      </c>
      <c s="90" t="str">
        <f>IF('S.D.PASTE SHEET'!Z177="","",'S.D.PASTE SHEET'!Z177)</f>
        <v>N</v>
      </c>
      <c s="90" t="str">
        <f>IF('S.D.PASTE SHEET'!AA177="","",'S.D.PASTE SHEET'!AA177)</f>
        <v>No</v>
      </c>
      <c s="90">
        <f>IF('S.D.PASTE SHEET'!AB177="","",'S.D.PASTE SHEET'!AB177)</f>
        <v>13</v>
      </c>
      <c s="90" t="str">
        <f>IF('S.D.PASTE SHEET'!AC177="","",'S.D.PASTE SHEET'!AC177)</f>
        <v>None</v>
      </c>
      <c s="90">
        <f>IF('S.D.PASTE SHEET'!AD177="","",'S.D.PASTE SHEET'!AD177)</f>
        <v>3</v>
      </c>
      <c s="34"/>
      <c s="32" t="str">
        <f>IF(AK177="","",IF(AK177&gt;0,COUNT($AG$2:AG177),""))</f>
        <v/>
      </c>
      <c s="10" t="str">
        <f t="shared" si="23"/>
        <v/>
      </c>
      <c s="10" t="str">
        <f t="shared" si="23"/>
        <v/>
      </c>
      <c s="10" t="str">
        <f t="shared" si="23"/>
        <v/>
      </c>
      <c s="37" t="str">
        <f t="shared" si="23"/>
        <v/>
      </c>
      <c s="10" t="str">
        <f t="shared" si="23"/>
        <v/>
      </c>
      <c s="10" t="str">
        <f t="shared" si="23"/>
        <v/>
      </c>
      <c s="10" t="str">
        <f t="shared" si="23"/>
        <v/>
      </c>
      <c s="10" t="str">
        <f t="shared" si="23"/>
        <v/>
      </c>
      <c s="10" t="str">
        <f t="shared" si="23"/>
        <v/>
      </c>
      <c s="37" t="str">
        <f t="shared" si="23"/>
        <v/>
      </c>
      <c s="10" t="str">
        <f t="shared" si="23"/>
        <v/>
      </c>
      <c s="10" t="str">
        <f t="shared" si="23"/>
        <v/>
      </c>
      <c s="10" t="str">
        <f t="shared" si="23"/>
        <v/>
      </c>
      <c s="10" t="str">
        <f t="shared" si="23"/>
        <v/>
      </c>
      <c s="10" t="str">
        <f t="shared" si="23"/>
        <v/>
      </c>
      <c s="10" t="str">
        <f>IF(AND($AJ$1=5,$A177=5),P177,"")</f>
        <v/>
      </c>
      <c r="AX177" s="32" t="str">
        <f>IF(BC177="","",IF(BC177&gt;0,COUNT($AY$2:AY177),""))</f>
        <v/>
      </c>
      <c s="10" t="str">
        <f t="shared" si="19"/>
        <v/>
      </c>
      <c s="10" t="str">
        <f t="shared" si="24"/>
        <v/>
      </c>
      <c s="10" t="str">
        <f t="shared" si="24"/>
        <v/>
      </c>
      <c s="39" t="str">
        <f t="shared" si="24"/>
        <v/>
      </c>
      <c s="10" t="str">
        <f t="shared" si="24"/>
        <v/>
      </c>
      <c s="10" t="str">
        <f t="shared" si="24"/>
        <v/>
      </c>
      <c s="10" t="str">
        <f t="shared" si="24"/>
        <v/>
      </c>
      <c s="10" t="str">
        <f t="shared" si="24"/>
        <v/>
      </c>
      <c s="10" t="str">
        <f t="shared" si="24"/>
        <v/>
      </c>
      <c s="39" t="str">
        <f t="shared" si="24"/>
        <v/>
      </c>
      <c s="10" t="str">
        <f t="shared" si="24"/>
        <v/>
      </c>
      <c s="10" t="str">
        <f t="shared" si="24"/>
        <v/>
      </c>
      <c s="10" t="str">
        <f t="shared" si="24"/>
        <v/>
      </c>
      <c s="10" t="str">
        <f t="shared" si="24"/>
        <v/>
      </c>
      <c s="10" t="str">
        <f t="shared" si="24"/>
        <v/>
      </c>
      <c s="10" t="str">
        <f t="shared" si="24"/>
        <v/>
      </c>
    </row>
    <row r="178" spans="1:66" ht="15.75" customHeight="1">
      <c r="A178" s="90">
        <f>IF('S.D.PASTE SHEET'!A178="","",'S.D.PASTE SHEET'!A178)</f>
        <v>9</v>
      </c>
      <c s="90" t="str">
        <f>IF('S.D.PASTE SHEET'!B178="","",'S.D.PASTE SHEET'!B178)</f>
        <v>A</v>
      </c>
      <c s="90">
        <f>IF('S.D.PASTE SHEET'!C178="","",'S.D.PASTE SHEET'!C178)</f>
        <v>427</v>
      </c>
      <c s="91" t="str">
        <f>IF('S.D.PASTE SHEET'!D178="","",'S.D.PASTE SHEET'!D178)</f>
        <v/>
      </c>
      <c s="90" t="str">
        <f>IF('S.D.PASTE SHEET'!E178="","",UPPER('S.D.PASTE SHEET'!E178))</f>
        <v>SARITA</v>
      </c>
      <c s="90" t="str">
        <f>IF('S.D.PASTE SHEET'!F178="","",'S.D.PASTE SHEET'!F178)</f>
        <v/>
      </c>
      <c s="90" t="str">
        <f>IF('S.D.PASTE SHEET'!G178="","",UPPER('S.D.PASTE SHEET'!G178))</f>
        <v>RAJURAM</v>
      </c>
      <c s="90" t="str">
        <f>IF('S.D.PASTE SHEET'!H178="","",UPPER('S.D.PASTE SHEET'!H178))</f>
        <v>SUMAN DEVI</v>
      </c>
      <c s="90" t="str">
        <f>IF('S.D.PASTE SHEET'!I178="","",'S.D.PASTE SHEET'!I178)</f>
        <v>F</v>
      </c>
      <c s="91">
        <f>IF('S.D.PASTE SHEET'!J178="","",'S.D.PASTE SHEET'!J178)</f>
        <v>40179</v>
      </c>
      <c s="90">
        <f>IF('S.D.PASTE SHEET'!K178="","",'S.D.PASTE SHEET'!K178)</f>
        <v>9064</v>
      </c>
      <c s="90" t="str">
        <f>IF('S.D.PASTE SHEET'!L178="","",'S.D.PASTE SHEET'!L178)</f>
        <v/>
      </c>
      <c s="90">
        <f>IF('S.D.PASTE SHEET'!M178="","",'S.D.PASTE SHEET'!M178)</f>
        <v>137</v>
      </c>
      <c s="90">
        <f>IF('S.D.PASTE SHEET'!N178="","",'S.D.PASTE SHEET'!N178)</f>
        <v>90</v>
      </c>
      <c s="90" t="str">
        <f>IF('S.D.PASTE SHEET'!O178="","",'S.D.PASTE SHEET'!O178)</f>
        <v>OBC</v>
      </c>
      <c s="90" t="str">
        <f>IF('S.D.PASTE SHEET'!P178="","",'S.D.PASTE SHEET'!P178)</f>
        <v>Hindu</v>
      </c>
      <c s="90" t="str">
        <f>IF('S.D.PASTE SHEET'!Q178="","",'S.D.PASTE SHEET'!Q178)</f>
        <v/>
      </c>
      <c s="90" t="str">
        <f>IF('S.D.PASTE SHEET'!R178="","",'S.D.PASTE SHEET'!R178)</f>
        <v>GOVT. SENIOR SECONDARY SCHOOL DASANA KHURD (219769)</v>
      </c>
      <c s="90">
        <f>IF('S.D.PASTE SHEET'!S178="","",'S.D.PASTE SHEET'!S178)</f>
        <v>8141302602</v>
      </c>
      <c s="90" t="str">
        <f>IF('S.D.PASTE SHEET'!T178="","",'S.D.PASTE SHEET'!T178)</f>
        <v>XXXX7931</v>
      </c>
      <c s="90" t="str">
        <f>IF('S.D.PASTE SHEET'!U178="","",'S.D.PASTE SHEET'!U178)</f>
        <v>VHSJHCH</v>
      </c>
      <c s="90">
        <f>IF('S.D.PASTE SHEET'!V178="","",'S.D.PASTE SHEET'!V178)</f>
        <v>8278699171</v>
      </c>
      <c s="90" t="str">
        <f>IF('S.D.PASTE SHEET'!W178="","",'S.D.PASTE SHEET'!W178)</f>
        <v>SUNTHALI,MAKARANA,KOOKRODH,341319</v>
      </c>
      <c s="90">
        <f>IF('S.D.PASTE SHEET'!X178="","",'S.D.PASTE SHEET'!X178)</f>
        <v>40000</v>
      </c>
      <c s="90" t="str">
        <f>IF('S.D.PASTE SHEET'!Y178="","",'S.D.PASTE SHEET'!Y178)</f>
        <v>N</v>
      </c>
      <c s="90" t="str">
        <f>IF('S.D.PASTE SHEET'!Z178="","",'S.D.PASTE SHEET'!Z178)</f>
        <v>Y</v>
      </c>
      <c s="90" t="str">
        <f>IF('S.D.PASTE SHEET'!AA178="","",'S.D.PASTE SHEET'!AA178)</f>
        <v>No</v>
      </c>
      <c s="90">
        <f>IF('S.D.PASTE SHEET'!AB178="","",'S.D.PASTE SHEET'!AB178)</f>
        <v>14</v>
      </c>
      <c s="90" t="str">
        <f>IF('S.D.PASTE SHEET'!AC178="","",'S.D.PASTE SHEET'!AC178)</f>
        <v>None</v>
      </c>
      <c s="90">
        <f>IF('S.D.PASTE SHEET'!AD178="","",'S.D.PASTE SHEET'!AD178)</f>
        <v>0</v>
      </c>
      <c s="34"/>
      <c s="32" t="str">
        <f>IF(AK178="","",IF(AK178&gt;0,COUNT($AG$2:AG178),""))</f>
        <v/>
      </c>
      <c s="10" t="str">
        <f t="shared" si="25" ref="AG178:AV193">IF(AND($AJ$1=5,$A178=5),A178,"")</f>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78" s="32" t="str">
        <f>IF(BC178="","",IF(BC178&gt;0,COUNT($AY$2:AY178),""))</f>
        <v/>
      </c>
      <c s="10" t="str">
        <f t="shared" si="19"/>
        <v/>
      </c>
      <c s="10" t="str">
        <f t="shared" si="26" ref="AZ178:BN193">IF(AND($BB$1=5,$A178=5,$BC$1=$B178),B178,"")</f>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79" spans="1:66" ht="15.75" customHeight="1">
      <c r="A179" s="90">
        <f>IF('S.D.PASTE SHEET'!A179="","",'S.D.PASTE SHEET'!A179)</f>
        <v>9</v>
      </c>
      <c s="90" t="str">
        <f>IF('S.D.PASTE SHEET'!B179="","",'S.D.PASTE SHEET'!B179)</f>
        <v>A</v>
      </c>
      <c s="90">
        <f>IF('S.D.PASTE SHEET'!C179="","",'S.D.PASTE SHEET'!C179)</f>
        <v>497</v>
      </c>
      <c s="91" t="str">
        <f>IF('S.D.PASTE SHEET'!D179="","",'S.D.PASTE SHEET'!D179)</f>
        <v/>
      </c>
      <c s="90" t="str">
        <f>IF('S.D.PASTE SHEET'!E179="","",UPPER('S.D.PASTE SHEET'!E179))</f>
        <v>SHIVRAJ</v>
      </c>
      <c s="90" t="str">
        <f>IF('S.D.PASTE SHEET'!F179="","",'S.D.PASTE SHEET'!F179)</f>
        <v/>
      </c>
      <c s="90" t="str">
        <f>IF('S.D.PASTE SHEET'!G179="","",UPPER('S.D.PASTE SHEET'!G179))</f>
        <v>MULA RAM</v>
      </c>
      <c s="90" t="str">
        <f>IF('S.D.PASTE SHEET'!H179="","",UPPER('S.D.PASTE SHEET'!H179))</f>
        <v>BHAGOTI</v>
      </c>
      <c s="90" t="str">
        <f>IF('S.D.PASTE SHEET'!I179="","",'S.D.PASTE SHEET'!I179)</f>
        <v>M</v>
      </c>
      <c s="91">
        <f>IF('S.D.PASTE SHEET'!J179="","",'S.D.PASTE SHEET'!J179)</f>
        <v>39636</v>
      </c>
      <c s="90">
        <f>IF('S.D.PASTE SHEET'!K179="","",'S.D.PASTE SHEET'!K179)</f>
        <v>9065</v>
      </c>
      <c s="90" t="str">
        <f>IF('S.D.PASTE SHEET'!L179="","",'S.D.PASTE SHEET'!L179)</f>
        <v/>
      </c>
      <c s="90">
        <f>IF('S.D.PASTE SHEET'!M179="","",'S.D.PASTE SHEET'!M179)</f>
        <v>137</v>
      </c>
      <c s="90">
        <f>IF('S.D.PASTE SHEET'!N179="","",'S.D.PASTE SHEET'!N179)</f>
        <v>90</v>
      </c>
      <c s="90" t="str">
        <f>IF('S.D.PASTE SHEET'!O179="","",'S.D.PASTE SHEET'!O179)</f>
        <v>OBC</v>
      </c>
      <c s="90" t="str">
        <f>IF('S.D.PASTE SHEET'!P179="","",'S.D.PASTE SHEET'!P179)</f>
        <v>Hindu</v>
      </c>
      <c s="90" t="str">
        <f>IF('S.D.PASTE SHEET'!Q179="","",'S.D.PASTE SHEET'!Q179)</f>
        <v/>
      </c>
      <c s="90" t="str">
        <f>IF('S.D.PASTE SHEET'!R179="","",'S.D.PASTE SHEET'!R179)</f>
        <v>GOVT. SENIOR SECONDARY SCHOOL DASANA KHURD (219769)</v>
      </c>
      <c s="90">
        <f>IF('S.D.PASTE SHEET'!S179="","",'S.D.PASTE SHEET'!S179)</f>
        <v>8141302602</v>
      </c>
      <c s="90" t="str">
        <f>IF('S.D.PASTE SHEET'!T179="","",'S.D.PASTE SHEET'!T179)</f>
        <v>XXXX3690</v>
      </c>
      <c s="90" t="str">
        <f>IF('S.D.PASTE SHEET'!U179="","",'S.D.PASTE SHEET'!U179)</f>
        <v>babkssf</v>
      </c>
      <c s="90">
        <f>IF('S.D.PASTE SHEET'!V179="","",'S.D.PASTE SHEET'!V179)</f>
        <v>8003747659</v>
      </c>
      <c s="90" t="str">
        <f>IF('S.D.PASTE SHEET'!W179="","",'S.D.PASTE SHEET'!W179)</f>
        <v>Dasana khurd,Molasar,Dasana khurd,341506</v>
      </c>
      <c s="90">
        <f>IF('S.D.PASTE SHEET'!X179="","",'S.D.PASTE SHEET'!X179)</f>
        <v>40000</v>
      </c>
      <c s="90" t="str">
        <f>IF('S.D.PASTE SHEET'!Y179="","",'S.D.PASTE SHEET'!Y179)</f>
        <v>N</v>
      </c>
      <c s="90" t="str">
        <f>IF('S.D.PASTE SHEET'!Z179="","",'S.D.PASTE SHEET'!Z179)</f>
        <v>N</v>
      </c>
      <c s="90" t="str">
        <f>IF('S.D.PASTE SHEET'!AA179="","",'S.D.PASTE SHEET'!AA179)</f>
        <v>No</v>
      </c>
      <c s="90">
        <f>IF('S.D.PASTE SHEET'!AB179="","",'S.D.PASTE SHEET'!AB179)</f>
        <v>16</v>
      </c>
      <c s="90" t="str">
        <f>IF('S.D.PASTE SHEET'!AC179="","",'S.D.PASTE SHEET'!AC179)</f>
        <v>None</v>
      </c>
      <c s="90">
        <f>IF('S.D.PASTE SHEET'!AD179="","",'S.D.PASTE SHEET'!AD179)</f>
        <v>0</v>
      </c>
      <c s="34"/>
      <c s="32" t="str">
        <f>IF(AK179="","",IF(AK179&gt;0,COUNT($AG$2:AG179),""))</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79" s="32" t="str">
        <f>IF(BC179="","",IF(BC179&gt;0,COUNT($AY$2:AY179),""))</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0" spans="1:66" ht="15.75" customHeight="1">
      <c r="A180" s="90">
        <f>IF('S.D.PASTE SHEET'!A180="","",'S.D.PASTE SHEET'!A180)</f>
        <v>9</v>
      </c>
      <c s="90" t="str">
        <f>IF('S.D.PASTE SHEET'!B180="","",'S.D.PASTE SHEET'!B180)</f>
        <v>A</v>
      </c>
      <c s="90">
        <f>IF('S.D.PASTE SHEET'!C180="","",'S.D.PASTE SHEET'!C180)</f>
        <v>526</v>
      </c>
      <c s="91" t="str">
        <f>IF('S.D.PASTE SHEET'!D180="","",'S.D.PASTE SHEET'!D180)</f>
        <v/>
      </c>
      <c s="90" t="str">
        <f>IF('S.D.PASTE SHEET'!E180="","",UPPER('S.D.PASTE SHEET'!E180))</f>
        <v>SUSHILA</v>
      </c>
      <c s="90" t="str">
        <f>IF('S.D.PASTE SHEET'!F180="","",'S.D.PASTE SHEET'!F180)</f>
        <v/>
      </c>
      <c s="90" t="str">
        <f>IF('S.D.PASTE SHEET'!G180="","",UPPER('S.D.PASTE SHEET'!G180))</f>
        <v>GOKUL RAM</v>
      </c>
      <c s="90" t="str">
        <f>IF('S.D.PASTE SHEET'!H180="","",UPPER('S.D.PASTE SHEET'!H180))</f>
        <v>GITA DEVI</v>
      </c>
      <c s="90" t="str">
        <f>IF('S.D.PASTE SHEET'!I180="","",'S.D.PASTE SHEET'!I180)</f>
        <v>F</v>
      </c>
      <c s="91">
        <f>IF('S.D.PASTE SHEET'!J180="","",'S.D.PASTE SHEET'!J180)</f>
        <v>39989</v>
      </c>
      <c s="90">
        <f>IF('S.D.PASTE SHEET'!K180="","",'S.D.PASTE SHEET'!K180)</f>
        <v>9066</v>
      </c>
      <c s="90" t="str">
        <f>IF('S.D.PASTE SHEET'!L180="","",'S.D.PASTE SHEET'!L180)</f>
        <v/>
      </c>
      <c s="90">
        <f>IF('S.D.PASTE SHEET'!M180="","",'S.D.PASTE SHEET'!M180)</f>
        <v>137</v>
      </c>
      <c s="90">
        <f>IF('S.D.PASTE SHEET'!N180="","",'S.D.PASTE SHEET'!N180)</f>
        <v>90</v>
      </c>
      <c s="90" t="str">
        <f>IF('S.D.PASTE SHEET'!O180="","",'S.D.PASTE SHEET'!O180)</f>
        <v>OBC</v>
      </c>
      <c s="90" t="str">
        <f>IF('S.D.PASTE SHEET'!P180="","",'S.D.PASTE SHEET'!P180)</f>
        <v>Hindu</v>
      </c>
      <c s="90" t="str">
        <f>IF('S.D.PASTE SHEET'!Q180="","",'S.D.PASTE SHEET'!Q180)</f>
        <v/>
      </c>
      <c s="90" t="str">
        <f>IF('S.D.PASTE SHEET'!R180="","",'S.D.PASTE SHEET'!R180)</f>
        <v>GOVT. SENIOR SECONDARY SCHOOL DASANA KHURD (219769)</v>
      </c>
      <c s="90">
        <f>IF('S.D.PASTE SHEET'!S180="","",'S.D.PASTE SHEET'!S180)</f>
        <v>8141302602</v>
      </c>
      <c s="90" t="str">
        <f>IF('S.D.PASTE SHEET'!T180="","",'S.D.PASTE SHEET'!T180)</f>
        <v>XXXX2812</v>
      </c>
      <c s="90" t="str">
        <f>IF('S.D.PASTE SHEET'!U180="","",'S.D.PASTE SHEET'!U180)</f>
        <v>VVGJBXT</v>
      </c>
      <c s="90">
        <f>IF('S.D.PASTE SHEET'!V180="","",'S.D.PASTE SHEET'!V180)</f>
        <v>8875319266</v>
      </c>
      <c s="90" t="str">
        <f>IF('S.D.PASTE SHEET'!W180="","",'S.D.PASTE SHEET'!W180)</f>
        <v>VILL-DASANA KHURD POST- DIKAWA,MAULASAR,DASANA KHURD,341506</v>
      </c>
      <c s="90">
        <f>IF('S.D.PASTE SHEET'!X180="","",'S.D.PASTE SHEET'!X180)</f>
        <v>46000</v>
      </c>
      <c s="90" t="str">
        <f>IF('S.D.PASTE SHEET'!Y180="","",'S.D.PASTE SHEET'!Y180)</f>
        <v>N</v>
      </c>
      <c s="90" t="str">
        <f>IF('S.D.PASTE SHEET'!Z180="","",'S.D.PASTE SHEET'!Z180)</f>
        <v>N</v>
      </c>
      <c s="90" t="str">
        <f>IF('S.D.PASTE SHEET'!AA180="","",'S.D.PASTE SHEET'!AA180)</f>
        <v>No</v>
      </c>
      <c s="90">
        <f>IF('S.D.PASTE SHEET'!AB180="","",'S.D.PASTE SHEET'!AB180)</f>
        <v>15</v>
      </c>
      <c s="90" t="str">
        <f>IF('S.D.PASTE SHEET'!AC180="","",'S.D.PASTE SHEET'!AC180)</f>
        <v>None</v>
      </c>
      <c s="90">
        <f>IF('S.D.PASTE SHEET'!AD180="","",'S.D.PASTE SHEET'!AD180)</f>
        <v>0</v>
      </c>
      <c s="34"/>
      <c s="32" t="str">
        <f>IF(AK180="","",IF(AK180&gt;0,COUNT($AG$2:AG180),""))</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0" s="32" t="str">
        <f>IF(BC180="","",IF(BC180&gt;0,COUNT($AY$2:AY180),""))</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1" spans="1:66" ht="15.75" customHeight="1">
      <c r="A181" s="90">
        <f>IF('S.D.PASTE SHEET'!A181="","",'S.D.PASTE SHEET'!A181)</f>
        <v>9</v>
      </c>
      <c s="90" t="str">
        <f>IF('S.D.PASTE SHEET'!B181="","",'S.D.PASTE SHEET'!B181)</f>
        <v>A</v>
      </c>
      <c s="90">
        <f>IF('S.D.PASTE SHEET'!C181="","",'S.D.PASTE SHEET'!C181)</f>
        <v>381</v>
      </c>
      <c s="91" t="str">
        <f>IF('S.D.PASTE SHEET'!D181="","",'S.D.PASTE SHEET'!D181)</f>
        <v/>
      </c>
      <c s="90" t="str">
        <f>IF('S.D.PASTE SHEET'!E181="","",UPPER('S.D.PASTE SHEET'!E181))</f>
        <v>TAMANNA RATHORE</v>
      </c>
      <c s="90" t="str">
        <f>IF('S.D.PASTE SHEET'!F181="","",'S.D.PASTE SHEET'!F181)</f>
        <v/>
      </c>
      <c s="90" t="str">
        <f>IF('S.D.PASTE SHEET'!G181="","",UPPER('S.D.PASTE SHEET'!G181))</f>
        <v>GIRDHARI SINGH</v>
      </c>
      <c s="90" t="str">
        <f>IF('S.D.PASTE SHEET'!H181="","",UPPER('S.D.PASTE SHEET'!H181))</f>
        <v>MANJU KANWAR</v>
      </c>
      <c s="90" t="str">
        <f>IF('S.D.PASTE SHEET'!I181="","",'S.D.PASTE SHEET'!I181)</f>
        <v>F</v>
      </c>
      <c s="91">
        <f>IF('S.D.PASTE SHEET'!J181="","",'S.D.PASTE SHEET'!J181)</f>
        <v>39451</v>
      </c>
      <c s="90">
        <f>IF('S.D.PASTE SHEET'!K181="","",'S.D.PASTE SHEET'!K181)</f>
        <v>9067</v>
      </c>
      <c s="90" t="str">
        <f>IF('S.D.PASTE SHEET'!L181="","",'S.D.PASTE SHEET'!L181)</f>
        <v/>
      </c>
      <c s="90">
        <f>IF('S.D.PASTE SHEET'!M181="","",'S.D.PASTE SHEET'!M181)</f>
        <v>137</v>
      </c>
      <c s="90">
        <f>IF('S.D.PASTE SHEET'!N181="","",'S.D.PASTE SHEET'!N181)</f>
        <v>92</v>
      </c>
      <c s="90" t="str">
        <f>IF('S.D.PASTE SHEET'!O181="","",'S.D.PASTE SHEET'!O181)</f>
        <v>GEN</v>
      </c>
      <c s="90" t="str">
        <f>IF('S.D.PASTE SHEET'!P181="","",'S.D.PASTE SHEET'!P181)</f>
        <v>Hindu</v>
      </c>
      <c s="90" t="str">
        <f>IF('S.D.PASTE SHEET'!Q181="","",'S.D.PASTE SHEET'!Q181)</f>
        <v/>
      </c>
      <c s="90" t="str">
        <f>IF('S.D.PASTE SHEET'!R181="","",'S.D.PASTE SHEET'!R181)</f>
        <v>GOVT. SENIOR SECONDARY SCHOOL DASANA KHURD (219769)</v>
      </c>
      <c s="90">
        <f>IF('S.D.PASTE SHEET'!S181="","",'S.D.PASTE SHEET'!S181)</f>
        <v>8141302602</v>
      </c>
      <c s="90" t="str">
        <f>IF('S.D.PASTE SHEET'!T181="","",'S.D.PASTE SHEET'!T181)</f>
        <v>XXXX4390</v>
      </c>
      <c s="90" t="str">
        <f>IF('S.D.PASTE SHEET'!U181="","",'S.D.PASTE SHEET'!U181)</f>
        <v>VKFDUQB</v>
      </c>
      <c s="90">
        <f>IF('S.D.PASTE SHEET'!V181="","",'S.D.PASTE SHEET'!V181)</f>
        <v>9649569727</v>
      </c>
      <c s="90" t="str">
        <f>IF('S.D.PASTE SHEET'!W181="","",'S.D.PASTE SHEET'!W181)</f>
        <v>DIKAWA,MOLASAR,DASANA KHURD,341306</v>
      </c>
      <c s="90">
        <f>IF('S.D.PASTE SHEET'!X181="","",'S.D.PASTE SHEET'!X181)</f>
        <v>30000</v>
      </c>
      <c s="90" t="str">
        <f>IF('S.D.PASTE SHEET'!Y181="","",'S.D.PASTE SHEET'!Y181)</f>
        <v>N</v>
      </c>
      <c s="90" t="str">
        <f>IF('S.D.PASTE SHEET'!Z181="","",'S.D.PASTE SHEET'!Z181)</f>
        <v>N</v>
      </c>
      <c s="90" t="str">
        <f>IF('S.D.PASTE SHEET'!AA181="","",'S.D.PASTE SHEET'!AA181)</f>
        <v>No</v>
      </c>
      <c s="90">
        <f>IF('S.D.PASTE SHEET'!AB181="","",'S.D.PASTE SHEET'!AB181)</f>
        <v>16</v>
      </c>
      <c s="90" t="str">
        <f>IF('S.D.PASTE SHEET'!AC181="","",'S.D.PASTE SHEET'!AC181)</f>
        <v>None</v>
      </c>
      <c s="90">
        <f>IF('S.D.PASTE SHEET'!AD181="","",'S.D.PASTE SHEET'!AD181)</f>
        <v>0</v>
      </c>
      <c s="34"/>
      <c s="32" t="str">
        <f>IF(AK181="","",IF(AK181&gt;0,COUNT($AG$2:AG181),""))</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1" s="32" t="str">
        <f>IF(BC181="","",IF(BC181&gt;0,COUNT($AY$2:AY181),""))</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2" spans="1:66" ht="15.75" customHeight="1">
      <c r="A182" s="90">
        <f>IF('S.D.PASTE SHEET'!A182="","",'S.D.PASTE SHEET'!A182)</f>
        <v>9</v>
      </c>
      <c s="90" t="str">
        <f>IF('S.D.PASTE SHEET'!B182="","",'S.D.PASTE SHEET'!B182)</f>
        <v>A</v>
      </c>
      <c s="90">
        <f>IF('S.D.PASTE SHEET'!C182="","",'S.D.PASTE SHEET'!C182)</f>
        <v>348</v>
      </c>
      <c s="91" t="str">
        <f>IF('S.D.PASTE SHEET'!D182="","",'S.D.PASTE SHEET'!D182)</f>
        <v/>
      </c>
      <c s="90" t="str">
        <f>IF('S.D.PASTE SHEET'!E182="","",UPPER('S.D.PASTE SHEET'!E182))</f>
        <v>YASHPAL BHAKAR</v>
      </c>
      <c s="90" t="str">
        <f>IF('S.D.PASTE SHEET'!F182="","",'S.D.PASTE SHEET'!F182)</f>
        <v/>
      </c>
      <c s="90" t="str">
        <f>IF('S.D.PASTE SHEET'!G182="","",UPPER('S.D.PASTE SHEET'!G182))</f>
        <v>RAMNIWAS</v>
      </c>
      <c s="90" t="str">
        <f>IF('S.D.PASTE SHEET'!H182="","",UPPER('S.D.PASTE SHEET'!H182))</f>
        <v>BHAGWANI DEVI</v>
      </c>
      <c s="90" t="str">
        <f>IF('S.D.PASTE SHEET'!I182="","",'S.D.PASTE SHEET'!I182)</f>
        <v>M</v>
      </c>
      <c s="91">
        <f>IF('S.D.PASTE SHEET'!J182="","",'S.D.PASTE SHEET'!J182)</f>
        <v>40044</v>
      </c>
      <c s="90">
        <f>IF('S.D.PASTE SHEET'!K182="","",'S.D.PASTE SHEET'!K182)</f>
        <v>9068</v>
      </c>
      <c s="90" t="str">
        <f>IF('S.D.PASTE SHEET'!L182="","",'S.D.PASTE SHEET'!L182)</f>
        <v/>
      </c>
      <c s="90">
        <f>IF('S.D.PASTE SHEET'!M182="","",'S.D.PASTE SHEET'!M182)</f>
        <v>137</v>
      </c>
      <c s="90">
        <f>IF('S.D.PASTE SHEET'!N182="","",'S.D.PASTE SHEET'!N182)</f>
        <v>80</v>
      </c>
      <c s="90" t="str">
        <f>IF('S.D.PASTE SHEET'!O182="","",'S.D.PASTE SHEET'!O182)</f>
        <v>OBC</v>
      </c>
      <c s="90" t="str">
        <f>IF('S.D.PASTE SHEET'!P182="","",'S.D.PASTE SHEET'!P182)</f>
        <v>Hindu</v>
      </c>
      <c s="90" t="str">
        <f>IF('S.D.PASTE SHEET'!Q182="","",'S.D.PASTE SHEET'!Q182)</f>
        <v/>
      </c>
      <c s="90" t="str">
        <f>IF('S.D.PASTE SHEET'!R182="","",'S.D.PASTE SHEET'!R182)</f>
        <v>GOVT. SENIOR SECONDARY SCHOOL DASANA KHURD (219769)</v>
      </c>
      <c s="90">
        <f>IF('S.D.PASTE SHEET'!S182="","",'S.D.PASTE SHEET'!S182)</f>
        <v>8141302602</v>
      </c>
      <c s="90" t="str">
        <f>IF('S.D.PASTE SHEET'!T182="","",'S.D.PASTE SHEET'!T182)</f>
        <v>XXXX0386</v>
      </c>
      <c s="90" t="str">
        <f>IF('S.D.PASTE SHEET'!U182="","",'S.D.PASTE SHEET'!U182)</f>
        <v>YBJYDCW</v>
      </c>
      <c s="90">
        <f>IF('S.D.PASTE SHEET'!V182="","",'S.D.PASTE SHEET'!V182)</f>
        <v>9982131998</v>
      </c>
      <c s="90" t="str">
        <f>IF('S.D.PASTE SHEET'!W182="","",'S.D.PASTE SHEET'!W182)</f>
        <v>VILL-DASANA KHURD,MAULASAR,POST-DIKAWA,341506</v>
      </c>
      <c s="90">
        <f>IF('S.D.PASTE SHEET'!X182="","",'S.D.PASTE SHEET'!X182)</f>
        <v>30000</v>
      </c>
      <c s="90" t="str">
        <f>IF('S.D.PASTE SHEET'!Y182="","",'S.D.PASTE SHEET'!Y182)</f>
        <v>Y</v>
      </c>
      <c s="90" t="str">
        <f>IF('S.D.PASTE SHEET'!Z182="","",'S.D.PASTE SHEET'!Z182)</f>
        <v>N</v>
      </c>
      <c s="90" t="str">
        <f>IF('S.D.PASTE SHEET'!AA182="","",'S.D.PASTE SHEET'!AA182)</f>
        <v>No</v>
      </c>
      <c s="90">
        <f>IF('S.D.PASTE SHEET'!AB182="","",'S.D.PASTE SHEET'!AB182)</f>
        <v>15</v>
      </c>
      <c s="90" t="str">
        <f>IF('S.D.PASTE SHEET'!AC182="","",'S.D.PASTE SHEET'!AC182)</f>
        <v>None</v>
      </c>
      <c s="90">
        <f>IF('S.D.PASTE SHEET'!AD182="","",'S.D.PASTE SHEET'!AD182)</f>
        <v>2</v>
      </c>
      <c s="34"/>
      <c s="32" t="str">
        <f>IF(AK182="","",IF(AK182&gt;0,COUNT($AG$2:AG182),""))</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2" s="32" t="str">
        <f>IF(BC182="","",IF(BC182&gt;0,COUNT($AY$2:AY182),""))</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3" spans="1:66" ht="15.75" customHeight="1">
      <c r="A183" s="90">
        <f>IF('S.D.PASTE SHEET'!A183="","",'S.D.PASTE SHEET'!A183)</f>
        <v>10</v>
      </c>
      <c s="90" t="str">
        <f>IF('S.D.PASTE SHEET'!B183="","",'S.D.PASTE SHEET'!B183)</f>
        <v>A</v>
      </c>
      <c s="90">
        <f>IF('S.D.PASTE SHEET'!C183="","",'S.D.PASTE SHEET'!C183)</f>
        <v>605</v>
      </c>
      <c s="91" t="str">
        <f>IF('S.D.PASTE SHEET'!D183="","",'S.D.PASTE SHEET'!D183)</f>
        <v/>
      </c>
      <c s="90" t="str">
        <f>IF('S.D.PASTE SHEET'!E183="","",UPPER('S.D.PASTE SHEET'!E183))</f>
        <v>DEEPU KANWAR</v>
      </c>
      <c s="90" t="str">
        <f>IF('S.D.PASTE SHEET'!F183="","",'S.D.PASTE SHEET'!F183)</f>
        <v/>
      </c>
      <c s="90" t="str">
        <f>IF('S.D.PASTE SHEET'!G183="","",UPPER('S.D.PASTE SHEET'!G183))</f>
        <v>SHIMBHU SINGH</v>
      </c>
      <c s="90" t="str">
        <f>IF('S.D.PASTE SHEET'!H183="","",UPPER('S.D.PASTE SHEET'!H183))</f>
        <v>MUMAL KANWAR</v>
      </c>
      <c s="90" t="str">
        <f>IF('S.D.PASTE SHEET'!I183="","",'S.D.PASTE SHEET'!I183)</f>
        <v>F</v>
      </c>
      <c s="91">
        <f>IF('S.D.PASTE SHEET'!J183="","",'S.D.PASTE SHEET'!J183)</f>
        <v>40475</v>
      </c>
      <c s="90">
        <f>IF('S.D.PASTE SHEET'!K183="","",'S.D.PASTE SHEET'!K183)</f>
        <v>10060</v>
      </c>
      <c s="90">
        <f>IF('S.D.PASTE SHEET'!L183="","",'S.D.PASTE SHEET'!L183)</f>
        <v>1726483</v>
      </c>
      <c s="90">
        <f>IF('S.D.PASTE SHEET'!M183="","",'S.D.PASTE SHEET'!M183)</f>
        <v>137</v>
      </c>
      <c s="90">
        <f>IF('S.D.PASTE SHEET'!N183="","",'S.D.PASTE SHEET'!N183)</f>
        <v>117</v>
      </c>
      <c s="90" t="str">
        <f>IF('S.D.PASTE SHEET'!O183="","",'S.D.PASTE SHEET'!O183)</f>
        <v>GEN</v>
      </c>
      <c s="90" t="str">
        <f>IF('S.D.PASTE SHEET'!P183="","",'S.D.PASTE SHEET'!P183)</f>
        <v>Hindu</v>
      </c>
      <c s="90" t="str">
        <f>IF('S.D.PASTE SHEET'!Q183="","",'S.D.PASTE SHEET'!Q183)</f>
        <v/>
      </c>
      <c s="90" t="str">
        <f>IF('S.D.PASTE SHEET'!R183="","",'S.D.PASTE SHEET'!R183)</f>
        <v>GOVT. SENIOR SECONDARY SCHOOL DASANA KHURD (219769)</v>
      </c>
      <c s="90">
        <f>IF('S.D.PASTE SHEET'!S183="","",'S.D.PASTE SHEET'!S183)</f>
        <v>8141302602</v>
      </c>
      <c s="90" t="str">
        <f>IF('S.D.PASTE SHEET'!T183="","",'S.D.PASTE SHEET'!T183)</f>
        <v>XXXX6221</v>
      </c>
      <c s="90" t="str">
        <f>IF('S.D.PASTE SHEET'!U183="","",'S.D.PASTE SHEET'!U183)</f>
        <v>YSCYODG</v>
      </c>
      <c s="90">
        <f>IF('S.D.PASTE SHEET'!V183="","",'S.D.PASTE SHEET'!V183)</f>
        <v>7877682425</v>
      </c>
      <c s="90" t="str">
        <f>IF('S.D.PASTE SHEET'!W183="","",'S.D.PASTE SHEET'!W183)</f>
        <v>DASANA KHURD,MOLASAR,DASANA KHURD,341506</v>
      </c>
      <c s="90">
        <f>IF('S.D.PASTE SHEET'!X183="","",'S.D.PASTE SHEET'!X183)</f>
        <v>60000</v>
      </c>
      <c s="90" t="str">
        <f>IF('S.D.PASTE SHEET'!Y183="","",'S.D.PASTE SHEET'!Y183)</f>
        <v>N</v>
      </c>
      <c s="90" t="str">
        <f>IF('S.D.PASTE SHEET'!Z183="","",'S.D.PASTE SHEET'!Z183)</f>
        <v>N</v>
      </c>
      <c s="90" t="str">
        <f>IF('S.D.PASTE SHEET'!AA183="","",'S.D.PASTE SHEET'!AA183)</f>
        <v>No</v>
      </c>
      <c s="90">
        <f>IF('S.D.PASTE SHEET'!AB183="","",'S.D.PASTE SHEET'!AB183)</f>
        <v>14</v>
      </c>
      <c s="90" t="str">
        <f>IF('S.D.PASTE SHEET'!AC183="","",'S.D.PASTE SHEET'!AC183)</f>
        <v>None</v>
      </c>
      <c s="90">
        <f>IF('S.D.PASTE SHEET'!AD183="","",'S.D.PASTE SHEET'!AD183)</f>
        <v>3</v>
      </c>
      <c s="34"/>
      <c s="32" t="str">
        <f>IF(AK183="","",IF(AK183&gt;0,COUNT($AG$2:AG183),""))</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3" s="32" t="str">
        <f>IF(BC183="","",IF(BC183&gt;0,COUNT($AY$2:AY183),""))</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4" spans="1:66" ht="15.75" customHeight="1">
      <c r="A184" s="90">
        <f>IF('S.D.PASTE SHEET'!A184="","",'S.D.PASTE SHEET'!A184)</f>
        <v>10</v>
      </c>
      <c s="90" t="str">
        <f>IF('S.D.PASTE SHEET'!B184="","",'S.D.PASTE SHEET'!B184)</f>
        <v>A</v>
      </c>
      <c s="90">
        <f>IF('S.D.PASTE SHEET'!C184="","",'S.D.PASTE SHEET'!C184)</f>
        <v>598</v>
      </c>
      <c s="91" t="str">
        <f>IF('S.D.PASTE SHEET'!D184="","",'S.D.PASTE SHEET'!D184)</f>
        <v/>
      </c>
      <c s="90" t="str">
        <f>IF('S.D.PASTE SHEET'!E184="","",UPPER('S.D.PASTE SHEET'!E184))</f>
        <v>DEVENDRA PRATAP SINGH</v>
      </c>
      <c s="90" t="str">
        <f>IF('S.D.PASTE SHEET'!F184="","",'S.D.PASTE SHEET'!F184)</f>
        <v/>
      </c>
      <c s="90" t="str">
        <f>IF('S.D.PASTE SHEET'!G184="","",UPPER('S.D.PASTE SHEET'!G184))</f>
        <v>SURJAN SINGH</v>
      </c>
      <c s="90" t="str">
        <f>IF('S.D.PASTE SHEET'!H184="","",UPPER('S.D.PASTE SHEET'!H184))</f>
        <v>ACHARAJ KANWAR</v>
      </c>
      <c s="90" t="str">
        <f>IF('S.D.PASTE SHEET'!I184="","",'S.D.PASTE SHEET'!I184)</f>
        <v>M</v>
      </c>
      <c s="91">
        <f>IF('S.D.PASTE SHEET'!J184="","",'S.D.PASTE SHEET'!J184)</f>
        <v>39869</v>
      </c>
      <c s="90">
        <f>IF('S.D.PASTE SHEET'!K184="","",'S.D.PASTE SHEET'!K184)</f>
        <v>10061</v>
      </c>
      <c s="90">
        <f>IF('S.D.PASTE SHEET'!L184="","",'S.D.PASTE SHEET'!L184)</f>
        <v>1726484</v>
      </c>
      <c s="90">
        <f>IF('S.D.PASTE SHEET'!M184="","",'S.D.PASTE SHEET'!M184)</f>
        <v>137</v>
      </c>
      <c s="90">
        <f>IF('S.D.PASTE SHEET'!N184="","",'S.D.PASTE SHEET'!N184)</f>
        <v>120</v>
      </c>
      <c s="90" t="str">
        <f>IF('S.D.PASTE SHEET'!O184="","",'S.D.PASTE SHEET'!O184)</f>
        <v>GEN</v>
      </c>
      <c s="90" t="str">
        <f>IF('S.D.PASTE SHEET'!P184="","",'S.D.PASTE SHEET'!P184)</f>
        <v>Hindu</v>
      </c>
      <c s="90" t="str">
        <f>IF('S.D.PASTE SHEET'!Q184="","",'S.D.PASTE SHEET'!Q184)</f>
        <v/>
      </c>
      <c s="90" t="str">
        <f>IF('S.D.PASTE SHEET'!R184="","",'S.D.PASTE SHEET'!R184)</f>
        <v>GOVT. SENIOR SECONDARY SCHOOL DASANA KHURD (219769)</v>
      </c>
      <c s="90">
        <f>IF('S.D.PASTE SHEET'!S184="","",'S.D.PASTE SHEET'!S184)</f>
        <v>8141302602</v>
      </c>
      <c s="90" t="str">
        <f>IF('S.D.PASTE SHEET'!T184="","",'S.D.PASTE SHEET'!T184)</f>
        <v>XXXX1753</v>
      </c>
      <c s="90" t="str">
        <f>IF('S.D.PASTE SHEET'!U184="","",'S.D.PASTE SHEET'!U184)</f>
        <v/>
      </c>
      <c s="90">
        <f>IF('S.D.PASTE SHEET'!V184="","",'S.D.PASTE SHEET'!V184)</f>
        <v>7852057798</v>
      </c>
      <c s="90" t="str">
        <f>IF('S.D.PASTE SHEET'!W184="","",'S.D.PASTE SHEET'!W184)</f>
        <v>S/O SURJAN SINGH ,MOLASAR,DASANA KHURD POST- DIKAWA,341506</v>
      </c>
      <c s="90">
        <f>IF('S.D.PASTE SHEET'!X184="","",'S.D.PASTE SHEET'!X184)</f>
        <v>48000</v>
      </c>
      <c s="90" t="str">
        <f>IF('S.D.PASTE SHEET'!Y184="","",'S.D.PASTE SHEET'!Y184)</f>
        <v>N</v>
      </c>
      <c s="90" t="str">
        <f>IF('S.D.PASTE SHEET'!Z184="","",'S.D.PASTE SHEET'!Z184)</f>
        <v>N</v>
      </c>
      <c s="90" t="str">
        <f>IF('S.D.PASTE SHEET'!AA184="","",'S.D.PASTE SHEET'!AA184)</f>
        <v>No</v>
      </c>
      <c s="90">
        <f>IF('S.D.PASTE SHEET'!AB184="","",'S.D.PASTE SHEET'!AB184)</f>
        <v>15</v>
      </c>
      <c s="90" t="str">
        <f>IF('S.D.PASTE SHEET'!AC184="","",'S.D.PASTE SHEET'!AC184)</f>
        <v>None</v>
      </c>
      <c s="90">
        <f>IF('S.D.PASTE SHEET'!AD184="","",'S.D.PASTE SHEET'!AD184)</f>
        <v>2</v>
      </c>
      <c s="34"/>
      <c s="32" t="str">
        <f>IF(AK184="","",IF(AK184&gt;0,COUNT($AG$2:AG184),""))</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4" s="32" t="str">
        <f>IF(BC184="","",IF(BC184&gt;0,COUNT($AY$2:AY184),""))</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5" spans="1:66" ht="15.75" customHeight="1">
      <c r="A185" s="90">
        <f>IF('S.D.PASTE SHEET'!A185="","",'S.D.PASTE SHEET'!A185)</f>
        <v>10</v>
      </c>
      <c s="90" t="str">
        <f>IF('S.D.PASTE SHEET'!B185="","",'S.D.PASTE SHEET'!B185)</f>
        <v>A</v>
      </c>
      <c s="90">
        <f>IF('S.D.PASTE SHEET'!C185="","",'S.D.PASTE SHEET'!C185)</f>
        <v>547</v>
      </c>
      <c s="91" t="str">
        <f>IF('S.D.PASTE SHEET'!D185="","",'S.D.PASTE SHEET'!D185)</f>
        <v/>
      </c>
      <c s="90" t="str">
        <f>IF('S.D.PASTE SHEET'!E185="","",UPPER('S.D.PASTE SHEET'!E185))</f>
        <v>DEVRAJ SINGH</v>
      </c>
      <c s="90" t="str">
        <f>IF('S.D.PASTE SHEET'!F185="","",'S.D.PASTE SHEET'!F185)</f>
        <v/>
      </c>
      <c s="90" t="str">
        <f>IF('S.D.PASTE SHEET'!G185="","",UPPER('S.D.PASTE SHEET'!G185))</f>
        <v>VIKARAM SINGH</v>
      </c>
      <c s="90" t="str">
        <f>IF('S.D.PASTE SHEET'!H185="","",UPPER('S.D.PASTE SHEET'!H185))</f>
        <v>PRAKASH KANWAR</v>
      </c>
      <c s="90" t="str">
        <f>IF('S.D.PASTE SHEET'!I185="","",'S.D.PASTE SHEET'!I185)</f>
        <v>M</v>
      </c>
      <c s="91">
        <f>IF('S.D.PASTE SHEET'!J185="","",'S.D.PASTE SHEET'!J185)</f>
        <v>39930</v>
      </c>
      <c s="90">
        <f>IF('S.D.PASTE SHEET'!K185="","",'S.D.PASTE SHEET'!K185)</f>
        <v>10062</v>
      </c>
      <c s="90">
        <f>IF('S.D.PASTE SHEET'!L185="","",'S.D.PASTE SHEET'!L185)</f>
        <v>1726485</v>
      </c>
      <c s="90">
        <f>IF('S.D.PASTE SHEET'!M185="","",'S.D.PASTE SHEET'!M185)</f>
        <v>137</v>
      </c>
      <c s="90">
        <f>IF('S.D.PASTE SHEET'!N185="","",'S.D.PASTE SHEET'!N185)</f>
        <v>131</v>
      </c>
      <c s="90" t="str">
        <f>IF('S.D.PASTE SHEET'!O185="","",'S.D.PASTE SHEET'!O185)</f>
        <v>GEN</v>
      </c>
      <c s="90" t="str">
        <f>IF('S.D.PASTE SHEET'!P185="","",'S.D.PASTE SHEET'!P185)</f>
        <v>Hindu</v>
      </c>
      <c s="90" t="str">
        <f>IF('S.D.PASTE SHEET'!Q185="","",'S.D.PASTE SHEET'!Q185)</f>
        <v/>
      </c>
      <c s="90" t="str">
        <f>IF('S.D.PASTE SHEET'!R185="","",'S.D.PASTE SHEET'!R185)</f>
        <v>GOVT. SENIOR SECONDARY SCHOOL DASANA KHURD (219769)</v>
      </c>
      <c s="90">
        <f>IF('S.D.PASTE SHEET'!S185="","",'S.D.PASTE SHEET'!S185)</f>
        <v>8141302602</v>
      </c>
      <c s="90" t="str">
        <f>IF('S.D.PASTE SHEET'!T185="","",'S.D.PASTE SHEET'!T185)</f>
        <v>XXXX9730</v>
      </c>
      <c s="90" t="str">
        <f>IF('S.D.PASTE SHEET'!U185="","",'S.D.PASTE SHEET'!U185)</f>
        <v/>
      </c>
      <c s="90">
        <f>IF('S.D.PASTE SHEET'!V185="","",'S.D.PASTE SHEET'!V185)</f>
        <v>9828949520</v>
      </c>
      <c s="90" t="str">
        <f>IF('S.D.PASTE SHEET'!W185="","",'S.D.PASTE SHEET'!W185)</f>
        <v>VILLAGE DASANA KHURD POST DIKAWA,MOLASAR ,DASANA KHURD ,341506</v>
      </c>
      <c s="90">
        <f>IF('S.D.PASTE SHEET'!X185="","",'S.D.PASTE SHEET'!X185)</f>
        <v>45000</v>
      </c>
      <c s="90" t="str">
        <f>IF('S.D.PASTE SHEET'!Y185="","",'S.D.PASTE SHEET'!Y185)</f>
        <v>N</v>
      </c>
      <c s="90" t="str">
        <f>IF('S.D.PASTE SHEET'!Z185="","",'S.D.PASTE SHEET'!Z185)</f>
        <v>N</v>
      </c>
      <c s="90" t="str">
        <f>IF('S.D.PASTE SHEET'!AA185="","",'S.D.PASTE SHEET'!AA185)</f>
        <v>No</v>
      </c>
      <c s="90">
        <f>IF('S.D.PASTE SHEET'!AB185="","",'S.D.PASTE SHEET'!AB185)</f>
        <v>15</v>
      </c>
      <c s="90" t="str">
        <f>IF('S.D.PASTE SHEET'!AC185="","",'S.D.PASTE SHEET'!AC185)</f>
        <v>None</v>
      </c>
      <c s="90">
        <f>IF('S.D.PASTE SHEET'!AD185="","",'S.D.PASTE SHEET'!AD185)</f>
        <v>0</v>
      </c>
      <c s="34"/>
      <c s="32" t="str">
        <f>IF(AK185="","",IF(AK185&gt;0,COUNT($AG$2:AG185),""))</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5" s="32" t="str">
        <f>IF(BC185="","",IF(BC185&gt;0,COUNT($AY$2:AY185),""))</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6" spans="1:66" ht="15.75" customHeight="1">
      <c r="A186" s="90">
        <f>IF('S.D.PASTE SHEET'!A186="","",'S.D.PASTE SHEET'!A186)</f>
        <v>10</v>
      </c>
      <c s="90" t="str">
        <f>IF('S.D.PASTE SHEET'!B186="","",'S.D.PASTE SHEET'!B186)</f>
        <v>A</v>
      </c>
      <c s="90">
        <f>IF('S.D.PASTE SHEET'!C186="","",'S.D.PASTE SHEET'!C186)</f>
        <v>406</v>
      </c>
      <c s="91" t="str">
        <f>IF('S.D.PASTE SHEET'!D186="","",'S.D.PASTE SHEET'!D186)</f>
        <v/>
      </c>
      <c s="90" t="str">
        <f>IF('S.D.PASTE SHEET'!E186="","",UPPER('S.D.PASTE SHEET'!E186))</f>
        <v>HEMYATI</v>
      </c>
      <c s="90" t="str">
        <f>IF('S.D.PASTE SHEET'!F186="","",'S.D.PASTE SHEET'!F186)</f>
        <v/>
      </c>
      <c s="90" t="str">
        <f>IF('S.D.PASTE SHEET'!G186="","",UPPER('S.D.PASTE SHEET'!G186))</f>
        <v>JAGDISH</v>
      </c>
      <c s="90" t="str">
        <f>IF('S.D.PASTE SHEET'!H186="","",UPPER('S.D.PASTE SHEET'!H186))</f>
        <v>SUPYAR DEVI</v>
      </c>
      <c s="90" t="str">
        <f>IF('S.D.PASTE SHEET'!I186="","",'S.D.PASTE SHEET'!I186)</f>
        <v>F</v>
      </c>
      <c s="91">
        <f>IF('S.D.PASTE SHEET'!J186="","",'S.D.PASTE SHEET'!J186)</f>
        <v>39969</v>
      </c>
      <c s="90">
        <f>IF('S.D.PASTE SHEET'!K186="","",'S.D.PASTE SHEET'!K186)</f>
        <v>10063</v>
      </c>
      <c s="90">
        <f>IF('S.D.PASTE SHEET'!L186="","",'S.D.PASTE SHEET'!L186)</f>
        <v>1726486</v>
      </c>
      <c s="90">
        <f>IF('S.D.PASTE SHEET'!M186="","",'S.D.PASTE SHEET'!M186)</f>
        <v>137</v>
      </c>
      <c s="90">
        <f>IF('S.D.PASTE SHEET'!N186="","",'S.D.PASTE SHEET'!N186)</f>
        <v>122</v>
      </c>
      <c s="90" t="str">
        <f>IF('S.D.PASTE SHEET'!O186="","",'S.D.PASTE SHEET'!O186)</f>
        <v>SC</v>
      </c>
      <c s="90" t="str">
        <f>IF('S.D.PASTE SHEET'!P186="","",'S.D.PASTE SHEET'!P186)</f>
        <v/>
      </c>
      <c s="90" t="str">
        <f>IF('S.D.PASTE SHEET'!Q186="","",'S.D.PASTE SHEET'!Q186)</f>
        <v/>
      </c>
      <c s="90" t="str">
        <f>IF('S.D.PASTE SHEET'!R186="","",'S.D.PASTE SHEET'!R186)</f>
        <v>GOVT. SENIOR SECONDARY SCHOOL DASANA KHURD (219769)</v>
      </c>
      <c s="90">
        <f>IF('S.D.PASTE SHEET'!S186="","",'S.D.PASTE SHEET'!S186)</f>
        <v>8141302602</v>
      </c>
      <c s="90" t="str">
        <f>IF('S.D.PASTE SHEET'!T186="","",'S.D.PASTE SHEET'!T186)</f>
        <v>XXXX6381</v>
      </c>
      <c s="90" t="str">
        <f>IF('S.D.PASTE SHEET'!U186="","",'S.D.PASTE SHEET'!U186)</f>
        <v>VVWTBBH</v>
      </c>
      <c s="90">
        <f>IF('S.D.PASTE SHEET'!V186="","",'S.D.PASTE SHEET'!V186)</f>
        <v>9772517640</v>
      </c>
      <c s="90" t="str">
        <f>IF('S.D.PASTE SHEET'!W186="","",'S.D.PASTE SHEET'!W186)</f>
        <v>Dikawa,Molasar,Dasanakhurd,341506</v>
      </c>
      <c s="90">
        <f>IF('S.D.PASTE SHEET'!X186="","",'S.D.PASTE SHEET'!X186)</f>
        <v>36000</v>
      </c>
      <c s="90" t="str">
        <f>IF('S.D.PASTE SHEET'!Y186="","",'S.D.PASTE SHEET'!Y186)</f>
        <v>N</v>
      </c>
      <c s="90" t="str">
        <f>IF('S.D.PASTE SHEET'!Z186="","",'S.D.PASTE SHEET'!Z186)</f>
        <v>N</v>
      </c>
      <c s="90" t="str">
        <f>IF('S.D.PASTE SHEET'!AA186="","",'S.D.PASTE SHEET'!AA186)</f>
        <v/>
      </c>
      <c s="90">
        <f>IF('S.D.PASTE SHEET'!AB186="","",'S.D.PASTE SHEET'!AB186)</f>
        <v>15</v>
      </c>
      <c s="90" t="str">
        <f>IF('S.D.PASTE SHEET'!AC186="","",'S.D.PASTE SHEET'!AC186)</f>
        <v>None</v>
      </c>
      <c s="90">
        <f>IF('S.D.PASTE SHEET'!AD186="","",'S.D.PASTE SHEET'!AD186)</f>
        <v>0</v>
      </c>
      <c s="34"/>
      <c s="32" t="str">
        <f>IF(AK186="","",IF(AK186&gt;0,COUNT($AG$2:AG186),""))</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6" s="32" t="str">
        <f>IF(BC186="","",IF(BC186&gt;0,COUNT($AY$2:AY186),""))</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7" spans="1:66" ht="15.75" customHeight="1">
      <c r="A187" s="90">
        <f>IF('S.D.PASTE SHEET'!A187="","",'S.D.PASTE SHEET'!A187)</f>
        <v>10</v>
      </c>
      <c s="90" t="str">
        <f>IF('S.D.PASTE SHEET'!B187="","",'S.D.PASTE SHEET'!B187)</f>
        <v>A</v>
      </c>
      <c s="90">
        <f>IF('S.D.PASTE SHEET'!C187="","",'S.D.PASTE SHEET'!C187)</f>
        <v>311</v>
      </c>
      <c s="91" t="str">
        <f>IF('S.D.PASTE SHEET'!D187="","",'S.D.PASTE SHEET'!D187)</f>
        <v/>
      </c>
      <c s="90" t="str">
        <f>IF('S.D.PASTE SHEET'!E187="","",UPPER('S.D.PASTE SHEET'!E187))</f>
        <v>PRAKASH DERU</v>
      </c>
      <c s="90" t="str">
        <f>IF('S.D.PASTE SHEET'!F187="","",'S.D.PASTE SHEET'!F187)</f>
        <v/>
      </c>
      <c s="90" t="str">
        <f>IF('S.D.PASTE SHEET'!G187="","",UPPER('S.D.PASTE SHEET'!G187))</f>
        <v>JAGU RAM</v>
      </c>
      <c s="90" t="str">
        <f>IF('S.D.PASTE SHEET'!H187="","",UPPER('S.D.PASTE SHEET'!H187))</f>
        <v>BAJU DEVI</v>
      </c>
      <c s="90" t="str">
        <f>IF('S.D.PASTE SHEET'!I187="","",'S.D.PASTE SHEET'!I187)</f>
        <v>M</v>
      </c>
      <c s="91">
        <f>IF('S.D.PASTE SHEET'!J187="","",'S.D.PASTE SHEET'!J187)</f>
        <v>40214</v>
      </c>
      <c s="90">
        <f>IF('S.D.PASTE SHEET'!K187="","",'S.D.PASTE SHEET'!K187)</f>
        <v>10064</v>
      </c>
      <c s="90">
        <f>IF('S.D.PASTE SHEET'!L187="","",'S.D.PASTE SHEET'!L187)</f>
        <v>1726487</v>
      </c>
      <c s="90">
        <f>IF('S.D.PASTE SHEET'!M187="","",'S.D.PASTE SHEET'!M187)</f>
        <v>137</v>
      </c>
      <c s="90">
        <f>IF('S.D.PASTE SHEET'!N187="","",'S.D.PASTE SHEET'!N187)</f>
        <v>122</v>
      </c>
      <c s="90" t="str">
        <f>IF('S.D.PASTE SHEET'!O187="","",'S.D.PASTE SHEET'!O187)</f>
        <v>OBC</v>
      </c>
      <c s="90" t="str">
        <f>IF('S.D.PASTE SHEET'!P187="","",'S.D.PASTE SHEET'!P187)</f>
        <v>Hindu</v>
      </c>
      <c s="90" t="str">
        <f>IF('S.D.PASTE SHEET'!Q187="","",'S.D.PASTE SHEET'!Q187)</f>
        <v/>
      </c>
      <c s="90" t="str">
        <f>IF('S.D.PASTE SHEET'!R187="","",'S.D.PASTE SHEET'!R187)</f>
        <v>GOVT. SENIOR SECONDARY SCHOOL DASANA KHURD (219769)</v>
      </c>
      <c s="90">
        <f>IF('S.D.PASTE SHEET'!S187="","",'S.D.PASTE SHEET'!S187)</f>
        <v>8141302602</v>
      </c>
      <c s="90" t="str">
        <f>IF('S.D.PASTE SHEET'!T187="","",'S.D.PASTE SHEET'!T187)</f>
        <v>XXXX9150</v>
      </c>
      <c s="90" t="str">
        <f>IF('S.D.PASTE SHEET'!U187="","",'S.D.PASTE SHEET'!U187)</f>
        <v>BCAGBUW</v>
      </c>
      <c s="90">
        <f>IF('S.D.PASTE SHEET'!V187="","",'S.D.PASTE SHEET'!V187)</f>
        <v>7878384665</v>
      </c>
      <c s="90" t="str">
        <f>IF('S.D.PASTE SHEET'!W187="","",'S.D.PASTE SHEET'!W187)</f>
        <v>VILL-DASANA KHURD,MAULASAR,POST-DIKAWA,341506</v>
      </c>
      <c s="90">
        <f>IF('S.D.PASTE SHEET'!X187="","",'S.D.PASTE SHEET'!X187)</f>
        <v>46000</v>
      </c>
      <c s="90" t="str">
        <f>IF('S.D.PASTE SHEET'!Y187="","",'S.D.PASTE SHEET'!Y187)</f>
        <v>N</v>
      </c>
      <c s="90" t="str">
        <f>IF('S.D.PASTE SHEET'!Z187="","",'S.D.PASTE SHEET'!Z187)</f>
        <v>N</v>
      </c>
      <c s="90" t="str">
        <f>IF('S.D.PASTE SHEET'!AA187="","",'S.D.PASTE SHEET'!AA187)</f>
        <v>No</v>
      </c>
      <c s="90">
        <f>IF('S.D.PASTE SHEET'!AB187="","",'S.D.PASTE SHEET'!AB187)</f>
        <v>14</v>
      </c>
      <c s="90" t="str">
        <f>IF('S.D.PASTE SHEET'!AC187="","",'S.D.PASTE SHEET'!AC187)</f>
        <v>None</v>
      </c>
      <c s="90">
        <f>IF('S.D.PASTE SHEET'!AD187="","",'S.D.PASTE SHEET'!AD187)</f>
        <v>2.1000000000000001</v>
      </c>
      <c s="34"/>
      <c s="32" t="str">
        <f>IF(AK187="","",IF(AK187&gt;0,COUNT($AG$2:AG187),""))</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7" s="32" t="str">
        <f>IF(BC187="","",IF(BC187&gt;0,COUNT($AY$2:AY187),""))</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8" spans="1:66" ht="15.75" customHeight="1">
      <c r="A188" s="90">
        <f>IF('S.D.PASTE SHEET'!A188="","",'S.D.PASTE SHEET'!A188)</f>
        <v>10</v>
      </c>
      <c s="90" t="str">
        <f>IF('S.D.PASTE SHEET'!B188="","",'S.D.PASTE SHEET'!B188)</f>
        <v>A</v>
      </c>
      <c s="90">
        <f>IF('S.D.PASTE SHEET'!C188="","",'S.D.PASTE SHEET'!C188)</f>
        <v>379</v>
      </c>
      <c s="91" t="str">
        <f>IF('S.D.PASTE SHEET'!D188="","",'S.D.PASTE SHEET'!D188)</f>
        <v/>
      </c>
      <c s="90" t="str">
        <f>IF('S.D.PASTE SHEET'!E188="","",UPPER('S.D.PASTE SHEET'!E188))</f>
        <v>PRITAM SINGH</v>
      </c>
      <c s="90" t="str">
        <f>IF('S.D.PASTE SHEET'!F188="","",'S.D.PASTE SHEET'!F188)</f>
        <v/>
      </c>
      <c s="90" t="str">
        <f>IF('S.D.PASTE SHEET'!G188="","",UPPER('S.D.PASTE SHEET'!G188))</f>
        <v>RAJENDRA SINGH</v>
      </c>
      <c s="90" t="str">
        <f>IF('S.D.PASTE SHEET'!H188="","",UPPER('S.D.PASTE SHEET'!H188))</f>
        <v>PRAKASH KANWAR</v>
      </c>
      <c s="90" t="str">
        <f>IF('S.D.PASTE SHEET'!I188="","",'S.D.PASTE SHEET'!I188)</f>
        <v>M</v>
      </c>
      <c s="91">
        <f>IF('S.D.PASTE SHEET'!J188="","",'S.D.PASTE SHEET'!J188)</f>
        <v>39552</v>
      </c>
      <c s="90">
        <f>IF('S.D.PASTE SHEET'!K188="","",'S.D.PASTE SHEET'!K188)</f>
        <v>10065</v>
      </c>
      <c s="90">
        <f>IF('S.D.PASTE SHEET'!L188="","",'S.D.PASTE SHEET'!L188)</f>
        <v>1726488</v>
      </c>
      <c s="90">
        <f>IF('S.D.PASTE SHEET'!M188="","",'S.D.PASTE SHEET'!M188)</f>
        <v>137</v>
      </c>
      <c s="90">
        <f>IF('S.D.PASTE SHEET'!N188="","",'S.D.PASTE SHEET'!N188)</f>
        <v>119</v>
      </c>
      <c s="90" t="str">
        <f>IF('S.D.PASTE SHEET'!O188="","",'S.D.PASTE SHEET'!O188)</f>
        <v>GEN</v>
      </c>
      <c s="90" t="str">
        <f>IF('S.D.PASTE SHEET'!P188="","",'S.D.PASTE SHEET'!P188)</f>
        <v>Hindu</v>
      </c>
      <c s="90" t="str">
        <f>IF('S.D.PASTE SHEET'!Q188="","",'S.D.PASTE SHEET'!Q188)</f>
        <v/>
      </c>
      <c s="90" t="str">
        <f>IF('S.D.PASTE SHEET'!R188="","",'S.D.PASTE SHEET'!R188)</f>
        <v>GOVT. SENIOR SECONDARY SCHOOL DASANA KHURD (219769)</v>
      </c>
      <c s="90">
        <f>IF('S.D.PASTE SHEET'!S188="","",'S.D.PASTE SHEET'!S188)</f>
        <v>8141302602</v>
      </c>
      <c s="90" t="str">
        <f>IF('S.D.PASTE SHEET'!T188="","",'S.D.PASTE SHEET'!T188)</f>
        <v>XXXX7043</v>
      </c>
      <c s="90" t="str">
        <f>IF('S.D.PASTE SHEET'!U188="","",'S.D.PASTE SHEET'!U188)</f>
        <v>VRVBJHI</v>
      </c>
      <c s="90">
        <f>IF('S.D.PASTE SHEET'!V188="","",'S.D.PASTE SHEET'!V188)</f>
        <v>8094053619</v>
      </c>
      <c s="90" t="str">
        <f>IF('S.D.PASTE SHEET'!W188="","",'S.D.PASTE SHEET'!W188)</f>
        <v>DASANA KHURD,MOLASAR,DASANA KHURD,341506</v>
      </c>
      <c s="90">
        <f>IF('S.D.PASTE SHEET'!X188="","",'S.D.PASTE SHEET'!X188)</f>
        <v>36000</v>
      </c>
      <c s="90" t="str">
        <f>IF('S.D.PASTE SHEET'!Y188="","",'S.D.PASTE SHEET'!Y188)</f>
        <v>N</v>
      </c>
      <c s="90" t="str">
        <f>IF('S.D.PASTE SHEET'!Z188="","",'S.D.PASTE SHEET'!Z188)</f>
        <v>N</v>
      </c>
      <c s="90" t="str">
        <f>IF('S.D.PASTE SHEET'!AA188="","",'S.D.PASTE SHEET'!AA188)</f>
        <v>No</v>
      </c>
      <c s="90">
        <f>IF('S.D.PASTE SHEET'!AB188="","",'S.D.PASTE SHEET'!AB188)</f>
        <v>16</v>
      </c>
      <c s="90" t="str">
        <f>IF('S.D.PASTE SHEET'!AC188="","",'S.D.PASTE SHEET'!AC188)</f>
        <v>None</v>
      </c>
      <c s="90">
        <f>IF('S.D.PASTE SHEET'!AD188="","",'S.D.PASTE SHEET'!AD188)</f>
        <v>2.1000000000000001</v>
      </c>
      <c s="34"/>
      <c s="32" t="str">
        <f>IF(AK188="","",IF(AK188&gt;0,COUNT($AG$2:AG188),""))</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8" s="32" t="str">
        <f>IF(BC188="","",IF(BC188&gt;0,COUNT($AY$2:AY188),""))</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89" spans="1:66" ht="15.75" customHeight="1">
      <c r="A189" s="90">
        <f>IF('S.D.PASTE SHEET'!A189="","",'S.D.PASTE SHEET'!A189)</f>
        <v>10</v>
      </c>
      <c s="90" t="str">
        <f>IF('S.D.PASTE SHEET'!B189="","",'S.D.PASTE SHEET'!B189)</f>
        <v>A</v>
      </c>
      <c s="90">
        <f>IF('S.D.PASTE SHEET'!C189="","",'S.D.PASTE SHEET'!C189)</f>
        <v>356</v>
      </c>
      <c s="91" t="str">
        <f>IF('S.D.PASTE SHEET'!D189="","",'S.D.PASTE SHEET'!D189)</f>
        <v/>
      </c>
      <c s="90" t="str">
        <f>IF('S.D.PASTE SHEET'!E189="","",UPPER('S.D.PASTE SHEET'!E189))</f>
        <v>RAKESH NAYAK</v>
      </c>
      <c s="90" t="str">
        <f>IF('S.D.PASTE SHEET'!F189="","",'S.D.PASTE SHEET'!F189)</f>
        <v/>
      </c>
      <c s="90" t="str">
        <f>IF('S.D.PASTE SHEET'!G189="","",UPPER('S.D.PASTE SHEET'!G189))</f>
        <v>NARAYAN RAM</v>
      </c>
      <c s="90" t="str">
        <f>IF('S.D.PASTE SHEET'!H189="","",UPPER('S.D.PASTE SHEET'!H189))</f>
        <v>KAMALA DEVI</v>
      </c>
      <c s="90" t="str">
        <f>IF('S.D.PASTE SHEET'!I189="","",'S.D.PASTE SHEET'!I189)</f>
        <v>M</v>
      </c>
      <c s="91">
        <f>IF('S.D.PASTE SHEET'!J189="","",'S.D.PASTE SHEET'!J189)</f>
        <v>37987</v>
      </c>
      <c s="90">
        <f>IF('S.D.PASTE SHEET'!K189="","",'S.D.PASTE SHEET'!K189)</f>
        <v>10066</v>
      </c>
      <c s="90">
        <f>IF('S.D.PASTE SHEET'!L189="","",'S.D.PASTE SHEET'!L189)</f>
        <v>1726489</v>
      </c>
      <c s="90">
        <f>IF('S.D.PASTE SHEET'!M189="","",'S.D.PASTE SHEET'!M189)</f>
        <v>137</v>
      </c>
      <c s="90">
        <f>IF('S.D.PASTE SHEET'!N189="","",'S.D.PASTE SHEET'!N189)</f>
        <v>108</v>
      </c>
      <c s="90" t="str">
        <f>IF('S.D.PASTE SHEET'!O189="","",'S.D.PASTE SHEET'!O189)</f>
        <v>SC</v>
      </c>
      <c s="90" t="str">
        <f>IF('S.D.PASTE SHEET'!P189="","",'S.D.PASTE SHEET'!P189)</f>
        <v>Hindu</v>
      </c>
      <c s="90" t="str">
        <f>IF('S.D.PASTE SHEET'!Q189="","",'S.D.PASTE SHEET'!Q189)</f>
        <v/>
      </c>
      <c s="90" t="str">
        <f>IF('S.D.PASTE SHEET'!R189="","",'S.D.PASTE SHEET'!R189)</f>
        <v>GOVT. SENIOR SECONDARY SCHOOL DASANA KHURD (219769)</v>
      </c>
      <c s="90">
        <f>IF('S.D.PASTE SHEET'!S189="","",'S.D.PASTE SHEET'!S189)</f>
        <v>8141302602</v>
      </c>
      <c s="90" t="str">
        <f>IF('S.D.PASTE SHEET'!T189="","",'S.D.PASTE SHEET'!T189)</f>
        <v>XXXX1156</v>
      </c>
      <c s="90" t="str">
        <f>IF('S.D.PASTE SHEET'!U189="","",'S.D.PASTE SHEET'!U189)</f>
        <v>VVWHZKJ</v>
      </c>
      <c s="90">
        <f>IF('S.D.PASTE SHEET'!V189="","",'S.D.PASTE SHEET'!V189)</f>
        <v>9828659459</v>
      </c>
      <c s="90" t="str">
        <f>IF('S.D.PASTE SHEET'!W189="","",'S.D.PASTE SHEET'!W189)</f>
        <v>DASANA KHURD,MOLASAR,DASANA KHURD,341506</v>
      </c>
      <c s="90">
        <f>IF('S.D.PASTE SHEET'!X189="","",'S.D.PASTE SHEET'!X189)</f>
        <v>60000</v>
      </c>
      <c s="90" t="str">
        <f>IF('S.D.PASTE SHEET'!Y189="","",'S.D.PASTE SHEET'!Y189)</f>
        <v>N</v>
      </c>
      <c s="90" t="str">
        <f>IF('S.D.PASTE SHEET'!Z189="","",'S.D.PASTE SHEET'!Z189)</f>
        <v>N</v>
      </c>
      <c s="90" t="str">
        <f>IF('S.D.PASTE SHEET'!AA189="","",'S.D.PASTE SHEET'!AA189)</f>
        <v>No</v>
      </c>
      <c s="90">
        <f>IF('S.D.PASTE SHEET'!AB189="","",'S.D.PASTE SHEET'!AB189)</f>
        <v>20</v>
      </c>
      <c s="90" t="str">
        <f>IF('S.D.PASTE SHEET'!AC189="","",'S.D.PASTE SHEET'!AC189)</f>
        <v>None</v>
      </c>
      <c s="90">
        <f>IF('S.D.PASTE SHEET'!AD189="","",'S.D.PASTE SHEET'!AD189)</f>
        <v>2.1000000000000001</v>
      </c>
      <c s="34"/>
      <c s="32" t="str">
        <f>IF(AK189="","",IF(AK189&gt;0,COUNT($AG$2:AG189),""))</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89" s="32" t="str">
        <f>IF(BC189="","",IF(BC189&gt;0,COUNT($AY$2:AY189),""))</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90" spans="1:66" ht="15.75" customHeight="1">
      <c r="A190" s="90">
        <f>IF('S.D.PASTE SHEET'!A190="","",'S.D.PASTE SHEET'!A190)</f>
        <v>10</v>
      </c>
      <c s="90" t="str">
        <f>IF('S.D.PASTE SHEET'!B190="","",'S.D.PASTE SHEET'!B190)</f>
        <v>A</v>
      </c>
      <c s="90">
        <f>IF('S.D.PASTE SHEET'!C190="","",'S.D.PASTE SHEET'!C190)</f>
        <v>325</v>
      </c>
      <c s="91" t="str">
        <f>IF('S.D.PASTE SHEET'!D190="","",'S.D.PASTE SHEET'!D190)</f>
        <v/>
      </c>
      <c s="90" t="str">
        <f>IF('S.D.PASTE SHEET'!E190="","",UPPER('S.D.PASTE SHEET'!E190))</f>
        <v>RAVINDRA BHAKAR</v>
      </c>
      <c s="90" t="str">
        <f>IF('S.D.PASTE SHEET'!F190="","",'S.D.PASTE SHEET'!F190)</f>
        <v/>
      </c>
      <c s="90" t="str">
        <f>IF('S.D.PASTE SHEET'!G190="","",UPPER('S.D.PASTE SHEET'!G190))</f>
        <v>RAMNIWAS BHAKAR</v>
      </c>
      <c s="90" t="str">
        <f>IF('S.D.PASTE SHEET'!H190="","",UPPER('S.D.PASTE SHEET'!H190))</f>
        <v>BHAGAWANI DEVI</v>
      </c>
      <c s="90" t="str">
        <f>IF('S.D.PASTE SHEET'!I190="","",'S.D.PASTE SHEET'!I190)</f>
        <v>M</v>
      </c>
      <c s="91">
        <f>IF('S.D.PASTE SHEET'!J190="","",'S.D.PASTE SHEET'!J190)</f>
        <v>39335</v>
      </c>
      <c s="90">
        <f>IF('S.D.PASTE SHEET'!K190="","",'S.D.PASTE SHEET'!K190)</f>
        <v>10067</v>
      </c>
      <c s="90">
        <f>IF('S.D.PASTE SHEET'!L190="","",'S.D.PASTE SHEET'!L190)</f>
        <v>1726490</v>
      </c>
      <c s="90">
        <f>IF('S.D.PASTE SHEET'!M190="","",'S.D.PASTE SHEET'!M190)</f>
        <v>137</v>
      </c>
      <c s="90">
        <f>IF('S.D.PASTE SHEET'!N190="","",'S.D.PASTE SHEET'!N190)</f>
        <v>118</v>
      </c>
      <c s="90" t="str">
        <f>IF('S.D.PASTE SHEET'!O190="","",'S.D.PASTE SHEET'!O190)</f>
        <v>OBC</v>
      </c>
      <c s="90" t="str">
        <f>IF('S.D.PASTE SHEET'!P190="","",'S.D.PASTE SHEET'!P190)</f>
        <v>Hindu</v>
      </c>
      <c s="90" t="str">
        <f>IF('S.D.PASTE SHEET'!Q190="","",'S.D.PASTE SHEET'!Q190)</f>
        <v/>
      </c>
      <c s="90" t="str">
        <f>IF('S.D.PASTE SHEET'!R190="","",'S.D.PASTE SHEET'!R190)</f>
        <v>GOVT. SENIOR SECONDARY SCHOOL DASANA KHURD (219769)</v>
      </c>
      <c s="90">
        <f>IF('S.D.PASTE SHEET'!S190="","",'S.D.PASTE SHEET'!S190)</f>
        <v>8141302602</v>
      </c>
      <c s="90" t="str">
        <f>IF('S.D.PASTE SHEET'!T190="","",'S.D.PASTE SHEET'!T190)</f>
        <v>XXXX0861</v>
      </c>
      <c s="90" t="str">
        <f>IF('S.D.PASTE SHEET'!U190="","",'S.D.PASTE SHEET'!U190)</f>
        <v>YBGYDCW</v>
      </c>
      <c s="90">
        <f>IF('S.D.PASTE SHEET'!V190="","",'S.D.PASTE SHEET'!V190)</f>
        <v>9982131998</v>
      </c>
      <c s="90" t="str">
        <f>IF('S.D.PASTE SHEET'!W190="","",'S.D.PASTE SHEET'!W190)</f>
        <v>VILL-DASANA KHURD,MAULASAR,POST-DIKAWA,341506</v>
      </c>
      <c s="90">
        <f>IF('S.D.PASTE SHEET'!X190="","",'S.D.PASTE SHEET'!X190)</f>
        <v>30000</v>
      </c>
      <c s="90" t="str">
        <f>IF('S.D.PASTE SHEET'!Y190="","",'S.D.PASTE SHEET'!Y190)</f>
        <v>Y</v>
      </c>
      <c s="90" t="str">
        <f>IF('S.D.PASTE SHEET'!Z190="","",'S.D.PASTE SHEET'!Z190)</f>
        <v>N</v>
      </c>
      <c s="90" t="str">
        <f>IF('S.D.PASTE SHEET'!AA190="","",'S.D.PASTE SHEET'!AA190)</f>
        <v>No</v>
      </c>
      <c s="90">
        <f>IF('S.D.PASTE SHEET'!AB190="","",'S.D.PASTE SHEET'!AB190)</f>
        <v>17</v>
      </c>
      <c s="90" t="str">
        <f>IF('S.D.PASTE SHEET'!AC190="","",'S.D.PASTE SHEET'!AC190)</f>
        <v>None</v>
      </c>
      <c s="90">
        <f>IF('S.D.PASTE SHEET'!AD190="","",'S.D.PASTE SHEET'!AD190)</f>
        <v>3</v>
      </c>
      <c s="34"/>
      <c s="32" t="str">
        <f>IF(AK190="","",IF(AK190&gt;0,COUNT($AG$2:AG190),""))</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90" s="32" t="str">
        <f>IF(BC190="","",IF(BC190&gt;0,COUNT($AY$2:AY190),""))</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91" spans="1:66" ht="15.75" customHeight="1">
      <c r="A191" s="90">
        <f>IF('S.D.PASTE SHEET'!A191="","",'S.D.PASTE SHEET'!A191)</f>
        <v>10</v>
      </c>
      <c s="90" t="str">
        <f>IF('S.D.PASTE SHEET'!B191="","",'S.D.PASTE SHEET'!B191)</f>
        <v>A</v>
      </c>
      <c s="90">
        <f>IF('S.D.PASTE SHEET'!C191="","",'S.D.PASTE SHEET'!C191)</f>
        <v>527</v>
      </c>
      <c s="91" t="str">
        <f>IF('S.D.PASTE SHEET'!D191="","",'S.D.PASTE SHEET'!D191)</f>
        <v/>
      </c>
      <c s="90" t="str">
        <f>IF('S.D.PASTE SHEET'!E191="","",UPPER('S.D.PASTE SHEET'!E191))</f>
        <v>SAHIL</v>
      </c>
      <c s="90" t="str">
        <f>IF('S.D.PASTE SHEET'!F191="","",'S.D.PASTE SHEET'!F191)</f>
        <v/>
      </c>
      <c s="90" t="str">
        <f>IF('S.D.PASTE SHEET'!G191="","",UPPER('S.D.PASTE SHEET'!G191))</f>
        <v>BIRDA RAM</v>
      </c>
      <c s="90" t="str">
        <f>IF('S.D.PASTE SHEET'!H191="","",UPPER('S.D.PASTE SHEET'!H191))</f>
        <v>SARITA DEVI</v>
      </c>
      <c s="90" t="str">
        <f>IF('S.D.PASTE SHEET'!I191="","",'S.D.PASTE SHEET'!I191)</f>
        <v>M</v>
      </c>
      <c s="91">
        <f>IF('S.D.PASTE SHEET'!J191="","",'S.D.PASTE SHEET'!J191)</f>
        <v>39751</v>
      </c>
      <c s="90">
        <f>IF('S.D.PASTE SHEET'!K191="","",'S.D.PASTE SHEET'!K191)</f>
        <v>10068</v>
      </c>
      <c s="90">
        <f>IF('S.D.PASTE SHEET'!L191="","",'S.D.PASTE SHEET'!L191)</f>
        <v>1726491</v>
      </c>
      <c s="90">
        <f>IF('S.D.PASTE SHEET'!M191="","",'S.D.PASTE SHEET'!M191)</f>
        <v>137</v>
      </c>
      <c s="90">
        <f>IF('S.D.PASTE SHEET'!N191="","",'S.D.PASTE SHEET'!N191)</f>
        <v>129</v>
      </c>
      <c s="90" t="str">
        <f>IF('S.D.PASTE SHEET'!O191="","",'S.D.PASTE SHEET'!O191)</f>
        <v>OBC</v>
      </c>
      <c s="90" t="str">
        <f>IF('S.D.PASTE SHEET'!P191="","",'S.D.PASTE SHEET'!P191)</f>
        <v>Hindu</v>
      </c>
      <c s="90" t="str">
        <f>IF('S.D.PASTE SHEET'!Q191="","",'S.D.PASTE SHEET'!Q191)</f>
        <v/>
      </c>
      <c s="90" t="str">
        <f>IF('S.D.PASTE SHEET'!R191="","",'S.D.PASTE SHEET'!R191)</f>
        <v>GOVT. SENIOR SECONDARY SCHOOL DASANA KHURD (219769)</v>
      </c>
      <c s="90">
        <f>IF('S.D.PASTE SHEET'!S191="","",'S.D.PASTE SHEET'!S191)</f>
        <v>8141302602</v>
      </c>
      <c s="90" t="str">
        <f>IF('S.D.PASTE SHEET'!T191="","",'S.D.PASTE SHEET'!T191)</f>
        <v>XXXX3639</v>
      </c>
      <c s="90" t="str">
        <f>IF('S.D.PASTE SHEET'!U191="","",'S.D.PASTE SHEET'!U191)</f>
        <v>YUOUQDO</v>
      </c>
      <c s="90">
        <f>IF('S.D.PASTE SHEET'!V191="","",'S.D.PASTE SHEET'!V191)</f>
        <v>8875073199</v>
      </c>
      <c s="90" t="str">
        <f>IF('S.D.PASTE SHEET'!W191="","",'S.D.PASTE SHEET'!W191)</f>
        <v>VILL-DASANA KHURD POST- DIKAWA,MAULASAR,DASANA KHURD,341506</v>
      </c>
      <c s="90">
        <f>IF('S.D.PASTE SHEET'!X191="","",'S.D.PASTE SHEET'!X191)</f>
        <v>50000</v>
      </c>
      <c s="90" t="str">
        <f>IF('S.D.PASTE SHEET'!Y191="","",'S.D.PASTE SHEET'!Y191)</f>
        <v>N</v>
      </c>
      <c s="90" t="str">
        <f>IF('S.D.PASTE SHEET'!Z191="","",'S.D.PASTE SHEET'!Z191)</f>
        <v>N</v>
      </c>
      <c s="90" t="str">
        <f>IF('S.D.PASTE SHEET'!AA191="","",'S.D.PASTE SHEET'!AA191)</f>
        <v>No</v>
      </c>
      <c s="90">
        <f>IF('S.D.PASTE SHEET'!AB191="","",'S.D.PASTE SHEET'!AB191)</f>
        <v>16</v>
      </c>
      <c s="90" t="str">
        <f>IF('S.D.PASTE SHEET'!AC191="","",'S.D.PASTE SHEET'!AC191)</f>
        <v>None</v>
      </c>
      <c s="90">
        <f>IF('S.D.PASTE SHEET'!AD191="","",'S.D.PASTE SHEET'!AD191)</f>
        <v>0</v>
      </c>
      <c s="34"/>
      <c s="32" t="str">
        <f>IF(AK191="","",IF(AK191&gt;0,COUNT($AG$2:AG191),""))</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91" s="32" t="str">
        <f>IF(BC191="","",IF(BC191&gt;0,COUNT($AY$2:AY191),""))</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92" spans="1:66" ht="15.75" customHeight="1">
      <c r="A192" s="90">
        <f>IF('S.D.PASTE SHEET'!A192="","",'S.D.PASTE SHEET'!A192)</f>
        <v>10</v>
      </c>
      <c s="90" t="str">
        <f>IF('S.D.PASTE SHEET'!B192="","",'S.D.PASTE SHEET'!B192)</f>
        <v>A</v>
      </c>
      <c s="90">
        <f>IF('S.D.PASTE SHEET'!C192="","",'S.D.PASTE SHEET'!C192)</f>
        <v>326</v>
      </c>
      <c s="91" t="str">
        <f>IF('S.D.PASTE SHEET'!D192="","",'S.D.PASTE SHEET'!D192)</f>
        <v/>
      </c>
      <c s="90" t="str">
        <f>IF('S.D.PASTE SHEET'!E192="","",UPPER('S.D.PASTE SHEET'!E192))</f>
        <v>SHIVRAJ BAWARI</v>
      </c>
      <c s="90" t="str">
        <f>IF('S.D.PASTE SHEET'!F192="","",'S.D.PASTE SHEET'!F192)</f>
        <v/>
      </c>
      <c s="90" t="str">
        <f>IF('S.D.PASTE SHEET'!G192="","",UPPER('S.D.PASTE SHEET'!G192))</f>
        <v>BIRBAL RAM BAWARI</v>
      </c>
      <c s="90" t="str">
        <f>IF('S.D.PASTE SHEET'!H192="","",UPPER('S.D.PASTE SHEET'!H192))</f>
        <v>RAJU DEVI</v>
      </c>
      <c s="90" t="str">
        <f>IF('S.D.PASTE SHEET'!I192="","",'S.D.PASTE SHEET'!I192)</f>
        <v>M</v>
      </c>
      <c s="91">
        <f>IF('S.D.PASTE SHEET'!J192="","",'S.D.PASTE SHEET'!J192)</f>
        <v>39937</v>
      </c>
      <c s="90">
        <f>IF('S.D.PASTE SHEET'!K192="","",'S.D.PASTE SHEET'!K192)</f>
        <v>10069</v>
      </c>
      <c s="90">
        <f>IF('S.D.PASTE SHEET'!L192="","",'S.D.PASTE SHEET'!L192)</f>
        <v>1726492</v>
      </c>
      <c s="90">
        <f>IF('S.D.PASTE SHEET'!M192="","",'S.D.PASTE SHEET'!M192)</f>
        <v>137</v>
      </c>
      <c s="90">
        <f>IF('S.D.PASTE SHEET'!N192="","",'S.D.PASTE SHEET'!N192)</f>
        <v>120</v>
      </c>
      <c s="90" t="str">
        <f>IF('S.D.PASTE SHEET'!O192="","",'S.D.PASTE SHEET'!O192)</f>
        <v>SC</v>
      </c>
      <c s="90" t="str">
        <f>IF('S.D.PASTE SHEET'!P192="","",'S.D.PASTE SHEET'!P192)</f>
        <v>Hindu</v>
      </c>
      <c s="90" t="str">
        <f>IF('S.D.PASTE SHEET'!Q192="","",'S.D.PASTE SHEET'!Q192)</f>
        <v/>
      </c>
      <c s="90" t="str">
        <f>IF('S.D.PASTE SHEET'!R192="","",'S.D.PASTE SHEET'!R192)</f>
        <v>GOVT. SENIOR SECONDARY SCHOOL DASANA KHURD (219769)</v>
      </c>
      <c s="90">
        <f>IF('S.D.PASTE SHEET'!S192="","",'S.D.PASTE SHEET'!S192)</f>
        <v>8141302602</v>
      </c>
      <c s="90" t="str">
        <f>IF('S.D.PASTE SHEET'!T192="","",'S.D.PASTE SHEET'!T192)</f>
        <v>XXXX3443</v>
      </c>
      <c s="90" t="str">
        <f>IF('S.D.PASTE SHEET'!U192="","",'S.D.PASTE SHEET'!U192)</f>
        <v>VTRPPBX</v>
      </c>
      <c s="90">
        <f>IF('S.D.PASTE SHEET'!V192="","",'S.D.PASTE SHEET'!V192)</f>
        <v>9549411623</v>
      </c>
      <c s="90" t="str">
        <f>IF('S.D.PASTE SHEET'!W192="","",'S.D.PASTE SHEET'!W192)</f>
        <v>VILL-DASANA KHURD,MAULASAR,POST-DIKAWA,341506</v>
      </c>
      <c s="90">
        <f>IF('S.D.PASTE SHEET'!X192="","",'S.D.PASTE SHEET'!X192)</f>
        <v>36000</v>
      </c>
      <c s="90" t="str">
        <f>IF('S.D.PASTE SHEET'!Y192="","",'S.D.PASTE SHEET'!Y192)</f>
        <v>N</v>
      </c>
      <c s="90" t="str">
        <f>IF('S.D.PASTE SHEET'!Z192="","",'S.D.PASTE SHEET'!Z192)</f>
        <v>Y</v>
      </c>
      <c s="90" t="str">
        <f>IF('S.D.PASTE SHEET'!AA192="","",'S.D.PASTE SHEET'!AA192)</f>
        <v>No</v>
      </c>
      <c s="90">
        <f>IF('S.D.PASTE SHEET'!AB192="","",'S.D.PASTE SHEET'!AB192)</f>
        <v>15</v>
      </c>
      <c s="90" t="str">
        <f>IF('S.D.PASTE SHEET'!AC192="","",'S.D.PASTE SHEET'!AC192)</f>
        <v>None</v>
      </c>
      <c s="90">
        <f>IF('S.D.PASTE SHEET'!AD192="","",'S.D.PASTE SHEET'!AD192)</f>
        <v>2.5</v>
      </c>
      <c s="34"/>
      <c s="32" t="str">
        <f>IF(AK192="","",IF(AK192&gt;0,COUNT($AG$2:AG192),""))</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 t="shared" si="25"/>
        <v/>
      </c>
      <c r="AX192" s="32" t="str">
        <f>IF(BC192="","",IF(BC192&gt;0,COUNT($AY$2:AY192),""))</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93" spans="1:66" ht="15.75" customHeight="1">
      <c r="A193" s="90">
        <f>IF('S.D.PASTE SHEET'!A193="","",'S.D.PASTE SHEET'!A193)</f>
        <v>10</v>
      </c>
      <c s="90" t="str">
        <f>IF('S.D.PASTE SHEET'!B193="","",'S.D.PASTE SHEET'!B193)</f>
        <v>A</v>
      </c>
      <c s="90">
        <f>IF('S.D.PASTE SHEET'!C193="","",'S.D.PASTE SHEET'!C193)</f>
        <v>543</v>
      </c>
      <c s="91" t="str">
        <f>IF('S.D.PASTE SHEET'!D193="","",'S.D.PASTE SHEET'!D193)</f>
        <v/>
      </c>
      <c s="90" t="str">
        <f>IF('S.D.PASTE SHEET'!E193="","",UPPER('S.D.PASTE SHEET'!E193))</f>
        <v>UJJAWAL JAKHAR</v>
      </c>
      <c s="90" t="str">
        <f>IF('S.D.PASTE SHEET'!F193="","",'S.D.PASTE SHEET'!F193)</f>
        <v>Late</v>
      </c>
      <c s="90" t="str">
        <f>IF('S.D.PASTE SHEET'!G193="","",UPPER('S.D.PASTE SHEET'!G193))</f>
        <v>PEMA RAM</v>
      </c>
      <c s="90" t="str">
        <f>IF('S.D.PASTE SHEET'!H193="","",UPPER('S.D.PASTE SHEET'!H193))</f>
        <v>MOHANI DEVI</v>
      </c>
      <c s="90" t="str">
        <f>IF('S.D.PASTE SHEET'!I193="","",'S.D.PASTE SHEET'!I193)</f>
        <v>M</v>
      </c>
      <c s="91">
        <f>IF('S.D.PASTE SHEET'!J193="","",'S.D.PASTE SHEET'!J193)</f>
        <v>40193</v>
      </c>
      <c s="90">
        <f>IF('S.D.PASTE SHEET'!K193="","",'S.D.PASTE SHEET'!K193)</f>
        <v>10070</v>
      </c>
      <c s="90">
        <f>IF('S.D.PASTE SHEET'!L193="","",'S.D.PASTE SHEET'!L193)</f>
        <v>1726493</v>
      </c>
      <c s="90">
        <f>IF('S.D.PASTE SHEET'!M193="","",'S.D.PASTE SHEET'!M193)</f>
        <v>137</v>
      </c>
      <c s="90">
        <f>IF('S.D.PASTE SHEET'!N193="","",'S.D.PASTE SHEET'!N193)</f>
        <v>129</v>
      </c>
      <c s="90" t="str">
        <f>IF('S.D.PASTE SHEET'!O193="","",'S.D.PASTE SHEET'!O193)</f>
        <v>OBC</v>
      </c>
      <c s="90" t="str">
        <f>IF('S.D.PASTE SHEET'!P193="","",'S.D.PASTE SHEET'!P193)</f>
        <v>Hindu</v>
      </c>
      <c s="90" t="str">
        <f>IF('S.D.PASTE SHEET'!Q193="","",'S.D.PASTE SHEET'!Q193)</f>
        <v/>
      </c>
      <c s="90" t="str">
        <f>IF('S.D.PASTE SHEET'!R193="","",'S.D.PASTE SHEET'!R193)</f>
        <v>GOVT. SENIOR SECONDARY SCHOOL DASANA KHURD (219769)</v>
      </c>
      <c s="90">
        <f>IF('S.D.PASTE SHEET'!S193="","",'S.D.PASTE SHEET'!S193)</f>
        <v>8141302602</v>
      </c>
      <c s="90" t="str">
        <f>IF('S.D.PASTE SHEET'!T193="","",'S.D.PASTE SHEET'!T193)</f>
        <v>XXXX5004</v>
      </c>
      <c s="90" t="str">
        <f>IF('S.D.PASTE SHEET'!U193="","",'S.D.PASTE SHEET'!U193)</f>
        <v>YYCAIUD</v>
      </c>
      <c s="90">
        <f>IF('S.D.PASTE SHEET'!V193="","",'S.D.PASTE SHEET'!V193)</f>
        <v>9829302451</v>
      </c>
      <c s="90" t="str">
        <f>IF('S.D.PASTE SHEET'!W193="","",'S.D.PASTE SHEET'!W193)</f>
        <v>JAKHARO KI DHANNI,MOLASAR ,DASANA KHURD ,341506</v>
      </c>
      <c s="90">
        <f>IF('S.D.PASTE SHEET'!X193="","",'S.D.PASTE SHEET'!X193)</f>
        <v>0</v>
      </c>
      <c s="90" t="str">
        <f>IF('S.D.PASTE SHEET'!Y193="","",'S.D.PASTE SHEET'!Y193)</f>
        <v>N</v>
      </c>
      <c s="90" t="str">
        <f>IF('S.D.PASTE SHEET'!Z193="","",'S.D.PASTE SHEET'!Z193)</f>
        <v>N</v>
      </c>
      <c s="90" t="str">
        <f>IF('S.D.PASTE SHEET'!AA193="","",'S.D.PASTE SHEET'!AA193)</f>
        <v>No</v>
      </c>
      <c s="90">
        <f>IF('S.D.PASTE SHEET'!AB193="","",'S.D.PASTE SHEET'!AB193)</f>
        <v>14</v>
      </c>
      <c s="90" t="str">
        <f>IF('S.D.PASTE SHEET'!AC193="","",'S.D.PASTE SHEET'!AC193)</f>
        <v>None</v>
      </c>
      <c s="90">
        <f>IF('S.D.PASTE SHEET'!AD193="","",'S.D.PASTE SHEET'!AD193)</f>
        <v>1</v>
      </c>
      <c s="34"/>
      <c s="32" t="str">
        <f>IF(AK193="","",IF(AK193&gt;0,COUNT($AG$2:AG193),""))</f>
        <v/>
      </c>
      <c s="10" t="str">
        <f t="shared" si="25"/>
        <v/>
      </c>
      <c s="10" t="str">
        <f t="shared" si="25"/>
        <v/>
      </c>
      <c s="10" t="str">
        <f t="shared" si="25"/>
        <v/>
      </c>
      <c s="37" t="str">
        <f t="shared" si="25"/>
        <v/>
      </c>
      <c s="10" t="str">
        <f t="shared" si="25"/>
        <v/>
      </c>
      <c s="10" t="str">
        <f t="shared" si="25"/>
        <v/>
      </c>
      <c s="10" t="str">
        <f t="shared" si="25"/>
        <v/>
      </c>
      <c s="10" t="str">
        <f t="shared" si="25"/>
        <v/>
      </c>
      <c s="10" t="str">
        <f t="shared" si="25"/>
        <v/>
      </c>
      <c s="37" t="str">
        <f t="shared" si="25"/>
        <v/>
      </c>
      <c s="10" t="str">
        <f t="shared" si="25"/>
        <v/>
      </c>
      <c s="10" t="str">
        <f t="shared" si="25"/>
        <v/>
      </c>
      <c s="10" t="str">
        <f t="shared" si="25"/>
        <v/>
      </c>
      <c s="10" t="str">
        <f t="shared" si="25"/>
        <v/>
      </c>
      <c s="10" t="str">
        <f t="shared" si="25"/>
        <v/>
      </c>
      <c s="10" t="str">
        <f>IF(AND($AJ$1=5,$A193=5),P193,"")</f>
        <v/>
      </c>
      <c r="AX193" s="32" t="str">
        <f>IF(BC193="","",IF(BC193&gt;0,COUNT($AY$2:AY193),""))</f>
        <v/>
      </c>
      <c s="10" t="str">
        <f t="shared" si="19"/>
        <v/>
      </c>
      <c s="10" t="str">
        <f t="shared" si="26"/>
        <v/>
      </c>
      <c s="10" t="str">
        <f t="shared" si="26"/>
        <v/>
      </c>
      <c s="39" t="str">
        <f t="shared" si="26"/>
        <v/>
      </c>
      <c s="10" t="str">
        <f t="shared" si="26"/>
        <v/>
      </c>
      <c s="10" t="str">
        <f t="shared" si="26"/>
        <v/>
      </c>
      <c s="10" t="str">
        <f t="shared" si="26"/>
        <v/>
      </c>
      <c s="10" t="str">
        <f t="shared" si="26"/>
        <v/>
      </c>
      <c s="10" t="str">
        <f t="shared" si="26"/>
        <v/>
      </c>
      <c s="39" t="str">
        <f t="shared" si="26"/>
        <v/>
      </c>
      <c s="10" t="str">
        <f t="shared" si="26"/>
        <v/>
      </c>
      <c s="10" t="str">
        <f t="shared" si="26"/>
        <v/>
      </c>
      <c s="10" t="str">
        <f t="shared" si="26"/>
        <v/>
      </c>
      <c s="10" t="str">
        <f t="shared" si="26"/>
        <v/>
      </c>
      <c s="10" t="str">
        <f t="shared" si="26"/>
        <v/>
      </c>
      <c s="10" t="str">
        <f t="shared" si="26"/>
        <v/>
      </c>
    </row>
    <row r="194" spans="1:66" ht="15.75" customHeight="1">
      <c r="A194" s="90">
        <f>IF('S.D.PASTE SHEET'!A194="","",'S.D.PASTE SHEET'!A194)</f>
        <v>10</v>
      </c>
      <c s="90" t="str">
        <f>IF('S.D.PASTE SHEET'!B194="","",'S.D.PASTE SHEET'!B194)</f>
        <v>A</v>
      </c>
      <c s="90">
        <f>IF('S.D.PASTE SHEET'!C194="","",'S.D.PASTE SHEET'!C194)</f>
        <v>317</v>
      </c>
      <c s="91" t="str">
        <f>IF('S.D.PASTE SHEET'!D194="","",'S.D.PASTE SHEET'!D194)</f>
        <v/>
      </c>
      <c s="90" t="str">
        <f>IF('S.D.PASTE SHEET'!E194="","",UPPER('S.D.PASTE SHEET'!E194))</f>
        <v>USHA KANWAR</v>
      </c>
      <c s="90" t="str">
        <f>IF('S.D.PASTE SHEET'!F194="","",'S.D.PASTE SHEET'!F194)</f>
        <v/>
      </c>
      <c s="90" t="str">
        <f>IF('S.D.PASTE SHEET'!G194="","",UPPER('S.D.PASTE SHEET'!G194))</f>
        <v>BALVEER SINGH</v>
      </c>
      <c s="90" t="str">
        <f>IF('S.D.PASTE SHEET'!H194="","",UPPER('S.D.PASTE SHEET'!H194))</f>
        <v>RAJU KANWAR</v>
      </c>
      <c s="90" t="str">
        <f>IF('S.D.PASTE SHEET'!I194="","",'S.D.PASTE SHEET'!I194)</f>
        <v>F</v>
      </c>
      <c s="91">
        <f>IF('S.D.PASTE SHEET'!J194="","",'S.D.PASTE SHEET'!J194)</f>
        <v>39833</v>
      </c>
      <c s="90">
        <f>IF('S.D.PASTE SHEET'!K194="","",'S.D.PASTE SHEET'!K194)</f>
        <v>10071</v>
      </c>
      <c s="90">
        <f>IF('S.D.PASTE SHEET'!L194="","",'S.D.PASTE SHEET'!L194)</f>
        <v>1726494</v>
      </c>
      <c s="90">
        <f>IF('S.D.PASTE SHEET'!M194="","",'S.D.PASTE SHEET'!M194)</f>
        <v>137</v>
      </c>
      <c s="90">
        <f>IF('S.D.PASTE SHEET'!N194="","",'S.D.PASTE SHEET'!N194)</f>
        <v>120</v>
      </c>
      <c s="90" t="str">
        <f>IF('S.D.PASTE SHEET'!O194="","",'S.D.PASTE SHEET'!O194)</f>
        <v>GEN</v>
      </c>
      <c s="90" t="str">
        <f>IF('S.D.PASTE SHEET'!P194="","",'S.D.PASTE SHEET'!P194)</f>
        <v>Hindu</v>
      </c>
      <c s="90" t="str">
        <f>IF('S.D.PASTE SHEET'!Q194="","",'S.D.PASTE SHEET'!Q194)</f>
        <v/>
      </c>
      <c s="90" t="str">
        <f>IF('S.D.PASTE SHEET'!R194="","",'S.D.PASTE SHEET'!R194)</f>
        <v>GOVT. SENIOR SECONDARY SCHOOL DASANA KHURD (219769)</v>
      </c>
      <c s="90">
        <f>IF('S.D.PASTE SHEET'!S194="","",'S.D.PASTE SHEET'!S194)</f>
        <v>8141302602</v>
      </c>
      <c s="90" t="str">
        <f>IF('S.D.PASTE SHEET'!T194="","",'S.D.PASTE SHEET'!T194)</f>
        <v>XXXX1810</v>
      </c>
      <c s="90" t="str">
        <f>IF('S.D.PASTE SHEET'!U194="","",'S.D.PASTE SHEET'!U194)</f>
        <v>VPHOPGV</v>
      </c>
      <c s="90">
        <f>IF('S.D.PASTE SHEET'!V194="","",'S.D.PASTE SHEET'!V194)</f>
        <v>9549957038</v>
      </c>
      <c s="90" t="str">
        <f>IF('S.D.PASTE SHEET'!W194="","",'S.D.PASTE SHEET'!W194)</f>
        <v>VILL-DASANA KHURD,MAULASAR,POST-DIKAWA,341506</v>
      </c>
      <c s="90">
        <f>IF('S.D.PASTE SHEET'!X194="","",'S.D.PASTE SHEET'!X194)</f>
        <v>30000</v>
      </c>
      <c s="90" t="str">
        <f>IF('S.D.PASTE SHEET'!Y194="","",'S.D.PASTE SHEET'!Y194)</f>
        <v>N</v>
      </c>
      <c s="90" t="str">
        <f>IF('S.D.PASTE SHEET'!Z194="","",'S.D.PASTE SHEET'!Z194)</f>
        <v>N</v>
      </c>
      <c s="90" t="str">
        <f>IF('S.D.PASTE SHEET'!AA194="","",'S.D.PASTE SHEET'!AA194)</f>
        <v>No</v>
      </c>
      <c s="90">
        <f>IF('S.D.PASTE SHEET'!AB194="","",'S.D.PASTE SHEET'!AB194)</f>
        <v>15</v>
      </c>
      <c s="90" t="str">
        <f>IF('S.D.PASTE SHEET'!AC194="","",'S.D.PASTE SHEET'!AC194)</f>
        <v>None</v>
      </c>
      <c s="90">
        <f>IF('S.D.PASTE SHEET'!AD194="","",'S.D.PASTE SHEET'!AD194)</f>
        <v>0.5</v>
      </c>
      <c s="34"/>
      <c s="32" t="str">
        <f>IF(AK194="","",IF(AK194&gt;0,COUNT($AG$2:AG194),""))</f>
        <v/>
      </c>
      <c s="10" t="str">
        <f t="shared" si="27" ref="AG194:AV209">IF(AND($AJ$1=5,$A194=5),A194,"")</f>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4" s="32" t="str">
        <f>IF(BC194="","",IF(BC194&gt;0,COUNT($AY$2:AY194),""))</f>
        <v/>
      </c>
      <c s="10" t="str">
        <f t="shared" si="28" ref="AY194:AY257">IF(AND($BB$1=5,$A194=5,$BC$1=B194),A194,"")</f>
        <v/>
      </c>
      <c s="10" t="str">
        <f t="shared" si="29" ref="AZ194:BN209">IF(AND($BB$1=5,$A194=5,$BC$1=$B194),B194,"")</f>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195" spans="1:66" ht="15.75" customHeight="1">
      <c r="A195" s="90">
        <f>IF('S.D.PASTE SHEET'!A195="","",'S.D.PASTE SHEET'!A195)</f>
        <v>10</v>
      </c>
      <c s="90" t="str">
        <f>IF('S.D.PASTE SHEET'!B195="","",'S.D.PASTE SHEET'!B195)</f>
        <v>A</v>
      </c>
      <c s="90">
        <f>IF('S.D.PASTE SHEET'!C195="","",'S.D.PASTE SHEET'!C195)</f>
        <v>308</v>
      </c>
      <c s="91" t="str">
        <f>IF('S.D.PASTE SHEET'!D195="","",'S.D.PASTE SHEET'!D195)</f>
        <v/>
      </c>
      <c s="90" t="str">
        <f>IF('S.D.PASTE SHEET'!E195="","",UPPER('S.D.PASTE SHEET'!E195))</f>
        <v>YUVRAJ SINGH</v>
      </c>
      <c s="90" t="str">
        <f>IF('S.D.PASTE SHEET'!F195="","",'S.D.PASTE SHEET'!F195)</f>
        <v/>
      </c>
      <c s="90" t="str">
        <f>IF('S.D.PASTE SHEET'!G195="","",UPPER('S.D.PASTE SHEET'!G195))</f>
        <v>MAHAVEER SINGH</v>
      </c>
      <c s="90" t="str">
        <f>IF('S.D.PASTE SHEET'!H195="","",UPPER('S.D.PASTE SHEET'!H195))</f>
        <v>KIRAN KANWAR</v>
      </c>
      <c s="90" t="str">
        <f>IF('S.D.PASTE SHEET'!I195="","",'S.D.PASTE SHEET'!I195)</f>
        <v>M</v>
      </c>
      <c s="91">
        <f>IF('S.D.PASTE SHEET'!J195="","",'S.D.PASTE SHEET'!J195)</f>
        <v>39861</v>
      </c>
      <c s="90">
        <f>IF('S.D.PASTE SHEET'!K195="","",'S.D.PASTE SHEET'!K195)</f>
        <v>10072</v>
      </c>
      <c s="90">
        <f>IF('S.D.PASTE SHEET'!L195="","",'S.D.PASTE SHEET'!L195)</f>
        <v>1726495</v>
      </c>
      <c s="90">
        <f>IF('S.D.PASTE SHEET'!M195="","",'S.D.PASTE SHEET'!M195)</f>
        <v>137</v>
      </c>
      <c s="90">
        <f>IF('S.D.PASTE SHEET'!N195="","",'S.D.PASTE SHEET'!N195)</f>
        <v>124</v>
      </c>
      <c s="90" t="str">
        <f>IF('S.D.PASTE SHEET'!O195="","",'S.D.PASTE SHEET'!O195)</f>
        <v>OBC</v>
      </c>
      <c s="90" t="str">
        <f>IF('S.D.PASTE SHEET'!P195="","",'S.D.PASTE SHEET'!P195)</f>
        <v>Hindu</v>
      </c>
      <c s="90" t="str">
        <f>IF('S.D.PASTE SHEET'!Q195="","",'S.D.PASTE SHEET'!Q195)</f>
        <v/>
      </c>
      <c s="90" t="str">
        <f>IF('S.D.PASTE SHEET'!R195="","",'S.D.PASTE SHEET'!R195)</f>
        <v>GOVT. SENIOR SECONDARY SCHOOL DASANA KHURD (219769)</v>
      </c>
      <c s="90">
        <f>IF('S.D.PASTE SHEET'!S195="","",'S.D.PASTE SHEET'!S195)</f>
        <v>8141302602</v>
      </c>
      <c s="90" t="str">
        <f>IF('S.D.PASTE SHEET'!T195="","",'S.D.PASTE SHEET'!T195)</f>
        <v>XXXX4103</v>
      </c>
      <c s="90" t="str">
        <f>IF('S.D.PASTE SHEET'!U195="","",'S.D.PASTE SHEET'!U195)</f>
        <v>YWWACMO</v>
      </c>
      <c s="90">
        <f>IF('S.D.PASTE SHEET'!V195="","",'S.D.PASTE SHEET'!V195)</f>
        <v>8094466658</v>
      </c>
      <c s="90" t="str">
        <f>IF('S.D.PASTE SHEET'!W195="","",'S.D.PASTE SHEET'!W195)</f>
        <v>VILL-DASANA KHURD,MAULASAR,POST-DIKAWA,341506</v>
      </c>
      <c s="90">
        <f>IF('S.D.PASTE SHEET'!X195="","",'S.D.PASTE SHEET'!X195)</f>
        <v>36000</v>
      </c>
      <c s="90" t="str">
        <f>IF('S.D.PASTE SHEET'!Y195="","",'S.D.PASTE SHEET'!Y195)</f>
        <v>N</v>
      </c>
      <c s="90" t="str">
        <f>IF('S.D.PASTE SHEET'!Z195="","",'S.D.PASTE SHEET'!Z195)</f>
        <v>N</v>
      </c>
      <c s="90" t="str">
        <f>IF('S.D.PASTE SHEET'!AA195="","",'S.D.PASTE SHEET'!AA195)</f>
        <v>No</v>
      </c>
      <c s="90">
        <f>IF('S.D.PASTE SHEET'!AB195="","",'S.D.PASTE SHEET'!AB195)</f>
        <v>15</v>
      </c>
      <c s="90" t="str">
        <f>IF('S.D.PASTE SHEET'!AC195="","",'S.D.PASTE SHEET'!AC195)</f>
        <v>None</v>
      </c>
      <c s="90">
        <f>IF('S.D.PASTE SHEET'!AD195="","",'S.D.PASTE SHEET'!AD195)</f>
        <v>0</v>
      </c>
      <c s="34"/>
      <c s="32" t="str">
        <f>IF(AK195="","",IF(AK195&gt;0,COUNT($AG$2:AG195),""))</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5" s="32" t="str">
        <f>IF(BC195="","",IF(BC195&gt;0,COUNT($AY$2:AY195),""))</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196" spans="1:66" ht="15.75" customHeight="1">
      <c r="A196" s="90">
        <f>IF('S.D.PASTE SHEET'!A196="","",'S.D.PASTE SHEET'!A196)</f>
        <v>11</v>
      </c>
      <c s="90" t="str">
        <f>IF('S.D.PASTE SHEET'!B196="","",'S.D.PASTE SHEET'!B196)</f>
        <v>A</v>
      </c>
      <c s="90">
        <f>IF('S.D.PASTE SHEET'!C196="","",'S.D.PASTE SHEET'!C196)</f>
        <v>625</v>
      </c>
      <c s="91" t="str">
        <f>IF('S.D.PASTE SHEET'!D196="","",'S.D.PASTE SHEET'!D196)</f>
        <v/>
      </c>
      <c s="90" t="str">
        <f>IF('S.D.PASTE SHEET'!E196="","",UPPER('S.D.PASTE SHEET'!E196))</f>
        <v>ANIL</v>
      </c>
      <c s="90" t="str">
        <f>IF('S.D.PASTE SHEET'!F196="","",'S.D.PASTE SHEET'!F196)</f>
        <v/>
      </c>
      <c s="90" t="str">
        <f>IF('S.D.PASTE SHEET'!G196="","",UPPER('S.D.PASTE SHEET'!G196))</f>
        <v>CHENA RAM</v>
      </c>
      <c s="90" t="str">
        <f>IF('S.D.PASTE SHEET'!H196="","",UPPER('S.D.PASTE SHEET'!H196))</f>
        <v>KANI DEVI</v>
      </c>
      <c s="90" t="str">
        <f>IF('S.D.PASTE SHEET'!I196="","",'S.D.PASTE SHEET'!I196)</f>
        <v>M</v>
      </c>
      <c s="91">
        <f>IF('S.D.PASTE SHEET'!J196="","",'S.D.PASTE SHEET'!J196)</f>
        <v>39269</v>
      </c>
      <c s="90">
        <f>IF('S.D.PASTE SHEET'!K196="","",'S.D.PASTE SHEET'!K196)</f>
        <v>11015</v>
      </c>
      <c s="90" t="str">
        <f>IF('S.D.PASTE SHEET'!L196="","",'S.D.PASTE SHEET'!L196)</f>
        <v/>
      </c>
      <c s="90">
        <f>IF('S.D.PASTE SHEET'!M196="","",'S.D.PASTE SHEET'!M196)</f>
        <v>137</v>
      </c>
      <c s="90">
        <f>IF('S.D.PASTE SHEET'!N196="","",'S.D.PASTE SHEET'!N196)</f>
        <v>105</v>
      </c>
      <c s="90" t="str">
        <f>IF('S.D.PASTE SHEET'!O196="","",'S.D.PASTE SHEET'!O196)</f>
        <v>OBC</v>
      </c>
      <c s="90" t="str">
        <f>IF('S.D.PASTE SHEET'!P196="","",'S.D.PASTE SHEET'!P196)</f>
        <v>Hindu</v>
      </c>
      <c s="90" t="str">
        <f>IF('S.D.PASTE SHEET'!Q196="","",'S.D.PASTE SHEET'!Q196)</f>
        <v/>
      </c>
      <c s="90" t="str">
        <f>IF('S.D.PASTE SHEET'!R196="","",'S.D.PASTE SHEET'!R196)</f>
        <v>GOVT. SENIOR SECONDARY SCHOOL DASANA KHURD (219769)</v>
      </c>
      <c s="90">
        <f>IF('S.D.PASTE SHEET'!S196="","",'S.D.PASTE SHEET'!S196)</f>
        <v>8141302602</v>
      </c>
      <c s="90" t="str">
        <f>IF('S.D.PASTE SHEET'!T196="","",'S.D.PASTE SHEET'!T196)</f>
        <v>XXXX3046</v>
      </c>
      <c s="90" t="str">
        <f>IF('S.D.PASTE SHEET'!U196="","",'S.D.PASTE SHEET'!U196)</f>
        <v/>
      </c>
      <c s="90">
        <f>IF('S.D.PASTE SHEET'!V196="","",'S.D.PASTE SHEET'!V196)</f>
        <v>8696566273</v>
      </c>
      <c s="90" t="str">
        <f>IF('S.D.PASTE SHEET'!W196="","",'S.D.PASTE SHEET'!W196)</f>
        <v>DASANA KHURD ,MOLASAR ,DASANA KHURD ,341506</v>
      </c>
      <c s="90">
        <f>IF('S.D.PASTE SHEET'!X196="","",'S.D.PASTE SHEET'!X196)</f>
        <v>60000</v>
      </c>
      <c s="90" t="str">
        <f>IF('S.D.PASTE SHEET'!Y196="","",'S.D.PASTE SHEET'!Y196)</f>
        <v>N</v>
      </c>
      <c s="90" t="str">
        <f>IF('S.D.PASTE SHEET'!Z196="","",'S.D.PASTE SHEET'!Z196)</f>
        <v>N</v>
      </c>
      <c s="90" t="str">
        <f>IF('S.D.PASTE SHEET'!AA196="","",'S.D.PASTE SHEET'!AA196)</f>
        <v>No</v>
      </c>
      <c s="90">
        <f>IF('S.D.PASTE SHEET'!AB196="","",'S.D.PASTE SHEET'!AB196)</f>
        <v>17</v>
      </c>
      <c s="90" t="str">
        <f>IF('S.D.PASTE SHEET'!AC196="","",'S.D.PASTE SHEET'!AC196)</f>
        <v>None</v>
      </c>
      <c s="90">
        <f>IF('S.D.PASTE SHEET'!AD196="","",'S.D.PASTE SHEET'!AD196)</f>
        <v>2</v>
      </c>
      <c s="34"/>
      <c s="32" t="str">
        <f>IF(AK196="","",IF(AK196&gt;0,COUNT($AG$2:AG196),""))</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6" s="32" t="str">
        <f>IF(BC196="","",IF(BC196&gt;0,COUNT($AY$2:AY196),""))</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197" spans="1:66" ht="15.75" customHeight="1">
      <c r="A197" s="90">
        <f>IF('S.D.PASTE SHEET'!A197="","",'S.D.PASTE SHEET'!A197)</f>
        <v>11</v>
      </c>
      <c s="90" t="str">
        <f>IF('S.D.PASTE SHEET'!B197="","",'S.D.PASTE SHEET'!B197)</f>
        <v>A</v>
      </c>
      <c s="90">
        <f>IF('S.D.PASTE SHEET'!C197="","",'S.D.PASTE SHEET'!C197)</f>
        <v>298</v>
      </c>
      <c s="91" t="str">
        <f>IF('S.D.PASTE SHEET'!D197="","",'S.D.PASTE SHEET'!D197)</f>
        <v/>
      </c>
      <c s="90" t="str">
        <f>IF('S.D.PASTE SHEET'!E197="","",UPPER('S.D.PASTE SHEET'!E197))</f>
        <v>BHARATI</v>
      </c>
      <c s="90" t="str">
        <f>IF('S.D.PASTE SHEET'!F197="","",'S.D.PASTE SHEET'!F197)</f>
        <v/>
      </c>
      <c s="90" t="str">
        <f>IF('S.D.PASTE SHEET'!G197="","",UPPER('S.D.PASTE SHEET'!G197))</f>
        <v>LALA RAM</v>
      </c>
      <c s="90" t="str">
        <f>IF('S.D.PASTE SHEET'!H197="","",UPPER('S.D.PASTE SHEET'!H197))</f>
        <v>VIMLA</v>
      </c>
      <c s="90" t="str">
        <f>IF('S.D.PASTE SHEET'!I197="","",'S.D.PASTE SHEET'!I197)</f>
        <v>F</v>
      </c>
      <c s="91">
        <f>IF('S.D.PASTE SHEET'!J197="","",'S.D.PASTE SHEET'!J197)</f>
        <v>39887</v>
      </c>
      <c s="90">
        <f>IF('S.D.PASTE SHEET'!K197="","",'S.D.PASTE SHEET'!K197)</f>
        <v>11016</v>
      </c>
      <c s="90" t="str">
        <f>IF('S.D.PASTE SHEET'!L197="","",'S.D.PASTE SHEET'!L197)</f>
        <v/>
      </c>
      <c s="90">
        <f>IF('S.D.PASTE SHEET'!M197="","",'S.D.PASTE SHEET'!M197)</f>
        <v>137</v>
      </c>
      <c s="90">
        <f>IF('S.D.PASTE SHEET'!N197="","",'S.D.PASTE SHEET'!N197)</f>
        <v>116</v>
      </c>
      <c s="90" t="str">
        <f>IF('S.D.PASTE SHEET'!O197="","",'S.D.PASTE SHEET'!O197)</f>
        <v>OBC</v>
      </c>
      <c s="90" t="str">
        <f>IF('S.D.PASTE SHEET'!P197="","",'S.D.PASTE SHEET'!P197)</f>
        <v>Hindu</v>
      </c>
      <c s="90" t="str">
        <f>IF('S.D.PASTE SHEET'!Q197="","",'S.D.PASTE SHEET'!Q197)</f>
        <v/>
      </c>
      <c s="90" t="str">
        <f>IF('S.D.PASTE SHEET'!R197="","",'S.D.PASTE SHEET'!R197)</f>
        <v>GOVT. SENIOR SECONDARY SCHOOL DASANA KHURD (219769)</v>
      </c>
      <c s="90">
        <f>IF('S.D.PASTE SHEET'!S197="","",'S.D.PASTE SHEET'!S197)</f>
        <v>8141302602</v>
      </c>
      <c s="90" t="str">
        <f>IF('S.D.PASTE SHEET'!T197="","",'S.D.PASTE SHEET'!T197)</f>
        <v>XXXX0511</v>
      </c>
      <c s="90" t="str">
        <f>IF('S.D.PASTE SHEET'!U197="","",'S.D.PASTE SHEET'!U197)</f>
        <v/>
      </c>
      <c s="90">
        <f>IF('S.D.PASTE SHEET'!V197="","",'S.D.PASTE SHEET'!V197)</f>
        <v>8875073208</v>
      </c>
      <c s="90" t="str">
        <f>IF('S.D.PASTE SHEET'!W197="","",'S.D.PASTE SHEET'!W197)</f>
        <v>VILL-DASANA KHURD,MAULASAR,POST-DIKAWA,341506</v>
      </c>
      <c s="90">
        <f>IF('S.D.PASTE SHEET'!X197="","",'S.D.PASTE SHEET'!X197)</f>
        <v>40000</v>
      </c>
      <c s="90" t="str">
        <f>IF('S.D.PASTE SHEET'!Y197="","",'S.D.PASTE SHEET'!Y197)</f>
        <v>N</v>
      </c>
      <c s="90" t="str">
        <f>IF('S.D.PASTE SHEET'!Z197="","",'S.D.PASTE SHEET'!Z197)</f>
        <v>N</v>
      </c>
      <c s="90" t="str">
        <f>IF('S.D.PASTE SHEET'!AA197="","",'S.D.PASTE SHEET'!AA197)</f>
        <v>No</v>
      </c>
      <c s="90">
        <f>IF('S.D.PASTE SHEET'!AB197="","",'S.D.PASTE SHEET'!AB197)</f>
        <v>15</v>
      </c>
      <c s="90" t="str">
        <f>IF('S.D.PASTE SHEET'!AC197="","",'S.D.PASTE SHEET'!AC197)</f>
        <v>None</v>
      </c>
      <c s="90">
        <f>IF('S.D.PASTE SHEET'!AD197="","",'S.D.PASTE SHEET'!AD197)</f>
        <v>2.1000000000000001</v>
      </c>
      <c s="34"/>
      <c s="32" t="str">
        <f>IF(AK197="","",IF(AK197&gt;0,COUNT($AG$2:AG197),""))</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7" s="32" t="str">
        <f>IF(BC197="","",IF(BC197&gt;0,COUNT($AY$2:AY197),""))</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198" spans="1:66" ht="15.75" customHeight="1">
      <c r="A198" s="90">
        <f>IF('S.D.PASTE SHEET'!A198="","",'S.D.PASTE SHEET'!A198)</f>
        <v>11</v>
      </c>
      <c s="90" t="str">
        <f>IF('S.D.PASTE SHEET'!B198="","",'S.D.PASTE SHEET'!B198)</f>
        <v>A</v>
      </c>
      <c s="90">
        <f>IF('S.D.PASTE SHEET'!C198="","",'S.D.PASTE SHEET'!C198)</f>
        <v>380</v>
      </c>
      <c s="91" t="str">
        <f>IF('S.D.PASTE SHEET'!D198="","",'S.D.PASTE SHEET'!D198)</f>
        <v/>
      </c>
      <c s="90" t="str">
        <f>IF('S.D.PASTE SHEET'!E198="","",UPPER('S.D.PASTE SHEET'!E198))</f>
        <v>GYAN KANWAR</v>
      </c>
      <c s="90" t="str">
        <f>IF('S.D.PASTE SHEET'!F198="","",'S.D.PASTE SHEET'!F198)</f>
        <v/>
      </c>
      <c s="90" t="str">
        <f>IF('S.D.PASTE SHEET'!G198="","",UPPER('S.D.PASTE SHEET'!G198))</f>
        <v>RAJENDRA SINGH</v>
      </c>
      <c s="90" t="str">
        <f>IF('S.D.PASTE SHEET'!H198="","",UPPER('S.D.PASTE SHEET'!H198))</f>
        <v>PRAKASH KANWAR</v>
      </c>
      <c s="90" t="str">
        <f>IF('S.D.PASTE SHEET'!I198="","",'S.D.PASTE SHEET'!I198)</f>
        <v>F</v>
      </c>
      <c s="91">
        <f>IF('S.D.PASTE SHEET'!J198="","",'S.D.PASTE SHEET'!J198)</f>
        <v>39583</v>
      </c>
      <c s="90">
        <f>IF('S.D.PASTE SHEET'!K198="","",'S.D.PASTE SHEET'!K198)</f>
        <v>11017</v>
      </c>
      <c s="90" t="str">
        <f>IF('S.D.PASTE SHEET'!L198="","",'S.D.PASTE SHEET'!L198)</f>
        <v/>
      </c>
      <c s="90">
        <f>IF('S.D.PASTE SHEET'!M198="","",'S.D.PASTE SHEET'!M198)</f>
        <v>137</v>
      </c>
      <c s="90">
        <f>IF('S.D.PASTE SHEET'!N198="","",'S.D.PASTE SHEET'!N198)</f>
        <v>109</v>
      </c>
      <c s="90" t="str">
        <f>IF('S.D.PASTE SHEET'!O198="","",'S.D.PASTE SHEET'!O198)</f>
        <v>GEN</v>
      </c>
      <c s="90" t="str">
        <f>IF('S.D.PASTE SHEET'!P198="","",'S.D.PASTE SHEET'!P198)</f>
        <v>Hindu</v>
      </c>
      <c s="90" t="str">
        <f>IF('S.D.PASTE SHEET'!Q198="","",'S.D.PASTE SHEET'!Q198)</f>
        <v/>
      </c>
      <c s="90" t="str">
        <f>IF('S.D.PASTE SHEET'!R198="","",'S.D.PASTE SHEET'!R198)</f>
        <v>GOVT. SENIOR SECONDARY SCHOOL DASANA KHURD (219769)</v>
      </c>
      <c s="90">
        <f>IF('S.D.PASTE SHEET'!S198="","",'S.D.PASTE SHEET'!S198)</f>
        <v>8141302602</v>
      </c>
      <c s="90" t="str">
        <f>IF('S.D.PASTE SHEET'!T198="","",'S.D.PASTE SHEET'!T198)</f>
        <v>XXXX5285</v>
      </c>
      <c s="90" t="str">
        <f>IF('S.D.PASTE SHEET'!U198="","",'S.D.PASTE SHEET'!U198)</f>
        <v>VRVBJHT</v>
      </c>
      <c s="90">
        <f>IF('S.D.PASTE SHEET'!V198="","",'S.D.PASTE SHEET'!V198)</f>
        <v>8094053619</v>
      </c>
      <c s="90" t="str">
        <f>IF('S.D.PASTE SHEET'!W198="","",'S.D.PASTE SHEET'!W198)</f>
        <v>POST DIKAWA,MOLASAR,DASANA KHURD,341506</v>
      </c>
      <c s="90">
        <f>IF('S.D.PASTE SHEET'!X198="","",'S.D.PASTE SHEET'!X198)</f>
        <v>40000</v>
      </c>
      <c s="90" t="str">
        <f>IF('S.D.PASTE SHEET'!Y198="","",'S.D.PASTE SHEET'!Y198)</f>
        <v>N</v>
      </c>
      <c s="90" t="str">
        <f>IF('S.D.PASTE SHEET'!Z198="","",'S.D.PASTE SHEET'!Z198)</f>
        <v>N</v>
      </c>
      <c s="90" t="str">
        <f>IF('S.D.PASTE SHEET'!AA198="","",'S.D.PASTE SHEET'!AA198)</f>
        <v>No</v>
      </c>
      <c s="90">
        <f>IF('S.D.PASTE SHEET'!AB198="","",'S.D.PASTE SHEET'!AB198)</f>
        <v>16</v>
      </c>
      <c s="90" t="str">
        <f>IF('S.D.PASTE SHEET'!AC198="","",'S.D.PASTE SHEET'!AC198)</f>
        <v>None</v>
      </c>
      <c s="90">
        <f>IF('S.D.PASTE SHEET'!AD198="","",'S.D.PASTE SHEET'!AD198)</f>
        <v>3</v>
      </c>
      <c s="34"/>
      <c s="32" t="str">
        <f>IF(AK198="","",IF(AK198&gt;0,COUNT($AG$2:AG198),""))</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8" s="32" t="str">
        <f>IF(BC198="","",IF(BC198&gt;0,COUNT($AY$2:AY198),""))</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199" spans="1:66" ht="15.75" customHeight="1">
      <c r="A199" s="90">
        <f>IF('S.D.PASTE SHEET'!A199="","",'S.D.PASTE SHEET'!A199)</f>
        <v>11</v>
      </c>
      <c s="90" t="str">
        <f>IF('S.D.PASTE SHEET'!B199="","",'S.D.PASTE SHEET'!B199)</f>
        <v>A</v>
      </c>
      <c s="90">
        <f>IF('S.D.PASTE SHEET'!C199="","",'S.D.PASTE SHEET'!C199)</f>
        <v>300</v>
      </c>
      <c s="91" t="str">
        <f>IF('S.D.PASTE SHEET'!D199="","",'S.D.PASTE SHEET'!D199)</f>
        <v/>
      </c>
      <c s="90" t="str">
        <f>IF('S.D.PASTE SHEET'!E199="","",UPPER('S.D.PASTE SHEET'!E199))</f>
        <v>LICHHAMAN LORA</v>
      </c>
      <c s="90" t="str">
        <f>IF('S.D.PASTE SHEET'!F199="","",'S.D.PASTE SHEET'!F199)</f>
        <v/>
      </c>
      <c s="90" t="str">
        <f>IF('S.D.PASTE SHEET'!G199="","",UPPER('S.D.PASTE SHEET'!G199))</f>
        <v>RAMESHWAR LORA</v>
      </c>
      <c s="90" t="str">
        <f>IF('S.D.PASTE SHEET'!H199="","",UPPER('S.D.PASTE SHEET'!H199))</f>
        <v>SHANTI DEVI</v>
      </c>
      <c s="90" t="str">
        <f>IF('S.D.PASTE SHEET'!I199="","",'S.D.PASTE SHEET'!I199)</f>
        <v>M</v>
      </c>
      <c s="91">
        <f>IF('S.D.PASTE SHEET'!J199="","",'S.D.PASTE SHEET'!J199)</f>
        <v>39670</v>
      </c>
      <c s="90">
        <f>IF('S.D.PASTE SHEET'!K199="","",'S.D.PASTE SHEET'!K199)</f>
        <v>11018</v>
      </c>
      <c s="90" t="str">
        <f>IF('S.D.PASTE SHEET'!L199="","",'S.D.PASTE SHEET'!L199)</f>
        <v/>
      </c>
      <c s="90">
        <f>IF('S.D.PASTE SHEET'!M199="","",'S.D.PASTE SHEET'!M199)</f>
        <v>137</v>
      </c>
      <c s="90">
        <f>IF('S.D.PASTE SHEET'!N199="","",'S.D.PASTE SHEET'!N199)</f>
        <v>117</v>
      </c>
      <c s="90" t="str">
        <f>IF('S.D.PASTE SHEET'!O199="","",'S.D.PASTE SHEET'!O199)</f>
        <v>OBC</v>
      </c>
      <c s="90" t="str">
        <f>IF('S.D.PASTE SHEET'!P199="","",'S.D.PASTE SHEET'!P199)</f>
        <v>Hindu</v>
      </c>
      <c s="90" t="str">
        <f>IF('S.D.PASTE SHEET'!Q199="","",'S.D.PASTE SHEET'!Q199)</f>
        <v/>
      </c>
      <c s="90" t="str">
        <f>IF('S.D.PASTE SHEET'!R199="","",'S.D.PASTE SHEET'!R199)</f>
        <v>GOVT. SENIOR SECONDARY SCHOOL DASANA KHURD (219769)</v>
      </c>
      <c s="90">
        <f>IF('S.D.PASTE SHEET'!S199="","",'S.D.PASTE SHEET'!S199)</f>
        <v>8141302602</v>
      </c>
      <c s="90" t="str">
        <f>IF('S.D.PASTE SHEET'!T199="","",'S.D.PASTE SHEET'!T199)</f>
        <v>XXXX4269</v>
      </c>
      <c s="90" t="str">
        <f>IF('S.D.PASTE SHEET'!U199="","",'S.D.PASTE SHEET'!U199)</f>
        <v>YDOBFSW</v>
      </c>
      <c s="90">
        <f>IF('S.D.PASTE SHEET'!V199="","",'S.D.PASTE SHEET'!V199)</f>
        <v>6350010736</v>
      </c>
      <c s="90" t="str">
        <f>IF('S.D.PASTE SHEET'!W199="","",'S.D.PASTE SHEET'!W199)</f>
        <v>VILL-DASANA KHURD,MAULASAR,POST-DIKAWA,341506</v>
      </c>
      <c s="90">
        <f>IF('S.D.PASTE SHEET'!X199="","",'S.D.PASTE SHEET'!X199)</f>
        <v>42000</v>
      </c>
      <c s="90" t="str">
        <f>IF('S.D.PASTE SHEET'!Y199="","",'S.D.PASTE SHEET'!Y199)</f>
        <v>N</v>
      </c>
      <c s="90" t="str">
        <f>IF('S.D.PASTE SHEET'!Z199="","",'S.D.PASTE SHEET'!Z199)</f>
        <v>N</v>
      </c>
      <c s="90" t="str">
        <f>IF('S.D.PASTE SHEET'!AA199="","",'S.D.PASTE SHEET'!AA199)</f>
        <v>No</v>
      </c>
      <c s="90">
        <f>IF('S.D.PASTE SHEET'!AB199="","",'S.D.PASTE SHEET'!AB199)</f>
        <v>16</v>
      </c>
      <c s="90" t="str">
        <f>IF('S.D.PASTE SHEET'!AC199="","",'S.D.PASTE SHEET'!AC199)</f>
        <v>None</v>
      </c>
      <c s="90">
        <f>IF('S.D.PASTE SHEET'!AD199="","",'S.D.PASTE SHEET'!AD199)</f>
        <v>2.1000000000000001</v>
      </c>
      <c s="34"/>
      <c s="32" t="str">
        <f>IF(AK199="","",IF(AK199&gt;0,COUNT($AG$2:AG199),""))</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199" s="32" t="str">
        <f>IF(BC199="","",IF(BC199&gt;0,COUNT($AY$2:AY199),""))</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0" spans="1:66" ht="15.75" customHeight="1">
      <c r="A200" s="90">
        <f>IF('S.D.PASTE SHEET'!A200="","",'S.D.PASTE SHEET'!A200)</f>
        <v>11</v>
      </c>
      <c s="90" t="str">
        <f>IF('S.D.PASTE SHEET'!B200="","",'S.D.PASTE SHEET'!B200)</f>
        <v>A</v>
      </c>
      <c s="90">
        <f>IF('S.D.PASTE SHEET'!C200="","",'S.D.PASTE SHEET'!C200)</f>
        <v>301</v>
      </c>
      <c s="91" t="str">
        <f>IF('S.D.PASTE SHEET'!D200="","",'S.D.PASTE SHEET'!D200)</f>
        <v/>
      </c>
      <c s="90" t="str">
        <f>IF('S.D.PASTE SHEET'!E200="","",UPPER('S.D.PASTE SHEET'!E200))</f>
        <v>MANISHA KANWAR</v>
      </c>
      <c s="90" t="str">
        <f>IF('S.D.PASTE SHEET'!F200="","",'S.D.PASTE SHEET'!F200)</f>
        <v/>
      </c>
      <c s="90" t="str">
        <f>IF('S.D.PASTE SHEET'!G200="","",UPPER('S.D.PASTE SHEET'!G200))</f>
        <v>RAJENDRA SINGH</v>
      </c>
      <c s="90" t="str">
        <f>IF('S.D.PASTE SHEET'!H200="","",UPPER('S.D.PASTE SHEET'!H200))</f>
        <v>PRAKASH KANWAR</v>
      </c>
      <c s="90" t="str">
        <f>IF('S.D.PASTE SHEET'!I200="","",'S.D.PASTE SHEET'!I200)</f>
        <v>F</v>
      </c>
      <c s="91">
        <f>IF('S.D.PASTE SHEET'!J200="","",'S.D.PASTE SHEET'!J200)</f>
        <v>38486</v>
      </c>
      <c s="90">
        <f>IF('S.D.PASTE SHEET'!K200="","",'S.D.PASTE SHEET'!K200)</f>
        <v>11019</v>
      </c>
      <c s="90" t="str">
        <f>IF('S.D.PASTE SHEET'!L200="","",'S.D.PASTE SHEET'!L200)</f>
        <v/>
      </c>
      <c s="90">
        <f>IF('S.D.PASTE SHEET'!M200="","",'S.D.PASTE SHEET'!M200)</f>
        <v>137</v>
      </c>
      <c s="90">
        <f>IF('S.D.PASTE SHEET'!N200="","",'S.D.PASTE SHEET'!N200)</f>
        <v>105</v>
      </c>
      <c s="90" t="str">
        <f>IF('S.D.PASTE SHEET'!O200="","",'S.D.PASTE SHEET'!O200)</f>
        <v>GEN</v>
      </c>
      <c s="90" t="str">
        <f>IF('S.D.PASTE SHEET'!P200="","",'S.D.PASTE SHEET'!P200)</f>
        <v>Hindu</v>
      </c>
      <c s="90" t="str">
        <f>IF('S.D.PASTE SHEET'!Q200="","",'S.D.PASTE SHEET'!Q200)</f>
        <v/>
      </c>
      <c s="90" t="str">
        <f>IF('S.D.PASTE SHEET'!R200="","",'S.D.PASTE SHEET'!R200)</f>
        <v>GOVT. SENIOR SECONDARY SCHOOL DASANA KHURD (219769)</v>
      </c>
      <c s="90">
        <f>IF('S.D.PASTE SHEET'!S200="","",'S.D.PASTE SHEET'!S200)</f>
        <v>8141302602</v>
      </c>
      <c s="90" t="str">
        <f>IF('S.D.PASTE SHEET'!T200="","",'S.D.PASTE SHEET'!T200)</f>
        <v>XXXX8076</v>
      </c>
      <c s="90" t="str">
        <f>IF('S.D.PASTE SHEET'!U200="","",'S.D.PASTE SHEET'!U200)</f>
        <v>VRYBJHT</v>
      </c>
      <c s="90">
        <f>IF('S.D.PASTE SHEET'!V200="","",'S.D.PASTE SHEET'!V200)</f>
        <v>8094053619</v>
      </c>
      <c s="90" t="str">
        <f>IF('S.D.PASTE SHEET'!W200="","",'S.D.PASTE SHEET'!W200)</f>
        <v>VILL-DASANA KHURD,MAULASAR,POST-DIKAWA,341506</v>
      </c>
      <c s="90">
        <f>IF('S.D.PASTE SHEET'!X200="","",'S.D.PASTE SHEET'!X200)</f>
        <v>35000</v>
      </c>
      <c s="90" t="str">
        <f>IF('S.D.PASTE SHEET'!Y200="","",'S.D.PASTE SHEET'!Y200)</f>
        <v>N</v>
      </c>
      <c s="90" t="str">
        <f>IF('S.D.PASTE SHEET'!Z200="","",'S.D.PASTE SHEET'!Z200)</f>
        <v>N</v>
      </c>
      <c s="90" t="str">
        <f>IF('S.D.PASTE SHEET'!AA200="","",'S.D.PASTE SHEET'!AA200)</f>
        <v>No</v>
      </c>
      <c s="90">
        <f>IF('S.D.PASTE SHEET'!AB200="","",'S.D.PASTE SHEET'!AB200)</f>
        <v>19</v>
      </c>
      <c s="90" t="str">
        <f>IF('S.D.PASTE SHEET'!AC200="","",'S.D.PASTE SHEET'!AC200)</f>
        <v>None</v>
      </c>
      <c s="90">
        <f>IF('S.D.PASTE SHEET'!AD200="","",'S.D.PASTE SHEET'!AD200)</f>
        <v>3</v>
      </c>
      <c s="34"/>
      <c s="32" t="str">
        <f>IF(AK200="","",IF(AK200&gt;0,COUNT($AG$2:AG200),""))</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0" s="32" t="str">
        <f>IF(BC200="","",IF(BC200&gt;0,COUNT($AY$2:AY200),""))</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1" spans="1:66" ht="15.75" customHeight="1">
      <c r="A201" s="90">
        <f>IF('S.D.PASTE SHEET'!A201="","",'S.D.PASTE SHEET'!A201)</f>
        <v>11</v>
      </c>
      <c s="90" t="str">
        <f>IF('S.D.PASTE SHEET'!B201="","",'S.D.PASTE SHEET'!B201)</f>
        <v>A</v>
      </c>
      <c s="90">
        <f>IF('S.D.PASTE SHEET'!C201="","",'S.D.PASTE SHEET'!C201)</f>
        <v>302</v>
      </c>
      <c s="91" t="str">
        <f>IF('S.D.PASTE SHEET'!D201="","",'S.D.PASTE SHEET'!D201)</f>
        <v/>
      </c>
      <c s="90" t="str">
        <f>IF('S.D.PASTE SHEET'!E201="","",UPPER('S.D.PASTE SHEET'!E201))</f>
        <v>NARAYAN</v>
      </c>
      <c s="90" t="str">
        <f>IF('S.D.PASTE SHEET'!F201="","",'S.D.PASTE SHEET'!F201)</f>
        <v/>
      </c>
      <c s="90" t="str">
        <f>IF('S.D.PASTE SHEET'!G201="","",UPPER('S.D.PASTE SHEET'!G201))</f>
        <v>SHRAWAN RAM GURJAR</v>
      </c>
      <c s="90" t="str">
        <f>IF('S.D.PASTE SHEET'!H201="","",UPPER('S.D.PASTE SHEET'!H201))</f>
        <v>LALI DEVI</v>
      </c>
      <c s="90" t="str">
        <f>IF('S.D.PASTE SHEET'!I201="","",'S.D.PASTE SHEET'!I201)</f>
        <v>M</v>
      </c>
      <c s="91">
        <f>IF('S.D.PASTE SHEET'!J201="","",'S.D.PASTE SHEET'!J201)</f>
        <v>39966</v>
      </c>
      <c s="90">
        <f>IF('S.D.PASTE SHEET'!K201="","",'S.D.PASTE SHEET'!K201)</f>
        <v>11020</v>
      </c>
      <c s="90" t="str">
        <f>IF('S.D.PASTE SHEET'!L201="","",'S.D.PASTE SHEET'!L201)</f>
        <v/>
      </c>
      <c s="90">
        <f>IF('S.D.PASTE SHEET'!M201="","",'S.D.PASTE SHEET'!M201)</f>
        <v>137</v>
      </c>
      <c s="90">
        <f>IF('S.D.PASTE SHEET'!N201="","",'S.D.PASTE SHEET'!N201)</f>
        <v>116</v>
      </c>
      <c s="90" t="str">
        <f>IF('S.D.PASTE SHEET'!O201="","",'S.D.PASTE SHEET'!O201)</f>
        <v>SBC</v>
      </c>
      <c s="90" t="str">
        <f>IF('S.D.PASTE SHEET'!P201="","",'S.D.PASTE SHEET'!P201)</f>
        <v>Hindu</v>
      </c>
      <c s="90" t="str">
        <f>IF('S.D.PASTE SHEET'!Q201="","",'S.D.PASTE SHEET'!Q201)</f>
        <v/>
      </c>
      <c s="90" t="str">
        <f>IF('S.D.PASTE SHEET'!R201="","",'S.D.PASTE SHEET'!R201)</f>
        <v>GOVT. SENIOR SECONDARY SCHOOL DASANA KHURD (219769)</v>
      </c>
      <c s="90">
        <f>IF('S.D.PASTE SHEET'!S201="","",'S.D.PASTE SHEET'!S201)</f>
        <v>8141302602</v>
      </c>
      <c s="90" t="str">
        <f>IF('S.D.PASTE SHEET'!T201="","",'S.D.PASTE SHEET'!T201)</f>
        <v>XXXX0923</v>
      </c>
      <c s="90" t="str">
        <f>IF('S.D.PASTE SHEET'!U201="","",'S.D.PASTE SHEET'!U201)</f>
        <v>VTZCPPR</v>
      </c>
      <c s="90">
        <f>IF('S.D.PASTE SHEET'!V201="","",'S.D.PASTE SHEET'!V201)</f>
        <v>9828791719</v>
      </c>
      <c s="90" t="str">
        <f>IF('S.D.PASTE SHEET'!W201="","",'S.D.PASTE SHEET'!W201)</f>
        <v>VILL-DASANA KHURD,MAULASAR,POST-DIKAWA,341506</v>
      </c>
      <c s="90">
        <f>IF('S.D.PASTE SHEET'!X201="","",'S.D.PASTE SHEET'!X201)</f>
        <v>40000</v>
      </c>
      <c s="90" t="str">
        <f>IF('S.D.PASTE SHEET'!Y201="","",'S.D.PASTE SHEET'!Y201)</f>
        <v>N</v>
      </c>
      <c s="90" t="str">
        <f>IF('S.D.PASTE SHEET'!Z201="","",'S.D.PASTE SHEET'!Z201)</f>
        <v>N</v>
      </c>
      <c s="90" t="str">
        <f>IF('S.D.PASTE SHEET'!AA201="","",'S.D.PASTE SHEET'!AA201)</f>
        <v>No</v>
      </c>
      <c s="90">
        <f>IF('S.D.PASTE SHEET'!AB201="","",'S.D.PASTE SHEET'!AB201)</f>
        <v>15</v>
      </c>
      <c s="90" t="str">
        <f>IF('S.D.PASTE SHEET'!AC201="","",'S.D.PASTE SHEET'!AC201)</f>
        <v>None</v>
      </c>
      <c s="90">
        <f>IF('S.D.PASTE SHEET'!AD201="","",'S.D.PASTE SHEET'!AD201)</f>
        <v>2.2000000000000002</v>
      </c>
      <c s="34"/>
      <c s="32" t="str">
        <f>IF(AK201="","",IF(AK201&gt;0,COUNT($AG$2:AG201),""))</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1" s="32" t="str">
        <f>IF(BC201="","",IF(BC201&gt;0,COUNT($AY$2:AY201),""))</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2" spans="1:66" ht="15.75" customHeight="1">
      <c r="A202" s="90">
        <f>IF('S.D.PASTE SHEET'!A202="","",'S.D.PASTE SHEET'!A202)</f>
        <v>11</v>
      </c>
      <c s="90" t="str">
        <f>IF('S.D.PASTE SHEET'!B202="","",'S.D.PASTE SHEET'!B202)</f>
        <v>A</v>
      </c>
      <c s="90">
        <f>IF('S.D.PASTE SHEET'!C202="","",'S.D.PASTE SHEET'!C202)</f>
        <v>580</v>
      </c>
      <c s="91" t="str">
        <f>IF('S.D.PASTE SHEET'!D202="","",'S.D.PASTE SHEET'!D202)</f>
        <v/>
      </c>
      <c s="90" t="str">
        <f>IF('S.D.PASTE SHEET'!E202="","",UPPER('S.D.PASTE SHEET'!E202))</f>
        <v>PRADEEP SINGH</v>
      </c>
      <c s="90" t="str">
        <f>IF('S.D.PASTE SHEET'!F202="","",'S.D.PASTE SHEET'!F202)</f>
        <v/>
      </c>
      <c s="90" t="str">
        <f>IF('S.D.PASTE SHEET'!G202="","",UPPER('S.D.PASTE SHEET'!G202))</f>
        <v>GOPAL SINGH</v>
      </c>
      <c s="90" t="str">
        <f>IF('S.D.PASTE SHEET'!H202="","",UPPER('S.D.PASTE SHEET'!H202))</f>
        <v>SAJAN KANWAR</v>
      </c>
      <c s="90" t="str">
        <f>IF('S.D.PASTE SHEET'!I202="","",'S.D.PASTE SHEET'!I202)</f>
        <v>M</v>
      </c>
      <c s="91">
        <f>IF('S.D.PASTE SHEET'!J202="","",'S.D.PASTE SHEET'!J202)</f>
        <v>39682</v>
      </c>
      <c s="90">
        <f>IF('S.D.PASTE SHEET'!K202="","",'S.D.PASTE SHEET'!K202)</f>
        <v>11021</v>
      </c>
      <c s="90" t="str">
        <f>IF('S.D.PASTE SHEET'!L202="","",'S.D.PASTE SHEET'!L202)</f>
        <v/>
      </c>
      <c s="90">
        <f>IF('S.D.PASTE SHEET'!M202="","",'S.D.PASTE SHEET'!M202)</f>
        <v>137</v>
      </c>
      <c s="90">
        <f>IF('S.D.PASTE SHEET'!N202="","",'S.D.PASTE SHEET'!N202)</f>
        <v>113</v>
      </c>
      <c s="90" t="str">
        <f>IF('S.D.PASTE SHEET'!O202="","",'S.D.PASTE SHEET'!O202)</f>
        <v>GEN</v>
      </c>
      <c s="90" t="str">
        <f>IF('S.D.PASTE SHEET'!P202="","",'S.D.PASTE SHEET'!P202)</f>
        <v>Hindu</v>
      </c>
      <c s="90" t="str">
        <f>IF('S.D.PASTE SHEET'!Q202="","",'S.D.PASTE SHEET'!Q202)</f>
        <v/>
      </c>
      <c s="90" t="str">
        <f>IF('S.D.PASTE SHEET'!R202="","",'S.D.PASTE SHEET'!R202)</f>
        <v>GOVT. SENIOR SECONDARY SCHOOL DASANA KHURD (219769)</v>
      </c>
      <c s="90">
        <f>IF('S.D.PASTE SHEET'!S202="","",'S.D.PASTE SHEET'!S202)</f>
        <v>8141302602</v>
      </c>
      <c s="90" t="str">
        <f>IF('S.D.PASTE SHEET'!T202="","",'S.D.PASTE SHEET'!T202)</f>
        <v>XXXX9576</v>
      </c>
      <c s="90" t="str">
        <f>IF('S.D.PASTE SHEET'!U202="","",'S.D.PASTE SHEET'!U202)</f>
        <v/>
      </c>
      <c s="90">
        <f>IF('S.D.PASTE SHEET'!V202="","",'S.D.PASTE SHEET'!V202)</f>
        <v>9982187284</v>
      </c>
      <c s="90" t="str">
        <f>IF('S.D.PASTE SHEET'!W202="","",'S.D.PASTE SHEET'!W202)</f>
        <v>DASANA KHURD,MOLASAR,DASANA KHURD,341506</v>
      </c>
      <c s="90">
        <f>IF('S.D.PASTE SHEET'!X202="","",'S.D.PASTE SHEET'!X202)</f>
        <v>60000</v>
      </c>
      <c s="90" t="str">
        <f>IF('S.D.PASTE SHEET'!Y202="","",'S.D.PASTE SHEET'!Y202)</f>
        <v>N</v>
      </c>
      <c s="90" t="str">
        <f>IF('S.D.PASTE SHEET'!Z202="","",'S.D.PASTE SHEET'!Z202)</f>
        <v>N</v>
      </c>
      <c s="90" t="str">
        <f>IF('S.D.PASTE SHEET'!AA202="","",'S.D.PASTE SHEET'!AA202)</f>
        <v>No</v>
      </c>
      <c s="90">
        <f>IF('S.D.PASTE SHEET'!AB202="","",'S.D.PASTE SHEET'!AB202)</f>
        <v>16</v>
      </c>
      <c s="90" t="str">
        <f>IF('S.D.PASTE SHEET'!AC202="","",'S.D.PASTE SHEET'!AC202)</f>
        <v>None</v>
      </c>
      <c s="90">
        <f>IF('S.D.PASTE SHEET'!AD202="","",'S.D.PASTE SHEET'!AD202)</f>
        <v>3</v>
      </c>
      <c s="34"/>
      <c s="32" t="str">
        <f>IF(AK202="","",IF(AK202&gt;0,COUNT($AG$2:AG202),""))</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2" s="32" t="str">
        <f>IF(BC202="","",IF(BC202&gt;0,COUNT($AY$2:AY202),""))</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3" spans="1:66" ht="15.75" customHeight="1">
      <c r="A203" s="90">
        <f>IF('S.D.PASTE SHEET'!A203="","",'S.D.PASTE SHEET'!A203)</f>
        <v>11</v>
      </c>
      <c s="90" t="str">
        <f>IF('S.D.PASTE SHEET'!B203="","",'S.D.PASTE SHEET'!B203)</f>
        <v>A</v>
      </c>
      <c s="90">
        <f>IF('S.D.PASTE SHEET'!C203="","",'S.D.PASTE SHEET'!C203)</f>
        <v>623</v>
      </c>
      <c s="91" t="str">
        <f>IF('S.D.PASTE SHEET'!D203="","",'S.D.PASTE SHEET'!D203)</f>
        <v/>
      </c>
      <c s="90" t="str">
        <f>IF('S.D.PASTE SHEET'!E203="","",UPPER('S.D.PASTE SHEET'!E203))</f>
        <v>RENU</v>
      </c>
      <c s="90" t="str">
        <f>IF('S.D.PASTE SHEET'!F203="","",'S.D.PASTE SHEET'!F203)</f>
        <v/>
      </c>
      <c s="90" t="str">
        <f>IF('S.D.PASTE SHEET'!G203="","",UPPER('S.D.PASTE SHEET'!G203))</f>
        <v>DHARMA RAM</v>
      </c>
      <c s="90" t="str">
        <f>IF('S.D.PASTE SHEET'!H203="","",UPPER('S.D.PASTE SHEET'!H203))</f>
        <v>INDRA DEVI</v>
      </c>
      <c s="90" t="str">
        <f>IF('S.D.PASTE SHEET'!I203="","",'S.D.PASTE SHEET'!I203)</f>
        <v>F</v>
      </c>
      <c s="91">
        <f>IF('S.D.PASTE SHEET'!J203="","",'S.D.PASTE SHEET'!J203)</f>
        <v>39887</v>
      </c>
      <c s="90">
        <f>IF('S.D.PASTE SHEET'!K203="","",'S.D.PASTE SHEET'!K203)</f>
        <v>11022</v>
      </c>
      <c s="90" t="str">
        <f>IF('S.D.PASTE SHEET'!L203="","",'S.D.PASTE SHEET'!L203)</f>
        <v/>
      </c>
      <c s="90">
        <f>IF('S.D.PASTE SHEET'!M203="","",'S.D.PASTE SHEET'!M203)</f>
        <v>137</v>
      </c>
      <c s="90">
        <f>IF('S.D.PASTE SHEET'!N203="","",'S.D.PASTE SHEET'!N203)</f>
        <v>117</v>
      </c>
      <c s="90" t="str">
        <f>IF('S.D.PASTE SHEET'!O203="","",'S.D.PASTE SHEET'!O203)</f>
        <v>OBC</v>
      </c>
      <c s="90" t="str">
        <f>IF('S.D.PASTE SHEET'!P203="","",'S.D.PASTE SHEET'!P203)</f>
        <v>Hindu</v>
      </c>
      <c s="90" t="str">
        <f>IF('S.D.PASTE SHEET'!Q203="","",'S.D.PASTE SHEET'!Q203)</f>
        <v/>
      </c>
      <c s="90" t="str">
        <f>IF('S.D.PASTE SHEET'!R203="","",'S.D.PASTE SHEET'!R203)</f>
        <v>GOVT. SENIOR SECONDARY SCHOOL DASANA KHURD (219769)</v>
      </c>
      <c s="90">
        <f>IF('S.D.PASTE SHEET'!S203="","",'S.D.PASTE SHEET'!S203)</f>
        <v>8141302602</v>
      </c>
      <c s="90" t="str">
        <f>IF('S.D.PASTE SHEET'!T203="","",'S.D.PASTE SHEET'!T203)</f>
        <v>XXXX1925</v>
      </c>
      <c s="90" t="str">
        <f>IF('S.D.PASTE SHEET'!U203="","",'S.D.PASTE SHEET'!U203)</f>
        <v/>
      </c>
      <c s="90">
        <f>IF('S.D.PASTE SHEET'!V203="","",'S.D.PASTE SHEET'!V203)</f>
        <v>9549681069</v>
      </c>
      <c s="90" t="str">
        <f>IF('S.D.PASTE SHEET'!W203="","",'S.D.PASTE SHEET'!W203)</f>
        <v>DASANA KHURD ,MOLASAR,DASANA KHURD ,341506</v>
      </c>
      <c s="90">
        <f>IF('S.D.PASTE SHEET'!X203="","",'S.D.PASTE SHEET'!X203)</f>
        <v>50000</v>
      </c>
      <c s="90" t="str">
        <f>IF('S.D.PASTE SHEET'!Y203="","",'S.D.PASTE SHEET'!Y203)</f>
        <v>N</v>
      </c>
      <c s="90" t="str">
        <f>IF('S.D.PASTE SHEET'!Z203="","",'S.D.PASTE SHEET'!Z203)</f>
        <v>N</v>
      </c>
      <c s="90" t="str">
        <f>IF('S.D.PASTE SHEET'!AA203="","",'S.D.PASTE SHEET'!AA203)</f>
        <v>No</v>
      </c>
      <c s="90">
        <f>IF('S.D.PASTE SHEET'!AB203="","",'S.D.PASTE SHEET'!AB203)</f>
        <v>15</v>
      </c>
      <c s="90" t="str">
        <f>IF('S.D.PASTE SHEET'!AC203="","",'S.D.PASTE SHEET'!AC203)</f>
        <v>None</v>
      </c>
      <c s="90">
        <f>IF('S.D.PASTE SHEET'!AD203="","",'S.D.PASTE SHEET'!AD203)</f>
        <v>3</v>
      </c>
      <c s="34"/>
      <c s="32" t="str">
        <f>IF(AK203="","",IF(AK203&gt;0,COUNT($AG$2:AG203),""))</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3" s="32" t="str">
        <f>IF(BC203="","",IF(BC203&gt;0,COUNT($AY$2:AY203),""))</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4" spans="1:66" ht="15.75" customHeight="1">
      <c r="A204" s="90">
        <f>IF('S.D.PASTE SHEET'!A204="","",'S.D.PASTE SHEET'!A204)</f>
        <v>11</v>
      </c>
      <c s="90" t="str">
        <f>IF('S.D.PASTE SHEET'!B204="","",'S.D.PASTE SHEET'!B204)</f>
        <v>A</v>
      </c>
      <c s="90">
        <f>IF('S.D.PASTE SHEET'!C204="","",'S.D.PASTE SHEET'!C204)</f>
        <v>396</v>
      </c>
      <c s="91" t="str">
        <f>IF('S.D.PASTE SHEET'!D204="","",'S.D.PASTE SHEET'!D204)</f>
        <v/>
      </c>
      <c s="90" t="str">
        <f>IF('S.D.PASTE SHEET'!E204="","",UPPER('S.D.PASTE SHEET'!E204))</f>
        <v>SHOPAL SINGH</v>
      </c>
      <c s="90" t="str">
        <f>IF('S.D.PASTE SHEET'!F204="","",'S.D.PASTE SHEET'!F204)</f>
        <v/>
      </c>
      <c s="90" t="str">
        <f>IF('S.D.PASTE SHEET'!G204="","",UPPER('S.D.PASTE SHEET'!G204))</f>
        <v>BHAWANI SINGH</v>
      </c>
      <c s="90" t="str">
        <f>IF('S.D.PASTE SHEET'!H204="","",UPPER('S.D.PASTE SHEET'!H204))</f>
        <v>RAJU KANWAR</v>
      </c>
      <c s="90" t="str">
        <f>IF('S.D.PASTE SHEET'!I204="","",'S.D.PASTE SHEET'!I204)</f>
        <v>M</v>
      </c>
      <c s="91">
        <f>IF('S.D.PASTE SHEET'!J204="","",'S.D.PASTE SHEET'!J204)</f>
        <v>37987</v>
      </c>
      <c s="90">
        <f>IF('S.D.PASTE SHEET'!K204="","",'S.D.PASTE SHEET'!K204)</f>
        <v>11023</v>
      </c>
      <c s="90" t="str">
        <f>IF('S.D.PASTE SHEET'!L204="","",'S.D.PASTE SHEET'!L204)</f>
        <v/>
      </c>
      <c s="90">
        <f>IF('S.D.PASTE SHEET'!M204="","",'S.D.PASTE SHEET'!M204)</f>
        <v>137</v>
      </c>
      <c s="90">
        <f>IF('S.D.PASTE SHEET'!N204="","",'S.D.PASTE SHEET'!N204)</f>
        <v>94</v>
      </c>
      <c s="90" t="str">
        <f>IF('S.D.PASTE SHEET'!O204="","",'S.D.PASTE SHEET'!O204)</f>
        <v>GEN</v>
      </c>
      <c s="90" t="str">
        <f>IF('S.D.PASTE SHEET'!P204="","",'S.D.PASTE SHEET'!P204)</f>
        <v>Hindu</v>
      </c>
      <c s="90" t="str">
        <f>IF('S.D.PASTE SHEET'!Q204="","",'S.D.PASTE SHEET'!Q204)</f>
        <v/>
      </c>
      <c s="90" t="str">
        <f>IF('S.D.PASTE SHEET'!R204="","",'S.D.PASTE SHEET'!R204)</f>
        <v>GOVT. SENIOR SECONDARY SCHOOL DASANA KHURD (219769)</v>
      </c>
      <c s="90">
        <f>IF('S.D.PASTE SHEET'!S204="","",'S.D.PASTE SHEET'!S204)</f>
        <v>8141302602</v>
      </c>
      <c s="90" t="str">
        <f>IF('S.D.PASTE SHEET'!T204="","",'S.D.PASTE SHEET'!T204)</f>
        <v>XXXX0936</v>
      </c>
      <c s="90" t="str">
        <f>IF('S.D.PASTE SHEET'!U204="","",'S.D.PASTE SHEET'!U204)</f>
        <v>YUBDFOK</v>
      </c>
      <c s="90">
        <f>IF('S.D.PASTE SHEET'!V204="","",'S.D.PASTE SHEET'!V204)</f>
        <v>7878536271</v>
      </c>
      <c s="90" t="str">
        <f>IF('S.D.PASTE SHEET'!W204="","",'S.D.PASTE SHEET'!W204)</f>
        <v>POSTDIKAWA,MOLASAR,DASANA KHURD,341506</v>
      </c>
      <c s="90">
        <f>IF('S.D.PASTE SHEET'!X204="","",'S.D.PASTE SHEET'!X204)</f>
        <v>40000</v>
      </c>
      <c s="90" t="str">
        <f>IF('S.D.PASTE SHEET'!Y204="","",'S.D.PASTE SHEET'!Y204)</f>
        <v>N</v>
      </c>
      <c s="90" t="str">
        <f>IF('S.D.PASTE SHEET'!Z204="","",'S.D.PASTE SHEET'!Z204)</f>
        <v>N</v>
      </c>
      <c s="90" t="str">
        <f>IF('S.D.PASTE SHEET'!AA204="","",'S.D.PASTE SHEET'!AA204)</f>
        <v>No</v>
      </c>
      <c s="90">
        <f>IF('S.D.PASTE SHEET'!AB204="","",'S.D.PASTE SHEET'!AB204)</f>
        <v>20</v>
      </c>
      <c s="90" t="str">
        <f>IF('S.D.PASTE SHEET'!AC204="","",'S.D.PASTE SHEET'!AC204)</f>
        <v>None</v>
      </c>
      <c s="90">
        <f>IF('S.D.PASTE SHEET'!AD204="","",'S.D.PASTE SHEET'!AD204)</f>
        <v>2</v>
      </c>
      <c s="34"/>
      <c s="32" t="str">
        <f>IF(AK204="","",IF(AK204&gt;0,COUNT($AG$2:AG204),""))</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4" s="32" t="str">
        <f>IF(BC204="","",IF(BC204&gt;0,COUNT($AY$2:AY204),""))</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5" spans="1:66" ht="15.75" customHeight="1">
      <c r="A205" s="90">
        <f>IF('S.D.PASTE SHEET'!A205="","",'S.D.PASTE SHEET'!A205)</f>
        <v>11</v>
      </c>
      <c s="90" t="str">
        <f>IF('S.D.PASTE SHEET'!B205="","",'S.D.PASTE SHEET'!B205)</f>
        <v>A</v>
      </c>
      <c s="90">
        <f>IF('S.D.PASTE SHEET'!C205="","",'S.D.PASTE SHEET'!C205)</f>
        <v>304</v>
      </c>
      <c s="91" t="str">
        <f>IF('S.D.PASTE SHEET'!D205="","",'S.D.PASTE SHEET'!D205)</f>
        <v/>
      </c>
      <c s="90" t="str">
        <f>IF('S.D.PASTE SHEET'!E205="","",UPPER('S.D.PASTE SHEET'!E205))</f>
        <v>SHYOPAL GURJAR</v>
      </c>
      <c s="90" t="str">
        <f>IF('S.D.PASTE SHEET'!F205="","",'S.D.PASTE SHEET'!F205)</f>
        <v/>
      </c>
      <c s="90" t="str">
        <f>IF('S.D.PASTE SHEET'!G205="","",UPPER('S.D.PASTE SHEET'!G205))</f>
        <v>RAJU RAM</v>
      </c>
      <c s="90" t="str">
        <f>IF('S.D.PASTE SHEET'!H205="","",UPPER('S.D.PASTE SHEET'!H205))</f>
        <v>SITA DEVI</v>
      </c>
      <c s="90" t="str">
        <f>IF('S.D.PASTE SHEET'!I205="","",'S.D.PASTE SHEET'!I205)</f>
        <v>M</v>
      </c>
      <c s="91">
        <f>IF('S.D.PASTE SHEET'!J205="","",'S.D.PASTE SHEET'!J205)</f>
        <v>38490</v>
      </c>
      <c s="90">
        <f>IF('S.D.PASTE SHEET'!K205="","",'S.D.PASTE SHEET'!K205)</f>
        <v>11024</v>
      </c>
      <c s="90" t="str">
        <f>IF('S.D.PASTE SHEET'!L205="","",'S.D.PASTE SHEET'!L205)</f>
        <v/>
      </c>
      <c s="90">
        <f>IF('S.D.PASTE SHEET'!M205="","",'S.D.PASTE SHEET'!M205)</f>
        <v>137</v>
      </c>
      <c s="90">
        <f>IF('S.D.PASTE SHEET'!N205="","",'S.D.PASTE SHEET'!N205)</f>
        <v>93</v>
      </c>
      <c s="90" t="str">
        <f>IF('S.D.PASTE SHEET'!O205="","",'S.D.PASTE SHEET'!O205)</f>
        <v>SBC</v>
      </c>
      <c s="90" t="str">
        <f>IF('S.D.PASTE SHEET'!P205="","",'S.D.PASTE SHEET'!P205)</f>
        <v>Hindu</v>
      </c>
      <c s="90" t="str">
        <f>IF('S.D.PASTE SHEET'!Q205="","",'S.D.PASTE SHEET'!Q205)</f>
        <v/>
      </c>
      <c s="90" t="str">
        <f>IF('S.D.PASTE SHEET'!R205="","",'S.D.PASTE SHEET'!R205)</f>
        <v>GOVT. SENIOR SECONDARY SCHOOL DASANA KHURD (219769)</v>
      </c>
      <c s="90">
        <f>IF('S.D.PASTE SHEET'!S205="","",'S.D.PASTE SHEET'!S205)</f>
        <v>8141302602</v>
      </c>
      <c s="90" t="str">
        <f>IF('S.D.PASTE SHEET'!T205="","",'S.D.PASTE SHEET'!T205)</f>
        <v>XXXX1432</v>
      </c>
      <c s="90" t="str">
        <f>IF('S.D.PASTE SHEET'!U205="","",'S.D.PASTE SHEET'!U205)</f>
        <v>YYDCQYO</v>
      </c>
      <c s="90">
        <f>IF('S.D.PASTE SHEET'!V205="","",'S.D.PASTE SHEET'!V205)</f>
        <v>9982669072</v>
      </c>
      <c s="90" t="str">
        <f>IF('S.D.PASTE SHEET'!W205="","",'S.D.PASTE SHEET'!W205)</f>
        <v>VILL-DASANA KHURD,MAULASAR,POST-DIKAWA,341506</v>
      </c>
      <c s="90">
        <f>IF('S.D.PASTE SHEET'!X205="","",'S.D.PASTE SHEET'!X205)</f>
        <v>40000</v>
      </c>
      <c s="90" t="str">
        <f>IF('S.D.PASTE SHEET'!Y205="","",'S.D.PASTE SHEET'!Y205)</f>
        <v>N</v>
      </c>
      <c s="90" t="str">
        <f>IF('S.D.PASTE SHEET'!Z205="","",'S.D.PASTE SHEET'!Z205)</f>
        <v>N</v>
      </c>
      <c s="90" t="str">
        <f>IF('S.D.PASTE SHEET'!AA205="","",'S.D.PASTE SHEET'!AA205)</f>
        <v>No</v>
      </c>
      <c s="90">
        <f>IF('S.D.PASTE SHEET'!AB205="","",'S.D.PASTE SHEET'!AB205)</f>
        <v>19</v>
      </c>
      <c s="90" t="str">
        <f>IF('S.D.PASTE SHEET'!AC205="","",'S.D.PASTE SHEET'!AC205)</f>
        <v>None</v>
      </c>
      <c s="90">
        <f>IF('S.D.PASTE SHEET'!AD205="","",'S.D.PASTE SHEET'!AD205)</f>
        <v>2.1000000000000001</v>
      </c>
      <c s="34"/>
      <c s="32" t="str">
        <f>IF(AK205="","",IF(AK205&gt;0,COUNT($AG$2:AG205),""))</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5" s="32" t="str">
        <f>IF(BC205="","",IF(BC205&gt;0,COUNT($AY$2:AY205),""))</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6" spans="1:66" ht="15.75" customHeight="1">
      <c r="A206" s="90">
        <f>IF('S.D.PASTE SHEET'!A206="","",'S.D.PASTE SHEET'!A206)</f>
        <v>11</v>
      </c>
      <c s="90" t="str">
        <f>IF('S.D.PASTE SHEET'!B206="","",'S.D.PASTE SHEET'!B206)</f>
        <v>A</v>
      </c>
      <c s="90">
        <f>IF('S.D.PASTE SHEET'!C206="","",'S.D.PASTE SHEET'!C206)</f>
        <v>306</v>
      </c>
      <c s="91" t="str">
        <f>IF('S.D.PASTE SHEET'!D206="","",'S.D.PASTE SHEET'!D206)</f>
        <v/>
      </c>
      <c s="90" t="str">
        <f>IF('S.D.PASTE SHEET'!E206="","",UPPER('S.D.PASTE SHEET'!E206))</f>
        <v>USHA LORA</v>
      </c>
      <c s="90" t="str">
        <f>IF('S.D.PASTE SHEET'!F206="","",'S.D.PASTE SHEET'!F206)</f>
        <v/>
      </c>
      <c s="90" t="str">
        <f>IF('S.D.PASTE SHEET'!G206="","",UPPER('S.D.PASTE SHEET'!G206))</f>
        <v>NANURAM LORA</v>
      </c>
      <c s="90" t="str">
        <f>IF('S.D.PASTE SHEET'!H206="","",UPPER('S.D.PASTE SHEET'!H206))</f>
        <v>SUKHI DEVI</v>
      </c>
      <c s="90" t="str">
        <f>IF('S.D.PASTE SHEET'!I206="","",'S.D.PASTE SHEET'!I206)</f>
        <v>F</v>
      </c>
      <c s="91">
        <f>IF('S.D.PASTE SHEET'!J206="","",'S.D.PASTE SHEET'!J206)</f>
        <v>39937</v>
      </c>
      <c s="90">
        <f>IF('S.D.PASTE SHEET'!K206="","",'S.D.PASTE SHEET'!K206)</f>
        <v>11025</v>
      </c>
      <c s="90" t="str">
        <f>IF('S.D.PASTE SHEET'!L206="","",'S.D.PASTE SHEET'!L206)</f>
        <v/>
      </c>
      <c s="90">
        <f>IF('S.D.PASTE SHEET'!M206="","",'S.D.PASTE SHEET'!M206)</f>
        <v>137</v>
      </c>
      <c s="90">
        <f>IF('S.D.PASTE SHEET'!N206="","",'S.D.PASTE SHEET'!N206)</f>
        <v>120</v>
      </c>
      <c s="90" t="str">
        <f>IF('S.D.PASTE SHEET'!O206="","",'S.D.PASTE SHEET'!O206)</f>
        <v>OBC</v>
      </c>
      <c s="90" t="str">
        <f>IF('S.D.PASTE SHEET'!P206="","",'S.D.PASTE SHEET'!P206)</f>
        <v>Hindu</v>
      </c>
      <c s="90" t="str">
        <f>IF('S.D.PASTE SHEET'!Q206="","",'S.D.PASTE SHEET'!Q206)</f>
        <v/>
      </c>
      <c s="90" t="str">
        <f>IF('S.D.PASTE SHEET'!R206="","",'S.D.PASTE SHEET'!R206)</f>
        <v>GOVT. SENIOR SECONDARY SCHOOL DASANA KHURD (219769)</v>
      </c>
      <c s="90">
        <f>IF('S.D.PASTE SHEET'!S206="","",'S.D.PASTE SHEET'!S206)</f>
        <v>8141302602</v>
      </c>
      <c s="90" t="str">
        <f>IF('S.D.PASTE SHEET'!T206="","",'S.D.PASTE SHEET'!T206)</f>
        <v>XXXX0804</v>
      </c>
      <c s="90" t="str">
        <f>IF('S.D.PASTE SHEET'!U206="","",'S.D.PASTE SHEET'!U206)</f>
        <v>VORCCWH</v>
      </c>
      <c s="90">
        <f>IF('S.D.PASTE SHEET'!V206="","",'S.D.PASTE SHEET'!V206)</f>
        <v>9610176129</v>
      </c>
      <c s="90" t="str">
        <f>IF('S.D.PASTE SHEET'!W206="","",'S.D.PASTE SHEET'!W206)</f>
        <v>VILL-DASANA KHURD,MAULASAR,POST-DIKAWA,341506</v>
      </c>
      <c s="90">
        <f>IF('S.D.PASTE SHEET'!X206="","",'S.D.PASTE SHEET'!X206)</f>
        <v>40000</v>
      </c>
      <c s="90" t="str">
        <f>IF('S.D.PASTE SHEET'!Y206="","",'S.D.PASTE SHEET'!Y206)</f>
        <v>N</v>
      </c>
      <c s="90" t="str">
        <f>IF('S.D.PASTE SHEET'!Z206="","",'S.D.PASTE SHEET'!Z206)</f>
        <v>N</v>
      </c>
      <c s="90" t="str">
        <f>IF('S.D.PASTE SHEET'!AA206="","",'S.D.PASTE SHEET'!AA206)</f>
        <v>No</v>
      </c>
      <c s="90">
        <f>IF('S.D.PASTE SHEET'!AB206="","",'S.D.PASTE SHEET'!AB206)</f>
        <v>15</v>
      </c>
      <c s="90" t="str">
        <f>IF('S.D.PASTE SHEET'!AC206="","",'S.D.PASTE SHEET'!AC206)</f>
        <v>None</v>
      </c>
      <c s="90">
        <f>IF('S.D.PASTE SHEET'!AD206="","",'S.D.PASTE SHEET'!AD206)</f>
        <v>2.1000000000000001</v>
      </c>
      <c s="34"/>
      <c s="32" t="str">
        <f>IF(AK206="","",IF(AK206&gt;0,COUNT($AG$2:AG206),""))</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6" s="32" t="str">
        <f>IF(BC206="","",IF(BC206&gt;0,COUNT($AY$2:AY206),""))</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7" spans="1:66" ht="15.75" customHeight="1">
      <c r="A207" s="90">
        <f>IF('S.D.PASTE SHEET'!A207="","",'S.D.PASTE SHEET'!A207)</f>
        <v>11</v>
      </c>
      <c s="90" t="str">
        <f>IF('S.D.PASTE SHEET'!B207="","",'S.D.PASTE SHEET'!B207)</f>
        <v>A</v>
      </c>
      <c s="90">
        <f>IF('S.D.PASTE SHEET'!C207="","",'S.D.PASTE SHEET'!C207)</f>
        <v>542</v>
      </c>
      <c s="91" t="str">
        <f>IF('S.D.PASTE SHEET'!D207="","",'S.D.PASTE SHEET'!D207)</f>
        <v/>
      </c>
      <c s="90" t="str">
        <f>IF('S.D.PASTE SHEET'!E207="","",UPPER('S.D.PASTE SHEET'!E207))</f>
        <v>VIKAS LORA</v>
      </c>
      <c s="90" t="str">
        <f>IF('S.D.PASTE SHEET'!F207="","",'S.D.PASTE SHEET'!F207)</f>
        <v/>
      </c>
      <c s="90" t="str">
        <f>IF('S.D.PASTE SHEET'!G207="","",UPPER('S.D.PASTE SHEET'!G207))</f>
        <v>BHANWAR LAL</v>
      </c>
      <c s="90" t="str">
        <f>IF('S.D.PASTE SHEET'!H207="","",UPPER('S.D.PASTE SHEET'!H207))</f>
        <v>GODAVARI DEVI</v>
      </c>
      <c s="90" t="str">
        <f>IF('S.D.PASTE SHEET'!I207="","",'S.D.PASTE SHEET'!I207)</f>
        <v>M</v>
      </c>
      <c s="91">
        <f>IF('S.D.PASTE SHEET'!J207="","",'S.D.PASTE SHEET'!J207)</f>
        <v>38426</v>
      </c>
      <c s="90">
        <f>IF('S.D.PASTE SHEET'!K207="","",'S.D.PASTE SHEET'!K207)</f>
        <v>11026</v>
      </c>
      <c s="90" t="str">
        <f>IF('S.D.PASTE SHEET'!L207="","",'S.D.PASTE SHEET'!L207)</f>
        <v/>
      </c>
      <c s="90">
        <f>IF('S.D.PASTE SHEET'!M207="","",'S.D.PASTE SHEET'!M207)</f>
        <v>137</v>
      </c>
      <c s="90">
        <f>IF('S.D.PASTE SHEET'!N207="","",'S.D.PASTE SHEET'!N207)</f>
        <v>118</v>
      </c>
      <c s="90" t="str">
        <f>IF('S.D.PASTE SHEET'!O207="","",'S.D.PASTE SHEET'!O207)</f>
        <v>OBC</v>
      </c>
      <c s="90" t="str">
        <f>IF('S.D.PASTE SHEET'!P207="","",'S.D.PASTE SHEET'!P207)</f>
        <v>Hindu</v>
      </c>
      <c s="90" t="str">
        <f>IF('S.D.PASTE SHEET'!Q207="","",'S.D.PASTE SHEET'!Q207)</f>
        <v/>
      </c>
      <c s="90" t="str">
        <f>IF('S.D.PASTE SHEET'!R207="","",'S.D.PASTE SHEET'!R207)</f>
        <v>GOVT. SENIOR SECONDARY SCHOOL DASANA KHURD (219769)</v>
      </c>
      <c s="90">
        <f>IF('S.D.PASTE SHEET'!S207="","",'S.D.PASTE SHEET'!S207)</f>
        <v>8141302602</v>
      </c>
      <c s="90" t="str">
        <f>IF('S.D.PASTE SHEET'!T207="","",'S.D.PASTE SHEET'!T207)</f>
        <v>XXXX9383</v>
      </c>
      <c s="90" t="str">
        <f>IF('S.D.PASTE SHEET'!U207="","",'S.D.PASTE SHEET'!U207)</f>
        <v>yobkuao</v>
      </c>
      <c s="90">
        <f>IF('S.D.PASTE SHEET'!V207="","",'S.D.PASTE SHEET'!V207)</f>
        <v>9672801049</v>
      </c>
      <c s="90" t="str">
        <f>IF('S.D.PASTE SHEET'!W207="","",'S.D.PASTE SHEET'!W207)</f>
        <v>Dasana khurd ,POST DIKAWA ,MAULASAR,Dasana khurd,341506</v>
      </c>
      <c s="90">
        <f>IF('S.D.PASTE SHEET'!X207="","",'S.D.PASTE SHEET'!X207)</f>
        <v>36000</v>
      </c>
      <c s="90" t="str">
        <f>IF('S.D.PASTE SHEET'!Y207="","",'S.D.PASTE SHEET'!Y207)</f>
        <v>N</v>
      </c>
      <c s="90" t="str">
        <f>IF('S.D.PASTE SHEET'!Z207="","",'S.D.PASTE SHEET'!Z207)</f>
        <v>N</v>
      </c>
      <c s="90" t="str">
        <f>IF('S.D.PASTE SHEET'!AA207="","",'S.D.PASTE SHEET'!AA207)</f>
        <v>No</v>
      </c>
      <c s="90">
        <f>IF('S.D.PASTE SHEET'!AB207="","",'S.D.PASTE SHEET'!AB207)</f>
        <v>19</v>
      </c>
      <c s="90" t="str">
        <f>IF('S.D.PASTE SHEET'!AC207="","",'S.D.PASTE SHEET'!AC207)</f>
        <v>None</v>
      </c>
      <c s="90">
        <f>IF('S.D.PASTE SHEET'!AD207="","",'S.D.PASTE SHEET'!AD207)</f>
        <v>3</v>
      </c>
      <c s="34"/>
      <c s="32" t="str">
        <f>IF(AK207="","",IF(AK207&gt;0,COUNT($AG$2:AG207),""))</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7" s="32" t="str">
        <f>IF(BC207="","",IF(BC207&gt;0,COUNT($AY$2:AY207),""))</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8" spans="1:66" ht="15.75" customHeight="1">
      <c r="A208" s="90">
        <f>IF('S.D.PASTE SHEET'!A208="","",'S.D.PASTE SHEET'!A208)</f>
        <v>11</v>
      </c>
      <c s="90" t="str">
        <f>IF('S.D.PASTE SHEET'!B208="","",'S.D.PASTE SHEET'!B208)</f>
        <v>A</v>
      </c>
      <c s="90">
        <f>IF('S.D.PASTE SHEET'!C208="","",'S.D.PASTE SHEET'!C208)</f>
        <v>647</v>
      </c>
      <c s="91" t="str">
        <f>IF('S.D.PASTE SHEET'!D208="","",'S.D.PASTE SHEET'!D208)</f>
        <v/>
      </c>
      <c s="90" t="str">
        <f>IF('S.D.PASTE SHEET'!E208="","",UPPER('S.D.PASTE SHEET'!E208))</f>
        <v>YOGESH RAM</v>
      </c>
      <c s="90" t="str">
        <f>IF('S.D.PASTE SHEET'!F208="","",'S.D.PASTE SHEET'!F208)</f>
        <v/>
      </c>
      <c s="90" t="str">
        <f>IF('S.D.PASTE SHEET'!G208="","",UPPER('S.D.PASTE SHEET'!G208))</f>
        <v>LICHHMAN RAM</v>
      </c>
      <c s="90" t="str">
        <f>IF('S.D.PASTE SHEET'!H208="","",UPPER('S.D.PASTE SHEET'!H208))</f>
        <v>DALLU DEVI</v>
      </c>
      <c s="90" t="str">
        <f>IF('S.D.PASTE SHEET'!I208="","",'S.D.PASTE SHEET'!I208)</f>
        <v>M</v>
      </c>
      <c s="91">
        <f>IF('S.D.PASTE SHEET'!J208="","",'S.D.PASTE SHEET'!J208)</f>
        <v>39273</v>
      </c>
      <c s="90">
        <f>IF('S.D.PASTE SHEET'!K208="","",'S.D.PASTE SHEET'!K208)</f>
        <v>11027</v>
      </c>
      <c s="90" t="str">
        <f>IF('S.D.PASTE SHEET'!L208="","",'S.D.PASTE SHEET'!L208)</f>
        <v/>
      </c>
      <c s="90">
        <f>IF('S.D.PASTE SHEET'!M208="","",'S.D.PASTE SHEET'!M208)</f>
        <v>137</v>
      </c>
      <c s="90">
        <f>IF('S.D.PASTE SHEET'!N208="","",'S.D.PASTE SHEET'!N208)</f>
        <v>100</v>
      </c>
      <c s="90" t="str">
        <f>IF('S.D.PASTE SHEET'!O208="","",'S.D.PASTE SHEET'!O208)</f>
        <v>OBC</v>
      </c>
      <c s="90" t="str">
        <f>IF('S.D.PASTE SHEET'!P208="","",'S.D.PASTE SHEET'!P208)</f>
        <v>Hindu</v>
      </c>
      <c s="90" t="str">
        <f>IF('S.D.PASTE SHEET'!Q208="","",'S.D.PASTE SHEET'!Q208)</f>
        <v/>
      </c>
      <c s="90" t="str">
        <f>IF('S.D.PASTE SHEET'!R208="","",'S.D.PASTE SHEET'!R208)</f>
        <v>GOVT. SENIOR SECONDARY SCHOOL DASANA KHURD (219769)</v>
      </c>
      <c s="90">
        <f>IF('S.D.PASTE SHEET'!S208="","",'S.D.PASTE SHEET'!S208)</f>
        <v>8141302602</v>
      </c>
      <c s="90" t="str">
        <f>IF('S.D.PASTE SHEET'!T208="","",'S.D.PASTE SHEET'!T208)</f>
        <v>XXXX1807</v>
      </c>
      <c s="90" t="str">
        <f>IF('S.D.PASTE SHEET'!U208="","",'S.D.PASTE SHEET'!U208)</f>
        <v/>
      </c>
      <c s="90">
        <f>IF('S.D.PASTE SHEET'!V208="","",'S.D.PASTE SHEET'!V208)</f>
        <v>7878748341</v>
      </c>
      <c s="90" t="str">
        <f>IF('S.D.PASTE SHEET'!W208="","",'S.D.PASTE SHEET'!W208)</f>
        <v>VILL DASANA KHURD,MOLASAR,DASANA KHURD,341506</v>
      </c>
      <c s="90">
        <f>IF('S.D.PASTE SHEET'!X208="","",'S.D.PASTE SHEET'!X208)</f>
        <v>40000</v>
      </c>
      <c s="90" t="str">
        <f>IF('S.D.PASTE SHEET'!Y208="","",'S.D.PASTE SHEET'!Y208)</f>
        <v>N</v>
      </c>
      <c s="90" t="str">
        <f>IF('S.D.PASTE SHEET'!Z208="","",'S.D.PASTE SHEET'!Z208)</f>
        <v>N</v>
      </c>
      <c s="90" t="str">
        <f>IF('S.D.PASTE SHEET'!AA208="","",'S.D.PASTE SHEET'!AA208)</f>
        <v>No</v>
      </c>
      <c s="90">
        <f>IF('S.D.PASTE SHEET'!AB208="","",'S.D.PASTE SHEET'!AB208)</f>
        <v>17</v>
      </c>
      <c s="90" t="str">
        <f>IF('S.D.PASTE SHEET'!AC208="","",'S.D.PASTE SHEET'!AC208)</f>
        <v>None</v>
      </c>
      <c s="90">
        <f>IF('S.D.PASTE SHEET'!AD208="","",'S.D.PASTE SHEET'!AD208)</f>
        <v>3</v>
      </c>
      <c s="34"/>
      <c s="32" t="str">
        <f>IF(AK208="","",IF(AK208&gt;0,COUNT($AG$2:AG208),""))</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 t="shared" si="27"/>
        <v/>
      </c>
      <c r="AX208" s="32" t="str">
        <f>IF(BC208="","",IF(BC208&gt;0,COUNT($AY$2:AY208),""))</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09" spans="1:66" ht="15.75" customHeight="1">
      <c r="A209" s="90">
        <f>IF('S.D.PASTE SHEET'!A209="","",'S.D.PASTE SHEET'!A209)</f>
        <v>12</v>
      </c>
      <c s="90" t="str">
        <f>IF('S.D.PASTE SHEET'!B209="","",'S.D.PASTE SHEET'!B209)</f>
        <v>A</v>
      </c>
      <c s="90">
        <f>IF('S.D.PASTE SHEET'!C209="","",'S.D.PASTE SHEET'!C209)</f>
        <v>285</v>
      </c>
      <c s="91" t="str">
        <f>IF('S.D.PASTE SHEET'!D209="","",'S.D.PASTE SHEET'!D209)</f>
        <v/>
      </c>
      <c s="90" t="str">
        <f>IF('S.D.PASTE SHEET'!E209="","",UPPER('S.D.PASTE SHEET'!E209))</f>
        <v>AMIT MEGHWAL</v>
      </c>
      <c s="90" t="str">
        <f>IF('S.D.PASTE SHEET'!F209="","",'S.D.PASTE SHEET'!F209)</f>
        <v/>
      </c>
      <c s="90" t="str">
        <f>IF('S.D.PASTE SHEET'!G209="","",UPPER('S.D.PASTE SHEET'!G209))</f>
        <v>SWAI RAM</v>
      </c>
      <c s="90" t="str">
        <f>IF('S.D.PASTE SHEET'!H209="","",UPPER('S.D.PASTE SHEET'!H209))</f>
        <v>NANI DEVI</v>
      </c>
      <c s="90" t="str">
        <f>IF('S.D.PASTE SHEET'!I209="","",'S.D.PASTE SHEET'!I209)</f>
        <v>M</v>
      </c>
      <c s="91">
        <f>IF('S.D.PASTE SHEET'!J209="","",'S.D.PASTE SHEET'!J209)</f>
        <v>39828</v>
      </c>
      <c s="90">
        <f>IF('S.D.PASTE SHEET'!K209="","",'S.D.PASTE SHEET'!K209)</f>
        <v>12001</v>
      </c>
      <c s="90">
        <f>IF('S.D.PASTE SHEET'!L209="","",'S.D.PASTE SHEET'!L209)</f>
        <v>3265916</v>
      </c>
      <c s="90">
        <f>IF('S.D.PASTE SHEET'!M209="","",'S.D.PASTE SHEET'!M209)</f>
        <v>137</v>
      </c>
      <c s="90">
        <f>IF('S.D.PASTE SHEET'!N209="","",'S.D.PASTE SHEET'!N209)</f>
        <v>118</v>
      </c>
      <c s="90" t="str">
        <f>IF('S.D.PASTE SHEET'!O209="","",'S.D.PASTE SHEET'!O209)</f>
        <v>SC</v>
      </c>
      <c s="90" t="str">
        <f>IF('S.D.PASTE SHEET'!P209="","",'S.D.PASTE SHEET'!P209)</f>
        <v>Hindu</v>
      </c>
      <c s="90" t="str">
        <f>IF('S.D.PASTE SHEET'!Q209="","",'S.D.PASTE SHEET'!Q209)</f>
        <v/>
      </c>
      <c s="90" t="str">
        <f>IF('S.D.PASTE SHEET'!R209="","",'S.D.PASTE SHEET'!R209)</f>
        <v>GOVT. SENIOR SECONDARY SCHOOL DASANA KHURD (219769)</v>
      </c>
      <c s="90">
        <f>IF('S.D.PASTE SHEET'!S209="","",'S.D.PASTE SHEET'!S209)</f>
        <v>8141302602</v>
      </c>
      <c s="90" t="str">
        <f>IF('S.D.PASTE SHEET'!T209="","",'S.D.PASTE SHEET'!T209)</f>
        <v>XXXX3667</v>
      </c>
      <c s="90" t="str">
        <f>IF('S.D.PASTE SHEET'!U209="","",'S.D.PASTE SHEET'!U209)</f>
        <v>VPCNHJX</v>
      </c>
      <c s="90">
        <f>IF('S.D.PASTE SHEET'!V209="","",'S.D.PASTE SHEET'!V209)</f>
        <v>9672196330</v>
      </c>
      <c s="90" t="str">
        <f>IF('S.D.PASTE SHEET'!W209="","",'S.D.PASTE SHEET'!W209)</f>
        <v>DASANA KHURD,MOULASAR,DASANA KHURD,341506</v>
      </c>
      <c s="90">
        <f>IF('S.D.PASTE SHEET'!X209="","",'S.D.PASTE SHEET'!X209)</f>
        <v>40000</v>
      </c>
      <c s="90" t="str">
        <f>IF('S.D.PASTE SHEET'!Y209="","",'S.D.PASTE SHEET'!Y209)</f>
        <v>N</v>
      </c>
      <c s="90" t="str">
        <f>IF('S.D.PASTE SHEET'!Z209="","",'S.D.PASTE SHEET'!Z209)</f>
        <v>Y</v>
      </c>
      <c s="90" t="str">
        <f>IF('S.D.PASTE SHEET'!AA209="","",'S.D.PASTE SHEET'!AA209)</f>
        <v>No</v>
      </c>
      <c s="90">
        <f>IF('S.D.PASTE SHEET'!AB209="","",'S.D.PASTE SHEET'!AB209)</f>
        <v>15</v>
      </c>
      <c s="90" t="str">
        <f>IF('S.D.PASTE SHEET'!AC209="","",'S.D.PASTE SHEET'!AC209)</f>
        <v>None</v>
      </c>
      <c s="90">
        <f>IF('S.D.PASTE SHEET'!AD209="","",'S.D.PASTE SHEET'!AD209)</f>
        <v>0</v>
      </c>
      <c s="34"/>
      <c s="32" t="str">
        <f>IF(AK209="","",IF(AK209&gt;0,COUNT($AG$2:AG209),""))</f>
        <v/>
      </c>
      <c s="10" t="str">
        <f t="shared" si="27"/>
        <v/>
      </c>
      <c s="10" t="str">
        <f t="shared" si="27"/>
        <v/>
      </c>
      <c s="10" t="str">
        <f t="shared" si="27"/>
        <v/>
      </c>
      <c s="37" t="str">
        <f t="shared" si="27"/>
        <v/>
      </c>
      <c s="10" t="str">
        <f t="shared" si="27"/>
        <v/>
      </c>
      <c s="10" t="str">
        <f t="shared" si="27"/>
        <v/>
      </c>
      <c s="10" t="str">
        <f t="shared" si="27"/>
        <v/>
      </c>
      <c s="10" t="str">
        <f t="shared" si="27"/>
        <v/>
      </c>
      <c s="10" t="str">
        <f t="shared" si="27"/>
        <v/>
      </c>
      <c s="37" t="str">
        <f t="shared" si="27"/>
        <v/>
      </c>
      <c s="10" t="str">
        <f t="shared" si="27"/>
        <v/>
      </c>
      <c s="10" t="str">
        <f t="shared" si="27"/>
        <v/>
      </c>
      <c s="10" t="str">
        <f t="shared" si="27"/>
        <v/>
      </c>
      <c s="10" t="str">
        <f t="shared" si="27"/>
        <v/>
      </c>
      <c s="10" t="str">
        <f t="shared" si="27"/>
        <v/>
      </c>
      <c s="10" t="str">
        <f>IF(AND($AJ$1=5,$A209=5),P209,"")</f>
        <v/>
      </c>
      <c r="AX209" s="32" t="str">
        <f>IF(BC209="","",IF(BC209&gt;0,COUNT($AY$2:AY209),""))</f>
        <v/>
      </c>
      <c s="10" t="str">
        <f t="shared" si="28"/>
        <v/>
      </c>
      <c s="10" t="str">
        <f t="shared" si="29"/>
        <v/>
      </c>
      <c s="10" t="str">
        <f t="shared" si="29"/>
        <v/>
      </c>
      <c s="39" t="str">
        <f t="shared" si="29"/>
        <v/>
      </c>
      <c s="10" t="str">
        <f t="shared" si="29"/>
        <v/>
      </c>
      <c s="10" t="str">
        <f t="shared" si="29"/>
        <v/>
      </c>
      <c s="10" t="str">
        <f t="shared" si="29"/>
        <v/>
      </c>
      <c s="10" t="str">
        <f t="shared" si="29"/>
        <v/>
      </c>
      <c s="10" t="str">
        <f t="shared" si="29"/>
        <v/>
      </c>
      <c s="39" t="str">
        <f t="shared" si="29"/>
        <v/>
      </c>
      <c s="10" t="str">
        <f t="shared" si="29"/>
        <v/>
      </c>
      <c s="10" t="str">
        <f t="shared" si="29"/>
        <v/>
      </c>
      <c s="10" t="str">
        <f t="shared" si="29"/>
        <v/>
      </c>
      <c s="10" t="str">
        <f t="shared" si="29"/>
        <v/>
      </c>
      <c s="10" t="str">
        <f t="shared" si="29"/>
        <v/>
      </c>
      <c s="10" t="str">
        <f t="shared" si="29"/>
        <v/>
      </c>
    </row>
    <row r="210" spans="1:66" ht="15.75" customHeight="1">
      <c r="A210" s="90">
        <f>IF('S.D.PASTE SHEET'!A210="","",'S.D.PASTE SHEET'!A210)</f>
        <v>12</v>
      </c>
      <c s="90" t="str">
        <f>IF('S.D.PASTE SHEET'!B210="","",'S.D.PASTE SHEET'!B210)</f>
        <v>A</v>
      </c>
      <c s="90">
        <f>IF('S.D.PASTE SHEET'!C210="","",'S.D.PASTE SHEET'!C210)</f>
        <v>372</v>
      </c>
      <c s="91" t="str">
        <f>IF('S.D.PASTE SHEET'!D210="","",'S.D.PASTE SHEET'!D210)</f>
        <v/>
      </c>
      <c s="90" t="str">
        <f>IF('S.D.PASTE SHEET'!E210="","",UPPER('S.D.PASTE SHEET'!E210))</f>
        <v>ANITA KANWAR</v>
      </c>
      <c s="90" t="str">
        <f>IF('S.D.PASTE SHEET'!F210="","",'S.D.PASTE SHEET'!F210)</f>
        <v/>
      </c>
      <c s="90" t="str">
        <f>IF('S.D.PASTE SHEET'!G210="","",UPPER('S.D.PASTE SHEET'!G210))</f>
        <v>PAPPU SINGH</v>
      </c>
      <c s="90" t="str">
        <f>IF('S.D.PASTE SHEET'!H210="","",UPPER('S.D.PASTE SHEET'!H210))</f>
        <v>SAROJ KANWAR</v>
      </c>
      <c s="90" t="str">
        <f>IF('S.D.PASTE SHEET'!I210="","",'S.D.PASTE SHEET'!I210)</f>
        <v>F</v>
      </c>
      <c s="91">
        <f>IF('S.D.PASTE SHEET'!J210="","",'S.D.PASTE SHEET'!J210)</f>
        <v>38701</v>
      </c>
      <c s="90">
        <f>IF('S.D.PASTE SHEET'!K210="","",'S.D.PASTE SHEET'!K210)</f>
        <v>12002</v>
      </c>
      <c s="90">
        <f>IF('S.D.PASTE SHEET'!L210="","",'S.D.PASTE SHEET'!L210)</f>
        <v>3265917</v>
      </c>
      <c s="90">
        <f>IF('S.D.PASTE SHEET'!M210="","",'S.D.PASTE SHEET'!M210)</f>
        <v>137</v>
      </c>
      <c s="90">
        <f>IF('S.D.PASTE SHEET'!N210="","",'S.D.PASTE SHEET'!N210)</f>
        <v>114</v>
      </c>
      <c s="90" t="str">
        <f>IF('S.D.PASTE SHEET'!O210="","",'S.D.PASTE SHEET'!O210)</f>
        <v>GEN</v>
      </c>
      <c s="90" t="str">
        <f>IF('S.D.PASTE SHEET'!P210="","",'S.D.PASTE SHEET'!P210)</f>
        <v>Hindu</v>
      </c>
      <c s="90" t="str">
        <f>IF('S.D.PASTE SHEET'!Q210="","",'S.D.PASTE SHEET'!Q210)</f>
        <v/>
      </c>
      <c s="90" t="str">
        <f>IF('S.D.PASTE SHEET'!R210="","",'S.D.PASTE SHEET'!R210)</f>
        <v>GOVT. SENIOR SECONDARY SCHOOL DASANA KHURD (219769)</v>
      </c>
      <c s="90">
        <f>IF('S.D.PASTE SHEET'!S210="","",'S.D.PASTE SHEET'!S210)</f>
        <v>8141302602</v>
      </c>
      <c s="90" t="str">
        <f>IF('S.D.PASTE SHEET'!T210="","",'S.D.PASTE SHEET'!T210)</f>
        <v>XXXX2328</v>
      </c>
      <c s="90" t="str">
        <f>IF('S.D.PASTE SHEET'!U210="","",'S.D.PASTE SHEET'!U210)</f>
        <v>VSCBJPH</v>
      </c>
      <c s="90">
        <f>IF('S.D.PASTE SHEET'!V210="","",'S.D.PASTE SHEET'!V210)</f>
        <v>9982479585</v>
      </c>
      <c s="90" t="str">
        <f>IF('S.D.PASTE SHEET'!W210="","",'S.D.PASTE SHEET'!W210)</f>
        <v>DASANA KHURD,MOLASAR,DASANA KHURD,341506</v>
      </c>
      <c s="90">
        <f>IF('S.D.PASTE SHEET'!X210="","",'S.D.PASTE SHEET'!X210)</f>
        <v>25000</v>
      </c>
      <c s="90" t="str">
        <f>IF('S.D.PASTE SHEET'!Y210="","",'S.D.PASTE SHEET'!Y210)</f>
        <v>N</v>
      </c>
      <c s="90" t="str">
        <f>IF('S.D.PASTE SHEET'!Z210="","",'S.D.PASTE SHEET'!Z210)</f>
        <v>N</v>
      </c>
      <c s="90" t="str">
        <f>IF('S.D.PASTE SHEET'!AA210="","",'S.D.PASTE SHEET'!AA210)</f>
        <v>No</v>
      </c>
      <c s="90">
        <f>IF('S.D.PASTE SHEET'!AB210="","",'S.D.PASTE SHEET'!AB210)</f>
        <v>19</v>
      </c>
      <c s="90" t="str">
        <f>IF('S.D.PASTE SHEET'!AC210="","",'S.D.PASTE SHEET'!AC210)</f>
        <v>None</v>
      </c>
      <c s="90">
        <f>IF('S.D.PASTE SHEET'!AD210="","",'S.D.PASTE SHEET'!AD210)</f>
        <v>0</v>
      </c>
      <c s="34"/>
      <c s="32" t="str">
        <f>IF(AK210="","",IF(AK210&gt;0,COUNT($AG$2:AG210),""))</f>
        <v/>
      </c>
      <c s="10" t="str">
        <f t="shared" si="30" ref="AG210:AV225">IF(AND($AJ$1=5,$A210=5),A210,"")</f>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0" s="32" t="str">
        <f>IF(BC210="","",IF(BC210&gt;0,COUNT($AY$2:AY210),""))</f>
        <v/>
      </c>
      <c s="10" t="str">
        <f t="shared" si="28"/>
        <v/>
      </c>
      <c s="10" t="str">
        <f t="shared" si="31" ref="AZ210:BN225">IF(AND($BB$1=5,$A210=5,$BC$1=$B210),B210,"")</f>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1" spans="1:66" ht="15.75" customHeight="1">
      <c r="A211" s="90">
        <f>IF('S.D.PASTE SHEET'!A211="","",'S.D.PASTE SHEET'!A211)</f>
        <v>12</v>
      </c>
      <c s="90" t="str">
        <f>IF('S.D.PASTE SHEET'!B211="","",'S.D.PASTE SHEET'!B211)</f>
        <v>A</v>
      </c>
      <c s="90">
        <f>IF('S.D.PASTE SHEET'!C211="","",'S.D.PASTE SHEET'!C211)</f>
        <v>652</v>
      </c>
      <c s="91">
        <f>IF('S.D.PASTE SHEET'!D211="","",'S.D.PASTE SHEET'!D211)</f>
        <v>45111</v>
      </c>
      <c s="90" t="str">
        <f>IF('S.D.PASTE SHEET'!E211="","",UPPER('S.D.PASTE SHEET'!E211))</f>
        <v>HANS KANWAR</v>
      </c>
      <c s="90" t="str">
        <f>IF('S.D.PASTE SHEET'!F211="","",'S.D.PASTE SHEET'!F211)</f>
        <v/>
      </c>
      <c s="90" t="str">
        <f>IF('S.D.PASTE SHEET'!G211="","",UPPER('S.D.PASTE SHEET'!G211))</f>
        <v>DATAR SINGH</v>
      </c>
      <c s="90" t="str">
        <f>IF('S.D.PASTE SHEET'!H211="","",UPPER('S.D.PASTE SHEET'!H211))</f>
        <v>SON KANWAR</v>
      </c>
      <c s="90" t="str">
        <f>IF('S.D.PASTE SHEET'!I211="","",'S.D.PASTE SHEET'!I211)</f>
        <v>F</v>
      </c>
      <c s="91">
        <f>IF('S.D.PASTE SHEET'!J211="","",'S.D.PASTE SHEET'!J211)</f>
        <v>39026</v>
      </c>
      <c s="90">
        <f>IF('S.D.PASTE SHEET'!K211="","",'S.D.PASTE SHEET'!K211)</f>
        <v>12003</v>
      </c>
      <c s="90">
        <f>IF('S.D.PASTE SHEET'!L211="","",'S.D.PASTE SHEET'!L211)</f>
        <v>3265918</v>
      </c>
      <c s="90">
        <f>IF('S.D.PASTE SHEET'!M211="","",'S.D.PASTE SHEET'!M211)</f>
        <v>137</v>
      </c>
      <c s="90">
        <f>IF('S.D.PASTE SHEET'!N211="","",'S.D.PASTE SHEET'!N211)</f>
        <v>122</v>
      </c>
      <c s="90" t="str">
        <f>IF('S.D.PASTE SHEET'!O211="","",'S.D.PASTE SHEET'!O211)</f>
        <v>GEN</v>
      </c>
      <c s="90" t="str">
        <f>IF('S.D.PASTE SHEET'!P211="","",'S.D.PASTE SHEET'!P211)</f>
        <v>Hindu</v>
      </c>
      <c s="90" t="str">
        <f>IF('S.D.PASTE SHEET'!Q211="","",'S.D.PASTE SHEET'!Q211)</f>
        <v/>
      </c>
      <c s="90" t="str">
        <f>IF('S.D.PASTE SHEET'!R211="","",'S.D.PASTE SHEET'!R211)</f>
        <v>GOVT. SENIOR SECONDARY SCHOOL DASANA KHURD (219769)</v>
      </c>
      <c s="90">
        <f>IF('S.D.PASTE SHEET'!S211="","",'S.D.PASTE SHEET'!S211)</f>
        <v>8141302602</v>
      </c>
      <c s="90" t="str">
        <f>IF('S.D.PASTE SHEET'!T211="","",'S.D.PASTE SHEET'!T211)</f>
        <v>XXXX6012</v>
      </c>
      <c s="90" t="str">
        <f>IF('S.D.PASTE SHEET'!U211="","",'S.D.PASTE SHEET'!U211)</f>
        <v>YQWCQGF</v>
      </c>
      <c s="90">
        <f>IF('S.D.PASTE SHEET'!V211="","",'S.D.PASTE SHEET'!V211)</f>
        <v>7023733839</v>
      </c>
      <c s="90" t="str">
        <f>IF('S.D.PASTE SHEET'!W211="","",'S.D.PASTE SHEET'!W211)</f>
        <v>DASANA KHURD,MOULASAR,DASANA KHURD,341506</v>
      </c>
      <c s="90">
        <f>IF('S.D.PASTE SHEET'!X211="","",'S.D.PASTE SHEET'!X211)</f>
        <v>25000</v>
      </c>
      <c s="90" t="str">
        <f>IF('S.D.PASTE SHEET'!Y211="","",'S.D.PASTE SHEET'!Y211)</f>
        <v>N</v>
      </c>
      <c s="90" t="str">
        <f>IF('S.D.PASTE SHEET'!Z211="","",'S.D.PASTE SHEET'!Z211)</f>
        <v>N</v>
      </c>
      <c s="90" t="str">
        <f>IF('S.D.PASTE SHEET'!AA211="","",'S.D.PASTE SHEET'!AA211)</f>
        <v>No</v>
      </c>
      <c s="90">
        <f>IF('S.D.PASTE SHEET'!AB211="","",'S.D.PASTE SHEET'!AB211)</f>
        <v>18</v>
      </c>
      <c s="90" t="str">
        <f>IF('S.D.PASTE SHEET'!AC211="","",'S.D.PASTE SHEET'!AC211)</f>
        <v>None</v>
      </c>
      <c s="90">
        <f>IF('S.D.PASTE SHEET'!AD211="","",'S.D.PASTE SHEET'!AD211)</f>
        <v>0</v>
      </c>
      <c s="34"/>
      <c s="32" t="str">
        <f>IF(AK211="","",IF(AK211&gt;0,COUNT($AG$2:AG211),""))</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1" s="32" t="str">
        <f>IF(BC211="","",IF(BC211&gt;0,COUNT($AY$2:AY211),""))</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2" spans="1:66" ht="15.75" customHeight="1">
      <c r="A212" s="90">
        <f>IF('S.D.PASTE SHEET'!A212="","",'S.D.PASTE SHEET'!A212)</f>
        <v>12</v>
      </c>
      <c s="90" t="str">
        <f>IF('S.D.PASTE SHEET'!B212="","",'S.D.PASTE SHEET'!B212)</f>
        <v>A</v>
      </c>
      <c s="90">
        <f>IF('S.D.PASTE SHEET'!C212="","",'S.D.PASTE SHEET'!C212)</f>
        <v>293</v>
      </c>
      <c s="91" t="str">
        <f>IF('S.D.PASTE SHEET'!D212="","",'S.D.PASTE SHEET'!D212)</f>
        <v/>
      </c>
      <c s="90" t="str">
        <f>IF('S.D.PASTE SHEET'!E212="","",UPPER('S.D.PASTE SHEET'!E212))</f>
        <v>LALITA JANGIR</v>
      </c>
      <c s="90" t="str">
        <f>IF('S.D.PASTE SHEET'!F212="","",'S.D.PASTE SHEET'!F212)</f>
        <v/>
      </c>
      <c s="90" t="str">
        <f>IF('S.D.PASTE SHEET'!G212="","",UPPER('S.D.PASTE SHEET'!G212))</f>
        <v>GOKUL RAM</v>
      </c>
      <c s="90" t="str">
        <f>IF('S.D.PASTE SHEET'!H212="","",UPPER('S.D.PASTE SHEET'!H212))</f>
        <v>GEETA DEVI</v>
      </c>
      <c s="90" t="str">
        <f>IF('S.D.PASTE SHEET'!I212="","",'S.D.PASTE SHEET'!I212)</f>
        <v>F</v>
      </c>
      <c s="91">
        <f>IF('S.D.PASTE SHEET'!J212="","",'S.D.PASTE SHEET'!J212)</f>
        <v>38444</v>
      </c>
      <c s="90">
        <f>IF('S.D.PASTE SHEET'!K212="","",'S.D.PASTE SHEET'!K212)</f>
        <v>12004</v>
      </c>
      <c s="90">
        <f>IF('S.D.PASTE SHEET'!L212="","",'S.D.PASTE SHEET'!L212)</f>
        <v>3265919</v>
      </c>
      <c s="90">
        <f>IF('S.D.PASTE SHEET'!M212="","",'S.D.PASTE SHEET'!M212)</f>
        <v>137</v>
      </c>
      <c s="90">
        <f>IF('S.D.PASTE SHEET'!N212="","",'S.D.PASTE SHEET'!N212)</f>
        <v>108</v>
      </c>
      <c s="90" t="str">
        <f>IF('S.D.PASTE SHEET'!O212="","",'S.D.PASTE SHEET'!O212)</f>
        <v>OBC</v>
      </c>
      <c s="90" t="str">
        <f>IF('S.D.PASTE SHEET'!P212="","",'S.D.PASTE SHEET'!P212)</f>
        <v>Hindu</v>
      </c>
      <c s="90" t="str">
        <f>IF('S.D.PASTE SHEET'!Q212="","",'S.D.PASTE SHEET'!Q212)</f>
        <v/>
      </c>
      <c s="90" t="str">
        <f>IF('S.D.PASTE SHEET'!R212="","",'S.D.PASTE SHEET'!R212)</f>
        <v>GOVT. SENIOR SECONDARY SCHOOL DASANA KHURD (219769)</v>
      </c>
      <c s="90">
        <f>IF('S.D.PASTE SHEET'!S212="","",'S.D.PASTE SHEET'!S212)</f>
        <v>8141302602</v>
      </c>
      <c s="90" t="str">
        <f>IF('S.D.PASTE SHEET'!T212="","",'S.D.PASTE SHEET'!T212)</f>
        <v>XXXX6625</v>
      </c>
      <c s="90" t="str">
        <f>IF('S.D.PASTE SHEET'!U212="","",'S.D.PASTE SHEET'!U212)</f>
        <v>VVGJBXT</v>
      </c>
      <c s="90">
        <f>IF('S.D.PASTE SHEET'!V212="","",'S.D.PASTE SHEET'!V212)</f>
        <v>8875657809</v>
      </c>
      <c s="90" t="str">
        <f>IF('S.D.PASTE SHEET'!W212="","",'S.D.PASTE SHEET'!W212)</f>
        <v>DASANA KHURD,MOULASAR,DASANA KHURD,341506</v>
      </c>
      <c s="90">
        <f>IF('S.D.PASTE SHEET'!X212="","",'S.D.PASTE SHEET'!X212)</f>
        <v>46000</v>
      </c>
      <c s="90" t="str">
        <f>IF('S.D.PASTE SHEET'!Y212="","",'S.D.PASTE SHEET'!Y212)</f>
        <v>N</v>
      </c>
      <c s="90" t="str">
        <f>IF('S.D.PASTE SHEET'!Z212="","",'S.D.PASTE SHEET'!Z212)</f>
        <v>N</v>
      </c>
      <c s="90" t="str">
        <f>IF('S.D.PASTE SHEET'!AA212="","",'S.D.PASTE SHEET'!AA212)</f>
        <v>No</v>
      </c>
      <c s="90">
        <f>IF('S.D.PASTE SHEET'!AB212="","",'S.D.PASTE SHEET'!AB212)</f>
        <v>19</v>
      </c>
      <c s="90" t="str">
        <f>IF('S.D.PASTE SHEET'!AC212="","",'S.D.PASTE SHEET'!AC212)</f>
        <v>None</v>
      </c>
      <c s="90">
        <f>IF('S.D.PASTE SHEET'!AD212="","",'S.D.PASTE SHEET'!AD212)</f>
        <v>0</v>
      </c>
      <c s="34"/>
      <c s="32" t="str">
        <f>IF(AK212="","",IF(AK212&gt;0,COUNT($AG$2:AG212),""))</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2" s="32" t="str">
        <f>IF(BC212="","",IF(BC212&gt;0,COUNT($AY$2:AY212),""))</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3" spans="1:66" ht="15.75" customHeight="1">
      <c r="A213" s="90">
        <f>IF('S.D.PASTE SHEET'!A213="","",'S.D.PASTE SHEET'!A213)</f>
        <v>12</v>
      </c>
      <c s="90" t="str">
        <f>IF('S.D.PASTE SHEET'!B213="","",'S.D.PASTE SHEET'!B213)</f>
        <v>A</v>
      </c>
      <c s="90">
        <f>IF('S.D.PASTE SHEET'!C213="","",'S.D.PASTE SHEET'!C213)</f>
        <v>291</v>
      </c>
      <c s="91" t="str">
        <f>IF('S.D.PASTE SHEET'!D213="","",'S.D.PASTE SHEET'!D213)</f>
        <v/>
      </c>
      <c s="90" t="str">
        <f>IF('S.D.PASTE SHEET'!E213="","",UPPER('S.D.PASTE SHEET'!E213))</f>
        <v>MANJU NAYAK</v>
      </c>
      <c s="90" t="str">
        <f>IF('S.D.PASTE SHEET'!F213="","",'S.D.PASTE SHEET'!F213)</f>
        <v/>
      </c>
      <c s="90" t="str">
        <f>IF('S.D.PASTE SHEET'!G213="","",UPPER('S.D.PASTE SHEET'!G213))</f>
        <v>UGMA RAM</v>
      </c>
      <c s="90" t="str">
        <f>IF('S.D.PASTE SHEET'!H213="","",UPPER('S.D.PASTE SHEET'!H213))</f>
        <v>SHANTI DEVI</v>
      </c>
      <c s="90" t="str">
        <f>IF('S.D.PASTE SHEET'!I213="","",'S.D.PASTE SHEET'!I213)</f>
        <v>F</v>
      </c>
      <c s="91">
        <f>IF('S.D.PASTE SHEET'!J213="","",'S.D.PASTE SHEET'!J213)</f>
        <v>38817</v>
      </c>
      <c s="90">
        <f>IF('S.D.PASTE SHEET'!K213="","",'S.D.PASTE SHEET'!K213)</f>
        <v>12005</v>
      </c>
      <c s="90">
        <f>IF('S.D.PASTE SHEET'!L213="","",'S.D.PASTE SHEET'!L213)</f>
        <v>3265920</v>
      </c>
      <c s="90">
        <f>IF('S.D.PASTE SHEET'!M213="","",'S.D.PASTE SHEET'!M213)</f>
        <v>137</v>
      </c>
      <c s="90">
        <f>IF('S.D.PASTE SHEET'!N213="","",'S.D.PASTE SHEET'!N213)</f>
        <v>101</v>
      </c>
      <c s="90" t="str">
        <f>IF('S.D.PASTE SHEET'!O213="","",'S.D.PASTE SHEET'!O213)</f>
        <v>SC</v>
      </c>
      <c s="90" t="str">
        <f>IF('S.D.PASTE SHEET'!P213="","",'S.D.PASTE SHEET'!P213)</f>
        <v>Hindu</v>
      </c>
      <c s="90" t="str">
        <f>IF('S.D.PASTE SHEET'!Q213="","",'S.D.PASTE SHEET'!Q213)</f>
        <v/>
      </c>
      <c s="90" t="str">
        <f>IF('S.D.PASTE SHEET'!R213="","",'S.D.PASTE SHEET'!R213)</f>
        <v>GOVT. SENIOR SECONDARY SCHOOL DASANA KHURD (219769)</v>
      </c>
      <c s="90">
        <f>IF('S.D.PASTE SHEET'!S213="","",'S.D.PASTE SHEET'!S213)</f>
        <v>8141302602</v>
      </c>
      <c s="90" t="str">
        <f>IF('S.D.PASTE SHEET'!T213="","",'S.D.PASTE SHEET'!T213)</f>
        <v>XXXX6572</v>
      </c>
      <c s="90" t="str">
        <f>IF('S.D.PASTE SHEET'!U213="","",'S.D.PASTE SHEET'!U213)</f>
        <v>VTVXGWR</v>
      </c>
      <c s="90">
        <f>IF('S.D.PASTE SHEET'!V213="","",'S.D.PASTE SHEET'!V213)</f>
        <v>9772313770</v>
      </c>
      <c s="90" t="str">
        <f>IF('S.D.PASTE SHEET'!W213="","",'S.D.PASTE SHEET'!W213)</f>
        <v>DASANA KHURD,MOULASAR,DASANA KHURD,341506</v>
      </c>
      <c s="90">
        <f>IF('S.D.PASTE SHEET'!X213="","",'S.D.PASTE SHEET'!X213)</f>
        <v>46000</v>
      </c>
      <c s="90" t="str">
        <f>IF('S.D.PASTE SHEET'!Y213="","",'S.D.PASTE SHEET'!Y213)</f>
        <v>N</v>
      </c>
      <c s="90" t="str">
        <f>IF('S.D.PASTE SHEET'!Z213="","",'S.D.PASTE SHEET'!Z213)</f>
        <v>N</v>
      </c>
      <c s="90" t="str">
        <f>IF('S.D.PASTE SHEET'!AA213="","",'S.D.PASTE SHEET'!AA213)</f>
        <v>No</v>
      </c>
      <c s="90">
        <f>IF('S.D.PASTE SHEET'!AB213="","",'S.D.PASTE SHEET'!AB213)</f>
        <v>18</v>
      </c>
      <c s="90" t="str">
        <f>IF('S.D.PASTE SHEET'!AC213="","",'S.D.PASTE SHEET'!AC213)</f>
        <v>None</v>
      </c>
      <c s="90">
        <f>IF('S.D.PASTE SHEET'!AD213="","",'S.D.PASTE SHEET'!AD213)</f>
        <v>2.1000000000000001</v>
      </c>
      <c s="34"/>
      <c s="32" t="str">
        <f>IF(AK213="","",IF(AK213&gt;0,COUNT($AG$2:AG213),""))</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3" s="32" t="str">
        <f>IF(BC213="","",IF(BC213&gt;0,COUNT($AY$2:AY213),""))</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4" spans="1:66" ht="15.75" customHeight="1">
      <c r="A214" s="90">
        <f>IF('S.D.PASTE SHEET'!A214="","",'S.D.PASTE SHEET'!A214)</f>
        <v>12</v>
      </c>
      <c s="90" t="str">
        <f>IF('S.D.PASTE SHEET'!B214="","",'S.D.PASTE SHEET'!B214)</f>
        <v>A</v>
      </c>
      <c s="90">
        <f>IF('S.D.PASTE SHEET'!C214="","",'S.D.PASTE SHEET'!C214)</f>
        <v>283</v>
      </c>
      <c s="91" t="str">
        <f>IF('S.D.PASTE SHEET'!D214="","",'S.D.PASTE SHEET'!D214)</f>
        <v/>
      </c>
      <c s="90" t="str">
        <f>IF('S.D.PASTE SHEET'!E214="","",UPPER('S.D.PASTE SHEET'!E214))</f>
        <v>NIRMALA SAIN</v>
      </c>
      <c s="90" t="str">
        <f>IF('S.D.PASTE SHEET'!F214="","",'S.D.PASTE SHEET'!F214)</f>
        <v/>
      </c>
      <c s="90" t="str">
        <f>IF('S.D.PASTE SHEET'!G214="","",UPPER('S.D.PASTE SHEET'!G214))</f>
        <v>MOHANA RAM SAIN</v>
      </c>
      <c s="90" t="str">
        <f>IF('S.D.PASTE SHEET'!H214="","",UPPER('S.D.PASTE SHEET'!H214))</f>
        <v>RUKMA DEVI</v>
      </c>
      <c s="90" t="str">
        <f>IF('S.D.PASTE SHEET'!I214="","",'S.D.PASTE SHEET'!I214)</f>
        <v>F</v>
      </c>
      <c s="91">
        <f>IF('S.D.PASTE SHEET'!J214="","",'S.D.PASTE SHEET'!J214)</f>
        <v>39778</v>
      </c>
      <c s="90">
        <f>IF('S.D.PASTE SHEET'!K214="","",'S.D.PASTE SHEET'!K214)</f>
        <v>12006</v>
      </c>
      <c s="90">
        <f>IF('S.D.PASTE SHEET'!L214="","",'S.D.PASTE SHEET'!L214)</f>
        <v>3265921</v>
      </c>
      <c s="90">
        <f>IF('S.D.PASTE SHEET'!M214="","",'S.D.PASTE SHEET'!M214)</f>
        <v>137</v>
      </c>
      <c s="90">
        <f>IF('S.D.PASTE SHEET'!N214="","",'S.D.PASTE SHEET'!N214)</f>
        <v>110</v>
      </c>
      <c s="90" t="str">
        <f>IF('S.D.PASTE SHEET'!O214="","",'S.D.PASTE SHEET'!O214)</f>
        <v>OBC</v>
      </c>
      <c s="90" t="str">
        <f>IF('S.D.PASTE SHEET'!P214="","",'S.D.PASTE SHEET'!P214)</f>
        <v>Hindu</v>
      </c>
      <c s="90" t="str">
        <f>IF('S.D.PASTE SHEET'!Q214="","",'S.D.PASTE SHEET'!Q214)</f>
        <v/>
      </c>
      <c s="90" t="str">
        <f>IF('S.D.PASTE SHEET'!R214="","",'S.D.PASTE SHEET'!R214)</f>
        <v>GOVT. SENIOR SECONDARY SCHOOL DASANA KHURD (219769)</v>
      </c>
      <c s="90">
        <f>IF('S.D.PASTE SHEET'!S214="","",'S.D.PASTE SHEET'!S214)</f>
        <v>8141302602</v>
      </c>
      <c s="90" t="str">
        <f>IF('S.D.PASTE SHEET'!T214="","",'S.D.PASTE SHEET'!T214)</f>
        <v>XXXX4379</v>
      </c>
      <c s="90" t="str">
        <f>IF('S.D.PASTE SHEET'!U214="","",'S.D.PASTE SHEET'!U214)</f>
        <v>VBBGOZN</v>
      </c>
      <c s="90">
        <f>IF('S.D.PASTE SHEET'!V214="","",'S.D.PASTE SHEET'!V214)</f>
        <v>9783314301</v>
      </c>
      <c s="90" t="str">
        <f>IF('S.D.PASTE SHEET'!W214="","",'S.D.PASTE SHEET'!W214)</f>
        <v>DASANA KHURD,MOULASAR,DASANA KHURD,341506</v>
      </c>
      <c s="90">
        <f>IF('S.D.PASTE SHEET'!X214="","",'S.D.PASTE SHEET'!X214)</f>
        <v>50000</v>
      </c>
      <c s="90" t="str">
        <f>IF('S.D.PASTE SHEET'!Y214="","",'S.D.PASTE SHEET'!Y214)</f>
        <v>N</v>
      </c>
      <c s="90" t="str">
        <f>IF('S.D.PASTE SHEET'!Z214="","",'S.D.PASTE SHEET'!Z214)</f>
        <v>N</v>
      </c>
      <c s="90" t="str">
        <f>IF('S.D.PASTE SHEET'!AA214="","",'S.D.PASTE SHEET'!AA214)</f>
        <v>No</v>
      </c>
      <c s="90">
        <f>IF('S.D.PASTE SHEET'!AB214="","",'S.D.PASTE SHEET'!AB214)</f>
        <v>16</v>
      </c>
      <c s="90" t="str">
        <f>IF('S.D.PASTE SHEET'!AC214="","",'S.D.PASTE SHEET'!AC214)</f>
        <v>None</v>
      </c>
      <c s="90">
        <f>IF('S.D.PASTE SHEET'!AD214="","",'S.D.PASTE SHEET'!AD214)</f>
        <v>0</v>
      </c>
      <c s="34"/>
      <c s="32" t="str">
        <f>IF(AK214="","",IF(AK214&gt;0,COUNT($AG$2:AG214),""))</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4" s="32" t="str">
        <f>IF(BC214="","",IF(BC214&gt;0,COUNT($AY$2:AY214),""))</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5" spans="1:66" ht="15.75" customHeight="1">
      <c r="A215" s="90">
        <f>IF('S.D.PASTE SHEET'!A215="","",'S.D.PASTE SHEET'!A215)</f>
        <v>12</v>
      </c>
      <c s="90" t="str">
        <f>IF('S.D.PASTE SHEET'!B215="","",'S.D.PASTE SHEET'!B215)</f>
        <v>A</v>
      </c>
      <c s="90">
        <f>IF('S.D.PASTE SHEET'!C215="","",'S.D.PASTE SHEET'!C215)</f>
        <v>288</v>
      </c>
      <c s="91" t="str">
        <f>IF('S.D.PASTE SHEET'!D215="","",'S.D.PASTE SHEET'!D215)</f>
        <v/>
      </c>
      <c s="90" t="str">
        <f>IF('S.D.PASTE SHEET'!E215="","",UPPER('S.D.PASTE SHEET'!E215))</f>
        <v>PAYAL</v>
      </c>
      <c s="90" t="str">
        <f>IF('S.D.PASTE SHEET'!F215="","",'S.D.PASTE SHEET'!F215)</f>
        <v/>
      </c>
      <c s="90" t="str">
        <f>IF('S.D.PASTE SHEET'!G215="","",UPPER('S.D.PASTE SHEET'!G215))</f>
        <v>BABU LAL</v>
      </c>
      <c s="90" t="str">
        <f>IF('S.D.PASTE SHEET'!H215="","",UPPER('S.D.PASTE SHEET'!H215))</f>
        <v>RUKMA DEVI</v>
      </c>
      <c s="90" t="str">
        <f>IF('S.D.PASTE SHEET'!I215="","",'S.D.PASTE SHEET'!I215)</f>
        <v>F</v>
      </c>
      <c s="91">
        <f>IF('S.D.PASTE SHEET'!J215="","",'S.D.PASTE SHEET'!J215)</f>
        <v>40078</v>
      </c>
      <c s="90">
        <f>IF('S.D.PASTE SHEET'!K215="","",'S.D.PASTE SHEET'!K215)</f>
        <v>12007</v>
      </c>
      <c s="90">
        <f>IF('S.D.PASTE SHEET'!L215="","",'S.D.PASTE SHEET'!L215)</f>
        <v>3265922</v>
      </c>
      <c s="90">
        <f>IF('S.D.PASTE SHEET'!M215="","",'S.D.PASTE SHEET'!M215)</f>
        <v>137</v>
      </c>
      <c s="90">
        <f>IF('S.D.PASTE SHEET'!N215="","",'S.D.PASTE SHEET'!N215)</f>
        <v>118</v>
      </c>
      <c s="90" t="str">
        <f>IF('S.D.PASTE SHEET'!O215="","",'S.D.PASTE SHEET'!O215)</f>
        <v>GEN</v>
      </c>
      <c s="90" t="str">
        <f>IF('S.D.PASTE SHEET'!P215="","",'S.D.PASTE SHEET'!P215)</f>
        <v>Hindu</v>
      </c>
      <c s="90" t="str">
        <f>IF('S.D.PASTE SHEET'!Q215="","",'S.D.PASTE SHEET'!Q215)</f>
        <v/>
      </c>
      <c s="90" t="str">
        <f>IF('S.D.PASTE SHEET'!R215="","",'S.D.PASTE SHEET'!R215)</f>
        <v>GOVT. SENIOR SECONDARY SCHOOL DASANA KHURD (219769)</v>
      </c>
      <c s="90">
        <f>IF('S.D.PASTE SHEET'!S215="","",'S.D.PASTE SHEET'!S215)</f>
        <v>8141302602</v>
      </c>
      <c s="90" t="str">
        <f>IF('S.D.PASTE SHEET'!T215="","",'S.D.PASTE SHEET'!T215)</f>
        <v>XXXX2177</v>
      </c>
      <c s="90" t="str">
        <f>IF('S.D.PASTE SHEET'!U215="","",'S.D.PASTE SHEET'!U215)</f>
        <v>YUQMMBF</v>
      </c>
      <c s="90">
        <f>IF('S.D.PASTE SHEET'!V215="","",'S.D.PASTE SHEET'!V215)</f>
        <v>9672735298</v>
      </c>
      <c s="90" t="str">
        <f>IF('S.D.PASTE SHEET'!W215="","",'S.D.PASTE SHEET'!W215)</f>
        <v>DASANA KHURD,MOULASAR,DASANA KHURD,341506</v>
      </c>
      <c s="90">
        <f>IF('S.D.PASTE SHEET'!X215="","",'S.D.PASTE SHEET'!X215)</f>
        <v>20000</v>
      </c>
      <c s="90" t="str">
        <f>IF('S.D.PASTE SHEET'!Y215="","",'S.D.PASTE SHEET'!Y215)</f>
        <v>N</v>
      </c>
      <c s="90" t="str">
        <f>IF('S.D.PASTE SHEET'!Z215="","",'S.D.PASTE SHEET'!Z215)</f>
        <v>N</v>
      </c>
      <c s="90" t="str">
        <f>IF('S.D.PASTE SHEET'!AA215="","",'S.D.PASTE SHEET'!AA215)</f>
        <v>No</v>
      </c>
      <c s="90">
        <f>IF('S.D.PASTE SHEET'!AB215="","",'S.D.PASTE SHEET'!AB215)</f>
        <v>15</v>
      </c>
      <c s="90" t="str">
        <f>IF('S.D.PASTE SHEET'!AC215="","",'S.D.PASTE SHEET'!AC215)</f>
        <v>None</v>
      </c>
      <c s="90">
        <f>IF('S.D.PASTE SHEET'!AD215="","",'S.D.PASTE SHEET'!AD215)</f>
        <v>0</v>
      </c>
      <c s="34"/>
      <c s="32" t="str">
        <f>IF(AK215="","",IF(AK215&gt;0,COUNT($AG$2:AG215),""))</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5" s="32" t="str">
        <f>IF(BC215="","",IF(BC215&gt;0,COUNT($AY$2:AY215),""))</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6" spans="1:66" ht="15.75" customHeight="1">
      <c r="A216" s="90">
        <f>IF('S.D.PASTE SHEET'!A216="","",'S.D.PASTE SHEET'!A216)</f>
        <v>12</v>
      </c>
      <c s="90" t="str">
        <f>IF('S.D.PASTE SHEET'!B216="","",'S.D.PASTE SHEET'!B216)</f>
        <v>A</v>
      </c>
      <c s="90">
        <f>IF('S.D.PASTE SHEET'!C216="","",'S.D.PASTE SHEET'!C216)</f>
        <v>405</v>
      </c>
      <c s="91" t="str">
        <f>IF('S.D.PASTE SHEET'!D216="","",'S.D.PASTE SHEET'!D216)</f>
        <v/>
      </c>
      <c s="90" t="str">
        <f>IF('S.D.PASTE SHEET'!E216="","",UPPER('S.D.PASTE SHEET'!E216))</f>
        <v>PRIYANKA</v>
      </c>
      <c s="90" t="str">
        <f>IF('S.D.PASTE SHEET'!F216="","",'S.D.PASTE SHEET'!F216)</f>
        <v/>
      </c>
      <c s="90" t="str">
        <f>IF('S.D.PASTE SHEET'!G216="","",UPPER('S.D.PASTE SHEET'!G216))</f>
        <v>JAGDISH</v>
      </c>
      <c s="90" t="str">
        <f>IF('S.D.PASTE SHEET'!H216="","",UPPER('S.D.PASTE SHEET'!H216))</f>
        <v>SUPYAR DEVI</v>
      </c>
      <c s="90" t="str">
        <f>IF('S.D.PASTE SHEET'!I216="","",'S.D.PASTE SHEET'!I216)</f>
        <v>F</v>
      </c>
      <c s="91">
        <f>IF('S.D.PASTE SHEET'!J216="","",'S.D.PASTE SHEET'!J216)</f>
        <v>39398</v>
      </c>
      <c s="90">
        <f>IF('S.D.PASTE SHEET'!K216="","",'S.D.PASTE SHEET'!K216)</f>
        <v>12008</v>
      </c>
      <c s="90">
        <f>IF('S.D.PASTE SHEET'!L216="","",'S.D.PASTE SHEET'!L216)</f>
        <v>3265923</v>
      </c>
      <c s="90">
        <f>IF('S.D.PASTE SHEET'!M216="","",'S.D.PASTE SHEET'!M216)</f>
        <v>137</v>
      </c>
      <c s="90">
        <f>IF('S.D.PASTE SHEET'!N216="","",'S.D.PASTE SHEET'!N216)</f>
        <v>122</v>
      </c>
      <c s="90" t="str">
        <f>IF('S.D.PASTE SHEET'!O216="","",'S.D.PASTE SHEET'!O216)</f>
        <v>SC</v>
      </c>
      <c s="90" t="str">
        <f>IF('S.D.PASTE SHEET'!P216="","",'S.D.PASTE SHEET'!P216)</f>
        <v>Hindu</v>
      </c>
      <c s="90" t="str">
        <f>IF('S.D.PASTE SHEET'!Q216="","",'S.D.PASTE SHEET'!Q216)</f>
        <v/>
      </c>
      <c s="90" t="str">
        <f>IF('S.D.PASTE SHEET'!R216="","",'S.D.PASTE SHEET'!R216)</f>
        <v>GOVT. SENIOR SECONDARY SCHOOL DASANA KHURD (219769)</v>
      </c>
      <c s="90">
        <f>IF('S.D.PASTE SHEET'!S216="","",'S.D.PASTE SHEET'!S216)</f>
        <v>8141302602</v>
      </c>
      <c s="90" t="str">
        <f>IF('S.D.PASTE SHEET'!T216="","",'S.D.PASTE SHEET'!T216)</f>
        <v>XXXX7410</v>
      </c>
      <c s="90" t="str">
        <f>IF('S.D.PASTE SHEET'!U216="","",'S.D.PASTE SHEET'!U216)</f>
        <v>VVWTBBH</v>
      </c>
      <c s="90">
        <f>IF('S.D.PASTE SHEET'!V216="","",'S.D.PASTE SHEET'!V216)</f>
        <v>9772517640</v>
      </c>
      <c s="90" t="str">
        <f>IF('S.D.PASTE SHEET'!W216="","",'S.D.PASTE SHEET'!W216)</f>
        <v>Dikawa,Molasar,Dasanakhurd,341506</v>
      </c>
      <c s="90">
        <f>IF('S.D.PASTE SHEET'!X216="","",'S.D.PASTE SHEET'!X216)</f>
        <v>36000</v>
      </c>
      <c s="90" t="str">
        <f>IF('S.D.PASTE SHEET'!Y216="","",'S.D.PASTE SHEET'!Y216)</f>
        <v>N</v>
      </c>
      <c s="90" t="str">
        <f>IF('S.D.PASTE SHEET'!Z216="","",'S.D.PASTE SHEET'!Z216)</f>
        <v>N</v>
      </c>
      <c s="90" t="str">
        <f>IF('S.D.PASTE SHEET'!AA216="","",'S.D.PASTE SHEET'!AA216)</f>
        <v>No</v>
      </c>
      <c s="90">
        <f>IF('S.D.PASTE SHEET'!AB216="","",'S.D.PASTE SHEET'!AB216)</f>
        <v>17</v>
      </c>
      <c s="90" t="str">
        <f>IF('S.D.PASTE SHEET'!AC216="","",'S.D.PASTE SHEET'!AC216)</f>
        <v>None</v>
      </c>
      <c s="90">
        <f>IF('S.D.PASTE SHEET'!AD216="","",'S.D.PASTE SHEET'!AD216)</f>
        <v>0</v>
      </c>
      <c s="34"/>
      <c s="32" t="str">
        <f>IF(AK216="","",IF(AK216&gt;0,COUNT($AG$2:AG216),""))</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6" s="32" t="str">
        <f>IF(BC216="","",IF(BC216&gt;0,COUNT($AY$2:AY216),""))</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7" spans="1:66" ht="15.75" customHeight="1">
      <c r="A217" s="90">
        <f>IF('S.D.PASTE SHEET'!A217="","",'S.D.PASTE SHEET'!A217)</f>
        <v>12</v>
      </c>
      <c s="90" t="str">
        <f>IF('S.D.PASTE SHEET'!B217="","",'S.D.PASTE SHEET'!B217)</f>
        <v>A</v>
      </c>
      <c s="90">
        <f>IF('S.D.PASTE SHEET'!C217="","",'S.D.PASTE SHEET'!C217)</f>
        <v>622</v>
      </c>
      <c s="91" t="str">
        <f>IF('S.D.PASTE SHEET'!D217="","",'S.D.PASTE SHEET'!D217)</f>
        <v/>
      </c>
      <c s="90" t="str">
        <f>IF('S.D.PASTE SHEET'!E217="","",UPPER('S.D.PASTE SHEET'!E217))</f>
        <v>PRIYANKA KANWAR</v>
      </c>
      <c s="90" t="str">
        <f>IF('S.D.PASTE SHEET'!F217="","",'S.D.PASTE SHEET'!F217)</f>
        <v/>
      </c>
      <c s="90" t="str">
        <f>IF('S.D.PASTE SHEET'!G217="","",UPPER('S.D.PASTE SHEET'!G217))</f>
        <v>MAL SINGH</v>
      </c>
      <c s="90" t="str">
        <f>IF('S.D.PASTE SHEET'!H217="","",UPPER('S.D.PASTE SHEET'!H217))</f>
        <v>BASU KANWAR</v>
      </c>
      <c s="90" t="str">
        <f>IF('S.D.PASTE SHEET'!I217="","",'S.D.PASTE SHEET'!I217)</f>
        <v>F</v>
      </c>
      <c s="91">
        <f>IF('S.D.PASTE SHEET'!J217="","",'S.D.PASTE SHEET'!J217)</f>
        <v>39268</v>
      </c>
      <c s="90">
        <f>IF('S.D.PASTE SHEET'!K217="","",'S.D.PASTE SHEET'!K217)</f>
        <v>12009</v>
      </c>
      <c s="90">
        <f>IF('S.D.PASTE SHEET'!L217="","",'S.D.PASTE SHEET'!L217)</f>
        <v>3265924</v>
      </c>
      <c s="90">
        <f>IF('S.D.PASTE SHEET'!M217="","",'S.D.PASTE SHEET'!M217)</f>
        <v>137</v>
      </c>
      <c s="90">
        <f>IF('S.D.PASTE SHEET'!N217="","",'S.D.PASTE SHEET'!N217)</f>
        <v>120</v>
      </c>
      <c s="90" t="str">
        <f>IF('S.D.PASTE SHEET'!O217="","",'S.D.PASTE SHEET'!O217)</f>
        <v>GEN</v>
      </c>
      <c s="90" t="str">
        <f>IF('S.D.PASTE SHEET'!P217="","",'S.D.PASTE SHEET'!P217)</f>
        <v>Hindu</v>
      </c>
      <c s="90" t="str">
        <f>IF('S.D.PASTE SHEET'!Q217="","",'S.D.PASTE SHEET'!Q217)</f>
        <v/>
      </c>
      <c s="90" t="str">
        <f>IF('S.D.PASTE SHEET'!R217="","",'S.D.PASTE SHEET'!R217)</f>
        <v>GOVT. SENIOR SECONDARY SCHOOL DASANA KHURD (219769)</v>
      </c>
      <c s="90">
        <f>IF('S.D.PASTE SHEET'!S217="","",'S.D.PASTE SHEET'!S217)</f>
        <v>8141302602</v>
      </c>
      <c s="90" t="str">
        <f>IF('S.D.PASTE SHEET'!T217="","",'S.D.PASTE SHEET'!T217)</f>
        <v>XXXX0687</v>
      </c>
      <c s="90" t="str">
        <f>IF('S.D.PASTE SHEET'!U217="","",'S.D.PASTE SHEET'!U217)</f>
        <v>YUMMKSG</v>
      </c>
      <c s="90">
        <f>IF('S.D.PASTE SHEET'!V217="","",'S.D.PASTE SHEET'!V217)</f>
        <v>9783116989</v>
      </c>
      <c s="90" t="str">
        <f>IF('S.D.PASTE SHEET'!W217="","",'S.D.PASTE SHEET'!W217)</f>
        <v>POST DIKAWA,MOLASAR,DASANA KHURD,341506</v>
      </c>
      <c s="90">
        <f>IF('S.D.PASTE SHEET'!X217="","",'S.D.PASTE SHEET'!X217)</f>
        <v>36000</v>
      </c>
      <c s="90" t="str">
        <f>IF('S.D.PASTE SHEET'!Y217="","",'S.D.PASTE SHEET'!Y217)</f>
        <v>N</v>
      </c>
      <c s="90" t="str">
        <f>IF('S.D.PASTE SHEET'!Z217="","",'S.D.PASTE SHEET'!Z217)</f>
        <v>N</v>
      </c>
      <c s="90" t="str">
        <f>IF('S.D.PASTE SHEET'!AA217="","",'S.D.PASTE SHEET'!AA217)</f>
        <v>No</v>
      </c>
      <c s="90">
        <f>IF('S.D.PASTE SHEET'!AB217="","",'S.D.PASTE SHEET'!AB217)</f>
        <v>17</v>
      </c>
      <c s="90" t="str">
        <f>IF('S.D.PASTE SHEET'!AC217="","",'S.D.PASTE SHEET'!AC217)</f>
        <v>None</v>
      </c>
      <c s="90">
        <f>IF('S.D.PASTE SHEET'!AD217="","",'S.D.PASTE SHEET'!AD217)</f>
        <v>0</v>
      </c>
      <c s="34"/>
      <c s="32" t="str">
        <f>IF(AK217="","",IF(AK217&gt;0,COUNT($AG$2:AG217),""))</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7" s="32" t="str">
        <f>IF(BC217="","",IF(BC217&gt;0,COUNT($AY$2:AY217),""))</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8" spans="1:66" ht="15.75" customHeight="1">
      <c r="A218" s="90">
        <f>IF('S.D.PASTE SHEET'!A218="","",'S.D.PASTE SHEET'!A218)</f>
        <v>12</v>
      </c>
      <c s="90" t="str">
        <f>IF('S.D.PASTE SHEET'!B218="","",'S.D.PASTE SHEET'!B218)</f>
        <v>A</v>
      </c>
      <c s="90">
        <f>IF('S.D.PASTE SHEET'!C218="","",'S.D.PASTE SHEET'!C218)</f>
        <v>496</v>
      </c>
      <c s="91" t="str">
        <f>IF('S.D.PASTE SHEET'!D218="","",'S.D.PASTE SHEET'!D218)</f>
        <v/>
      </c>
      <c s="90" t="str">
        <f>IF('S.D.PASTE SHEET'!E218="","",UPPER('S.D.PASTE SHEET'!E218))</f>
        <v>RENU NETAR</v>
      </c>
      <c s="90" t="str">
        <f>IF('S.D.PASTE SHEET'!F218="","",'S.D.PASTE SHEET'!F218)</f>
        <v/>
      </c>
      <c s="90" t="str">
        <f>IF('S.D.PASTE SHEET'!G218="","",UPPER('S.D.PASTE SHEET'!G218))</f>
        <v>MUKESH NETAR</v>
      </c>
      <c s="90" t="str">
        <f>IF('S.D.PASTE SHEET'!H218="","",UPPER('S.D.PASTE SHEET'!H218))</f>
        <v>SUMAN DEVI</v>
      </c>
      <c s="90" t="str">
        <f>IF('S.D.PASTE SHEET'!I218="","",'S.D.PASTE SHEET'!I218)</f>
        <v>F</v>
      </c>
      <c s="91">
        <f>IF('S.D.PASTE SHEET'!J218="","",'S.D.PASTE SHEET'!J218)</f>
        <v>39042</v>
      </c>
      <c s="90">
        <f>IF('S.D.PASTE SHEET'!K218="","",'S.D.PASTE SHEET'!K218)</f>
        <v>12010</v>
      </c>
      <c s="90">
        <f>IF('S.D.PASTE SHEET'!L218="","",'S.D.PASTE SHEET'!L218)</f>
        <v>3265925</v>
      </c>
      <c s="90">
        <f>IF('S.D.PASTE SHEET'!M218="","",'S.D.PASTE SHEET'!M218)</f>
        <v>137</v>
      </c>
      <c s="90">
        <f>IF('S.D.PASTE SHEET'!N218="","",'S.D.PASTE SHEET'!N218)</f>
        <v>120</v>
      </c>
      <c s="90" t="str">
        <f>IF('S.D.PASTE SHEET'!O218="","",'S.D.PASTE SHEET'!O218)</f>
        <v>OBC</v>
      </c>
      <c s="90" t="str">
        <f>IF('S.D.PASTE SHEET'!P218="","",'S.D.PASTE SHEET'!P218)</f>
        <v>Hindu</v>
      </c>
      <c s="90" t="str">
        <f>IF('S.D.PASTE SHEET'!Q218="","",'S.D.PASTE SHEET'!Q218)</f>
        <v/>
      </c>
      <c s="90" t="str">
        <f>IF('S.D.PASTE SHEET'!R218="","",'S.D.PASTE SHEET'!R218)</f>
        <v>GOVT. SENIOR SECONDARY SCHOOL DASANA KHURD (219769)</v>
      </c>
      <c s="90">
        <f>IF('S.D.PASTE SHEET'!S218="","",'S.D.PASTE SHEET'!S218)</f>
        <v>8141302602</v>
      </c>
      <c s="90" t="str">
        <f>IF('S.D.PASTE SHEET'!T218="","",'S.D.PASTE SHEET'!T218)</f>
        <v>XXXX0418</v>
      </c>
      <c s="90" t="str">
        <f>IF('S.D.PASTE SHEET'!U218="","",'S.D.PASTE SHEET'!U218)</f>
        <v>YUIQOQS</v>
      </c>
      <c s="90">
        <f>IF('S.D.PASTE SHEET'!V218="","",'S.D.PASTE SHEET'!V218)</f>
        <v>9509512170</v>
      </c>
      <c s="90" t="str">
        <f>IF('S.D.PASTE SHEET'!W218="","",'S.D.PASTE SHEET'!W218)</f>
        <v>Dasana Kurd,Moulasar,Dasana Kurd,341506</v>
      </c>
      <c s="90">
        <f>IF('S.D.PASTE SHEET'!X218="","",'S.D.PASTE SHEET'!X218)</f>
        <v>46000</v>
      </c>
      <c s="90" t="str">
        <f>IF('S.D.PASTE SHEET'!Y218="","",'S.D.PASTE SHEET'!Y218)</f>
        <v>N</v>
      </c>
      <c s="90" t="str">
        <f>IF('S.D.PASTE SHEET'!Z218="","",'S.D.PASTE SHEET'!Z218)</f>
        <v>N</v>
      </c>
      <c s="90" t="str">
        <f>IF('S.D.PASTE SHEET'!AA218="","",'S.D.PASTE SHEET'!AA218)</f>
        <v>No</v>
      </c>
      <c s="90">
        <f>IF('S.D.PASTE SHEET'!AB218="","",'S.D.PASTE SHEET'!AB218)</f>
        <v>18</v>
      </c>
      <c s="90" t="str">
        <f>IF('S.D.PASTE SHEET'!AC218="","",'S.D.PASTE SHEET'!AC218)</f>
        <v>None</v>
      </c>
      <c s="90">
        <f>IF('S.D.PASTE SHEET'!AD218="","",'S.D.PASTE SHEET'!AD218)</f>
        <v>2.2000000000000002</v>
      </c>
      <c s="34"/>
      <c s="32" t="str">
        <f>IF(AK218="","",IF(AK218&gt;0,COUNT($AG$2:AG218),""))</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8" s="32" t="str">
        <f>IF(BC218="","",IF(BC218&gt;0,COUNT($AY$2:AY218),""))</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19" spans="1:66" ht="15.75" customHeight="1">
      <c r="A219" s="90">
        <f>IF('S.D.PASTE SHEET'!A219="","",'S.D.PASTE SHEET'!A219)</f>
        <v>12</v>
      </c>
      <c s="90" t="str">
        <f>IF('S.D.PASTE SHEET'!B219="","",'S.D.PASTE SHEET'!B219)</f>
        <v>A</v>
      </c>
      <c s="90">
        <f>IF('S.D.PASTE SHEET'!C219="","",'S.D.PASTE SHEET'!C219)</f>
        <v>564</v>
      </c>
      <c s="91" t="str">
        <f>IF('S.D.PASTE SHEET'!D219="","",'S.D.PASTE SHEET'!D219)</f>
        <v/>
      </c>
      <c s="90" t="str">
        <f>IF('S.D.PASTE SHEET'!E219="","",UPPER('S.D.PASTE SHEET'!E219))</f>
        <v>SHARWAN</v>
      </c>
      <c s="90" t="str">
        <f>IF('S.D.PASTE SHEET'!F219="","",'S.D.PASTE SHEET'!F219)</f>
        <v/>
      </c>
      <c s="90" t="str">
        <f>IF('S.D.PASTE SHEET'!G219="","",UPPER('S.D.PASTE SHEET'!G219))</f>
        <v>BHANWARA RAM</v>
      </c>
      <c s="90" t="str">
        <f>IF('S.D.PASTE SHEET'!H219="","",UPPER('S.D.PASTE SHEET'!H219))</f>
        <v>SHANTI DEVI</v>
      </c>
      <c s="90" t="str">
        <f>IF('S.D.PASTE SHEET'!I219="","",'S.D.PASTE SHEET'!I219)</f>
        <v>M</v>
      </c>
      <c s="91">
        <f>IF('S.D.PASTE SHEET'!J219="","",'S.D.PASTE SHEET'!J219)</f>
        <v>38718</v>
      </c>
      <c s="90">
        <f>IF('S.D.PASTE SHEET'!K219="","",'S.D.PASTE SHEET'!K219)</f>
        <v>12011</v>
      </c>
      <c s="90">
        <f>IF('S.D.PASTE SHEET'!L219="","",'S.D.PASTE SHEET'!L219)</f>
        <v>3265926</v>
      </c>
      <c s="90">
        <f>IF('S.D.PASTE SHEET'!M219="","",'S.D.PASTE SHEET'!M219)</f>
        <v>137</v>
      </c>
      <c s="90">
        <f>IF('S.D.PASTE SHEET'!N219="","",'S.D.PASTE SHEET'!N219)</f>
        <v>108</v>
      </c>
      <c s="90" t="str">
        <f>IF('S.D.PASTE SHEET'!O219="","",'S.D.PASTE SHEET'!O219)</f>
        <v>OBC</v>
      </c>
      <c s="90" t="str">
        <f>IF('S.D.PASTE SHEET'!P219="","",'S.D.PASTE SHEET'!P219)</f>
        <v>Hindu</v>
      </c>
      <c s="90" t="str">
        <f>IF('S.D.PASTE SHEET'!Q219="","",'S.D.PASTE SHEET'!Q219)</f>
        <v/>
      </c>
      <c s="90" t="str">
        <f>IF('S.D.PASTE SHEET'!R219="","",'S.D.PASTE SHEET'!R219)</f>
        <v>GOVT. SENIOR SECONDARY SCHOOL DASANA KHURD (219769)</v>
      </c>
      <c s="90">
        <f>IF('S.D.PASTE SHEET'!S219="","",'S.D.PASTE SHEET'!S219)</f>
        <v>8141302602</v>
      </c>
      <c s="90" t="str">
        <f>IF('S.D.PASTE SHEET'!T219="","",'S.D.PASTE SHEET'!T219)</f>
        <v>XXXX9776</v>
      </c>
      <c s="90" t="str">
        <f>IF('S.D.PASTE SHEET'!U219="","",'S.D.PASTE SHEET'!U219)</f>
        <v>VTRNKGT</v>
      </c>
      <c s="90">
        <f>IF('S.D.PASTE SHEET'!V219="","",'S.D.PASTE SHEET'!V219)</f>
        <v>9649220856</v>
      </c>
      <c s="90" t="str">
        <f>IF('S.D.PASTE SHEET'!W219="","",'S.D.PASTE SHEET'!W219)</f>
        <v>DASANA KHURD ,MOLASAR ,DASANA KHURD ,341506</v>
      </c>
      <c s="90">
        <f>IF('S.D.PASTE SHEET'!X219="","",'S.D.PASTE SHEET'!X219)</f>
        <v>40000</v>
      </c>
      <c s="90" t="str">
        <f>IF('S.D.PASTE SHEET'!Y219="","",'S.D.PASTE SHEET'!Y219)</f>
        <v>N</v>
      </c>
      <c s="90" t="str">
        <f>IF('S.D.PASTE SHEET'!Z219="","",'S.D.PASTE SHEET'!Z219)</f>
        <v>N</v>
      </c>
      <c s="90" t="str">
        <f>IF('S.D.PASTE SHEET'!AA219="","",'S.D.PASTE SHEET'!AA219)</f>
        <v>No</v>
      </c>
      <c s="90">
        <f>IF('S.D.PASTE SHEET'!AB219="","",'S.D.PASTE SHEET'!AB219)</f>
        <v>18</v>
      </c>
      <c s="90" t="str">
        <f>IF('S.D.PASTE SHEET'!AC219="","",'S.D.PASTE SHEET'!AC219)</f>
        <v>None</v>
      </c>
      <c s="90">
        <f>IF('S.D.PASTE SHEET'!AD219="","",'S.D.PASTE SHEET'!AD219)</f>
        <v>0</v>
      </c>
      <c s="34"/>
      <c s="32" t="str">
        <f>IF(AK219="","",IF(AK219&gt;0,COUNT($AG$2:AG219),""))</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19" s="32" t="str">
        <f>IF(BC219="","",IF(BC219&gt;0,COUNT($AY$2:AY219),""))</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0" spans="1:66" ht="15.75" customHeight="1">
      <c r="A220" s="90">
        <f>IF('S.D.PASTE SHEET'!A220="","",'S.D.PASTE SHEET'!A220)</f>
        <v>12</v>
      </c>
      <c s="90" t="str">
        <f>IF('S.D.PASTE SHEET'!B220="","",'S.D.PASTE SHEET'!B220)</f>
        <v>A</v>
      </c>
      <c s="90">
        <f>IF('S.D.PASTE SHEET'!C220="","",'S.D.PASTE SHEET'!C220)</f>
        <v>671</v>
      </c>
      <c s="91">
        <f>IF('S.D.PASTE SHEET'!D220="","",'S.D.PASTE SHEET'!D220)</f>
        <v>45138</v>
      </c>
      <c s="90" t="str">
        <f>IF('S.D.PASTE SHEET'!E220="","",UPPER('S.D.PASTE SHEET'!E220))</f>
        <v>VASUNDHARA GURJAR</v>
      </c>
      <c s="90" t="str">
        <f>IF('S.D.PASTE SHEET'!F220="","",'S.D.PASTE SHEET'!F220)</f>
        <v/>
      </c>
      <c s="90" t="str">
        <f>IF('S.D.PASTE SHEET'!G220="","",UPPER('S.D.PASTE SHEET'!G220))</f>
        <v>RAMNIWAS</v>
      </c>
      <c s="90" t="str">
        <f>IF('S.D.PASTE SHEET'!H220="","",UPPER('S.D.PASTE SHEET'!H220))</f>
        <v>BAUDI DEVI</v>
      </c>
      <c s="90" t="str">
        <f>IF('S.D.PASTE SHEET'!I220="","",'S.D.PASTE SHEET'!I220)</f>
        <v>F</v>
      </c>
      <c s="91">
        <f>IF('S.D.PASTE SHEET'!J220="","",'S.D.PASTE SHEET'!J220)</f>
        <v>39087</v>
      </c>
      <c s="90">
        <f>IF('S.D.PASTE SHEET'!K220="","",'S.D.PASTE SHEET'!K220)</f>
        <v>12012</v>
      </c>
      <c s="90" t="str">
        <f>IF('S.D.PASTE SHEET'!L220="","",'S.D.PASTE SHEET'!L220)</f>
        <v/>
      </c>
      <c s="90">
        <f>IF('S.D.PASTE SHEET'!M220="","",'S.D.PASTE SHEET'!M220)</f>
        <v>137</v>
      </c>
      <c s="90">
        <f>IF('S.D.PASTE SHEET'!N220="","",'S.D.PASTE SHEET'!N220)</f>
        <v>99</v>
      </c>
      <c s="90" t="str">
        <f>IF('S.D.PASTE SHEET'!O220="","",'S.D.PASTE SHEET'!O220)</f>
        <v>SBC</v>
      </c>
      <c s="90" t="str">
        <f>IF('S.D.PASTE SHEET'!P220="","",'S.D.PASTE SHEET'!P220)</f>
        <v>Hindu</v>
      </c>
      <c s="90" t="str">
        <f>IF('S.D.PASTE SHEET'!Q220="","",'S.D.PASTE SHEET'!Q220)</f>
        <v/>
      </c>
      <c s="90" t="str">
        <f>IF('S.D.PASTE SHEET'!R220="","",'S.D.PASTE SHEET'!R220)</f>
        <v>GOVT. SENIOR SECONDARY SCHOOL DASANA KHURD (219769)</v>
      </c>
      <c s="90">
        <f>IF('S.D.PASTE SHEET'!S220="","",'S.D.PASTE SHEET'!S220)</f>
        <v>8141302602</v>
      </c>
      <c s="90" t="str">
        <f>IF('S.D.PASTE SHEET'!T220="","",'S.D.PASTE SHEET'!T220)</f>
        <v>XXXX3530</v>
      </c>
      <c s="90" t="str">
        <f>IF('S.D.PASTE SHEET'!U220="","",'S.D.PASTE SHEET'!U220)</f>
        <v>VRRWGRP</v>
      </c>
      <c s="90">
        <f>IF('S.D.PASTE SHEET'!V220="","",'S.D.PASTE SHEET'!V220)</f>
        <v>9783212528</v>
      </c>
      <c s="90" t="str">
        <f>IF('S.D.PASTE SHEET'!W220="","",'S.D.PASTE SHEET'!W220)</f>
        <v>DASANA KHURD,MOULASAR,DASANA KHURD,341506</v>
      </c>
      <c s="90">
        <f>IF('S.D.PASTE SHEET'!X220="","",'S.D.PASTE SHEET'!X220)</f>
        <v>45000</v>
      </c>
      <c s="90" t="str">
        <f>IF('S.D.PASTE SHEET'!Y220="","",'S.D.PASTE SHEET'!Y220)</f>
        <v>N</v>
      </c>
      <c s="90" t="str">
        <f>IF('S.D.PASTE SHEET'!Z220="","",'S.D.PASTE SHEET'!Z220)</f>
        <v>N</v>
      </c>
      <c s="90" t="str">
        <f>IF('S.D.PASTE SHEET'!AA220="","",'S.D.PASTE SHEET'!AA220)</f>
        <v>No</v>
      </c>
      <c s="90">
        <f>IF('S.D.PASTE SHEET'!AB220="","",'S.D.PASTE SHEET'!AB220)</f>
        <v>17</v>
      </c>
      <c s="90" t="str">
        <f>IF('S.D.PASTE SHEET'!AC220="","",'S.D.PASTE SHEET'!AC220)</f>
        <v>None</v>
      </c>
      <c s="90">
        <f>IF('S.D.PASTE SHEET'!AD220="","",'S.D.PASTE SHEET'!AD220)</f>
        <v>2.2000000000000002</v>
      </c>
      <c s="34"/>
      <c s="32" t="str">
        <f>IF(AK220="","",IF(AK220&gt;0,COUNT($AG$2:AG220),""))</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20" s="32" t="str">
        <f>IF(BC220="","",IF(BC220&gt;0,COUNT($AY$2:AY220),""))</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1" spans="1:66" ht="15.75" customHeight="1">
      <c r="A221" s="90" t="str">
        <f>IF('S.D.PASTE SHEET'!A221="","",'S.D.PASTE SHEET'!A221)</f>
        <v/>
      </c>
      <c s="90" t="str">
        <f>IF('S.D.PASTE SHEET'!B221="","",'S.D.PASTE SHEET'!B221)</f>
        <v/>
      </c>
      <c s="90" t="str">
        <f>IF('S.D.PASTE SHEET'!C221="","",'S.D.PASTE SHEET'!C221)</f>
        <v/>
      </c>
      <c s="91" t="str">
        <f>IF('S.D.PASTE SHEET'!D221="","",'S.D.PASTE SHEET'!D221)</f>
        <v/>
      </c>
      <c s="90" t="str">
        <f>IF('S.D.PASTE SHEET'!E221="","",UPPER('S.D.PASTE SHEET'!E221))</f>
        <v/>
      </c>
      <c s="90" t="str">
        <f>IF('S.D.PASTE SHEET'!F221="","",'S.D.PASTE SHEET'!F221)</f>
        <v/>
      </c>
      <c s="90" t="str">
        <f>IF('S.D.PASTE SHEET'!G221="","",UPPER('S.D.PASTE SHEET'!G221))</f>
        <v/>
      </c>
      <c s="90" t="str">
        <f>IF('S.D.PASTE SHEET'!H221="","",UPPER('S.D.PASTE SHEET'!H221))</f>
        <v/>
      </c>
      <c s="90" t="str">
        <f>IF('S.D.PASTE SHEET'!I221="","",'S.D.PASTE SHEET'!I221)</f>
        <v/>
      </c>
      <c s="91" t="str">
        <f>IF('S.D.PASTE SHEET'!J221="","",'S.D.PASTE SHEET'!J221)</f>
        <v/>
      </c>
      <c s="90" t="str">
        <f>IF('S.D.PASTE SHEET'!K221="","",'S.D.PASTE SHEET'!K221)</f>
        <v/>
      </c>
      <c s="90" t="str">
        <f>IF('S.D.PASTE SHEET'!L221="","",'S.D.PASTE SHEET'!L221)</f>
        <v/>
      </c>
      <c s="90" t="str">
        <f>IF('S.D.PASTE SHEET'!M221="","",'S.D.PASTE SHEET'!M221)</f>
        <v/>
      </c>
      <c s="90" t="str">
        <f>IF('S.D.PASTE SHEET'!N221="","",'S.D.PASTE SHEET'!N221)</f>
        <v/>
      </c>
      <c s="90" t="str">
        <f>IF('S.D.PASTE SHEET'!O221="","",'S.D.PASTE SHEET'!O221)</f>
        <v/>
      </c>
      <c s="90" t="str">
        <f>IF('S.D.PASTE SHEET'!P221="","",'S.D.PASTE SHEET'!P221)</f>
        <v/>
      </c>
      <c s="90" t="str">
        <f>IF('S.D.PASTE SHEET'!Q221="","",'S.D.PASTE SHEET'!Q221)</f>
        <v/>
      </c>
      <c s="90" t="str">
        <f>IF('S.D.PASTE SHEET'!R221="","",'S.D.PASTE SHEET'!R221)</f>
        <v/>
      </c>
      <c s="90" t="str">
        <f>IF('S.D.PASTE SHEET'!S221="","",'S.D.PASTE SHEET'!S221)</f>
        <v/>
      </c>
      <c s="90" t="str">
        <f>IF('S.D.PASTE SHEET'!T221="","",'S.D.PASTE SHEET'!T221)</f>
        <v/>
      </c>
      <c s="90" t="str">
        <f>IF('S.D.PASTE SHEET'!U221="","",'S.D.PASTE SHEET'!U221)</f>
        <v/>
      </c>
      <c s="90" t="str">
        <f>IF('S.D.PASTE SHEET'!V221="","",'S.D.PASTE SHEET'!V221)</f>
        <v/>
      </c>
      <c s="90" t="str">
        <f>IF('S.D.PASTE SHEET'!W221="","",'S.D.PASTE SHEET'!W221)</f>
        <v/>
      </c>
      <c s="90" t="str">
        <f>IF('S.D.PASTE SHEET'!X221="","",'S.D.PASTE SHEET'!X221)</f>
        <v/>
      </c>
      <c s="90" t="str">
        <f>IF('S.D.PASTE SHEET'!Y221="","",'S.D.PASTE SHEET'!Y221)</f>
        <v/>
      </c>
      <c s="90" t="str">
        <f>IF('S.D.PASTE SHEET'!Z221="","",'S.D.PASTE SHEET'!Z221)</f>
        <v/>
      </c>
      <c s="90" t="str">
        <f>IF('S.D.PASTE SHEET'!AA221="","",'S.D.PASTE SHEET'!AA221)</f>
        <v/>
      </c>
      <c s="90" t="str">
        <f>IF('S.D.PASTE SHEET'!AB221="","",'S.D.PASTE SHEET'!AB221)</f>
        <v/>
      </c>
      <c s="90" t="str">
        <f>IF('S.D.PASTE SHEET'!AC221="","",'S.D.PASTE SHEET'!AC221)</f>
        <v/>
      </c>
      <c s="90" t="str">
        <f>IF('S.D.PASTE SHEET'!AD221="","",'S.D.PASTE SHEET'!AD221)</f>
        <v/>
      </c>
      <c s="34"/>
      <c s="32" t="str">
        <f>IF(AK221="","",IF(AK221&gt;0,COUNT($AG$2:AG221),""))</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21" s="32" t="str">
        <f>IF(BC221="","",IF(BC221&gt;0,COUNT($AY$2:AY221),""))</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2" spans="1:66" ht="15.75" customHeight="1">
      <c r="A222" s="90" t="str">
        <f>IF('S.D.PASTE SHEET'!A222="","",'S.D.PASTE SHEET'!A222)</f>
        <v/>
      </c>
      <c s="90" t="str">
        <f>IF('S.D.PASTE SHEET'!B222="","",'S.D.PASTE SHEET'!B222)</f>
        <v/>
      </c>
      <c s="90" t="str">
        <f>IF('S.D.PASTE SHEET'!C222="","",'S.D.PASTE SHEET'!C222)</f>
        <v/>
      </c>
      <c s="91" t="str">
        <f>IF('S.D.PASTE SHEET'!D222="","",'S.D.PASTE SHEET'!D222)</f>
        <v/>
      </c>
      <c s="90" t="str">
        <f>IF('S.D.PASTE SHEET'!E222="","",UPPER('S.D.PASTE SHEET'!E222))</f>
        <v/>
      </c>
      <c s="90" t="str">
        <f>IF('S.D.PASTE SHEET'!F222="","",'S.D.PASTE SHEET'!F222)</f>
        <v/>
      </c>
      <c s="90" t="str">
        <f>IF('S.D.PASTE SHEET'!G222="","",UPPER('S.D.PASTE SHEET'!G222))</f>
        <v/>
      </c>
      <c s="90" t="str">
        <f>IF('S.D.PASTE SHEET'!H222="","",UPPER('S.D.PASTE SHEET'!H222))</f>
        <v/>
      </c>
      <c s="90" t="str">
        <f>IF('S.D.PASTE SHEET'!I222="","",'S.D.PASTE SHEET'!I222)</f>
        <v/>
      </c>
      <c s="91" t="str">
        <f>IF('S.D.PASTE SHEET'!J222="","",'S.D.PASTE SHEET'!J222)</f>
        <v/>
      </c>
      <c s="90" t="str">
        <f>IF('S.D.PASTE SHEET'!K222="","",'S.D.PASTE SHEET'!K222)</f>
        <v/>
      </c>
      <c s="90" t="str">
        <f>IF('S.D.PASTE SHEET'!L222="","",'S.D.PASTE SHEET'!L222)</f>
        <v/>
      </c>
      <c s="90" t="str">
        <f>IF('S.D.PASTE SHEET'!M222="","",'S.D.PASTE SHEET'!M222)</f>
        <v/>
      </c>
      <c s="90" t="str">
        <f>IF('S.D.PASTE SHEET'!N222="","",'S.D.PASTE SHEET'!N222)</f>
        <v/>
      </c>
      <c s="90" t="str">
        <f>IF('S.D.PASTE SHEET'!O222="","",'S.D.PASTE SHEET'!O222)</f>
        <v/>
      </c>
      <c s="90" t="str">
        <f>IF('S.D.PASTE SHEET'!P222="","",'S.D.PASTE SHEET'!P222)</f>
        <v/>
      </c>
      <c s="90" t="str">
        <f>IF('S.D.PASTE SHEET'!Q222="","",'S.D.PASTE SHEET'!Q222)</f>
        <v/>
      </c>
      <c s="90" t="str">
        <f>IF('S.D.PASTE SHEET'!R222="","",'S.D.PASTE SHEET'!R222)</f>
        <v/>
      </c>
      <c s="90" t="str">
        <f>IF('S.D.PASTE SHEET'!S222="","",'S.D.PASTE SHEET'!S222)</f>
        <v/>
      </c>
      <c s="90" t="str">
        <f>IF('S.D.PASTE SHEET'!T222="","",'S.D.PASTE SHEET'!T222)</f>
        <v/>
      </c>
      <c s="90" t="str">
        <f>IF('S.D.PASTE SHEET'!U222="","",'S.D.PASTE SHEET'!U222)</f>
        <v/>
      </c>
      <c s="90" t="str">
        <f>IF('S.D.PASTE SHEET'!V222="","",'S.D.PASTE SHEET'!V222)</f>
        <v/>
      </c>
      <c s="90" t="str">
        <f>IF('S.D.PASTE SHEET'!W222="","",'S.D.PASTE SHEET'!W222)</f>
        <v/>
      </c>
      <c s="90" t="str">
        <f>IF('S.D.PASTE SHEET'!X222="","",'S.D.PASTE SHEET'!X222)</f>
        <v/>
      </c>
      <c s="90" t="str">
        <f>IF('S.D.PASTE SHEET'!Y222="","",'S.D.PASTE SHEET'!Y222)</f>
        <v/>
      </c>
      <c s="90" t="str">
        <f>IF('S.D.PASTE SHEET'!Z222="","",'S.D.PASTE SHEET'!Z222)</f>
        <v/>
      </c>
      <c s="90" t="str">
        <f>IF('S.D.PASTE SHEET'!AA222="","",'S.D.PASTE SHEET'!AA222)</f>
        <v/>
      </c>
      <c s="90" t="str">
        <f>IF('S.D.PASTE SHEET'!AB222="","",'S.D.PASTE SHEET'!AB222)</f>
        <v/>
      </c>
      <c s="90" t="str">
        <f>IF('S.D.PASTE SHEET'!AC222="","",'S.D.PASTE SHEET'!AC222)</f>
        <v/>
      </c>
      <c s="90" t="str">
        <f>IF('S.D.PASTE SHEET'!AD222="","",'S.D.PASTE SHEET'!AD222)</f>
        <v/>
      </c>
      <c s="34"/>
      <c s="32" t="str">
        <f>IF(AK222="","",IF(AK222&gt;0,COUNT($AG$2:AG222),""))</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22" s="32" t="str">
        <f>IF(BC222="","",IF(BC222&gt;0,COUNT($AY$2:AY222),""))</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3" spans="1:66" ht="15.75" customHeight="1">
      <c r="A223" s="90" t="str">
        <f>IF('S.D.PASTE SHEET'!A223="","",'S.D.PASTE SHEET'!A223)</f>
        <v/>
      </c>
      <c s="90" t="str">
        <f>IF('S.D.PASTE SHEET'!B223="","",'S.D.PASTE SHEET'!B223)</f>
        <v/>
      </c>
      <c s="90" t="str">
        <f>IF('S.D.PASTE SHEET'!C223="","",'S.D.PASTE SHEET'!C223)</f>
        <v/>
      </c>
      <c s="91" t="str">
        <f>IF('S.D.PASTE SHEET'!D223="","",'S.D.PASTE SHEET'!D223)</f>
        <v/>
      </c>
      <c s="90" t="str">
        <f>IF('S.D.PASTE SHEET'!E223="","",UPPER('S.D.PASTE SHEET'!E223))</f>
        <v/>
      </c>
      <c s="90" t="str">
        <f>IF('S.D.PASTE SHEET'!F223="","",'S.D.PASTE SHEET'!F223)</f>
        <v/>
      </c>
      <c s="90" t="str">
        <f>IF('S.D.PASTE SHEET'!G223="","",UPPER('S.D.PASTE SHEET'!G223))</f>
        <v/>
      </c>
      <c s="90" t="str">
        <f>IF('S.D.PASTE SHEET'!H223="","",UPPER('S.D.PASTE SHEET'!H223))</f>
        <v/>
      </c>
      <c s="90" t="str">
        <f>IF('S.D.PASTE SHEET'!I223="","",'S.D.PASTE SHEET'!I223)</f>
        <v/>
      </c>
      <c s="91" t="str">
        <f>IF('S.D.PASTE SHEET'!J223="","",'S.D.PASTE SHEET'!J223)</f>
        <v/>
      </c>
      <c s="90" t="str">
        <f>IF('S.D.PASTE SHEET'!K223="","",'S.D.PASTE SHEET'!K223)</f>
        <v/>
      </c>
      <c s="90" t="str">
        <f>IF('S.D.PASTE SHEET'!L223="","",'S.D.PASTE SHEET'!L223)</f>
        <v/>
      </c>
      <c s="90" t="str">
        <f>IF('S.D.PASTE SHEET'!M223="","",'S.D.PASTE SHEET'!M223)</f>
        <v/>
      </c>
      <c s="90" t="str">
        <f>IF('S.D.PASTE SHEET'!N223="","",'S.D.PASTE SHEET'!N223)</f>
        <v/>
      </c>
      <c s="90" t="str">
        <f>IF('S.D.PASTE SHEET'!O223="","",'S.D.PASTE SHEET'!O223)</f>
        <v/>
      </c>
      <c s="90" t="str">
        <f>IF('S.D.PASTE SHEET'!P223="","",'S.D.PASTE SHEET'!P223)</f>
        <v/>
      </c>
      <c s="90" t="str">
        <f>IF('S.D.PASTE SHEET'!Q223="","",'S.D.PASTE SHEET'!Q223)</f>
        <v/>
      </c>
      <c s="90" t="str">
        <f>IF('S.D.PASTE SHEET'!R223="","",'S.D.PASTE SHEET'!R223)</f>
        <v/>
      </c>
      <c s="90" t="str">
        <f>IF('S.D.PASTE SHEET'!S223="","",'S.D.PASTE SHEET'!S223)</f>
        <v/>
      </c>
      <c s="90" t="str">
        <f>IF('S.D.PASTE SHEET'!T223="","",'S.D.PASTE SHEET'!T223)</f>
        <v/>
      </c>
      <c s="90" t="str">
        <f>IF('S.D.PASTE SHEET'!U223="","",'S.D.PASTE SHEET'!U223)</f>
        <v/>
      </c>
      <c s="90" t="str">
        <f>IF('S.D.PASTE SHEET'!V223="","",'S.D.PASTE SHEET'!V223)</f>
        <v/>
      </c>
      <c s="90" t="str">
        <f>IF('S.D.PASTE SHEET'!W223="","",'S.D.PASTE SHEET'!W223)</f>
        <v/>
      </c>
      <c s="90" t="str">
        <f>IF('S.D.PASTE SHEET'!X223="","",'S.D.PASTE SHEET'!X223)</f>
        <v/>
      </c>
      <c s="90" t="str">
        <f>IF('S.D.PASTE SHEET'!Y223="","",'S.D.PASTE SHEET'!Y223)</f>
        <v/>
      </c>
      <c s="90" t="str">
        <f>IF('S.D.PASTE SHEET'!Z223="","",'S.D.PASTE SHEET'!Z223)</f>
        <v/>
      </c>
      <c s="90" t="str">
        <f>IF('S.D.PASTE SHEET'!AA223="","",'S.D.PASTE SHEET'!AA223)</f>
        <v/>
      </c>
      <c s="90" t="str">
        <f>IF('S.D.PASTE SHEET'!AB223="","",'S.D.PASTE SHEET'!AB223)</f>
        <v/>
      </c>
      <c s="90" t="str">
        <f>IF('S.D.PASTE SHEET'!AC223="","",'S.D.PASTE SHEET'!AC223)</f>
        <v/>
      </c>
      <c s="90" t="str">
        <f>IF('S.D.PASTE SHEET'!AD223="","",'S.D.PASTE SHEET'!AD223)</f>
        <v/>
      </c>
      <c s="34"/>
      <c s="32" t="str">
        <f>IF(AK223="","",IF(AK223&gt;0,COUNT($AG$2:AG223),""))</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23" s="32" t="str">
        <f>IF(BC223="","",IF(BC223&gt;0,COUNT($AY$2:AY223),""))</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4" spans="1:66" ht="15.75" customHeight="1">
      <c r="A224" s="90" t="str">
        <f>IF('S.D.PASTE SHEET'!A224="","",'S.D.PASTE SHEET'!A224)</f>
        <v/>
      </c>
      <c s="90" t="str">
        <f>IF('S.D.PASTE SHEET'!B224="","",'S.D.PASTE SHEET'!B224)</f>
        <v/>
      </c>
      <c s="90" t="str">
        <f>IF('S.D.PASTE SHEET'!C224="","",'S.D.PASTE SHEET'!C224)</f>
        <v/>
      </c>
      <c s="91" t="str">
        <f>IF('S.D.PASTE SHEET'!D224="","",'S.D.PASTE SHEET'!D224)</f>
        <v/>
      </c>
      <c s="90" t="str">
        <f>IF('S.D.PASTE SHEET'!E224="","",UPPER('S.D.PASTE SHEET'!E224))</f>
        <v/>
      </c>
      <c s="90" t="str">
        <f>IF('S.D.PASTE SHEET'!F224="","",'S.D.PASTE SHEET'!F224)</f>
        <v/>
      </c>
      <c s="90" t="str">
        <f>IF('S.D.PASTE SHEET'!G224="","",UPPER('S.D.PASTE SHEET'!G224))</f>
        <v/>
      </c>
      <c s="90" t="str">
        <f>IF('S.D.PASTE SHEET'!H224="","",UPPER('S.D.PASTE SHEET'!H224))</f>
        <v/>
      </c>
      <c s="90" t="str">
        <f>IF('S.D.PASTE SHEET'!I224="","",'S.D.PASTE SHEET'!I224)</f>
        <v/>
      </c>
      <c s="91" t="str">
        <f>IF('S.D.PASTE SHEET'!J224="","",'S.D.PASTE SHEET'!J224)</f>
        <v/>
      </c>
      <c s="90" t="str">
        <f>IF('S.D.PASTE SHEET'!K224="","",'S.D.PASTE SHEET'!K224)</f>
        <v/>
      </c>
      <c s="90" t="str">
        <f>IF('S.D.PASTE SHEET'!L224="","",'S.D.PASTE SHEET'!L224)</f>
        <v/>
      </c>
      <c s="90" t="str">
        <f>IF('S.D.PASTE SHEET'!M224="","",'S.D.PASTE SHEET'!M224)</f>
        <v/>
      </c>
      <c s="90" t="str">
        <f>IF('S.D.PASTE SHEET'!N224="","",'S.D.PASTE SHEET'!N224)</f>
        <v/>
      </c>
      <c s="90" t="str">
        <f>IF('S.D.PASTE SHEET'!O224="","",'S.D.PASTE SHEET'!O224)</f>
        <v/>
      </c>
      <c s="90" t="str">
        <f>IF('S.D.PASTE SHEET'!P224="","",'S.D.PASTE SHEET'!P224)</f>
        <v/>
      </c>
      <c s="90" t="str">
        <f>IF('S.D.PASTE SHEET'!Q224="","",'S.D.PASTE SHEET'!Q224)</f>
        <v/>
      </c>
      <c s="90" t="str">
        <f>IF('S.D.PASTE SHEET'!R224="","",'S.D.PASTE SHEET'!R224)</f>
        <v/>
      </c>
      <c s="90" t="str">
        <f>IF('S.D.PASTE SHEET'!S224="","",'S.D.PASTE SHEET'!S224)</f>
        <v/>
      </c>
      <c s="90" t="str">
        <f>IF('S.D.PASTE SHEET'!T224="","",'S.D.PASTE SHEET'!T224)</f>
        <v/>
      </c>
      <c s="90" t="str">
        <f>IF('S.D.PASTE SHEET'!U224="","",'S.D.PASTE SHEET'!U224)</f>
        <v/>
      </c>
      <c s="90" t="str">
        <f>IF('S.D.PASTE SHEET'!V224="","",'S.D.PASTE SHEET'!V224)</f>
        <v/>
      </c>
      <c s="90" t="str">
        <f>IF('S.D.PASTE SHEET'!W224="","",'S.D.PASTE SHEET'!W224)</f>
        <v/>
      </c>
      <c s="90" t="str">
        <f>IF('S.D.PASTE SHEET'!X224="","",'S.D.PASTE SHEET'!X224)</f>
        <v/>
      </c>
      <c s="90" t="str">
        <f>IF('S.D.PASTE SHEET'!Y224="","",'S.D.PASTE SHEET'!Y224)</f>
        <v/>
      </c>
      <c s="90" t="str">
        <f>IF('S.D.PASTE SHEET'!Z224="","",'S.D.PASTE SHEET'!Z224)</f>
        <v/>
      </c>
      <c s="90" t="str">
        <f>IF('S.D.PASTE SHEET'!AA224="","",'S.D.PASTE SHEET'!AA224)</f>
        <v/>
      </c>
      <c s="90" t="str">
        <f>IF('S.D.PASTE SHEET'!AB224="","",'S.D.PASTE SHEET'!AB224)</f>
        <v/>
      </c>
      <c s="90" t="str">
        <f>IF('S.D.PASTE SHEET'!AC224="","",'S.D.PASTE SHEET'!AC224)</f>
        <v/>
      </c>
      <c s="90" t="str">
        <f>IF('S.D.PASTE SHEET'!AD224="","",'S.D.PASTE SHEET'!AD224)</f>
        <v/>
      </c>
      <c s="34"/>
      <c s="32" t="str">
        <f>IF(AK224="","",IF(AK224&gt;0,COUNT($AG$2:AG224),""))</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 t="shared" si="30"/>
        <v/>
      </c>
      <c r="AX224" s="32" t="str">
        <f>IF(BC224="","",IF(BC224&gt;0,COUNT($AY$2:AY224),""))</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5" spans="1:66" ht="15.75" customHeight="1">
      <c r="A225" s="90" t="str">
        <f>IF('S.D.PASTE SHEET'!A225="","",'S.D.PASTE SHEET'!A225)</f>
        <v/>
      </c>
      <c s="90" t="str">
        <f>IF('S.D.PASTE SHEET'!B225="","",'S.D.PASTE SHEET'!B225)</f>
        <v/>
      </c>
      <c s="90" t="str">
        <f>IF('S.D.PASTE SHEET'!C225="","",'S.D.PASTE SHEET'!C225)</f>
        <v/>
      </c>
      <c s="91" t="str">
        <f>IF('S.D.PASTE SHEET'!D225="","",'S.D.PASTE SHEET'!D225)</f>
        <v/>
      </c>
      <c s="90" t="str">
        <f>IF('S.D.PASTE SHEET'!E225="","",UPPER('S.D.PASTE SHEET'!E225))</f>
        <v/>
      </c>
      <c s="90" t="str">
        <f>IF('S.D.PASTE SHEET'!F225="","",'S.D.PASTE SHEET'!F225)</f>
        <v/>
      </c>
      <c s="90" t="str">
        <f>IF('S.D.PASTE SHEET'!G225="","",UPPER('S.D.PASTE SHEET'!G225))</f>
        <v/>
      </c>
      <c s="90" t="str">
        <f>IF('S.D.PASTE SHEET'!H225="","",UPPER('S.D.PASTE SHEET'!H225))</f>
        <v/>
      </c>
      <c s="90" t="str">
        <f>IF('S.D.PASTE SHEET'!I225="","",'S.D.PASTE SHEET'!I225)</f>
        <v/>
      </c>
      <c s="91" t="str">
        <f>IF('S.D.PASTE SHEET'!J225="","",'S.D.PASTE SHEET'!J225)</f>
        <v/>
      </c>
      <c s="90" t="str">
        <f>IF('S.D.PASTE SHEET'!K225="","",'S.D.PASTE SHEET'!K225)</f>
        <v/>
      </c>
      <c s="90" t="str">
        <f>IF('S.D.PASTE SHEET'!L225="","",'S.D.PASTE SHEET'!L225)</f>
        <v/>
      </c>
      <c s="90" t="str">
        <f>IF('S.D.PASTE SHEET'!M225="","",'S.D.PASTE SHEET'!M225)</f>
        <v/>
      </c>
      <c s="90" t="str">
        <f>IF('S.D.PASTE SHEET'!N225="","",'S.D.PASTE SHEET'!N225)</f>
        <v/>
      </c>
      <c s="90" t="str">
        <f>IF('S.D.PASTE SHEET'!O225="","",'S.D.PASTE SHEET'!O225)</f>
        <v/>
      </c>
      <c s="90" t="str">
        <f>IF('S.D.PASTE SHEET'!P225="","",'S.D.PASTE SHEET'!P225)</f>
        <v/>
      </c>
      <c s="90" t="str">
        <f>IF('S.D.PASTE SHEET'!Q225="","",'S.D.PASTE SHEET'!Q225)</f>
        <v/>
      </c>
      <c s="90" t="str">
        <f>IF('S.D.PASTE SHEET'!R225="","",'S.D.PASTE SHEET'!R225)</f>
        <v/>
      </c>
      <c s="90" t="str">
        <f>IF('S.D.PASTE SHEET'!S225="","",'S.D.PASTE SHEET'!S225)</f>
        <v/>
      </c>
      <c s="90" t="str">
        <f>IF('S.D.PASTE SHEET'!T225="","",'S.D.PASTE SHEET'!T225)</f>
        <v/>
      </c>
      <c s="90" t="str">
        <f>IF('S.D.PASTE SHEET'!U225="","",'S.D.PASTE SHEET'!U225)</f>
        <v/>
      </c>
      <c s="90" t="str">
        <f>IF('S.D.PASTE SHEET'!V225="","",'S.D.PASTE SHEET'!V225)</f>
        <v/>
      </c>
      <c s="90" t="str">
        <f>IF('S.D.PASTE SHEET'!W225="","",'S.D.PASTE SHEET'!W225)</f>
        <v/>
      </c>
      <c s="90" t="str">
        <f>IF('S.D.PASTE SHEET'!X225="","",'S.D.PASTE SHEET'!X225)</f>
        <v/>
      </c>
      <c s="90" t="str">
        <f>IF('S.D.PASTE SHEET'!Y225="","",'S.D.PASTE SHEET'!Y225)</f>
        <v/>
      </c>
      <c s="90" t="str">
        <f>IF('S.D.PASTE SHEET'!Z225="","",'S.D.PASTE SHEET'!Z225)</f>
        <v/>
      </c>
      <c s="90" t="str">
        <f>IF('S.D.PASTE SHEET'!AA225="","",'S.D.PASTE SHEET'!AA225)</f>
        <v/>
      </c>
      <c s="90" t="str">
        <f>IF('S.D.PASTE SHEET'!AB225="","",'S.D.PASTE SHEET'!AB225)</f>
        <v/>
      </c>
      <c s="90" t="str">
        <f>IF('S.D.PASTE SHEET'!AC225="","",'S.D.PASTE SHEET'!AC225)</f>
        <v/>
      </c>
      <c s="90" t="str">
        <f>IF('S.D.PASTE SHEET'!AD225="","",'S.D.PASTE SHEET'!AD225)</f>
        <v/>
      </c>
      <c s="34"/>
      <c s="32" t="str">
        <f>IF(AK225="","",IF(AK225&gt;0,COUNT($AG$2:AG225),""))</f>
        <v/>
      </c>
      <c s="10" t="str">
        <f t="shared" si="30"/>
        <v/>
      </c>
      <c s="10" t="str">
        <f t="shared" si="30"/>
        <v/>
      </c>
      <c s="10" t="str">
        <f t="shared" si="30"/>
        <v/>
      </c>
      <c s="37" t="str">
        <f t="shared" si="30"/>
        <v/>
      </c>
      <c s="10" t="str">
        <f t="shared" si="30"/>
        <v/>
      </c>
      <c s="10" t="str">
        <f t="shared" si="30"/>
        <v/>
      </c>
      <c s="10" t="str">
        <f t="shared" si="30"/>
        <v/>
      </c>
      <c s="10" t="str">
        <f t="shared" si="30"/>
        <v/>
      </c>
      <c s="10" t="str">
        <f t="shared" si="30"/>
        <v/>
      </c>
      <c s="37" t="str">
        <f t="shared" si="30"/>
        <v/>
      </c>
      <c s="10" t="str">
        <f t="shared" si="30"/>
        <v/>
      </c>
      <c s="10" t="str">
        <f t="shared" si="30"/>
        <v/>
      </c>
      <c s="10" t="str">
        <f t="shared" si="30"/>
        <v/>
      </c>
      <c s="10" t="str">
        <f t="shared" si="30"/>
        <v/>
      </c>
      <c s="10" t="str">
        <f t="shared" si="30"/>
        <v/>
      </c>
      <c s="10" t="str">
        <f>IF(AND($AJ$1=5,$A225=5),P225,"")</f>
        <v/>
      </c>
      <c r="AX225" s="32" t="str">
        <f>IF(BC225="","",IF(BC225&gt;0,COUNT($AY$2:AY225),""))</f>
        <v/>
      </c>
      <c s="10" t="str">
        <f t="shared" si="28"/>
        <v/>
      </c>
      <c s="10" t="str">
        <f t="shared" si="31"/>
        <v/>
      </c>
      <c s="10" t="str">
        <f t="shared" si="31"/>
        <v/>
      </c>
      <c s="39" t="str">
        <f t="shared" si="31"/>
        <v/>
      </c>
      <c s="10" t="str">
        <f t="shared" si="31"/>
        <v/>
      </c>
      <c s="10" t="str">
        <f t="shared" si="31"/>
        <v/>
      </c>
      <c s="10" t="str">
        <f t="shared" si="31"/>
        <v/>
      </c>
      <c s="10" t="str">
        <f t="shared" si="31"/>
        <v/>
      </c>
      <c s="10" t="str">
        <f t="shared" si="31"/>
        <v/>
      </c>
      <c s="39" t="str">
        <f t="shared" si="31"/>
        <v/>
      </c>
      <c s="10" t="str">
        <f t="shared" si="31"/>
        <v/>
      </c>
      <c s="10" t="str">
        <f t="shared" si="31"/>
        <v/>
      </c>
      <c s="10" t="str">
        <f t="shared" si="31"/>
        <v/>
      </c>
      <c s="10" t="str">
        <f t="shared" si="31"/>
        <v/>
      </c>
      <c s="10" t="str">
        <f t="shared" si="31"/>
        <v/>
      </c>
      <c s="10" t="str">
        <f t="shared" si="31"/>
        <v/>
      </c>
    </row>
    <row r="226" spans="1:66" ht="15.75" customHeight="1">
      <c r="A226" s="90" t="str">
        <f>IF('S.D.PASTE SHEET'!A226="","",'S.D.PASTE SHEET'!A226)</f>
        <v/>
      </c>
      <c s="90" t="str">
        <f>IF('S.D.PASTE SHEET'!B226="","",'S.D.PASTE SHEET'!B226)</f>
        <v/>
      </c>
      <c s="90" t="str">
        <f>IF('S.D.PASTE SHEET'!C226="","",'S.D.PASTE SHEET'!C226)</f>
        <v/>
      </c>
      <c s="91" t="str">
        <f>IF('S.D.PASTE SHEET'!D226="","",'S.D.PASTE SHEET'!D226)</f>
        <v/>
      </c>
      <c s="90" t="str">
        <f>IF('S.D.PASTE SHEET'!E226="","",UPPER('S.D.PASTE SHEET'!E226))</f>
        <v/>
      </c>
      <c s="90" t="str">
        <f>IF('S.D.PASTE SHEET'!F226="","",'S.D.PASTE SHEET'!F226)</f>
        <v/>
      </c>
      <c s="90" t="str">
        <f>IF('S.D.PASTE SHEET'!G226="","",UPPER('S.D.PASTE SHEET'!G226))</f>
        <v/>
      </c>
      <c s="90" t="str">
        <f>IF('S.D.PASTE SHEET'!H226="","",UPPER('S.D.PASTE SHEET'!H226))</f>
        <v/>
      </c>
      <c s="90" t="str">
        <f>IF('S.D.PASTE SHEET'!I226="","",'S.D.PASTE SHEET'!I226)</f>
        <v/>
      </c>
      <c s="91" t="str">
        <f>IF('S.D.PASTE SHEET'!J226="","",'S.D.PASTE SHEET'!J226)</f>
        <v/>
      </c>
      <c s="90" t="str">
        <f>IF('S.D.PASTE SHEET'!K226="","",'S.D.PASTE SHEET'!K226)</f>
        <v/>
      </c>
      <c s="90" t="str">
        <f>IF('S.D.PASTE SHEET'!L226="","",'S.D.PASTE SHEET'!L226)</f>
        <v/>
      </c>
      <c s="90" t="str">
        <f>IF('S.D.PASTE SHEET'!M226="","",'S.D.PASTE SHEET'!M226)</f>
        <v/>
      </c>
      <c s="90" t="str">
        <f>IF('S.D.PASTE SHEET'!N226="","",'S.D.PASTE SHEET'!N226)</f>
        <v/>
      </c>
      <c s="90" t="str">
        <f>IF('S.D.PASTE SHEET'!O226="","",'S.D.PASTE SHEET'!O226)</f>
        <v/>
      </c>
      <c s="90" t="str">
        <f>IF('S.D.PASTE SHEET'!P226="","",'S.D.PASTE SHEET'!P226)</f>
        <v/>
      </c>
      <c s="90" t="str">
        <f>IF('S.D.PASTE SHEET'!Q226="","",'S.D.PASTE SHEET'!Q226)</f>
        <v/>
      </c>
      <c s="90" t="str">
        <f>IF('S.D.PASTE SHEET'!R226="","",'S.D.PASTE SHEET'!R226)</f>
        <v/>
      </c>
      <c s="90" t="str">
        <f>IF('S.D.PASTE SHEET'!S226="","",'S.D.PASTE SHEET'!S226)</f>
        <v/>
      </c>
      <c s="90" t="str">
        <f>IF('S.D.PASTE SHEET'!T226="","",'S.D.PASTE SHEET'!T226)</f>
        <v/>
      </c>
      <c s="90" t="str">
        <f>IF('S.D.PASTE SHEET'!U226="","",'S.D.PASTE SHEET'!U226)</f>
        <v/>
      </c>
      <c s="90" t="str">
        <f>IF('S.D.PASTE SHEET'!V226="","",'S.D.PASTE SHEET'!V226)</f>
        <v/>
      </c>
      <c s="90" t="str">
        <f>IF('S.D.PASTE SHEET'!W226="","",'S.D.PASTE SHEET'!W226)</f>
        <v/>
      </c>
      <c s="90" t="str">
        <f>IF('S.D.PASTE SHEET'!X226="","",'S.D.PASTE SHEET'!X226)</f>
        <v/>
      </c>
      <c s="90" t="str">
        <f>IF('S.D.PASTE SHEET'!Y226="","",'S.D.PASTE SHEET'!Y226)</f>
        <v/>
      </c>
      <c s="90" t="str">
        <f>IF('S.D.PASTE SHEET'!Z226="","",'S.D.PASTE SHEET'!Z226)</f>
        <v/>
      </c>
      <c s="90" t="str">
        <f>IF('S.D.PASTE SHEET'!AA226="","",'S.D.PASTE SHEET'!AA226)</f>
        <v/>
      </c>
      <c s="90" t="str">
        <f>IF('S.D.PASTE SHEET'!AB226="","",'S.D.PASTE SHEET'!AB226)</f>
        <v/>
      </c>
      <c s="90" t="str">
        <f>IF('S.D.PASTE SHEET'!AC226="","",'S.D.PASTE SHEET'!AC226)</f>
        <v/>
      </c>
      <c s="90" t="str">
        <f>IF('S.D.PASTE SHEET'!AD226="","",'S.D.PASTE SHEET'!AD226)</f>
        <v/>
      </c>
      <c s="34"/>
      <c s="32" t="str">
        <f>IF(AK226="","",IF(AK226&gt;0,COUNT($AG$2:AG226),""))</f>
        <v/>
      </c>
      <c s="10" t="str">
        <f t="shared" si="32" ref="AG226:AV241">IF(AND($AJ$1=5,$A226=5),A226,"")</f>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26" s="32" t="str">
        <f>IF(BC226="","",IF(BC226&gt;0,COUNT($AY$2:AY226),""))</f>
        <v/>
      </c>
      <c s="10" t="str">
        <f t="shared" si="28"/>
        <v/>
      </c>
      <c s="10" t="str">
        <f t="shared" si="33" ref="AZ226:BN241">IF(AND($BB$1=5,$A226=5,$BC$1=$B226),B226,"")</f>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27" spans="1:66" ht="15.75" customHeight="1">
      <c r="A227" s="90" t="str">
        <f>IF('S.D.PASTE SHEET'!A227="","",'S.D.PASTE SHEET'!A227)</f>
        <v/>
      </c>
      <c s="90" t="str">
        <f>IF('S.D.PASTE SHEET'!B227="","",'S.D.PASTE SHEET'!B227)</f>
        <v/>
      </c>
      <c s="90" t="str">
        <f>IF('S.D.PASTE SHEET'!C227="","",'S.D.PASTE SHEET'!C227)</f>
        <v/>
      </c>
      <c s="91" t="str">
        <f>IF('S.D.PASTE SHEET'!D227="","",'S.D.PASTE SHEET'!D227)</f>
        <v/>
      </c>
      <c s="90" t="str">
        <f>IF('S.D.PASTE SHEET'!E227="","",UPPER('S.D.PASTE SHEET'!E227))</f>
        <v/>
      </c>
      <c s="90" t="str">
        <f>IF('S.D.PASTE SHEET'!F227="","",'S.D.PASTE SHEET'!F227)</f>
        <v/>
      </c>
      <c s="90" t="str">
        <f>IF('S.D.PASTE SHEET'!G227="","",UPPER('S.D.PASTE SHEET'!G227))</f>
        <v/>
      </c>
      <c s="90" t="str">
        <f>IF('S.D.PASTE SHEET'!H227="","",UPPER('S.D.PASTE SHEET'!H227))</f>
        <v/>
      </c>
      <c s="90" t="str">
        <f>IF('S.D.PASTE SHEET'!I227="","",'S.D.PASTE SHEET'!I227)</f>
        <v/>
      </c>
      <c s="91" t="str">
        <f>IF('S.D.PASTE SHEET'!J227="","",'S.D.PASTE SHEET'!J227)</f>
        <v/>
      </c>
      <c s="90" t="str">
        <f>IF('S.D.PASTE SHEET'!K227="","",'S.D.PASTE SHEET'!K227)</f>
        <v/>
      </c>
      <c s="90" t="str">
        <f>IF('S.D.PASTE SHEET'!L227="","",'S.D.PASTE SHEET'!L227)</f>
        <v/>
      </c>
      <c s="90" t="str">
        <f>IF('S.D.PASTE SHEET'!M227="","",'S.D.PASTE SHEET'!M227)</f>
        <v/>
      </c>
      <c s="90" t="str">
        <f>IF('S.D.PASTE SHEET'!N227="","",'S.D.PASTE SHEET'!N227)</f>
        <v/>
      </c>
      <c s="90" t="str">
        <f>IF('S.D.PASTE SHEET'!O227="","",'S.D.PASTE SHEET'!O227)</f>
        <v/>
      </c>
      <c s="90" t="str">
        <f>IF('S.D.PASTE SHEET'!P227="","",'S.D.PASTE SHEET'!P227)</f>
        <v/>
      </c>
      <c s="90" t="str">
        <f>IF('S.D.PASTE SHEET'!Q227="","",'S.D.PASTE SHEET'!Q227)</f>
        <v/>
      </c>
      <c s="90" t="str">
        <f>IF('S.D.PASTE SHEET'!R227="","",'S.D.PASTE SHEET'!R227)</f>
        <v/>
      </c>
      <c s="90" t="str">
        <f>IF('S.D.PASTE SHEET'!S227="","",'S.D.PASTE SHEET'!S227)</f>
        <v/>
      </c>
      <c s="90" t="str">
        <f>IF('S.D.PASTE SHEET'!T227="","",'S.D.PASTE SHEET'!T227)</f>
        <v/>
      </c>
      <c s="90" t="str">
        <f>IF('S.D.PASTE SHEET'!U227="","",'S.D.PASTE SHEET'!U227)</f>
        <v/>
      </c>
      <c s="90" t="str">
        <f>IF('S.D.PASTE SHEET'!V227="","",'S.D.PASTE SHEET'!V227)</f>
        <v/>
      </c>
      <c s="90" t="str">
        <f>IF('S.D.PASTE SHEET'!W227="","",'S.D.PASTE SHEET'!W227)</f>
        <v/>
      </c>
      <c s="90" t="str">
        <f>IF('S.D.PASTE SHEET'!X227="","",'S.D.PASTE SHEET'!X227)</f>
        <v/>
      </c>
      <c s="90" t="str">
        <f>IF('S.D.PASTE SHEET'!Y227="","",'S.D.PASTE SHEET'!Y227)</f>
        <v/>
      </c>
      <c s="90" t="str">
        <f>IF('S.D.PASTE SHEET'!Z227="","",'S.D.PASTE SHEET'!Z227)</f>
        <v/>
      </c>
      <c s="90" t="str">
        <f>IF('S.D.PASTE SHEET'!AA227="","",'S.D.PASTE SHEET'!AA227)</f>
        <v/>
      </c>
      <c s="90" t="str">
        <f>IF('S.D.PASTE SHEET'!AB227="","",'S.D.PASTE SHEET'!AB227)</f>
        <v/>
      </c>
      <c s="90" t="str">
        <f>IF('S.D.PASTE SHEET'!AC227="","",'S.D.PASTE SHEET'!AC227)</f>
        <v/>
      </c>
      <c s="90" t="str">
        <f>IF('S.D.PASTE SHEET'!AD227="","",'S.D.PASTE SHEET'!AD227)</f>
        <v/>
      </c>
      <c s="34"/>
      <c s="32" t="str">
        <f>IF(AK227="","",IF(AK227&gt;0,COUNT($AG$2:AG227),""))</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27" s="32" t="str">
        <f>IF(BC227="","",IF(BC227&gt;0,COUNT($AY$2:AY227),""))</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28" spans="1:66" ht="15.75" customHeight="1">
      <c r="A228" s="90" t="str">
        <f>IF('S.D.PASTE SHEET'!A228="","",'S.D.PASTE SHEET'!A228)</f>
        <v/>
      </c>
      <c s="90" t="str">
        <f>IF('S.D.PASTE SHEET'!B228="","",'S.D.PASTE SHEET'!B228)</f>
        <v/>
      </c>
      <c s="90" t="str">
        <f>IF('S.D.PASTE SHEET'!C228="","",'S.D.PASTE SHEET'!C228)</f>
        <v/>
      </c>
      <c s="91" t="str">
        <f>IF('S.D.PASTE SHEET'!D228="","",'S.D.PASTE SHEET'!D228)</f>
        <v/>
      </c>
      <c s="90" t="str">
        <f>IF('S.D.PASTE SHEET'!E228="","",UPPER('S.D.PASTE SHEET'!E228))</f>
        <v/>
      </c>
      <c s="90" t="str">
        <f>IF('S.D.PASTE SHEET'!F228="","",'S.D.PASTE SHEET'!F228)</f>
        <v/>
      </c>
      <c s="90" t="str">
        <f>IF('S.D.PASTE SHEET'!G228="","",UPPER('S.D.PASTE SHEET'!G228))</f>
        <v/>
      </c>
      <c s="90" t="str">
        <f>IF('S.D.PASTE SHEET'!H228="","",UPPER('S.D.PASTE SHEET'!H228))</f>
        <v/>
      </c>
      <c s="90" t="str">
        <f>IF('S.D.PASTE SHEET'!I228="","",'S.D.PASTE SHEET'!I228)</f>
        <v/>
      </c>
      <c s="91" t="str">
        <f>IF('S.D.PASTE SHEET'!J228="","",'S.D.PASTE SHEET'!J228)</f>
        <v/>
      </c>
      <c s="90" t="str">
        <f>IF('S.D.PASTE SHEET'!K228="","",'S.D.PASTE SHEET'!K228)</f>
        <v/>
      </c>
      <c s="90" t="str">
        <f>IF('S.D.PASTE SHEET'!L228="","",'S.D.PASTE SHEET'!L228)</f>
        <v/>
      </c>
      <c s="90" t="str">
        <f>IF('S.D.PASTE SHEET'!M228="","",'S.D.PASTE SHEET'!M228)</f>
        <v/>
      </c>
      <c s="90" t="str">
        <f>IF('S.D.PASTE SHEET'!N228="","",'S.D.PASTE SHEET'!N228)</f>
        <v/>
      </c>
      <c s="90" t="str">
        <f>IF('S.D.PASTE SHEET'!O228="","",'S.D.PASTE SHEET'!O228)</f>
        <v/>
      </c>
      <c s="90" t="str">
        <f>IF('S.D.PASTE SHEET'!P228="","",'S.D.PASTE SHEET'!P228)</f>
        <v/>
      </c>
      <c s="90" t="str">
        <f>IF('S.D.PASTE SHEET'!Q228="","",'S.D.PASTE SHEET'!Q228)</f>
        <v/>
      </c>
      <c s="90" t="str">
        <f>IF('S.D.PASTE SHEET'!R228="","",'S.D.PASTE SHEET'!R228)</f>
        <v/>
      </c>
      <c s="90" t="str">
        <f>IF('S.D.PASTE SHEET'!S228="","",'S.D.PASTE SHEET'!S228)</f>
        <v/>
      </c>
      <c s="90" t="str">
        <f>IF('S.D.PASTE SHEET'!T228="","",'S.D.PASTE SHEET'!T228)</f>
        <v/>
      </c>
      <c s="90" t="str">
        <f>IF('S.D.PASTE SHEET'!U228="","",'S.D.PASTE SHEET'!U228)</f>
        <v/>
      </c>
      <c s="90" t="str">
        <f>IF('S.D.PASTE SHEET'!V228="","",'S.D.PASTE SHEET'!V228)</f>
        <v/>
      </c>
      <c s="90" t="str">
        <f>IF('S.D.PASTE SHEET'!W228="","",'S.D.PASTE SHEET'!W228)</f>
        <v/>
      </c>
      <c s="90" t="str">
        <f>IF('S.D.PASTE SHEET'!X228="","",'S.D.PASTE SHEET'!X228)</f>
        <v/>
      </c>
      <c s="90" t="str">
        <f>IF('S.D.PASTE SHEET'!Y228="","",'S.D.PASTE SHEET'!Y228)</f>
        <v/>
      </c>
      <c s="90" t="str">
        <f>IF('S.D.PASTE SHEET'!Z228="","",'S.D.PASTE SHEET'!Z228)</f>
        <v/>
      </c>
      <c s="90" t="str">
        <f>IF('S.D.PASTE SHEET'!AA228="","",'S.D.PASTE SHEET'!AA228)</f>
        <v/>
      </c>
      <c s="90" t="str">
        <f>IF('S.D.PASTE SHEET'!AB228="","",'S.D.PASTE SHEET'!AB228)</f>
        <v/>
      </c>
      <c s="90" t="str">
        <f>IF('S.D.PASTE SHEET'!AC228="","",'S.D.PASTE SHEET'!AC228)</f>
        <v/>
      </c>
      <c s="90" t="str">
        <f>IF('S.D.PASTE SHEET'!AD228="","",'S.D.PASTE SHEET'!AD228)</f>
        <v/>
      </c>
      <c s="34"/>
      <c s="32" t="str">
        <f>IF(AK228="","",IF(AK228&gt;0,COUNT($AG$2:AG228),""))</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28" s="32" t="str">
        <f>IF(BC228="","",IF(BC228&gt;0,COUNT($AY$2:AY228),""))</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29" spans="1:66" ht="15.75" customHeight="1">
      <c r="A229" s="90" t="str">
        <f>IF('S.D.PASTE SHEET'!A229="","",'S.D.PASTE SHEET'!A229)</f>
        <v/>
      </c>
      <c s="90" t="str">
        <f>IF('S.D.PASTE SHEET'!B229="","",'S.D.PASTE SHEET'!B229)</f>
        <v/>
      </c>
      <c s="90" t="str">
        <f>IF('S.D.PASTE SHEET'!C229="","",'S.D.PASTE SHEET'!C229)</f>
        <v/>
      </c>
      <c s="91" t="str">
        <f>IF('S.D.PASTE SHEET'!D229="","",'S.D.PASTE SHEET'!D229)</f>
        <v/>
      </c>
      <c s="90" t="str">
        <f>IF('S.D.PASTE SHEET'!E229="","",UPPER('S.D.PASTE SHEET'!E229))</f>
        <v/>
      </c>
      <c s="90" t="str">
        <f>IF('S.D.PASTE SHEET'!F229="","",'S.D.PASTE SHEET'!F229)</f>
        <v/>
      </c>
      <c s="90" t="str">
        <f>IF('S.D.PASTE SHEET'!G229="","",UPPER('S.D.PASTE SHEET'!G229))</f>
        <v/>
      </c>
      <c s="90" t="str">
        <f>IF('S.D.PASTE SHEET'!H229="","",UPPER('S.D.PASTE SHEET'!H229))</f>
        <v/>
      </c>
      <c s="90" t="str">
        <f>IF('S.D.PASTE SHEET'!I229="","",'S.D.PASTE SHEET'!I229)</f>
        <v/>
      </c>
      <c s="91" t="str">
        <f>IF('S.D.PASTE SHEET'!J229="","",'S.D.PASTE SHEET'!J229)</f>
        <v/>
      </c>
      <c s="90" t="str">
        <f>IF('S.D.PASTE SHEET'!K229="","",'S.D.PASTE SHEET'!K229)</f>
        <v/>
      </c>
      <c s="90" t="str">
        <f>IF('S.D.PASTE SHEET'!L229="","",'S.D.PASTE SHEET'!L229)</f>
        <v/>
      </c>
      <c s="90" t="str">
        <f>IF('S.D.PASTE SHEET'!M229="","",'S.D.PASTE SHEET'!M229)</f>
        <v/>
      </c>
      <c s="90" t="str">
        <f>IF('S.D.PASTE SHEET'!N229="","",'S.D.PASTE SHEET'!N229)</f>
        <v/>
      </c>
      <c s="90" t="str">
        <f>IF('S.D.PASTE SHEET'!O229="","",'S.D.PASTE SHEET'!O229)</f>
        <v/>
      </c>
      <c s="90" t="str">
        <f>IF('S.D.PASTE SHEET'!P229="","",'S.D.PASTE SHEET'!P229)</f>
        <v/>
      </c>
      <c s="90" t="str">
        <f>IF('S.D.PASTE SHEET'!Q229="","",'S.D.PASTE SHEET'!Q229)</f>
        <v/>
      </c>
      <c s="90" t="str">
        <f>IF('S.D.PASTE SHEET'!R229="","",'S.D.PASTE SHEET'!R229)</f>
        <v/>
      </c>
      <c s="90" t="str">
        <f>IF('S.D.PASTE SHEET'!S229="","",'S.D.PASTE SHEET'!S229)</f>
        <v/>
      </c>
      <c s="90" t="str">
        <f>IF('S.D.PASTE SHEET'!T229="","",'S.D.PASTE SHEET'!T229)</f>
        <v/>
      </c>
      <c s="90" t="str">
        <f>IF('S.D.PASTE SHEET'!U229="","",'S.D.PASTE SHEET'!U229)</f>
        <v/>
      </c>
      <c s="90" t="str">
        <f>IF('S.D.PASTE SHEET'!V229="","",'S.D.PASTE SHEET'!V229)</f>
        <v/>
      </c>
      <c s="90" t="str">
        <f>IF('S.D.PASTE SHEET'!W229="","",'S.D.PASTE SHEET'!W229)</f>
        <v/>
      </c>
      <c s="90" t="str">
        <f>IF('S.D.PASTE SHEET'!X229="","",'S.D.PASTE SHEET'!X229)</f>
        <v/>
      </c>
      <c s="90" t="str">
        <f>IF('S.D.PASTE SHEET'!Y229="","",'S.D.PASTE SHEET'!Y229)</f>
        <v/>
      </c>
      <c s="90" t="str">
        <f>IF('S.D.PASTE SHEET'!Z229="","",'S.D.PASTE SHEET'!Z229)</f>
        <v/>
      </c>
      <c s="90" t="str">
        <f>IF('S.D.PASTE SHEET'!AA229="","",'S.D.PASTE SHEET'!AA229)</f>
        <v/>
      </c>
      <c s="90" t="str">
        <f>IF('S.D.PASTE SHEET'!AB229="","",'S.D.PASTE SHEET'!AB229)</f>
        <v/>
      </c>
      <c s="90" t="str">
        <f>IF('S.D.PASTE SHEET'!AC229="","",'S.D.PASTE SHEET'!AC229)</f>
        <v/>
      </c>
      <c s="90" t="str">
        <f>IF('S.D.PASTE SHEET'!AD229="","",'S.D.PASTE SHEET'!AD229)</f>
        <v/>
      </c>
      <c s="34"/>
      <c s="32" t="str">
        <f>IF(AK229="","",IF(AK229&gt;0,COUNT($AG$2:AG229),""))</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29" s="32" t="str">
        <f>IF(BC229="","",IF(BC229&gt;0,COUNT($AY$2:AY229),""))</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0" spans="1:66" ht="15.75" customHeight="1">
      <c r="A230" s="90" t="str">
        <f>IF('S.D.PASTE SHEET'!A230="","",'S.D.PASTE SHEET'!A230)</f>
        <v/>
      </c>
      <c s="90" t="str">
        <f>IF('S.D.PASTE SHEET'!B230="","",'S.D.PASTE SHEET'!B230)</f>
        <v/>
      </c>
      <c s="90" t="str">
        <f>IF('S.D.PASTE SHEET'!C230="","",'S.D.PASTE SHEET'!C230)</f>
        <v/>
      </c>
      <c s="91" t="str">
        <f>IF('S.D.PASTE SHEET'!D230="","",'S.D.PASTE SHEET'!D230)</f>
        <v/>
      </c>
      <c s="90" t="str">
        <f>IF('S.D.PASTE SHEET'!E230="","",UPPER('S.D.PASTE SHEET'!E230))</f>
        <v/>
      </c>
      <c s="90" t="str">
        <f>IF('S.D.PASTE SHEET'!F230="","",'S.D.PASTE SHEET'!F230)</f>
        <v/>
      </c>
      <c s="90" t="str">
        <f>IF('S.D.PASTE SHEET'!G230="","",UPPER('S.D.PASTE SHEET'!G230))</f>
        <v/>
      </c>
      <c s="90" t="str">
        <f>IF('S.D.PASTE SHEET'!H230="","",UPPER('S.D.PASTE SHEET'!H230))</f>
        <v/>
      </c>
      <c s="90" t="str">
        <f>IF('S.D.PASTE SHEET'!I230="","",'S.D.PASTE SHEET'!I230)</f>
        <v/>
      </c>
      <c s="91" t="str">
        <f>IF('S.D.PASTE SHEET'!J230="","",'S.D.PASTE SHEET'!J230)</f>
        <v/>
      </c>
      <c s="90" t="str">
        <f>IF('S.D.PASTE SHEET'!K230="","",'S.D.PASTE SHEET'!K230)</f>
        <v/>
      </c>
      <c s="90" t="str">
        <f>IF('S.D.PASTE SHEET'!L230="","",'S.D.PASTE SHEET'!L230)</f>
        <v/>
      </c>
      <c s="90" t="str">
        <f>IF('S.D.PASTE SHEET'!M230="","",'S.D.PASTE SHEET'!M230)</f>
        <v/>
      </c>
      <c s="90" t="str">
        <f>IF('S.D.PASTE SHEET'!N230="","",'S.D.PASTE SHEET'!N230)</f>
        <v/>
      </c>
      <c s="90" t="str">
        <f>IF('S.D.PASTE SHEET'!O230="","",'S.D.PASTE SHEET'!O230)</f>
        <v/>
      </c>
      <c s="90" t="str">
        <f>IF('S.D.PASTE SHEET'!P230="","",'S.D.PASTE SHEET'!P230)</f>
        <v/>
      </c>
      <c s="90" t="str">
        <f>IF('S.D.PASTE SHEET'!Q230="","",'S.D.PASTE SHEET'!Q230)</f>
        <v/>
      </c>
      <c s="90" t="str">
        <f>IF('S.D.PASTE SHEET'!R230="","",'S.D.PASTE SHEET'!R230)</f>
        <v/>
      </c>
      <c s="90" t="str">
        <f>IF('S.D.PASTE SHEET'!S230="","",'S.D.PASTE SHEET'!S230)</f>
        <v/>
      </c>
      <c s="90" t="str">
        <f>IF('S.D.PASTE SHEET'!T230="","",'S.D.PASTE SHEET'!T230)</f>
        <v/>
      </c>
      <c s="90" t="str">
        <f>IF('S.D.PASTE SHEET'!U230="","",'S.D.PASTE SHEET'!U230)</f>
        <v/>
      </c>
      <c s="90" t="str">
        <f>IF('S.D.PASTE SHEET'!V230="","",'S.D.PASTE SHEET'!V230)</f>
        <v/>
      </c>
      <c s="90" t="str">
        <f>IF('S.D.PASTE SHEET'!W230="","",'S.D.PASTE SHEET'!W230)</f>
        <v/>
      </c>
      <c s="90" t="str">
        <f>IF('S.D.PASTE SHEET'!X230="","",'S.D.PASTE SHEET'!X230)</f>
        <v/>
      </c>
      <c s="90" t="str">
        <f>IF('S.D.PASTE SHEET'!Y230="","",'S.D.PASTE SHEET'!Y230)</f>
        <v/>
      </c>
      <c s="90" t="str">
        <f>IF('S.D.PASTE SHEET'!Z230="","",'S.D.PASTE SHEET'!Z230)</f>
        <v/>
      </c>
      <c s="90" t="str">
        <f>IF('S.D.PASTE SHEET'!AA230="","",'S.D.PASTE SHEET'!AA230)</f>
        <v/>
      </c>
      <c s="90" t="str">
        <f>IF('S.D.PASTE SHEET'!AB230="","",'S.D.PASTE SHEET'!AB230)</f>
        <v/>
      </c>
      <c s="90" t="str">
        <f>IF('S.D.PASTE SHEET'!AC230="","",'S.D.PASTE SHEET'!AC230)</f>
        <v/>
      </c>
      <c s="90" t="str">
        <f>IF('S.D.PASTE SHEET'!AD230="","",'S.D.PASTE SHEET'!AD230)</f>
        <v/>
      </c>
      <c s="34"/>
      <c s="32" t="str">
        <f>IF(AK230="","",IF(AK230&gt;0,COUNT($AG$2:AG230),""))</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0" s="32" t="str">
        <f>IF(BC230="","",IF(BC230&gt;0,COUNT($AY$2:AY230),""))</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1" spans="1:66" ht="15.75" customHeight="1">
      <c r="A231" s="90" t="str">
        <f>IF('S.D.PASTE SHEET'!A231="","",'S.D.PASTE SHEET'!A231)</f>
        <v/>
      </c>
      <c s="90" t="str">
        <f>IF('S.D.PASTE SHEET'!B231="","",'S.D.PASTE SHEET'!B231)</f>
        <v/>
      </c>
      <c s="90" t="str">
        <f>IF('S.D.PASTE SHEET'!C231="","",'S.D.PASTE SHEET'!C231)</f>
        <v/>
      </c>
      <c s="91" t="str">
        <f>IF('S.D.PASTE SHEET'!D231="","",'S.D.PASTE SHEET'!D231)</f>
        <v/>
      </c>
      <c s="90" t="str">
        <f>IF('S.D.PASTE SHEET'!E231="","",UPPER('S.D.PASTE SHEET'!E231))</f>
        <v/>
      </c>
      <c s="90" t="str">
        <f>IF('S.D.PASTE SHEET'!F231="","",'S.D.PASTE SHEET'!F231)</f>
        <v/>
      </c>
      <c s="90" t="str">
        <f>IF('S.D.PASTE SHEET'!G231="","",UPPER('S.D.PASTE SHEET'!G231))</f>
        <v/>
      </c>
      <c s="90" t="str">
        <f>IF('S.D.PASTE SHEET'!H231="","",UPPER('S.D.PASTE SHEET'!H231))</f>
        <v/>
      </c>
      <c s="90" t="str">
        <f>IF('S.D.PASTE SHEET'!I231="","",'S.D.PASTE SHEET'!I231)</f>
        <v/>
      </c>
      <c s="91" t="str">
        <f>IF('S.D.PASTE SHEET'!J231="","",'S.D.PASTE SHEET'!J231)</f>
        <v/>
      </c>
      <c s="90" t="str">
        <f>IF('S.D.PASTE SHEET'!K231="","",'S.D.PASTE SHEET'!K231)</f>
        <v/>
      </c>
      <c s="90" t="str">
        <f>IF('S.D.PASTE SHEET'!L231="","",'S.D.PASTE SHEET'!L231)</f>
        <v/>
      </c>
      <c s="90" t="str">
        <f>IF('S.D.PASTE SHEET'!M231="","",'S.D.PASTE SHEET'!M231)</f>
        <v/>
      </c>
      <c s="90" t="str">
        <f>IF('S.D.PASTE SHEET'!N231="","",'S.D.PASTE SHEET'!N231)</f>
        <v/>
      </c>
      <c s="90" t="str">
        <f>IF('S.D.PASTE SHEET'!O231="","",'S.D.PASTE SHEET'!O231)</f>
        <v/>
      </c>
      <c s="90" t="str">
        <f>IF('S.D.PASTE SHEET'!P231="","",'S.D.PASTE SHEET'!P231)</f>
        <v/>
      </c>
      <c s="90" t="str">
        <f>IF('S.D.PASTE SHEET'!Q231="","",'S.D.PASTE SHEET'!Q231)</f>
        <v/>
      </c>
      <c s="90" t="str">
        <f>IF('S.D.PASTE SHEET'!R231="","",'S.D.PASTE SHEET'!R231)</f>
        <v/>
      </c>
      <c s="90" t="str">
        <f>IF('S.D.PASTE SHEET'!S231="","",'S.D.PASTE SHEET'!S231)</f>
        <v/>
      </c>
      <c s="90" t="str">
        <f>IF('S.D.PASTE SHEET'!T231="","",'S.D.PASTE SHEET'!T231)</f>
        <v/>
      </c>
      <c s="90" t="str">
        <f>IF('S.D.PASTE SHEET'!U231="","",'S.D.PASTE SHEET'!U231)</f>
        <v/>
      </c>
      <c s="90" t="str">
        <f>IF('S.D.PASTE SHEET'!V231="","",'S.D.PASTE SHEET'!V231)</f>
        <v/>
      </c>
      <c s="90" t="str">
        <f>IF('S.D.PASTE SHEET'!W231="","",'S.D.PASTE SHEET'!W231)</f>
        <v/>
      </c>
      <c s="90" t="str">
        <f>IF('S.D.PASTE SHEET'!X231="","",'S.D.PASTE SHEET'!X231)</f>
        <v/>
      </c>
      <c s="90" t="str">
        <f>IF('S.D.PASTE SHEET'!Y231="","",'S.D.PASTE SHEET'!Y231)</f>
        <v/>
      </c>
      <c s="90" t="str">
        <f>IF('S.D.PASTE SHEET'!Z231="","",'S.D.PASTE SHEET'!Z231)</f>
        <v/>
      </c>
      <c s="90" t="str">
        <f>IF('S.D.PASTE SHEET'!AA231="","",'S.D.PASTE SHEET'!AA231)</f>
        <v/>
      </c>
      <c s="90" t="str">
        <f>IF('S.D.PASTE SHEET'!AB231="","",'S.D.PASTE SHEET'!AB231)</f>
        <v/>
      </c>
      <c s="90" t="str">
        <f>IF('S.D.PASTE SHEET'!AC231="","",'S.D.PASTE SHEET'!AC231)</f>
        <v/>
      </c>
      <c s="90" t="str">
        <f>IF('S.D.PASTE SHEET'!AD231="","",'S.D.PASTE SHEET'!AD231)</f>
        <v/>
      </c>
      <c s="34"/>
      <c s="32" t="str">
        <f>IF(AK231="","",IF(AK231&gt;0,COUNT($AG$2:AG231),""))</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1" s="32" t="str">
        <f>IF(BC231="","",IF(BC231&gt;0,COUNT($AY$2:AY231),""))</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2" spans="1:66" ht="15.75" customHeight="1">
      <c r="A232" s="90" t="str">
        <f>IF('S.D.PASTE SHEET'!A232="","",'S.D.PASTE SHEET'!A232)</f>
        <v/>
      </c>
      <c s="90" t="str">
        <f>IF('S.D.PASTE SHEET'!B232="","",'S.D.PASTE SHEET'!B232)</f>
        <v/>
      </c>
      <c s="90" t="str">
        <f>IF('S.D.PASTE SHEET'!C232="","",'S.D.PASTE SHEET'!C232)</f>
        <v/>
      </c>
      <c s="91" t="str">
        <f>IF('S.D.PASTE SHEET'!D232="","",'S.D.PASTE SHEET'!D232)</f>
        <v/>
      </c>
      <c s="90" t="str">
        <f>IF('S.D.PASTE SHEET'!E232="","",UPPER('S.D.PASTE SHEET'!E232))</f>
        <v/>
      </c>
      <c s="90" t="str">
        <f>IF('S.D.PASTE SHEET'!F232="","",'S.D.PASTE SHEET'!F232)</f>
        <v/>
      </c>
      <c s="90" t="str">
        <f>IF('S.D.PASTE SHEET'!G232="","",UPPER('S.D.PASTE SHEET'!G232))</f>
        <v/>
      </c>
      <c s="90" t="str">
        <f>IF('S.D.PASTE SHEET'!H232="","",UPPER('S.D.PASTE SHEET'!H232))</f>
        <v/>
      </c>
      <c s="90" t="str">
        <f>IF('S.D.PASTE SHEET'!I232="","",'S.D.PASTE SHEET'!I232)</f>
        <v/>
      </c>
      <c s="91" t="str">
        <f>IF('S.D.PASTE SHEET'!J232="","",'S.D.PASTE SHEET'!J232)</f>
        <v/>
      </c>
      <c s="90" t="str">
        <f>IF('S.D.PASTE SHEET'!K232="","",'S.D.PASTE SHEET'!K232)</f>
        <v/>
      </c>
      <c s="90" t="str">
        <f>IF('S.D.PASTE SHEET'!L232="","",'S.D.PASTE SHEET'!L232)</f>
        <v/>
      </c>
      <c s="90" t="str">
        <f>IF('S.D.PASTE SHEET'!M232="","",'S.D.PASTE SHEET'!M232)</f>
        <v/>
      </c>
      <c s="90" t="str">
        <f>IF('S.D.PASTE SHEET'!N232="","",'S.D.PASTE SHEET'!N232)</f>
        <v/>
      </c>
      <c s="90" t="str">
        <f>IF('S.D.PASTE SHEET'!O232="","",'S.D.PASTE SHEET'!O232)</f>
        <v/>
      </c>
      <c s="90" t="str">
        <f>IF('S.D.PASTE SHEET'!P232="","",'S.D.PASTE SHEET'!P232)</f>
        <v/>
      </c>
      <c s="90" t="str">
        <f>IF('S.D.PASTE SHEET'!Q232="","",'S.D.PASTE SHEET'!Q232)</f>
        <v/>
      </c>
      <c s="90" t="str">
        <f>IF('S.D.PASTE SHEET'!R232="","",'S.D.PASTE SHEET'!R232)</f>
        <v/>
      </c>
      <c s="90" t="str">
        <f>IF('S.D.PASTE SHEET'!S232="","",'S.D.PASTE SHEET'!S232)</f>
        <v/>
      </c>
      <c s="90" t="str">
        <f>IF('S.D.PASTE SHEET'!T232="","",'S.D.PASTE SHEET'!T232)</f>
        <v/>
      </c>
      <c s="90" t="str">
        <f>IF('S.D.PASTE SHEET'!U232="","",'S.D.PASTE SHEET'!U232)</f>
        <v/>
      </c>
      <c s="90" t="str">
        <f>IF('S.D.PASTE SHEET'!V232="","",'S.D.PASTE SHEET'!V232)</f>
        <v/>
      </c>
      <c s="90" t="str">
        <f>IF('S.D.PASTE SHEET'!W232="","",'S.D.PASTE SHEET'!W232)</f>
        <v/>
      </c>
      <c s="90" t="str">
        <f>IF('S.D.PASTE SHEET'!X232="","",'S.D.PASTE SHEET'!X232)</f>
        <v/>
      </c>
      <c s="90" t="str">
        <f>IF('S.D.PASTE SHEET'!Y232="","",'S.D.PASTE SHEET'!Y232)</f>
        <v/>
      </c>
      <c s="90" t="str">
        <f>IF('S.D.PASTE SHEET'!Z232="","",'S.D.PASTE SHEET'!Z232)</f>
        <v/>
      </c>
      <c s="90" t="str">
        <f>IF('S.D.PASTE SHEET'!AA232="","",'S.D.PASTE SHEET'!AA232)</f>
        <v/>
      </c>
      <c s="90" t="str">
        <f>IF('S.D.PASTE SHEET'!AB232="","",'S.D.PASTE SHEET'!AB232)</f>
        <v/>
      </c>
      <c s="90" t="str">
        <f>IF('S.D.PASTE SHEET'!AC232="","",'S.D.PASTE SHEET'!AC232)</f>
        <v/>
      </c>
      <c s="90" t="str">
        <f>IF('S.D.PASTE SHEET'!AD232="","",'S.D.PASTE SHEET'!AD232)</f>
        <v/>
      </c>
      <c s="34"/>
      <c s="32" t="str">
        <f>IF(AK232="","",IF(AK232&gt;0,COUNT($AG$2:AG232),""))</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2" s="32" t="str">
        <f>IF(BC232="","",IF(BC232&gt;0,COUNT($AY$2:AY232),""))</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3" spans="1:66" ht="15.75" customHeight="1">
      <c r="A233" s="90" t="str">
        <f>IF('S.D.PASTE SHEET'!A233="","",'S.D.PASTE SHEET'!A233)</f>
        <v/>
      </c>
      <c s="90" t="str">
        <f>IF('S.D.PASTE SHEET'!B233="","",'S.D.PASTE SHEET'!B233)</f>
        <v/>
      </c>
      <c s="90" t="str">
        <f>IF('S.D.PASTE SHEET'!C233="","",'S.D.PASTE SHEET'!C233)</f>
        <v/>
      </c>
      <c s="91" t="str">
        <f>IF('S.D.PASTE SHEET'!D233="","",'S.D.PASTE SHEET'!D233)</f>
        <v/>
      </c>
      <c s="90" t="str">
        <f>IF('S.D.PASTE SHEET'!E233="","",UPPER('S.D.PASTE SHEET'!E233))</f>
        <v/>
      </c>
      <c s="90" t="str">
        <f>IF('S.D.PASTE SHEET'!F233="","",'S.D.PASTE SHEET'!F233)</f>
        <v/>
      </c>
      <c s="90" t="str">
        <f>IF('S.D.PASTE SHEET'!G233="","",UPPER('S.D.PASTE SHEET'!G233))</f>
        <v/>
      </c>
      <c s="90" t="str">
        <f>IF('S.D.PASTE SHEET'!H233="","",UPPER('S.D.PASTE SHEET'!H233))</f>
        <v/>
      </c>
      <c s="90" t="str">
        <f>IF('S.D.PASTE SHEET'!I233="","",'S.D.PASTE SHEET'!I233)</f>
        <v/>
      </c>
      <c s="91" t="str">
        <f>IF('S.D.PASTE SHEET'!J233="","",'S.D.PASTE SHEET'!J233)</f>
        <v/>
      </c>
      <c s="90" t="str">
        <f>IF('S.D.PASTE SHEET'!K233="","",'S.D.PASTE SHEET'!K233)</f>
        <v/>
      </c>
      <c s="90" t="str">
        <f>IF('S.D.PASTE SHEET'!L233="","",'S.D.PASTE SHEET'!L233)</f>
        <v/>
      </c>
      <c s="90" t="str">
        <f>IF('S.D.PASTE SHEET'!M233="","",'S.D.PASTE SHEET'!M233)</f>
        <v/>
      </c>
      <c s="90" t="str">
        <f>IF('S.D.PASTE SHEET'!N233="","",'S.D.PASTE SHEET'!N233)</f>
        <v/>
      </c>
      <c s="90" t="str">
        <f>IF('S.D.PASTE SHEET'!O233="","",'S.D.PASTE SHEET'!O233)</f>
        <v/>
      </c>
      <c s="90" t="str">
        <f>IF('S.D.PASTE SHEET'!P233="","",'S.D.PASTE SHEET'!P233)</f>
        <v/>
      </c>
      <c s="90" t="str">
        <f>IF('S.D.PASTE SHEET'!Q233="","",'S.D.PASTE SHEET'!Q233)</f>
        <v/>
      </c>
      <c s="90" t="str">
        <f>IF('S.D.PASTE SHEET'!R233="","",'S.D.PASTE SHEET'!R233)</f>
        <v/>
      </c>
      <c s="90" t="str">
        <f>IF('S.D.PASTE SHEET'!S233="","",'S.D.PASTE SHEET'!S233)</f>
        <v/>
      </c>
      <c s="90" t="str">
        <f>IF('S.D.PASTE SHEET'!T233="","",'S.D.PASTE SHEET'!T233)</f>
        <v/>
      </c>
      <c s="90" t="str">
        <f>IF('S.D.PASTE SHEET'!U233="","",'S.D.PASTE SHEET'!U233)</f>
        <v/>
      </c>
      <c s="90" t="str">
        <f>IF('S.D.PASTE SHEET'!V233="","",'S.D.PASTE SHEET'!V233)</f>
        <v/>
      </c>
      <c s="90" t="str">
        <f>IF('S.D.PASTE SHEET'!W233="","",'S.D.PASTE SHEET'!W233)</f>
        <v/>
      </c>
      <c s="90" t="str">
        <f>IF('S.D.PASTE SHEET'!X233="","",'S.D.PASTE SHEET'!X233)</f>
        <v/>
      </c>
      <c s="90" t="str">
        <f>IF('S.D.PASTE SHEET'!Y233="","",'S.D.PASTE SHEET'!Y233)</f>
        <v/>
      </c>
      <c s="90" t="str">
        <f>IF('S.D.PASTE SHEET'!Z233="","",'S.D.PASTE SHEET'!Z233)</f>
        <v/>
      </c>
      <c s="90" t="str">
        <f>IF('S.D.PASTE SHEET'!AA233="","",'S.D.PASTE SHEET'!AA233)</f>
        <v/>
      </c>
      <c s="90" t="str">
        <f>IF('S.D.PASTE SHEET'!AB233="","",'S.D.PASTE SHEET'!AB233)</f>
        <v/>
      </c>
      <c s="90" t="str">
        <f>IF('S.D.PASTE SHEET'!AC233="","",'S.D.PASTE SHEET'!AC233)</f>
        <v/>
      </c>
      <c s="90" t="str">
        <f>IF('S.D.PASTE SHEET'!AD233="","",'S.D.PASTE SHEET'!AD233)</f>
        <v/>
      </c>
      <c s="34"/>
      <c s="32" t="str">
        <f>IF(AK233="","",IF(AK233&gt;0,COUNT($AG$2:AG233),""))</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3" s="32" t="str">
        <f>IF(BC233="","",IF(BC233&gt;0,COUNT($AY$2:AY233),""))</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4" spans="1:66" ht="15.75" customHeight="1">
      <c r="A234" s="90" t="str">
        <f>IF('S.D.PASTE SHEET'!A234="","",'S.D.PASTE SHEET'!A234)</f>
        <v/>
      </c>
      <c s="90" t="str">
        <f>IF('S.D.PASTE SHEET'!B234="","",'S.D.PASTE SHEET'!B234)</f>
        <v/>
      </c>
      <c s="90" t="str">
        <f>IF('S.D.PASTE SHEET'!C234="","",'S.D.PASTE SHEET'!C234)</f>
        <v/>
      </c>
      <c s="91" t="str">
        <f>IF('S.D.PASTE SHEET'!D234="","",'S.D.PASTE SHEET'!D234)</f>
        <v/>
      </c>
      <c s="90" t="str">
        <f>IF('S.D.PASTE SHEET'!E234="","",UPPER('S.D.PASTE SHEET'!E234))</f>
        <v/>
      </c>
      <c s="90" t="str">
        <f>IF('S.D.PASTE SHEET'!F234="","",'S.D.PASTE SHEET'!F234)</f>
        <v/>
      </c>
      <c s="90" t="str">
        <f>IF('S.D.PASTE SHEET'!G234="","",UPPER('S.D.PASTE SHEET'!G234))</f>
        <v/>
      </c>
      <c s="90" t="str">
        <f>IF('S.D.PASTE SHEET'!H234="","",UPPER('S.D.PASTE SHEET'!H234))</f>
        <v/>
      </c>
      <c s="90" t="str">
        <f>IF('S.D.PASTE SHEET'!I234="","",'S.D.PASTE SHEET'!I234)</f>
        <v/>
      </c>
      <c s="91" t="str">
        <f>IF('S.D.PASTE SHEET'!J234="","",'S.D.PASTE SHEET'!J234)</f>
        <v/>
      </c>
      <c s="90" t="str">
        <f>IF('S.D.PASTE SHEET'!K234="","",'S.D.PASTE SHEET'!K234)</f>
        <v/>
      </c>
      <c s="90" t="str">
        <f>IF('S.D.PASTE SHEET'!L234="","",'S.D.PASTE SHEET'!L234)</f>
        <v/>
      </c>
      <c s="90" t="str">
        <f>IF('S.D.PASTE SHEET'!M234="","",'S.D.PASTE SHEET'!M234)</f>
        <v/>
      </c>
      <c s="90" t="str">
        <f>IF('S.D.PASTE SHEET'!N234="","",'S.D.PASTE SHEET'!N234)</f>
        <v/>
      </c>
      <c s="90" t="str">
        <f>IF('S.D.PASTE SHEET'!O234="","",'S.D.PASTE SHEET'!O234)</f>
        <v/>
      </c>
      <c s="90" t="str">
        <f>IF('S.D.PASTE SHEET'!P234="","",'S.D.PASTE SHEET'!P234)</f>
        <v/>
      </c>
      <c s="90" t="str">
        <f>IF('S.D.PASTE SHEET'!Q234="","",'S.D.PASTE SHEET'!Q234)</f>
        <v/>
      </c>
      <c s="90" t="str">
        <f>IF('S.D.PASTE SHEET'!R234="","",'S.D.PASTE SHEET'!R234)</f>
        <v/>
      </c>
      <c s="90" t="str">
        <f>IF('S.D.PASTE SHEET'!S234="","",'S.D.PASTE SHEET'!S234)</f>
        <v/>
      </c>
      <c s="90" t="str">
        <f>IF('S.D.PASTE SHEET'!T234="","",'S.D.PASTE SHEET'!T234)</f>
        <v/>
      </c>
      <c s="90" t="str">
        <f>IF('S.D.PASTE SHEET'!U234="","",'S.D.PASTE SHEET'!U234)</f>
        <v/>
      </c>
      <c s="90" t="str">
        <f>IF('S.D.PASTE SHEET'!V234="","",'S.D.PASTE SHEET'!V234)</f>
        <v/>
      </c>
      <c s="90" t="str">
        <f>IF('S.D.PASTE SHEET'!W234="","",'S.D.PASTE SHEET'!W234)</f>
        <v/>
      </c>
      <c s="90" t="str">
        <f>IF('S.D.PASTE SHEET'!X234="","",'S.D.PASTE SHEET'!X234)</f>
        <v/>
      </c>
      <c s="90" t="str">
        <f>IF('S.D.PASTE SHEET'!Y234="","",'S.D.PASTE SHEET'!Y234)</f>
        <v/>
      </c>
      <c s="90" t="str">
        <f>IF('S.D.PASTE SHEET'!Z234="","",'S.D.PASTE SHEET'!Z234)</f>
        <v/>
      </c>
      <c s="90" t="str">
        <f>IF('S.D.PASTE SHEET'!AA234="","",'S.D.PASTE SHEET'!AA234)</f>
        <v/>
      </c>
      <c s="90" t="str">
        <f>IF('S.D.PASTE SHEET'!AB234="","",'S.D.PASTE SHEET'!AB234)</f>
        <v/>
      </c>
      <c s="90" t="str">
        <f>IF('S.D.PASTE SHEET'!AC234="","",'S.D.PASTE SHEET'!AC234)</f>
        <v/>
      </c>
      <c s="90" t="str">
        <f>IF('S.D.PASTE SHEET'!AD234="","",'S.D.PASTE SHEET'!AD234)</f>
        <v/>
      </c>
      <c s="34"/>
      <c s="32" t="str">
        <f>IF(AK234="","",IF(AK234&gt;0,COUNT($AG$2:AG234),""))</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4" s="32" t="str">
        <f>IF(BC234="","",IF(BC234&gt;0,COUNT($AY$2:AY234),""))</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5" spans="1:66" ht="15.75" customHeight="1">
      <c r="A235" s="90" t="str">
        <f>IF('S.D.PASTE SHEET'!A235="","",'S.D.PASTE SHEET'!A235)</f>
        <v/>
      </c>
      <c s="90" t="str">
        <f>IF('S.D.PASTE SHEET'!B235="","",'S.D.PASTE SHEET'!B235)</f>
        <v/>
      </c>
      <c s="90" t="str">
        <f>IF('S.D.PASTE SHEET'!C235="","",'S.D.PASTE SHEET'!C235)</f>
        <v/>
      </c>
      <c s="91" t="str">
        <f>IF('S.D.PASTE SHEET'!D235="","",'S.D.PASTE SHEET'!D235)</f>
        <v/>
      </c>
      <c s="90" t="str">
        <f>IF('S.D.PASTE SHEET'!E235="","",UPPER('S.D.PASTE SHEET'!E235))</f>
        <v/>
      </c>
      <c s="90" t="str">
        <f>IF('S.D.PASTE SHEET'!F235="","",'S.D.PASTE SHEET'!F235)</f>
        <v/>
      </c>
      <c s="90" t="str">
        <f>IF('S.D.PASTE SHEET'!G235="","",UPPER('S.D.PASTE SHEET'!G235))</f>
        <v/>
      </c>
      <c s="90" t="str">
        <f>IF('S.D.PASTE SHEET'!H235="","",UPPER('S.D.PASTE SHEET'!H235))</f>
        <v/>
      </c>
      <c s="90" t="str">
        <f>IF('S.D.PASTE SHEET'!I235="","",'S.D.PASTE SHEET'!I235)</f>
        <v/>
      </c>
      <c s="91" t="str">
        <f>IF('S.D.PASTE SHEET'!J235="","",'S.D.PASTE SHEET'!J235)</f>
        <v/>
      </c>
      <c s="90" t="str">
        <f>IF('S.D.PASTE SHEET'!K235="","",'S.D.PASTE SHEET'!K235)</f>
        <v/>
      </c>
      <c s="90" t="str">
        <f>IF('S.D.PASTE SHEET'!L235="","",'S.D.PASTE SHEET'!L235)</f>
        <v/>
      </c>
      <c s="90" t="str">
        <f>IF('S.D.PASTE SHEET'!M235="","",'S.D.PASTE SHEET'!M235)</f>
        <v/>
      </c>
      <c s="90" t="str">
        <f>IF('S.D.PASTE SHEET'!N235="","",'S.D.PASTE SHEET'!N235)</f>
        <v/>
      </c>
      <c s="90" t="str">
        <f>IF('S.D.PASTE SHEET'!O235="","",'S.D.PASTE SHEET'!O235)</f>
        <v/>
      </c>
      <c s="90" t="str">
        <f>IF('S.D.PASTE SHEET'!P235="","",'S.D.PASTE SHEET'!P235)</f>
        <v/>
      </c>
      <c s="90" t="str">
        <f>IF('S.D.PASTE SHEET'!Q235="","",'S.D.PASTE SHEET'!Q235)</f>
        <v/>
      </c>
      <c s="90" t="str">
        <f>IF('S.D.PASTE SHEET'!R235="","",'S.D.PASTE SHEET'!R235)</f>
        <v/>
      </c>
      <c s="90" t="str">
        <f>IF('S.D.PASTE SHEET'!S235="","",'S.D.PASTE SHEET'!S235)</f>
        <v/>
      </c>
      <c s="90" t="str">
        <f>IF('S.D.PASTE SHEET'!T235="","",'S.D.PASTE SHEET'!T235)</f>
        <v/>
      </c>
      <c s="90" t="str">
        <f>IF('S.D.PASTE SHEET'!U235="","",'S.D.PASTE SHEET'!U235)</f>
        <v/>
      </c>
      <c s="90" t="str">
        <f>IF('S.D.PASTE SHEET'!V235="","",'S.D.PASTE SHEET'!V235)</f>
        <v/>
      </c>
      <c s="90" t="str">
        <f>IF('S.D.PASTE SHEET'!W235="","",'S.D.PASTE SHEET'!W235)</f>
        <v/>
      </c>
      <c s="90" t="str">
        <f>IF('S.D.PASTE SHEET'!X235="","",'S.D.PASTE SHEET'!X235)</f>
        <v/>
      </c>
      <c s="90" t="str">
        <f>IF('S.D.PASTE SHEET'!Y235="","",'S.D.PASTE SHEET'!Y235)</f>
        <v/>
      </c>
      <c s="90" t="str">
        <f>IF('S.D.PASTE SHEET'!Z235="","",'S.D.PASTE SHEET'!Z235)</f>
        <v/>
      </c>
      <c s="90" t="str">
        <f>IF('S.D.PASTE SHEET'!AA235="","",'S.D.PASTE SHEET'!AA235)</f>
        <v/>
      </c>
      <c s="90" t="str">
        <f>IF('S.D.PASTE SHEET'!AB235="","",'S.D.PASTE SHEET'!AB235)</f>
        <v/>
      </c>
      <c s="90" t="str">
        <f>IF('S.D.PASTE SHEET'!AC235="","",'S.D.PASTE SHEET'!AC235)</f>
        <v/>
      </c>
      <c s="90" t="str">
        <f>IF('S.D.PASTE SHEET'!AD235="","",'S.D.PASTE SHEET'!AD235)</f>
        <v/>
      </c>
      <c s="34"/>
      <c s="32" t="str">
        <f>IF(AK235="","",IF(AK235&gt;0,COUNT($AG$2:AG235),""))</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5" s="32" t="str">
        <f>IF(BC235="","",IF(BC235&gt;0,COUNT($AY$2:AY235),""))</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6" spans="1:66" ht="15.75" customHeight="1">
      <c r="A236" s="90" t="str">
        <f>IF('S.D.PASTE SHEET'!A236="","",'S.D.PASTE SHEET'!A236)</f>
        <v/>
      </c>
      <c s="90" t="str">
        <f>IF('S.D.PASTE SHEET'!B236="","",'S.D.PASTE SHEET'!B236)</f>
        <v/>
      </c>
      <c s="90" t="str">
        <f>IF('S.D.PASTE SHEET'!C236="","",'S.D.PASTE SHEET'!C236)</f>
        <v/>
      </c>
      <c s="91" t="str">
        <f>IF('S.D.PASTE SHEET'!D236="","",'S.D.PASTE SHEET'!D236)</f>
        <v/>
      </c>
      <c s="90" t="str">
        <f>IF('S.D.PASTE SHEET'!E236="","",UPPER('S.D.PASTE SHEET'!E236))</f>
        <v/>
      </c>
      <c s="90" t="str">
        <f>IF('S.D.PASTE SHEET'!F236="","",'S.D.PASTE SHEET'!F236)</f>
        <v/>
      </c>
      <c s="90" t="str">
        <f>IF('S.D.PASTE SHEET'!G236="","",UPPER('S.D.PASTE SHEET'!G236))</f>
        <v/>
      </c>
      <c s="90" t="str">
        <f>IF('S.D.PASTE SHEET'!H236="","",UPPER('S.D.PASTE SHEET'!H236))</f>
        <v/>
      </c>
      <c s="90" t="str">
        <f>IF('S.D.PASTE SHEET'!I236="","",'S.D.PASTE SHEET'!I236)</f>
        <v/>
      </c>
      <c s="91" t="str">
        <f>IF('S.D.PASTE SHEET'!J236="","",'S.D.PASTE SHEET'!J236)</f>
        <v/>
      </c>
      <c s="90" t="str">
        <f>IF('S.D.PASTE SHEET'!K236="","",'S.D.PASTE SHEET'!K236)</f>
        <v/>
      </c>
      <c s="90" t="str">
        <f>IF('S.D.PASTE SHEET'!L236="","",'S.D.PASTE SHEET'!L236)</f>
        <v/>
      </c>
      <c s="90" t="str">
        <f>IF('S.D.PASTE SHEET'!M236="","",'S.D.PASTE SHEET'!M236)</f>
        <v/>
      </c>
      <c s="90" t="str">
        <f>IF('S.D.PASTE SHEET'!N236="","",'S.D.PASTE SHEET'!N236)</f>
        <v/>
      </c>
      <c s="90" t="str">
        <f>IF('S.D.PASTE SHEET'!O236="","",'S.D.PASTE SHEET'!O236)</f>
        <v/>
      </c>
      <c s="90" t="str">
        <f>IF('S.D.PASTE SHEET'!P236="","",'S.D.PASTE SHEET'!P236)</f>
        <v/>
      </c>
      <c s="90" t="str">
        <f>IF('S.D.PASTE SHEET'!Q236="","",'S.D.PASTE SHEET'!Q236)</f>
        <v/>
      </c>
      <c s="90" t="str">
        <f>IF('S.D.PASTE SHEET'!R236="","",'S.D.PASTE SHEET'!R236)</f>
        <v/>
      </c>
      <c s="90" t="str">
        <f>IF('S.D.PASTE SHEET'!S236="","",'S.D.PASTE SHEET'!S236)</f>
        <v/>
      </c>
      <c s="90" t="str">
        <f>IF('S.D.PASTE SHEET'!T236="","",'S.D.PASTE SHEET'!T236)</f>
        <v/>
      </c>
      <c s="90" t="str">
        <f>IF('S.D.PASTE SHEET'!U236="","",'S.D.PASTE SHEET'!U236)</f>
        <v/>
      </c>
      <c s="90" t="str">
        <f>IF('S.D.PASTE SHEET'!V236="","",'S.D.PASTE SHEET'!V236)</f>
        <v/>
      </c>
      <c s="90" t="str">
        <f>IF('S.D.PASTE SHEET'!W236="","",'S.D.PASTE SHEET'!W236)</f>
        <v/>
      </c>
      <c s="90" t="str">
        <f>IF('S.D.PASTE SHEET'!X236="","",'S.D.PASTE SHEET'!X236)</f>
        <v/>
      </c>
      <c s="90" t="str">
        <f>IF('S.D.PASTE SHEET'!Y236="","",'S.D.PASTE SHEET'!Y236)</f>
        <v/>
      </c>
      <c s="90" t="str">
        <f>IF('S.D.PASTE SHEET'!Z236="","",'S.D.PASTE SHEET'!Z236)</f>
        <v/>
      </c>
      <c s="90" t="str">
        <f>IF('S.D.PASTE SHEET'!AA236="","",'S.D.PASTE SHEET'!AA236)</f>
        <v/>
      </c>
      <c s="90" t="str">
        <f>IF('S.D.PASTE SHEET'!AB236="","",'S.D.PASTE SHEET'!AB236)</f>
        <v/>
      </c>
      <c s="90" t="str">
        <f>IF('S.D.PASTE SHEET'!AC236="","",'S.D.PASTE SHEET'!AC236)</f>
        <v/>
      </c>
      <c s="90" t="str">
        <f>IF('S.D.PASTE SHEET'!AD236="","",'S.D.PASTE SHEET'!AD236)</f>
        <v/>
      </c>
      <c s="34"/>
      <c s="32" t="str">
        <f>IF(AK236="","",IF(AK236&gt;0,COUNT($AG$2:AG236),""))</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6" s="32" t="str">
        <f>IF(BC236="","",IF(BC236&gt;0,COUNT($AY$2:AY236),""))</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7" spans="1:66" ht="15.75" customHeight="1">
      <c r="A237" s="90" t="str">
        <f>IF('S.D.PASTE SHEET'!A237="","",'S.D.PASTE SHEET'!A237)</f>
        <v/>
      </c>
      <c s="90" t="str">
        <f>IF('S.D.PASTE SHEET'!B237="","",'S.D.PASTE SHEET'!B237)</f>
        <v/>
      </c>
      <c s="90" t="str">
        <f>IF('S.D.PASTE SHEET'!C237="","",'S.D.PASTE SHEET'!C237)</f>
        <v/>
      </c>
      <c s="91" t="str">
        <f>IF('S.D.PASTE SHEET'!D237="","",'S.D.PASTE SHEET'!D237)</f>
        <v/>
      </c>
      <c s="90" t="str">
        <f>IF('S.D.PASTE SHEET'!E237="","",UPPER('S.D.PASTE SHEET'!E237))</f>
        <v/>
      </c>
      <c s="90" t="str">
        <f>IF('S.D.PASTE SHEET'!F237="","",'S.D.PASTE SHEET'!F237)</f>
        <v/>
      </c>
      <c s="90" t="str">
        <f>IF('S.D.PASTE SHEET'!G237="","",UPPER('S.D.PASTE SHEET'!G237))</f>
        <v/>
      </c>
      <c s="90" t="str">
        <f>IF('S.D.PASTE SHEET'!H237="","",UPPER('S.D.PASTE SHEET'!H237))</f>
        <v/>
      </c>
      <c s="90" t="str">
        <f>IF('S.D.PASTE SHEET'!I237="","",'S.D.PASTE SHEET'!I237)</f>
        <v/>
      </c>
      <c s="91" t="str">
        <f>IF('S.D.PASTE SHEET'!J237="","",'S.D.PASTE SHEET'!J237)</f>
        <v/>
      </c>
      <c s="90" t="str">
        <f>IF('S.D.PASTE SHEET'!K237="","",'S.D.PASTE SHEET'!K237)</f>
        <v/>
      </c>
      <c s="90" t="str">
        <f>IF('S.D.PASTE SHEET'!L237="","",'S.D.PASTE SHEET'!L237)</f>
        <v/>
      </c>
      <c s="90" t="str">
        <f>IF('S.D.PASTE SHEET'!M237="","",'S.D.PASTE SHEET'!M237)</f>
        <v/>
      </c>
      <c s="90" t="str">
        <f>IF('S.D.PASTE SHEET'!N237="","",'S.D.PASTE SHEET'!N237)</f>
        <v/>
      </c>
      <c s="90" t="str">
        <f>IF('S.D.PASTE SHEET'!O237="","",'S.D.PASTE SHEET'!O237)</f>
        <v/>
      </c>
      <c s="90" t="str">
        <f>IF('S.D.PASTE SHEET'!P237="","",'S.D.PASTE SHEET'!P237)</f>
        <v/>
      </c>
      <c s="90" t="str">
        <f>IF('S.D.PASTE SHEET'!Q237="","",'S.D.PASTE SHEET'!Q237)</f>
        <v/>
      </c>
      <c s="90" t="str">
        <f>IF('S.D.PASTE SHEET'!R237="","",'S.D.PASTE SHEET'!R237)</f>
        <v/>
      </c>
      <c s="90" t="str">
        <f>IF('S.D.PASTE SHEET'!S237="","",'S.D.PASTE SHEET'!S237)</f>
        <v/>
      </c>
      <c s="90" t="str">
        <f>IF('S.D.PASTE SHEET'!T237="","",'S.D.PASTE SHEET'!T237)</f>
        <v/>
      </c>
      <c s="90" t="str">
        <f>IF('S.D.PASTE SHEET'!U237="","",'S.D.PASTE SHEET'!U237)</f>
        <v/>
      </c>
      <c s="90" t="str">
        <f>IF('S.D.PASTE SHEET'!V237="","",'S.D.PASTE SHEET'!V237)</f>
        <v/>
      </c>
      <c s="90" t="str">
        <f>IF('S.D.PASTE SHEET'!W237="","",'S.D.PASTE SHEET'!W237)</f>
        <v/>
      </c>
      <c s="90" t="str">
        <f>IF('S.D.PASTE SHEET'!X237="","",'S.D.PASTE SHEET'!X237)</f>
        <v/>
      </c>
      <c s="90" t="str">
        <f>IF('S.D.PASTE SHEET'!Y237="","",'S.D.PASTE SHEET'!Y237)</f>
        <v/>
      </c>
      <c s="90" t="str">
        <f>IF('S.D.PASTE SHEET'!Z237="","",'S.D.PASTE SHEET'!Z237)</f>
        <v/>
      </c>
      <c s="90" t="str">
        <f>IF('S.D.PASTE SHEET'!AA237="","",'S.D.PASTE SHEET'!AA237)</f>
        <v/>
      </c>
      <c s="90" t="str">
        <f>IF('S.D.PASTE SHEET'!AB237="","",'S.D.PASTE SHEET'!AB237)</f>
        <v/>
      </c>
      <c s="90" t="str">
        <f>IF('S.D.PASTE SHEET'!AC237="","",'S.D.PASTE SHEET'!AC237)</f>
        <v/>
      </c>
      <c s="90" t="str">
        <f>IF('S.D.PASTE SHEET'!AD237="","",'S.D.PASTE SHEET'!AD237)</f>
        <v/>
      </c>
      <c s="34"/>
      <c s="32" t="str">
        <f>IF(AK237="","",IF(AK237&gt;0,COUNT($AG$2:AG237),""))</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7" s="32" t="str">
        <f>IF(BC237="","",IF(BC237&gt;0,COUNT($AY$2:AY237),""))</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8" spans="1:66" ht="15.75" customHeight="1">
      <c r="A238" s="90" t="str">
        <f>IF('S.D.PASTE SHEET'!A238="","",'S.D.PASTE SHEET'!A238)</f>
        <v/>
      </c>
      <c s="90" t="str">
        <f>IF('S.D.PASTE SHEET'!B238="","",'S.D.PASTE SHEET'!B238)</f>
        <v/>
      </c>
      <c s="90" t="str">
        <f>IF('S.D.PASTE SHEET'!C238="","",'S.D.PASTE SHEET'!C238)</f>
        <v/>
      </c>
      <c s="91" t="str">
        <f>IF('S.D.PASTE SHEET'!D238="","",'S.D.PASTE SHEET'!D238)</f>
        <v/>
      </c>
      <c s="90" t="str">
        <f>IF('S.D.PASTE SHEET'!E238="","",UPPER('S.D.PASTE SHEET'!E238))</f>
        <v/>
      </c>
      <c s="90" t="str">
        <f>IF('S.D.PASTE SHEET'!F238="","",'S.D.PASTE SHEET'!F238)</f>
        <v/>
      </c>
      <c s="90" t="str">
        <f>IF('S.D.PASTE SHEET'!G238="","",UPPER('S.D.PASTE SHEET'!G238))</f>
        <v/>
      </c>
      <c s="90" t="str">
        <f>IF('S.D.PASTE SHEET'!H238="","",UPPER('S.D.PASTE SHEET'!H238))</f>
        <v/>
      </c>
      <c s="90" t="str">
        <f>IF('S.D.PASTE SHEET'!I238="","",'S.D.PASTE SHEET'!I238)</f>
        <v/>
      </c>
      <c s="91" t="str">
        <f>IF('S.D.PASTE SHEET'!J238="","",'S.D.PASTE SHEET'!J238)</f>
        <v/>
      </c>
      <c s="90" t="str">
        <f>IF('S.D.PASTE SHEET'!K238="","",'S.D.PASTE SHEET'!K238)</f>
        <v/>
      </c>
      <c s="90" t="str">
        <f>IF('S.D.PASTE SHEET'!L238="","",'S.D.PASTE SHEET'!L238)</f>
        <v/>
      </c>
      <c s="90" t="str">
        <f>IF('S.D.PASTE SHEET'!M238="","",'S.D.PASTE SHEET'!M238)</f>
        <v/>
      </c>
      <c s="90" t="str">
        <f>IF('S.D.PASTE SHEET'!N238="","",'S.D.PASTE SHEET'!N238)</f>
        <v/>
      </c>
      <c s="90" t="str">
        <f>IF('S.D.PASTE SHEET'!O238="","",'S.D.PASTE SHEET'!O238)</f>
        <v/>
      </c>
      <c s="90" t="str">
        <f>IF('S.D.PASTE SHEET'!P238="","",'S.D.PASTE SHEET'!P238)</f>
        <v/>
      </c>
      <c s="90" t="str">
        <f>IF('S.D.PASTE SHEET'!Q238="","",'S.D.PASTE SHEET'!Q238)</f>
        <v/>
      </c>
      <c s="90" t="str">
        <f>IF('S.D.PASTE SHEET'!R238="","",'S.D.PASTE SHEET'!R238)</f>
        <v/>
      </c>
      <c s="90" t="str">
        <f>IF('S.D.PASTE SHEET'!S238="","",'S.D.PASTE SHEET'!S238)</f>
        <v/>
      </c>
      <c s="90" t="str">
        <f>IF('S.D.PASTE SHEET'!T238="","",'S.D.PASTE SHEET'!T238)</f>
        <v/>
      </c>
      <c s="90" t="str">
        <f>IF('S.D.PASTE SHEET'!U238="","",'S.D.PASTE SHEET'!U238)</f>
        <v/>
      </c>
      <c s="90" t="str">
        <f>IF('S.D.PASTE SHEET'!V238="","",'S.D.PASTE SHEET'!V238)</f>
        <v/>
      </c>
      <c s="90" t="str">
        <f>IF('S.D.PASTE SHEET'!W238="","",'S.D.PASTE SHEET'!W238)</f>
        <v/>
      </c>
      <c s="90" t="str">
        <f>IF('S.D.PASTE SHEET'!X238="","",'S.D.PASTE SHEET'!X238)</f>
        <v/>
      </c>
      <c s="90" t="str">
        <f>IF('S.D.PASTE SHEET'!Y238="","",'S.D.PASTE SHEET'!Y238)</f>
        <v/>
      </c>
      <c s="90" t="str">
        <f>IF('S.D.PASTE SHEET'!Z238="","",'S.D.PASTE SHEET'!Z238)</f>
        <v/>
      </c>
      <c s="90" t="str">
        <f>IF('S.D.PASTE SHEET'!AA238="","",'S.D.PASTE SHEET'!AA238)</f>
        <v/>
      </c>
      <c s="90" t="str">
        <f>IF('S.D.PASTE SHEET'!AB238="","",'S.D.PASTE SHEET'!AB238)</f>
        <v/>
      </c>
      <c s="90" t="str">
        <f>IF('S.D.PASTE SHEET'!AC238="","",'S.D.PASTE SHEET'!AC238)</f>
        <v/>
      </c>
      <c s="90" t="str">
        <f>IF('S.D.PASTE SHEET'!AD238="","",'S.D.PASTE SHEET'!AD238)</f>
        <v/>
      </c>
      <c s="34"/>
      <c s="32" t="str">
        <f>IF(AK238="","",IF(AK238&gt;0,COUNT($AG$2:AG238),""))</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8" s="32" t="str">
        <f>IF(BC238="","",IF(BC238&gt;0,COUNT($AY$2:AY238),""))</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39" spans="1:66" ht="15.75" customHeight="1">
      <c r="A239" s="90" t="str">
        <f>IF('S.D.PASTE SHEET'!A239="","",'S.D.PASTE SHEET'!A239)</f>
        <v/>
      </c>
      <c s="90" t="str">
        <f>IF('S.D.PASTE SHEET'!B239="","",'S.D.PASTE SHEET'!B239)</f>
        <v/>
      </c>
      <c s="90" t="str">
        <f>IF('S.D.PASTE SHEET'!C239="","",'S.D.PASTE SHEET'!C239)</f>
        <v/>
      </c>
      <c s="91" t="str">
        <f>IF('S.D.PASTE SHEET'!D239="","",'S.D.PASTE SHEET'!D239)</f>
        <v/>
      </c>
      <c s="90" t="str">
        <f>IF('S.D.PASTE SHEET'!E239="","",UPPER('S.D.PASTE SHEET'!E239))</f>
        <v/>
      </c>
      <c s="90" t="str">
        <f>IF('S.D.PASTE SHEET'!F239="","",'S.D.PASTE SHEET'!F239)</f>
        <v/>
      </c>
      <c s="90" t="str">
        <f>IF('S.D.PASTE SHEET'!G239="","",UPPER('S.D.PASTE SHEET'!G239))</f>
        <v/>
      </c>
      <c s="90" t="str">
        <f>IF('S.D.PASTE SHEET'!H239="","",UPPER('S.D.PASTE SHEET'!H239))</f>
        <v/>
      </c>
      <c s="90" t="str">
        <f>IF('S.D.PASTE SHEET'!I239="","",'S.D.PASTE SHEET'!I239)</f>
        <v/>
      </c>
      <c s="91" t="str">
        <f>IF('S.D.PASTE SHEET'!J239="","",'S.D.PASTE SHEET'!J239)</f>
        <v/>
      </c>
      <c s="90" t="str">
        <f>IF('S.D.PASTE SHEET'!K239="","",'S.D.PASTE SHEET'!K239)</f>
        <v/>
      </c>
      <c s="90" t="str">
        <f>IF('S.D.PASTE SHEET'!L239="","",'S.D.PASTE SHEET'!L239)</f>
        <v/>
      </c>
      <c s="90" t="str">
        <f>IF('S.D.PASTE SHEET'!M239="","",'S.D.PASTE SHEET'!M239)</f>
        <v/>
      </c>
      <c s="90" t="str">
        <f>IF('S.D.PASTE SHEET'!N239="","",'S.D.PASTE SHEET'!N239)</f>
        <v/>
      </c>
      <c s="90" t="str">
        <f>IF('S.D.PASTE SHEET'!O239="","",'S.D.PASTE SHEET'!O239)</f>
        <v/>
      </c>
      <c s="90" t="str">
        <f>IF('S.D.PASTE SHEET'!P239="","",'S.D.PASTE SHEET'!P239)</f>
        <v/>
      </c>
      <c s="90" t="str">
        <f>IF('S.D.PASTE SHEET'!Q239="","",'S.D.PASTE SHEET'!Q239)</f>
        <v/>
      </c>
      <c s="90" t="str">
        <f>IF('S.D.PASTE SHEET'!R239="","",'S.D.PASTE SHEET'!R239)</f>
        <v/>
      </c>
      <c s="90" t="str">
        <f>IF('S.D.PASTE SHEET'!S239="","",'S.D.PASTE SHEET'!S239)</f>
        <v/>
      </c>
      <c s="90" t="str">
        <f>IF('S.D.PASTE SHEET'!T239="","",'S.D.PASTE SHEET'!T239)</f>
        <v/>
      </c>
      <c s="90" t="str">
        <f>IF('S.D.PASTE SHEET'!U239="","",'S.D.PASTE SHEET'!U239)</f>
        <v/>
      </c>
      <c s="90" t="str">
        <f>IF('S.D.PASTE SHEET'!V239="","",'S.D.PASTE SHEET'!V239)</f>
        <v/>
      </c>
      <c s="90" t="str">
        <f>IF('S.D.PASTE SHEET'!W239="","",'S.D.PASTE SHEET'!W239)</f>
        <v/>
      </c>
      <c s="90" t="str">
        <f>IF('S.D.PASTE SHEET'!X239="","",'S.D.PASTE SHEET'!X239)</f>
        <v/>
      </c>
      <c s="90" t="str">
        <f>IF('S.D.PASTE SHEET'!Y239="","",'S.D.PASTE SHEET'!Y239)</f>
        <v/>
      </c>
      <c s="90" t="str">
        <f>IF('S.D.PASTE SHEET'!Z239="","",'S.D.PASTE SHEET'!Z239)</f>
        <v/>
      </c>
      <c s="90" t="str">
        <f>IF('S.D.PASTE SHEET'!AA239="","",'S.D.PASTE SHEET'!AA239)</f>
        <v/>
      </c>
      <c s="90" t="str">
        <f>IF('S.D.PASTE SHEET'!AB239="","",'S.D.PASTE SHEET'!AB239)</f>
        <v/>
      </c>
      <c s="90" t="str">
        <f>IF('S.D.PASTE SHEET'!AC239="","",'S.D.PASTE SHEET'!AC239)</f>
        <v/>
      </c>
      <c s="90" t="str">
        <f>IF('S.D.PASTE SHEET'!AD239="","",'S.D.PASTE SHEET'!AD239)</f>
        <v/>
      </c>
      <c s="34"/>
      <c s="32" t="str">
        <f>IF(AK239="","",IF(AK239&gt;0,COUNT($AG$2:AG239),""))</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39" s="32" t="str">
        <f>IF(BC239="","",IF(BC239&gt;0,COUNT($AY$2:AY239),""))</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40" spans="1:66" ht="15.75" customHeight="1">
      <c r="A240" s="90" t="str">
        <f>IF('S.D.PASTE SHEET'!A240="","",'S.D.PASTE SHEET'!A240)</f>
        <v/>
      </c>
      <c s="90" t="str">
        <f>IF('S.D.PASTE SHEET'!B240="","",'S.D.PASTE SHEET'!B240)</f>
        <v/>
      </c>
      <c s="90" t="str">
        <f>IF('S.D.PASTE SHEET'!C240="","",'S.D.PASTE SHEET'!C240)</f>
        <v/>
      </c>
      <c s="91" t="str">
        <f>IF('S.D.PASTE SHEET'!D240="","",'S.D.PASTE SHEET'!D240)</f>
        <v/>
      </c>
      <c s="90" t="str">
        <f>IF('S.D.PASTE SHEET'!E240="","",UPPER('S.D.PASTE SHEET'!E240))</f>
        <v/>
      </c>
      <c s="90" t="str">
        <f>IF('S.D.PASTE SHEET'!F240="","",'S.D.PASTE SHEET'!F240)</f>
        <v/>
      </c>
      <c s="90" t="str">
        <f>IF('S.D.PASTE SHEET'!G240="","",UPPER('S.D.PASTE SHEET'!G240))</f>
        <v/>
      </c>
      <c s="90" t="str">
        <f>IF('S.D.PASTE SHEET'!H240="","",UPPER('S.D.PASTE SHEET'!H240))</f>
        <v/>
      </c>
      <c s="90" t="str">
        <f>IF('S.D.PASTE SHEET'!I240="","",'S.D.PASTE SHEET'!I240)</f>
        <v/>
      </c>
      <c s="91" t="str">
        <f>IF('S.D.PASTE SHEET'!J240="","",'S.D.PASTE SHEET'!J240)</f>
        <v/>
      </c>
      <c s="90" t="str">
        <f>IF('S.D.PASTE SHEET'!K240="","",'S.D.PASTE SHEET'!K240)</f>
        <v/>
      </c>
      <c s="90" t="str">
        <f>IF('S.D.PASTE SHEET'!L240="","",'S.D.PASTE SHEET'!L240)</f>
        <v/>
      </c>
      <c s="90" t="str">
        <f>IF('S.D.PASTE SHEET'!M240="","",'S.D.PASTE SHEET'!M240)</f>
        <v/>
      </c>
      <c s="90" t="str">
        <f>IF('S.D.PASTE SHEET'!N240="","",'S.D.PASTE SHEET'!N240)</f>
        <v/>
      </c>
      <c s="90" t="str">
        <f>IF('S.D.PASTE SHEET'!O240="","",'S.D.PASTE SHEET'!O240)</f>
        <v/>
      </c>
      <c s="90" t="str">
        <f>IF('S.D.PASTE SHEET'!P240="","",'S.D.PASTE SHEET'!P240)</f>
        <v/>
      </c>
      <c s="90" t="str">
        <f>IF('S.D.PASTE SHEET'!Q240="","",'S.D.PASTE SHEET'!Q240)</f>
        <v/>
      </c>
      <c s="90" t="str">
        <f>IF('S.D.PASTE SHEET'!R240="","",'S.D.PASTE SHEET'!R240)</f>
        <v/>
      </c>
      <c s="90" t="str">
        <f>IF('S.D.PASTE SHEET'!S240="","",'S.D.PASTE SHEET'!S240)</f>
        <v/>
      </c>
      <c s="90" t="str">
        <f>IF('S.D.PASTE SHEET'!T240="","",'S.D.PASTE SHEET'!T240)</f>
        <v/>
      </c>
      <c s="90" t="str">
        <f>IF('S.D.PASTE SHEET'!U240="","",'S.D.PASTE SHEET'!U240)</f>
        <v/>
      </c>
      <c s="90" t="str">
        <f>IF('S.D.PASTE SHEET'!V240="","",'S.D.PASTE SHEET'!V240)</f>
        <v/>
      </c>
      <c s="90" t="str">
        <f>IF('S.D.PASTE SHEET'!W240="","",'S.D.PASTE SHEET'!W240)</f>
        <v/>
      </c>
      <c s="90" t="str">
        <f>IF('S.D.PASTE SHEET'!X240="","",'S.D.PASTE SHEET'!X240)</f>
        <v/>
      </c>
      <c s="90" t="str">
        <f>IF('S.D.PASTE SHEET'!Y240="","",'S.D.PASTE SHEET'!Y240)</f>
        <v/>
      </c>
      <c s="90" t="str">
        <f>IF('S.D.PASTE SHEET'!Z240="","",'S.D.PASTE SHEET'!Z240)</f>
        <v/>
      </c>
      <c s="90" t="str">
        <f>IF('S.D.PASTE SHEET'!AA240="","",'S.D.PASTE SHEET'!AA240)</f>
        <v/>
      </c>
      <c s="90" t="str">
        <f>IF('S.D.PASTE SHEET'!AB240="","",'S.D.PASTE SHEET'!AB240)</f>
        <v/>
      </c>
      <c s="90" t="str">
        <f>IF('S.D.PASTE SHEET'!AC240="","",'S.D.PASTE SHEET'!AC240)</f>
        <v/>
      </c>
      <c s="90" t="str">
        <f>IF('S.D.PASTE SHEET'!AD240="","",'S.D.PASTE SHEET'!AD240)</f>
        <v/>
      </c>
      <c s="34"/>
      <c s="32" t="str">
        <f>IF(AK240="","",IF(AK240&gt;0,COUNT($AG$2:AG240),""))</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 t="shared" si="32"/>
        <v/>
      </c>
      <c r="AX240" s="32" t="str">
        <f>IF(BC240="","",IF(BC240&gt;0,COUNT($AY$2:AY240),""))</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41" spans="1:66" ht="15.75" customHeight="1">
      <c r="A241" s="90" t="str">
        <f>IF('S.D.PASTE SHEET'!A241="","",'S.D.PASTE SHEET'!A241)</f>
        <v/>
      </c>
      <c s="90" t="str">
        <f>IF('S.D.PASTE SHEET'!B241="","",'S.D.PASTE SHEET'!B241)</f>
        <v/>
      </c>
      <c s="90" t="str">
        <f>IF('S.D.PASTE SHEET'!C241="","",'S.D.PASTE SHEET'!C241)</f>
        <v/>
      </c>
      <c s="91" t="str">
        <f>IF('S.D.PASTE SHEET'!D241="","",'S.D.PASTE SHEET'!D241)</f>
        <v/>
      </c>
      <c s="90" t="str">
        <f>IF('S.D.PASTE SHEET'!E241="","",UPPER('S.D.PASTE SHEET'!E241))</f>
        <v/>
      </c>
      <c s="90" t="str">
        <f>IF('S.D.PASTE SHEET'!F241="","",'S.D.PASTE SHEET'!F241)</f>
        <v/>
      </c>
      <c s="90" t="str">
        <f>IF('S.D.PASTE SHEET'!G241="","",UPPER('S.D.PASTE SHEET'!G241))</f>
        <v/>
      </c>
      <c s="90" t="str">
        <f>IF('S.D.PASTE SHEET'!H241="","",UPPER('S.D.PASTE SHEET'!H241))</f>
        <v/>
      </c>
      <c s="90" t="str">
        <f>IF('S.D.PASTE SHEET'!I241="","",'S.D.PASTE SHEET'!I241)</f>
        <v/>
      </c>
      <c s="91" t="str">
        <f>IF('S.D.PASTE SHEET'!J241="","",'S.D.PASTE SHEET'!J241)</f>
        <v/>
      </c>
      <c s="90" t="str">
        <f>IF('S.D.PASTE SHEET'!K241="","",'S.D.PASTE SHEET'!K241)</f>
        <v/>
      </c>
      <c s="90" t="str">
        <f>IF('S.D.PASTE SHEET'!L241="","",'S.D.PASTE SHEET'!L241)</f>
        <v/>
      </c>
      <c s="90" t="str">
        <f>IF('S.D.PASTE SHEET'!M241="","",'S.D.PASTE SHEET'!M241)</f>
        <v/>
      </c>
      <c s="90" t="str">
        <f>IF('S.D.PASTE SHEET'!N241="","",'S.D.PASTE SHEET'!N241)</f>
        <v/>
      </c>
      <c s="90" t="str">
        <f>IF('S.D.PASTE SHEET'!O241="","",'S.D.PASTE SHEET'!O241)</f>
        <v/>
      </c>
      <c s="90" t="str">
        <f>IF('S.D.PASTE SHEET'!P241="","",'S.D.PASTE SHEET'!P241)</f>
        <v/>
      </c>
      <c s="90" t="str">
        <f>IF('S.D.PASTE SHEET'!Q241="","",'S.D.PASTE SHEET'!Q241)</f>
        <v/>
      </c>
      <c s="90" t="str">
        <f>IF('S.D.PASTE SHEET'!R241="","",'S.D.PASTE SHEET'!R241)</f>
        <v/>
      </c>
      <c s="90" t="str">
        <f>IF('S.D.PASTE SHEET'!S241="","",'S.D.PASTE SHEET'!S241)</f>
        <v/>
      </c>
      <c s="90" t="str">
        <f>IF('S.D.PASTE SHEET'!T241="","",'S.D.PASTE SHEET'!T241)</f>
        <v/>
      </c>
      <c s="90" t="str">
        <f>IF('S.D.PASTE SHEET'!U241="","",'S.D.PASTE SHEET'!U241)</f>
        <v/>
      </c>
      <c s="90" t="str">
        <f>IF('S.D.PASTE SHEET'!V241="","",'S.D.PASTE SHEET'!V241)</f>
        <v/>
      </c>
      <c s="90" t="str">
        <f>IF('S.D.PASTE SHEET'!W241="","",'S.D.PASTE SHEET'!W241)</f>
        <v/>
      </c>
      <c s="90" t="str">
        <f>IF('S.D.PASTE SHEET'!X241="","",'S.D.PASTE SHEET'!X241)</f>
        <v/>
      </c>
      <c s="90" t="str">
        <f>IF('S.D.PASTE SHEET'!Y241="","",'S.D.PASTE SHEET'!Y241)</f>
        <v/>
      </c>
      <c s="90" t="str">
        <f>IF('S.D.PASTE SHEET'!Z241="","",'S.D.PASTE SHEET'!Z241)</f>
        <v/>
      </c>
      <c s="90" t="str">
        <f>IF('S.D.PASTE SHEET'!AA241="","",'S.D.PASTE SHEET'!AA241)</f>
        <v/>
      </c>
      <c s="90" t="str">
        <f>IF('S.D.PASTE SHEET'!AB241="","",'S.D.PASTE SHEET'!AB241)</f>
        <v/>
      </c>
      <c s="90" t="str">
        <f>IF('S.D.PASTE SHEET'!AC241="","",'S.D.PASTE SHEET'!AC241)</f>
        <v/>
      </c>
      <c s="90" t="str">
        <f>IF('S.D.PASTE SHEET'!AD241="","",'S.D.PASTE SHEET'!AD241)</f>
        <v/>
      </c>
      <c s="34"/>
      <c s="32" t="str">
        <f>IF(AK241="","",IF(AK241&gt;0,COUNT($AG$2:AG241),""))</f>
        <v/>
      </c>
      <c s="10" t="str">
        <f t="shared" si="32"/>
        <v/>
      </c>
      <c s="10" t="str">
        <f t="shared" si="32"/>
        <v/>
      </c>
      <c s="10" t="str">
        <f t="shared" si="32"/>
        <v/>
      </c>
      <c s="37" t="str">
        <f t="shared" si="32"/>
        <v/>
      </c>
      <c s="10" t="str">
        <f t="shared" si="32"/>
        <v/>
      </c>
      <c s="10" t="str">
        <f t="shared" si="32"/>
        <v/>
      </c>
      <c s="10" t="str">
        <f t="shared" si="32"/>
        <v/>
      </c>
      <c s="10" t="str">
        <f t="shared" si="32"/>
        <v/>
      </c>
      <c s="10" t="str">
        <f t="shared" si="32"/>
        <v/>
      </c>
      <c s="37" t="str">
        <f t="shared" si="32"/>
        <v/>
      </c>
      <c s="10" t="str">
        <f t="shared" si="32"/>
        <v/>
      </c>
      <c s="10" t="str">
        <f t="shared" si="32"/>
        <v/>
      </c>
      <c s="10" t="str">
        <f t="shared" si="32"/>
        <v/>
      </c>
      <c s="10" t="str">
        <f t="shared" si="32"/>
        <v/>
      </c>
      <c s="10" t="str">
        <f t="shared" si="32"/>
        <v/>
      </c>
      <c s="10" t="str">
        <f>IF(AND($AJ$1=5,$A241=5),P241,"")</f>
        <v/>
      </c>
      <c r="AX241" s="32" t="str">
        <f>IF(BC241="","",IF(BC241&gt;0,COUNT($AY$2:AY241),""))</f>
        <v/>
      </c>
      <c s="10" t="str">
        <f t="shared" si="28"/>
        <v/>
      </c>
      <c s="10" t="str">
        <f t="shared" si="33"/>
        <v/>
      </c>
      <c s="10" t="str">
        <f t="shared" si="33"/>
        <v/>
      </c>
      <c s="39" t="str">
        <f t="shared" si="33"/>
        <v/>
      </c>
      <c s="10" t="str">
        <f t="shared" si="33"/>
        <v/>
      </c>
      <c s="10" t="str">
        <f t="shared" si="33"/>
        <v/>
      </c>
      <c s="10" t="str">
        <f t="shared" si="33"/>
        <v/>
      </c>
      <c s="10" t="str">
        <f t="shared" si="33"/>
        <v/>
      </c>
      <c s="10" t="str">
        <f t="shared" si="33"/>
        <v/>
      </c>
      <c s="39" t="str">
        <f t="shared" si="33"/>
        <v/>
      </c>
      <c s="10" t="str">
        <f t="shared" si="33"/>
        <v/>
      </c>
      <c s="10" t="str">
        <f t="shared" si="33"/>
        <v/>
      </c>
      <c s="10" t="str">
        <f t="shared" si="33"/>
        <v/>
      </c>
      <c s="10" t="str">
        <f t="shared" si="33"/>
        <v/>
      </c>
      <c s="10" t="str">
        <f t="shared" si="33"/>
        <v/>
      </c>
      <c s="10" t="str">
        <f t="shared" si="33"/>
        <v/>
      </c>
    </row>
    <row r="242" spans="1:66" ht="15.75" customHeight="1">
      <c r="A242" s="90" t="str">
        <f>IF('S.D.PASTE SHEET'!A242="","",'S.D.PASTE SHEET'!A242)</f>
        <v/>
      </c>
      <c s="90" t="str">
        <f>IF('S.D.PASTE SHEET'!B242="","",'S.D.PASTE SHEET'!B242)</f>
        <v/>
      </c>
      <c s="90" t="str">
        <f>IF('S.D.PASTE SHEET'!C242="","",'S.D.PASTE SHEET'!C242)</f>
        <v/>
      </c>
      <c s="91" t="str">
        <f>IF('S.D.PASTE SHEET'!D242="","",'S.D.PASTE SHEET'!D242)</f>
        <v/>
      </c>
      <c s="90" t="str">
        <f>IF('S.D.PASTE SHEET'!E242="","",UPPER('S.D.PASTE SHEET'!E242))</f>
        <v/>
      </c>
      <c s="90" t="str">
        <f>IF('S.D.PASTE SHEET'!F242="","",'S.D.PASTE SHEET'!F242)</f>
        <v/>
      </c>
      <c s="90" t="str">
        <f>IF('S.D.PASTE SHEET'!G242="","",UPPER('S.D.PASTE SHEET'!G242))</f>
        <v/>
      </c>
      <c s="90" t="str">
        <f>IF('S.D.PASTE SHEET'!H242="","",UPPER('S.D.PASTE SHEET'!H242))</f>
        <v/>
      </c>
      <c s="90" t="str">
        <f>IF('S.D.PASTE SHEET'!I242="","",'S.D.PASTE SHEET'!I242)</f>
        <v/>
      </c>
      <c s="91" t="str">
        <f>IF('S.D.PASTE SHEET'!J242="","",'S.D.PASTE SHEET'!J242)</f>
        <v/>
      </c>
      <c s="90" t="str">
        <f>IF('S.D.PASTE SHEET'!K242="","",'S.D.PASTE SHEET'!K242)</f>
        <v/>
      </c>
      <c s="90" t="str">
        <f>IF('S.D.PASTE SHEET'!L242="","",'S.D.PASTE SHEET'!L242)</f>
        <v/>
      </c>
      <c s="90" t="str">
        <f>IF('S.D.PASTE SHEET'!M242="","",'S.D.PASTE SHEET'!M242)</f>
        <v/>
      </c>
      <c s="90" t="str">
        <f>IF('S.D.PASTE SHEET'!N242="","",'S.D.PASTE SHEET'!N242)</f>
        <v/>
      </c>
      <c s="90" t="str">
        <f>IF('S.D.PASTE SHEET'!O242="","",'S.D.PASTE SHEET'!O242)</f>
        <v/>
      </c>
      <c s="90" t="str">
        <f>IF('S.D.PASTE SHEET'!P242="","",'S.D.PASTE SHEET'!P242)</f>
        <v/>
      </c>
      <c s="90" t="str">
        <f>IF('S.D.PASTE SHEET'!Q242="","",'S.D.PASTE SHEET'!Q242)</f>
        <v/>
      </c>
      <c s="90" t="str">
        <f>IF('S.D.PASTE SHEET'!R242="","",'S.D.PASTE SHEET'!R242)</f>
        <v/>
      </c>
      <c s="90" t="str">
        <f>IF('S.D.PASTE SHEET'!S242="","",'S.D.PASTE SHEET'!S242)</f>
        <v/>
      </c>
      <c s="90" t="str">
        <f>IF('S.D.PASTE SHEET'!T242="","",'S.D.PASTE SHEET'!T242)</f>
        <v/>
      </c>
      <c s="90" t="str">
        <f>IF('S.D.PASTE SHEET'!U242="","",'S.D.PASTE SHEET'!U242)</f>
        <v/>
      </c>
      <c s="90" t="str">
        <f>IF('S.D.PASTE SHEET'!V242="","",'S.D.PASTE SHEET'!V242)</f>
        <v/>
      </c>
      <c s="90" t="str">
        <f>IF('S.D.PASTE SHEET'!W242="","",'S.D.PASTE SHEET'!W242)</f>
        <v/>
      </c>
      <c s="90" t="str">
        <f>IF('S.D.PASTE SHEET'!X242="","",'S.D.PASTE SHEET'!X242)</f>
        <v/>
      </c>
      <c s="90" t="str">
        <f>IF('S.D.PASTE SHEET'!Y242="","",'S.D.PASTE SHEET'!Y242)</f>
        <v/>
      </c>
      <c s="90" t="str">
        <f>IF('S.D.PASTE SHEET'!Z242="","",'S.D.PASTE SHEET'!Z242)</f>
        <v/>
      </c>
      <c s="90" t="str">
        <f>IF('S.D.PASTE SHEET'!AA242="","",'S.D.PASTE SHEET'!AA242)</f>
        <v/>
      </c>
      <c s="90" t="str">
        <f>IF('S.D.PASTE SHEET'!AB242="","",'S.D.PASTE SHEET'!AB242)</f>
        <v/>
      </c>
      <c s="90" t="str">
        <f>IF('S.D.PASTE SHEET'!AC242="","",'S.D.PASTE SHEET'!AC242)</f>
        <v/>
      </c>
      <c s="90" t="str">
        <f>IF('S.D.PASTE SHEET'!AD242="","",'S.D.PASTE SHEET'!AD242)</f>
        <v/>
      </c>
      <c s="34"/>
      <c s="32" t="str">
        <f>IF(AK242="","",IF(AK242&gt;0,COUNT($AG$2:AG242),""))</f>
        <v/>
      </c>
      <c s="10" t="str">
        <f t="shared" si="34" ref="AG242:AV257">IF(AND($AJ$1=5,$A242=5),A242,"")</f>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2" s="32" t="str">
        <f>IF(BC242="","",IF(BC242&gt;0,COUNT($AY$2:AY242),""))</f>
        <v/>
      </c>
      <c s="10" t="str">
        <f t="shared" si="28"/>
        <v/>
      </c>
      <c s="10" t="str">
        <f t="shared" si="35" ref="AZ242:BN257">IF(AND($BB$1=5,$A242=5,$BC$1=$B242),B242,"")</f>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3" spans="1:66" ht="15.75" customHeight="1">
      <c r="A243" s="90" t="str">
        <f>IF('S.D.PASTE SHEET'!A243="","",'S.D.PASTE SHEET'!A243)</f>
        <v/>
      </c>
      <c s="90" t="str">
        <f>IF('S.D.PASTE SHEET'!B243="","",'S.D.PASTE SHEET'!B243)</f>
        <v/>
      </c>
      <c s="90" t="str">
        <f>IF('S.D.PASTE SHEET'!C243="","",'S.D.PASTE SHEET'!C243)</f>
        <v/>
      </c>
      <c s="91" t="str">
        <f>IF('S.D.PASTE SHEET'!D243="","",'S.D.PASTE SHEET'!D243)</f>
        <v/>
      </c>
      <c s="90" t="str">
        <f>IF('S.D.PASTE SHEET'!E243="","",UPPER('S.D.PASTE SHEET'!E243))</f>
        <v/>
      </c>
      <c s="90" t="str">
        <f>IF('S.D.PASTE SHEET'!F243="","",'S.D.PASTE SHEET'!F243)</f>
        <v/>
      </c>
      <c s="90" t="str">
        <f>IF('S.D.PASTE SHEET'!G243="","",UPPER('S.D.PASTE SHEET'!G243))</f>
        <v/>
      </c>
      <c s="90" t="str">
        <f>IF('S.D.PASTE SHEET'!H243="","",UPPER('S.D.PASTE SHEET'!H243))</f>
        <v/>
      </c>
      <c s="90" t="str">
        <f>IF('S.D.PASTE SHEET'!I243="","",'S.D.PASTE SHEET'!I243)</f>
        <v/>
      </c>
      <c s="91" t="str">
        <f>IF('S.D.PASTE SHEET'!J243="","",'S.D.PASTE SHEET'!J243)</f>
        <v/>
      </c>
      <c s="90" t="str">
        <f>IF('S.D.PASTE SHEET'!K243="","",'S.D.PASTE SHEET'!K243)</f>
        <v/>
      </c>
      <c s="90" t="str">
        <f>IF('S.D.PASTE SHEET'!L243="","",'S.D.PASTE SHEET'!L243)</f>
        <v/>
      </c>
      <c s="90" t="str">
        <f>IF('S.D.PASTE SHEET'!M243="","",'S.D.PASTE SHEET'!M243)</f>
        <v/>
      </c>
      <c s="90" t="str">
        <f>IF('S.D.PASTE SHEET'!N243="","",'S.D.PASTE SHEET'!N243)</f>
        <v/>
      </c>
      <c s="90" t="str">
        <f>IF('S.D.PASTE SHEET'!O243="","",'S.D.PASTE SHEET'!O243)</f>
        <v/>
      </c>
      <c s="90" t="str">
        <f>IF('S.D.PASTE SHEET'!P243="","",'S.D.PASTE SHEET'!P243)</f>
        <v/>
      </c>
      <c s="90" t="str">
        <f>IF('S.D.PASTE SHEET'!Q243="","",'S.D.PASTE SHEET'!Q243)</f>
        <v/>
      </c>
      <c s="90" t="str">
        <f>IF('S.D.PASTE SHEET'!R243="","",'S.D.PASTE SHEET'!R243)</f>
        <v/>
      </c>
      <c s="90" t="str">
        <f>IF('S.D.PASTE SHEET'!S243="","",'S.D.PASTE SHEET'!S243)</f>
        <v/>
      </c>
      <c s="90" t="str">
        <f>IF('S.D.PASTE SHEET'!T243="","",'S.D.PASTE SHEET'!T243)</f>
        <v/>
      </c>
      <c s="90" t="str">
        <f>IF('S.D.PASTE SHEET'!U243="","",'S.D.PASTE SHEET'!U243)</f>
        <v/>
      </c>
      <c s="90" t="str">
        <f>IF('S.D.PASTE SHEET'!V243="","",'S.D.PASTE SHEET'!V243)</f>
        <v/>
      </c>
      <c s="90" t="str">
        <f>IF('S.D.PASTE SHEET'!W243="","",'S.D.PASTE SHEET'!W243)</f>
        <v/>
      </c>
      <c s="90" t="str">
        <f>IF('S.D.PASTE SHEET'!X243="","",'S.D.PASTE SHEET'!X243)</f>
        <v/>
      </c>
      <c s="90" t="str">
        <f>IF('S.D.PASTE SHEET'!Y243="","",'S.D.PASTE SHEET'!Y243)</f>
        <v/>
      </c>
      <c s="90" t="str">
        <f>IF('S.D.PASTE SHEET'!Z243="","",'S.D.PASTE SHEET'!Z243)</f>
        <v/>
      </c>
      <c s="90" t="str">
        <f>IF('S.D.PASTE SHEET'!AA243="","",'S.D.PASTE SHEET'!AA243)</f>
        <v/>
      </c>
      <c s="90" t="str">
        <f>IF('S.D.PASTE SHEET'!AB243="","",'S.D.PASTE SHEET'!AB243)</f>
        <v/>
      </c>
      <c s="90" t="str">
        <f>IF('S.D.PASTE SHEET'!AC243="","",'S.D.PASTE SHEET'!AC243)</f>
        <v/>
      </c>
      <c s="90" t="str">
        <f>IF('S.D.PASTE SHEET'!AD243="","",'S.D.PASTE SHEET'!AD243)</f>
        <v/>
      </c>
      <c s="34"/>
      <c s="32" t="str">
        <f>IF(AK243="","",IF(AK243&gt;0,COUNT($AG$2:AG243),""))</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3" s="32" t="str">
        <f>IF(BC243="","",IF(BC243&gt;0,COUNT($AY$2:AY243),""))</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4" spans="1:66" ht="15.75" customHeight="1">
      <c r="A244" s="90" t="str">
        <f>IF('S.D.PASTE SHEET'!A244="","",'S.D.PASTE SHEET'!A244)</f>
        <v/>
      </c>
      <c s="90" t="str">
        <f>IF('S.D.PASTE SHEET'!B244="","",'S.D.PASTE SHEET'!B244)</f>
        <v/>
      </c>
      <c s="90" t="str">
        <f>IF('S.D.PASTE SHEET'!C244="","",'S.D.PASTE SHEET'!C244)</f>
        <v/>
      </c>
      <c s="91" t="str">
        <f>IF('S.D.PASTE SHEET'!D244="","",'S.D.PASTE SHEET'!D244)</f>
        <v/>
      </c>
      <c s="90" t="str">
        <f>IF('S.D.PASTE SHEET'!E244="","",UPPER('S.D.PASTE SHEET'!E244))</f>
        <v/>
      </c>
      <c s="90" t="str">
        <f>IF('S.D.PASTE SHEET'!F244="","",'S.D.PASTE SHEET'!F244)</f>
        <v/>
      </c>
      <c s="90" t="str">
        <f>IF('S.D.PASTE SHEET'!G244="","",UPPER('S.D.PASTE SHEET'!G244))</f>
        <v/>
      </c>
      <c s="90" t="str">
        <f>IF('S.D.PASTE SHEET'!H244="","",UPPER('S.D.PASTE SHEET'!H244))</f>
        <v/>
      </c>
      <c s="90" t="str">
        <f>IF('S.D.PASTE SHEET'!I244="","",'S.D.PASTE SHEET'!I244)</f>
        <v/>
      </c>
      <c s="91" t="str">
        <f>IF('S.D.PASTE SHEET'!J244="","",'S.D.PASTE SHEET'!J244)</f>
        <v/>
      </c>
      <c s="90" t="str">
        <f>IF('S.D.PASTE SHEET'!K244="","",'S.D.PASTE SHEET'!K244)</f>
        <v/>
      </c>
      <c s="90" t="str">
        <f>IF('S.D.PASTE SHEET'!L244="","",'S.D.PASTE SHEET'!L244)</f>
        <v/>
      </c>
      <c s="90" t="str">
        <f>IF('S.D.PASTE SHEET'!M244="","",'S.D.PASTE SHEET'!M244)</f>
        <v/>
      </c>
      <c s="90" t="str">
        <f>IF('S.D.PASTE SHEET'!N244="","",'S.D.PASTE SHEET'!N244)</f>
        <v/>
      </c>
      <c s="90" t="str">
        <f>IF('S.D.PASTE SHEET'!O244="","",'S.D.PASTE SHEET'!O244)</f>
        <v/>
      </c>
      <c s="90" t="str">
        <f>IF('S.D.PASTE SHEET'!P244="","",'S.D.PASTE SHEET'!P244)</f>
        <v/>
      </c>
      <c s="90" t="str">
        <f>IF('S.D.PASTE SHEET'!Q244="","",'S.D.PASTE SHEET'!Q244)</f>
        <v/>
      </c>
      <c s="90" t="str">
        <f>IF('S.D.PASTE SHEET'!R244="","",'S.D.PASTE SHEET'!R244)</f>
        <v/>
      </c>
      <c s="90" t="str">
        <f>IF('S.D.PASTE SHEET'!S244="","",'S.D.PASTE SHEET'!S244)</f>
        <v/>
      </c>
      <c s="90" t="str">
        <f>IF('S.D.PASTE SHEET'!T244="","",'S.D.PASTE SHEET'!T244)</f>
        <v/>
      </c>
      <c s="90" t="str">
        <f>IF('S.D.PASTE SHEET'!U244="","",'S.D.PASTE SHEET'!U244)</f>
        <v/>
      </c>
      <c s="90" t="str">
        <f>IF('S.D.PASTE SHEET'!V244="","",'S.D.PASTE SHEET'!V244)</f>
        <v/>
      </c>
      <c s="90" t="str">
        <f>IF('S.D.PASTE SHEET'!W244="","",'S.D.PASTE SHEET'!W244)</f>
        <v/>
      </c>
      <c s="90" t="str">
        <f>IF('S.D.PASTE SHEET'!X244="","",'S.D.PASTE SHEET'!X244)</f>
        <v/>
      </c>
      <c s="90" t="str">
        <f>IF('S.D.PASTE SHEET'!Y244="","",'S.D.PASTE SHEET'!Y244)</f>
        <v/>
      </c>
      <c s="90" t="str">
        <f>IF('S.D.PASTE SHEET'!Z244="","",'S.D.PASTE SHEET'!Z244)</f>
        <v/>
      </c>
      <c s="90" t="str">
        <f>IF('S.D.PASTE SHEET'!AA244="","",'S.D.PASTE SHEET'!AA244)</f>
        <v/>
      </c>
      <c s="90" t="str">
        <f>IF('S.D.PASTE SHEET'!AB244="","",'S.D.PASTE SHEET'!AB244)</f>
        <v/>
      </c>
      <c s="90" t="str">
        <f>IF('S.D.PASTE SHEET'!AC244="","",'S.D.PASTE SHEET'!AC244)</f>
        <v/>
      </c>
      <c s="90" t="str">
        <f>IF('S.D.PASTE SHEET'!AD244="","",'S.D.PASTE SHEET'!AD244)</f>
        <v/>
      </c>
      <c s="34"/>
      <c s="32" t="str">
        <f>IF(AK244="","",IF(AK244&gt;0,COUNT($AG$2:AG244),""))</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4" s="32" t="str">
        <f>IF(BC244="","",IF(BC244&gt;0,COUNT($AY$2:AY244),""))</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5" spans="1:66" ht="15.75" customHeight="1">
      <c r="A245" s="90" t="str">
        <f>IF('S.D.PASTE SHEET'!A245="","",'S.D.PASTE SHEET'!A245)</f>
        <v/>
      </c>
      <c s="90" t="str">
        <f>IF('S.D.PASTE SHEET'!B245="","",'S.D.PASTE SHEET'!B245)</f>
        <v/>
      </c>
      <c s="90" t="str">
        <f>IF('S.D.PASTE SHEET'!C245="","",'S.D.PASTE SHEET'!C245)</f>
        <v/>
      </c>
      <c s="91" t="str">
        <f>IF('S.D.PASTE SHEET'!D245="","",'S.D.PASTE SHEET'!D245)</f>
        <v/>
      </c>
      <c s="90" t="str">
        <f>IF('S.D.PASTE SHEET'!E245="","",UPPER('S.D.PASTE SHEET'!E245))</f>
        <v/>
      </c>
      <c s="90" t="str">
        <f>IF('S.D.PASTE SHEET'!F245="","",'S.D.PASTE SHEET'!F245)</f>
        <v/>
      </c>
      <c s="90" t="str">
        <f>IF('S.D.PASTE SHEET'!G245="","",UPPER('S.D.PASTE SHEET'!G245))</f>
        <v/>
      </c>
      <c s="90" t="str">
        <f>IF('S.D.PASTE SHEET'!H245="","",UPPER('S.D.PASTE SHEET'!H245))</f>
        <v/>
      </c>
      <c s="90" t="str">
        <f>IF('S.D.PASTE SHEET'!I245="","",'S.D.PASTE SHEET'!I245)</f>
        <v/>
      </c>
      <c s="91" t="str">
        <f>IF('S.D.PASTE SHEET'!J245="","",'S.D.PASTE SHEET'!J245)</f>
        <v/>
      </c>
      <c s="90" t="str">
        <f>IF('S.D.PASTE SHEET'!K245="","",'S.D.PASTE SHEET'!K245)</f>
        <v/>
      </c>
      <c s="90" t="str">
        <f>IF('S.D.PASTE SHEET'!L245="","",'S.D.PASTE SHEET'!L245)</f>
        <v/>
      </c>
      <c s="90" t="str">
        <f>IF('S.D.PASTE SHEET'!M245="","",'S.D.PASTE SHEET'!M245)</f>
        <v/>
      </c>
      <c s="90" t="str">
        <f>IF('S.D.PASTE SHEET'!N245="","",'S.D.PASTE SHEET'!N245)</f>
        <v/>
      </c>
      <c s="90" t="str">
        <f>IF('S.D.PASTE SHEET'!O245="","",'S.D.PASTE SHEET'!O245)</f>
        <v/>
      </c>
      <c s="90" t="str">
        <f>IF('S.D.PASTE SHEET'!P245="","",'S.D.PASTE SHEET'!P245)</f>
        <v/>
      </c>
      <c s="90" t="str">
        <f>IF('S.D.PASTE SHEET'!Q245="","",'S.D.PASTE SHEET'!Q245)</f>
        <v/>
      </c>
      <c s="90" t="str">
        <f>IF('S.D.PASTE SHEET'!R245="","",'S.D.PASTE SHEET'!R245)</f>
        <v/>
      </c>
      <c s="90" t="str">
        <f>IF('S.D.PASTE SHEET'!S245="","",'S.D.PASTE SHEET'!S245)</f>
        <v/>
      </c>
      <c s="90" t="str">
        <f>IF('S.D.PASTE SHEET'!T245="","",'S.D.PASTE SHEET'!T245)</f>
        <v/>
      </c>
      <c s="90" t="str">
        <f>IF('S.D.PASTE SHEET'!U245="","",'S.D.PASTE SHEET'!U245)</f>
        <v/>
      </c>
      <c s="90" t="str">
        <f>IF('S.D.PASTE SHEET'!V245="","",'S.D.PASTE SHEET'!V245)</f>
        <v/>
      </c>
      <c s="90" t="str">
        <f>IF('S.D.PASTE SHEET'!W245="","",'S.D.PASTE SHEET'!W245)</f>
        <v/>
      </c>
      <c s="90" t="str">
        <f>IF('S.D.PASTE SHEET'!X245="","",'S.D.PASTE SHEET'!X245)</f>
        <v/>
      </c>
      <c s="90" t="str">
        <f>IF('S.D.PASTE SHEET'!Y245="","",'S.D.PASTE SHEET'!Y245)</f>
        <v/>
      </c>
      <c s="90" t="str">
        <f>IF('S.D.PASTE SHEET'!Z245="","",'S.D.PASTE SHEET'!Z245)</f>
        <v/>
      </c>
      <c s="90" t="str">
        <f>IF('S.D.PASTE SHEET'!AA245="","",'S.D.PASTE SHEET'!AA245)</f>
        <v/>
      </c>
      <c s="90" t="str">
        <f>IF('S.D.PASTE SHEET'!AB245="","",'S.D.PASTE SHEET'!AB245)</f>
        <v/>
      </c>
      <c s="90" t="str">
        <f>IF('S.D.PASTE SHEET'!AC245="","",'S.D.PASTE SHEET'!AC245)</f>
        <v/>
      </c>
      <c s="90" t="str">
        <f>IF('S.D.PASTE SHEET'!AD245="","",'S.D.PASTE SHEET'!AD245)</f>
        <v/>
      </c>
      <c s="34"/>
      <c s="32" t="str">
        <f>IF(AK245="","",IF(AK245&gt;0,COUNT($AG$2:AG245),""))</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5" s="32" t="str">
        <f>IF(BC245="","",IF(BC245&gt;0,COUNT($AY$2:AY245),""))</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6" spans="1:66" ht="15.75" customHeight="1">
      <c r="A246" s="90" t="str">
        <f>IF('S.D.PASTE SHEET'!A246="","",'S.D.PASTE SHEET'!A246)</f>
        <v/>
      </c>
      <c s="90" t="str">
        <f>IF('S.D.PASTE SHEET'!B246="","",'S.D.PASTE SHEET'!B246)</f>
        <v/>
      </c>
      <c s="90" t="str">
        <f>IF('S.D.PASTE SHEET'!C246="","",'S.D.PASTE SHEET'!C246)</f>
        <v/>
      </c>
      <c s="91" t="str">
        <f>IF('S.D.PASTE SHEET'!D246="","",'S.D.PASTE SHEET'!D246)</f>
        <v/>
      </c>
      <c s="90" t="str">
        <f>IF('S.D.PASTE SHEET'!E246="","",UPPER('S.D.PASTE SHEET'!E246))</f>
        <v/>
      </c>
      <c s="90" t="str">
        <f>IF('S.D.PASTE SHEET'!F246="","",'S.D.PASTE SHEET'!F246)</f>
        <v/>
      </c>
      <c s="90" t="str">
        <f>IF('S.D.PASTE SHEET'!G246="","",UPPER('S.D.PASTE SHEET'!G246))</f>
        <v/>
      </c>
      <c s="90" t="str">
        <f>IF('S.D.PASTE SHEET'!H246="","",UPPER('S.D.PASTE SHEET'!H246))</f>
        <v/>
      </c>
      <c s="90" t="str">
        <f>IF('S.D.PASTE SHEET'!I246="","",'S.D.PASTE SHEET'!I246)</f>
        <v/>
      </c>
      <c s="91" t="str">
        <f>IF('S.D.PASTE SHEET'!J246="","",'S.D.PASTE SHEET'!J246)</f>
        <v/>
      </c>
      <c s="90" t="str">
        <f>IF('S.D.PASTE SHEET'!K246="","",'S.D.PASTE SHEET'!K246)</f>
        <v/>
      </c>
      <c s="90" t="str">
        <f>IF('S.D.PASTE SHEET'!L246="","",'S.D.PASTE SHEET'!L246)</f>
        <v/>
      </c>
      <c s="90" t="str">
        <f>IF('S.D.PASTE SHEET'!M246="","",'S.D.PASTE SHEET'!M246)</f>
        <v/>
      </c>
      <c s="90" t="str">
        <f>IF('S.D.PASTE SHEET'!N246="","",'S.D.PASTE SHEET'!N246)</f>
        <v/>
      </c>
      <c s="90" t="str">
        <f>IF('S.D.PASTE SHEET'!O246="","",'S.D.PASTE SHEET'!O246)</f>
        <v/>
      </c>
      <c s="90" t="str">
        <f>IF('S.D.PASTE SHEET'!P246="","",'S.D.PASTE SHEET'!P246)</f>
        <v/>
      </c>
      <c s="90" t="str">
        <f>IF('S.D.PASTE SHEET'!Q246="","",'S.D.PASTE SHEET'!Q246)</f>
        <v/>
      </c>
      <c s="90" t="str">
        <f>IF('S.D.PASTE SHEET'!R246="","",'S.D.PASTE SHEET'!R246)</f>
        <v/>
      </c>
      <c s="90" t="str">
        <f>IF('S.D.PASTE SHEET'!S246="","",'S.D.PASTE SHEET'!S246)</f>
        <v/>
      </c>
      <c s="90" t="str">
        <f>IF('S.D.PASTE SHEET'!T246="","",'S.D.PASTE SHEET'!T246)</f>
        <v/>
      </c>
      <c s="90" t="str">
        <f>IF('S.D.PASTE SHEET'!U246="","",'S.D.PASTE SHEET'!U246)</f>
        <v/>
      </c>
      <c s="90" t="str">
        <f>IF('S.D.PASTE SHEET'!V246="","",'S.D.PASTE SHEET'!V246)</f>
        <v/>
      </c>
      <c s="90" t="str">
        <f>IF('S.D.PASTE SHEET'!W246="","",'S.D.PASTE SHEET'!W246)</f>
        <v/>
      </c>
      <c s="90" t="str">
        <f>IF('S.D.PASTE SHEET'!X246="","",'S.D.PASTE SHEET'!X246)</f>
        <v/>
      </c>
      <c s="90" t="str">
        <f>IF('S.D.PASTE SHEET'!Y246="","",'S.D.PASTE SHEET'!Y246)</f>
        <v/>
      </c>
      <c s="90" t="str">
        <f>IF('S.D.PASTE SHEET'!Z246="","",'S.D.PASTE SHEET'!Z246)</f>
        <v/>
      </c>
      <c s="90" t="str">
        <f>IF('S.D.PASTE SHEET'!AA246="","",'S.D.PASTE SHEET'!AA246)</f>
        <v/>
      </c>
      <c s="90" t="str">
        <f>IF('S.D.PASTE SHEET'!AB246="","",'S.D.PASTE SHEET'!AB246)</f>
        <v/>
      </c>
      <c s="90" t="str">
        <f>IF('S.D.PASTE SHEET'!AC246="","",'S.D.PASTE SHEET'!AC246)</f>
        <v/>
      </c>
      <c s="90" t="str">
        <f>IF('S.D.PASTE SHEET'!AD246="","",'S.D.PASTE SHEET'!AD246)</f>
        <v/>
      </c>
      <c s="34"/>
      <c s="32" t="str">
        <f>IF(AK246="","",IF(AK246&gt;0,COUNT($AG$2:AG246),""))</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6" s="32" t="str">
        <f>IF(BC246="","",IF(BC246&gt;0,COUNT($AY$2:AY246),""))</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7" spans="1:66" ht="15.75" customHeight="1">
      <c r="A247" s="90" t="str">
        <f>IF('S.D.PASTE SHEET'!A247="","",'S.D.PASTE SHEET'!A247)</f>
        <v/>
      </c>
      <c s="90" t="str">
        <f>IF('S.D.PASTE SHEET'!B247="","",'S.D.PASTE SHEET'!B247)</f>
        <v/>
      </c>
      <c s="90" t="str">
        <f>IF('S.D.PASTE SHEET'!C247="","",'S.D.PASTE SHEET'!C247)</f>
        <v/>
      </c>
      <c s="91" t="str">
        <f>IF('S.D.PASTE SHEET'!D247="","",'S.D.PASTE SHEET'!D247)</f>
        <v/>
      </c>
      <c s="90" t="str">
        <f>IF('S.D.PASTE SHEET'!E247="","",UPPER('S.D.PASTE SHEET'!E247))</f>
        <v/>
      </c>
      <c s="90" t="str">
        <f>IF('S.D.PASTE SHEET'!F247="","",'S.D.PASTE SHEET'!F247)</f>
        <v/>
      </c>
      <c s="90" t="str">
        <f>IF('S.D.PASTE SHEET'!G247="","",UPPER('S.D.PASTE SHEET'!G247))</f>
        <v/>
      </c>
      <c s="90" t="str">
        <f>IF('S.D.PASTE SHEET'!H247="","",UPPER('S.D.PASTE SHEET'!H247))</f>
        <v/>
      </c>
      <c s="90" t="str">
        <f>IF('S.D.PASTE SHEET'!I247="","",'S.D.PASTE SHEET'!I247)</f>
        <v/>
      </c>
      <c s="91" t="str">
        <f>IF('S.D.PASTE SHEET'!J247="","",'S.D.PASTE SHEET'!J247)</f>
        <v/>
      </c>
      <c s="90" t="str">
        <f>IF('S.D.PASTE SHEET'!K247="","",'S.D.PASTE SHEET'!K247)</f>
        <v/>
      </c>
      <c s="90" t="str">
        <f>IF('S.D.PASTE SHEET'!L247="","",'S.D.PASTE SHEET'!L247)</f>
        <v/>
      </c>
      <c s="90" t="str">
        <f>IF('S.D.PASTE SHEET'!M247="","",'S.D.PASTE SHEET'!M247)</f>
        <v/>
      </c>
      <c s="90" t="str">
        <f>IF('S.D.PASTE SHEET'!N247="","",'S.D.PASTE SHEET'!N247)</f>
        <v/>
      </c>
      <c s="90" t="str">
        <f>IF('S.D.PASTE SHEET'!O247="","",'S.D.PASTE SHEET'!O247)</f>
        <v/>
      </c>
      <c s="90" t="str">
        <f>IF('S.D.PASTE SHEET'!P247="","",'S.D.PASTE SHEET'!P247)</f>
        <v/>
      </c>
      <c s="90" t="str">
        <f>IF('S.D.PASTE SHEET'!Q247="","",'S.D.PASTE SHEET'!Q247)</f>
        <v/>
      </c>
      <c s="90" t="str">
        <f>IF('S.D.PASTE SHEET'!R247="","",'S.D.PASTE SHEET'!R247)</f>
        <v/>
      </c>
      <c s="90" t="str">
        <f>IF('S.D.PASTE SHEET'!S247="","",'S.D.PASTE SHEET'!S247)</f>
        <v/>
      </c>
      <c s="90" t="str">
        <f>IF('S.D.PASTE SHEET'!T247="","",'S.D.PASTE SHEET'!T247)</f>
        <v/>
      </c>
      <c s="90" t="str">
        <f>IF('S.D.PASTE SHEET'!U247="","",'S.D.PASTE SHEET'!U247)</f>
        <v/>
      </c>
      <c s="90" t="str">
        <f>IF('S.D.PASTE SHEET'!V247="","",'S.D.PASTE SHEET'!V247)</f>
        <v/>
      </c>
      <c s="90" t="str">
        <f>IF('S.D.PASTE SHEET'!W247="","",'S.D.PASTE SHEET'!W247)</f>
        <v/>
      </c>
      <c s="90" t="str">
        <f>IF('S.D.PASTE SHEET'!X247="","",'S.D.PASTE SHEET'!X247)</f>
        <v/>
      </c>
      <c s="90" t="str">
        <f>IF('S.D.PASTE SHEET'!Y247="","",'S.D.PASTE SHEET'!Y247)</f>
        <v/>
      </c>
      <c s="90" t="str">
        <f>IF('S.D.PASTE SHEET'!Z247="","",'S.D.PASTE SHEET'!Z247)</f>
        <v/>
      </c>
      <c s="90" t="str">
        <f>IF('S.D.PASTE SHEET'!AA247="","",'S.D.PASTE SHEET'!AA247)</f>
        <v/>
      </c>
      <c s="90" t="str">
        <f>IF('S.D.PASTE SHEET'!AB247="","",'S.D.PASTE SHEET'!AB247)</f>
        <v/>
      </c>
      <c s="90" t="str">
        <f>IF('S.D.PASTE SHEET'!AC247="","",'S.D.PASTE SHEET'!AC247)</f>
        <v/>
      </c>
      <c s="90" t="str">
        <f>IF('S.D.PASTE SHEET'!AD247="","",'S.D.PASTE SHEET'!AD247)</f>
        <v/>
      </c>
      <c s="34"/>
      <c s="32" t="str">
        <f>IF(AK247="","",IF(AK247&gt;0,COUNT($AG$2:AG247),""))</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7" s="32" t="str">
        <f>IF(BC247="","",IF(BC247&gt;0,COUNT($AY$2:AY247),""))</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8" spans="1:66" ht="15.75" customHeight="1">
      <c r="A248" s="90" t="str">
        <f>IF('S.D.PASTE SHEET'!A248="","",'S.D.PASTE SHEET'!A248)</f>
        <v/>
      </c>
      <c s="90" t="str">
        <f>IF('S.D.PASTE SHEET'!B248="","",'S.D.PASTE SHEET'!B248)</f>
        <v/>
      </c>
      <c s="90" t="str">
        <f>IF('S.D.PASTE SHEET'!C248="","",'S.D.PASTE SHEET'!C248)</f>
        <v/>
      </c>
      <c s="91" t="str">
        <f>IF('S.D.PASTE SHEET'!D248="","",'S.D.PASTE SHEET'!D248)</f>
        <v/>
      </c>
      <c s="90" t="str">
        <f>IF('S.D.PASTE SHEET'!E248="","",UPPER('S.D.PASTE SHEET'!E248))</f>
        <v/>
      </c>
      <c s="90" t="str">
        <f>IF('S.D.PASTE SHEET'!F248="","",'S.D.PASTE SHEET'!F248)</f>
        <v/>
      </c>
      <c s="90" t="str">
        <f>IF('S.D.PASTE SHEET'!G248="","",UPPER('S.D.PASTE SHEET'!G248))</f>
        <v/>
      </c>
      <c s="90" t="str">
        <f>IF('S.D.PASTE SHEET'!H248="","",UPPER('S.D.PASTE SHEET'!H248))</f>
        <v/>
      </c>
      <c s="90" t="str">
        <f>IF('S.D.PASTE SHEET'!I248="","",'S.D.PASTE SHEET'!I248)</f>
        <v/>
      </c>
      <c s="91" t="str">
        <f>IF('S.D.PASTE SHEET'!J248="","",'S.D.PASTE SHEET'!J248)</f>
        <v/>
      </c>
      <c s="90" t="str">
        <f>IF('S.D.PASTE SHEET'!K248="","",'S.D.PASTE SHEET'!K248)</f>
        <v/>
      </c>
      <c s="90" t="str">
        <f>IF('S.D.PASTE SHEET'!L248="","",'S.D.PASTE SHEET'!L248)</f>
        <v/>
      </c>
      <c s="90" t="str">
        <f>IF('S.D.PASTE SHEET'!M248="","",'S.D.PASTE SHEET'!M248)</f>
        <v/>
      </c>
      <c s="90" t="str">
        <f>IF('S.D.PASTE SHEET'!N248="","",'S.D.PASTE SHEET'!N248)</f>
        <v/>
      </c>
      <c s="90" t="str">
        <f>IF('S.D.PASTE SHEET'!O248="","",'S.D.PASTE SHEET'!O248)</f>
        <v/>
      </c>
      <c s="90" t="str">
        <f>IF('S.D.PASTE SHEET'!P248="","",'S.D.PASTE SHEET'!P248)</f>
        <v/>
      </c>
      <c s="90" t="str">
        <f>IF('S.D.PASTE SHEET'!Q248="","",'S.D.PASTE SHEET'!Q248)</f>
        <v/>
      </c>
      <c s="90" t="str">
        <f>IF('S.D.PASTE SHEET'!R248="","",'S.D.PASTE SHEET'!R248)</f>
        <v/>
      </c>
      <c s="90" t="str">
        <f>IF('S.D.PASTE SHEET'!S248="","",'S.D.PASTE SHEET'!S248)</f>
        <v/>
      </c>
      <c s="90" t="str">
        <f>IF('S.D.PASTE SHEET'!T248="","",'S.D.PASTE SHEET'!T248)</f>
        <v/>
      </c>
      <c s="90" t="str">
        <f>IF('S.D.PASTE SHEET'!U248="","",'S.D.PASTE SHEET'!U248)</f>
        <v/>
      </c>
      <c s="90" t="str">
        <f>IF('S.D.PASTE SHEET'!V248="","",'S.D.PASTE SHEET'!V248)</f>
        <v/>
      </c>
      <c s="90" t="str">
        <f>IF('S.D.PASTE SHEET'!W248="","",'S.D.PASTE SHEET'!W248)</f>
        <v/>
      </c>
      <c s="90" t="str">
        <f>IF('S.D.PASTE SHEET'!X248="","",'S.D.PASTE SHEET'!X248)</f>
        <v/>
      </c>
      <c s="90" t="str">
        <f>IF('S.D.PASTE SHEET'!Y248="","",'S.D.PASTE SHEET'!Y248)</f>
        <v/>
      </c>
      <c s="90" t="str">
        <f>IF('S.D.PASTE SHEET'!Z248="","",'S.D.PASTE SHEET'!Z248)</f>
        <v/>
      </c>
      <c s="90" t="str">
        <f>IF('S.D.PASTE SHEET'!AA248="","",'S.D.PASTE SHEET'!AA248)</f>
        <v/>
      </c>
      <c s="90" t="str">
        <f>IF('S.D.PASTE SHEET'!AB248="","",'S.D.PASTE SHEET'!AB248)</f>
        <v/>
      </c>
      <c s="90" t="str">
        <f>IF('S.D.PASTE SHEET'!AC248="","",'S.D.PASTE SHEET'!AC248)</f>
        <v/>
      </c>
      <c s="90" t="str">
        <f>IF('S.D.PASTE SHEET'!AD248="","",'S.D.PASTE SHEET'!AD248)</f>
        <v/>
      </c>
      <c s="34"/>
      <c s="32" t="str">
        <f>IF(AK248="","",IF(AK248&gt;0,COUNT($AG$2:AG248),""))</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8" s="32" t="str">
        <f>IF(BC248="","",IF(BC248&gt;0,COUNT($AY$2:AY248),""))</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49" spans="1:66" ht="15.75" customHeight="1">
      <c r="A249" s="90" t="str">
        <f>IF('S.D.PASTE SHEET'!A249="","",'S.D.PASTE SHEET'!A249)</f>
        <v/>
      </c>
      <c s="90" t="str">
        <f>IF('S.D.PASTE SHEET'!B249="","",'S.D.PASTE SHEET'!B249)</f>
        <v/>
      </c>
      <c s="90" t="str">
        <f>IF('S.D.PASTE SHEET'!C249="","",'S.D.PASTE SHEET'!C249)</f>
        <v/>
      </c>
      <c s="91" t="str">
        <f>IF('S.D.PASTE SHEET'!D249="","",'S.D.PASTE SHEET'!D249)</f>
        <v/>
      </c>
      <c s="90" t="str">
        <f>IF('S.D.PASTE SHEET'!E249="","",UPPER('S.D.PASTE SHEET'!E249))</f>
        <v/>
      </c>
      <c s="90" t="str">
        <f>IF('S.D.PASTE SHEET'!F249="","",'S.D.PASTE SHEET'!F249)</f>
        <v/>
      </c>
      <c s="90" t="str">
        <f>IF('S.D.PASTE SHEET'!G249="","",UPPER('S.D.PASTE SHEET'!G249))</f>
        <v/>
      </c>
      <c s="90" t="str">
        <f>IF('S.D.PASTE SHEET'!H249="","",UPPER('S.D.PASTE SHEET'!H249))</f>
        <v/>
      </c>
      <c s="90" t="str">
        <f>IF('S.D.PASTE SHEET'!I249="","",'S.D.PASTE SHEET'!I249)</f>
        <v/>
      </c>
      <c s="91" t="str">
        <f>IF('S.D.PASTE SHEET'!J249="","",'S.D.PASTE SHEET'!J249)</f>
        <v/>
      </c>
      <c s="90" t="str">
        <f>IF('S.D.PASTE SHEET'!K249="","",'S.D.PASTE SHEET'!K249)</f>
        <v/>
      </c>
      <c s="90" t="str">
        <f>IF('S.D.PASTE SHEET'!L249="","",'S.D.PASTE SHEET'!L249)</f>
        <v/>
      </c>
      <c s="90" t="str">
        <f>IF('S.D.PASTE SHEET'!M249="","",'S.D.PASTE SHEET'!M249)</f>
        <v/>
      </c>
      <c s="90" t="str">
        <f>IF('S.D.PASTE SHEET'!N249="","",'S.D.PASTE SHEET'!N249)</f>
        <v/>
      </c>
      <c s="90" t="str">
        <f>IF('S.D.PASTE SHEET'!O249="","",'S.D.PASTE SHEET'!O249)</f>
        <v/>
      </c>
      <c s="90" t="str">
        <f>IF('S.D.PASTE SHEET'!P249="","",'S.D.PASTE SHEET'!P249)</f>
        <v/>
      </c>
      <c s="90" t="str">
        <f>IF('S.D.PASTE SHEET'!Q249="","",'S.D.PASTE SHEET'!Q249)</f>
        <v/>
      </c>
      <c s="90" t="str">
        <f>IF('S.D.PASTE SHEET'!R249="","",'S.D.PASTE SHEET'!R249)</f>
        <v/>
      </c>
      <c s="90" t="str">
        <f>IF('S.D.PASTE SHEET'!S249="","",'S.D.PASTE SHEET'!S249)</f>
        <v/>
      </c>
      <c s="90" t="str">
        <f>IF('S.D.PASTE SHEET'!T249="","",'S.D.PASTE SHEET'!T249)</f>
        <v/>
      </c>
      <c s="90" t="str">
        <f>IF('S.D.PASTE SHEET'!U249="","",'S.D.PASTE SHEET'!U249)</f>
        <v/>
      </c>
      <c s="90" t="str">
        <f>IF('S.D.PASTE SHEET'!V249="","",'S.D.PASTE SHEET'!V249)</f>
        <v/>
      </c>
      <c s="90" t="str">
        <f>IF('S.D.PASTE SHEET'!W249="","",'S.D.PASTE SHEET'!W249)</f>
        <v/>
      </c>
      <c s="90" t="str">
        <f>IF('S.D.PASTE SHEET'!X249="","",'S.D.PASTE SHEET'!X249)</f>
        <v/>
      </c>
      <c s="90" t="str">
        <f>IF('S.D.PASTE SHEET'!Y249="","",'S.D.PASTE SHEET'!Y249)</f>
        <v/>
      </c>
      <c s="90" t="str">
        <f>IF('S.D.PASTE SHEET'!Z249="","",'S.D.PASTE SHEET'!Z249)</f>
        <v/>
      </c>
      <c s="90" t="str">
        <f>IF('S.D.PASTE SHEET'!AA249="","",'S.D.PASTE SHEET'!AA249)</f>
        <v/>
      </c>
      <c s="90" t="str">
        <f>IF('S.D.PASTE SHEET'!AB249="","",'S.D.PASTE SHEET'!AB249)</f>
        <v/>
      </c>
      <c s="90" t="str">
        <f>IF('S.D.PASTE SHEET'!AC249="","",'S.D.PASTE SHEET'!AC249)</f>
        <v/>
      </c>
      <c s="90" t="str">
        <f>IF('S.D.PASTE SHEET'!AD249="","",'S.D.PASTE SHEET'!AD249)</f>
        <v/>
      </c>
      <c s="34"/>
      <c s="32" t="str">
        <f>IF(AK249="","",IF(AK249&gt;0,COUNT($AG$2:AG249),""))</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49" s="32" t="str">
        <f>IF(BC249="","",IF(BC249&gt;0,COUNT($AY$2:AY249),""))</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0" spans="1:66" ht="15.75" customHeight="1">
      <c r="A250" s="90" t="str">
        <f>IF('S.D.PASTE SHEET'!A250="","",'S.D.PASTE SHEET'!A250)</f>
        <v/>
      </c>
      <c s="90" t="str">
        <f>IF('S.D.PASTE SHEET'!B250="","",'S.D.PASTE SHEET'!B250)</f>
        <v/>
      </c>
      <c s="90" t="str">
        <f>IF('S.D.PASTE SHEET'!C250="","",'S.D.PASTE SHEET'!C250)</f>
        <v/>
      </c>
      <c s="91" t="str">
        <f>IF('S.D.PASTE SHEET'!D250="","",'S.D.PASTE SHEET'!D250)</f>
        <v/>
      </c>
      <c s="90" t="str">
        <f>IF('S.D.PASTE SHEET'!E250="","",UPPER('S.D.PASTE SHEET'!E250))</f>
        <v/>
      </c>
      <c s="90" t="str">
        <f>IF('S.D.PASTE SHEET'!F250="","",'S.D.PASTE SHEET'!F250)</f>
        <v/>
      </c>
      <c s="90" t="str">
        <f>IF('S.D.PASTE SHEET'!G250="","",UPPER('S.D.PASTE SHEET'!G250))</f>
        <v/>
      </c>
      <c s="90" t="str">
        <f>IF('S.D.PASTE SHEET'!H250="","",UPPER('S.D.PASTE SHEET'!H250))</f>
        <v/>
      </c>
      <c s="90" t="str">
        <f>IF('S.D.PASTE SHEET'!I250="","",'S.D.PASTE SHEET'!I250)</f>
        <v/>
      </c>
      <c s="91" t="str">
        <f>IF('S.D.PASTE SHEET'!J250="","",'S.D.PASTE SHEET'!J250)</f>
        <v/>
      </c>
      <c s="90" t="str">
        <f>IF('S.D.PASTE SHEET'!K250="","",'S.D.PASTE SHEET'!K250)</f>
        <v/>
      </c>
      <c s="90" t="str">
        <f>IF('S.D.PASTE SHEET'!L250="","",'S.D.PASTE SHEET'!L250)</f>
        <v/>
      </c>
      <c s="90" t="str">
        <f>IF('S.D.PASTE SHEET'!M250="","",'S.D.PASTE SHEET'!M250)</f>
        <v/>
      </c>
      <c s="90" t="str">
        <f>IF('S.D.PASTE SHEET'!N250="","",'S.D.PASTE SHEET'!N250)</f>
        <v/>
      </c>
      <c s="90" t="str">
        <f>IF('S.D.PASTE SHEET'!O250="","",'S.D.PASTE SHEET'!O250)</f>
        <v/>
      </c>
      <c s="90" t="str">
        <f>IF('S.D.PASTE SHEET'!P250="","",'S.D.PASTE SHEET'!P250)</f>
        <v/>
      </c>
      <c s="90" t="str">
        <f>IF('S.D.PASTE SHEET'!Q250="","",'S.D.PASTE SHEET'!Q250)</f>
        <v/>
      </c>
      <c s="90" t="str">
        <f>IF('S.D.PASTE SHEET'!R250="","",'S.D.PASTE SHEET'!R250)</f>
        <v/>
      </c>
      <c s="90" t="str">
        <f>IF('S.D.PASTE SHEET'!S250="","",'S.D.PASTE SHEET'!S250)</f>
        <v/>
      </c>
      <c s="90" t="str">
        <f>IF('S.D.PASTE SHEET'!T250="","",'S.D.PASTE SHEET'!T250)</f>
        <v/>
      </c>
      <c s="90" t="str">
        <f>IF('S.D.PASTE SHEET'!U250="","",'S.D.PASTE SHEET'!U250)</f>
        <v/>
      </c>
      <c s="90" t="str">
        <f>IF('S.D.PASTE SHEET'!V250="","",'S.D.PASTE SHEET'!V250)</f>
        <v/>
      </c>
      <c s="90" t="str">
        <f>IF('S.D.PASTE SHEET'!W250="","",'S.D.PASTE SHEET'!W250)</f>
        <v/>
      </c>
      <c s="90" t="str">
        <f>IF('S.D.PASTE SHEET'!X250="","",'S.D.PASTE SHEET'!X250)</f>
        <v/>
      </c>
      <c s="90" t="str">
        <f>IF('S.D.PASTE SHEET'!Y250="","",'S.D.PASTE SHEET'!Y250)</f>
        <v/>
      </c>
      <c s="90" t="str">
        <f>IF('S.D.PASTE SHEET'!Z250="","",'S.D.PASTE SHEET'!Z250)</f>
        <v/>
      </c>
      <c s="90" t="str">
        <f>IF('S.D.PASTE SHEET'!AA250="","",'S.D.PASTE SHEET'!AA250)</f>
        <v/>
      </c>
      <c s="90" t="str">
        <f>IF('S.D.PASTE SHEET'!AB250="","",'S.D.PASTE SHEET'!AB250)</f>
        <v/>
      </c>
      <c s="90" t="str">
        <f>IF('S.D.PASTE SHEET'!AC250="","",'S.D.PASTE SHEET'!AC250)</f>
        <v/>
      </c>
      <c s="90" t="str">
        <f>IF('S.D.PASTE SHEET'!AD250="","",'S.D.PASTE SHEET'!AD250)</f>
        <v/>
      </c>
      <c s="34"/>
      <c s="32" t="str">
        <f>IF(AK250="","",IF(AK250&gt;0,COUNT($AG$2:AG250),""))</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0" s="32" t="str">
        <f>IF(BC250="","",IF(BC250&gt;0,COUNT($AY$2:AY250),""))</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1" spans="1:66" ht="15.75" customHeight="1">
      <c r="A251" s="90" t="str">
        <f>IF('S.D.PASTE SHEET'!A251="","",'S.D.PASTE SHEET'!A251)</f>
        <v/>
      </c>
      <c s="90" t="str">
        <f>IF('S.D.PASTE SHEET'!B251="","",'S.D.PASTE SHEET'!B251)</f>
        <v/>
      </c>
      <c s="90" t="str">
        <f>IF('S.D.PASTE SHEET'!C251="","",'S.D.PASTE SHEET'!C251)</f>
        <v/>
      </c>
      <c s="91" t="str">
        <f>IF('S.D.PASTE SHEET'!D251="","",'S.D.PASTE SHEET'!D251)</f>
        <v/>
      </c>
      <c s="90" t="str">
        <f>IF('S.D.PASTE SHEET'!E251="","",UPPER('S.D.PASTE SHEET'!E251))</f>
        <v/>
      </c>
      <c s="90" t="str">
        <f>IF('S.D.PASTE SHEET'!F251="","",'S.D.PASTE SHEET'!F251)</f>
        <v/>
      </c>
      <c s="90" t="str">
        <f>IF('S.D.PASTE SHEET'!G251="","",UPPER('S.D.PASTE SHEET'!G251))</f>
        <v/>
      </c>
      <c s="90" t="str">
        <f>IF('S.D.PASTE SHEET'!H251="","",UPPER('S.D.PASTE SHEET'!H251))</f>
        <v/>
      </c>
      <c s="90" t="str">
        <f>IF('S.D.PASTE SHEET'!I251="","",'S.D.PASTE SHEET'!I251)</f>
        <v/>
      </c>
      <c s="91" t="str">
        <f>IF('S.D.PASTE SHEET'!J251="","",'S.D.PASTE SHEET'!J251)</f>
        <v/>
      </c>
      <c s="90" t="str">
        <f>IF('S.D.PASTE SHEET'!K251="","",'S.D.PASTE SHEET'!K251)</f>
        <v/>
      </c>
      <c s="90" t="str">
        <f>IF('S.D.PASTE SHEET'!L251="","",'S.D.PASTE SHEET'!L251)</f>
        <v/>
      </c>
      <c s="90" t="str">
        <f>IF('S.D.PASTE SHEET'!M251="","",'S.D.PASTE SHEET'!M251)</f>
        <v/>
      </c>
      <c s="90" t="str">
        <f>IF('S.D.PASTE SHEET'!N251="","",'S.D.PASTE SHEET'!N251)</f>
        <v/>
      </c>
      <c s="90" t="str">
        <f>IF('S.D.PASTE SHEET'!O251="","",'S.D.PASTE SHEET'!O251)</f>
        <v/>
      </c>
      <c s="90" t="str">
        <f>IF('S.D.PASTE SHEET'!P251="","",'S.D.PASTE SHEET'!P251)</f>
        <v/>
      </c>
      <c s="90" t="str">
        <f>IF('S.D.PASTE SHEET'!Q251="","",'S.D.PASTE SHEET'!Q251)</f>
        <v/>
      </c>
      <c s="90" t="str">
        <f>IF('S.D.PASTE SHEET'!R251="","",'S.D.PASTE SHEET'!R251)</f>
        <v/>
      </c>
      <c s="90" t="str">
        <f>IF('S.D.PASTE SHEET'!S251="","",'S.D.PASTE SHEET'!S251)</f>
        <v/>
      </c>
      <c s="90" t="str">
        <f>IF('S.D.PASTE SHEET'!T251="","",'S.D.PASTE SHEET'!T251)</f>
        <v/>
      </c>
      <c s="90" t="str">
        <f>IF('S.D.PASTE SHEET'!U251="","",'S.D.PASTE SHEET'!U251)</f>
        <v/>
      </c>
      <c s="90" t="str">
        <f>IF('S.D.PASTE SHEET'!V251="","",'S.D.PASTE SHEET'!V251)</f>
        <v/>
      </c>
      <c s="90" t="str">
        <f>IF('S.D.PASTE SHEET'!W251="","",'S.D.PASTE SHEET'!W251)</f>
        <v/>
      </c>
      <c s="90" t="str">
        <f>IF('S.D.PASTE SHEET'!X251="","",'S.D.PASTE SHEET'!X251)</f>
        <v/>
      </c>
      <c s="90" t="str">
        <f>IF('S.D.PASTE SHEET'!Y251="","",'S.D.PASTE SHEET'!Y251)</f>
        <v/>
      </c>
      <c s="90" t="str">
        <f>IF('S.D.PASTE SHEET'!Z251="","",'S.D.PASTE SHEET'!Z251)</f>
        <v/>
      </c>
      <c s="90" t="str">
        <f>IF('S.D.PASTE SHEET'!AA251="","",'S.D.PASTE SHEET'!AA251)</f>
        <v/>
      </c>
      <c s="90" t="str">
        <f>IF('S.D.PASTE SHEET'!AB251="","",'S.D.PASTE SHEET'!AB251)</f>
        <v/>
      </c>
      <c s="90" t="str">
        <f>IF('S.D.PASTE SHEET'!AC251="","",'S.D.PASTE SHEET'!AC251)</f>
        <v/>
      </c>
      <c s="90" t="str">
        <f>IF('S.D.PASTE SHEET'!AD251="","",'S.D.PASTE SHEET'!AD251)</f>
        <v/>
      </c>
      <c s="34"/>
      <c s="32" t="str">
        <f>IF(AK251="","",IF(AK251&gt;0,COUNT($AG$2:AG251),""))</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1" s="32" t="str">
        <f>IF(BC251="","",IF(BC251&gt;0,COUNT($AY$2:AY251),""))</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2" spans="1:66" ht="15.75" customHeight="1">
      <c r="A252" s="90" t="str">
        <f>IF('S.D.PASTE SHEET'!A252="","",'S.D.PASTE SHEET'!A252)</f>
        <v/>
      </c>
      <c s="90" t="str">
        <f>IF('S.D.PASTE SHEET'!B252="","",'S.D.PASTE SHEET'!B252)</f>
        <v/>
      </c>
      <c s="90" t="str">
        <f>IF('S.D.PASTE SHEET'!C252="","",'S.D.PASTE SHEET'!C252)</f>
        <v/>
      </c>
      <c s="91" t="str">
        <f>IF('S.D.PASTE SHEET'!D252="","",'S.D.PASTE SHEET'!D252)</f>
        <v/>
      </c>
      <c s="90" t="str">
        <f>IF('S.D.PASTE SHEET'!E252="","",UPPER('S.D.PASTE SHEET'!E252))</f>
        <v/>
      </c>
      <c s="90" t="str">
        <f>IF('S.D.PASTE SHEET'!F252="","",'S.D.PASTE SHEET'!F252)</f>
        <v/>
      </c>
      <c s="90" t="str">
        <f>IF('S.D.PASTE SHEET'!G252="","",UPPER('S.D.PASTE SHEET'!G252))</f>
        <v/>
      </c>
      <c s="90" t="str">
        <f>IF('S.D.PASTE SHEET'!H252="","",UPPER('S.D.PASTE SHEET'!H252))</f>
        <v/>
      </c>
      <c s="90" t="str">
        <f>IF('S.D.PASTE SHEET'!I252="","",'S.D.PASTE SHEET'!I252)</f>
        <v/>
      </c>
      <c s="91" t="str">
        <f>IF('S.D.PASTE SHEET'!J252="","",'S.D.PASTE SHEET'!J252)</f>
        <v/>
      </c>
      <c s="90" t="str">
        <f>IF('S.D.PASTE SHEET'!K252="","",'S.D.PASTE SHEET'!K252)</f>
        <v/>
      </c>
      <c s="90" t="str">
        <f>IF('S.D.PASTE SHEET'!L252="","",'S.D.PASTE SHEET'!L252)</f>
        <v/>
      </c>
      <c s="90" t="str">
        <f>IF('S.D.PASTE SHEET'!M252="","",'S.D.PASTE SHEET'!M252)</f>
        <v/>
      </c>
      <c s="90" t="str">
        <f>IF('S.D.PASTE SHEET'!N252="","",'S.D.PASTE SHEET'!N252)</f>
        <v/>
      </c>
      <c s="90" t="str">
        <f>IF('S.D.PASTE SHEET'!O252="","",'S.D.PASTE SHEET'!O252)</f>
        <v/>
      </c>
      <c s="90" t="str">
        <f>IF('S.D.PASTE SHEET'!P252="","",'S.D.PASTE SHEET'!P252)</f>
        <v/>
      </c>
      <c s="90" t="str">
        <f>IF('S.D.PASTE SHEET'!Q252="","",'S.D.PASTE SHEET'!Q252)</f>
        <v/>
      </c>
      <c s="90" t="str">
        <f>IF('S.D.PASTE SHEET'!R252="","",'S.D.PASTE SHEET'!R252)</f>
        <v/>
      </c>
      <c s="90" t="str">
        <f>IF('S.D.PASTE SHEET'!S252="","",'S.D.PASTE SHEET'!S252)</f>
        <v/>
      </c>
      <c s="90" t="str">
        <f>IF('S.D.PASTE SHEET'!T252="","",'S.D.PASTE SHEET'!T252)</f>
        <v/>
      </c>
      <c s="90" t="str">
        <f>IF('S.D.PASTE SHEET'!U252="","",'S.D.PASTE SHEET'!U252)</f>
        <v/>
      </c>
      <c s="90" t="str">
        <f>IF('S.D.PASTE SHEET'!V252="","",'S.D.PASTE SHEET'!V252)</f>
        <v/>
      </c>
      <c s="90" t="str">
        <f>IF('S.D.PASTE SHEET'!W252="","",'S.D.PASTE SHEET'!W252)</f>
        <v/>
      </c>
      <c s="90" t="str">
        <f>IF('S.D.PASTE SHEET'!X252="","",'S.D.PASTE SHEET'!X252)</f>
        <v/>
      </c>
      <c s="90" t="str">
        <f>IF('S.D.PASTE SHEET'!Y252="","",'S.D.PASTE SHEET'!Y252)</f>
        <v/>
      </c>
      <c s="90" t="str">
        <f>IF('S.D.PASTE SHEET'!Z252="","",'S.D.PASTE SHEET'!Z252)</f>
        <v/>
      </c>
      <c s="90" t="str">
        <f>IF('S.D.PASTE SHEET'!AA252="","",'S.D.PASTE SHEET'!AA252)</f>
        <v/>
      </c>
      <c s="90" t="str">
        <f>IF('S.D.PASTE SHEET'!AB252="","",'S.D.PASTE SHEET'!AB252)</f>
        <v/>
      </c>
      <c s="90" t="str">
        <f>IF('S.D.PASTE SHEET'!AC252="","",'S.D.PASTE SHEET'!AC252)</f>
        <v/>
      </c>
      <c s="90" t="str">
        <f>IF('S.D.PASTE SHEET'!AD252="","",'S.D.PASTE SHEET'!AD252)</f>
        <v/>
      </c>
      <c s="34"/>
      <c s="32" t="str">
        <f>IF(AK252="","",IF(AK252&gt;0,COUNT($AG$2:AG252),""))</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2" s="32" t="str">
        <f>IF(BC252="","",IF(BC252&gt;0,COUNT($AY$2:AY252),""))</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3" spans="1:66" ht="15.75" customHeight="1">
      <c r="A253" s="90" t="str">
        <f>IF('S.D.PASTE SHEET'!A253="","",'S.D.PASTE SHEET'!A253)</f>
        <v/>
      </c>
      <c s="90" t="str">
        <f>IF('S.D.PASTE SHEET'!B253="","",'S.D.PASTE SHEET'!B253)</f>
        <v/>
      </c>
      <c s="90" t="str">
        <f>IF('S.D.PASTE SHEET'!C253="","",'S.D.PASTE SHEET'!C253)</f>
        <v/>
      </c>
      <c s="91" t="str">
        <f>IF('S.D.PASTE SHEET'!D253="","",'S.D.PASTE SHEET'!D253)</f>
        <v/>
      </c>
      <c s="90" t="str">
        <f>IF('S.D.PASTE SHEET'!E253="","",UPPER('S.D.PASTE SHEET'!E253))</f>
        <v/>
      </c>
      <c s="90" t="str">
        <f>IF('S.D.PASTE SHEET'!F253="","",'S.D.PASTE SHEET'!F253)</f>
        <v/>
      </c>
      <c s="90" t="str">
        <f>IF('S.D.PASTE SHEET'!G253="","",UPPER('S.D.PASTE SHEET'!G253))</f>
        <v/>
      </c>
      <c s="90" t="str">
        <f>IF('S.D.PASTE SHEET'!H253="","",UPPER('S.D.PASTE SHEET'!H253))</f>
        <v/>
      </c>
      <c s="90" t="str">
        <f>IF('S.D.PASTE SHEET'!I253="","",'S.D.PASTE SHEET'!I253)</f>
        <v/>
      </c>
      <c s="91" t="str">
        <f>IF('S.D.PASTE SHEET'!J253="","",'S.D.PASTE SHEET'!J253)</f>
        <v/>
      </c>
      <c s="90" t="str">
        <f>IF('S.D.PASTE SHEET'!K253="","",'S.D.PASTE SHEET'!K253)</f>
        <v/>
      </c>
      <c s="90" t="str">
        <f>IF('S.D.PASTE SHEET'!L253="","",'S.D.PASTE SHEET'!L253)</f>
        <v/>
      </c>
      <c s="90" t="str">
        <f>IF('S.D.PASTE SHEET'!M253="","",'S.D.PASTE SHEET'!M253)</f>
        <v/>
      </c>
      <c s="90" t="str">
        <f>IF('S.D.PASTE SHEET'!N253="","",'S.D.PASTE SHEET'!N253)</f>
        <v/>
      </c>
      <c s="90" t="str">
        <f>IF('S.D.PASTE SHEET'!O253="","",'S.D.PASTE SHEET'!O253)</f>
        <v/>
      </c>
      <c s="90" t="str">
        <f>IF('S.D.PASTE SHEET'!P253="","",'S.D.PASTE SHEET'!P253)</f>
        <v/>
      </c>
      <c s="90" t="str">
        <f>IF('S.D.PASTE SHEET'!Q253="","",'S.D.PASTE SHEET'!Q253)</f>
        <v/>
      </c>
      <c s="90" t="str">
        <f>IF('S.D.PASTE SHEET'!R253="","",'S.D.PASTE SHEET'!R253)</f>
        <v/>
      </c>
      <c s="90" t="str">
        <f>IF('S.D.PASTE SHEET'!S253="","",'S.D.PASTE SHEET'!S253)</f>
        <v/>
      </c>
      <c s="90" t="str">
        <f>IF('S.D.PASTE SHEET'!T253="","",'S.D.PASTE SHEET'!T253)</f>
        <v/>
      </c>
      <c s="90" t="str">
        <f>IF('S.D.PASTE SHEET'!U253="","",'S.D.PASTE SHEET'!U253)</f>
        <v/>
      </c>
      <c s="90" t="str">
        <f>IF('S.D.PASTE SHEET'!V253="","",'S.D.PASTE SHEET'!V253)</f>
        <v/>
      </c>
      <c s="90" t="str">
        <f>IF('S.D.PASTE SHEET'!W253="","",'S.D.PASTE SHEET'!W253)</f>
        <v/>
      </c>
      <c s="90" t="str">
        <f>IF('S.D.PASTE SHEET'!X253="","",'S.D.PASTE SHEET'!X253)</f>
        <v/>
      </c>
      <c s="90" t="str">
        <f>IF('S.D.PASTE SHEET'!Y253="","",'S.D.PASTE SHEET'!Y253)</f>
        <v/>
      </c>
      <c s="90" t="str">
        <f>IF('S.D.PASTE SHEET'!Z253="","",'S.D.PASTE SHEET'!Z253)</f>
        <v/>
      </c>
      <c s="90" t="str">
        <f>IF('S.D.PASTE SHEET'!AA253="","",'S.D.PASTE SHEET'!AA253)</f>
        <v/>
      </c>
      <c s="90" t="str">
        <f>IF('S.D.PASTE SHEET'!AB253="","",'S.D.PASTE SHEET'!AB253)</f>
        <v/>
      </c>
      <c s="90" t="str">
        <f>IF('S.D.PASTE SHEET'!AC253="","",'S.D.PASTE SHEET'!AC253)</f>
        <v/>
      </c>
      <c s="90" t="str">
        <f>IF('S.D.PASTE SHEET'!AD253="","",'S.D.PASTE SHEET'!AD253)</f>
        <v/>
      </c>
      <c s="34"/>
      <c s="32" t="str">
        <f>IF(AK253="","",IF(AK253&gt;0,COUNT($AG$2:AG253),""))</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3" s="32" t="str">
        <f>IF(BC253="","",IF(BC253&gt;0,COUNT($AY$2:AY253),""))</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4" spans="1:66" ht="15.75" customHeight="1">
      <c r="A254" s="90" t="str">
        <f>IF('S.D.PASTE SHEET'!A254="","",'S.D.PASTE SHEET'!A254)</f>
        <v/>
      </c>
      <c s="90" t="str">
        <f>IF('S.D.PASTE SHEET'!B254="","",'S.D.PASTE SHEET'!B254)</f>
        <v/>
      </c>
      <c s="90" t="str">
        <f>IF('S.D.PASTE SHEET'!C254="","",'S.D.PASTE SHEET'!C254)</f>
        <v/>
      </c>
      <c s="91" t="str">
        <f>IF('S.D.PASTE SHEET'!D254="","",'S.D.PASTE SHEET'!D254)</f>
        <v/>
      </c>
      <c s="90" t="str">
        <f>IF('S.D.PASTE SHEET'!E254="","",UPPER('S.D.PASTE SHEET'!E254))</f>
        <v/>
      </c>
      <c s="90" t="str">
        <f>IF('S.D.PASTE SHEET'!F254="","",'S.D.PASTE SHEET'!F254)</f>
        <v/>
      </c>
      <c s="90" t="str">
        <f>IF('S.D.PASTE SHEET'!G254="","",UPPER('S.D.PASTE SHEET'!G254))</f>
        <v/>
      </c>
      <c s="90" t="str">
        <f>IF('S.D.PASTE SHEET'!H254="","",UPPER('S.D.PASTE SHEET'!H254))</f>
        <v/>
      </c>
      <c s="90" t="str">
        <f>IF('S.D.PASTE SHEET'!I254="","",'S.D.PASTE SHEET'!I254)</f>
        <v/>
      </c>
      <c s="91" t="str">
        <f>IF('S.D.PASTE SHEET'!J254="","",'S.D.PASTE SHEET'!J254)</f>
        <v/>
      </c>
      <c s="90" t="str">
        <f>IF('S.D.PASTE SHEET'!K254="","",'S.D.PASTE SHEET'!K254)</f>
        <v/>
      </c>
      <c s="90" t="str">
        <f>IF('S.D.PASTE SHEET'!L254="","",'S.D.PASTE SHEET'!L254)</f>
        <v/>
      </c>
      <c s="90" t="str">
        <f>IF('S.D.PASTE SHEET'!M254="","",'S.D.PASTE SHEET'!M254)</f>
        <v/>
      </c>
      <c s="90" t="str">
        <f>IF('S.D.PASTE SHEET'!N254="","",'S.D.PASTE SHEET'!N254)</f>
        <v/>
      </c>
      <c s="90" t="str">
        <f>IF('S.D.PASTE SHEET'!O254="","",'S.D.PASTE SHEET'!O254)</f>
        <v/>
      </c>
      <c s="90" t="str">
        <f>IF('S.D.PASTE SHEET'!P254="","",'S.D.PASTE SHEET'!P254)</f>
        <v/>
      </c>
      <c s="90" t="str">
        <f>IF('S.D.PASTE SHEET'!Q254="","",'S.D.PASTE SHEET'!Q254)</f>
        <v/>
      </c>
      <c s="90" t="str">
        <f>IF('S.D.PASTE SHEET'!R254="","",'S.D.PASTE SHEET'!R254)</f>
        <v/>
      </c>
      <c s="90" t="str">
        <f>IF('S.D.PASTE SHEET'!S254="","",'S.D.PASTE SHEET'!S254)</f>
        <v/>
      </c>
      <c s="90" t="str">
        <f>IF('S.D.PASTE SHEET'!T254="","",'S.D.PASTE SHEET'!T254)</f>
        <v/>
      </c>
      <c s="90" t="str">
        <f>IF('S.D.PASTE SHEET'!U254="","",'S.D.PASTE SHEET'!U254)</f>
        <v/>
      </c>
      <c s="90" t="str">
        <f>IF('S.D.PASTE SHEET'!V254="","",'S.D.PASTE SHEET'!V254)</f>
        <v/>
      </c>
      <c s="90" t="str">
        <f>IF('S.D.PASTE SHEET'!W254="","",'S.D.PASTE SHEET'!W254)</f>
        <v/>
      </c>
      <c s="90" t="str">
        <f>IF('S.D.PASTE SHEET'!X254="","",'S.D.PASTE SHEET'!X254)</f>
        <v/>
      </c>
      <c s="90" t="str">
        <f>IF('S.D.PASTE SHEET'!Y254="","",'S.D.PASTE SHEET'!Y254)</f>
        <v/>
      </c>
      <c s="90" t="str">
        <f>IF('S.D.PASTE SHEET'!Z254="","",'S.D.PASTE SHEET'!Z254)</f>
        <v/>
      </c>
      <c s="90" t="str">
        <f>IF('S.D.PASTE SHEET'!AA254="","",'S.D.PASTE SHEET'!AA254)</f>
        <v/>
      </c>
      <c s="90" t="str">
        <f>IF('S.D.PASTE SHEET'!AB254="","",'S.D.PASTE SHEET'!AB254)</f>
        <v/>
      </c>
      <c s="90" t="str">
        <f>IF('S.D.PASTE SHEET'!AC254="","",'S.D.PASTE SHEET'!AC254)</f>
        <v/>
      </c>
      <c s="90" t="str">
        <f>IF('S.D.PASTE SHEET'!AD254="","",'S.D.PASTE SHEET'!AD254)</f>
        <v/>
      </c>
      <c s="34"/>
      <c s="32" t="str">
        <f>IF(AK254="","",IF(AK254&gt;0,COUNT($AG$2:AG254),""))</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4" s="32" t="str">
        <f>IF(BC254="","",IF(BC254&gt;0,COUNT($AY$2:AY254),""))</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5" spans="1:66" ht="15.75" customHeight="1">
      <c r="A255" s="90" t="str">
        <f>IF('S.D.PASTE SHEET'!A255="","",'S.D.PASTE SHEET'!A255)</f>
        <v/>
      </c>
      <c s="90" t="str">
        <f>IF('S.D.PASTE SHEET'!B255="","",'S.D.PASTE SHEET'!B255)</f>
        <v/>
      </c>
      <c s="90" t="str">
        <f>IF('S.D.PASTE SHEET'!C255="","",'S.D.PASTE SHEET'!C255)</f>
        <v/>
      </c>
      <c s="91" t="str">
        <f>IF('S.D.PASTE SHEET'!D255="","",'S.D.PASTE SHEET'!D255)</f>
        <v/>
      </c>
      <c s="90" t="str">
        <f>IF('S.D.PASTE SHEET'!E255="","",UPPER('S.D.PASTE SHEET'!E255))</f>
        <v/>
      </c>
      <c s="90" t="str">
        <f>IF('S.D.PASTE SHEET'!F255="","",'S.D.PASTE SHEET'!F255)</f>
        <v/>
      </c>
      <c s="90" t="str">
        <f>IF('S.D.PASTE SHEET'!G255="","",UPPER('S.D.PASTE SHEET'!G255))</f>
        <v/>
      </c>
      <c s="90" t="str">
        <f>IF('S.D.PASTE SHEET'!H255="","",UPPER('S.D.PASTE SHEET'!H255))</f>
        <v/>
      </c>
      <c s="90" t="str">
        <f>IF('S.D.PASTE SHEET'!I255="","",'S.D.PASTE SHEET'!I255)</f>
        <v/>
      </c>
      <c s="91" t="str">
        <f>IF('S.D.PASTE SHEET'!J255="","",'S.D.PASTE SHEET'!J255)</f>
        <v/>
      </c>
      <c s="90" t="str">
        <f>IF('S.D.PASTE SHEET'!K255="","",'S.D.PASTE SHEET'!K255)</f>
        <v/>
      </c>
      <c s="90" t="str">
        <f>IF('S.D.PASTE SHEET'!L255="","",'S.D.PASTE SHEET'!L255)</f>
        <v/>
      </c>
      <c s="90" t="str">
        <f>IF('S.D.PASTE SHEET'!M255="","",'S.D.PASTE SHEET'!M255)</f>
        <v/>
      </c>
      <c s="90" t="str">
        <f>IF('S.D.PASTE SHEET'!N255="","",'S.D.PASTE SHEET'!N255)</f>
        <v/>
      </c>
      <c s="90" t="str">
        <f>IF('S.D.PASTE SHEET'!O255="","",'S.D.PASTE SHEET'!O255)</f>
        <v/>
      </c>
      <c s="90" t="str">
        <f>IF('S.D.PASTE SHEET'!P255="","",'S.D.PASTE SHEET'!P255)</f>
        <v/>
      </c>
      <c s="90" t="str">
        <f>IF('S.D.PASTE SHEET'!Q255="","",'S.D.PASTE SHEET'!Q255)</f>
        <v/>
      </c>
      <c s="90" t="str">
        <f>IF('S.D.PASTE SHEET'!R255="","",'S.D.PASTE SHEET'!R255)</f>
        <v/>
      </c>
      <c s="90" t="str">
        <f>IF('S.D.PASTE SHEET'!S255="","",'S.D.PASTE SHEET'!S255)</f>
        <v/>
      </c>
      <c s="90" t="str">
        <f>IF('S.D.PASTE SHEET'!T255="","",'S.D.PASTE SHEET'!T255)</f>
        <v/>
      </c>
      <c s="90" t="str">
        <f>IF('S.D.PASTE SHEET'!U255="","",'S.D.PASTE SHEET'!U255)</f>
        <v/>
      </c>
      <c s="90" t="str">
        <f>IF('S.D.PASTE SHEET'!V255="","",'S.D.PASTE SHEET'!V255)</f>
        <v/>
      </c>
      <c s="90" t="str">
        <f>IF('S.D.PASTE SHEET'!W255="","",'S.D.PASTE SHEET'!W255)</f>
        <v/>
      </c>
      <c s="90" t="str">
        <f>IF('S.D.PASTE SHEET'!X255="","",'S.D.PASTE SHEET'!X255)</f>
        <v/>
      </c>
      <c s="90" t="str">
        <f>IF('S.D.PASTE SHEET'!Y255="","",'S.D.PASTE SHEET'!Y255)</f>
        <v/>
      </c>
      <c s="90" t="str">
        <f>IF('S.D.PASTE SHEET'!Z255="","",'S.D.PASTE SHEET'!Z255)</f>
        <v/>
      </c>
      <c s="90" t="str">
        <f>IF('S.D.PASTE SHEET'!AA255="","",'S.D.PASTE SHEET'!AA255)</f>
        <v/>
      </c>
      <c s="90" t="str">
        <f>IF('S.D.PASTE SHEET'!AB255="","",'S.D.PASTE SHEET'!AB255)</f>
        <v/>
      </c>
      <c s="90" t="str">
        <f>IF('S.D.PASTE SHEET'!AC255="","",'S.D.PASTE SHEET'!AC255)</f>
        <v/>
      </c>
      <c s="90" t="str">
        <f>IF('S.D.PASTE SHEET'!AD255="","",'S.D.PASTE SHEET'!AD255)</f>
        <v/>
      </c>
      <c s="34"/>
      <c s="32" t="str">
        <f>IF(AK255="","",IF(AK255&gt;0,COUNT($AG$2:AG255),""))</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5" s="32" t="str">
        <f>IF(BC255="","",IF(BC255&gt;0,COUNT($AY$2:AY255),""))</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6" spans="1:66" ht="15.75" customHeight="1">
      <c r="A256" s="90" t="str">
        <f>IF('S.D.PASTE SHEET'!A256="","",'S.D.PASTE SHEET'!A256)</f>
        <v/>
      </c>
      <c s="90" t="str">
        <f>IF('S.D.PASTE SHEET'!B256="","",'S.D.PASTE SHEET'!B256)</f>
        <v/>
      </c>
      <c s="90" t="str">
        <f>IF('S.D.PASTE SHEET'!C256="","",'S.D.PASTE SHEET'!C256)</f>
        <v/>
      </c>
      <c s="91" t="str">
        <f>IF('S.D.PASTE SHEET'!D256="","",'S.D.PASTE SHEET'!D256)</f>
        <v/>
      </c>
      <c s="90" t="str">
        <f>IF('S.D.PASTE SHEET'!E256="","",UPPER('S.D.PASTE SHEET'!E256))</f>
        <v/>
      </c>
      <c s="90" t="str">
        <f>IF('S.D.PASTE SHEET'!F256="","",'S.D.PASTE SHEET'!F256)</f>
        <v/>
      </c>
      <c s="90" t="str">
        <f>IF('S.D.PASTE SHEET'!G256="","",UPPER('S.D.PASTE SHEET'!G256))</f>
        <v/>
      </c>
      <c s="90" t="str">
        <f>IF('S.D.PASTE SHEET'!H256="","",UPPER('S.D.PASTE SHEET'!H256))</f>
        <v/>
      </c>
      <c s="90" t="str">
        <f>IF('S.D.PASTE SHEET'!I256="","",'S.D.PASTE SHEET'!I256)</f>
        <v/>
      </c>
      <c s="91" t="str">
        <f>IF('S.D.PASTE SHEET'!J256="","",'S.D.PASTE SHEET'!J256)</f>
        <v/>
      </c>
      <c s="90" t="str">
        <f>IF('S.D.PASTE SHEET'!K256="","",'S.D.PASTE SHEET'!K256)</f>
        <v/>
      </c>
      <c s="90" t="str">
        <f>IF('S.D.PASTE SHEET'!L256="","",'S.D.PASTE SHEET'!L256)</f>
        <v/>
      </c>
      <c s="90" t="str">
        <f>IF('S.D.PASTE SHEET'!M256="","",'S.D.PASTE SHEET'!M256)</f>
        <v/>
      </c>
      <c s="90" t="str">
        <f>IF('S.D.PASTE SHEET'!N256="","",'S.D.PASTE SHEET'!N256)</f>
        <v/>
      </c>
      <c s="90" t="str">
        <f>IF('S.D.PASTE SHEET'!O256="","",'S.D.PASTE SHEET'!O256)</f>
        <v/>
      </c>
      <c s="90" t="str">
        <f>IF('S.D.PASTE SHEET'!P256="","",'S.D.PASTE SHEET'!P256)</f>
        <v/>
      </c>
      <c s="90" t="str">
        <f>IF('S.D.PASTE SHEET'!Q256="","",'S.D.PASTE SHEET'!Q256)</f>
        <v/>
      </c>
      <c s="90" t="str">
        <f>IF('S.D.PASTE SHEET'!R256="","",'S.D.PASTE SHEET'!R256)</f>
        <v/>
      </c>
      <c s="90" t="str">
        <f>IF('S.D.PASTE SHEET'!S256="","",'S.D.PASTE SHEET'!S256)</f>
        <v/>
      </c>
      <c s="90" t="str">
        <f>IF('S.D.PASTE SHEET'!T256="","",'S.D.PASTE SHEET'!T256)</f>
        <v/>
      </c>
      <c s="90" t="str">
        <f>IF('S.D.PASTE SHEET'!U256="","",'S.D.PASTE SHEET'!U256)</f>
        <v/>
      </c>
      <c s="90" t="str">
        <f>IF('S.D.PASTE SHEET'!V256="","",'S.D.PASTE SHEET'!V256)</f>
        <v/>
      </c>
      <c s="90" t="str">
        <f>IF('S.D.PASTE SHEET'!W256="","",'S.D.PASTE SHEET'!W256)</f>
        <v/>
      </c>
      <c s="90" t="str">
        <f>IF('S.D.PASTE SHEET'!X256="","",'S.D.PASTE SHEET'!X256)</f>
        <v/>
      </c>
      <c s="90" t="str">
        <f>IF('S.D.PASTE SHEET'!Y256="","",'S.D.PASTE SHEET'!Y256)</f>
        <v/>
      </c>
      <c s="90" t="str">
        <f>IF('S.D.PASTE SHEET'!Z256="","",'S.D.PASTE SHEET'!Z256)</f>
        <v/>
      </c>
      <c s="90" t="str">
        <f>IF('S.D.PASTE SHEET'!AA256="","",'S.D.PASTE SHEET'!AA256)</f>
        <v/>
      </c>
      <c s="90" t="str">
        <f>IF('S.D.PASTE SHEET'!AB256="","",'S.D.PASTE SHEET'!AB256)</f>
        <v/>
      </c>
      <c s="90" t="str">
        <f>IF('S.D.PASTE SHEET'!AC256="","",'S.D.PASTE SHEET'!AC256)</f>
        <v/>
      </c>
      <c s="90" t="str">
        <f>IF('S.D.PASTE SHEET'!AD256="","",'S.D.PASTE SHEET'!AD256)</f>
        <v/>
      </c>
      <c s="34"/>
      <c s="32" t="str">
        <f>IF(AK256="","",IF(AK256&gt;0,COUNT($AG$2:AG256),""))</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 t="shared" si="34"/>
        <v/>
      </c>
      <c r="AX256" s="32" t="str">
        <f>IF(BC256="","",IF(BC256&gt;0,COUNT($AY$2:AY256),""))</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7" spans="1:66" ht="15.75" customHeight="1">
      <c r="A257" s="90" t="str">
        <f>IF('S.D.PASTE SHEET'!A257="","",'S.D.PASTE SHEET'!A257)</f>
        <v/>
      </c>
      <c s="90" t="str">
        <f>IF('S.D.PASTE SHEET'!B257="","",'S.D.PASTE SHEET'!B257)</f>
        <v/>
      </c>
      <c s="90" t="str">
        <f>IF('S.D.PASTE SHEET'!C257="","",'S.D.PASTE SHEET'!C257)</f>
        <v/>
      </c>
      <c s="91" t="str">
        <f>IF('S.D.PASTE SHEET'!D257="","",'S.D.PASTE SHEET'!D257)</f>
        <v/>
      </c>
      <c s="90" t="str">
        <f>IF('S.D.PASTE SHEET'!E257="","",UPPER('S.D.PASTE SHEET'!E257))</f>
        <v/>
      </c>
      <c s="90" t="str">
        <f>IF('S.D.PASTE SHEET'!F257="","",'S.D.PASTE SHEET'!F257)</f>
        <v/>
      </c>
      <c s="90" t="str">
        <f>IF('S.D.PASTE SHEET'!G257="","",UPPER('S.D.PASTE SHEET'!G257))</f>
        <v/>
      </c>
      <c s="90" t="str">
        <f>IF('S.D.PASTE SHEET'!H257="","",UPPER('S.D.PASTE SHEET'!H257))</f>
        <v/>
      </c>
      <c s="90" t="str">
        <f>IF('S.D.PASTE SHEET'!I257="","",'S.D.PASTE SHEET'!I257)</f>
        <v/>
      </c>
      <c s="91" t="str">
        <f>IF('S.D.PASTE SHEET'!J257="","",'S.D.PASTE SHEET'!J257)</f>
        <v/>
      </c>
      <c s="90" t="str">
        <f>IF('S.D.PASTE SHEET'!K257="","",'S.D.PASTE SHEET'!K257)</f>
        <v/>
      </c>
      <c s="90" t="str">
        <f>IF('S.D.PASTE SHEET'!L257="","",'S.D.PASTE SHEET'!L257)</f>
        <v/>
      </c>
      <c s="90" t="str">
        <f>IF('S.D.PASTE SHEET'!M257="","",'S.D.PASTE SHEET'!M257)</f>
        <v/>
      </c>
      <c s="90" t="str">
        <f>IF('S.D.PASTE SHEET'!N257="","",'S.D.PASTE SHEET'!N257)</f>
        <v/>
      </c>
      <c s="90" t="str">
        <f>IF('S.D.PASTE SHEET'!O257="","",'S.D.PASTE SHEET'!O257)</f>
        <v/>
      </c>
      <c s="90" t="str">
        <f>IF('S.D.PASTE SHEET'!P257="","",'S.D.PASTE SHEET'!P257)</f>
        <v/>
      </c>
      <c s="90" t="str">
        <f>IF('S.D.PASTE SHEET'!Q257="","",'S.D.PASTE SHEET'!Q257)</f>
        <v/>
      </c>
      <c s="90" t="str">
        <f>IF('S.D.PASTE SHEET'!R257="","",'S.D.PASTE SHEET'!R257)</f>
        <v/>
      </c>
      <c s="90" t="str">
        <f>IF('S.D.PASTE SHEET'!S257="","",'S.D.PASTE SHEET'!S257)</f>
        <v/>
      </c>
      <c s="90" t="str">
        <f>IF('S.D.PASTE SHEET'!T257="","",'S.D.PASTE SHEET'!T257)</f>
        <v/>
      </c>
      <c s="90" t="str">
        <f>IF('S.D.PASTE SHEET'!U257="","",'S.D.PASTE SHEET'!U257)</f>
        <v/>
      </c>
      <c s="90" t="str">
        <f>IF('S.D.PASTE SHEET'!V257="","",'S.D.PASTE SHEET'!V257)</f>
        <v/>
      </c>
      <c s="90" t="str">
        <f>IF('S.D.PASTE SHEET'!W257="","",'S.D.PASTE SHEET'!W257)</f>
        <v/>
      </c>
      <c s="90" t="str">
        <f>IF('S.D.PASTE SHEET'!X257="","",'S.D.PASTE SHEET'!X257)</f>
        <v/>
      </c>
      <c s="90" t="str">
        <f>IF('S.D.PASTE SHEET'!Y257="","",'S.D.PASTE SHEET'!Y257)</f>
        <v/>
      </c>
      <c s="90" t="str">
        <f>IF('S.D.PASTE SHEET'!Z257="","",'S.D.PASTE SHEET'!Z257)</f>
        <v/>
      </c>
      <c s="90" t="str">
        <f>IF('S.D.PASTE SHEET'!AA257="","",'S.D.PASTE SHEET'!AA257)</f>
        <v/>
      </c>
      <c s="90" t="str">
        <f>IF('S.D.PASTE SHEET'!AB257="","",'S.D.PASTE SHEET'!AB257)</f>
        <v/>
      </c>
      <c s="90" t="str">
        <f>IF('S.D.PASTE SHEET'!AC257="","",'S.D.PASTE SHEET'!AC257)</f>
        <v/>
      </c>
      <c s="90" t="str">
        <f>IF('S.D.PASTE SHEET'!AD257="","",'S.D.PASTE SHEET'!AD257)</f>
        <v/>
      </c>
      <c s="34"/>
      <c s="32" t="str">
        <f>IF(AK257="","",IF(AK257&gt;0,COUNT($AG$2:AG257),""))</f>
        <v/>
      </c>
      <c s="10" t="str">
        <f t="shared" si="34"/>
        <v/>
      </c>
      <c s="10" t="str">
        <f t="shared" si="34"/>
        <v/>
      </c>
      <c s="10" t="str">
        <f t="shared" si="34"/>
        <v/>
      </c>
      <c s="37" t="str">
        <f t="shared" si="34"/>
        <v/>
      </c>
      <c s="10" t="str">
        <f t="shared" si="34"/>
        <v/>
      </c>
      <c s="10" t="str">
        <f t="shared" si="34"/>
        <v/>
      </c>
      <c s="10" t="str">
        <f t="shared" si="34"/>
        <v/>
      </c>
      <c s="10" t="str">
        <f t="shared" si="34"/>
        <v/>
      </c>
      <c s="10" t="str">
        <f t="shared" si="34"/>
        <v/>
      </c>
      <c s="37" t="str">
        <f t="shared" si="34"/>
        <v/>
      </c>
      <c s="10" t="str">
        <f t="shared" si="34"/>
        <v/>
      </c>
      <c s="10" t="str">
        <f t="shared" si="34"/>
        <v/>
      </c>
      <c s="10" t="str">
        <f t="shared" si="34"/>
        <v/>
      </c>
      <c s="10" t="str">
        <f t="shared" si="34"/>
        <v/>
      </c>
      <c s="10" t="str">
        <f t="shared" si="34"/>
        <v/>
      </c>
      <c s="10" t="str">
        <f>IF(AND($AJ$1=5,$A257=5),P257,"")</f>
        <v/>
      </c>
      <c r="AX257" s="32" t="str">
        <f>IF(BC257="","",IF(BC257&gt;0,COUNT($AY$2:AY257),""))</f>
        <v/>
      </c>
      <c s="10" t="str">
        <f t="shared" si="28"/>
        <v/>
      </c>
      <c s="10" t="str">
        <f t="shared" si="35"/>
        <v/>
      </c>
      <c s="10" t="str">
        <f t="shared" si="35"/>
        <v/>
      </c>
      <c s="39" t="str">
        <f t="shared" si="35"/>
        <v/>
      </c>
      <c s="10" t="str">
        <f t="shared" si="35"/>
        <v/>
      </c>
      <c s="10" t="str">
        <f t="shared" si="35"/>
        <v/>
      </c>
      <c s="10" t="str">
        <f t="shared" si="35"/>
        <v/>
      </c>
      <c s="10" t="str">
        <f t="shared" si="35"/>
        <v/>
      </c>
      <c s="10" t="str">
        <f t="shared" si="35"/>
        <v/>
      </c>
      <c s="39" t="str">
        <f t="shared" si="35"/>
        <v/>
      </c>
      <c s="10" t="str">
        <f t="shared" si="35"/>
        <v/>
      </c>
      <c s="10" t="str">
        <f t="shared" si="35"/>
        <v/>
      </c>
      <c s="10" t="str">
        <f t="shared" si="35"/>
        <v/>
      </c>
      <c s="10" t="str">
        <f t="shared" si="35"/>
        <v/>
      </c>
      <c s="10" t="str">
        <f t="shared" si="35"/>
        <v/>
      </c>
      <c s="10" t="str">
        <f t="shared" si="35"/>
        <v/>
      </c>
    </row>
    <row r="258" spans="1:66" ht="15.75" customHeight="1">
      <c r="A258" s="90" t="str">
        <f>IF('S.D.PASTE SHEET'!A258="","",'S.D.PASTE SHEET'!A258)</f>
        <v/>
      </c>
      <c s="90" t="str">
        <f>IF('S.D.PASTE SHEET'!B258="","",'S.D.PASTE SHEET'!B258)</f>
        <v/>
      </c>
      <c s="90" t="str">
        <f>IF('S.D.PASTE SHEET'!C258="","",'S.D.PASTE SHEET'!C258)</f>
        <v/>
      </c>
      <c s="91" t="str">
        <f>IF('S.D.PASTE SHEET'!D258="","",'S.D.PASTE SHEET'!D258)</f>
        <v/>
      </c>
      <c s="90" t="str">
        <f>IF('S.D.PASTE SHEET'!E258="","",UPPER('S.D.PASTE SHEET'!E258))</f>
        <v/>
      </c>
      <c s="90" t="str">
        <f>IF('S.D.PASTE SHEET'!F258="","",'S.D.PASTE SHEET'!F258)</f>
        <v/>
      </c>
      <c s="90" t="str">
        <f>IF('S.D.PASTE SHEET'!G258="","",UPPER('S.D.PASTE SHEET'!G258))</f>
        <v/>
      </c>
      <c s="90" t="str">
        <f>IF('S.D.PASTE SHEET'!H258="","",UPPER('S.D.PASTE SHEET'!H258))</f>
        <v/>
      </c>
      <c s="90" t="str">
        <f>IF('S.D.PASTE SHEET'!I258="","",'S.D.PASTE SHEET'!I258)</f>
        <v/>
      </c>
      <c s="91" t="str">
        <f>IF('S.D.PASTE SHEET'!J258="","",'S.D.PASTE SHEET'!J258)</f>
        <v/>
      </c>
      <c s="90" t="str">
        <f>IF('S.D.PASTE SHEET'!K258="","",'S.D.PASTE SHEET'!K258)</f>
        <v/>
      </c>
      <c s="90" t="str">
        <f>IF('S.D.PASTE SHEET'!L258="","",'S.D.PASTE SHEET'!L258)</f>
        <v/>
      </c>
      <c s="90" t="str">
        <f>IF('S.D.PASTE SHEET'!M258="","",'S.D.PASTE SHEET'!M258)</f>
        <v/>
      </c>
      <c s="90" t="str">
        <f>IF('S.D.PASTE SHEET'!N258="","",'S.D.PASTE SHEET'!N258)</f>
        <v/>
      </c>
      <c s="90" t="str">
        <f>IF('S.D.PASTE SHEET'!O258="","",'S.D.PASTE SHEET'!O258)</f>
        <v/>
      </c>
      <c s="90" t="str">
        <f>IF('S.D.PASTE SHEET'!P258="","",'S.D.PASTE SHEET'!P258)</f>
        <v/>
      </c>
      <c s="90" t="str">
        <f>IF('S.D.PASTE SHEET'!Q258="","",'S.D.PASTE SHEET'!Q258)</f>
        <v/>
      </c>
      <c s="90" t="str">
        <f>IF('S.D.PASTE SHEET'!R258="","",'S.D.PASTE SHEET'!R258)</f>
        <v/>
      </c>
      <c s="90" t="str">
        <f>IF('S.D.PASTE SHEET'!S258="","",'S.D.PASTE SHEET'!S258)</f>
        <v/>
      </c>
      <c s="90" t="str">
        <f>IF('S.D.PASTE SHEET'!T258="","",'S.D.PASTE SHEET'!T258)</f>
        <v/>
      </c>
      <c s="90" t="str">
        <f>IF('S.D.PASTE SHEET'!U258="","",'S.D.PASTE SHEET'!U258)</f>
        <v/>
      </c>
      <c s="90" t="str">
        <f>IF('S.D.PASTE SHEET'!V258="","",'S.D.PASTE SHEET'!V258)</f>
        <v/>
      </c>
      <c s="90" t="str">
        <f>IF('S.D.PASTE SHEET'!W258="","",'S.D.PASTE SHEET'!W258)</f>
        <v/>
      </c>
      <c s="90" t="str">
        <f>IF('S.D.PASTE SHEET'!X258="","",'S.D.PASTE SHEET'!X258)</f>
        <v/>
      </c>
      <c s="90" t="str">
        <f>IF('S.D.PASTE SHEET'!Y258="","",'S.D.PASTE SHEET'!Y258)</f>
        <v/>
      </c>
      <c s="90" t="str">
        <f>IF('S.D.PASTE SHEET'!Z258="","",'S.D.PASTE SHEET'!Z258)</f>
        <v/>
      </c>
      <c s="90" t="str">
        <f>IF('S.D.PASTE SHEET'!AA258="","",'S.D.PASTE SHEET'!AA258)</f>
        <v/>
      </c>
      <c s="90" t="str">
        <f>IF('S.D.PASTE SHEET'!AB258="","",'S.D.PASTE SHEET'!AB258)</f>
        <v/>
      </c>
      <c s="90" t="str">
        <f>IF('S.D.PASTE SHEET'!AC258="","",'S.D.PASTE SHEET'!AC258)</f>
        <v/>
      </c>
      <c s="90" t="str">
        <f>IF('S.D.PASTE SHEET'!AD258="","",'S.D.PASTE SHEET'!AD258)</f>
        <v/>
      </c>
      <c s="34"/>
      <c s="32" t="str">
        <f>IF(AK258="","",IF(AK258&gt;0,COUNT($AG$2:AG258),""))</f>
        <v/>
      </c>
      <c s="10" t="str">
        <f t="shared" si="36" ref="AG258:AV273">IF(AND($AJ$1=5,$A258=5),A258,"")</f>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58" s="32" t="str">
        <f>IF(BC258="","",IF(BC258&gt;0,COUNT($AY$2:AY258),""))</f>
        <v/>
      </c>
      <c s="10" t="str">
        <f t="shared" si="37" ref="AY258:AY321">IF(AND($BB$1=5,$A258=5,$BC$1=B258),A258,"")</f>
        <v/>
      </c>
      <c s="10" t="str">
        <f t="shared" si="38" ref="AZ258:BN273">IF(AND($BB$1=5,$A258=5,$BC$1=$B258),B258,"")</f>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59" spans="1:66" ht="15.75" customHeight="1">
      <c r="A259" s="90" t="str">
        <f>IF('S.D.PASTE SHEET'!A259="","",'S.D.PASTE SHEET'!A259)</f>
        <v/>
      </c>
      <c s="90" t="str">
        <f>IF('S.D.PASTE SHEET'!B259="","",'S.D.PASTE SHEET'!B259)</f>
        <v/>
      </c>
      <c s="90" t="str">
        <f>IF('S.D.PASTE SHEET'!C259="","",'S.D.PASTE SHEET'!C259)</f>
        <v/>
      </c>
      <c s="91" t="str">
        <f>IF('S.D.PASTE SHEET'!D259="","",'S.D.PASTE SHEET'!D259)</f>
        <v/>
      </c>
      <c s="90" t="str">
        <f>IF('S.D.PASTE SHEET'!E259="","",UPPER('S.D.PASTE SHEET'!E259))</f>
        <v/>
      </c>
      <c s="90" t="str">
        <f>IF('S.D.PASTE SHEET'!F259="","",'S.D.PASTE SHEET'!F259)</f>
        <v/>
      </c>
      <c s="90" t="str">
        <f>IF('S.D.PASTE SHEET'!G259="","",UPPER('S.D.PASTE SHEET'!G259))</f>
        <v/>
      </c>
      <c s="90" t="str">
        <f>IF('S.D.PASTE SHEET'!H259="","",UPPER('S.D.PASTE SHEET'!H259))</f>
        <v/>
      </c>
      <c s="90" t="str">
        <f>IF('S.D.PASTE SHEET'!I259="","",'S.D.PASTE SHEET'!I259)</f>
        <v/>
      </c>
      <c s="91" t="str">
        <f>IF('S.D.PASTE SHEET'!J259="","",'S.D.PASTE SHEET'!J259)</f>
        <v/>
      </c>
      <c s="90" t="str">
        <f>IF('S.D.PASTE SHEET'!K259="","",'S.D.PASTE SHEET'!K259)</f>
        <v/>
      </c>
      <c s="90" t="str">
        <f>IF('S.D.PASTE SHEET'!L259="","",'S.D.PASTE SHEET'!L259)</f>
        <v/>
      </c>
      <c s="90" t="str">
        <f>IF('S.D.PASTE SHEET'!M259="","",'S.D.PASTE SHEET'!M259)</f>
        <v/>
      </c>
      <c s="90" t="str">
        <f>IF('S.D.PASTE SHEET'!N259="","",'S.D.PASTE SHEET'!N259)</f>
        <v/>
      </c>
      <c s="90" t="str">
        <f>IF('S.D.PASTE SHEET'!O259="","",'S.D.PASTE SHEET'!O259)</f>
        <v/>
      </c>
      <c s="90" t="str">
        <f>IF('S.D.PASTE SHEET'!P259="","",'S.D.PASTE SHEET'!P259)</f>
        <v/>
      </c>
      <c s="90" t="str">
        <f>IF('S.D.PASTE SHEET'!Q259="","",'S.D.PASTE SHEET'!Q259)</f>
        <v/>
      </c>
      <c s="90" t="str">
        <f>IF('S.D.PASTE SHEET'!R259="","",'S.D.PASTE SHEET'!R259)</f>
        <v/>
      </c>
      <c s="90" t="str">
        <f>IF('S.D.PASTE SHEET'!S259="","",'S.D.PASTE SHEET'!S259)</f>
        <v/>
      </c>
      <c s="90" t="str">
        <f>IF('S.D.PASTE SHEET'!T259="","",'S.D.PASTE SHEET'!T259)</f>
        <v/>
      </c>
      <c s="90" t="str">
        <f>IF('S.D.PASTE SHEET'!U259="","",'S.D.PASTE SHEET'!U259)</f>
        <v/>
      </c>
      <c s="90" t="str">
        <f>IF('S.D.PASTE SHEET'!V259="","",'S.D.PASTE SHEET'!V259)</f>
        <v/>
      </c>
      <c s="90" t="str">
        <f>IF('S.D.PASTE SHEET'!W259="","",'S.D.PASTE SHEET'!W259)</f>
        <v/>
      </c>
      <c s="90" t="str">
        <f>IF('S.D.PASTE SHEET'!X259="","",'S.D.PASTE SHEET'!X259)</f>
        <v/>
      </c>
      <c s="90" t="str">
        <f>IF('S.D.PASTE SHEET'!Y259="","",'S.D.PASTE SHEET'!Y259)</f>
        <v/>
      </c>
      <c s="90" t="str">
        <f>IF('S.D.PASTE SHEET'!Z259="","",'S.D.PASTE SHEET'!Z259)</f>
        <v/>
      </c>
      <c s="90" t="str">
        <f>IF('S.D.PASTE SHEET'!AA259="","",'S.D.PASTE SHEET'!AA259)</f>
        <v/>
      </c>
      <c s="90" t="str">
        <f>IF('S.D.PASTE SHEET'!AB259="","",'S.D.PASTE SHEET'!AB259)</f>
        <v/>
      </c>
      <c s="90" t="str">
        <f>IF('S.D.PASTE SHEET'!AC259="","",'S.D.PASTE SHEET'!AC259)</f>
        <v/>
      </c>
      <c s="90" t="str">
        <f>IF('S.D.PASTE SHEET'!AD259="","",'S.D.PASTE SHEET'!AD259)</f>
        <v/>
      </c>
      <c s="34"/>
      <c s="32" t="str">
        <f>IF(AK259="","",IF(AK259&gt;0,COUNT($AG$2:AG259),""))</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59" s="32" t="str">
        <f>IF(BC259="","",IF(BC259&gt;0,COUNT($AY$2:AY259),""))</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0" spans="1:66" ht="15.75" customHeight="1">
      <c r="A260" s="90" t="str">
        <f>IF('S.D.PASTE SHEET'!A260="","",'S.D.PASTE SHEET'!A260)</f>
        <v/>
      </c>
      <c s="90" t="str">
        <f>IF('S.D.PASTE SHEET'!B260="","",'S.D.PASTE SHEET'!B260)</f>
        <v/>
      </c>
      <c s="90" t="str">
        <f>IF('S.D.PASTE SHEET'!C260="","",'S.D.PASTE SHEET'!C260)</f>
        <v/>
      </c>
      <c s="91" t="str">
        <f>IF('S.D.PASTE SHEET'!D260="","",'S.D.PASTE SHEET'!D260)</f>
        <v/>
      </c>
      <c s="90" t="str">
        <f>IF('S.D.PASTE SHEET'!E260="","",UPPER('S.D.PASTE SHEET'!E260))</f>
        <v/>
      </c>
      <c s="90" t="str">
        <f>IF('S.D.PASTE SHEET'!F260="","",'S.D.PASTE SHEET'!F260)</f>
        <v/>
      </c>
      <c s="90" t="str">
        <f>IF('S.D.PASTE SHEET'!G260="","",UPPER('S.D.PASTE SHEET'!G260))</f>
        <v/>
      </c>
      <c s="90" t="str">
        <f>IF('S.D.PASTE SHEET'!H260="","",UPPER('S.D.PASTE SHEET'!H260))</f>
        <v/>
      </c>
      <c s="90" t="str">
        <f>IF('S.D.PASTE SHEET'!I260="","",'S.D.PASTE SHEET'!I260)</f>
        <v/>
      </c>
      <c s="91" t="str">
        <f>IF('S.D.PASTE SHEET'!J260="","",'S.D.PASTE SHEET'!J260)</f>
        <v/>
      </c>
      <c s="90" t="str">
        <f>IF('S.D.PASTE SHEET'!K260="","",'S.D.PASTE SHEET'!K260)</f>
        <v/>
      </c>
      <c s="90" t="str">
        <f>IF('S.D.PASTE SHEET'!L260="","",'S.D.PASTE SHEET'!L260)</f>
        <v/>
      </c>
      <c s="90" t="str">
        <f>IF('S.D.PASTE SHEET'!M260="","",'S.D.PASTE SHEET'!M260)</f>
        <v/>
      </c>
      <c s="90" t="str">
        <f>IF('S.D.PASTE SHEET'!N260="","",'S.D.PASTE SHEET'!N260)</f>
        <v/>
      </c>
      <c s="90" t="str">
        <f>IF('S.D.PASTE SHEET'!O260="","",'S.D.PASTE SHEET'!O260)</f>
        <v/>
      </c>
      <c s="90" t="str">
        <f>IF('S.D.PASTE SHEET'!P260="","",'S.D.PASTE SHEET'!P260)</f>
        <v/>
      </c>
      <c s="90" t="str">
        <f>IF('S.D.PASTE SHEET'!Q260="","",'S.D.PASTE SHEET'!Q260)</f>
        <v/>
      </c>
      <c s="90" t="str">
        <f>IF('S.D.PASTE SHEET'!R260="","",'S.D.PASTE SHEET'!R260)</f>
        <v/>
      </c>
      <c s="90" t="str">
        <f>IF('S.D.PASTE SHEET'!S260="","",'S.D.PASTE SHEET'!S260)</f>
        <v/>
      </c>
      <c s="90" t="str">
        <f>IF('S.D.PASTE SHEET'!T260="","",'S.D.PASTE SHEET'!T260)</f>
        <v/>
      </c>
      <c s="90" t="str">
        <f>IF('S.D.PASTE SHEET'!U260="","",'S.D.PASTE SHEET'!U260)</f>
        <v/>
      </c>
      <c s="90" t="str">
        <f>IF('S.D.PASTE SHEET'!V260="","",'S.D.PASTE SHEET'!V260)</f>
        <v/>
      </c>
      <c s="90" t="str">
        <f>IF('S.D.PASTE SHEET'!W260="","",'S.D.PASTE SHEET'!W260)</f>
        <v/>
      </c>
      <c s="90" t="str">
        <f>IF('S.D.PASTE SHEET'!X260="","",'S.D.PASTE SHEET'!X260)</f>
        <v/>
      </c>
      <c s="90" t="str">
        <f>IF('S.D.PASTE SHEET'!Y260="","",'S.D.PASTE SHEET'!Y260)</f>
        <v/>
      </c>
      <c s="90" t="str">
        <f>IF('S.D.PASTE SHEET'!Z260="","",'S.D.PASTE SHEET'!Z260)</f>
        <v/>
      </c>
      <c s="90" t="str">
        <f>IF('S.D.PASTE SHEET'!AA260="","",'S.D.PASTE SHEET'!AA260)</f>
        <v/>
      </c>
      <c s="90" t="str">
        <f>IF('S.D.PASTE SHEET'!AB260="","",'S.D.PASTE SHEET'!AB260)</f>
        <v/>
      </c>
      <c s="90" t="str">
        <f>IF('S.D.PASTE SHEET'!AC260="","",'S.D.PASTE SHEET'!AC260)</f>
        <v/>
      </c>
      <c s="90" t="str">
        <f>IF('S.D.PASTE SHEET'!AD260="","",'S.D.PASTE SHEET'!AD260)</f>
        <v/>
      </c>
      <c s="34"/>
      <c s="32" t="str">
        <f>IF(AK260="","",IF(AK260&gt;0,COUNT($AG$2:AG260),""))</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0" s="32" t="str">
        <f>IF(BC260="","",IF(BC260&gt;0,COUNT($AY$2:AY260),""))</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1" spans="1:66" ht="15.75" customHeight="1">
      <c r="A261" s="90" t="str">
        <f>IF('S.D.PASTE SHEET'!A261="","",'S.D.PASTE SHEET'!A261)</f>
        <v/>
      </c>
      <c s="90" t="str">
        <f>IF('S.D.PASTE SHEET'!B261="","",'S.D.PASTE SHEET'!B261)</f>
        <v/>
      </c>
      <c s="90" t="str">
        <f>IF('S.D.PASTE SHEET'!C261="","",'S.D.PASTE SHEET'!C261)</f>
        <v/>
      </c>
      <c s="91" t="str">
        <f>IF('S.D.PASTE SHEET'!D261="","",'S.D.PASTE SHEET'!D261)</f>
        <v/>
      </c>
      <c s="90" t="str">
        <f>IF('S.D.PASTE SHEET'!E261="","",UPPER('S.D.PASTE SHEET'!E261))</f>
        <v/>
      </c>
      <c s="90" t="str">
        <f>IF('S.D.PASTE SHEET'!F261="","",'S.D.PASTE SHEET'!F261)</f>
        <v/>
      </c>
      <c s="90" t="str">
        <f>IF('S.D.PASTE SHEET'!G261="","",UPPER('S.D.PASTE SHEET'!G261))</f>
        <v/>
      </c>
      <c s="90" t="str">
        <f>IF('S.D.PASTE SHEET'!H261="","",UPPER('S.D.PASTE SHEET'!H261))</f>
        <v/>
      </c>
      <c s="90" t="str">
        <f>IF('S.D.PASTE SHEET'!I261="","",'S.D.PASTE SHEET'!I261)</f>
        <v/>
      </c>
      <c s="91" t="str">
        <f>IF('S.D.PASTE SHEET'!J261="","",'S.D.PASTE SHEET'!J261)</f>
        <v/>
      </c>
      <c s="90" t="str">
        <f>IF('S.D.PASTE SHEET'!K261="","",'S.D.PASTE SHEET'!K261)</f>
        <v/>
      </c>
      <c s="90" t="str">
        <f>IF('S.D.PASTE SHEET'!L261="","",'S.D.PASTE SHEET'!L261)</f>
        <v/>
      </c>
      <c s="90" t="str">
        <f>IF('S.D.PASTE SHEET'!M261="","",'S.D.PASTE SHEET'!M261)</f>
        <v/>
      </c>
      <c s="90" t="str">
        <f>IF('S.D.PASTE SHEET'!N261="","",'S.D.PASTE SHEET'!N261)</f>
        <v/>
      </c>
      <c s="90" t="str">
        <f>IF('S.D.PASTE SHEET'!O261="","",'S.D.PASTE SHEET'!O261)</f>
        <v/>
      </c>
      <c s="90" t="str">
        <f>IF('S.D.PASTE SHEET'!P261="","",'S.D.PASTE SHEET'!P261)</f>
        <v/>
      </c>
      <c s="90" t="str">
        <f>IF('S.D.PASTE SHEET'!Q261="","",'S.D.PASTE SHEET'!Q261)</f>
        <v/>
      </c>
      <c s="90" t="str">
        <f>IF('S.D.PASTE SHEET'!R261="","",'S.D.PASTE SHEET'!R261)</f>
        <v/>
      </c>
      <c s="90" t="str">
        <f>IF('S.D.PASTE SHEET'!S261="","",'S.D.PASTE SHEET'!S261)</f>
        <v/>
      </c>
      <c s="90" t="str">
        <f>IF('S.D.PASTE SHEET'!T261="","",'S.D.PASTE SHEET'!T261)</f>
        <v/>
      </c>
      <c s="90" t="str">
        <f>IF('S.D.PASTE SHEET'!U261="","",'S.D.PASTE SHEET'!U261)</f>
        <v/>
      </c>
      <c s="90" t="str">
        <f>IF('S.D.PASTE SHEET'!V261="","",'S.D.PASTE SHEET'!V261)</f>
        <v/>
      </c>
      <c s="90" t="str">
        <f>IF('S.D.PASTE SHEET'!W261="","",'S.D.PASTE SHEET'!W261)</f>
        <v/>
      </c>
      <c s="90" t="str">
        <f>IF('S.D.PASTE SHEET'!X261="","",'S.D.PASTE SHEET'!X261)</f>
        <v/>
      </c>
      <c s="90" t="str">
        <f>IF('S.D.PASTE SHEET'!Y261="","",'S.D.PASTE SHEET'!Y261)</f>
        <v/>
      </c>
      <c s="90" t="str">
        <f>IF('S.D.PASTE SHEET'!Z261="","",'S.D.PASTE SHEET'!Z261)</f>
        <v/>
      </c>
      <c s="90" t="str">
        <f>IF('S.D.PASTE SHEET'!AA261="","",'S.D.PASTE SHEET'!AA261)</f>
        <v/>
      </c>
      <c s="90" t="str">
        <f>IF('S.D.PASTE SHEET'!AB261="","",'S.D.PASTE SHEET'!AB261)</f>
        <v/>
      </c>
      <c s="90" t="str">
        <f>IF('S.D.PASTE SHEET'!AC261="","",'S.D.PASTE SHEET'!AC261)</f>
        <v/>
      </c>
      <c s="90" t="str">
        <f>IF('S.D.PASTE SHEET'!AD261="","",'S.D.PASTE SHEET'!AD261)</f>
        <v/>
      </c>
      <c s="34"/>
      <c s="32" t="str">
        <f>IF(AK261="","",IF(AK261&gt;0,COUNT($AG$2:AG261),""))</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1" s="32" t="str">
        <f>IF(BC261="","",IF(BC261&gt;0,COUNT($AY$2:AY261),""))</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2" spans="1:66" ht="15.75" customHeight="1">
      <c r="A262" s="90" t="str">
        <f>IF('S.D.PASTE SHEET'!A262="","",'S.D.PASTE SHEET'!A262)</f>
        <v/>
      </c>
      <c s="90" t="str">
        <f>IF('S.D.PASTE SHEET'!B262="","",'S.D.PASTE SHEET'!B262)</f>
        <v/>
      </c>
      <c s="90" t="str">
        <f>IF('S.D.PASTE SHEET'!C262="","",'S.D.PASTE SHEET'!C262)</f>
        <v/>
      </c>
      <c s="91" t="str">
        <f>IF('S.D.PASTE SHEET'!D262="","",'S.D.PASTE SHEET'!D262)</f>
        <v/>
      </c>
      <c s="90" t="str">
        <f>IF('S.D.PASTE SHEET'!E262="","",UPPER('S.D.PASTE SHEET'!E262))</f>
        <v/>
      </c>
      <c s="90" t="str">
        <f>IF('S.D.PASTE SHEET'!F262="","",'S.D.PASTE SHEET'!F262)</f>
        <v/>
      </c>
      <c s="90" t="str">
        <f>IF('S.D.PASTE SHEET'!G262="","",UPPER('S.D.PASTE SHEET'!G262))</f>
        <v/>
      </c>
      <c s="90" t="str">
        <f>IF('S.D.PASTE SHEET'!H262="","",UPPER('S.D.PASTE SHEET'!H262))</f>
        <v/>
      </c>
      <c s="90" t="str">
        <f>IF('S.D.PASTE SHEET'!I262="","",'S.D.PASTE SHEET'!I262)</f>
        <v/>
      </c>
      <c s="91" t="str">
        <f>IF('S.D.PASTE SHEET'!J262="","",'S.D.PASTE SHEET'!J262)</f>
        <v/>
      </c>
      <c s="90" t="str">
        <f>IF('S.D.PASTE SHEET'!K262="","",'S.D.PASTE SHEET'!K262)</f>
        <v/>
      </c>
      <c s="90" t="str">
        <f>IF('S.D.PASTE SHEET'!L262="","",'S.D.PASTE SHEET'!L262)</f>
        <v/>
      </c>
      <c s="90" t="str">
        <f>IF('S.D.PASTE SHEET'!M262="","",'S.D.PASTE SHEET'!M262)</f>
        <v/>
      </c>
      <c s="90" t="str">
        <f>IF('S.D.PASTE SHEET'!N262="","",'S.D.PASTE SHEET'!N262)</f>
        <v/>
      </c>
      <c s="90" t="str">
        <f>IF('S.D.PASTE SHEET'!O262="","",'S.D.PASTE SHEET'!O262)</f>
        <v/>
      </c>
      <c s="90" t="str">
        <f>IF('S.D.PASTE SHEET'!P262="","",'S.D.PASTE SHEET'!P262)</f>
        <v/>
      </c>
      <c s="90" t="str">
        <f>IF('S.D.PASTE SHEET'!Q262="","",'S.D.PASTE SHEET'!Q262)</f>
        <v/>
      </c>
      <c s="90" t="str">
        <f>IF('S.D.PASTE SHEET'!R262="","",'S.D.PASTE SHEET'!R262)</f>
        <v/>
      </c>
      <c s="90" t="str">
        <f>IF('S.D.PASTE SHEET'!S262="","",'S.D.PASTE SHEET'!S262)</f>
        <v/>
      </c>
      <c s="90" t="str">
        <f>IF('S.D.PASTE SHEET'!T262="","",'S.D.PASTE SHEET'!T262)</f>
        <v/>
      </c>
      <c s="90" t="str">
        <f>IF('S.D.PASTE SHEET'!U262="","",'S.D.PASTE SHEET'!U262)</f>
        <v/>
      </c>
      <c s="90" t="str">
        <f>IF('S.D.PASTE SHEET'!V262="","",'S.D.PASTE SHEET'!V262)</f>
        <v/>
      </c>
      <c s="90" t="str">
        <f>IF('S.D.PASTE SHEET'!W262="","",'S.D.PASTE SHEET'!W262)</f>
        <v/>
      </c>
      <c s="90" t="str">
        <f>IF('S.D.PASTE SHEET'!X262="","",'S.D.PASTE SHEET'!X262)</f>
        <v/>
      </c>
      <c s="90" t="str">
        <f>IF('S.D.PASTE SHEET'!Y262="","",'S.D.PASTE SHEET'!Y262)</f>
        <v/>
      </c>
      <c s="90" t="str">
        <f>IF('S.D.PASTE SHEET'!Z262="","",'S.D.PASTE SHEET'!Z262)</f>
        <v/>
      </c>
      <c s="90" t="str">
        <f>IF('S.D.PASTE SHEET'!AA262="","",'S.D.PASTE SHEET'!AA262)</f>
        <v/>
      </c>
      <c s="90" t="str">
        <f>IF('S.D.PASTE SHEET'!AB262="","",'S.D.PASTE SHEET'!AB262)</f>
        <v/>
      </c>
      <c s="90" t="str">
        <f>IF('S.D.PASTE SHEET'!AC262="","",'S.D.PASTE SHEET'!AC262)</f>
        <v/>
      </c>
      <c s="90" t="str">
        <f>IF('S.D.PASTE SHEET'!AD262="","",'S.D.PASTE SHEET'!AD262)</f>
        <v/>
      </c>
      <c s="34"/>
      <c s="32" t="str">
        <f>IF(AK262="","",IF(AK262&gt;0,COUNT($AG$2:AG262),""))</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2" s="32" t="str">
        <f>IF(BC262="","",IF(BC262&gt;0,COUNT($AY$2:AY262),""))</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3" spans="1:66" ht="15.75" customHeight="1">
      <c r="A263" s="90" t="str">
        <f>IF('S.D.PASTE SHEET'!A263="","",'S.D.PASTE SHEET'!A263)</f>
        <v/>
      </c>
      <c s="90" t="str">
        <f>IF('S.D.PASTE SHEET'!B263="","",'S.D.PASTE SHEET'!B263)</f>
        <v/>
      </c>
      <c s="90" t="str">
        <f>IF('S.D.PASTE SHEET'!C263="","",'S.D.PASTE SHEET'!C263)</f>
        <v/>
      </c>
      <c s="91" t="str">
        <f>IF('S.D.PASTE SHEET'!D263="","",'S.D.PASTE SHEET'!D263)</f>
        <v/>
      </c>
      <c s="90" t="str">
        <f>IF('S.D.PASTE SHEET'!E263="","",UPPER('S.D.PASTE SHEET'!E263))</f>
        <v/>
      </c>
      <c s="90" t="str">
        <f>IF('S.D.PASTE SHEET'!F263="","",'S.D.PASTE SHEET'!F263)</f>
        <v/>
      </c>
      <c s="90" t="str">
        <f>IF('S.D.PASTE SHEET'!G263="","",UPPER('S.D.PASTE SHEET'!G263))</f>
        <v/>
      </c>
      <c s="90" t="str">
        <f>IF('S.D.PASTE SHEET'!H263="","",UPPER('S.D.PASTE SHEET'!H263))</f>
        <v/>
      </c>
      <c s="90" t="str">
        <f>IF('S.D.PASTE SHEET'!I263="","",'S.D.PASTE SHEET'!I263)</f>
        <v/>
      </c>
      <c s="91" t="str">
        <f>IF('S.D.PASTE SHEET'!J263="","",'S.D.PASTE SHEET'!J263)</f>
        <v/>
      </c>
      <c s="90" t="str">
        <f>IF('S.D.PASTE SHEET'!K263="","",'S.D.PASTE SHEET'!K263)</f>
        <v/>
      </c>
      <c s="90" t="str">
        <f>IF('S.D.PASTE SHEET'!L263="","",'S.D.PASTE SHEET'!L263)</f>
        <v/>
      </c>
      <c s="90" t="str">
        <f>IF('S.D.PASTE SHEET'!M263="","",'S.D.PASTE SHEET'!M263)</f>
        <v/>
      </c>
      <c s="90" t="str">
        <f>IF('S.D.PASTE SHEET'!N263="","",'S.D.PASTE SHEET'!N263)</f>
        <v/>
      </c>
      <c s="90" t="str">
        <f>IF('S.D.PASTE SHEET'!O263="","",'S.D.PASTE SHEET'!O263)</f>
        <v/>
      </c>
      <c s="90" t="str">
        <f>IF('S.D.PASTE SHEET'!P263="","",'S.D.PASTE SHEET'!P263)</f>
        <v/>
      </c>
      <c s="90" t="str">
        <f>IF('S.D.PASTE SHEET'!Q263="","",'S.D.PASTE SHEET'!Q263)</f>
        <v/>
      </c>
      <c s="90" t="str">
        <f>IF('S.D.PASTE SHEET'!R263="","",'S.D.PASTE SHEET'!R263)</f>
        <v/>
      </c>
      <c s="90" t="str">
        <f>IF('S.D.PASTE SHEET'!S263="","",'S.D.PASTE SHEET'!S263)</f>
        <v/>
      </c>
      <c s="90" t="str">
        <f>IF('S.D.PASTE SHEET'!T263="","",'S.D.PASTE SHEET'!T263)</f>
        <v/>
      </c>
      <c s="90" t="str">
        <f>IF('S.D.PASTE SHEET'!U263="","",'S.D.PASTE SHEET'!U263)</f>
        <v/>
      </c>
      <c s="90" t="str">
        <f>IF('S.D.PASTE SHEET'!V263="","",'S.D.PASTE SHEET'!V263)</f>
        <v/>
      </c>
      <c s="90" t="str">
        <f>IF('S.D.PASTE SHEET'!W263="","",'S.D.PASTE SHEET'!W263)</f>
        <v/>
      </c>
      <c s="90" t="str">
        <f>IF('S.D.PASTE SHEET'!X263="","",'S.D.PASTE SHEET'!X263)</f>
        <v/>
      </c>
      <c s="90" t="str">
        <f>IF('S.D.PASTE SHEET'!Y263="","",'S.D.PASTE SHEET'!Y263)</f>
        <v/>
      </c>
      <c s="90" t="str">
        <f>IF('S.D.PASTE SHEET'!Z263="","",'S.D.PASTE SHEET'!Z263)</f>
        <v/>
      </c>
      <c s="90" t="str">
        <f>IF('S.D.PASTE SHEET'!AA263="","",'S.D.PASTE SHEET'!AA263)</f>
        <v/>
      </c>
      <c s="90" t="str">
        <f>IF('S.D.PASTE SHEET'!AB263="","",'S.D.PASTE SHEET'!AB263)</f>
        <v/>
      </c>
      <c s="90" t="str">
        <f>IF('S.D.PASTE SHEET'!AC263="","",'S.D.PASTE SHEET'!AC263)</f>
        <v/>
      </c>
      <c s="90" t="str">
        <f>IF('S.D.PASTE SHEET'!AD263="","",'S.D.PASTE SHEET'!AD263)</f>
        <v/>
      </c>
      <c s="34"/>
      <c s="32" t="str">
        <f>IF(AK263="","",IF(AK263&gt;0,COUNT($AG$2:AG263),""))</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3" s="32" t="str">
        <f>IF(BC263="","",IF(BC263&gt;0,COUNT($AY$2:AY263),""))</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4" spans="1:66" ht="15.75" customHeight="1">
      <c r="A264" s="90" t="str">
        <f>IF('S.D.PASTE SHEET'!A264="","",'S.D.PASTE SHEET'!A264)</f>
        <v/>
      </c>
      <c s="90" t="str">
        <f>IF('S.D.PASTE SHEET'!B264="","",'S.D.PASTE SHEET'!B264)</f>
        <v/>
      </c>
      <c s="90" t="str">
        <f>IF('S.D.PASTE SHEET'!C264="","",'S.D.PASTE SHEET'!C264)</f>
        <v/>
      </c>
      <c s="91" t="str">
        <f>IF('S.D.PASTE SHEET'!D264="","",'S.D.PASTE SHEET'!D264)</f>
        <v/>
      </c>
      <c s="90" t="str">
        <f>IF('S.D.PASTE SHEET'!E264="","",UPPER('S.D.PASTE SHEET'!E264))</f>
        <v/>
      </c>
      <c s="90" t="str">
        <f>IF('S.D.PASTE SHEET'!F264="","",'S.D.PASTE SHEET'!F264)</f>
        <v/>
      </c>
      <c s="90" t="str">
        <f>IF('S.D.PASTE SHEET'!G264="","",UPPER('S.D.PASTE SHEET'!G264))</f>
        <v/>
      </c>
      <c s="90" t="str">
        <f>IF('S.D.PASTE SHEET'!H264="","",UPPER('S.D.PASTE SHEET'!H264))</f>
        <v/>
      </c>
      <c s="90" t="str">
        <f>IF('S.D.PASTE SHEET'!I264="","",'S.D.PASTE SHEET'!I264)</f>
        <v/>
      </c>
      <c s="91" t="str">
        <f>IF('S.D.PASTE SHEET'!J264="","",'S.D.PASTE SHEET'!J264)</f>
        <v/>
      </c>
      <c s="90" t="str">
        <f>IF('S.D.PASTE SHEET'!K264="","",'S.D.PASTE SHEET'!K264)</f>
        <v/>
      </c>
      <c s="90" t="str">
        <f>IF('S.D.PASTE SHEET'!L264="","",'S.D.PASTE SHEET'!L264)</f>
        <v/>
      </c>
      <c s="90" t="str">
        <f>IF('S.D.PASTE SHEET'!M264="","",'S.D.PASTE SHEET'!M264)</f>
        <v/>
      </c>
      <c s="90" t="str">
        <f>IF('S.D.PASTE SHEET'!N264="","",'S.D.PASTE SHEET'!N264)</f>
        <v/>
      </c>
      <c s="90" t="str">
        <f>IF('S.D.PASTE SHEET'!O264="","",'S.D.PASTE SHEET'!O264)</f>
        <v/>
      </c>
      <c s="90" t="str">
        <f>IF('S.D.PASTE SHEET'!P264="","",'S.D.PASTE SHEET'!P264)</f>
        <v/>
      </c>
      <c s="90" t="str">
        <f>IF('S.D.PASTE SHEET'!Q264="","",'S.D.PASTE SHEET'!Q264)</f>
        <v/>
      </c>
      <c s="90" t="str">
        <f>IF('S.D.PASTE SHEET'!R264="","",'S.D.PASTE SHEET'!R264)</f>
        <v/>
      </c>
      <c s="90" t="str">
        <f>IF('S.D.PASTE SHEET'!S264="","",'S.D.PASTE SHEET'!S264)</f>
        <v/>
      </c>
      <c s="90" t="str">
        <f>IF('S.D.PASTE SHEET'!T264="","",'S.D.PASTE SHEET'!T264)</f>
        <v/>
      </c>
      <c s="90" t="str">
        <f>IF('S.D.PASTE SHEET'!U264="","",'S.D.PASTE SHEET'!U264)</f>
        <v/>
      </c>
      <c s="90" t="str">
        <f>IF('S.D.PASTE SHEET'!V264="","",'S.D.PASTE SHEET'!V264)</f>
        <v/>
      </c>
      <c s="90" t="str">
        <f>IF('S.D.PASTE SHEET'!W264="","",'S.D.PASTE SHEET'!W264)</f>
        <v/>
      </c>
      <c s="90" t="str">
        <f>IF('S.D.PASTE SHEET'!X264="","",'S.D.PASTE SHEET'!X264)</f>
        <v/>
      </c>
      <c s="90" t="str">
        <f>IF('S.D.PASTE SHEET'!Y264="","",'S.D.PASTE SHEET'!Y264)</f>
        <v/>
      </c>
      <c s="90" t="str">
        <f>IF('S.D.PASTE SHEET'!Z264="","",'S.D.PASTE SHEET'!Z264)</f>
        <v/>
      </c>
      <c s="90" t="str">
        <f>IF('S.D.PASTE SHEET'!AA264="","",'S.D.PASTE SHEET'!AA264)</f>
        <v/>
      </c>
      <c s="90" t="str">
        <f>IF('S.D.PASTE SHEET'!AB264="","",'S.D.PASTE SHEET'!AB264)</f>
        <v/>
      </c>
      <c s="90" t="str">
        <f>IF('S.D.PASTE SHEET'!AC264="","",'S.D.PASTE SHEET'!AC264)</f>
        <v/>
      </c>
      <c s="90" t="str">
        <f>IF('S.D.PASTE SHEET'!AD264="","",'S.D.PASTE SHEET'!AD264)</f>
        <v/>
      </c>
      <c s="34"/>
      <c s="32" t="str">
        <f>IF(AK264="","",IF(AK264&gt;0,COUNT($AG$2:AG264),""))</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4" s="32" t="str">
        <f>IF(BC264="","",IF(BC264&gt;0,COUNT($AY$2:AY264),""))</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5" spans="1:66" ht="15.75" customHeight="1">
      <c r="A265" s="90" t="str">
        <f>IF('S.D.PASTE SHEET'!A265="","",'S.D.PASTE SHEET'!A265)</f>
        <v/>
      </c>
      <c s="90" t="str">
        <f>IF('S.D.PASTE SHEET'!B265="","",'S.D.PASTE SHEET'!B265)</f>
        <v/>
      </c>
      <c s="90" t="str">
        <f>IF('S.D.PASTE SHEET'!C265="","",'S.D.PASTE SHEET'!C265)</f>
        <v/>
      </c>
      <c s="91" t="str">
        <f>IF('S.D.PASTE SHEET'!D265="","",'S.D.PASTE SHEET'!D265)</f>
        <v/>
      </c>
      <c s="90" t="str">
        <f>IF('S.D.PASTE SHEET'!E265="","",UPPER('S.D.PASTE SHEET'!E265))</f>
        <v/>
      </c>
      <c s="90" t="str">
        <f>IF('S.D.PASTE SHEET'!F265="","",'S.D.PASTE SHEET'!F265)</f>
        <v/>
      </c>
      <c s="90" t="str">
        <f>IF('S.D.PASTE SHEET'!G265="","",UPPER('S.D.PASTE SHEET'!G265))</f>
        <v/>
      </c>
      <c s="90" t="str">
        <f>IF('S.D.PASTE SHEET'!H265="","",UPPER('S.D.PASTE SHEET'!H265))</f>
        <v/>
      </c>
      <c s="90" t="str">
        <f>IF('S.D.PASTE SHEET'!I265="","",'S.D.PASTE SHEET'!I265)</f>
        <v/>
      </c>
      <c s="91" t="str">
        <f>IF('S.D.PASTE SHEET'!J265="","",'S.D.PASTE SHEET'!J265)</f>
        <v/>
      </c>
      <c s="90" t="str">
        <f>IF('S.D.PASTE SHEET'!K265="","",'S.D.PASTE SHEET'!K265)</f>
        <v/>
      </c>
      <c s="90" t="str">
        <f>IF('S.D.PASTE SHEET'!L265="","",'S.D.PASTE SHEET'!L265)</f>
        <v/>
      </c>
      <c s="90" t="str">
        <f>IF('S.D.PASTE SHEET'!M265="","",'S.D.PASTE SHEET'!M265)</f>
        <v/>
      </c>
      <c s="90" t="str">
        <f>IF('S.D.PASTE SHEET'!N265="","",'S.D.PASTE SHEET'!N265)</f>
        <v/>
      </c>
      <c s="90" t="str">
        <f>IF('S.D.PASTE SHEET'!O265="","",'S.D.PASTE SHEET'!O265)</f>
        <v/>
      </c>
      <c s="90" t="str">
        <f>IF('S.D.PASTE SHEET'!P265="","",'S.D.PASTE SHEET'!P265)</f>
        <v/>
      </c>
      <c s="90" t="str">
        <f>IF('S.D.PASTE SHEET'!Q265="","",'S.D.PASTE SHEET'!Q265)</f>
        <v/>
      </c>
      <c s="90" t="str">
        <f>IF('S.D.PASTE SHEET'!R265="","",'S.D.PASTE SHEET'!R265)</f>
        <v/>
      </c>
      <c s="90" t="str">
        <f>IF('S.D.PASTE SHEET'!S265="","",'S.D.PASTE SHEET'!S265)</f>
        <v/>
      </c>
      <c s="90" t="str">
        <f>IF('S.D.PASTE SHEET'!T265="","",'S.D.PASTE SHEET'!T265)</f>
        <v/>
      </c>
      <c s="90" t="str">
        <f>IF('S.D.PASTE SHEET'!U265="","",'S.D.PASTE SHEET'!U265)</f>
        <v/>
      </c>
      <c s="90" t="str">
        <f>IF('S.D.PASTE SHEET'!V265="","",'S.D.PASTE SHEET'!V265)</f>
        <v/>
      </c>
      <c s="90" t="str">
        <f>IF('S.D.PASTE SHEET'!W265="","",'S.D.PASTE SHEET'!W265)</f>
        <v/>
      </c>
      <c s="90" t="str">
        <f>IF('S.D.PASTE SHEET'!X265="","",'S.D.PASTE SHEET'!X265)</f>
        <v/>
      </c>
      <c s="90" t="str">
        <f>IF('S.D.PASTE SHEET'!Y265="","",'S.D.PASTE SHEET'!Y265)</f>
        <v/>
      </c>
      <c s="90" t="str">
        <f>IF('S.D.PASTE SHEET'!Z265="","",'S.D.PASTE SHEET'!Z265)</f>
        <v/>
      </c>
      <c s="90" t="str">
        <f>IF('S.D.PASTE SHEET'!AA265="","",'S.D.PASTE SHEET'!AA265)</f>
        <v/>
      </c>
      <c s="90" t="str">
        <f>IF('S.D.PASTE SHEET'!AB265="","",'S.D.PASTE SHEET'!AB265)</f>
        <v/>
      </c>
      <c s="90" t="str">
        <f>IF('S.D.PASTE SHEET'!AC265="","",'S.D.PASTE SHEET'!AC265)</f>
        <v/>
      </c>
      <c s="90" t="str">
        <f>IF('S.D.PASTE SHEET'!AD265="","",'S.D.PASTE SHEET'!AD265)</f>
        <v/>
      </c>
      <c s="34"/>
      <c s="32" t="str">
        <f>IF(AK265="","",IF(AK265&gt;0,COUNT($AG$2:AG265),""))</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5" s="32" t="str">
        <f>IF(BC265="","",IF(BC265&gt;0,COUNT($AY$2:AY265),""))</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6" spans="1:66" ht="15.75" customHeight="1">
      <c r="A266" s="90" t="str">
        <f>IF('S.D.PASTE SHEET'!A266="","",'S.D.PASTE SHEET'!A266)</f>
        <v/>
      </c>
      <c s="90" t="str">
        <f>IF('S.D.PASTE SHEET'!B266="","",'S.D.PASTE SHEET'!B266)</f>
        <v/>
      </c>
      <c s="90" t="str">
        <f>IF('S.D.PASTE SHEET'!C266="","",'S.D.PASTE SHEET'!C266)</f>
        <v/>
      </c>
      <c s="91" t="str">
        <f>IF('S.D.PASTE SHEET'!D266="","",'S.D.PASTE SHEET'!D266)</f>
        <v/>
      </c>
      <c s="90" t="str">
        <f>IF('S.D.PASTE SHEET'!E266="","",UPPER('S.D.PASTE SHEET'!E266))</f>
        <v/>
      </c>
      <c s="90" t="str">
        <f>IF('S.D.PASTE SHEET'!F266="","",'S.D.PASTE SHEET'!F266)</f>
        <v/>
      </c>
      <c s="90" t="str">
        <f>IF('S.D.PASTE SHEET'!G266="","",UPPER('S.D.PASTE SHEET'!G266))</f>
        <v/>
      </c>
      <c s="90" t="str">
        <f>IF('S.D.PASTE SHEET'!H266="","",UPPER('S.D.PASTE SHEET'!H266))</f>
        <v/>
      </c>
      <c s="90" t="str">
        <f>IF('S.D.PASTE SHEET'!I266="","",'S.D.PASTE SHEET'!I266)</f>
        <v/>
      </c>
      <c s="91" t="str">
        <f>IF('S.D.PASTE SHEET'!J266="","",'S.D.PASTE SHEET'!J266)</f>
        <v/>
      </c>
      <c s="90" t="str">
        <f>IF('S.D.PASTE SHEET'!K266="","",'S.D.PASTE SHEET'!K266)</f>
        <v/>
      </c>
      <c s="90" t="str">
        <f>IF('S.D.PASTE SHEET'!L266="","",'S.D.PASTE SHEET'!L266)</f>
        <v/>
      </c>
      <c s="90" t="str">
        <f>IF('S.D.PASTE SHEET'!M266="","",'S.D.PASTE SHEET'!M266)</f>
        <v/>
      </c>
      <c s="90" t="str">
        <f>IF('S.D.PASTE SHEET'!N266="","",'S.D.PASTE SHEET'!N266)</f>
        <v/>
      </c>
      <c s="90" t="str">
        <f>IF('S.D.PASTE SHEET'!O266="","",'S.D.PASTE SHEET'!O266)</f>
        <v/>
      </c>
      <c s="90" t="str">
        <f>IF('S.D.PASTE SHEET'!P266="","",'S.D.PASTE SHEET'!P266)</f>
        <v/>
      </c>
      <c s="90" t="str">
        <f>IF('S.D.PASTE SHEET'!Q266="","",'S.D.PASTE SHEET'!Q266)</f>
        <v/>
      </c>
      <c s="90" t="str">
        <f>IF('S.D.PASTE SHEET'!R266="","",'S.D.PASTE SHEET'!R266)</f>
        <v/>
      </c>
      <c s="90" t="str">
        <f>IF('S.D.PASTE SHEET'!S266="","",'S.D.PASTE SHEET'!S266)</f>
        <v/>
      </c>
      <c s="90" t="str">
        <f>IF('S.D.PASTE SHEET'!T266="","",'S.D.PASTE SHEET'!T266)</f>
        <v/>
      </c>
      <c s="90" t="str">
        <f>IF('S.D.PASTE SHEET'!U266="","",'S.D.PASTE SHEET'!U266)</f>
        <v/>
      </c>
      <c s="90" t="str">
        <f>IF('S.D.PASTE SHEET'!V266="","",'S.D.PASTE SHEET'!V266)</f>
        <v/>
      </c>
      <c s="90" t="str">
        <f>IF('S.D.PASTE SHEET'!W266="","",'S.D.PASTE SHEET'!W266)</f>
        <v/>
      </c>
      <c s="90" t="str">
        <f>IF('S.D.PASTE SHEET'!X266="","",'S.D.PASTE SHEET'!X266)</f>
        <v/>
      </c>
      <c s="90" t="str">
        <f>IF('S.D.PASTE SHEET'!Y266="","",'S.D.PASTE SHEET'!Y266)</f>
        <v/>
      </c>
      <c s="90" t="str">
        <f>IF('S.D.PASTE SHEET'!Z266="","",'S.D.PASTE SHEET'!Z266)</f>
        <v/>
      </c>
      <c s="90" t="str">
        <f>IF('S.D.PASTE SHEET'!AA266="","",'S.D.PASTE SHEET'!AA266)</f>
        <v/>
      </c>
      <c s="90" t="str">
        <f>IF('S.D.PASTE SHEET'!AB266="","",'S.D.PASTE SHEET'!AB266)</f>
        <v/>
      </c>
      <c s="90" t="str">
        <f>IF('S.D.PASTE SHEET'!AC266="","",'S.D.PASTE SHEET'!AC266)</f>
        <v/>
      </c>
      <c s="90" t="str">
        <f>IF('S.D.PASTE SHEET'!AD266="","",'S.D.PASTE SHEET'!AD266)</f>
        <v/>
      </c>
      <c s="34"/>
      <c s="32" t="str">
        <f>IF(AK266="","",IF(AK266&gt;0,COUNT($AG$2:AG266),""))</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6" s="32" t="str">
        <f>IF(BC266="","",IF(BC266&gt;0,COUNT($AY$2:AY266),""))</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7" spans="1:66" ht="15.75" customHeight="1">
      <c r="A267" s="90" t="str">
        <f>IF('S.D.PASTE SHEET'!A267="","",'S.D.PASTE SHEET'!A267)</f>
        <v/>
      </c>
      <c s="90" t="str">
        <f>IF('S.D.PASTE SHEET'!B267="","",'S.D.PASTE SHEET'!B267)</f>
        <v/>
      </c>
      <c s="90" t="str">
        <f>IF('S.D.PASTE SHEET'!C267="","",'S.D.PASTE SHEET'!C267)</f>
        <v/>
      </c>
      <c s="91" t="str">
        <f>IF('S.D.PASTE SHEET'!D267="","",'S.D.PASTE SHEET'!D267)</f>
        <v/>
      </c>
      <c s="90" t="str">
        <f>IF('S.D.PASTE SHEET'!E267="","",UPPER('S.D.PASTE SHEET'!E267))</f>
        <v/>
      </c>
      <c s="90" t="str">
        <f>IF('S.D.PASTE SHEET'!F267="","",'S.D.PASTE SHEET'!F267)</f>
        <v/>
      </c>
      <c s="90" t="str">
        <f>IF('S.D.PASTE SHEET'!G267="","",UPPER('S.D.PASTE SHEET'!G267))</f>
        <v/>
      </c>
      <c s="90" t="str">
        <f>IF('S.D.PASTE SHEET'!H267="","",UPPER('S.D.PASTE SHEET'!H267))</f>
        <v/>
      </c>
      <c s="90" t="str">
        <f>IF('S.D.PASTE SHEET'!I267="","",'S.D.PASTE SHEET'!I267)</f>
        <v/>
      </c>
      <c s="91" t="str">
        <f>IF('S.D.PASTE SHEET'!J267="","",'S.D.PASTE SHEET'!J267)</f>
        <v/>
      </c>
      <c s="90" t="str">
        <f>IF('S.D.PASTE SHEET'!K267="","",'S.D.PASTE SHEET'!K267)</f>
        <v/>
      </c>
      <c s="90" t="str">
        <f>IF('S.D.PASTE SHEET'!L267="","",'S.D.PASTE SHEET'!L267)</f>
        <v/>
      </c>
      <c s="90" t="str">
        <f>IF('S.D.PASTE SHEET'!M267="","",'S.D.PASTE SHEET'!M267)</f>
        <v/>
      </c>
      <c s="90" t="str">
        <f>IF('S.D.PASTE SHEET'!N267="","",'S.D.PASTE SHEET'!N267)</f>
        <v/>
      </c>
      <c s="90" t="str">
        <f>IF('S.D.PASTE SHEET'!O267="","",'S.D.PASTE SHEET'!O267)</f>
        <v/>
      </c>
      <c s="90" t="str">
        <f>IF('S.D.PASTE SHEET'!P267="","",'S.D.PASTE SHEET'!P267)</f>
        <v/>
      </c>
      <c s="90" t="str">
        <f>IF('S.D.PASTE SHEET'!Q267="","",'S.D.PASTE SHEET'!Q267)</f>
        <v/>
      </c>
      <c s="90" t="str">
        <f>IF('S.D.PASTE SHEET'!R267="","",'S.D.PASTE SHEET'!R267)</f>
        <v/>
      </c>
      <c s="90" t="str">
        <f>IF('S.D.PASTE SHEET'!S267="","",'S.D.PASTE SHEET'!S267)</f>
        <v/>
      </c>
      <c s="90" t="str">
        <f>IF('S.D.PASTE SHEET'!T267="","",'S.D.PASTE SHEET'!T267)</f>
        <v/>
      </c>
      <c s="90" t="str">
        <f>IF('S.D.PASTE SHEET'!U267="","",'S.D.PASTE SHEET'!U267)</f>
        <v/>
      </c>
      <c s="90" t="str">
        <f>IF('S.D.PASTE SHEET'!V267="","",'S.D.PASTE SHEET'!V267)</f>
        <v/>
      </c>
      <c s="90" t="str">
        <f>IF('S.D.PASTE SHEET'!W267="","",'S.D.PASTE SHEET'!W267)</f>
        <v/>
      </c>
      <c s="90" t="str">
        <f>IF('S.D.PASTE SHEET'!X267="","",'S.D.PASTE SHEET'!X267)</f>
        <v/>
      </c>
      <c s="90" t="str">
        <f>IF('S.D.PASTE SHEET'!Y267="","",'S.D.PASTE SHEET'!Y267)</f>
        <v/>
      </c>
      <c s="90" t="str">
        <f>IF('S.D.PASTE SHEET'!Z267="","",'S.D.PASTE SHEET'!Z267)</f>
        <v/>
      </c>
      <c s="90" t="str">
        <f>IF('S.D.PASTE SHEET'!AA267="","",'S.D.PASTE SHEET'!AA267)</f>
        <v/>
      </c>
      <c s="90" t="str">
        <f>IF('S.D.PASTE SHEET'!AB267="","",'S.D.PASTE SHEET'!AB267)</f>
        <v/>
      </c>
      <c s="90" t="str">
        <f>IF('S.D.PASTE SHEET'!AC267="","",'S.D.PASTE SHEET'!AC267)</f>
        <v/>
      </c>
      <c s="90" t="str">
        <f>IF('S.D.PASTE SHEET'!AD267="","",'S.D.PASTE SHEET'!AD267)</f>
        <v/>
      </c>
      <c s="34"/>
      <c s="32" t="str">
        <f>IF(AK267="","",IF(AK267&gt;0,COUNT($AG$2:AG267),""))</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7" s="32" t="str">
        <f>IF(BC267="","",IF(BC267&gt;0,COUNT($AY$2:AY267),""))</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8" spans="1:66" ht="15.75" customHeight="1">
      <c r="A268" s="90" t="str">
        <f>IF('S.D.PASTE SHEET'!A268="","",'S.D.PASTE SHEET'!A268)</f>
        <v/>
      </c>
      <c s="90" t="str">
        <f>IF('S.D.PASTE SHEET'!B268="","",'S.D.PASTE SHEET'!B268)</f>
        <v/>
      </c>
      <c s="90" t="str">
        <f>IF('S.D.PASTE SHEET'!C268="","",'S.D.PASTE SHEET'!C268)</f>
        <v/>
      </c>
      <c s="91" t="str">
        <f>IF('S.D.PASTE SHEET'!D268="","",'S.D.PASTE SHEET'!D268)</f>
        <v/>
      </c>
      <c s="90" t="str">
        <f>IF('S.D.PASTE SHEET'!E268="","",UPPER('S.D.PASTE SHEET'!E268))</f>
        <v/>
      </c>
      <c s="90" t="str">
        <f>IF('S.D.PASTE SHEET'!F268="","",'S.D.PASTE SHEET'!F268)</f>
        <v/>
      </c>
      <c s="90" t="str">
        <f>IF('S.D.PASTE SHEET'!G268="","",UPPER('S.D.PASTE SHEET'!G268))</f>
        <v/>
      </c>
      <c s="90" t="str">
        <f>IF('S.D.PASTE SHEET'!H268="","",UPPER('S.D.PASTE SHEET'!H268))</f>
        <v/>
      </c>
      <c s="90" t="str">
        <f>IF('S.D.PASTE SHEET'!I268="","",'S.D.PASTE SHEET'!I268)</f>
        <v/>
      </c>
      <c s="91" t="str">
        <f>IF('S.D.PASTE SHEET'!J268="","",'S.D.PASTE SHEET'!J268)</f>
        <v/>
      </c>
      <c s="90" t="str">
        <f>IF('S.D.PASTE SHEET'!K268="","",'S.D.PASTE SHEET'!K268)</f>
        <v/>
      </c>
      <c s="90" t="str">
        <f>IF('S.D.PASTE SHEET'!L268="","",'S.D.PASTE SHEET'!L268)</f>
        <v/>
      </c>
      <c s="90" t="str">
        <f>IF('S.D.PASTE SHEET'!M268="","",'S.D.PASTE SHEET'!M268)</f>
        <v/>
      </c>
      <c s="90" t="str">
        <f>IF('S.D.PASTE SHEET'!N268="","",'S.D.PASTE SHEET'!N268)</f>
        <v/>
      </c>
      <c s="90" t="str">
        <f>IF('S.D.PASTE SHEET'!O268="","",'S.D.PASTE SHEET'!O268)</f>
        <v/>
      </c>
      <c s="90" t="str">
        <f>IF('S.D.PASTE SHEET'!P268="","",'S.D.PASTE SHEET'!P268)</f>
        <v/>
      </c>
      <c s="90" t="str">
        <f>IF('S.D.PASTE SHEET'!Q268="","",'S.D.PASTE SHEET'!Q268)</f>
        <v/>
      </c>
      <c s="90" t="str">
        <f>IF('S.D.PASTE SHEET'!R268="","",'S.D.PASTE SHEET'!R268)</f>
        <v/>
      </c>
      <c s="90" t="str">
        <f>IF('S.D.PASTE SHEET'!S268="","",'S.D.PASTE SHEET'!S268)</f>
        <v/>
      </c>
      <c s="90" t="str">
        <f>IF('S.D.PASTE SHEET'!T268="","",'S.D.PASTE SHEET'!T268)</f>
        <v/>
      </c>
      <c s="90" t="str">
        <f>IF('S.D.PASTE SHEET'!U268="","",'S.D.PASTE SHEET'!U268)</f>
        <v/>
      </c>
      <c s="90" t="str">
        <f>IF('S.D.PASTE SHEET'!V268="","",'S.D.PASTE SHEET'!V268)</f>
        <v/>
      </c>
      <c s="90" t="str">
        <f>IF('S.D.PASTE SHEET'!W268="","",'S.D.PASTE SHEET'!W268)</f>
        <v/>
      </c>
      <c s="90" t="str">
        <f>IF('S.D.PASTE SHEET'!X268="","",'S.D.PASTE SHEET'!X268)</f>
        <v/>
      </c>
      <c s="90" t="str">
        <f>IF('S.D.PASTE SHEET'!Y268="","",'S.D.PASTE SHEET'!Y268)</f>
        <v/>
      </c>
      <c s="90" t="str">
        <f>IF('S.D.PASTE SHEET'!Z268="","",'S.D.PASTE SHEET'!Z268)</f>
        <v/>
      </c>
      <c s="90" t="str">
        <f>IF('S.D.PASTE SHEET'!AA268="","",'S.D.PASTE SHEET'!AA268)</f>
        <v/>
      </c>
      <c s="90" t="str">
        <f>IF('S.D.PASTE SHEET'!AB268="","",'S.D.PASTE SHEET'!AB268)</f>
        <v/>
      </c>
      <c s="90" t="str">
        <f>IF('S.D.PASTE SHEET'!AC268="","",'S.D.PASTE SHEET'!AC268)</f>
        <v/>
      </c>
      <c s="90" t="str">
        <f>IF('S.D.PASTE SHEET'!AD268="","",'S.D.PASTE SHEET'!AD268)</f>
        <v/>
      </c>
      <c s="34"/>
      <c s="32" t="str">
        <f>IF(AK268="","",IF(AK268&gt;0,COUNT($AG$2:AG268),""))</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8" s="32" t="str">
        <f>IF(BC268="","",IF(BC268&gt;0,COUNT($AY$2:AY268),""))</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69" spans="1:66" ht="15.75" customHeight="1">
      <c r="A269" s="90" t="str">
        <f>IF('S.D.PASTE SHEET'!A269="","",'S.D.PASTE SHEET'!A269)</f>
        <v/>
      </c>
      <c s="90" t="str">
        <f>IF('S.D.PASTE SHEET'!B269="","",'S.D.PASTE SHEET'!B269)</f>
        <v/>
      </c>
      <c s="90" t="str">
        <f>IF('S.D.PASTE SHEET'!C269="","",'S.D.PASTE SHEET'!C269)</f>
        <v/>
      </c>
      <c s="91" t="str">
        <f>IF('S.D.PASTE SHEET'!D269="","",'S.D.PASTE SHEET'!D269)</f>
        <v/>
      </c>
      <c s="90" t="str">
        <f>IF('S.D.PASTE SHEET'!E269="","",UPPER('S.D.PASTE SHEET'!E269))</f>
        <v/>
      </c>
      <c s="90" t="str">
        <f>IF('S.D.PASTE SHEET'!F269="","",'S.D.PASTE SHEET'!F269)</f>
        <v/>
      </c>
      <c s="90" t="str">
        <f>IF('S.D.PASTE SHEET'!G269="","",UPPER('S.D.PASTE SHEET'!G269))</f>
        <v/>
      </c>
      <c s="90" t="str">
        <f>IF('S.D.PASTE SHEET'!H269="","",UPPER('S.D.PASTE SHEET'!H269))</f>
        <v/>
      </c>
      <c s="90" t="str">
        <f>IF('S.D.PASTE SHEET'!I269="","",'S.D.PASTE SHEET'!I269)</f>
        <v/>
      </c>
      <c s="91" t="str">
        <f>IF('S.D.PASTE SHEET'!J269="","",'S.D.PASTE SHEET'!J269)</f>
        <v/>
      </c>
      <c s="90" t="str">
        <f>IF('S.D.PASTE SHEET'!K269="","",'S.D.PASTE SHEET'!K269)</f>
        <v/>
      </c>
      <c s="90" t="str">
        <f>IF('S.D.PASTE SHEET'!L269="","",'S.D.PASTE SHEET'!L269)</f>
        <v/>
      </c>
      <c s="90" t="str">
        <f>IF('S.D.PASTE SHEET'!M269="","",'S.D.PASTE SHEET'!M269)</f>
        <v/>
      </c>
      <c s="90" t="str">
        <f>IF('S.D.PASTE SHEET'!N269="","",'S.D.PASTE SHEET'!N269)</f>
        <v/>
      </c>
      <c s="90" t="str">
        <f>IF('S.D.PASTE SHEET'!O269="","",'S.D.PASTE SHEET'!O269)</f>
        <v/>
      </c>
      <c s="90" t="str">
        <f>IF('S.D.PASTE SHEET'!P269="","",'S.D.PASTE SHEET'!P269)</f>
        <v/>
      </c>
      <c s="90" t="str">
        <f>IF('S.D.PASTE SHEET'!Q269="","",'S.D.PASTE SHEET'!Q269)</f>
        <v/>
      </c>
      <c s="90" t="str">
        <f>IF('S.D.PASTE SHEET'!R269="","",'S.D.PASTE SHEET'!R269)</f>
        <v/>
      </c>
      <c s="90" t="str">
        <f>IF('S.D.PASTE SHEET'!S269="","",'S.D.PASTE SHEET'!S269)</f>
        <v/>
      </c>
      <c s="90" t="str">
        <f>IF('S.D.PASTE SHEET'!T269="","",'S.D.PASTE SHEET'!T269)</f>
        <v/>
      </c>
      <c s="90" t="str">
        <f>IF('S.D.PASTE SHEET'!U269="","",'S.D.PASTE SHEET'!U269)</f>
        <v/>
      </c>
      <c s="90" t="str">
        <f>IF('S.D.PASTE SHEET'!V269="","",'S.D.PASTE SHEET'!V269)</f>
        <v/>
      </c>
      <c s="90" t="str">
        <f>IF('S.D.PASTE SHEET'!W269="","",'S.D.PASTE SHEET'!W269)</f>
        <v/>
      </c>
      <c s="90" t="str">
        <f>IF('S.D.PASTE SHEET'!X269="","",'S.D.PASTE SHEET'!X269)</f>
        <v/>
      </c>
      <c s="90" t="str">
        <f>IF('S.D.PASTE SHEET'!Y269="","",'S.D.PASTE SHEET'!Y269)</f>
        <v/>
      </c>
      <c s="90" t="str">
        <f>IF('S.D.PASTE SHEET'!Z269="","",'S.D.PASTE SHEET'!Z269)</f>
        <v/>
      </c>
      <c s="90" t="str">
        <f>IF('S.D.PASTE SHEET'!AA269="","",'S.D.PASTE SHEET'!AA269)</f>
        <v/>
      </c>
      <c s="90" t="str">
        <f>IF('S.D.PASTE SHEET'!AB269="","",'S.D.PASTE SHEET'!AB269)</f>
        <v/>
      </c>
      <c s="90" t="str">
        <f>IF('S.D.PASTE SHEET'!AC269="","",'S.D.PASTE SHEET'!AC269)</f>
        <v/>
      </c>
      <c s="90" t="str">
        <f>IF('S.D.PASTE SHEET'!AD269="","",'S.D.PASTE SHEET'!AD269)</f>
        <v/>
      </c>
      <c s="34"/>
      <c s="32" t="str">
        <f>IF(AK269="","",IF(AK269&gt;0,COUNT($AG$2:AG269),""))</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69" s="32" t="str">
        <f>IF(BC269="","",IF(BC269&gt;0,COUNT($AY$2:AY269),""))</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70" spans="1:66" ht="15.75" customHeight="1">
      <c r="A270" s="90" t="str">
        <f>IF('S.D.PASTE SHEET'!A270="","",'S.D.PASTE SHEET'!A270)</f>
        <v/>
      </c>
      <c s="90" t="str">
        <f>IF('S.D.PASTE SHEET'!B270="","",'S.D.PASTE SHEET'!B270)</f>
        <v/>
      </c>
      <c s="90" t="str">
        <f>IF('S.D.PASTE SHEET'!C270="","",'S.D.PASTE SHEET'!C270)</f>
        <v/>
      </c>
      <c s="91" t="str">
        <f>IF('S.D.PASTE SHEET'!D270="","",'S.D.PASTE SHEET'!D270)</f>
        <v/>
      </c>
      <c s="90" t="str">
        <f>IF('S.D.PASTE SHEET'!E270="","",UPPER('S.D.PASTE SHEET'!E270))</f>
        <v/>
      </c>
      <c s="90" t="str">
        <f>IF('S.D.PASTE SHEET'!F270="","",'S.D.PASTE SHEET'!F270)</f>
        <v/>
      </c>
      <c s="90" t="str">
        <f>IF('S.D.PASTE SHEET'!G270="","",UPPER('S.D.PASTE SHEET'!G270))</f>
        <v/>
      </c>
      <c s="90" t="str">
        <f>IF('S.D.PASTE SHEET'!H270="","",UPPER('S.D.PASTE SHEET'!H270))</f>
        <v/>
      </c>
      <c s="90" t="str">
        <f>IF('S.D.PASTE SHEET'!I270="","",'S.D.PASTE SHEET'!I270)</f>
        <v/>
      </c>
      <c s="91" t="str">
        <f>IF('S.D.PASTE SHEET'!J270="","",'S.D.PASTE SHEET'!J270)</f>
        <v/>
      </c>
      <c s="90" t="str">
        <f>IF('S.D.PASTE SHEET'!K270="","",'S.D.PASTE SHEET'!K270)</f>
        <v/>
      </c>
      <c s="90" t="str">
        <f>IF('S.D.PASTE SHEET'!L270="","",'S.D.PASTE SHEET'!L270)</f>
        <v/>
      </c>
      <c s="90" t="str">
        <f>IF('S.D.PASTE SHEET'!M270="","",'S.D.PASTE SHEET'!M270)</f>
        <v/>
      </c>
      <c s="90" t="str">
        <f>IF('S.D.PASTE SHEET'!N270="","",'S.D.PASTE SHEET'!N270)</f>
        <v/>
      </c>
      <c s="90" t="str">
        <f>IF('S.D.PASTE SHEET'!O270="","",'S.D.PASTE SHEET'!O270)</f>
        <v/>
      </c>
      <c s="90" t="str">
        <f>IF('S.D.PASTE SHEET'!P270="","",'S.D.PASTE SHEET'!P270)</f>
        <v/>
      </c>
      <c s="90" t="str">
        <f>IF('S.D.PASTE SHEET'!Q270="","",'S.D.PASTE SHEET'!Q270)</f>
        <v/>
      </c>
      <c s="90" t="str">
        <f>IF('S.D.PASTE SHEET'!R270="","",'S.D.PASTE SHEET'!R270)</f>
        <v/>
      </c>
      <c s="90" t="str">
        <f>IF('S.D.PASTE SHEET'!S270="","",'S.D.PASTE SHEET'!S270)</f>
        <v/>
      </c>
      <c s="90" t="str">
        <f>IF('S.D.PASTE SHEET'!T270="","",'S.D.PASTE SHEET'!T270)</f>
        <v/>
      </c>
      <c s="90" t="str">
        <f>IF('S.D.PASTE SHEET'!U270="","",'S.D.PASTE SHEET'!U270)</f>
        <v/>
      </c>
      <c s="90" t="str">
        <f>IF('S.D.PASTE SHEET'!V270="","",'S.D.PASTE SHEET'!V270)</f>
        <v/>
      </c>
      <c s="90" t="str">
        <f>IF('S.D.PASTE SHEET'!W270="","",'S.D.PASTE SHEET'!W270)</f>
        <v/>
      </c>
      <c s="90" t="str">
        <f>IF('S.D.PASTE SHEET'!X270="","",'S.D.PASTE SHEET'!X270)</f>
        <v/>
      </c>
      <c s="90" t="str">
        <f>IF('S.D.PASTE SHEET'!Y270="","",'S.D.PASTE SHEET'!Y270)</f>
        <v/>
      </c>
      <c s="90" t="str">
        <f>IF('S.D.PASTE SHEET'!Z270="","",'S.D.PASTE SHEET'!Z270)</f>
        <v/>
      </c>
      <c s="90" t="str">
        <f>IF('S.D.PASTE SHEET'!AA270="","",'S.D.PASTE SHEET'!AA270)</f>
        <v/>
      </c>
      <c s="90" t="str">
        <f>IF('S.D.PASTE SHEET'!AB270="","",'S.D.PASTE SHEET'!AB270)</f>
        <v/>
      </c>
      <c s="90" t="str">
        <f>IF('S.D.PASTE SHEET'!AC270="","",'S.D.PASTE SHEET'!AC270)</f>
        <v/>
      </c>
      <c s="90" t="str">
        <f>IF('S.D.PASTE SHEET'!AD270="","",'S.D.PASTE SHEET'!AD270)</f>
        <v/>
      </c>
      <c s="34"/>
      <c s="32" t="str">
        <f>IF(AK270="","",IF(AK270&gt;0,COUNT($AG$2:AG270),""))</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70" s="32" t="str">
        <f>IF(BC270="","",IF(BC270&gt;0,COUNT($AY$2:AY270),""))</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71" spans="1:66" ht="15.75" customHeight="1">
      <c r="A271" s="90" t="str">
        <f>IF('S.D.PASTE SHEET'!A271="","",'S.D.PASTE SHEET'!A271)</f>
        <v/>
      </c>
      <c s="90" t="str">
        <f>IF('S.D.PASTE SHEET'!B271="","",'S.D.PASTE SHEET'!B271)</f>
        <v/>
      </c>
      <c s="90" t="str">
        <f>IF('S.D.PASTE SHEET'!C271="","",'S.D.PASTE SHEET'!C271)</f>
        <v/>
      </c>
      <c s="91" t="str">
        <f>IF('S.D.PASTE SHEET'!D271="","",'S.D.PASTE SHEET'!D271)</f>
        <v/>
      </c>
      <c s="90" t="str">
        <f>IF('S.D.PASTE SHEET'!E271="","",UPPER('S.D.PASTE SHEET'!E271))</f>
        <v/>
      </c>
      <c s="90" t="str">
        <f>IF('S.D.PASTE SHEET'!F271="","",'S.D.PASTE SHEET'!F271)</f>
        <v/>
      </c>
      <c s="90" t="str">
        <f>IF('S.D.PASTE SHEET'!G271="","",UPPER('S.D.PASTE SHEET'!G271))</f>
        <v/>
      </c>
      <c s="90" t="str">
        <f>IF('S.D.PASTE SHEET'!H271="","",UPPER('S.D.PASTE SHEET'!H271))</f>
        <v/>
      </c>
      <c s="90" t="str">
        <f>IF('S.D.PASTE SHEET'!I271="","",'S.D.PASTE SHEET'!I271)</f>
        <v/>
      </c>
      <c s="91" t="str">
        <f>IF('S.D.PASTE SHEET'!J271="","",'S.D.PASTE SHEET'!J271)</f>
        <v/>
      </c>
      <c s="90" t="str">
        <f>IF('S.D.PASTE SHEET'!K271="","",'S.D.PASTE SHEET'!K271)</f>
        <v/>
      </c>
      <c s="90" t="str">
        <f>IF('S.D.PASTE SHEET'!L271="","",'S.D.PASTE SHEET'!L271)</f>
        <v/>
      </c>
      <c s="90" t="str">
        <f>IF('S.D.PASTE SHEET'!M271="","",'S.D.PASTE SHEET'!M271)</f>
        <v/>
      </c>
      <c s="90" t="str">
        <f>IF('S.D.PASTE SHEET'!N271="","",'S.D.PASTE SHEET'!N271)</f>
        <v/>
      </c>
      <c s="90" t="str">
        <f>IF('S.D.PASTE SHEET'!O271="","",'S.D.PASTE SHEET'!O271)</f>
        <v/>
      </c>
      <c s="90" t="str">
        <f>IF('S.D.PASTE SHEET'!P271="","",'S.D.PASTE SHEET'!P271)</f>
        <v/>
      </c>
      <c s="90" t="str">
        <f>IF('S.D.PASTE SHEET'!Q271="","",'S.D.PASTE SHEET'!Q271)</f>
        <v/>
      </c>
      <c s="90" t="str">
        <f>IF('S.D.PASTE SHEET'!R271="","",'S.D.PASTE SHEET'!R271)</f>
        <v/>
      </c>
      <c s="90" t="str">
        <f>IF('S.D.PASTE SHEET'!S271="","",'S.D.PASTE SHEET'!S271)</f>
        <v/>
      </c>
      <c s="90" t="str">
        <f>IF('S.D.PASTE SHEET'!T271="","",'S.D.PASTE SHEET'!T271)</f>
        <v/>
      </c>
      <c s="90" t="str">
        <f>IF('S.D.PASTE SHEET'!U271="","",'S.D.PASTE SHEET'!U271)</f>
        <v/>
      </c>
      <c s="90" t="str">
        <f>IF('S.D.PASTE SHEET'!V271="","",'S.D.PASTE SHEET'!V271)</f>
        <v/>
      </c>
      <c s="90" t="str">
        <f>IF('S.D.PASTE SHEET'!W271="","",'S.D.PASTE SHEET'!W271)</f>
        <v/>
      </c>
      <c s="90" t="str">
        <f>IF('S.D.PASTE SHEET'!X271="","",'S.D.PASTE SHEET'!X271)</f>
        <v/>
      </c>
      <c s="90" t="str">
        <f>IF('S.D.PASTE SHEET'!Y271="","",'S.D.PASTE SHEET'!Y271)</f>
        <v/>
      </c>
      <c s="90" t="str">
        <f>IF('S.D.PASTE SHEET'!Z271="","",'S.D.PASTE SHEET'!Z271)</f>
        <v/>
      </c>
      <c s="90" t="str">
        <f>IF('S.D.PASTE SHEET'!AA271="","",'S.D.PASTE SHEET'!AA271)</f>
        <v/>
      </c>
      <c s="90" t="str">
        <f>IF('S.D.PASTE SHEET'!AB271="","",'S.D.PASTE SHEET'!AB271)</f>
        <v/>
      </c>
      <c s="90" t="str">
        <f>IF('S.D.PASTE SHEET'!AC271="","",'S.D.PASTE SHEET'!AC271)</f>
        <v/>
      </c>
      <c s="90" t="str">
        <f>IF('S.D.PASTE SHEET'!AD271="","",'S.D.PASTE SHEET'!AD271)</f>
        <v/>
      </c>
      <c s="34"/>
      <c s="32" t="str">
        <f>IF(AK271="","",IF(AK271&gt;0,COUNT($AG$2:AG271),""))</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71" s="32" t="str">
        <f>IF(BC271="","",IF(BC271&gt;0,COUNT($AY$2:AY271),""))</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72" spans="1:66" ht="15.75" customHeight="1">
      <c r="A272" s="90" t="str">
        <f>IF('S.D.PASTE SHEET'!A272="","",'S.D.PASTE SHEET'!A272)</f>
        <v/>
      </c>
      <c s="90" t="str">
        <f>IF('S.D.PASTE SHEET'!B272="","",'S.D.PASTE SHEET'!B272)</f>
        <v/>
      </c>
      <c s="90" t="str">
        <f>IF('S.D.PASTE SHEET'!C272="","",'S.D.PASTE SHEET'!C272)</f>
        <v/>
      </c>
      <c s="91" t="str">
        <f>IF('S.D.PASTE SHEET'!D272="","",'S.D.PASTE SHEET'!D272)</f>
        <v/>
      </c>
      <c s="90" t="str">
        <f>IF('S.D.PASTE SHEET'!E272="","",UPPER('S.D.PASTE SHEET'!E272))</f>
        <v/>
      </c>
      <c s="90" t="str">
        <f>IF('S.D.PASTE SHEET'!F272="","",'S.D.PASTE SHEET'!F272)</f>
        <v/>
      </c>
      <c s="90" t="str">
        <f>IF('S.D.PASTE SHEET'!G272="","",UPPER('S.D.PASTE SHEET'!G272))</f>
        <v/>
      </c>
      <c s="90" t="str">
        <f>IF('S.D.PASTE SHEET'!H272="","",UPPER('S.D.PASTE SHEET'!H272))</f>
        <v/>
      </c>
      <c s="90" t="str">
        <f>IF('S.D.PASTE SHEET'!I272="","",'S.D.PASTE SHEET'!I272)</f>
        <v/>
      </c>
      <c s="91" t="str">
        <f>IF('S.D.PASTE SHEET'!J272="","",'S.D.PASTE SHEET'!J272)</f>
        <v/>
      </c>
      <c s="90" t="str">
        <f>IF('S.D.PASTE SHEET'!K272="","",'S.D.PASTE SHEET'!K272)</f>
        <v/>
      </c>
      <c s="90" t="str">
        <f>IF('S.D.PASTE SHEET'!L272="","",'S.D.PASTE SHEET'!L272)</f>
        <v/>
      </c>
      <c s="90" t="str">
        <f>IF('S.D.PASTE SHEET'!M272="","",'S.D.PASTE SHEET'!M272)</f>
        <v/>
      </c>
      <c s="90" t="str">
        <f>IF('S.D.PASTE SHEET'!N272="","",'S.D.PASTE SHEET'!N272)</f>
        <v/>
      </c>
      <c s="90" t="str">
        <f>IF('S.D.PASTE SHEET'!O272="","",'S.D.PASTE SHEET'!O272)</f>
        <v/>
      </c>
      <c s="90" t="str">
        <f>IF('S.D.PASTE SHEET'!P272="","",'S.D.PASTE SHEET'!P272)</f>
        <v/>
      </c>
      <c s="90" t="str">
        <f>IF('S.D.PASTE SHEET'!Q272="","",'S.D.PASTE SHEET'!Q272)</f>
        <v/>
      </c>
      <c s="90" t="str">
        <f>IF('S.D.PASTE SHEET'!R272="","",'S.D.PASTE SHEET'!R272)</f>
        <v/>
      </c>
      <c s="90" t="str">
        <f>IF('S.D.PASTE SHEET'!S272="","",'S.D.PASTE SHEET'!S272)</f>
        <v/>
      </c>
      <c s="90" t="str">
        <f>IF('S.D.PASTE SHEET'!T272="","",'S.D.PASTE SHEET'!T272)</f>
        <v/>
      </c>
      <c s="90" t="str">
        <f>IF('S.D.PASTE SHEET'!U272="","",'S.D.PASTE SHEET'!U272)</f>
        <v/>
      </c>
      <c s="90" t="str">
        <f>IF('S.D.PASTE SHEET'!V272="","",'S.D.PASTE SHEET'!V272)</f>
        <v/>
      </c>
      <c s="90" t="str">
        <f>IF('S.D.PASTE SHEET'!W272="","",'S.D.PASTE SHEET'!W272)</f>
        <v/>
      </c>
      <c s="90" t="str">
        <f>IF('S.D.PASTE SHEET'!X272="","",'S.D.PASTE SHEET'!X272)</f>
        <v/>
      </c>
      <c s="90" t="str">
        <f>IF('S.D.PASTE SHEET'!Y272="","",'S.D.PASTE SHEET'!Y272)</f>
        <v/>
      </c>
      <c s="90" t="str">
        <f>IF('S.D.PASTE SHEET'!Z272="","",'S.D.PASTE SHEET'!Z272)</f>
        <v/>
      </c>
      <c s="90" t="str">
        <f>IF('S.D.PASTE SHEET'!AA272="","",'S.D.PASTE SHEET'!AA272)</f>
        <v/>
      </c>
      <c s="90" t="str">
        <f>IF('S.D.PASTE SHEET'!AB272="","",'S.D.PASTE SHEET'!AB272)</f>
        <v/>
      </c>
      <c s="90" t="str">
        <f>IF('S.D.PASTE SHEET'!AC272="","",'S.D.PASTE SHEET'!AC272)</f>
        <v/>
      </c>
      <c s="90" t="str">
        <f>IF('S.D.PASTE SHEET'!AD272="","",'S.D.PASTE SHEET'!AD272)</f>
        <v/>
      </c>
      <c s="34"/>
      <c s="32" t="str">
        <f>IF(AK272="","",IF(AK272&gt;0,COUNT($AG$2:AG272),""))</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 t="shared" si="36"/>
        <v/>
      </c>
      <c r="AX272" s="32" t="str">
        <f>IF(BC272="","",IF(BC272&gt;0,COUNT($AY$2:AY272),""))</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73" spans="1:66" ht="15.75" customHeight="1">
      <c r="A273" s="90" t="str">
        <f>IF('S.D.PASTE SHEET'!A273="","",'S.D.PASTE SHEET'!A273)</f>
        <v/>
      </c>
      <c s="90" t="str">
        <f>IF('S.D.PASTE SHEET'!B273="","",'S.D.PASTE SHEET'!B273)</f>
        <v/>
      </c>
      <c s="90" t="str">
        <f>IF('S.D.PASTE SHEET'!C273="","",'S.D.PASTE SHEET'!C273)</f>
        <v/>
      </c>
      <c s="91" t="str">
        <f>IF('S.D.PASTE SHEET'!D273="","",'S.D.PASTE SHEET'!D273)</f>
        <v/>
      </c>
      <c s="90" t="str">
        <f>IF('S.D.PASTE SHEET'!E273="","",UPPER('S.D.PASTE SHEET'!E273))</f>
        <v/>
      </c>
      <c s="90" t="str">
        <f>IF('S.D.PASTE SHEET'!F273="","",'S.D.PASTE SHEET'!F273)</f>
        <v/>
      </c>
      <c s="90" t="str">
        <f>IF('S.D.PASTE SHEET'!G273="","",UPPER('S.D.PASTE SHEET'!G273))</f>
        <v/>
      </c>
      <c s="90" t="str">
        <f>IF('S.D.PASTE SHEET'!H273="","",UPPER('S.D.PASTE SHEET'!H273))</f>
        <v/>
      </c>
      <c s="90" t="str">
        <f>IF('S.D.PASTE SHEET'!I273="","",'S.D.PASTE SHEET'!I273)</f>
        <v/>
      </c>
      <c s="91" t="str">
        <f>IF('S.D.PASTE SHEET'!J273="","",'S.D.PASTE SHEET'!J273)</f>
        <v/>
      </c>
      <c s="90" t="str">
        <f>IF('S.D.PASTE SHEET'!K273="","",'S.D.PASTE SHEET'!K273)</f>
        <v/>
      </c>
      <c s="90" t="str">
        <f>IF('S.D.PASTE SHEET'!L273="","",'S.D.PASTE SHEET'!L273)</f>
        <v/>
      </c>
      <c s="90" t="str">
        <f>IF('S.D.PASTE SHEET'!M273="","",'S.D.PASTE SHEET'!M273)</f>
        <v/>
      </c>
      <c s="90" t="str">
        <f>IF('S.D.PASTE SHEET'!N273="","",'S.D.PASTE SHEET'!N273)</f>
        <v/>
      </c>
      <c s="90" t="str">
        <f>IF('S.D.PASTE SHEET'!O273="","",'S.D.PASTE SHEET'!O273)</f>
        <v/>
      </c>
      <c s="90" t="str">
        <f>IF('S.D.PASTE SHEET'!P273="","",'S.D.PASTE SHEET'!P273)</f>
        <v/>
      </c>
      <c s="90" t="str">
        <f>IF('S.D.PASTE SHEET'!Q273="","",'S.D.PASTE SHEET'!Q273)</f>
        <v/>
      </c>
      <c s="90" t="str">
        <f>IF('S.D.PASTE SHEET'!R273="","",'S.D.PASTE SHEET'!R273)</f>
        <v/>
      </c>
      <c s="90" t="str">
        <f>IF('S.D.PASTE SHEET'!S273="","",'S.D.PASTE SHEET'!S273)</f>
        <v/>
      </c>
      <c s="90" t="str">
        <f>IF('S.D.PASTE SHEET'!T273="","",'S.D.PASTE SHEET'!T273)</f>
        <v/>
      </c>
      <c s="90" t="str">
        <f>IF('S.D.PASTE SHEET'!U273="","",'S.D.PASTE SHEET'!U273)</f>
        <v/>
      </c>
      <c s="90" t="str">
        <f>IF('S.D.PASTE SHEET'!V273="","",'S.D.PASTE SHEET'!V273)</f>
        <v/>
      </c>
      <c s="90" t="str">
        <f>IF('S.D.PASTE SHEET'!W273="","",'S.D.PASTE SHEET'!W273)</f>
        <v/>
      </c>
      <c s="90" t="str">
        <f>IF('S.D.PASTE SHEET'!X273="","",'S.D.PASTE SHEET'!X273)</f>
        <v/>
      </c>
      <c s="90" t="str">
        <f>IF('S.D.PASTE SHEET'!Y273="","",'S.D.PASTE SHEET'!Y273)</f>
        <v/>
      </c>
      <c s="90" t="str">
        <f>IF('S.D.PASTE SHEET'!Z273="","",'S.D.PASTE SHEET'!Z273)</f>
        <v/>
      </c>
      <c s="90" t="str">
        <f>IF('S.D.PASTE SHEET'!AA273="","",'S.D.PASTE SHEET'!AA273)</f>
        <v/>
      </c>
      <c s="90" t="str">
        <f>IF('S.D.PASTE SHEET'!AB273="","",'S.D.PASTE SHEET'!AB273)</f>
        <v/>
      </c>
      <c s="90" t="str">
        <f>IF('S.D.PASTE SHEET'!AC273="","",'S.D.PASTE SHEET'!AC273)</f>
        <v/>
      </c>
      <c s="90" t="str">
        <f>IF('S.D.PASTE SHEET'!AD273="","",'S.D.PASTE SHEET'!AD273)</f>
        <v/>
      </c>
      <c s="34"/>
      <c s="32" t="str">
        <f>IF(AK273="","",IF(AK273&gt;0,COUNT($AG$2:AG273),""))</f>
        <v/>
      </c>
      <c s="10" t="str">
        <f t="shared" si="36"/>
        <v/>
      </c>
      <c s="10" t="str">
        <f t="shared" si="36"/>
        <v/>
      </c>
      <c s="10" t="str">
        <f t="shared" si="36"/>
        <v/>
      </c>
      <c s="37" t="str">
        <f t="shared" si="36"/>
        <v/>
      </c>
      <c s="10" t="str">
        <f t="shared" si="36"/>
        <v/>
      </c>
      <c s="10" t="str">
        <f t="shared" si="36"/>
        <v/>
      </c>
      <c s="10" t="str">
        <f t="shared" si="36"/>
        <v/>
      </c>
      <c s="10" t="str">
        <f t="shared" si="36"/>
        <v/>
      </c>
      <c s="10" t="str">
        <f t="shared" si="36"/>
        <v/>
      </c>
      <c s="37" t="str">
        <f t="shared" si="36"/>
        <v/>
      </c>
      <c s="10" t="str">
        <f t="shared" si="36"/>
        <v/>
      </c>
      <c s="10" t="str">
        <f t="shared" si="36"/>
        <v/>
      </c>
      <c s="10" t="str">
        <f t="shared" si="36"/>
        <v/>
      </c>
      <c s="10" t="str">
        <f t="shared" si="36"/>
        <v/>
      </c>
      <c s="10" t="str">
        <f t="shared" si="36"/>
        <v/>
      </c>
      <c s="10" t="str">
        <f>IF(AND($AJ$1=5,$A273=5),P273,"")</f>
        <v/>
      </c>
      <c r="AX273" s="32" t="str">
        <f>IF(BC273="","",IF(BC273&gt;0,COUNT($AY$2:AY273),""))</f>
        <v/>
      </c>
      <c s="10" t="str">
        <f t="shared" si="37"/>
        <v/>
      </c>
      <c s="10" t="str">
        <f t="shared" si="38"/>
        <v/>
      </c>
      <c s="10" t="str">
        <f t="shared" si="38"/>
        <v/>
      </c>
      <c s="39" t="str">
        <f t="shared" si="38"/>
        <v/>
      </c>
      <c s="10" t="str">
        <f t="shared" si="38"/>
        <v/>
      </c>
      <c s="10" t="str">
        <f t="shared" si="38"/>
        <v/>
      </c>
      <c s="10" t="str">
        <f t="shared" si="38"/>
        <v/>
      </c>
      <c s="10" t="str">
        <f t="shared" si="38"/>
        <v/>
      </c>
      <c s="10" t="str">
        <f t="shared" si="38"/>
        <v/>
      </c>
      <c s="39" t="str">
        <f t="shared" si="38"/>
        <v/>
      </c>
      <c s="10" t="str">
        <f t="shared" si="38"/>
        <v/>
      </c>
      <c s="10" t="str">
        <f t="shared" si="38"/>
        <v/>
      </c>
      <c s="10" t="str">
        <f t="shared" si="38"/>
        <v/>
      </c>
      <c s="10" t="str">
        <f t="shared" si="38"/>
        <v/>
      </c>
      <c s="10" t="str">
        <f t="shared" si="38"/>
        <v/>
      </c>
      <c s="10" t="str">
        <f t="shared" si="38"/>
        <v/>
      </c>
    </row>
    <row r="274" spans="1:66" ht="15.75" customHeight="1">
      <c r="A274" s="90" t="str">
        <f>IF('S.D.PASTE SHEET'!A274="","",'S.D.PASTE SHEET'!A274)</f>
        <v/>
      </c>
      <c s="90" t="str">
        <f>IF('S.D.PASTE SHEET'!B274="","",'S.D.PASTE SHEET'!B274)</f>
        <v/>
      </c>
      <c s="90" t="str">
        <f>IF('S.D.PASTE SHEET'!C274="","",'S.D.PASTE SHEET'!C274)</f>
        <v/>
      </c>
      <c s="91" t="str">
        <f>IF('S.D.PASTE SHEET'!D274="","",'S.D.PASTE SHEET'!D274)</f>
        <v/>
      </c>
      <c s="90" t="str">
        <f>IF('S.D.PASTE SHEET'!E274="","",UPPER('S.D.PASTE SHEET'!E274))</f>
        <v/>
      </c>
      <c s="90" t="str">
        <f>IF('S.D.PASTE SHEET'!F274="","",'S.D.PASTE SHEET'!F274)</f>
        <v/>
      </c>
      <c s="90" t="str">
        <f>IF('S.D.PASTE SHEET'!G274="","",UPPER('S.D.PASTE SHEET'!G274))</f>
        <v/>
      </c>
      <c s="90" t="str">
        <f>IF('S.D.PASTE SHEET'!H274="","",UPPER('S.D.PASTE SHEET'!H274))</f>
        <v/>
      </c>
      <c s="90" t="str">
        <f>IF('S.D.PASTE SHEET'!I274="","",'S.D.PASTE SHEET'!I274)</f>
        <v/>
      </c>
      <c s="91" t="str">
        <f>IF('S.D.PASTE SHEET'!J274="","",'S.D.PASTE SHEET'!J274)</f>
        <v/>
      </c>
      <c s="90" t="str">
        <f>IF('S.D.PASTE SHEET'!K274="","",'S.D.PASTE SHEET'!K274)</f>
        <v/>
      </c>
      <c s="90" t="str">
        <f>IF('S.D.PASTE SHEET'!L274="","",'S.D.PASTE SHEET'!L274)</f>
        <v/>
      </c>
      <c s="90" t="str">
        <f>IF('S.D.PASTE SHEET'!M274="","",'S.D.PASTE SHEET'!M274)</f>
        <v/>
      </c>
      <c s="90" t="str">
        <f>IF('S.D.PASTE SHEET'!N274="","",'S.D.PASTE SHEET'!N274)</f>
        <v/>
      </c>
      <c s="90" t="str">
        <f>IF('S.D.PASTE SHEET'!O274="","",'S.D.PASTE SHEET'!O274)</f>
        <v/>
      </c>
      <c s="90" t="str">
        <f>IF('S.D.PASTE SHEET'!P274="","",'S.D.PASTE SHEET'!P274)</f>
        <v/>
      </c>
      <c s="90" t="str">
        <f>IF('S.D.PASTE SHEET'!Q274="","",'S.D.PASTE SHEET'!Q274)</f>
        <v/>
      </c>
      <c s="90" t="str">
        <f>IF('S.D.PASTE SHEET'!R274="","",'S.D.PASTE SHEET'!R274)</f>
        <v/>
      </c>
      <c s="90" t="str">
        <f>IF('S.D.PASTE SHEET'!S274="","",'S.D.PASTE SHEET'!S274)</f>
        <v/>
      </c>
      <c s="90" t="str">
        <f>IF('S.D.PASTE SHEET'!T274="","",'S.D.PASTE SHEET'!T274)</f>
        <v/>
      </c>
      <c s="90" t="str">
        <f>IF('S.D.PASTE SHEET'!U274="","",'S.D.PASTE SHEET'!U274)</f>
        <v/>
      </c>
      <c s="90" t="str">
        <f>IF('S.D.PASTE SHEET'!V274="","",'S.D.PASTE SHEET'!V274)</f>
        <v/>
      </c>
      <c s="90" t="str">
        <f>IF('S.D.PASTE SHEET'!W274="","",'S.D.PASTE SHEET'!W274)</f>
        <v/>
      </c>
      <c s="90" t="str">
        <f>IF('S.D.PASTE SHEET'!X274="","",'S.D.PASTE SHEET'!X274)</f>
        <v/>
      </c>
      <c s="90" t="str">
        <f>IF('S.D.PASTE SHEET'!Y274="","",'S.D.PASTE SHEET'!Y274)</f>
        <v/>
      </c>
      <c s="90" t="str">
        <f>IF('S.D.PASTE SHEET'!Z274="","",'S.D.PASTE SHEET'!Z274)</f>
        <v/>
      </c>
      <c s="90" t="str">
        <f>IF('S.D.PASTE SHEET'!AA274="","",'S.D.PASTE SHEET'!AA274)</f>
        <v/>
      </c>
      <c s="90" t="str">
        <f>IF('S.D.PASTE SHEET'!AB274="","",'S.D.PASTE SHEET'!AB274)</f>
        <v/>
      </c>
      <c s="90" t="str">
        <f>IF('S.D.PASTE SHEET'!AC274="","",'S.D.PASTE SHEET'!AC274)</f>
        <v/>
      </c>
      <c s="90" t="str">
        <f>IF('S.D.PASTE SHEET'!AD274="","",'S.D.PASTE SHEET'!AD274)</f>
        <v/>
      </c>
      <c s="34"/>
      <c s="32" t="str">
        <f>IF(AK274="","",IF(AK274&gt;0,COUNT($AG$2:AG274),""))</f>
        <v/>
      </c>
      <c s="10" t="str">
        <f t="shared" si="39" ref="AG274:AV289">IF(AND($AJ$1=5,$A274=5),A274,"")</f>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4" s="32" t="str">
        <f>IF(BC274="","",IF(BC274&gt;0,COUNT($AY$2:AY274),""))</f>
        <v/>
      </c>
      <c s="10" t="str">
        <f t="shared" si="37"/>
        <v/>
      </c>
      <c s="10" t="str">
        <f t="shared" si="40" ref="AZ274:BN289">IF(AND($BB$1=5,$A274=5,$BC$1=$B274),B274,"")</f>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75" spans="1:66" ht="15.75" customHeight="1">
      <c r="A275" s="90" t="str">
        <f>IF('S.D.PASTE SHEET'!A275="","",'S.D.PASTE SHEET'!A275)</f>
        <v/>
      </c>
      <c s="90" t="str">
        <f>IF('S.D.PASTE SHEET'!B275="","",'S.D.PASTE SHEET'!B275)</f>
        <v/>
      </c>
      <c s="90" t="str">
        <f>IF('S.D.PASTE SHEET'!C275="","",'S.D.PASTE SHEET'!C275)</f>
        <v/>
      </c>
      <c s="91" t="str">
        <f>IF('S.D.PASTE SHEET'!D275="","",'S.D.PASTE SHEET'!D275)</f>
        <v/>
      </c>
      <c s="90" t="str">
        <f>IF('S.D.PASTE SHEET'!E275="","",UPPER('S.D.PASTE SHEET'!E275))</f>
        <v/>
      </c>
      <c s="90" t="str">
        <f>IF('S.D.PASTE SHEET'!F275="","",'S.D.PASTE SHEET'!F275)</f>
        <v/>
      </c>
      <c s="90" t="str">
        <f>IF('S.D.PASTE SHEET'!G275="","",UPPER('S.D.PASTE SHEET'!G275))</f>
        <v/>
      </c>
      <c s="90" t="str">
        <f>IF('S.D.PASTE SHEET'!H275="","",UPPER('S.D.PASTE SHEET'!H275))</f>
        <v/>
      </c>
      <c s="90" t="str">
        <f>IF('S.D.PASTE SHEET'!I275="","",'S.D.PASTE SHEET'!I275)</f>
        <v/>
      </c>
      <c s="91" t="str">
        <f>IF('S.D.PASTE SHEET'!J275="","",'S.D.PASTE SHEET'!J275)</f>
        <v/>
      </c>
      <c s="90" t="str">
        <f>IF('S.D.PASTE SHEET'!K275="","",'S.D.PASTE SHEET'!K275)</f>
        <v/>
      </c>
      <c s="90" t="str">
        <f>IF('S.D.PASTE SHEET'!L275="","",'S.D.PASTE SHEET'!L275)</f>
        <v/>
      </c>
      <c s="90" t="str">
        <f>IF('S.D.PASTE SHEET'!M275="","",'S.D.PASTE SHEET'!M275)</f>
        <v/>
      </c>
      <c s="90" t="str">
        <f>IF('S.D.PASTE SHEET'!N275="","",'S.D.PASTE SHEET'!N275)</f>
        <v/>
      </c>
      <c s="90" t="str">
        <f>IF('S.D.PASTE SHEET'!O275="","",'S.D.PASTE SHEET'!O275)</f>
        <v/>
      </c>
      <c s="90" t="str">
        <f>IF('S.D.PASTE SHEET'!P275="","",'S.D.PASTE SHEET'!P275)</f>
        <v/>
      </c>
      <c s="90" t="str">
        <f>IF('S.D.PASTE SHEET'!Q275="","",'S.D.PASTE SHEET'!Q275)</f>
        <v/>
      </c>
      <c s="90" t="str">
        <f>IF('S.D.PASTE SHEET'!R275="","",'S.D.PASTE SHEET'!R275)</f>
        <v/>
      </c>
      <c s="90" t="str">
        <f>IF('S.D.PASTE SHEET'!S275="","",'S.D.PASTE SHEET'!S275)</f>
        <v/>
      </c>
      <c s="90" t="str">
        <f>IF('S.D.PASTE SHEET'!T275="","",'S.D.PASTE SHEET'!T275)</f>
        <v/>
      </c>
      <c s="90" t="str">
        <f>IF('S.D.PASTE SHEET'!U275="","",'S.D.PASTE SHEET'!U275)</f>
        <v/>
      </c>
      <c s="90" t="str">
        <f>IF('S.D.PASTE SHEET'!V275="","",'S.D.PASTE SHEET'!V275)</f>
        <v/>
      </c>
      <c s="90" t="str">
        <f>IF('S.D.PASTE SHEET'!W275="","",'S.D.PASTE SHEET'!W275)</f>
        <v/>
      </c>
      <c s="90" t="str">
        <f>IF('S.D.PASTE SHEET'!X275="","",'S.D.PASTE SHEET'!X275)</f>
        <v/>
      </c>
      <c s="90" t="str">
        <f>IF('S.D.PASTE SHEET'!Y275="","",'S.D.PASTE SHEET'!Y275)</f>
        <v/>
      </c>
      <c s="90" t="str">
        <f>IF('S.D.PASTE SHEET'!Z275="","",'S.D.PASTE SHEET'!Z275)</f>
        <v/>
      </c>
      <c s="90" t="str">
        <f>IF('S.D.PASTE SHEET'!AA275="","",'S.D.PASTE SHEET'!AA275)</f>
        <v/>
      </c>
      <c s="90" t="str">
        <f>IF('S.D.PASTE SHEET'!AB275="","",'S.D.PASTE SHEET'!AB275)</f>
        <v/>
      </c>
      <c s="90" t="str">
        <f>IF('S.D.PASTE SHEET'!AC275="","",'S.D.PASTE SHEET'!AC275)</f>
        <v/>
      </c>
      <c s="90" t="str">
        <f>IF('S.D.PASTE SHEET'!AD275="","",'S.D.PASTE SHEET'!AD275)</f>
        <v/>
      </c>
      <c s="34"/>
      <c s="32" t="str">
        <f>IF(AK275="","",IF(AK275&gt;0,COUNT($AG$2:AG275),""))</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5" s="32" t="str">
        <f>IF(BC275="","",IF(BC275&gt;0,COUNT($AY$2:AY275),""))</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76" spans="1:66" ht="15.75" customHeight="1">
      <c r="A276" s="90" t="str">
        <f>IF('S.D.PASTE SHEET'!A276="","",'S.D.PASTE SHEET'!A276)</f>
        <v/>
      </c>
      <c s="90" t="str">
        <f>IF('S.D.PASTE SHEET'!B276="","",'S.D.PASTE SHEET'!B276)</f>
        <v/>
      </c>
      <c s="90" t="str">
        <f>IF('S.D.PASTE SHEET'!C276="","",'S.D.PASTE SHEET'!C276)</f>
        <v/>
      </c>
      <c s="91" t="str">
        <f>IF('S.D.PASTE SHEET'!D276="","",'S.D.PASTE SHEET'!D276)</f>
        <v/>
      </c>
      <c s="90" t="str">
        <f>IF('S.D.PASTE SHEET'!E276="","",UPPER('S.D.PASTE SHEET'!E276))</f>
        <v/>
      </c>
      <c s="90" t="str">
        <f>IF('S.D.PASTE SHEET'!F276="","",'S.D.PASTE SHEET'!F276)</f>
        <v/>
      </c>
      <c s="90" t="str">
        <f>IF('S.D.PASTE SHEET'!G276="","",UPPER('S.D.PASTE SHEET'!G276))</f>
        <v/>
      </c>
      <c s="90" t="str">
        <f>IF('S.D.PASTE SHEET'!H276="","",UPPER('S.D.PASTE SHEET'!H276))</f>
        <v/>
      </c>
      <c s="90" t="str">
        <f>IF('S.D.PASTE SHEET'!I276="","",'S.D.PASTE SHEET'!I276)</f>
        <v/>
      </c>
      <c s="91" t="str">
        <f>IF('S.D.PASTE SHEET'!J276="","",'S.D.PASTE SHEET'!J276)</f>
        <v/>
      </c>
      <c s="90" t="str">
        <f>IF('S.D.PASTE SHEET'!K276="","",'S.D.PASTE SHEET'!K276)</f>
        <v/>
      </c>
      <c s="90" t="str">
        <f>IF('S.D.PASTE SHEET'!L276="","",'S.D.PASTE SHEET'!L276)</f>
        <v/>
      </c>
      <c s="90" t="str">
        <f>IF('S.D.PASTE SHEET'!M276="","",'S.D.PASTE SHEET'!M276)</f>
        <v/>
      </c>
      <c s="90" t="str">
        <f>IF('S.D.PASTE SHEET'!N276="","",'S.D.PASTE SHEET'!N276)</f>
        <v/>
      </c>
      <c s="90" t="str">
        <f>IF('S.D.PASTE SHEET'!O276="","",'S.D.PASTE SHEET'!O276)</f>
        <v/>
      </c>
      <c s="90" t="str">
        <f>IF('S.D.PASTE SHEET'!P276="","",'S.D.PASTE SHEET'!P276)</f>
        <v/>
      </c>
      <c s="90" t="str">
        <f>IF('S.D.PASTE SHEET'!Q276="","",'S.D.PASTE SHEET'!Q276)</f>
        <v/>
      </c>
      <c s="90" t="str">
        <f>IF('S.D.PASTE SHEET'!R276="","",'S.D.PASTE SHEET'!R276)</f>
        <v/>
      </c>
      <c s="90" t="str">
        <f>IF('S.D.PASTE SHEET'!S276="","",'S.D.PASTE SHEET'!S276)</f>
        <v/>
      </c>
      <c s="90" t="str">
        <f>IF('S.D.PASTE SHEET'!T276="","",'S.D.PASTE SHEET'!T276)</f>
        <v/>
      </c>
      <c s="90" t="str">
        <f>IF('S.D.PASTE SHEET'!U276="","",'S.D.PASTE SHEET'!U276)</f>
        <v/>
      </c>
      <c s="90" t="str">
        <f>IF('S.D.PASTE SHEET'!V276="","",'S.D.PASTE SHEET'!V276)</f>
        <v/>
      </c>
      <c s="90" t="str">
        <f>IF('S.D.PASTE SHEET'!W276="","",'S.D.PASTE SHEET'!W276)</f>
        <v/>
      </c>
      <c s="90" t="str">
        <f>IF('S.D.PASTE SHEET'!X276="","",'S.D.PASTE SHEET'!X276)</f>
        <v/>
      </c>
      <c s="90" t="str">
        <f>IF('S.D.PASTE SHEET'!Y276="","",'S.D.PASTE SHEET'!Y276)</f>
        <v/>
      </c>
      <c s="90" t="str">
        <f>IF('S.D.PASTE SHEET'!Z276="","",'S.D.PASTE SHEET'!Z276)</f>
        <v/>
      </c>
      <c s="90" t="str">
        <f>IF('S.D.PASTE SHEET'!AA276="","",'S.D.PASTE SHEET'!AA276)</f>
        <v/>
      </c>
      <c s="90" t="str">
        <f>IF('S.D.PASTE SHEET'!AB276="","",'S.D.PASTE SHEET'!AB276)</f>
        <v/>
      </c>
      <c s="90" t="str">
        <f>IF('S.D.PASTE SHEET'!AC276="","",'S.D.PASTE SHEET'!AC276)</f>
        <v/>
      </c>
      <c s="90" t="str">
        <f>IF('S.D.PASTE SHEET'!AD276="","",'S.D.PASTE SHEET'!AD276)</f>
        <v/>
      </c>
      <c s="34"/>
      <c s="32" t="str">
        <f>IF(AK276="","",IF(AK276&gt;0,COUNT($AG$2:AG276),""))</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6" s="32" t="str">
        <f>IF(BC276="","",IF(BC276&gt;0,COUNT($AY$2:AY276),""))</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77" spans="1:66" ht="15.75" customHeight="1">
      <c r="A277" s="90" t="str">
        <f>IF('S.D.PASTE SHEET'!A277="","",'S.D.PASTE SHEET'!A277)</f>
        <v/>
      </c>
      <c s="90" t="str">
        <f>IF('S.D.PASTE SHEET'!B277="","",'S.D.PASTE SHEET'!B277)</f>
        <v/>
      </c>
      <c s="90" t="str">
        <f>IF('S.D.PASTE SHEET'!C277="","",'S.D.PASTE SHEET'!C277)</f>
        <v/>
      </c>
      <c s="91" t="str">
        <f>IF('S.D.PASTE SHEET'!D277="","",'S.D.PASTE SHEET'!D277)</f>
        <v/>
      </c>
      <c s="90" t="str">
        <f>IF('S.D.PASTE SHEET'!E277="","",UPPER('S.D.PASTE SHEET'!E277))</f>
        <v/>
      </c>
      <c s="90" t="str">
        <f>IF('S.D.PASTE SHEET'!F277="","",'S.D.PASTE SHEET'!F277)</f>
        <v/>
      </c>
      <c s="90" t="str">
        <f>IF('S.D.PASTE SHEET'!G277="","",UPPER('S.D.PASTE SHEET'!G277))</f>
        <v/>
      </c>
      <c s="90" t="str">
        <f>IF('S.D.PASTE SHEET'!H277="","",UPPER('S.D.PASTE SHEET'!H277))</f>
        <v/>
      </c>
      <c s="90" t="str">
        <f>IF('S.D.PASTE SHEET'!I277="","",'S.D.PASTE SHEET'!I277)</f>
        <v/>
      </c>
      <c s="91" t="str">
        <f>IF('S.D.PASTE SHEET'!J277="","",'S.D.PASTE SHEET'!J277)</f>
        <v/>
      </c>
      <c s="90" t="str">
        <f>IF('S.D.PASTE SHEET'!K277="","",'S.D.PASTE SHEET'!K277)</f>
        <v/>
      </c>
      <c s="90" t="str">
        <f>IF('S.D.PASTE SHEET'!L277="","",'S.D.PASTE SHEET'!L277)</f>
        <v/>
      </c>
      <c s="90" t="str">
        <f>IF('S.D.PASTE SHEET'!M277="","",'S.D.PASTE SHEET'!M277)</f>
        <v/>
      </c>
      <c s="90" t="str">
        <f>IF('S.D.PASTE SHEET'!N277="","",'S.D.PASTE SHEET'!N277)</f>
        <v/>
      </c>
      <c s="90" t="str">
        <f>IF('S.D.PASTE SHEET'!O277="","",'S.D.PASTE SHEET'!O277)</f>
        <v/>
      </c>
      <c s="90" t="str">
        <f>IF('S.D.PASTE SHEET'!P277="","",'S.D.PASTE SHEET'!P277)</f>
        <v/>
      </c>
      <c s="90" t="str">
        <f>IF('S.D.PASTE SHEET'!Q277="","",'S.D.PASTE SHEET'!Q277)</f>
        <v/>
      </c>
      <c s="90" t="str">
        <f>IF('S.D.PASTE SHEET'!R277="","",'S.D.PASTE SHEET'!R277)</f>
        <v/>
      </c>
      <c s="90" t="str">
        <f>IF('S.D.PASTE SHEET'!S277="","",'S.D.PASTE SHEET'!S277)</f>
        <v/>
      </c>
      <c s="90" t="str">
        <f>IF('S.D.PASTE SHEET'!T277="","",'S.D.PASTE SHEET'!T277)</f>
        <v/>
      </c>
      <c s="90" t="str">
        <f>IF('S.D.PASTE SHEET'!U277="","",'S.D.PASTE SHEET'!U277)</f>
        <v/>
      </c>
      <c s="90" t="str">
        <f>IF('S.D.PASTE SHEET'!V277="","",'S.D.PASTE SHEET'!V277)</f>
        <v/>
      </c>
      <c s="90" t="str">
        <f>IF('S.D.PASTE SHEET'!W277="","",'S.D.PASTE SHEET'!W277)</f>
        <v/>
      </c>
      <c s="90" t="str">
        <f>IF('S.D.PASTE SHEET'!X277="","",'S.D.PASTE SHEET'!X277)</f>
        <v/>
      </c>
      <c s="90" t="str">
        <f>IF('S.D.PASTE SHEET'!Y277="","",'S.D.PASTE SHEET'!Y277)</f>
        <v/>
      </c>
      <c s="90" t="str">
        <f>IF('S.D.PASTE SHEET'!Z277="","",'S.D.PASTE SHEET'!Z277)</f>
        <v/>
      </c>
      <c s="90" t="str">
        <f>IF('S.D.PASTE SHEET'!AA277="","",'S.D.PASTE SHEET'!AA277)</f>
        <v/>
      </c>
      <c s="90" t="str">
        <f>IF('S.D.PASTE SHEET'!AB277="","",'S.D.PASTE SHEET'!AB277)</f>
        <v/>
      </c>
      <c s="90" t="str">
        <f>IF('S.D.PASTE SHEET'!AC277="","",'S.D.PASTE SHEET'!AC277)</f>
        <v/>
      </c>
      <c s="90" t="str">
        <f>IF('S.D.PASTE SHEET'!AD277="","",'S.D.PASTE SHEET'!AD277)</f>
        <v/>
      </c>
      <c s="34"/>
      <c s="32" t="str">
        <f>IF(AK277="","",IF(AK277&gt;0,COUNT($AG$2:AG277),""))</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7" s="32" t="str">
        <f>IF(BC277="","",IF(BC277&gt;0,COUNT($AY$2:AY277),""))</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78" spans="1:66" ht="15.75" customHeight="1">
      <c r="A278" s="90" t="str">
        <f>IF('S.D.PASTE SHEET'!A278="","",'S.D.PASTE SHEET'!A278)</f>
        <v/>
      </c>
      <c s="90" t="str">
        <f>IF('S.D.PASTE SHEET'!B278="","",'S.D.PASTE SHEET'!B278)</f>
        <v/>
      </c>
      <c s="90" t="str">
        <f>IF('S.D.PASTE SHEET'!C278="","",'S.D.PASTE SHEET'!C278)</f>
        <v/>
      </c>
      <c s="91" t="str">
        <f>IF('S.D.PASTE SHEET'!D278="","",'S.D.PASTE SHEET'!D278)</f>
        <v/>
      </c>
      <c s="90" t="str">
        <f>IF('S.D.PASTE SHEET'!E278="","",UPPER('S.D.PASTE SHEET'!E278))</f>
        <v/>
      </c>
      <c s="90" t="str">
        <f>IF('S.D.PASTE SHEET'!F278="","",'S.D.PASTE SHEET'!F278)</f>
        <v/>
      </c>
      <c s="90" t="str">
        <f>IF('S.D.PASTE SHEET'!G278="","",UPPER('S.D.PASTE SHEET'!G278))</f>
        <v/>
      </c>
      <c s="90" t="str">
        <f>IF('S.D.PASTE SHEET'!H278="","",UPPER('S.D.PASTE SHEET'!H278))</f>
        <v/>
      </c>
      <c s="90" t="str">
        <f>IF('S.D.PASTE SHEET'!I278="","",'S.D.PASTE SHEET'!I278)</f>
        <v/>
      </c>
      <c s="91" t="str">
        <f>IF('S.D.PASTE SHEET'!J278="","",'S.D.PASTE SHEET'!J278)</f>
        <v/>
      </c>
      <c s="90" t="str">
        <f>IF('S.D.PASTE SHEET'!K278="","",'S.D.PASTE SHEET'!K278)</f>
        <v/>
      </c>
      <c s="90" t="str">
        <f>IF('S.D.PASTE SHEET'!L278="","",'S.D.PASTE SHEET'!L278)</f>
        <v/>
      </c>
      <c s="90" t="str">
        <f>IF('S.D.PASTE SHEET'!M278="","",'S.D.PASTE SHEET'!M278)</f>
        <v/>
      </c>
      <c s="90" t="str">
        <f>IF('S.D.PASTE SHEET'!N278="","",'S.D.PASTE SHEET'!N278)</f>
        <v/>
      </c>
      <c s="90" t="str">
        <f>IF('S.D.PASTE SHEET'!O278="","",'S.D.PASTE SHEET'!O278)</f>
        <v/>
      </c>
      <c s="90" t="str">
        <f>IF('S.D.PASTE SHEET'!P278="","",'S.D.PASTE SHEET'!P278)</f>
        <v/>
      </c>
      <c s="90" t="str">
        <f>IF('S.D.PASTE SHEET'!Q278="","",'S.D.PASTE SHEET'!Q278)</f>
        <v/>
      </c>
      <c s="90" t="str">
        <f>IF('S.D.PASTE SHEET'!R278="","",'S.D.PASTE SHEET'!R278)</f>
        <v/>
      </c>
      <c s="90" t="str">
        <f>IF('S.D.PASTE SHEET'!S278="","",'S.D.PASTE SHEET'!S278)</f>
        <v/>
      </c>
      <c s="90" t="str">
        <f>IF('S.D.PASTE SHEET'!T278="","",'S.D.PASTE SHEET'!T278)</f>
        <v/>
      </c>
      <c s="90" t="str">
        <f>IF('S.D.PASTE SHEET'!U278="","",'S.D.PASTE SHEET'!U278)</f>
        <v/>
      </c>
      <c s="90" t="str">
        <f>IF('S.D.PASTE SHEET'!V278="","",'S.D.PASTE SHEET'!V278)</f>
        <v/>
      </c>
      <c s="90" t="str">
        <f>IF('S.D.PASTE SHEET'!W278="","",'S.D.PASTE SHEET'!W278)</f>
        <v/>
      </c>
      <c s="90" t="str">
        <f>IF('S.D.PASTE SHEET'!X278="","",'S.D.PASTE SHEET'!X278)</f>
        <v/>
      </c>
      <c s="90" t="str">
        <f>IF('S.D.PASTE SHEET'!Y278="","",'S.D.PASTE SHEET'!Y278)</f>
        <v/>
      </c>
      <c s="90" t="str">
        <f>IF('S.D.PASTE SHEET'!Z278="","",'S.D.PASTE SHEET'!Z278)</f>
        <v/>
      </c>
      <c s="90" t="str">
        <f>IF('S.D.PASTE SHEET'!AA278="","",'S.D.PASTE SHEET'!AA278)</f>
        <v/>
      </c>
      <c s="90" t="str">
        <f>IF('S.D.PASTE SHEET'!AB278="","",'S.D.PASTE SHEET'!AB278)</f>
        <v/>
      </c>
      <c s="90" t="str">
        <f>IF('S.D.PASTE SHEET'!AC278="","",'S.D.PASTE SHEET'!AC278)</f>
        <v/>
      </c>
      <c s="90" t="str">
        <f>IF('S.D.PASTE SHEET'!AD278="","",'S.D.PASTE SHEET'!AD278)</f>
        <v/>
      </c>
      <c s="34"/>
      <c s="32" t="str">
        <f>IF(AK278="","",IF(AK278&gt;0,COUNT($AG$2:AG278),""))</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8" s="32" t="str">
        <f>IF(BC278="","",IF(BC278&gt;0,COUNT($AY$2:AY278),""))</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79" spans="1:66" ht="15.75" customHeight="1">
      <c r="A279" s="90" t="str">
        <f>IF('S.D.PASTE SHEET'!A279="","",'S.D.PASTE SHEET'!A279)</f>
        <v/>
      </c>
      <c s="90" t="str">
        <f>IF('S.D.PASTE SHEET'!B279="","",'S.D.PASTE SHEET'!B279)</f>
        <v/>
      </c>
      <c s="90" t="str">
        <f>IF('S.D.PASTE SHEET'!C279="","",'S.D.PASTE SHEET'!C279)</f>
        <v/>
      </c>
      <c s="91" t="str">
        <f>IF('S.D.PASTE SHEET'!D279="","",'S.D.PASTE SHEET'!D279)</f>
        <v/>
      </c>
      <c s="90" t="str">
        <f>IF('S.D.PASTE SHEET'!E279="","",UPPER('S.D.PASTE SHEET'!E279))</f>
        <v/>
      </c>
      <c s="90" t="str">
        <f>IF('S.D.PASTE SHEET'!F279="","",'S.D.PASTE SHEET'!F279)</f>
        <v/>
      </c>
      <c s="90" t="str">
        <f>IF('S.D.PASTE SHEET'!G279="","",UPPER('S.D.PASTE SHEET'!G279))</f>
        <v/>
      </c>
      <c s="90" t="str">
        <f>IF('S.D.PASTE SHEET'!H279="","",UPPER('S.D.PASTE SHEET'!H279))</f>
        <v/>
      </c>
      <c s="90" t="str">
        <f>IF('S.D.PASTE SHEET'!I279="","",'S.D.PASTE SHEET'!I279)</f>
        <v/>
      </c>
      <c s="91" t="str">
        <f>IF('S.D.PASTE SHEET'!J279="","",'S.D.PASTE SHEET'!J279)</f>
        <v/>
      </c>
      <c s="90" t="str">
        <f>IF('S.D.PASTE SHEET'!K279="","",'S.D.PASTE SHEET'!K279)</f>
        <v/>
      </c>
      <c s="90" t="str">
        <f>IF('S.D.PASTE SHEET'!L279="","",'S.D.PASTE SHEET'!L279)</f>
        <v/>
      </c>
      <c s="90" t="str">
        <f>IF('S.D.PASTE SHEET'!M279="","",'S.D.PASTE SHEET'!M279)</f>
        <v/>
      </c>
      <c s="90" t="str">
        <f>IF('S.D.PASTE SHEET'!N279="","",'S.D.PASTE SHEET'!N279)</f>
        <v/>
      </c>
      <c s="90" t="str">
        <f>IF('S.D.PASTE SHEET'!O279="","",'S.D.PASTE SHEET'!O279)</f>
        <v/>
      </c>
      <c s="90" t="str">
        <f>IF('S.D.PASTE SHEET'!P279="","",'S.D.PASTE SHEET'!P279)</f>
        <v/>
      </c>
      <c s="90" t="str">
        <f>IF('S.D.PASTE SHEET'!Q279="","",'S.D.PASTE SHEET'!Q279)</f>
        <v/>
      </c>
      <c s="90" t="str">
        <f>IF('S.D.PASTE SHEET'!R279="","",'S.D.PASTE SHEET'!R279)</f>
        <v/>
      </c>
      <c s="90" t="str">
        <f>IF('S.D.PASTE SHEET'!S279="","",'S.D.PASTE SHEET'!S279)</f>
        <v/>
      </c>
      <c s="90" t="str">
        <f>IF('S.D.PASTE SHEET'!T279="","",'S.D.PASTE SHEET'!T279)</f>
        <v/>
      </c>
      <c s="90" t="str">
        <f>IF('S.D.PASTE SHEET'!U279="","",'S.D.PASTE SHEET'!U279)</f>
        <v/>
      </c>
      <c s="90" t="str">
        <f>IF('S.D.PASTE SHEET'!V279="","",'S.D.PASTE SHEET'!V279)</f>
        <v/>
      </c>
      <c s="90" t="str">
        <f>IF('S.D.PASTE SHEET'!W279="","",'S.D.PASTE SHEET'!W279)</f>
        <v/>
      </c>
      <c s="90" t="str">
        <f>IF('S.D.PASTE SHEET'!X279="","",'S.D.PASTE SHEET'!X279)</f>
        <v/>
      </c>
      <c s="90" t="str">
        <f>IF('S.D.PASTE SHEET'!Y279="","",'S.D.PASTE SHEET'!Y279)</f>
        <v/>
      </c>
      <c s="90" t="str">
        <f>IF('S.D.PASTE SHEET'!Z279="","",'S.D.PASTE SHEET'!Z279)</f>
        <v/>
      </c>
      <c s="90" t="str">
        <f>IF('S.D.PASTE SHEET'!AA279="","",'S.D.PASTE SHEET'!AA279)</f>
        <v/>
      </c>
      <c s="90" t="str">
        <f>IF('S.D.PASTE SHEET'!AB279="","",'S.D.PASTE SHEET'!AB279)</f>
        <v/>
      </c>
      <c s="90" t="str">
        <f>IF('S.D.PASTE SHEET'!AC279="","",'S.D.PASTE SHEET'!AC279)</f>
        <v/>
      </c>
      <c s="90" t="str">
        <f>IF('S.D.PASTE SHEET'!AD279="","",'S.D.PASTE SHEET'!AD279)</f>
        <v/>
      </c>
      <c s="34"/>
      <c s="32" t="str">
        <f>IF(AK279="","",IF(AK279&gt;0,COUNT($AG$2:AG279),""))</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79" s="32" t="str">
        <f>IF(BC279="","",IF(BC279&gt;0,COUNT($AY$2:AY279),""))</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0" spans="1:66" ht="15.75" customHeight="1">
      <c r="A280" s="90" t="str">
        <f>IF('S.D.PASTE SHEET'!A280="","",'S.D.PASTE SHEET'!A280)</f>
        <v/>
      </c>
      <c s="90" t="str">
        <f>IF('S.D.PASTE SHEET'!B280="","",'S.D.PASTE SHEET'!B280)</f>
        <v/>
      </c>
      <c s="90" t="str">
        <f>IF('S.D.PASTE SHEET'!C280="","",'S.D.PASTE SHEET'!C280)</f>
        <v/>
      </c>
      <c s="91" t="str">
        <f>IF('S.D.PASTE SHEET'!D280="","",'S.D.PASTE SHEET'!D280)</f>
        <v/>
      </c>
      <c s="90" t="str">
        <f>IF('S.D.PASTE SHEET'!E280="","",UPPER('S.D.PASTE SHEET'!E280))</f>
        <v/>
      </c>
      <c s="90" t="str">
        <f>IF('S.D.PASTE SHEET'!F280="","",'S.D.PASTE SHEET'!F280)</f>
        <v/>
      </c>
      <c s="90" t="str">
        <f>IF('S.D.PASTE SHEET'!G280="","",UPPER('S.D.PASTE SHEET'!G280))</f>
        <v/>
      </c>
      <c s="90" t="str">
        <f>IF('S.D.PASTE SHEET'!H280="","",UPPER('S.D.PASTE SHEET'!H280))</f>
        <v/>
      </c>
      <c s="90" t="str">
        <f>IF('S.D.PASTE SHEET'!I280="","",'S.D.PASTE SHEET'!I280)</f>
        <v/>
      </c>
      <c s="91" t="str">
        <f>IF('S.D.PASTE SHEET'!J280="","",'S.D.PASTE SHEET'!J280)</f>
        <v/>
      </c>
      <c s="90" t="str">
        <f>IF('S.D.PASTE SHEET'!K280="","",'S.D.PASTE SHEET'!K280)</f>
        <v/>
      </c>
      <c s="90" t="str">
        <f>IF('S.D.PASTE SHEET'!L280="","",'S.D.PASTE SHEET'!L280)</f>
        <v/>
      </c>
      <c s="90" t="str">
        <f>IF('S.D.PASTE SHEET'!M280="","",'S.D.PASTE SHEET'!M280)</f>
        <v/>
      </c>
      <c s="90" t="str">
        <f>IF('S.D.PASTE SHEET'!N280="","",'S.D.PASTE SHEET'!N280)</f>
        <v/>
      </c>
      <c s="90" t="str">
        <f>IF('S.D.PASTE SHEET'!O280="","",'S.D.PASTE SHEET'!O280)</f>
        <v/>
      </c>
      <c s="90" t="str">
        <f>IF('S.D.PASTE SHEET'!P280="","",'S.D.PASTE SHEET'!P280)</f>
        <v/>
      </c>
      <c s="90" t="str">
        <f>IF('S.D.PASTE SHEET'!Q280="","",'S.D.PASTE SHEET'!Q280)</f>
        <v/>
      </c>
      <c s="90" t="str">
        <f>IF('S.D.PASTE SHEET'!R280="","",'S.D.PASTE SHEET'!R280)</f>
        <v/>
      </c>
      <c s="90" t="str">
        <f>IF('S.D.PASTE SHEET'!S280="","",'S.D.PASTE SHEET'!S280)</f>
        <v/>
      </c>
      <c s="90" t="str">
        <f>IF('S.D.PASTE SHEET'!T280="","",'S.D.PASTE SHEET'!T280)</f>
        <v/>
      </c>
      <c s="90" t="str">
        <f>IF('S.D.PASTE SHEET'!U280="","",'S.D.PASTE SHEET'!U280)</f>
        <v/>
      </c>
      <c s="90" t="str">
        <f>IF('S.D.PASTE SHEET'!V280="","",'S.D.PASTE SHEET'!V280)</f>
        <v/>
      </c>
      <c s="90" t="str">
        <f>IF('S.D.PASTE SHEET'!W280="","",'S.D.PASTE SHEET'!W280)</f>
        <v/>
      </c>
      <c s="90" t="str">
        <f>IF('S.D.PASTE SHEET'!X280="","",'S.D.PASTE SHEET'!X280)</f>
        <v/>
      </c>
      <c s="90" t="str">
        <f>IF('S.D.PASTE SHEET'!Y280="","",'S.D.PASTE SHEET'!Y280)</f>
        <v/>
      </c>
      <c s="90" t="str">
        <f>IF('S.D.PASTE SHEET'!Z280="","",'S.D.PASTE SHEET'!Z280)</f>
        <v/>
      </c>
      <c s="90" t="str">
        <f>IF('S.D.PASTE SHEET'!AA280="","",'S.D.PASTE SHEET'!AA280)</f>
        <v/>
      </c>
      <c s="90" t="str">
        <f>IF('S.D.PASTE SHEET'!AB280="","",'S.D.PASTE SHEET'!AB280)</f>
        <v/>
      </c>
      <c s="90" t="str">
        <f>IF('S.D.PASTE SHEET'!AC280="","",'S.D.PASTE SHEET'!AC280)</f>
        <v/>
      </c>
      <c s="90" t="str">
        <f>IF('S.D.PASTE SHEET'!AD280="","",'S.D.PASTE SHEET'!AD280)</f>
        <v/>
      </c>
      <c s="34"/>
      <c s="32" t="str">
        <f>IF(AK280="","",IF(AK280&gt;0,COUNT($AG$2:AG280),""))</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80" s="32" t="str">
        <f>IF(BC280="","",IF(BC280&gt;0,COUNT($AY$2:AY280),""))</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1" spans="1:66" ht="15.75" customHeight="1">
      <c r="A281" s="90" t="str">
        <f>IF('S.D.PASTE SHEET'!A281="","",'S.D.PASTE SHEET'!A281)</f>
        <v/>
      </c>
      <c s="90" t="str">
        <f>IF('S.D.PASTE SHEET'!B281="","",'S.D.PASTE SHEET'!B281)</f>
        <v/>
      </c>
      <c s="90" t="str">
        <f>IF('S.D.PASTE SHEET'!C281="","",'S.D.PASTE SHEET'!C281)</f>
        <v/>
      </c>
      <c s="91" t="str">
        <f>IF('S.D.PASTE SHEET'!D281="","",'S.D.PASTE SHEET'!D281)</f>
        <v/>
      </c>
      <c s="90" t="str">
        <f>IF('S.D.PASTE SHEET'!E281="","",UPPER('S.D.PASTE SHEET'!E281))</f>
        <v/>
      </c>
      <c s="90" t="str">
        <f>IF('S.D.PASTE SHEET'!F281="","",'S.D.PASTE SHEET'!F281)</f>
        <v/>
      </c>
      <c s="90" t="str">
        <f>IF('S.D.PASTE SHEET'!G281="","",UPPER('S.D.PASTE SHEET'!G281))</f>
        <v/>
      </c>
      <c s="90" t="str">
        <f>IF('S.D.PASTE SHEET'!H281="","",UPPER('S.D.PASTE SHEET'!H281))</f>
        <v/>
      </c>
      <c s="90" t="str">
        <f>IF('S.D.PASTE SHEET'!I281="","",'S.D.PASTE SHEET'!I281)</f>
        <v/>
      </c>
      <c s="91" t="str">
        <f>IF('S.D.PASTE SHEET'!J281="","",'S.D.PASTE SHEET'!J281)</f>
        <v/>
      </c>
      <c s="90" t="str">
        <f>IF('S.D.PASTE SHEET'!K281="","",'S.D.PASTE SHEET'!K281)</f>
        <v/>
      </c>
      <c s="90" t="str">
        <f>IF('S.D.PASTE SHEET'!L281="","",'S.D.PASTE SHEET'!L281)</f>
        <v/>
      </c>
      <c s="90" t="str">
        <f>IF('S.D.PASTE SHEET'!M281="","",'S.D.PASTE SHEET'!M281)</f>
        <v/>
      </c>
      <c s="90" t="str">
        <f>IF('S.D.PASTE SHEET'!N281="","",'S.D.PASTE SHEET'!N281)</f>
        <v/>
      </c>
      <c s="90" t="str">
        <f>IF('S.D.PASTE SHEET'!O281="","",'S.D.PASTE SHEET'!O281)</f>
        <v/>
      </c>
      <c s="90" t="str">
        <f>IF('S.D.PASTE SHEET'!P281="","",'S.D.PASTE SHEET'!P281)</f>
        <v/>
      </c>
      <c s="90" t="str">
        <f>IF('S.D.PASTE SHEET'!Q281="","",'S.D.PASTE SHEET'!Q281)</f>
        <v/>
      </c>
      <c s="90" t="str">
        <f>IF('S.D.PASTE SHEET'!R281="","",'S.D.PASTE SHEET'!R281)</f>
        <v/>
      </c>
      <c s="90" t="str">
        <f>IF('S.D.PASTE SHEET'!S281="","",'S.D.PASTE SHEET'!S281)</f>
        <v/>
      </c>
      <c s="90" t="str">
        <f>IF('S.D.PASTE SHEET'!T281="","",'S.D.PASTE SHEET'!T281)</f>
        <v/>
      </c>
      <c s="90" t="str">
        <f>IF('S.D.PASTE SHEET'!U281="","",'S.D.PASTE SHEET'!U281)</f>
        <v/>
      </c>
      <c s="90" t="str">
        <f>IF('S.D.PASTE SHEET'!V281="","",'S.D.PASTE SHEET'!V281)</f>
        <v/>
      </c>
      <c s="90" t="str">
        <f>IF('S.D.PASTE SHEET'!W281="","",'S.D.PASTE SHEET'!W281)</f>
        <v/>
      </c>
      <c s="90" t="str">
        <f>IF('S.D.PASTE SHEET'!X281="","",'S.D.PASTE SHEET'!X281)</f>
        <v/>
      </c>
      <c s="90" t="str">
        <f>IF('S.D.PASTE SHEET'!Y281="","",'S.D.PASTE SHEET'!Y281)</f>
        <v/>
      </c>
      <c s="90" t="str">
        <f>IF('S.D.PASTE SHEET'!Z281="","",'S.D.PASTE SHEET'!Z281)</f>
        <v/>
      </c>
      <c s="90" t="str">
        <f>IF('S.D.PASTE SHEET'!AA281="","",'S.D.PASTE SHEET'!AA281)</f>
        <v/>
      </c>
      <c s="90" t="str">
        <f>IF('S.D.PASTE SHEET'!AB281="","",'S.D.PASTE SHEET'!AB281)</f>
        <v/>
      </c>
      <c s="90" t="str">
        <f>IF('S.D.PASTE SHEET'!AC281="","",'S.D.PASTE SHEET'!AC281)</f>
        <v/>
      </c>
      <c s="90" t="str">
        <f>IF('S.D.PASTE SHEET'!AD281="","",'S.D.PASTE SHEET'!AD281)</f>
        <v/>
      </c>
      <c s="34"/>
      <c s="32" t="str">
        <f>IF(AK281="","",IF(AK281&gt;0,COUNT($AG$2:AG281),""))</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81" s="32" t="str">
        <f>IF(BC281="","",IF(BC281&gt;0,COUNT($AY$2:AY281),""))</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2" spans="1:66" ht="15.75" customHeight="1">
      <c r="A282" s="90" t="str">
        <f>IF('S.D.PASTE SHEET'!A282="","",'S.D.PASTE SHEET'!A282)</f>
        <v/>
      </c>
      <c s="90" t="str">
        <f>IF('S.D.PASTE SHEET'!B282="","",'S.D.PASTE SHEET'!B282)</f>
        <v/>
      </c>
      <c s="90" t="str">
        <f>IF('S.D.PASTE SHEET'!C282="","",'S.D.PASTE SHEET'!C282)</f>
        <v/>
      </c>
      <c s="91" t="str">
        <f>IF('S.D.PASTE SHEET'!D282="","",'S.D.PASTE SHEET'!D282)</f>
        <v/>
      </c>
      <c s="90" t="str">
        <f>IF('S.D.PASTE SHEET'!E282="","",UPPER('S.D.PASTE SHEET'!E282))</f>
        <v/>
      </c>
      <c s="90" t="str">
        <f>IF('S.D.PASTE SHEET'!F282="","",'S.D.PASTE SHEET'!F282)</f>
        <v/>
      </c>
      <c s="90" t="str">
        <f>IF('S.D.PASTE SHEET'!G282="","",UPPER('S.D.PASTE SHEET'!G282))</f>
        <v/>
      </c>
      <c s="90" t="str">
        <f>IF('S.D.PASTE SHEET'!H282="","",UPPER('S.D.PASTE SHEET'!H282))</f>
        <v/>
      </c>
      <c s="90" t="str">
        <f>IF('S.D.PASTE SHEET'!I282="","",'S.D.PASTE SHEET'!I282)</f>
        <v/>
      </c>
      <c s="91" t="str">
        <f>IF('S.D.PASTE SHEET'!J282="","",'S.D.PASTE SHEET'!J282)</f>
        <v/>
      </c>
      <c s="90" t="str">
        <f>IF('S.D.PASTE SHEET'!K282="","",'S.D.PASTE SHEET'!K282)</f>
        <v/>
      </c>
      <c s="90" t="str">
        <f>IF('S.D.PASTE SHEET'!L282="","",'S.D.PASTE SHEET'!L282)</f>
        <v/>
      </c>
      <c s="90" t="str">
        <f>IF('S.D.PASTE SHEET'!M282="","",'S.D.PASTE SHEET'!M282)</f>
        <v/>
      </c>
      <c s="90" t="str">
        <f>IF('S.D.PASTE SHEET'!N282="","",'S.D.PASTE SHEET'!N282)</f>
        <v/>
      </c>
      <c s="90" t="str">
        <f>IF('S.D.PASTE SHEET'!O282="","",'S.D.PASTE SHEET'!O282)</f>
        <v/>
      </c>
      <c s="90" t="str">
        <f>IF('S.D.PASTE SHEET'!P282="","",'S.D.PASTE SHEET'!P282)</f>
        <v/>
      </c>
      <c s="90" t="str">
        <f>IF('S.D.PASTE SHEET'!Q282="","",'S.D.PASTE SHEET'!Q282)</f>
        <v/>
      </c>
      <c s="90" t="str">
        <f>IF('S.D.PASTE SHEET'!R282="","",'S.D.PASTE SHEET'!R282)</f>
        <v/>
      </c>
      <c s="90" t="str">
        <f>IF('S.D.PASTE SHEET'!S282="","",'S.D.PASTE SHEET'!S282)</f>
        <v/>
      </c>
      <c s="90" t="str">
        <f>IF('S.D.PASTE SHEET'!T282="","",'S.D.PASTE SHEET'!T282)</f>
        <v/>
      </c>
      <c s="90" t="str">
        <f>IF('S.D.PASTE SHEET'!U282="","",'S.D.PASTE SHEET'!U282)</f>
        <v/>
      </c>
      <c s="90" t="str">
        <f>IF('S.D.PASTE SHEET'!V282="","",'S.D.PASTE SHEET'!V282)</f>
        <v/>
      </c>
      <c s="90" t="str">
        <f>IF('S.D.PASTE SHEET'!W282="","",'S.D.PASTE SHEET'!W282)</f>
        <v/>
      </c>
      <c s="90" t="str">
        <f>IF('S.D.PASTE SHEET'!X282="","",'S.D.PASTE SHEET'!X282)</f>
        <v/>
      </c>
      <c s="90" t="str">
        <f>IF('S.D.PASTE SHEET'!Y282="","",'S.D.PASTE SHEET'!Y282)</f>
        <v/>
      </c>
      <c s="90" t="str">
        <f>IF('S.D.PASTE SHEET'!Z282="","",'S.D.PASTE SHEET'!Z282)</f>
        <v/>
      </c>
      <c s="90" t="str">
        <f>IF('S.D.PASTE SHEET'!AA282="","",'S.D.PASTE SHEET'!AA282)</f>
        <v/>
      </c>
      <c s="90" t="str">
        <f>IF('S.D.PASTE SHEET'!AB282="","",'S.D.PASTE SHEET'!AB282)</f>
        <v/>
      </c>
      <c s="90" t="str">
        <f>IF('S.D.PASTE SHEET'!AC282="","",'S.D.PASTE SHEET'!AC282)</f>
        <v/>
      </c>
      <c s="90" t="str">
        <f>IF('S.D.PASTE SHEET'!AD282="","",'S.D.PASTE SHEET'!AD282)</f>
        <v/>
      </c>
      <c s="34"/>
      <c s="32" t="str">
        <f>IF(AK282="","",IF(AK282&gt;0,COUNT($AG$2:AG282),""))</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82" s="32" t="str">
        <f>IF(BC282="","",IF(BC282&gt;0,COUNT($AY$2:AY282),""))</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3" spans="1:66" ht="15.75" customHeight="1">
      <c r="A283" s="90" t="str">
        <f>IF('S.D.PASTE SHEET'!A283="","",'S.D.PASTE SHEET'!A283)</f>
        <v/>
      </c>
      <c s="90" t="str">
        <f>IF('S.D.PASTE SHEET'!B283="","",'S.D.PASTE SHEET'!B283)</f>
        <v/>
      </c>
      <c s="90" t="str">
        <f>IF('S.D.PASTE SHEET'!C283="","",'S.D.PASTE SHEET'!C283)</f>
        <v/>
      </c>
      <c s="91" t="str">
        <f>IF('S.D.PASTE SHEET'!D283="","",'S.D.PASTE SHEET'!D283)</f>
        <v/>
      </c>
      <c s="90" t="str">
        <f>IF('S.D.PASTE SHEET'!E283="","",UPPER('S.D.PASTE SHEET'!E283))</f>
        <v/>
      </c>
      <c s="90" t="str">
        <f>IF('S.D.PASTE SHEET'!F283="","",'S.D.PASTE SHEET'!F283)</f>
        <v/>
      </c>
      <c s="90" t="str">
        <f>IF('S.D.PASTE SHEET'!G283="","",UPPER('S.D.PASTE SHEET'!G283))</f>
        <v/>
      </c>
      <c s="90" t="str">
        <f>IF('S.D.PASTE SHEET'!H283="","",UPPER('S.D.PASTE SHEET'!H283))</f>
        <v/>
      </c>
      <c s="90" t="str">
        <f>IF('S.D.PASTE SHEET'!I283="","",'S.D.PASTE SHEET'!I283)</f>
        <v/>
      </c>
      <c s="91" t="str">
        <f>IF('S.D.PASTE SHEET'!J283="","",'S.D.PASTE SHEET'!J283)</f>
        <v/>
      </c>
      <c s="90" t="str">
        <f>IF('S.D.PASTE SHEET'!K283="","",'S.D.PASTE SHEET'!K283)</f>
        <v/>
      </c>
      <c s="90" t="str">
        <f>IF('S.D.PASTE SHEET'!L283="","",'S.D.PASTE SHEET'!L283)</f>
        <v/>
      </c>
      <c s="90" t="str">
        <f>IF('S.D.PASTE SHEET'!M283="","",'S.D.PASTE SHEET'!M283)</f>
        <v/>
      </c>
      <c s="90" t="str">
        <f>IF('S.D.PASTE SHEET'!N283="","",'S.D.PASTE SHEET'!N283)</f>
        <v/>
      </c>
      <c s="90" t="str">
        <f>IF('S.D.PASTE SHEET'!O283="","",'S.D.PASTE SHEET'!O283)</f>
        <v/>
      </c>
      <c s="90" t="str">
        <f>IF('S.D.PASTE SHEET'!P283="","",'S.D.PASTE SHEET'!P283)</f>
        <v/>
      </c>
      <c s="90" t="str">
        <f>IF('S.D.PASTE SHEET'!Q283="","",'S.D.PASTE SHEET'!Q283)</f>
        <v/>
      </c>
      <c s="90" t="str">
        <f>IF('S.D.PASTE SHEET'!R283="","",'S.D.PASTE SHEET'!R283)</f>
        <v/>
      </c>
      <c s="90" t="str">
        <f>IF('S.D.PASTE SHEET'!S283="","",'S.D.PASTE SHEET'!S283)</f>
        <v/>
      </c>
      <c s="90" t="str">
        <f>IF('S.D.PASTE SHEET'!T283="","",'S.D.PASTE SHEET'!T283)</f>
        <v/>
      </c>
      <c s="90" t="str">
        <f>IF('S.D.PASTE SHEET'!U283="","",'S.D.PASTE SHEET'!U283)</f>
        <v/>
      </c>
      <c s="90" t="str">
        <f>IF('S.D.PASTE SHEET'!V283="","",'S.D.PASTE SHEET'!V283)</f>
        <v/>
      </c>
      <c s="90" t="str">
        <f>IF('S.D.PASTE SHEET'!W283="","",'S.D.PASTE SHEET'!W283)</f>
        <v/>
      </c>
      <c s="90" t="str">
        <f>IF('S.D.PASTE SHEET'!X283="","",'S.D.PASTE SHEET'!X283)</f>
        <v/>
      </c>
      <c s="90" t="str">
        <f>IF('S.D.PASTE SHEET'!Y283="","",'S.D.PASTE SHEET'!Y283)</f>
        <v/>
      </c>
      <c s="90" t="str">
        <f>IF('S.D.PASTE SHEET'!Z283="","",'S.D.PASTE SHEET'!Z283)</f>
        <v/>
      </c>
      <c s="90" t="str">
        <f>IF('S.D.PASTE SHEET'!AA283="","",'S.D.PASTE SHEET'!AA283)</f>
        <v/>
      </c>
      <c s="90" t="str">
        <f>IF('S.D.PASTE SHEET'!AB283="","",'S.D.PASTE SHEET'!AB283)</f>
        <v/>
      </c>
      <c s="90" t="str">
        <f>IF('S.D.PASTE SHEET'!AC283="","",'S.D.PASTE SHEET'!AC283)</f>
        <v/>
      </c>
      <c s="90" t="str">
        <f>IF('S.D.PASTE SHEET'!AD283="","",'S.D.PASTE SHEET'!AD283)</f>
        <v/>
      </c>
      <c s="34"/>
      <c s="32" t="str">
        <f>IF(AK283="","",IF(AK283&gt;0,COUNT($AG$2:AG283),""))</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r="AX283" s="32" t="str">
        <f>IF(BC283="","",IF(BC283&gt;0,COUNT($AY$2:AY283),""))</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4" spans="1:66" ht="15.75" customHeight="1">
      <c r="A284" s="90" t="str">
        <f>IF('S.D.PASTE SHEET'!A284="","",'S.D.PASTE SHEET'!A284)</f>
        <v/>
      </c>
      <c s="90" t="str">
        <f>IF('S.D.PASTE SHEET'!B284="","",'S.D.PASTE SHEET'!B284)</f>
        <v/>
      </c>
      <c s="90" t="str">
        <f>IF('S.D.PASTE SHEET'!C284="","",'S.D.PASTE SHEET'!C284)</f>
        <v/>
      </c>
      <c s="91" t="str">
        <f>IF('S.D.PASTE SHEET'!D284="","",'S.D.PASTE SHEET'!D284)</f>
        <v/>
      </c>
      <c s="90" t="str">
        <f>IF('S.D.PASTE SHEET'!E284="","",UPPER('S.D.PASTE SHEET'!E284))</f>
        <v/>
      </c>
      <c s="90" t="str">
        <f>IF('S.D.PASTE SHEET'!F284="","",'S.D.PASTE SHEET'!F284)</f>
        <v/>
      </c>
      <c s="90" t="str">
        <f>IF('S.D.PASTE SHEET'!G284="","",UPPER('S.D.PASTE SHEET'!G284))</f>
        <v/>
      </c>
      <c s="90" t="str">
        <f>IF('S.D.PASTE SHEET'!H284="","",UPPER('S.D.PASTE SHEET'!H284))</f>
        <v/>
      </c>
      <c s="90" t="str">
        <f>IF('S.D.PASTE SHEET'!I284="","",'S.D.PASTE SHEET'!I284)</f>
        <v/>
      </c>
      <c s="91" t="str">
        <f>IF('S.D.PASTE SHEET'!J284="","",'S.D.PASTE SHEET'!J284)</f>
        <v/>
      </c>
      <c s="90" t="str">
        <f>IF('S.D.PASTE SHEET'!K284="","",'S.D.PASTE SHEET'!K284)</f>
        <v/>
      </c>
      <c s="90" t="str">
        <f>IF('S.D.PASTE SHEET'!L284="","",'S.D.PASTE SHEET'!L284)</f>
        <v/>
      </c>
      <c s="90" t="str">
        <f>IF('S.D.PASTE SHEET'!M284="","",'S.D.PASTE SHEET'!M284)</f>
        <v/>
      </c>
      <c s="90" t="str">
        <f>IF('S.D.PASTE SHEET'!N284="","",'S.D.PASTE SHEET'!N284)</f>
        <v/>
      </c>
      <c s="90" t="str">
        <f>IF('S.D.PASTE SHEET'!O284="","",'S.D.PASTE SHEET'!O284)</f>
        <v/>
      </c>
      <c s="90" t="str">
        <f>IF('S.D.PASTE SHEET'!P284="","",'S.D.PASTE SHEET'!P284)</f>
        <v/>
      </c>
      <c s="90" t="str">
        <f>IF('S.D.PASTE SHEET'!Q284="","",'S.D.PASTE SHEET'!Q284)</f>
        <v/>
      </c>
      <c s="90" t="str">
        <f>IF('S.D.PASTE SHEET'!R284="","",'S.D.PASTE SHEET'!R284)</f>
        <v/>
      </c>
      <c s="90" t="str">
        <f>IF('S.D.PASTE SHEET'!S284="","",'S.D.PASTE SHEET'!S284)</f>
        <v/>
      </c>
      <c s="90" t="str">
        <f>IF('S.D.PASTE SHEET'!T284="","",'S.D.PASTE SHEET'!T284)</f>
        <v/>
      </c>
      <c s="90" t="str">
        <f>IF('S.D.PASTE SHEET'!U284="","",'S.D.PASTE SHEET'!U284)</f>
        <v/>
      </c>
      <c s="90" t="str">
        <f>IF('S.D.PASTE SHEET'!V284="","",'S.D.PASTE SHEET'!V284)</f>
        <v/>
      </c>
      <c s="90" t="str">
        <f>IF('S.D.PASTE SHEET'!W284="","",'S.D.PASTE SHEET'!W284)</f>
        <v/>
      </c>
      <c s="90" t="str">
        <f>IF('S.D.PASTE SHEET'!X284="","",'S.D.PASTE SHEET'!X284)</f>
        <v/>
      </c>
      <c s="90" t="str">
        <f>IF('S.D.PASTE SHEET'!Y284="","",'S.D.PASTE SHEET'!Y284)</f>
        <v/>
      </c>
      <c s="90" t="str">
        <f>IF('S.D.PASTE SHEET'!Z284="","",'S.D.PASTE SHEET'!Z284)</f>
        <v/>
      </c>
      <c s="90" t="str">
        <f>IF('S.D.PASTE SHEET'!AA284="","",'S.D.PASTE SHEET'!AA284)</f>
        <v/>
      </c>
      <c s="90" t="str">
        <f>IF('S.D.PASTE SHEET'!AB284="","",'S.D.PASTE SHEET'!AB284)</f>
        <v/>
      </c>
      <c s="90" t="str">
        <f>IF('S.D.PASTE SHEET'!AC284="","",'S.D.PASTE SHEET'!AC284)</f>
        <v/>
      </c>
      <c s="90" t="str">
        <f>IF('S.D.PASTE SHEET'!AD284="","",'S.D.PASTE SHEET'!AD284)</f>
        <v/>
      </c>
      <c s="34"/>
      <c s="32" t="str">
        <f>IF(AK284="","",IF(AK284&gt;0,COUNT($AG$2:AG284),""))</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s="32" t="str">
        <f t="shared" si="41" ref="AW284:AW314">IF(AND($BB$1=12,$A284=12,$BC$1=B284),A284,"")</f>
        <v/>
      </c>
      <c s="32" t="str">
        <f>IF(BC284="","",IF(BC284&gt;0,COUNT($AY$2:AY284),""))</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5" spans="1:66" ht="15.75" customHeight="1">
      <c r="A285" s="90" t="str">
        <f>IF('S.D.PASTE SHEET'!A285="","",'S.D.PASTE SHEET'!A285)</f>
        <v/>
      </c>
      <c s="90" t="str">
        <f>IF('S.D.PASTE SHEET'!B285="","",'S.D.PASTE SHEET'!B285)</f>
        <v/>
      </c>
      <c s="90" t="str">
        <f>IF('S.D.PASTE SHEET'!C285="","",'S.D.PASTE SHEET'!C285)</f>
        <v/>
      </c>
      <c s="91" t="str">
        <f>IF('S.D.PASTE SHEET'!D285="","",'S.D.PASTE SHEET'!D285)</f>
        <v/>
      </c>
      <c s="90" t="str">
        <f>IF('S.D.PASTE SHEET'!E285="","",UPPER('S.D.PASTE SHEET'!E285))</f>
        <v/>
      </c>
      <c s="90" t="str">
        <f>IF('S.D.PASTE SHEET'!F285="","",'S.D.PASTE SHEET'!F285)</f>
        <v/>
      </c>
      <c s="90" t="str">
        <f>IF('S.D.PASTE SHEET'!G285="","",UPPER('S.D.PASTE SHEET'!G285))</f>
        <v/>
      </c>
      <c s="90" t="str">
        <f>IF('S.D.PASTE SHEET'!H285="","",UPPER('S.D.PASTE SHEET'!H285))</f>
        <v/>
      </c>
      <c s="90" t="str">
        <f>IF('S.D.PASTE SHEET'!I285="","",'S.D.PASTE SHEET'!I285)</f>
        <v/>
      </c>
      <c s="91" t="str">
        <f>IF('S.D.PASTE SHEET'!J285="","",'S.D.PASTE SHEET'!J285)</f>
        <v/>
      </c>
      <c s="90" t="str">
        <f>IF('S.D.PASTE SHEET'!K285="","",'S.D.PASTE SHEET'!K285)</f>
        <v/>
      </c>
      <c s="90" t="str">
        <f>IF('S.D.PASTE SHEET'!L285="","",'S.D.PASTE SHEET'!L285)</f>
        <v/>
      </c>
      <c s="90" t="str">
        <f>IF('S.D.PASTE SHEET'!M285="","",'S.D.PASTE SHEET'!M285)</f>
        <v/>
      </c>
      <c s="90" t="str">
        <f>IF('S.D.PASTE SHEET'!N285="","",'S.D.PASTE SHEET'!N285)</f>
        <v/>
      </c>
      <c s="90" t="str">
        <f>IF('S.D.PASTE SHEET'!O285="","",'S.D.PASTE SHEET'!O285)</f>
        <v/>
      </c>
      <c s="90" t="str">
        <f>IF('S.D.PASTE SHEET'!P285="","",'S.D.PASTE SHEET'!P285)</f>
        <v/>
      </c>
      <c s="90" t="str">
        <f>IF('S.D.PASTE SHEET'!Q285="","",'S.D.PASTE SHEET'!Q285)</f>
        <v/>
      </c>
      <c s="90" t="str">
        <f>IF('S.D.PASTE SHEET'!R285="","",'S.D.PASTE SHEET'!R285)</f>
        <v/>
      </c>
      <c s="90" t="str">
        <f>IF('S.D.PASTE SHEET'!S285="","",'S.D.PASTE SHEET'!S285)</f>
        <v/>
      </c>
      <c s="90" t="str">
        <f>IF('S.D.PASTE SHEET'!T285="","",'S.D.PASTE SHEET'!T285)</f>
        <v/>
      </c>
      <c s="90" t="str">
        <f>IF('S.D.PASTE SHEET'!U285="","",'S.D.PASTE SHEET'!U285)</f>
        <v/>
      </c>
      <c s="90" t="str">
        <f>IF('S.D.PASTE SHEET'!V285="","",'S.D.PASTE SHEET'!V285)</f>
        <v/>
      </c>
      <c s="90" t="str">
        <f>IF('S.D.PASTE SHEET'!W285="","",'S.D.PASTE SHEET'!W285)</f>
        <v/>
      </c>
      <c s="90" t="str">
        <f>IF('S.D.PASTE SHEET'!X285="","",'S.D.PASTE SHEET'!X285)</f>
        <v/>
      </c>
      <c s="90" t="str">
        <f>IF('S.D.PASTE SHEET'!Y285="","",'S.D.PASTE SHEET'!Y285)</f>
        <v/>
      </c>
      <c s="90" t="str">
        <f>IF('S.D.PASTE SHEET'!Z285="","",'S.D.PASTE SHEET'!Z285)</f>
        <v/>
      </c>
      <c s="90" t="str">
        <f>IF('S.D.PASTE SHEET'!AA285="","",'S.D.PASTE SHEET'!AA285)</f>
        <v/>
      </c>
      <c s="90" t="str">
        <f>IF('S.D.PASTE SHEET'!AB285="","",'S.D.PASTE SHEET'!AB285)</f>
        <v/>
      </c>
      <c s="90" t="str">
        <f>IF('S.D.PASTE SHEET'!AC285="","",'S.D.PASTE SHEET'!AC285)</f>
        <v/>
      </c>
      <c s="90" t="str">
        <f>IF('S.D.PASTE SHEET'!AD285="","",'S.D.PASTE SHEET'!AD285)</f>
        <v/>
      </c>
      <c s="34"/>
      <c s="32" t="str">
        <f>IF(AK285="","",IF(AK285&gt;0,COUNT($AG$2:AG285),""))</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s="32" t="str">
        <f t="shared" si="41"/>
        <v/>
      </c>
      <c s="32" t="str">
        <f>IF(BC285="","",IF(BC285&gt;0,COUNT($AY$2:AY285),""))</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6" spans="1:66" ht="15.75" customHeight="1">
      <c r="A286" s="90" t="str">
        <f>IF('S.D.PASTE SHEET'!A286="","",'S.D.PASTE SHEET'!A286)</f>
        <v/>
      </c>
      <c s="90" t="str">
        <f>IF('S.D.PASTE SHEET'!B286="","",'S.D.PASTE SHEET'!B286)</f>
        <v/>
      </c>
      <c s="90" t="str">
        <f>IF('S.D.PASTE SHEET'!C286="","",'S.D.PASTE SHEET'!C286)</f>
        <v/>
      </c>
      <c s="91" t="str">
        <f>IF('S.D.PASTE SHEET'!D286="","",'S.D.PASTE SHEET'!D286)</f>
        <v/>
      </c>
      <c s="90" t="str">
        <f>IF('S.D.PASTE SHEET'!E286="","",UPPER('S.D.PASTE SHEET'!E286))</f>
        <v/>
      </c>
      <c s="90" t="str">
        <f>IF('S.D.PASTE SHEET'!F286="","",'S.D.PASTE SHEET'!F286)</f>
        <v/>
      </c>
      <c s="90" t="str">
        <f>IF('S.D.PASTE SHEET'!G286="","",UPPER('S.D.PASTE SHEET'!G286))</f>
        <v/>
      </c>
      <c s="90" t="str">
        <f>IF('S.D.PASTE SHEET'!H286="","",UPPER('S.D.PASTE SHEET'!H286))</f>
        <v/>
      </c>
      <c s="90" t="str">
        <f>IF('S.D.PASTE SHEET'!I286="","",'S.D.PASTE SHEET'!I286)</f>
        <v/>
      </c>
      <c s="91" t="str">
        <f>IF('S.D.PASTE SHEET'!J286="","",'S.D.PASTE SHEET'!J286)</f>
        <v/>
      </c>
      <c s="90" t="str">
        <f>IF('S.D.PASTE SHEET'!K286="","",'S.D.PASTE SHEET'!K286)</f>
        <v/>
      </c>
      <c s="90" t="str">
        <f>IF('S.D.PASTE SHEET'!L286="","",'S.D.PASTE SHEET'!L286)</f>
        <v/>
      </c>
      <c s="90" t="str">
        <f>IF('S.D.PASTE SHEET'!M286="","",'S.D.PASTE SHEET'!M286)</f>
        <v/>
      </c>
      <c s="90" t="str">
        <f>IF('S.D.PASTE SHEET'!N286="","",'S.D.PASTE SHEET'!N286)</f>
        <v/>
      </c>
      <c s="90" t="str">
        <f>IF('S.D.PASTE SHEET'!O286="","",'S.D.PASTE SHEET'!O286)</f>
        <v/>
      </c>
      <c s="90" t="str">
        <f>IF('S.D.PASTE SHEET'!P286="","",'S.D.PASTE SHEET'!P286)</f>
        <v/>
      </c>
      <c s="90" t="str">
        <f>IF('S.D.PASTE SHEET'!Q286="","",'S.D.PASTE SHEET'!Q286)</f>
        <v/>
      </c>
      <c s="90" t="str">
        <f>IF('S.D.PASTE SHEET'!R286="","",'S.D.PASTE SHEET'!R286)</f>
        <v/>
      </c>
      <c s="90" t="str">
        <f>IF('S.D.PASTE SHEET'!S286="","",'S.D.PASTE SHEET'!S286)</f>
        <v/>
      </c>
      <c s="90" t="str">
        <f>IF('S.D.PASTE SHEET'!T286="","",'S.D.PASTE SHEET'!T286)</f>
        <v/>
      </c>
      <c s="90" t="str">
        <f>IF('S.D.PASTE SHEET'!U286="","",'S.D.PASTE SHEET'!U286)</f>
        <v/>
      </c>
      <c s="90" t="str">
        <f>IF('S.D.PASTE SHEET'!V286="","",'S.D.PASTE SHEET'!V286)</f>
        <v/>
      </c>
      <c s="90" t="str">
        <f>IF('S.D.PASTE SHEET'!W286="","",'S.D.PASTE SHEET'!W286)</f>
        <v/>
      </c>
      <c s="90" t="str">
        <f>IF('S.D.PASTE SHEET'!X286="","",'S.D.PASTE SHEET'!X286)</f>
        <v/>
      </c>
      <c s="90" t="str">
        <f>IF('S.D.PASTE SHEET'!Y286="","",'S.D.PASTE SHEET'!Y286)</f>
        <v/>
      </c>
      <c s="90" t="str">
        <f>IF('S.D.PASTE SHEET'!Z286="","",'S.D.PASTE SHEET'!Z286)</f>
        <v/>
      </c>
      <c s="90" t="str">
        <f>IF('S.D.PASTE SHEET'!AA286="","",'S.D.PASTE SHEET'!AA286)</f>
        <v/>
      </c>
      <c s="90" t="str">
        <f>IF('S.D.PASTE SHEET'!AB286="","",'S.D.PASTE SHEET'!AB286)</f>
        <v/>
      </c>
      <c s="90" t="str">
        <f>IF('S.D.PASTE SHEET'!AC286="","",'S.D.PASTE SHEET'!AC286)</f>
        <v/>
      </c>
      <c s="90" t="str">
        <f>IF('S.D.PASTE SHEET'!AD286="","",'S.D.PASTE SHEET'!AD286)</f>
        <v/>
      </c>
      <c s="34"/>
      <c s="32" t="str">
        <f>IF(AK286="","",IF(AK286&gt;0,COUNT($AG$2:AG286),""))</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s="32" t="str">
        <f t="shared" si="41"/>
        <v/>
      </c>
      <c s="32" t="str">
        <f>IF(BC286="","",IF(BC286&gt;0,COUNT($AY$2:AY286),""))</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7" spans="1:66" ht="15.75" customHeight="1">
      <c r="A287" s="90" t="str">
        <f>IF('S.D.PASTE SHEET'!A287="","",'S.D.PASTE SHEET'!A287)</f>
        <v/>
      </c>
      <c s="90" t="str">
        <f>IF('S.D.PASTE SHEET'!B287="","",'S.D.PASTE SHEET'!B287)</f>
        <v/>
      </c>
      <c s="90" t="str">
        <f>IF('S.D.PASTE SHEET'!C287="","",'S.D.PASTE SHEET'!C287)</f>
        <v/>
      </c>
      <c s="91" t="str">
        <f>IF('S.D.PASTE SHEET'!D287="","",'S.D.PASTE SHEET'!D287)</f>
        <v/>
      </c>
      <c s="90" t="str">
        <f>IF('S.D.PASTE SHEET'!E287="","",UPPER('S.D.PASTE SHEET'!E287))</f>
        <v/>
      </c>
      <c s="90" t="str">
        <f>IF('S.D.PASTE SHEET'!F287="","",'S.D.PASTE SHEET'!F287)</f>
        <v/>
      </c>
      <c s="90" t="str">
        <f>IF('S.D.PASTE SHEET'!G287="","",UPPER('S.D.PASTE SHEET'!G287))</f>
        <v/>
      </c>
      <c s="90" t="str">
        <f>IF('S.D.PASTE SHEET'!H287="","",UPPER('S.D.PASTE SHEET'!H287))</f>
        <v/>
      </c>
      <c s="90" t="str">
        <f>IF('S.D.PASTE SHEET'!I287="","",'S.D.PASTE SHEET'!I287)</f>
        <v/>
      </c>
      <c s="91" t="str">
        <f>IF('S.D.PASTE SHEET'!J287="","",'S.D.PASTE SHEET'!J287)</f>
        <v/>
      </c>
      <c s="90" t="str">
        <f>IF('S.D.PASTE SHEET'!K287="","",'S.D.PASTE SHEET'!K287)</f>
        <v/>
      </c>
      <c s="90" t="str">
        <f>IF('S.D.PASTE SHEET'!L287="","",'S.D.PASTE SHEET'!L287)</f>
        <v/>
      </c>
      <c s="90" t="str">
        <f>IF('S.D.PASTE SHEET'!M287="","",'S.D.PASTE SHEET'!M287)</f>
        <v/>
      </c>
      <c s="90" t="str">
        <f>IF('S.D.PASTE SHEET'!N287="","",'S.D.PASTE SHEET'!N287)</f>
        <v/>
      </c>
      <c s="90" t="str">
        <f>IF('S.D.PASTE SHEET'!O287="","",'S.D.PASTE SHEET'!O287)</f>
        <v/>
      </c>
      <c s="90" t="str">
        <f>IF('S.D.PASTE SHEET'!P287="","",'S.D.PASTE SHEET'!P287)</f>
        <v/>
      </c>
      <c s="90" t="str">
        <f>IF('S.D.PASTE SHEET'!Q287="","",'S.D.PASTE SHEET'!Q287)</f>
        <v/>
      </c>
      <c s="90" t="str">
        <f>IF('S.D.PASTE SHEET'!R287="","",'S.D.PASTE SHEET'!R287)</f>
        <v/>
      </c>
      <c s="90" t="str">
        <f>IF('S.D.PASTE SHEET'!S287="","",'S.D.PASTE SHEET'!S287)</f>
        <v/>
      </c>
      <c s="90" t="str">
        <f>IF('S.D.PASTE SHEET'!T287="","",'S.D.PASTE SHEET'!T287)</f>
        <v/>
      </c>
      <c s="90" t="str">
        <f>IF('S.D.PASTE SHEET'!U287="","",'S.D.PASTE SHEET'!U287)</f>
        <v/>
      </c>
      <c s="90" t="str">
        <f>IF('S.D.PASTE SHEET'!V287="","",'S.D.PASTE SHEET'!V287)</f>
        <v/>
      </c>
      <c s="90" t="str">
        <f>IF('S.D.PASTE SHEET'!W287="","",'S.D.PASTE SHEET'!W287)</f>
        <v/>
      </c>
      <c s="90" t="str">
        <f>IF('S.D.PASTE SHEET'!X287="","",'S.D.PASTE SHEET'!X287)</f>
        <v/>
      </c>
      <c s="90" t="str">
        <f>IF('S.D.PASTE SHEET'!Y287="","",'S.D.PASTE SHEET'!Y287)</f>
        <v/>
      </c>
      <c s="90" t="str">
        <f>IF('S.D.PASTE SHEET'!Z287="","",'S.D.PASTE SHEET'!Z287)</f>
        <v/>
      </c>
      <c s="90" t="str">
        <f>IF('S.D.PASTE SHEET'!AA287="","",'S.D.PASTE SHEET'!AA287)</f>
        <v/>
      </c>
      <c s="90" t="str">
        <f>IF('S.D.PASTE SHEET'!AB287="","",'S.D.PASTE SHEET'!AB287)</f>
        <v/>
      </c>
      <c s="90" t="str">
        <f>IF('S.D.PASTE SHEET'!AC287="","",'S.D.PASTE SHEET'!AC287)</f>
        <v/>
      </c>
      <c s="90" t="str">
        <f>IF('S.D.PASTE SHEET'!AD287="","",'S.D.PASTE SHEET'!AD287)</f>
        <v/>
      </c>
      <c s="34"/>
      <c s="32" t="str">
        <f>IF(AK287="","",IF(AK287&gt;0,COUNT($AG$2:AG287),""))</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s="32" t="str">
        <f t="shared" si="41"/>
        <v/>
      </c>
      <c s="32" t="str">
        <f>IF(BC287="","",IF(BC287&gt;0,COUNT($AY$2:AY287),""))</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8" spans="1:66" ht="15.75" customHeight="1">
      <c r="A288" s="90" t="str">
        <f>IF('S.D.PASTE SHEET'!A288="","",'S.D.PASTE SHEET'!A288)</f>
        <v/>
      </c>
      <c s="90" t="str">
        <f>IF('S.D.PASTE SHEET'!B288="","",'S.D.PASTE SHEET'!B288)</f>
        <v/>
      </c>
      <c s="90" t="str">
        <f>IF('S.D.PASTE SHEET'!C288="","",'S.D.PASTE SHEET'!C288)</f>
        <v/>
      </c>
      <c s="91" t="str">
        <f>IF('S.D.PASTE SHEET'!D288="","",'S.D.PASTE SHEET'!D288)</f>
        <v/>
      </c>
      <c s="90" t="str">
        <f>IF('S.D.PASTE SHEET'!E288="","",UPPER('S.D.PASTE SHEET'!E288))</f>
        <v/>
      </c>
      <c s="90" t="str">
        <f>IF('S.D.PASTE SHEET'!F288="","",'S.D.PASTE SHEET'!F288)</f>
        <v/>
      </c>
      <c s="90" t="str">
        <f>IF('S.D.PASTE SHEET'!G288="","",UPPER('S.D.PASTE SHEET'!G288))</f>
        <v/>
      </c>
      <c s="90" t="str">
        <f>IF('S.D.PASTE SHEET'!H288="","",UPPER('S.D.PASTE SHEET'!H288))</f>
        <v/>
      </c>
      <c s="90" t="str">
        <f>IF('S.D.PASTE SHEET'!I288="","",'S.D.PASTE SHEET'!I288)</f>
        <v/>
      </c>
      <c s="91" t="str">
        <f>IF('S.D.PASTE SHEET'!J288="","",'S.D.PASTE SHEET'!J288)</f>
        <v/>
      </c>
      <c s="90" t="str">
        <f>IF('S.D.PASTE SHEET'!K288="","",'S.D.PASTE SHEET'!K288)</f>
        <v/>
      </c>
      <c s="90" t="str">
        <f>IF('S.D.PASTE SHEET'!L288="","",'S.D.PASTE SHEET'!L288)</f>
        <v/>
      </c>
      <c s="90" t="str">
        <f>IF('S.D.PASTE SHEET'!M288="","",'S.D.PASTE SHEET'!M288)</f>
        <v/>
      </c>
      <c s="90" t="str">
        <f>IF('S.D.PASTE SHEET'!N288="","",'S.D.PASTE SHEET'!N288)</f>
        <v/>
      </c>
      <c s="90" t="str">
        <f>IF('S.D.PASTE SHEET'!O288="","",'S.D.PASTE SHEET'!O288)</f>
        <v/>
      </c>
      <c s="90" t="str">
        <f>IF('S.D.PASTE SHEET'!P288="","",'S.D.PASTE SHEET'!P288)</f>
        <v/>
      </c>
      <c s="90" t="str">
        <f>IF('S.D.PASTE SHEET'!Q288="","",'S.D.PASTE SHEET'!Q288)</f>
        <v/>
      </c>
      <c s="90" t="str">
        <f>IF('S.D.PASTE SHEET'!R288="","",'S.D.PASTE SHEET'!R288)</f>
        <v/>
      </c>
      <c s="90" t="str">
        <f>IF('S.D.PASTE SHEET'!S288="","",'S.D.PASTE SHEET'!S288)</f>
        <v/>
      </c>
      <c s="90" t="str">
        <f>IF('S.D.PASTE SHEET'!T288="","",'S.D.PASTE SHEET'!T288)</f>
        <v/>
      </c>
      <c s="90" t="str">
        <f>IF('S.D.PASTE SHEET'!U288="","",'S.D.PASTE SHEET'!U288)</f>
        <v/>
      </c>
      <c s="90" t="str">
        <f>IF('S.D.PASTE SHEET'!V288="","",'S.D.PASTE SHEET'!V288)</f>
        <v/>
      </c>
      <c s="90" t="str">
        <f>IF('S.D.PASTE SHEET'!W288="","",'S.D.PASTE SHEET'!W288)</f>
        <v/>
      </c>
      <c s="90" t="str">
        <f>IF('S.D.PASTE SHEET'!X288="","",'S.D.PASTE SHEET'!X288)</f>
        <v/>
      </c>
      <c s="90" t="str">
        <f>IF('S.D.PASTE SHEET'!Y288="","",'S.D.PASTE SHEET'!Y288)</f>
        <v/>
      </c>
      <c s="90" t="str">
        <f>IF('S.D.PASTE SHEET'!Z288="","",'S.D.PASTE SHEET'!Z288)</f>
        <v/>
      </c>
      <c s="90" t="str">
        <f>IF('S.D.PASTE SHEET'!AA288="","",'S.D.PASTE SHEET'!AA288)</f>
        <v/>
      </c>
      <c s="90" t="str">
        <f>IF('S.D.PASTE SHEET'!AB288="","",'S.D.PASTE SHEET'!AB288)</f>
        <v/>
      </c>
      <c s="90" t="str">
        <f>IF('S.D.PASTE SHEET'!AC288="","",'S.D.PASTE SHEET'!AC288)</f>
        <v/>
      </c>
      <c s="90" t="str">
        <f>IF('S.D.PASTE SHEET'!AD288="","",'S.D.PASTE SHEET'!AD288)</f>
        <v/>
      </c>
      <c s="34"/>
      <c s="32" t="str">
        <f>IF(AK288="","",IF(AK288&gt;0,COUNT($AG$2:AG288),""))</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 t="shared" si="39"/>
        <v/>
      </c>
      <c s="32" t="str">
        <f t="shared" si="41"/>
        <v/>
      </c>
      <c s="32" t="str">
        <f>IF(BC288="","",IF(BC288&gt;0,COUNT($AY$2:AY288),""))</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89" spans="1:66" ht="15.75" customHeight="1">
      <c r="A289" s="90" t="str">
        <f>IF('S.D.PASTE SHEET'!A289="","",'S.D.PASTE SHEET'!A289)</f>
        <v/>
      </c>
      <c s="90" t="str">
        <f>IF('S.D.PASTE SHEET'!B289="","",'S.D.PASTE SHEET'!B289)</f>
        <v/>
      </c>
      <c s="90" t="str">
        <f>IF('S.D.PASTE SHEET'!C289="","",'S.D.PASTE SHEET'!C289)</f>
        <v/>
      </c>
      <c s="91" t="str">
        <f>IF('S.D.PASTE SHEET'!D289="","",'S.D.PASTE SHEET'!D289)</f>
        <v/>
      </c>
      <c s="90" t="str">
        <f>IF('S.D.PASTE SHEET'!E289="","",UPPER('S.D.PASTE SHEET'!E289))</f>
        <v/>
      </c>
      <c s="90" t="str">
        <f>IF('S.D.PASTE SHEET'!F289="","",'S.D.PASTE SHEET'!F289)</f>
        <v/>
      </c>
      <c s="90" t="str">
        <f>IF('S.D.PASTE SHEET'!G289="","",UPPER('S.D.PASTE SHEET'!G289))</f>
        <v/>
      </c>
      <c s="90" t="str">
        <f>IF('S.D.PASTE SHEET'!H289="","",UPPER('S.D.PASTE SHEET'!H289))</f>
        <v/>
      </c>
      <c s="90" t="str">
        <f>IF('S.D.PASTE SHEET'!I289="","",'S.D.PASTE SHEET'!I289)</f>
        <v/>
      </c>
      <c s="91" t="str">
        <f>IF('S.D.PASTE SHEET'!J289="","",'S.D.PASTE SHEET'!J289)</f>
        <v/>
      </c>
      <c s="90" t="str">
        <f>IF('S.D.PASTE SHEET'!K289="","",'S.D.PASTE SHEET'!K289)</f>
        <v/>
      </c>
      <c s="90" t="str">
        <f>IF('S.D.PASTE SHEET'!L289="","",'S.D.PASTE SHEET'!L289)</f>
        <v/>
      </c>
      <c s="90" t="str">
        <f>IF('S.D.PASTE SHEET'!M289="","",'S.D.PASTE SHEET'!M289)</f>
        <v/>
      </c>
      <c s="90" t="str">
        <f>IF('S.D.PASTE SHEET'!N289="","",'S.D.PASTE SHEET'!N289)</f>
        <v/>
      </c>
      <c s="90" t="str">
        <f>IF('S.D.PASTE SHEET'!O289="","",'S.D.PASTE SHEET'!O289)</f>
        <v/>
      </c>
      <c s="90" t="str">
        <f>IF('S.D.PASTE SHEET'!P289="","",'S.D.PASTE SHEET'!P289)</f>
        <v/>
      </c>
      <c s="90" t="str">
        <f>IF('S.D.PASTE SHEET'!Q289="","",'S.D.PASTE SHEET'!Q289)</f>
        <v/>
      </c>
      <c s="90" t="str">
        <f>IF('S.D.PASTE SHEET'!R289="","",'S.D.PASTE SHEET'!R289)</f>
        <v/>
      </c>
      <c s="90" t="str">
        <f>IF('S.D.PASTE SHEET'!S289="","",'S.D.PASTE SHEET'!S289)</f>
        <v/>
      </c>
      <c s="90" t="str">
        <f>IF('S.D.PASTE SHEET'!T289="","",'S.D.PASTE SHEET'!T289)</f>
        <v/>
      </c>
      <c s="90" t="str">
        <f>IF('S.D.PASTE SHEET'!U289="","",'S.D.PASTE SHEET'!U289)</f>
        <v/>
      </c>
      <c s="90" t="str">
        <f>IF('S.D.PASTE SHEET'!V289="","",'S.D.PASTE SHEET'!V289)</f>
        <v/>
      </c>
      <c s="90" t="str">
        <f>IF('S.D.PASTE SHEET'!W289="","",'S.D.PASTE SHEET'!W289)</f>
        <v/>
      </c>
      <c s="90" t="str">
        <f>IF('S.D.PASTE SHEET'!X289="","",'S.D.PASTE SHEET'!X289)</f>
        <v/>
      </c>
      <c s="90" t="str">
        <f>IF('S.D.PASTE SHEET'!Y289="","",'S.D.PASTE SHEET'!Y289)</f>
        <v/>
      </c>
      <c s="90" t="str">
        <f>IF('S.D.PASTE SHEET'!Z289="","",'S.D.PASTE SHEET'!Z289)</f>
        <v/>
      </c>
      <c s="90" t="str">
        <f>IF('S.D.PASTE SHEET'!AA289="","",'S.D.PASTE SHEET'!AA289)</f>
        <v/>
      </c>
      <c s="90" t="str">
        <f>IF('S.D.PASTE SHEET'!AB289="","",'S.D.PASTE SHEET'!AB289)</f>
        <v/>
      </c>
      <c s="90" t="str">
        <f>IF('S.D.PASTE SHEET'!AC289="","",'S.D.PASTE SHEET'!AC289)</f>
        <v/>
      </c>
      <c s="90" t="str">
        <f>IF('S.D.PASTE SHEET'!AD289="","",'S.D.PASTE SHEET'!AD289)</f>
        <v/>
      </c>
      <c s="34"/>
      <c s="32" t="str">
        <f>IF(AK289="","",IF(AK289&gt;0,COUNT($AG$2:AG289),""))</f>
        <v/>
      </c>
      <c s="10" t="str">
        <f t="shared" si="39"/>
        <v/>
      </c>
      <c s="10" t="str">
        <f t="shared" si="39"/>
        <v/>
      </c>
      <c s="10" t="str">
        <f t="shared" si="39"/>
        <v/>
      </c>
      <c s="37" t="str">
        <f t="shared" si="39"/>
        <v/>
      </c>
      <c s="10" t="str">
        <f t="shared" si="39"/>
        <v/>
      </c>
      <c s="10" t="str">
        <f t="shared" si="39"/>
        <v/>
      </c>
      <c s="10" t="str">
        <f t="shared" si="39"/>
        <v/>
      </c>
      <c s="10" t="str">
        <f t="shared" si="39"/>
        <v/>
      </c>
      <c s="10" t="str">
        <f t="shared" si="39"/>
        <v/>
      </c>
      <c s="37" t="str">
        <f t="shared" si="39"/>
        <v/>
      </c>
      <c s="10" t="str">
        <f t="shared" si="39"/>
        <v/>
      </c>
      <c s="10" t="str">
        <f t="shared" si="39"/>
        <v/>
      </c>
      <c s="10" t="str">
        <f t="shared" si="39"/>
        <v/>
      </c>
      <c s="10" t="str">
        <f t="shared" si="39"/>
        <v/>
      </c>
      <c s="10" t="str">
        <f t="shared" si="39"/>
        <v/>
      </c>
      <c s="10" t="str">
        <f>IF(AND($AJ$1=5,$A289=5),P289,"")</f>
        <v/>
      </c>
      <c s="32" t="str">
        <f t="shared" si="41"/>
        <v/>
      </c>
      <c s="32" t="str">
        <f>IF(BC289="","",IF(BC289&gt;0,COUNT($AY$2:AY289),""))</f>
        <v/>
      </c>
      <c s="10" t="str">
        <f t="shared" si="37"/>
        <v/>
      </c>
      <c s="10" t="str">
        <f t="shared" si="40"/>
        <v/>
      </c>
      <c s="10" t="str">
        <f t="shared" si="40"/>
        <v/>
      </c>
      <c s="39" t="str">
        <f t="shared" si="40"/>
        <v/>
      </c>
      <c s="10" t="str">
        <f t="shared" si="40"/>
        <v/>
      </c>
      <c s="10" t="str">
        <f t="shared" si="40"/>
        <v/>
      </c>
      <c s="10" t="str">
        <f t="shared" si="40"/>
        <v/>
      </c>
      <c s="10" t="str">
        <f t="shared" si="40"/>
        <v/>
      </c>
      <c s="10" t="str">
        <f t="shared" si="40"/>
        <v/>
      </c>
      <c s="39" t="str">
        <f t="shared" si="40"/>
        <v/>
      </c>
      <c s="10" t="str">
        <f t="shared" si="40"/>
        <v/>
      </c>
      <c s="10" t="str">
        <f t="shared" si="40"/>
        <v/>
      </c>
      <c s="10" t="str">
        <f t="shared" si="40"/>
        <v/>
      </c>
      <c s="10" t="str">
        <f t="shared" si="40"/>
        <v/>
      </c>
      <c s="10" t="str">
        <f t="shared" si="40"/>
        <v/>
      </c>
      <c s="10" t="str">
        <f t="shared" si="40"/>
        <v/>
      </c>
    </row>
    <row r="290" spans="1:66" ht="15.75" customHeight="1">
      <c r="A290" s="90" t="str">
        <f>IF('S.D.PASTE SHEET'!A290="","",'S.D.PASTE SHEET'!A290)</f>
        <v/>
      </c>
      <c s="90" t="str">
        <f>IF('S.D.PASTE SHEET'!B290="","",'S.D.PASTE SHEET'!B290)</f>
        <v/>
      </c>
      <c s="90" t="str">
        <f>IF('S.D.PASTE SHEET'!C290="","",'S.D.PASTE SHEET'!C290)</f>
        <v/>
      </c>
      <c s="91" t="str">
        <f>IF('S.D.PASTE SHEET'!D290="","",'S.D.PASTE SHEET'!D290)</f>
        <v/>
      </c>
      <c s="90" t="str">
        <f>IF('S.D.PASTE SHEET'!E290="","",UPPER('S.D.PASTE SHEET'!E290))</f>
        <v/>
      </c>
      <c s="90" t="str">
        <f>IF('S.D.PASTE SHEET'!F290="","",'S.D.PASTE SHEET'!F290)</f>
        <v/>
      </c>
      <c s="90" t="str">
        <f>IF('S.D.PASTE SHEET'!G290="","",UPPER('S.D.PASTE SHEET'!G290))</f>
        <v/>
      </c>
      <c s="90" t="str">
        <f>IF('S.D.PASTE SHEET'!H290="","",UPPER('S.D.PASTE SHEET'!H290))</f>
        <v/>
      </c>
      <c s="90" t="str">
        <f>IF('S.D.PASTE SHEET'!I290="","",'S.D.PASTE SHEET'!I290)</f>
        <v/>
      </c>
      <c s="91" t="str">
        <f>IF('S.D.PASTE SHEET'!J290="","",'S.D.PASTE SHEET'!J290)</f>
        <v/>
      </c>
      <c s="90" t="str">
        <f>IF('S.D.PASTE SHEET'!K290="","",'S.D.PASTE SHEET'!K290)</f>
        <v/>
      </c>
      <c s="90" t="str">
        <f>IF('S.D.PASTE SHEET'!L290="","",'S.D.PASTE SHEET'!L290)</f>
        <v/>
      </c>
      <c s="90" t="str">
        <f>IF('S.D.PASTE SHEET'!M290="","",'S.D.PASTE SHEET'!M290)</f>
        <v/>
      </c>
      <c s="90" t="str">
        <f>IF('S.D.PASTE SHEET'!N290="","",'S.D.PASTE SHEET'!N290)</f>
        <v/>
      </c>
      <c s="90" t="str">
        <f>IF('S.D.PASTE SHEET'!O290="","",'S.D.PASTE SHEET'!O290)</f>
        <v/>
      </c>
      <c s="90" t="str">
        <f>IF('S.D.PASTE SHEET'!P290="","",'S.D.PASTE SHEET'!P290)</f>
        <v/>
      </c>
      <c s="90" t="str">
        <f>IF('S.D.PASTE SHEET'!Q290="","",'S.D.PASTE SHEET'!Q290)</f>
        <v/>
      </c>
      <c s="90" t="str">
        <f>IF('S.D.PASTE SHEET'!R290="","",'S.D.PASTE SHEET'!R290)</f>
        <v/>
      </c>
      <c s="90" t="str">
        <f>IF('S.D.PASTE SHEET'!S290="","",'S.D.PASTE SHEET'!S290)</f>
        <v/>
      </c>
      <c s="90" t="str">
        <f>IF('S.D.PASTE SHEET'!T290="","",'S.D.PASTE SHEET'!T290)</f>
        <v/>
      </c>
      <c s="90" t="str">
        <f>IF('S.D.PASTE SHEET'!U290="","",'S.D.PASTE SHEET'!U290)</f>
        <v/>
      </c>
      <c s="90" t="str">
        <f>IF('S.D.PASTE SHEET'!V290="","",'S.D.PASTE SHEET'!V290)</f>
        <v/>
      </c>
      <c s="90" t="str">
        <f>IF('S.D.PASTE SHEET'!W290="","",'S.D.PASTE SHEET'!W290)</f>
        <v/>
      </c>
      <c s="90" t="str">
        <f>IF('S.D.PASTE SHEET'!X290="","",'S.D.PASTE SHEET'!X290)</f>
        <v/>
      </c>
      <c s="90" t="str">
        <f>IF('S.D.PASTE SHEET'!Y290="","",'S.D.PASTE SHEET'!Y290)</f>
        <v/>
      </c>
      <c s="90" t="str">
        <f>IF('S.D.PASTE SHEET'!Z290="","",'S.D.PASTE SHEET'!Z290)</f>
        <v/>
      </c>
      <c s="90" t="str">
        <f>IF('S.D.PASTE SHEET'!AA290="","",'S.D.PASTE SHEET'!AA290)</f>
        <v/>
      </c>
      <c s="90" t="str">
        <f>IF('S.D.PASTE SHEET'!AB290="","",'S.D.PASTE SHEET'!AB290)</f>
        <v/>
      </c>
      <c s="90" t="str">
        <f>IF('S.D.PASTE SHEET'!AC290="","",'S.D.PASTE SHEET'!AC290)</f>
        <v/>
      </c>
      <c s="90" t="str">
        <f>IF('S.D.PASTE SHEET'!AD290="","",'S.D.PASTE SHEET'!AD290)</f>
        <v/>
      </c>
      <c s="34"/>
      <c s="32" t="str">
        <f>IF(AK290="","",IF(AK290&gt;0,COUNT($AG$2:AG290),""))</f>
        <v/>
      </c>
      <c s="10" t="str">
        <f t="shared" si="42" ref="AG290:AV305">IF(AND($AJ$1=5,$A290=5),A290,"")</f>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IF(BC290="","",IF(BC290&gt;0,COUNT($AY$2:AY290),""))</f>
        <v/>
      </c>
      <c s="10" t="str">
        <f t="shared" si="37"/>
        <v/>
      </c>
      <c s="10" t="str">
        <f t="shared" si="43" ref="AZ290:BN305">IF(AND($BB$1=5,$A290=5,$BC$1=$B290),B290,"")</f>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1" spans="1:66" ht="15.75" customHeight="1">
      <c r="A291" s="90" t="str">
        <f>IF('S.D.PASTE SHEET'!A291="","",'S.D.PASTE SHEET'!A291)</f>
        <v/>
      </c>
      <c s="90" t="str">
        <f>IF('S.D.PASTE SHEET'!B291="","",'S.D.PASTE SHEET'!B291)</f>
        <v/>
      </c>
      <c s="90" t="str">
        <f>IF('S.D.PASTE SHEET'!C291="","",'S.D.PASTE SHEET'!C291)</f>
        <v/>
      </c>
      <c s="91" t="str">
        <f>IF('S.D.PASTE SHEET'!D291="","",'S.D.PASTE SHEET'!D291)</f>
        <v/>
      </c>
      <c s="90" t="str">
        <f>IF('S.D.PASTE SHEET'!E291="","",UPPER('S.D.PASTE SHEET'!E291))</f>
        <v/>
      </c>
      <c s="90" t="str">
        <f>IF('S.D.PASTE SHEET'!F291="","",'S.D.PASTE SHEET'!F291)</f>
        <v/>
      </c>
      <c s="90" t="str">
        <f>IF('S.D.PASTE SHEET'!G291="","",UPPER('S.D.PASTE SHEET'!G291))</f>
        <v/>
      </c>
      <c s="90" t="str">
        <f>IF('S.D.PASTE SHEET'!H291="","",UPPER('S.D.PASTE SHEET'!H291))</f>
        <v/>
      </c>
      <c s="90" t="str">
        <f>IF('S.D.PASTE SHEET'!I291="","",'S.D.PASTE SHEET'!I291)</f>
        <v/>
      </c>
      <c s="91" t="str">
        <f>IF('S.D.PASTE SHEET'!J291="","",'S.D.PASTE SHEET'!J291)</f>
        <v/>
      </c>
      <c s="90" t="str">
        <f>IF('S.D.PASTE SHEET'!K291="","",'S.D.PASTE SHEET'!K291)</f>
        <v/>
      </c>
      <c s="90" t="str">
        <f>IF('S.D.PASTE SHEET'!L291="","",'S.D.PASTE SHEET'!L291)</f>
        <v/>
      </c>
      <c s="90" t="str">
        <f>IF('S.D.PASTE SHEET'!M291="","",'S.D.PASTE SHEET'!M291)</f>
        <v/>
      </c>
      <c s="90" t="str">
        <f>IF('S.D.PASTE SHEET'!N291="","",'S.D.PASTE SHEET'!N291)</f>
        <v/>
      </c>
      <c s="90" t="str">
        <f>IF('S.D.PASTE SHEET'!O291="","",'S.D.PASTE SHEET'!O291)</f>
        <v/>
      </c>
      <c s="90" t="str">
        <f>IF('S.D.PASTE SHEET'!P291="","",'S.D.PASTE SHEET'!P291)</f>
        <v/>
      </c>
      <c s="90" t="str">
        <f>IF('S.D.PASTE SHEET'!Q291="","",'S.D.PASTE SHEET'!Q291)</f>
        <v/>
      </c>
      <c s="90" t="str">
        <f>IF('S.D.PASTE SHEET'!R291="","",'S.D.PASTE SHEET'!R291)</f>
        <v/>
      </c>
      <c s="90" t="str">
        <f>IF('S.D.PASTE SHEET'!S291="","",'S.D.PASTE SHEET'!S291)</f>
        <v/>
      </c>
      <c s="90" t="str">
        <f>IF('S.D.PASTE SHEET'!T291="","",'S.D.PASTE SHEET'!T291)</f>
        <v/>
      </c>
      <c s="90" t="str">
        <f>IF('S.D.PASTE SHEET'!U291="","",'S.D.PASTE SHEET'!U291)</f>
        <v/>
      </c>
      <c s="90" t="str">
        <f>IF('S.D.PASTE SHEET'!V291="","",'S.D.PASTE SHEET'!V291)</f>
        <v/>
      </c>
      <c s="90" t="str">
        <f>IF('S.D.PASTE SHEET'!W291="","",'S.D.PASTE SHEET'!W291)</f>
        <v/>
      </c>
      <c s="90" t="str">
        <f>IF('S.D.PASTE SHEET'!X291="","",'S.D.PASTE SHEET'!X291)</f>
        <v/>
      </c>
      <c s="90" t="str">
        <f>IF('S.D.PASTE SHEET'!Y291="","",'S.D.PASTE SHEET'!Y291)</f>
        <v/>
      </c>
      <c s="90" t="str">
        <f>IF('S.D.PASTE SHEET'!Z291="","",'S.D.PASTE SHEET'!Z291)</f>
        <v/>
      </c>
      <c s="90" t="str">
        <f>IF('S.D.PASTE SHEET'!AA291="","",'S.D.PASTE SHEET'!AA291)</f>
        <v/>
      </c>
      <c s="90" t="str">
        <f>IF('S.D.PASTE SHEET'!AB291="","",'S.D.PASTE SHEET'!AB291)</f>
        <v/>
      </c>
      <c s="90" t="str">
        <f>IF('S.D.PASTE SHEET'!AC291="","",'S.D.PASTE SHEET'!AC291)</f>
        <v/>
      </c>
      <c s="90" t="str">
        <f>IF('S.D.PASTE SHEET'!AD291="","",'S.D.PASTE SHEET'!AD291)</f>
        <v/>
      </c>
      <c s="34"/>
      <c s="32" t="str">
        <f>IF(AK291="","",IF(AK291&gt;0,COUNT($AG$2:AG291),""))</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IF(BC291="","",IF(BC291&gt;0,COUNT($AY$2:AY291),""))</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2" spans="1:66" ht="15.75" customHeight="1">
      <c r="A292" s="90" t="str">
        <f>IF('S.D.PASTE SHEET'!A292="","",'S.D.PASTE SHEET'!A292)</f>
        <v/>
      </c>
      <c s="90" t="str">
        <f>IF('S.D.PASTE SHEET'!B292="","",'S.D.PASTE SHEET'!B292)</f>
        <v/>
      </c>
      <c s="90" t="str">
        <f>IF('S.D.PASTE SHEET'!C292="","",'S.D.PASTE SHEET'!C292)</f>
        <v/>
      </c>
      <c s="91" t="str">
        <f>IF('S.D.PASTE SHEET'!D292="","",'S.D.PASTE SHEET'!D292)</f>
        <v/>
      </c>
      <c s="90" t="str">
        <f>IF('S.D.PASTE SHEET'!E292="","",UPPER('S.D.PASTE SHEET'!E292))</f>
        <v/>
      </c>
      <c s="90" t="str">
        <f>IF('S.D.PASTE SHEET'!F292="","",'S.D.PASTE SHEET'!F292)</f>
        <v/>
      </c>
      <c s="90" t="str">
        <f>IF('S.D.PASTE SHEET'!G292="","",UPPER('S.D.PASTE SHEET'!G292))</f>
        <v/>
      </c>
      <c s="90" t="str">
        <f>IF('S.D.PASTE SHEET'!H292="","",UPPER('S.D.PASTE SHEET'!H292))</f>
        <v/>
      </c>
      <c s="90" t="str">
        <f>IF('S.D.PASTE SHEET'!I292="","",'S.D.PASTE SHEET'!I292)</f>
        <v/>
      </c>
      <c s="91" t="str">
        <f>IF('S.D.PASTE SHEET'!J292="","",'S.D.PASTE SHEET'!J292)</f>
        <v/>
      </c>
      <c s="90" t="str">
        <f>IF('S.D.PASTE SHEET'!K292="","",'S.D.PASTE SHEET'!K292)</f>
        <v/>
      </c>
      <c s="90" t="str">
        <f>IF('S.D.PASTE SHEET'!L292="","",'S.D.PASTE SHEET'!L292)</f>
        <v/>
      </c>
      <c s="90" t="str">
        <f>IF('S.D.PASTE SHEET'!M292="","",'S.D.PASTE SHEET'!M292)</f>
        <v/>
      </c>
      <c s="90" t="str">
        <f>IF('S.D.PASTE SHEET'!N292="","",'S.D.PASTE SHEET'!N292)</f>
        <v/>
      </c>
      <c s="90" t="str">
        <f>IF('S.D.PASTE SHEET'!O292="","",'S.D.PASTE SHEET'!O292)</f>
        <v/>
      </c>
      <c s="90" t="str">
        <f>IF('S.D.PASTE SHEET'!P292="","",'S.D.PASTE SHEET'!P292)</f>
        <v/>
      </c>
      <c s="90" t="str">
        <f>IF('S.D.PASTE SHEET'!Q292="","",'S.D.PASTE SHEET'!Q292)</f>
        <v/>
      </c>
      <c s="90" t="str">
        <f>IF('S.D.PASTE SHEET'!R292="","",'S.D.PASTE SHEET'!R292)</f>
        <v/>
      </c>
      <c s="90" t="str">
        <f>IF('S.D.PASTE SHEET'!S292="","",'S.D.PASTE SHEET'!S292)</f>
        <v/>
      </c>
      <c s="90" t="str">
        <f>IF('S.D.PASTE SHEET'!T292="","",'S.D.PASTE SHEET'!T292)</f>
        <v/>
      </c>
      <c s="90" t="str">
        <f>IF('S.D.PASTE SHEET'!U292="","",'S.D.PASTE SHEET'!U292)</f>
        <v/>
      </c>
      <c s="90" t="str">
        <f>IF('S.D.PASTE SHEET'!V292="","",'S.D.PASTE SHEET'!V292)</f>
        <v/>
      </c>
      <c s="90" t="str">
        <f>IF('S.D.PASTE SHEET'!W292="","",'S.D.PASTE SHEET'!W292)</f>
        <v/>
      </c>
      <c s="90" t="str">
        <f>IF('S.D.PASTE SHEET'!X292="","",'S.D.PASTE SHEET'!X292)</f>
        <v/>
      </c>
      <c s="90" t="str">
        <f>IF('S.D.PASTE SHEET'!Y292="","",'S.D.PASTE SHEET'!Y292)</f>
        <v/>
      </c>
      <c s="90" t="str">
        <f>IF('S.D.PASTE SHEET'!Z292="","",'S.D.PASTE SHEET'!Z292)</f>
        <v/>
      </c>
      <c s="90" t="str">
        <f>IF('S.D.PASTE SHEET'!AA292="","",'S.D.PASTE SHEET'!AA292)</f>
        <v/>
      </c>
      <c s="90" t="str">
        <f>IF('S.D.PASTE SHEET'!AB292="","",'S.D.PASTE SHEET'!AB292)</f>
        <v/>
      </c>
      <c s="90" t="str">
        <f>IF('S.D.PASTE SHEET'!AC292="","",'S.D.PASTE SHEET'!AC292)</f>
        <v/>
      </c>
      <c s="90" t="str">
        <f>IF('S.D.PASTE SHEET'!AD292="","",'S.D.PASTE SHEET'!AD292)</f>
        <v/>
      </c>
      <c s="34"/>
      <c s="32" t="str">
        <f>IF(AK292="","",IF(AK292&gt;0,COUNT($AG$2:AG292),""))</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IF(BC292="","",IF(BC292&gt;0,COUNT($AY$2:AY292),""))</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3" spans="1:66" ht="15.75" customHeight="1">
      <c r="A293" s="90" t="str">
        <f>IF('S.D.PASTE SHEET'!A293="","",'S.D.PASTE SHEET'!A293)</f>
        <v/>
      </c>
      <c s="90" t="str">
        <f>IF('S.D.PASTE SHEET'!B293="","",'S.D.PASTE SHEET'!B293)</f>
        <v/>
      </c>
      <c s="90" t="str">
        <f>IF('S.D.PASTE SHEET'!C293="","",'S.D.PASTE SHEET'!C293)</f>
        <v/>
      </c>
      <c s="91" t="str">
        <f>IF('S.D.PASTE SHEET'!D293="","",'S.D.PASTE SHEET'!D293)</f>
        <v/>
      </c>
      <c s="90" t="str">
        <f>IF('S.D.PASTE SHEET'!E293="","",UPPER('S.D.PASTE SHEET'!E293))</f>
        <v/>
      </c>
      <c s="90" t="str">
        <f>IF('S.D.PASTE SHEET'!F293="","",'S.D.PASTE SHEET'!F293)</f>
        <v/>
      </c>
      <c s="90" t="str">
        <f>IF('S.D.PASTE SHEET'!G293="","",UPPER('S.D.PASTE SHEET'!G293))</f>
        <v/>
      </c>
      <c s="90" t="str">
        <f>IF('S.D.PASTE SHEET'!H293="","",UPPER('S.D.PASTE SHEET'!H293))</f>
        <v/>
      </c>
      <c s="90" t="str">
        <f>IF('S.D.PASTE SHEET'!I293="","",'S.D.PASTE SHEET'!I293)</f>
        <v/>
      </c>
      <c s="91" t="str">
        <f>IF('S.D.PASTE SHEET'!J293="","",'S.D.PASTE SHEET'!J293)</f>
        <v/>
      </c>
      <c s="90" t="str">
        <f>IF('S.D.PASTE SHEET'!K293="","",'S.D.PASTE SHEET'!K293)</f>
        <v/>
      </c>
      <c s="90" t="str">
        <f>IF('S.D.PASTE SHEET'!L293="","",'S.D.PASTE SHEET'!L293)</f>
        <v/>
      </c>
      <c s="90" t="str">
        <f>IF('S.D.PASTE SHEET'!M293="","",'S.D.PASTE SHEET'!M293)</f>
        <v/>
      </c>
      <c s="90" t="str">
        <f>IF('S.D.PASTE SHEET'!N293="","",'S.D.PASTE SHEET'!N293)</f>
        <v/>
      </c>
      <c s="90" t="str">
        <f>IF('S.D.PASTE SHEET'!O293="","",'S.D.PASTE SHEET'!O293)</f>
        <v/>
      </c>
      <c s="90" t="str">
        <f>IF('S.D.PASTE SHEET'!P293="","",'S.D.PASTE SHEET'!P293)</f>
        <v/>
      </c>
      <c s="90" t="str">
        <f>IF('S.D.PASTE SHEET'!Q293="","",'S.D.PASTE SHEET'!Q293)</f>
        <v/>
      </c>
      <c s="90" t="str">
        <f>IF('S.D.PASTE SHEET'!R293="","",'S.D.PASTE SHEET'!R293)</f>
        <v/>
      </c>
      <c s="90" t="str">
        <f>IF('S.D.PASTE SHEET'!S293="","",'S.D.PASTE SHEET'!S293)</f>
        <v/>
      </c>
      <c s="90" t="str">
        <f>IF('S.D.PASTE SHEET'!T293="","",'S.D.PASTE SHEET'!T293)</f>
        <v/>
      </c>
      <c s="90" t="str">
        <f>IF('S.D.PASTE SHEET'!U293="","",'S.D.PASTE SHEET'!U293)</f>
        <v/>
      </c>
      <c s="90" t="str">
        <f>IF('S.D.PASTE SHEET'!V293="","",'S.D.PASTE SHEET'!V293)</f>
        <v/>
      </c>
      <c s="90" t="str">
        <f>IF('S.D.PASTE SHEET'!W293="","",'S.D.PASTE SHEET'!W293)</f>
        <v/>
      </c>
      <c s="90" t="str">
        <f>IF('S.D.PASTE SHEET'!X293="","",'S.D.PASTE SHEET'!X293)</f>
        <v/>
      </c>
      <c s="90" t="str">
        <f>IF('S.D.PASTE SHEET'!Y293="","",'S.D.PASTE SHEET'!Y293)</f>
        <v/>
      </c>
      <c s="90" t="str">
        <f>IF('S.D.PASTE SHEET'!Z293="","",'S.D.PASTE SHEET'!Z293)</f>
        <v/>
      </c>
      <c s="90" t="str">
        <f>IF('S.D.PASTE SHEET'!AA293="","",'S.D.PASTE SHEET'!AA293)</f>
        <v/>
      </c>
      <c s="90" t="str">
        <f>IF('S.D.PASTE SHEET'!AB293="","",'S.D.PASTE SHEET'!AB293)</f>
        <v/>
      </c>
      <c s="90" t="str">
        <f>IF('S.D.PASTE SHEET'!AC293="","",'S.D.PASTE SHEET'!AC293)</f>
        <v/>
      </c>
      <c s="90" t="str">
        <f>IF('S.D.PASTE SHEET'!AD293="","",'S.D.PASTE SHEET'!AD293)</f>
        <v/>
      </c>
      <c s="34"/>
      <c s="32" t="str">
        <f>IF(AK293="","",IF(AK293&gt;0,COUNT($AG$2:AG293),""))</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IF(BC293="","",IF(BC293&gt;0,COUNT($AY$2:AY293),""))</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4" spans="1:66" ht="15.75" customHeight="1">
      <c r="A294" s="90" t="str">
        <f>IF('S.D.PASTE SHEET'!A294="","",'S.D.PASTE SHEET'!A294)</f>
        <v/>
      </c>
      <c s="90" t="str">
        <f>IF('S.D.PASTE SHEET'!B294="","",'S.D.PASTE SHEET'!B294)</f>
        <v/>
      </c>
      <c s="90" t="str">
        <f>IF('S.D.PASTE SHEET'!C294="","",'S.D.PASTE SHEET'!C294)</f>
        <v/>
      </c>
      <c s="91" t="str">
        <f>IF('S.D.PASTE SHEET'!D294="","",'S.D.PASTE SHEET'!D294)</f>
        <v/>
      </c>
      <c s="90" t="str">
        <f>IF('S.D.PASTE SHEET'!E294="","",UPPER('S.D.PASTE SHEET'!E294))</f>
        <v/>
      </c>
      <c s="90" t="str">
        <f>IF('S.D.PASTE SHEET'!F294="","",'S.D.PASTE SHEET'!F294)</f>
        <v/>
      </c>
      <c s="90" t="str">
        <f>IF('S.D.PASTE SHEET'!G294="","",UPPER('S.D.PASTE SHEET'!G294))</f>
        <v/>
      </c>
      <c s="90" t="str">
        <f>IF('S.D.PASTE SHEET'!H294="","",UPPER('S.D.PASTE SHEET'!H294))</f>
        <v/>
      </c>
      <c s="90" t="str">
        <f>IF('S.D.PASTE SHEET'!I294="","",'S.D.PASTE SHEET'!I294)</f>
        <v/>
      </c>
      <c s="91" t="str">
        <f>IF('S.D.PASTE SHEET'!J294="","",'S.D.PASTE SHEET'!J294)</f>
        <v/>
      </c>
      <c s="90" t="str">
        <f>IF('S.D.PASTE SHEET'!K294="","",'S.D.PASTE SHEET'!K294)</f>
        <v/>
      </c>
      <c s="90" t="str">
        <f>IF('S.D.PASTE SHEET'!L294="","",'S.D.PASTE SHEET'!L294)</f>
        <v/>
      </c>
      <c s="90" t="str">
        <f>IF('S.D.PASTE SHEET'!M294="","",'S.D.PASTE SHEET'!M294)</f>
        <v/>
      </c>
      <c s="90" t="str">
        <f>IF('S.D.PASTE SHEET'!N294="","",'S.D.PASTE SHEET'!N294)</f>
        <v/>
      </c>
      <c s="90" t="str">
        <f>IF('S.D.PASTE SHEET'!O294="","",'S.D.PASTE SHEET'!O294)</f>
        <v/>
      </c>
      <c s="90" t="str">
        <f>IF('S.D.PASTE SHEET'!P294="","",'S.D.PASTE SHEET'!P294)</f>
        <v/>
      </c>
      <c s="90" t="str">
        <f>IF('S.D.PASTE SHEET'!Q294="","",'S.D.PASTE SHEET'!Q294)</f>
        <v/>
      </c>
      <c s="90" t="str">
        <f>IF('S.D.PASTE SHEET'!R294="","",'S.D.PASTE SHEET'!R294)</f>
        <v/>
      </c>
      <c s="90" t="str">
        <f>IF('S.D.PASTE SHEET'!S294="","",'S.D.PASTE SHEET'!S294)</f>
        <v/>
      </c>
      <c s="90" t="str">
        <f>IF('S.D.PASTE SHEET'!T294="","",'S.D.PASTE SHEET'!T294)</f>
        <v/>
      </c>
      <c s="90" t="str">
        <f>IF('S.D.PASTE SHEET'!U294="","",'S.D.PASTE SHEET'!U294)</f>
        <v/>
      </c>
      <c s="90" t="str">
        <f>IF('S.D.PASTE SHEET'!V294="","",'S.D.PASTE SHEET'!V294)</f>
        <v/>
      </c>
      <c s="90" t="str">
        <f>IF('S.D.PASTE SHEET'!W294="","",'S.D.PASTE SHEET'!W294)</f>
        <v/>
      </c>
      <c s="90" t="str">
        <f>IF('S.D.PASTE SHEET'!X294="","",'S.D.PASTE SHEET'!X294)</f>
        <v/>
      </c>
      <c s="90" t="str">
        <f>IF('S.D.PASTE SHEET'!Y294="","",'S.D.PASTE SHEET'!Y294)</f>
        <v/>
      </c>
      <c s="90" t="str">
        <f>IF('S.D.PASTE SHEET'!Z294="","",'S.D.PASTE SHEET'!Z294)</f>
        <v/>
      </c>
      <c s="90" t="str">
        <f>IF('S.D.PASTE SHEET'!AA294="","",'S.D.PASTE SHEET'!AA294)</f>
        <v/>
      </c>
      <c s="90" t="str">
        <f>IF('S.D.PASTE SHEET'!AB294="","",'S.D.PASTE SHEET'!AB294)</f>
        <v/>
      </c>
      <c s="90" t="str">
        <f>IF('S.D.PASTE SHEET'!AC294="","",'S.D.PASTE SHEET'!AC294)</f>
        <v/>
      </c>
      <c s="90" t="str">
        <f>IF('S.D.PASTE SHEET'!AD294="","",'S.D.PASTE SHEET'!AD294)</f>
        <v/>
      </c>
      <c s="34"/>
      <c s="32" t="str">
        <f>IF(AK294="","",IF(AK294&gt;0,COUNT($AG$2:AG294),""))</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IF(BC294="","",IF(BC294&gt;0,COUNT($AY$2:AY294),""))</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5" spans="1:66" ht="15.75" customHeight="1">
      <c r="A295" s="90" t="str">
        <f>IF('S.D.PASTE SHEET'!A295="","",'S.D.PASTE SHEET'!A295)</f>
        <v/>
      </c>
      <c s="90" t="str">
        <f>IF('S.D.PASTE SHEET'!B295="","",'S.D.PASTE SHEET'!B295)</f>
        <v/>
      </c>
      <c s="90" t="str">
        <f>IF('S.D.PASTE SHEET'!C295="","",'S.D.PASTE SHEET'!C295)</f>
        <v/>
      </c>
      <c s="91" t="str">
        <f>IF('S.D.PASTE SHEET'!D295="","",'S.D.PASTE SHEET'!D295)</f>
        <v/>
      </c>
      <c s="90" t="str">
        <f>IF('S.D.PASTE SHEET'!E295="","",UPPER('S.D.PASTE SHEET'!E295))</f>
        <v/>
      </c>
      <c s="90" t="str">
        <f>IF('S.D.PASTE SHEET'!F295="","",'S.D.PASTE SHEET'!F295)</f>
        <v/>
      </c>
      <c s="90" t="str">
        <f>IF('S.D.PASTE SHEET'!G295="","",UPPER('S.D.PASTE SHEET'!G295))</f>
        <v/>
      </c>
      <c s="90" t="str">
        <f>IF('S.D.PASTE SHEET'!H295="","",UPPER('S.D.PASTE SHEET'!H295))</f>
        <v/>
      </c>
      <c s="90" t="str">
        <f>IF('S.D.PASTE SHEET'!I295="","",'S.D.PASTE SHEET'!I295)</f>
        <v/>
      </c>
      <c s="91" t="str">
        <f>IF('S.D.PASTE SHEET'!J295="","",'S.D.PASTE SHEET'!J295)</f>
        <v/>
      </c>
      <c s="90" t="str">
        <f>IF('S.D.PASTE SHEET'!K295="","",'S.D.PASTE SHEET'!K295)</f>
        <v/>
      </c>
      <c s="90" t="str">
        <f>IF('S.D.PASTE SHEET'!L295="","",'S.D.PASTE SHEET'!L295)</f>
        <v/>
      </c>
      <c s="90" t="str">
        <f>IF('S.D.PASTE SHEET'!M295="","",'S.D.PASTE SHEET'!M295)</f>
        <v/>
      </c>
      <c s="90" t="str">
        <f>IF('S.D.PASTE SHEET'!N295="","",'S.D.PASTE SHEET'!N295)</f>
        <v/>
      </c>
      <c s="90" t="str">
        <f>IF('S.D.PASTE SHEET'!O295="","",'S.D.PASTE SHEET'!O295)</f>
        <v/>
      </c>
      <c s="90" t="str">
        <f>IF('S.D.PASTE SHEET'!P295="","",'S.D.PASTE SHEET'!P295)</f>
        <v/>
      </c>
      <c s="90" t="str">
        <f>IF('S.D.PASTE SHEET'!Q295="","",'S.D.PASTE SHEET'!Q295)</f>
        <v/>
      </c>
      <c s="90" t="str">
        <f>IF('S.D.PASTE SHEET'!R295="","",'S.D.PASTE SHEET'!R295)</f>
        <v/>
      </c>
      <c s="90" t="str">
        <f>IF('S.D.PASTE SHEET'!S295="","",'S.D.PASTE SHEET'!S295)</f>
        <v/>
      </c>
      <c s="90" t="str">
        <f>IF('S.D.PASTE SHEET'!T295="","",'S.D.PASTE SHEET'!T295)</f>
        <v/>
      </c>
      <c s="90" t="str">
        <f>IF('S.D.PASTE SHEET'!U295="","",'S.D.PASTE SHEET'!U295)</f>
        <v/>
      </c>
      <c s="90" t="str">
        <f>IF('S.D.PASTE SHEET'!V295="","",'S.D.PASTE SHEET'!V295)</f>
        <v/>
      </c>
      <c s="90" t="str">
        <f>IF('S.D.PASTE SHEET'!W295="","",'S.D.PASTE SHEET'!W295)</f>
        <v/>
      </c>
      <c s="90" t="str">
        <f>IF('S.D.PASTE SHEET'!X295="","",'S.D.PASTE SHEET'!X295)</f>
        <v/>
      </c>
      <c s="90" t="str">
        <f>IF('S.D.PASTE SHEET'!Y295="","",'S.D.PASTE SHEET'!Y295)</f>
        <v/>
      </c>
      <c s="90" t="str">
        <f>IF('S.D.PASTE SHEET'!Z295="","",'S.D.PASTE SHEET'!Z295)</f>
        <v/>
      </c>
      <c s="90" t="str">
        <f>IF('S.D.PASTE SHEET'!AA295="","",'S.D.PASTE SHEET'!AA295)</f>
        <v/>
      </c>
      <c s="90" t="str">
        <f>IF('S.D.PASTE SHEET'!AB295="","",'S.D.PASTE SHEET'!AB295)</f>
        <v/>
      </c>
      <c s="90" t="str">
        <f>IF('S.D.PASTE SHEET'!AC295="","",'S.D.PASTE SHEET'!AC295)</f>
        <v/>
      </c>
      <c s="90" t="str">
        <f>IF('S.D.PASTE SHEET'!AD295="","",'S.D.PASTE SHEET'!AD295)</f>
        <v/>
      </c>
      <c s="34"/>
      <c s="32" t="str">
        <f>IF(AK295="","",IF(AK295&gt;0,COUNT($AG$2:AG295),""))</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IF(BC295="","",IF(BC295&gt;0,COUNT($AY$2:AY295),""))</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6" spans="1:66" ht="15.75" customHeight="1">
      <c r="A296" s="90" t="str">
        <f>IF('S.D.PASTE SHEET'!A296="","",'S.D.PASTE SHEET'!A296)</f>
        <v/>
      </c>
      <c s="90" t="str">
        <f>IF('S.D.PASTE SHEET'!B296="","",'S.D.PASTE SHEET'!B296)</f>
        <v/>
      </c>
      <c s="90" t="str">
        <f>IF('S.D.PASTE SHEET'!C296="","",'S.D.PASTE SHEET'!C296)</f>
        <v/>
      </c>
      <c s="91" t="str">
        <f>IF('S.D.PASTE SHEET'!D296="","",'S.D.PASTE SHEET'!D296)</f>
        <v/>
      </c>
      <c s="90" t="str">
        <f>IF('S.D.PASTE SHEET'!E296="","",UPPER('S.D.PASTE SHEET'!E296))</f>
        <v/>
      </c>
      <c s="90" t="str">
        <f>IF('S.D.PASTE SHEET'!F296="","",'S.D.PASTE SHEET'!F296)</f>
        <v/>
      </c>
      <c s="90" t="str">
        <f>IF('S.D.PASTE SHEET'!G296="","",UPPER('S.D.PASTE SHEET'!G296))</f>
        <v/>
      </c>
      <c s="90" t="str">
        <f>IF('S.D.PASTE SHEET'!H296="","",UPPER('S.D.PASTE SHEET'!H296))</f>
        <v/>
      </c>
      <c s="90" t="str">
        <f>IF('S.D.PASTE SHEET'!I296="","",'S.D.PASTE SHEET'!I296)</f>
        <v/>
      </c>
      <c s="91" t="str">
        <f>IF('S.D.PASTE SHEET'!J296="","",'S.D.PASTE SHEET'!J296)</f>
        <v/>
      </c>
      <c s="90" t="str">
        <f>IF('S.D.PASTE SHEET'!K296="","",'S.D.PASTE SHEET'!K296)</f>
        <v/>
      </c>
      <c s="90" t="str">
        <f>IF('S.D.PASTE SHEET'!L296="","",'S.D.PASTE SHEET'!L296)</f>
        <v/>
      </c>
      <c s="90" t="str">
        <f>IF('S.D.PASTE SHEET'!M296="","",'S.D.PASTE SHEET'!M296)</f>
        <v/>
      </c>
      <c s="90" t="str">
        <f>IF('S.D.PASTE SHEET'!N296="","",'S.D.PASTE SHEET'!N296)</f>
        <v/>
      </c>
      <c s="90" t="str">
        <f>IF('S.D.PASTE SHEET'!O296="","",'S.D.PASTE SHEET'!O296)</f>
        <v/>
      </c>
      <c s="90" t="str">
        <f>IF('S.D.PASTE SHEET'!P296="","",'S.D.PASTE SHEET'!P296)</f>
        <v/>
      </c>
      <c s="90" t="str">
        <f>IF('S.D.PASTE SHEET'!Q296="","",'S.D.PASTE SHEET'!Q296)</f>
        <v/>
      </c>
      <c s="90" t="str">
        <f>IF('S.D.PASTE SHEET'!R296="","",'S.D.PASTE SHEET'!R296)</f>
        <v/>
      </c>
      <c s="90" t="str">
        <f>IF('S.D.PASTE SHEET'!S296="","",'S.D.PASTE SHEET'!S296)</f>
        <v/>
      </c>
      <c s="90" t="str">
        <f>IF('S.D.PASTE SHEET'!T296="","",'S.D.PASTE SHEET'!T296)</f>
        <v/>
      </c>
      <c s="90" t="str">
        <f>IF('S.D.PASTE SHEET'!U296="","",'S.D.PASTE SHEET'!U296)</f>
        <v/>
      </c>
      <c s="90" t="str">
        <f>IF('S.D.PASTE SHEET'!V296="","",'S.D.PASTE SHEET'!V296)</f>
        <v/>
      </c>
      <c s="90" t="str">
        <f>IF('S.D.PASTE SHEET'!W296="","",'S.D.PASTE SHEET'!W296)</f>
        <v/>
      </c>
      <c s="90" t="str">
        <f>IF('S.D.PASTE SHEET'!X296="","",'S.D.PASTE SHEET'!X296)</f>
        <v/>
      </c>
      <c s="90" t="str">
        <f>IF('S.D.PASTE SHEET'!Y296="","",'S.D.PASTE SHEET'!Y296)</f>
        <v/>
      </c>
      <c s="90" t="str">
        <f>IF('S.D.PASTE SHEET'!Z296="","",'S.D.PASTE SHEET'!Z296)</f>
        <v/>
      </c>
      <c s="90" t="str">
        <f>IF('S.D.PASTE SHEET'!AA296="","",'S.D.PASTE SHEET'!AA296)</f>
        <v/>
      </c>
      <c s="90" t="str">
        <f>IF('S.D.PASTE SHEET'!AB296="","",'S.D.PASTE SHEET'!AB296)</f>
        <v/>
      </c>
      <c s="90" t="str">
        <f>IF('S.D.PASTE SHEET'!AC296="","",'S.D.PASTE SHEET'!AC296)</f>
        <v/>
      </c>
      <c s="90" t="str">
        <f>IF('S.D.PASTE SHEET'!AD296="","",'S.D.PASTE SHEET'!AD296)</f>
        <v/>
      </c>
      <c s="34"/>
      <c s="32" t="str">
        <f>IF(AK296="","",IF(AK296&gt;0,COUNT($AG$2:AG296),""))</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IF(BC296="","",IF(BC296&gt;0,COUNT($AY$2:AY296),""))</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7" spans="1:66" ht="15.75" customHeight="1">
      <c r="A297" s="90" t="str">
        <f>IF('S.D.PASTE SHEET'!A297="","",'S.D.PASTE SHEET'!A297)</f>
        <v/>
      </c>
      <c s="90" t="str">
        <f>IF('S.D.PASTE SHEET'!B297="","",'S.D.PASTE SHEET'!B297)</f>
        <v/>
      </c>
      <c s="90" t="str">
        <f>IF('S.D.PASTE SHEET'!C297="","",'S.D.PASTE SHEET'!C297)</f>
        <v/>
      </c>
      <c s="91" t="str">
        <f>IF('S.D.PASTE SHEET'!D297="","",'S.D.PASTE SHEET'!D297)</f>
        <v/>
      </c>
      <c s="90" t="str">
        <f>IF('S.D.PASTE SHEET'!E297="","",UPPER('S.D.PASTE SHEET'!E297))</f>
        <v/>
      </c>
      <c s="90" t="str">
        <f>IF('S.D.PASTE SHEET'!F297="","",'S.D.PASTE SHEET'!F297)</f>
        <v/>
      </c>
      <c s="90" t="str">
        <f>IF('S.D.PASTE SHEET'!G297="","",UPPER('S.D.PASTE SHEET'!G297))</f>
        <v/>
      </c>
      <c s="90" t="str">
        <f>IF('S.D.PASTE SHEET'!H297="","",UPPER('S.D.PASTE SHEET'!H297))</f>
        <v/>
      </c>
      <c s="90" t="str">
        <f>IF('S.D.PASTE SHEET'!I297="","",'S.D.PASTE SHEET'!I297)</f>
        <v/>
      </c>
      <c s="91" t="str">
        <f>IF('S.D.PASTE SHEET'!J297="","",'S.D.PASTE SHEET'!J297)</f>
        <v/>
      </c>
      <c s="90" t="str">
        <f>IF('S.D.PASTE SHEET'!K297="","",'S.D.PASTE SHEET'!K297)</f>
        <v/>
      </c>
      <c s="90" t="str">
        <f>IF('S.D.PASTE SHEET'!L297="","",'S.D.PASTE SHEET'!L297)</f>
        <v/>
      </c>
      <c s="90" t="str">
        <f>IF('S.D.PASTE SHEET'!M297="","",'S.D.PASTE SHEET'!M297)</f>
        <v/>
      </c>
      <c s="90" t="str">
        <f>IF('S.D.PASTE SHEET'!N297="","",'S.D.PASTE SHEET'!N297)</f>
        <v/>
      </c>
      <c s="90" t="str">
        <f>IF('S.D.PASTE SHEET'!O297="","",'S.D.PASTE SHEET'!O297)</f>
        <v/>
      </c>
      <c s="90" t="str">
        <f>IF('S.D.PASTE SHEET'!P297="","",'S.D.PASTE SHEET'!P297)</f>
        <v/>
      </c>
      <c s="90" t="str">
        <f>IF('S.D.PASTE SHEET'!Q297="","",'S.D.PASTE SHEET'!Q297)</f>
        <v/>
      </c>
      <c s="90" t="str">
        <f>IF('S.D.PASTE SHEET'!R297="","",'S.D.PASTE SHEET'!R297)</f>
        <v/>
      </c>
      <c s="90" t="str">
        <f>IF('S.D.PASTE SHEET'!S297="","",'S.D.PASTE SHEET'!S297)</f>
        <v/>
      </c>
      <c s="90" t="str">
        <f>IF('S.D.PASTE SHEET'!T297="","",'S.D.PASTE SHEET'!T297)</f>
        <v/>
      </c>
      <c s="90" t="str">
        <f>IF('S.D.PASTE SHEET'!U297="","",'S.D.PASTE SHEET'!U297)</f>
        <v/>
      </c>
      <c s="90" t="str">
        <f>IF('S.D.PASTE SHEET'!V297="","",'S.D.PASTE SHEET'!V297)</f>
        <v/>
      </c>
      <c s="90" t="str">
        <f>IF('S.D.PASTE SHEET'!W297="","",'S.D.PASTE SHEET'!W297)</f>
        <v/>
      </c>
      <c s="90" t="str">
        <f>IF('S.D.PASTE SHEET'!X297="","",'S.D.PASTE SHEET'!X297)</f>
        <v/>
      </c>
      <c s="90" t="str">
        <f>IF('S.D.PASTE SHEET'!Y297="","",'S.D.PASTE SHEET'!Y297)</f>
        <v/>
      </c>
      <c s="90" t="str">
        <f>IF('S.D.PASTE SHEET'!Z297="","",'S.D.PASTE SHEET'!Z297)</f>
        <v/>
      </c>
      <c s="90" t="str">
        <f>IF('S.D.PASTE SHEET'!AA297="","",'S.D.PASTE SHEET'!AA297)</f>
        <v/>
      </c>
      <c s="90" t="str">
        <f>IF('S.D.PASTE SHEET'!AB297="","",'S.D.PASTE SHEET'!AB297)</f>
        <v/>
      </c>
      <c s="90" t="str">
        <f>IF('S.D.PASTE SHEET'!AC297="","",'S.D.PASTE SHEET'!AC297)</f>
        <v/>
      </c>
      <c s="90" t="str">
        <f>IF('S.D.PASTE SHEET'!AD297="","",'S.D.PASTE SHEET'!AD297)</f>
        <v/>
      </c>
      <c s="34"/>
      <c s="32" t="str">
        <f>IF(AK297="","",IF(AK297&gt;0,COUNT($AG$2:AG297),""))</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IF(BC297="","",IF(BC297&gt;0,COUNT($AY$2:AY297),""))</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8" spans="1:66" ht="15.75" customHeight="1">
      <c r="A298" s="90" t="str">
        <f>IF('S.D.PASTE SHEET'!A298="","",'S.D.PASTE SHEET'!A298)</f>
        <v/>
      </c>
      <c s="90" t="str">
        <f>IF('S.D.PASTE SHEET'!B298="","",'S.D.PASTE SHEET'!B298)</f>
        <v/>
      </c>
      <c s="90" t="str">
        <f>IF('S.D.PASTE SHEET'!C298="","",'S.D.PASTE SHEET'!C298)</f>
        <v/>
      </c>
      <c s="91" t="str">
        <f>IF('S.D.PASTE SHEET'!D298="","",'S.D.PASTE SHEET'!D298)</f>
        <v/>
      </c>
      <c s="90" t="str">
        <f>IF('S.D.PASTE SHEET'!E298="","",UPPER('S.D.PASTE SHEET'!E298))</f>
        <v/>
      </c>
      <c s="90" t="str">
        <f>IF('S.D.PASTE SHEET'!F298="","",'S.D.PASTE SHEET'!F298)</f>
        <v/>
      </c>
      <c s="90" t="str">
        <f>IF('S.D.PASTE SHEET'!G298="","",UPPER('S.D.PASTE SHEET'!G298))</f>
        <v/>
      </c>
      <c s="90" t="str">
        <f>IF('S.D.PASTE SHEET'!H298="","",UPPER('S.D.PASTE SHEET'!H298))</f>
        <v/>
      </c>
      <c s="90" t="str">
        <f>IF('S.D.PASTE SHEET'!I298="","",'S.D.PASTE SHEET'!I298)</f>
        <v/>
      </c>
      <c s="91" t="str">
        <f>IF('S.D.PASTE SHEET'!J298="","",'S.D.PASTE SHEET'!J298)</f>
        <v/>
      </c>
      <c s="90" t="str">
        <f>IF('S.D.PASTE SHEET'!K298="","",'S.D.PASTE SHEET'!K298)</f>
        <v/>
      </c>
      <c s="90" t="str">
        <f>IF('S.D.PASTE SHEET'!L298="","",'S.D.PASTE SHEET'!L298)</f>
        <v/>
      </c>
      <c s="90" t="str">
        <f>IF('S.D.PASTE SHEET'!M298="","",'S.D.PASTE SHEET'!M298)</f>
        <v/>
      </c>
      <c s="90" t="str">
        <f>IF('S.D.PASTE SHEET'!N298="","",'S.D.PASTE SHEET'!N298)</f>
        <v/>
      </c>
      <c s="90" t="str">
        <f>IF('S.D.PASTE SHEET'!O298="","",'S.D.PASTE SHEET'!O298)</f>
        <v/>
      </c>
      <c s="90" t="str">
        <f>IF('S.D.PASTE SHEET'!P298="","",'S.D.PASTE SHEET'!P298)</f>
        <v/>
      </c>
      <c s="90" t="str">
        <f>IF('S.D.PASTE SHEET'!Q298="","",'S.D.PASTE SHEET'!Q298)</f>
        <v/>
      </c>
      <c s="90" t="str">
        <f>IF('S.D.PASTE SHEET'!R298="","",'S.D.PASTE SHEET'!R298)</f>
        <v/>
      </c>
      <c s="90" t="str">
        <f>IF('S.D.PASTE SHEET'!S298="","",'S.D.PASTE SHEET'!S298)</f>
        <v/>
      </c>
      <c s="90" t="str">
        <f>IF('S.D.PASTE SHEET'!T298="","",'S.D.PASTE SHEET'!T298)</f>
        <v/>
      </c>
      <c s="90" t="str">
        <f>IF('S.D.PASTE SHEET'!U298="","",'S.D.PASTE SHEET'!U298)</f>
        <v/>
      </c>
      <c s="90" t="str">
        <f>IF('S.D.PASTE SHEET'!V298="","",'S.D.PASTE SHEET'!V298)</f>
        <v/>
      </c>
      <c s="90" t="str">
        <f>IF('S.D.PASTE SHEET'!W298="","",'S.D.PASTE SHEET'!W298)</f>
        <v/>
      </c>
      <c s="90" t="str">
        <f>IF('S.D.PASTE SHEET'!X298="","",'S.D.PASTE SHEET'!X298)</f>
        <v/>
      </c>
      <c s="90" t="str">
        <f>IF('S.D.PASTE SHEET'!Y298="","",'S.D.PASTE SHEET'!Y298)</f>
        <v/>
      </c>
      <c s="90" t="str">
        <f>IF('S.D.PASTE SHEET'!Z298="","",'S.D.PASTE SHEET'!Z298)</f>
        <v/>
      </c>
      <c s="90" t="str">
        <f>IF('S.D.PASTE SHEET'!AA298="","",'S.D.PASTE SHEET'!AA298)</f>
        <v/>
      </c>
      <c s="90" t="str">
        <f>IF('S.D.PASTE SHEET'!AB298="","",'S.D.PASTE SHEET'!AB298)</f>
        <v/>
      </c>
      <c s="90" t="str">
        <f>IF('S.D.PASTE SHEET'!AC298="","",'S.D.PASTE SHEET'!AC298)</f>
        <v/>
      </c>
      <c s="90" t="str">
        <f>IF('S.D.PASTE SHEET'!AD298="","",'S.D.PASTE SHEET'!AD298)</f>
        <v/>
      </c>
      <c s="34"/>
      <c s="32" t="str">
        <f>IF(AK298="","",IF(AK298&gt;0,COUNT($AG$2:AG298),""))</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IF(BC298="","",IF(BC298&gt;0,COUNT($AY$2:AY298),""))</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299" spans="1:66" ht="15.75" customHeight="1">
      <c r="A299" s="90" t="str">
        <f>IF('S.D.PASTE SHEET'!A299="","",'S.D.PASTE SHEET'!A299)</f>
        <v/>
      </c>
      <c s="90" t="str">
        <f>IF('S.D.PASTE SHEET'!B299="","",'S.D.PASTE SHEET'!B299)</f>
        <v/>
      </c>
      <c s="90" t="str">
        <f>IF('S.D.PASTE SHEET'!C299="","",'S.D.PASTE SHEET'!C299)</f>
        <v/>
      </c>
      <c s="91" t="str">
        <f>IF('S.D.PASTE SHEET'!D299="","",'S.D.PASTE SHEET'!D299)</f>
        <v/>
      </c>
      <c s="90" t="str">
        <f>IF('S.D.PASTE SHEET'!E299="","",UPPER('S.D.PASTE SHEET'!E299))</f>
        <v/>
      </c>
      <c s="90" t="str">
        <f>IF('S.D.PASTE SHEET'!F299="","",'S.D.PASTE SHEET'!F299)</f>
        <v/>
      </c>
      <c s="90" t="str">
        <f>IF('S.D.PASTE SHEET'!G299="","",UPPER('S.D.PASTE SHEET'!G299))</f>
        <v/>
      </c>
      <c s="90" t="str">
        <f>IF('S.D.PASTE SHEET'!H299="","",UPPER('S.D.PASTE SHEET'!H299))</f>
        <v/>
      </c>
      <c s="90" t="str">
        <f>IF('S.D.PASTE SHEET'!I299="","",'S.D.PASTE SHEET'!I299)</f>
        <v/>
      </c>
      <c s="91" t="str">
        <f>IF('S.D.PASTE SHEET'!J299="","",'S.D.PASTE SHEET'!J299)</f>
        <v/>
      </c>
      <c s="90" t="str">
        <f>IF('S.D.PASTE SHEET'!K299="","",'S.D.PASTE SHEET'!K299)</f>
        <v/>
      </c>
      <c s="90" t="str">
        <f>IF('S.D.PASTE SHEET'!L299="","",'S.D.PASTE SHEET'!L299)</f>
        <v/>
      </c>
      <c s="90" t="str">
        <f>IF('S.D.PASTE SHEET'!M299="","",'S.D.PASTE SHEET'!M299)</f>
        <v/>
      </c>
      <c s="90" t="str">
        <f>IF('S.D.PASTE SHEET'!N299="","",'S.D.PASTE SHEET'!N299)</f>
        <v/>
      </c>
      <c s="90" t="str">
        <f>IF('S.D.PASTE SHEET'!O299="","",'S.D.PASTE SHEET'!O299)</f>
        <v/>
      </c>
      <c s="90" t="str">
        <f>IF('S.D.PASTE SHEET'!P299="","",'S.D.PASTE SHEET'!P299)</f>
        <v/>
      </c>
      <c s="90" t="str">
        <f>IF('S.D.PASTE SHEET'!Q299="","",'S.D.PASTE SHEET'!Q299)</f>
        <v/>
      </c>
      <c s="90" t="str">
        <f>IF('S.D.PASTE SHEET'!R299="","",'S.D.PASTE SHEET'!R299)</f>
        <v/>
      </c>
      <c s="90" t="str">
        <f>IF('S.D.PASTE SHEET'!S299="","",'S.D.PASTE SHEET'!S299)</f>
        <v/>
      </c>
      <c s="90" t="str">
        <f>IF('S.D.PASTE SHEET'!T299="","",'S.D.PASTE SHEET'!T299)</f>
        <v/>
      </c>
      <c s="90" t="str">
        <f>IF('S.D.PASTE SHEET'!U299="","",'S.D.PASTE SHEET'!U299)</f>
        <v/>
      </c>
      <c s="90" t="str">
        <f>IF('S.D.PASTE SHEET'!V299="","",'S.D.PASTE SHEET'!V299)</f>
        <v/>
      </c>
      <c s="90" t="str">
        <f>IF('S.D.PASTE SHEET'!W299="","",'S.D.PASTE SHEET'!W299)</f>
        <v/>
      </c>
      <c s="90" t="str">
        <f>IF('S.D.PASTE SHEET'!X299="","",'S.D.PASTE SHEET'!X299)</f>
        <v/>
      </c>
      <c s="90" t="str">
        <f>IF('S.D.PASTE SHEET'!Y299="","",'S.D.PASTE SHEET'!Y299)</f>
        <v/>
      </c>
      <c s="90" t="str">
        <f>IF('S.D.PASTE SHEET'!Z299="","",'S.D.PASTE SHEET'!Z299)</f>
        <v/>
      </c>
      <c s="90" t="str">
        <f>IF('S.D.PASTE SHEET'!AA299="","",'S.D.PASTE SHEET'!AA299)</f>
        <v/>
      </c>
      <c s="90" t="str">
        <f>IF('S.D.PASTE SHEET'!AB299="","",'S.D.PASTE SHEET'!AB299)</f>
        <v/>
      </c>
      <c s="90" t="str">
        <f>IF('S.D.PASTE SHEET'!AC299="","",'S.D.PASTE SHEET'!AC299)</f>
        <v/>
      </c>
      <c s="90" t="str">
        <f>IF('S.D.PASTE SHEET'!AD299="","",'S.D.PASTE SHEET'!AD299)</f>
        <v/>
      </c>
      <c s="34"/>
      <c s="32" t="str">
        <f>IF(AK299="","",IF(AK299&gt;0,COUNT($AG$2:AG299),""))</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IF(BC299="","",IF(BC299&gt;0,COUNT($AY$2:AY299),""))</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0" spans="1:66" ht="15.75" customHeight="1">
      <c r="A300" s="90" t="str">
        <f>IF('S.D.PASTE SHEET'!A300="","",'S.D.PASTE SHEET'!A300)</f>
        <v/>
      </c>
      <c s="90" t="str">
        <f>IF('S.D.PASTE SHEET'!B300="","",'S.D.PASTE SHEET'!B300)</f>
        <v/>
      </c>
      <c s="90" t="str">
        <f>IF('S.D.PASTE SHEET'!C300="","",'S.D.PASTE SHEET'!C300)</f>
        <v/>
      </c>
      <c s="91" t="str">
        <f>IF('S.D.PASTE SHEET'!D300="","",'S.D.PASTE SHEET'!D300)</f>
        <v/>
      </c>
      <c s="90" t="str">
        <f>IF('S.D.PASTE SHEET'!E300="","",UPPER('S.D.PASTE SHEET'!E300))</f>
        <v/>
      </c>
      <c s="90" t="str">
        <f>IF('S.D.PASTE SHEET'!F300="","",'S.D.PASTE SHEET'!F300)</f>
        <v/>
      </c>
      <c s="90" t="str">
        <f>IF('S.D.PASTE SHEET'!G300="","",UPPER('S.D.PASTE SHEET'!G300))</f>
        <v/>
      </c>
      <c s="90" t="str">
        <f>IF('S.D.PASTE SHEET'!H300="","",UPPER('S.D.PASTE SHEET'!H300))</f>
        <v/>
      </c>
      <c s="90" t="str">
        <f>IF('S.D.PASTE SHEET'!I300="","",'S.D.PASTE SHEET'!I300)</f>
        <v/>
      </c>
      <c s="91" t="str">
        <f>IF('S.D.PASTE SHEET'!J300="","",'S.D.PASTE SHEET'!J300)</f>
        <v/>
      </c>
      <c s="90" t="str">
        <f>IF('S.D.PASTE SHEET'!K300="","",'S.D.PASTE SHEET'!K300)</f>
        <v/>
      </c>
      <c s="90" t="str">
        <f>IF('S.D.PASTE SHEET'!L300="","",'S.D.PASTE SHEET'!L300)</f>
        <v/>
      </c>
      <c s="90" t="str">
        <f>IF('S.D.PASTE SHEET'!M300="","",'S.D.PASTE SHEET'!M300)</f>
        <v/>
      </c>
      <c s="90" t="str">
        <f>IF('S.D.PASTE SHEET'!N300="","",'S.D.PASTE SHEET'!N300)</f>
        <v/>
      </c>
      <c s="90" t="str">
        <f>IF('S.D.PASTE SHEET'!O300="","",'S.D.PASTE SHEET'!O300)</f>
        <v/>
      </c>
      <c s="90" t="str">
        <f>IF('S.D.PASTE SHEET'!P300="","",'S.D.PASTE SHEET'!P300)</f>
        <v/>
      </c>
      <c s="90" t="str">
        <f>IF('S.D.PASTE SHEET'!Q300="","",'S.D.PASTE SHEET'!Q300)</f>
        <v/>
      </c>
      <c s="90" t="str">
        <f>IF('S.D.PASTE SHEET'!R300="","",'S.D.PASTE SHEET'!R300)</f>
        <v/>
      </c>
      <c s="90" t="str">
        <f>IF('S.D.PASTE SHEET'!S300="","",'S.D.PASTE SHEET'!S300)</f>
        <v/>
      </c>
      <c s="90" t="str">
        <f>IF('S.D.PASTE SHEET'!T300="","",'S.D.PASTE SHEET'!T300)</f>
        <v/>
      </c>
      <c s="90" t="str">
        <f>IF('S.D.PASTE SHEET'!U300="","",'S.D.PASTE SHEET'!U300)</f>
        <v/>
      </c>
      <c s="90" t="str">
        <f>IF('S.D.PASTE SHEET'!V300="","",'S.D.PASTE SHEET'!V300)</f>
        <v/>
      </c>
      <c s="90" t="str">
        <f>IF('S.D.PASTE SHEET'!W300="","",'S.D.PASTE SHEET'!W300)</f>
        <v/>
      </c>
      <c s="90" t="str">
        <f>IF('S.D.PASTE SHEET'!X300="","",'S.D.PASTE SHEET'!X300)</f>
        <v/>
      </c>
      <c s="90" t="str">
        <f>IF('S.D.PASTE SHEET'!Y300="","",'S.D.PASTE SHEET'!Y300)</f>
        <v/>
      </c>
      <c s="90" t="str">
        <f>IF('S.D.PASTE SHEET'!Z300="","",'S.D.PASTE SHEET'!Z300)</f>
        <v/>
      </c>
      <c s="90" t="str">
        <f>IF('S.D.PASTE SHEET'!AA300="","",'S.D.PASTE SHEET'!AA300)</f>
        <v/>
      </c>
      <c s="90" t="str">
        <f>IF('S.D.PASTE SHEET'!AB300="","",'S.D.PASTE SHEET'!AB300)</f>
        <v/>
      </c>
      <c s="90" t="str">
        <f>IF('S.D.PASTE SHEET'!AC300="","",'S.D.PASTE SHEET'!AC300)</f>
        <v/>
      </c>
      <c s="90" t="str">
        <f>IF('S.D.PASTE SHEET'!AD300="","",'S.D.PASTE SHEET'!AD300)</f>
        <v/>
      </c>
      <c s="34"/>
      <c s="32" t="str">
        <f>IF(AK300="","",IF(AK300&gt;0,COUNT($AG$2:AG300),""))</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IF(BC300="","",IF(BC300&gt;0,COUNT($AY$2:AY300),""))</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1" spans="1:66" ht="15.75" customHeight="1">
      <c r="A301" s="90" t="str">
        <f>IF('S.D.PASTE SHEET'!A301="","",'S.D.PASTE SHEET'!A301)</f>
        <v/>
      </c>
      <c s="90" t="str">
        <f>IF('S.D.PASTE SHEET'!B301="","",'S.D.PASTE SHEET'!B301)</f>
        <v/>
      </c>
      <c s="90" t="str">
        <f>IF('S.D.PASTE SHEET'!C301="","",'S.D.PASTE SHEET'!C301)</f>
        <v/>
      </c>
      <c s="91" t="str">
        <f>IF('S.D.PASTE SHEET'!D301="","",'S.D.PASTE SHEET'!D301)</f>
        <v/>
      </c>
      <c s="90" t="str">
        <f>IF('S.D.PASTE SHEET'!E301="","",UPPER('S.D.PASTE SHEET'!E301))</f>
        <v/>
      </c>
      <c s="90" t="str">
        <f>IF('S.D.PASTE SHEET'!F301="","",'S.D.PASTE SHEET'!F301)</f>
        <v/>
      </c>
      <c s="90" t="str">
        <f>IF('S.D.PASTE SHEET'!G301="","",UPPER('S.D.PASTE SHEET'!G301))</f>
        <v/>
      </c>
      <c s="90" t="str">
        <f>IF('S.D.PASTE SHEET'!H301="","",UPPER('S.D.PASTE SHEET'!H301))</f>
        <v/>
      </c>
      <c s="90" t="str">
        <f>IF('S.D.PASTE SHEET'!I301="","",'S.D.PASTE SHEET'!I301)</f>
        <v/>
      </c>
      <c s="91" t="str">
        <f>IF('S.D.PASTE SHEET'!J301="","",'S.D.PASTE SHEET'!J301)</f>
        <v/>
      </c>
      <c s="90" t="str">
        <f>IF('S.D.PASTE SHEET'!K301="","",'S.D.PASTE SHEET'!K301)</f>
        <v/>
      </c>
      <c s="90" t="str">
        <f>IF('S.D.PASTE SHEET'!L301="","",'S.D.PASTE SHEET'!L301)</f>
        <v/>
      </c>
      <c s="90" t="str">
        <f>IF('S.D.PASTE SHEET'!M301="","",'S.D.PASTE SHEET'!M301)</f>
        <v/>
      </c>
      <c s="90" t="str">
        <f>IF('S.D.PASTE SHEET'!N301="","",'S.D.PASTE SHEET'!N301)</f>
        <v/>
      </c>
      <c s="90" t="str">
        <f>IF('S.D.PASTE SHEET'!O301="","",'S.D.PASTE SHEET'!O301)</f>
        <v/>
      </c>
      <c s="90" t="str">
        <f>IF('S.D.PASTE SHEET'!P301="","",'S.D.PASTE SHEET'!P301)</f>
        <v/>
      </c>
      <c s="90" t="str">
        <f>IF('S.D.PASTE SHEET'!Q301="","",'S.D.PASTE SHEET'!Q301)</f>
        <v/>
      </c>
      <c s="90" t="str">
        <f>IF('S.D.PASTE SHEET'!R301="","",'S.D.PASTE SHEET'!R301)</f>
        <v/>
      </c>
      <c s="90" t="str">
        <f>IF('S.D.PASTE SHEET'!S301="","",'S.D.PASTE SHEET'!S301)</f>
        <v/>
      </c>
      <c s="90" t="str">
        <f>IF('S.D.PASTE SHEET'!T301="","",'S.D.PASTE SHEET'!T301)</f>
        <v/>
      </c>
      <c s="90" t="str">
        <f>IF('S.D.PASTE SHEET'!U301="","",'S.D.PASTE SHEET'!U301)</f>
        <v/>
      </c>
      <c s="90" t="str">
        <f>IF('S.D.PASTE SHEET'!V301="","",'S.D.PASTE SHEET'!V301)</f>
        <v/>
      </c>
      <c s="90" t="str">
        <f>IF('S.D.PASTE SHEET'!W301="","",'S.D.PASTE SHEET'!W301)</f>
        <v/>
      </c>
      <c s="90" t="str">
        <f>IF('S.D.PASTE SHEET'!X301="","",'S.D.PASTE SHEET'!X301)</f>
        <v/>
      </c>
      <c s="90" t="str">
        <f>IF('S.D.PASTE SHEET'!Y301="","",'S.D.PASTE SHEET'!Y301)</f>
        <v/>
      </c>
      <c s="90" t="str">
        <f>IF('S.D.PASTE SHEET'!Z301="","",'S.D.PASTE SHEET'!Z301)</f>
        <v/>
      </c>
      <c s="90" t="str">
        <f>IF('S.D.PASTE SHEET'!AA301="","",'S.D.PASTE SHEET'!AA301)</f>
        <v/>
      </c>
      <c s="90" t="str">
        <f>IF('S.D.PASTE SHEET'!AB301="","",'S.D.PASTE SHEET'!AB301)</f>
        <v/>
      </c>
      <c s="90" t="str">
        <f>IF('S.D.PASTE SHEET'!AC301="","",'S.D.PASTE SHEET'!AC301)</f>
        <v/>
      </c>
      <c s="90" t="str">
        <f>IF('S.D.PASTE SHEET'!AD301="","",'S.D.PASTE SHEET'!AD301)</f>
        <v/>
      </c>
      <c s="34"/>
      <c s="32" t="str">
        <f>IF(AK301="","",IF(AK301&gt;0,COUNT($AG$2:AG301),""))</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IF(BC301="","",IF(BC301&gt;0,COUNT($AY$2:AY301),""))</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2" spans="1:66" ht="15.75" customHeight="1">
      <c r="A302" s="90" t="str">
        <f>IF('S.D.PASTE SHEET'!A302="","",'S.D.PASTE SHEET'!A302)</f>
        <v/>
      </c>
      <c s="90" t="str">
        <f>IF('S.D.PASTE SHEET'!B302="","",'S.D.PASTE SHEET'!B302)</f>
        <v/>
      </c>
      <c s="90" t="str">
        <f>IF('S.D.PASTE SHEET'!C302="","",'S.D.PASTE SHEET'!C302)</f>
        <v/>
      </c>
      <c s="91" t="str">
        <f>IF('S.D.PASTE SHEET'!D302="","",'S.D.PASTE SHEET'!D302)</f>
        <v/>
      </c>
      <c s="90" t="str">
        <f>IF('S.D.PASTE SHEET'!E302="","",UPPER('S.D.PASTE SHEET'!E302))</f>
        <v/>
      </c>
      <c s="90" t="str">
        <f>IF('S.D.PASTE SHEET'!F302="","",'S.D.PASTE SHEET'!F302)</f>
        <v/>
      </c>
      <c s="90" t="str">
        <f>IF('S.D.PASTE SHEET'!G302="","",UPPER('S.D.PASTE SHEET'!G302))</f>
        <v/>
      </c>
      <c s="90" t="str">
        <f>IF('S.D.PASTE SHEET'!H302="","",UPPER('S.D.PASTE SHEET'!H302))</f>
        <v/>
      </c>
      <c s="90" t="str">
        <f>IF('S.D.PASTE SHEET'!I302="","",'S.D.PASTE SHEET'!I302)</f>
        <v/>
      </c>
      <c s="91" t="str">
        <f>IF('S.D.PASTE SHEET'!J302="","",'S.D.PASTE SHEET'!J302)</f>
        <v/>
      </c>
      <c s="90" t="str">
        <f>IF('S.D.PASTE SHEET'!K302="","",'S.D.PASTE SHEET'!K302)</f>
        <v/>
      </c>
      <c s="90" t="str">
        <f>IF('S.D.PASTE SHEET'!L302="","",'S.D.PASTE SHEET'!L302)</f>
        <v/>
      </c>
      <c s="90" t="str">
        <f>IF('S.D.PASTE SHEET'!M302="","",'S.D.PASTE SHEET'!M302)</f>
        <v/>
      </c>
      <c s="90" t="str">
        <f>IF('S.D.PASTE SHEET'!N302="","",'S.D.PASTE SHEET'!N302)</f>
        <v/>
      </c>
      <c s="90" t="str">
        <f>IF('S.D.PASTE SHEET'!O302="","",'S.D.PASTE SHEET'!O302)</f>
        <v/>
      </c>
      <c s="90" t="str">
        <f>IF('S.D.PASTE SHEET'!P302="","",'S.D.PASTE SHEET'!P302)</f>
        <v/>
      </c>
      <c s="90" t="str">
        <f>IF('S.D.PASTE SHEET'!Q302="","",'S.D.PASTE SHEET'!Q302)</f>
        <v/>
      </c>
      <c s="90" t="str">
        <f>IF('S.D.PASTE SHEET'!R302="","",'S.D.PASTE SHEET'!R302)</f>
        <v/>
      </c>
      <c s="90" t="str">
        <f>IF('S.D.PASTE SHEET'!S302="","",'S.D.PASTE SHEET'!S302)</f>
        <v/>
      </c>
      <c s="90" t="str">
        <f>IF('S.D.PASTE SHEET'!T302="","",'S.D.PASTE SHEET'!T302)</f>
        <v/>
      </c>
      <c s="90" t="str">
        <f>IF('S.D.PASTE SHEET'!U302="","",'S.D.PASTE SHEET'!U302)</f>
        <v/>
      </c>
      <c s="90" t="str">
        <f>IF('S.D.PASTE SHEET'!V302="","",'S.D.PASTE SHEET'!V302)</f>
        <v/>
      </c>
      <c s="90" t="str">
        <f>IF('S.D.PASTE SHEET'!W302="","",'S.D.PASTE SHEET'!W302)</f>
        <v/>
      </c>
      <c s="90" t="str">
        <f>IF('S.D.PASTE SHEET'!X302="","",'S.D.PASTE SHEET'!X302)</f>
        <v/>
      </c>
      <c s="90" t="str">
        <f>IF('S.D.PASTE SHEET'!Y302="","",'S.D.PASTE SHEET'!Y302)</f>
        <v/>
      </c>
      <c s="90" t="str">
        <f>IF('S.D.PASTE SHEET'!Z302="","",'S.D.PASTE SHEET'!Z302)</f>
        <v/>
      </c>
      <c s="90" t="str">
        <f>IF('S.D.PASTE SHEET'!AA302="","",'S.D.PASTE SHEET'!AA302)</f>
        <v/>
      </c>
      <c s="90" t="str">
        <f>IF('S.D.PASTE SHEET'!AB302="","",'S.D.PASTE SHEET'!AB302)</f>
        <v/>
      </c>
      <c s="90" t="str">
        <f>IF('S.D.PASTE SHEET'!AC302="","",'S.D.PASTE SHEET'!AC302)</f>
        <v/>
      </c>
      <c s="90" t="str">
        <f>IF('S.D.PASTE SHEET'!AD302="","",'S.D.PASTE SHEET'!AD302)</f>
        <v/>
      </c>
      <c s="34"/>
      <c s="32" t="str">
        <f>IF(AK302="","",IF(AK302&gt;0,COUNT($AG$2:AG302),""))</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IF(BC302="","",IF(BC302&gt;0,COUNT($AY$2:AY302),""))</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3" spans="1:66" ht="15.75" customHeight="1">
      <c r="A303" s="90" t="str">
        <f>IF('S.D.PASTE SHEET'!A303="","",'S.D.PASTE SHEET'!A303)</f>
        <v/>
      </c>
      <c s="90" t="str">
        <f>IF('S.D.PASTE SHEET'!B303="","",'S.D.PASTE SHEET'!B303)</f>
        <v/>
      </c>
      <c s="90" t="str">
        <f>IF('S.D.PASTE SHEET'!C303="","",'S.D.PASTE SHEET'!C303)</f>
        <v/>
      </c>
      <c s="91" t="str">
        <f>IF('S.D.PASTE SHEET'!D303="","",'S.D.PASTE SHEET'!D303)</f>
        <v/>
      </c>
      <c s="90" t="str">
        <f>IF('S.D.PASTE SHEET'!E303="","",UPPER('S.D.PASTE SHEET'!E303))</f>
        <v/>
      </c>
      <c s="90" t="str">
        <f>IF('S.D.PASTE SHEET'!F303="","",'S.D.PASTE SHEET'!F303)</f>
        <v/>
      </c>
      <c s="90" t="str">
        <f>IF('S.D.PASTE SHEET'!G303="","",UPPER('S.D.PASTE SHEET'!G303))</f>
        <v/>
      </c>
      <c s="90" t="str">
        <f>IF('S.D.PASTE SHEET'!H303="","",UPPER('S.D.PASTE SHEET'!H303))</f>
        <v/>
      </c>
      <c s="90" t="str">
        <f>IF('S.D.PASTE SHEET'!I303="","",'S.D.PASTE SHEET'!I303)</f>
        <v/>
      </c>
      <c s="91" t="str">
        <f>IF('S.D.PASTE SHEET'!J303="","",'S.D.PASTE SHEET'!J303)</f>
        <v/>
      </c>
      <c s="90" t="str">
        <f>IF('S.D.PASTE SHEET'!K303="","",'S.D.PASTE SHEET'!K303)</f>
        <v/>
      </c>
      <c s="90" t="str">
        <f>IF('S.D.PASTE SHEET'!L303="","",'S.D.PASTE SHEET'!L303)</f>
        <v/>
      </c>
      <c s="90" t="str">
        <f>IF('S.D.PASTE SHEET'!M303="","",'S.D.PASTE SHEET'!M303)</f>
        <v/>
      </c>
      <c s="90" t="str">
        <f>IF('S.D.PASTE SHEET'!N303="","",'S.D.PASTE SHEET'!N303)</f>
        <v/>
      </c>
      <c s="90" t="str">
        <f>IF('S.D.PASTE SHEET'!O303="","",'S.D.PASTE SHEET'!O303)</f>
        <v/>
      </c>
      <c s="90" t="str">
        <f>IF('S.D.PASTE SHEET'!P303="","",'S.D.PASTE SHEET'!P303)</f>
        <v/>
      </c>
      <c s="90" t="str">
        <f>IF('S.D.PASTE SHEET'!Q303="","",'S.D.PASTE SHEET'!Q303)</f>
        <v/>
      </c>
      <c s="90" t="str">
        <f>IF('S.D.PASTE SHEET'!R303="","",'S.D.PASTE SHEET'!R303)</f>
        <v/>
      </c>
      <c s="90" t="str">
        <f>IF('S.D.PASTE SHEET'!S303="","",'S.D.PASTE SHEET'!S303)</f>
        <v/>
      </c>
      <c s="90" t="str">
        <f>IF('S.D.PASTE SHEET'!T303="","",'S.D.PASTE SHEET'!T303)</f>
        <v/>
      </c>
      <c s="90" t="str">
        <f>IF('S.D.PASTE SHEET'!U303="","",'S.D.PASTE SHEET'!U303)</f>
        <v/>
      </c>
      <c s="90" t="str">
        <f>IF('S.D.PASTE SHEET'!V303="","",'S.D.PASTE SHEET'!V303)</f>
        <v/>
      </c>
      <c s="90" t="str">
        <f>IF('S.D.PASTE SHEET'!W303="","",'S.D.PASTE SHEET'!W303)</f>
        <v/>
      </c>
      <c s="90" t="str">
        <f>IF('S.D.PASTE SHEET'!X303="","",'S.D.PASTE SHEET'!X303)</f>
        <v/>
      </c>
      <c s="90" t="str">
        <f>IF('S.D.PASTE SHEET'!Y303="","",'S.D.PASTE SHEET'!Y303)</f>
        <v/>
      </c>
      <c s="90" t="str">
        <f>IF('S.D.PASTE SHEET'!Z303="","",'S.D.PASTE SHEET'!Z303)</f>
        <v/>
      </c>
      <c s="90" t="str">
        <f>IF('S.D.PASTE SHEET'!AA303="","",'S.D.PASTE SHEET'!AA303)</f>
        <v/>
      </c>
      <c s="90" t="str">
        <f>IF('S.D.PASTE SHEET'!AB303="","",'S.D.PASTE SHEET'!AB303)</f>
        <v/>
      </c>
      <c s="90" t="str">
        <f>IF('S.D.PASTE SHEET'!AC303="","",'S.D.PASTE SHEET'!AC303)</f>
        <v/>
      </c>
      <c s="90" t="str">
        <f>IF('S.D.PASTE SHEET'!AD303="","",'S.D.PASTE SHEET'!AD303)</f>
        <v/>
      </c>
      <c s="34"/>
      <c s="32" t="str">
        <f>IF(AK303="","",IF(AK303&gt;0,COUNT($AG$2:AG303),""))</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IF(BC303="","",IF(BC303&gt;0,COUNT($AY$2:AY303),""))</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4" spans="1:66" ht="15.75" customHeight="1">
      <c r="A304" s="90" t="str">
        <f>IF('S.D.PASTE SHEET'!A304="","",'S.D.PASTE SHEET'!A304)</f>
        <v/>
      </c>
      <c s="90" t="str">
        <f>IF('S.D.PASTE SHEET'!B304="","",'S.D.PASTE SHEET'!B304)</f>
        <v/>
      </c>
      <c s="90" t="str">
        <f>IF('S.D.PASTE SHEET'!C304="","",'S.D.PASTE SHEET'!C304)</f>
        <v/>
      </c>
      <c s="91" t="str">
        <f>IF('S.D.PASTE SHEET'!D304="","",'S.D.PASTE SHEET'!D304)</f>
        <v/>
      </c>
      <c s="90" t="str">
        <f>IF('S.D.PASTE SHEET'!E304="","",UPPER('S.D.PASTE SHEET'!E304))</f>
        <v/>
      </c>
      <c s="90" t="str">
        <f>IF('S.D.PASTE SHEET'!F304="","",'S.D.PASTE SHEET'!F304)</f>
        <v/>
      </c>
      <c s="90" t="str">
        <f>IF('S.D.PASTE SHEET'!G304="","",UPPER('S.D.PASTE SHEET'!G304))</f>
        <v/>
      </c>
      <c s="90" t="str">
        <f>IF('S.D.PASTE SHEET'!H304="","",UPPER('S.D.PASTE SHEET'!H304))</f>
        <v/>
      </c>
      <c s="90" t="str">
        <f>IF('S.D.PASTE SHEET'!I304="","",'S.D.PASTE SHEET'!I304)</f>
        <v/>
      </c>
      <c s="91" t="str">
        <f>IF('S.D.PASTE SHEET'!J304="","",'S.D.PASTE SHEET'!J304)</f>
        <v/>
      </c>
      <c s="90" t="str">
        <f>IF('S.D.PASTE SHEET'!K304="","",'S.D.PASTE SHEET'!K304)</f>
        <v/>
      </c>
      <c s="90" t="str">
        <f>IF('S.D.PASTE SHEET'!L304="","",'S.D.PASTE SHEET'!L304)</f>
        <v/>
      </c>
      <c s="90" t="str">
        <f>IF('S.D.PASTE SHEET'!M304="","",'S.D.PASTE SHEET'!M304)</f>
        <v/>
      </c>
      <c s="90" t="str">
        <f>IF('S.D.PASTE SHEET'!N304="","",'S.D.PASTE SHEET'!N304)</f>
        <v/>
      </c>
      <c s="90" t="str">
        <f>IF('S.D.PASTE SHEET'!O304="","",'S.D.PASTE SHEET'!O304)</f>
        <v/>
      </c>
      <c s="90" t="str">
        <f>IF('S.D.PASTE SHEET'!P304="","",'S.D.PASTE SHEET'!P304)</f>
        <v/>
      </c>
      <c s="90" t="str">
        <f>IF('S.D.PASTE SHEET'!Q304="","",'S.D.PASTE SHEET'!Q304)</f>
        <v/>
      </c>
      <c s="90" t="str">
        <f>IF('S.D.PASTE SHEET'!R304="","",'S.D.PASTE SHEET'!R304)</f>
        <v/>
      </c>
      <c s="90" t="str">
        <f>IF('S.D.PASTE SHEET'!S304="","",'S.D.PASTE SHEET'!S304)</f>
        <v/>
      </c>
      <c s="90" t="str">
        <f>IF('S.D.PASTE SHEET'!T304="","",'S.D.PASTE SHEET'!T304)</f>
        <v/>
      </c>
      <c s="90" t="str">
        <f>IF('S.D.PASTE SHEET'!U304="","",'S.D.PASTE SHEET'!U304)</f>
        <v/>
      </c>
      <c s="90" t="str">
        <f>IF('S.D.PASTE SHEET'!V304="","",'S.D.PASTE SHEET'!V304)</f>
        <v/>
      </c>
      <c s="90" t="str">
        <f>IF('S.D.PASTE SHEET'!W304="","",'S.D.PASTE SHEET'!W304)</f>
        <v/>
      </c>
      <c s="90" t="str">
        <f>IF('S.D.PASTE SHEET'!X304="","",'S.D.PASTE SHEET'!X304)</f>
        <v/>
      </c>
      <c s="90" t="str">
        <f>IF('S.D.PASTE SHEET'!Y304="","",'S.D.PASTE SHEET'!Y304)</f>
        <v/>
      </c>
      <c s="90" t="str">
        <f>IF('S.D.PASTE SHEET'!Z304="","",'S.D.PASTE SHEET'!Z304)</f>
        <v/>
      </c>
      <c s="90" t="str">
        <f>IF('S.D.PASTE SHEET'!AA304="","",'S.D.PASTE SHEET'!AA304)</f>
        <v/>
      </c>
      <c s="90" t="str">
        <f>IF('S.D.PASTE SHEET'!AB304="","",'S.D.PASTE SHEET'!AB304)</f>
        <v/>
      </c>
      <c s="90" t="str">
        <f>IF('S.D.PASTE SHEET'!AC304="","",'S.D.PASTE SHEET'!AC304)</f>
        <v/>
      </c>
      <c s="90" t="str">
        <f>IF('S.D.PASTE SHEET'!AD304="","",'S.D.PASTE SHEET'!AD304)</f>
        <v/>
      </c>
      <c s="34"/>
      <c s="32" t="str">
        <f>IF(AK304="","",IF(AK304&gt;0,COUNT($AG$2:AG304),""))</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 t="shared" si="42"/>
        <v/>
      </c>
      <c s="32" t="str">
        <f t="shared" si="41"/>
        <v/>
      </c>
      <c s="32" t="str">
        <f>IF(BC304="","",IF(BC304&gt;0,COUNT($AY$2:AY304),""))</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5" spans="1:66" ht="15.75" customHeight="1">
      <c r="A305" s="90" t="str">
        <f>IF('S.D.PASTE SHEET'!A305="","",'S.D.PASTE SHEET'!A305)</f>
        <v/>
      </c>
      <c s="90" t="str">
        <f>IF('S.D.PASTE SHEET'!B305="","",'S.D.PASTE SHEET'!B305)</f>
        <v/>
      </c>
      <c s="90" t="str">
        <f>IF('S.D.PASTE SHEET'!C305="","",'S.D.PASTE SHEET'!C305)</f>
        <v/>
      </c>
      <c s="91" t="str">
        <f>IF('S.D.PASTE SHEET'!D305="","",'S.D.PASTE SHEET'!D305)</f>
        <v/>
      </c>
      <c s="90" t="str">
        <f>IF('S.D.PASTE SHEET'!E305="","",UPPER('S.D.PASTE SHEET'!E305))</f>
        <v/>
      </c>
      <c s="90" t="str">
        <f>IF('S.D.PASTE SHEET'!F305="","",'S.D.PASTE SHEET'!F305)</f>
        <v/>
      </c>
      <c s="90" t="str">
        <f>IF('S.D.PASTE SHEET'!G305="","",UPPER('S.D.PASTE SHEET'!G305))</f>
        <v/>
      </c>
      <c s="90" t="str">
        <f>IF('S.D.PASTE SHEET'!H305="","",UPPER('S.D.PASTE SHEET'!H305))</f>
        <v/>
      </c>
      <c s="90" t="str">
        <f>IF('S.D.PASTE SHEET'!I305="","",'S.D.PASTE SHEET'!I305)</f>
        <v/>
      </c>
      <c s="91" t="str">
        <f>IF('S.D.PASTE SHEET'!J305="","",'S.D.PASTE SHEET'!J305)</f>
        <v/>
      </c>
      <c s="90" t="str">
        <f>IF('S.D.PASTE SHEET'!K305="","",'S.D.PASTE SHEET'!K305)</f>
        <v/>
      </c>
      <c s="90" t="str">
        <f>IF('S.D.PASTE SHEET'!L305="","",'S.D.PASTE SHEET'!L305)</f>
        <v/>
      </c>
      <c s="90" t="str">
        <f>IF('S.D.PASTE SHEET'!M305="","",'S.D.PASTE SHEET'!M305)</f>
        <v/>
      </c>
      <c s="90" t="str">
        <f>IF('S.D.PASTE SHEET'!N305="","",'S.D.PASTE SHEET'!N305)</f>
        <v/>
      </c>
      <c s="90" t="str">
        <f>IF('S.D.PASTE SHEET'!O305="","",'S.D.PASTE SHEET'!O305)</f>
        <v/>
      </c>
      <c s="90" t="str">
        <f>IF('S.D.PASTE SHEET'!P305="","",'S.D.PASTE SHEET'!P305)</f>
        <v/>
      </c>
      <c s="90" t="str">
        <f>IF('S.D.PASTE SHEET'!Q305="","",'S.D.PASTE SHEET'!Q305)</f>
        <v/>
      </c>
      <c s="90" t="str">
        <f>IF('S.D.PASTE SHEET'!R305="","",'S.D.PASTE SHEET'!R305)</f>
        <v/>
      </c>
      <c s="90" t="str">
        <f>IF('S.D.PASTE SHEET'!S305="","",'S.D.PASTE SHEET'!S305)</f>
        <v/>
      </c>
      <c s="90" t="str">
        <f>IF('S.D.PASTE SHEET'!T305="","",'S.D.PASTE SHEET'!T305)</f>
        <v/>
      </c>
      <c s="90" t="str">
        <f>IF('S.D.PASTE SHEET'!U305="","",'S.D.PASTE SHEET'!U305)</f>
        <v/>
      </c>
      <c s="90" t="str">
        <f>IF('S.D.PASTE SHEET'!V305="","",'S.D.PASTE SHEET'!V305)</f>
        <v/>
      </c>
      <c s="90" t="str">
        <f>IF('S.D.PASTE SHEET'!W305="","",'S.D.PASTE SHEET'!W305)</f>
        <v/>
      </c>
      <c s="90" t="str">
        <f>IF('S.D.PASTE SHEET'!X305="","",'S.D.PASTE SHEET'!X305)</f>
        <v/>
      </c>
      <c s="90" t="str">
        <f>IF('S.D.PASTE SHEET'!Y305="","",'S.D.PASTE SHEET'!Y305)</f>
        <v/>
      </c>
      <c s="90" t="str">
        <f>IF('S.D.PASTE SHEET'!Z305="","",'S.D.PASTE SHEET'!Z305)</f>
        <v/>
      </c>
      <c s="90" t="str">
        <f>IF('S.D.PASTE SHEET'!AA305="","",'S.D.PASTE SHEET'!AA305)</f>
        <v/>
      </c>
      <c s="90" t="str">
        <f>IF('S.D.PASTE SHEET'!AB305="","",'S.D.PASTE SHEET'!AB305)</f>
        <v/>
      </c>
      <c s="90" t="str">
        <f>IF('S.D.PASTE SHEET'!AC305="","",'S.D.PASTE SHEET'!AC305)</f>
        <v/>
      </c>
      <c s="90" t="str">
        <f>IF('S.D.PASTE SHEET'!AD305="","",'S.D.PASTE SHEET'!AD305)</f>
        <v/>
      </c>
      <c s="34"/>
      <c s="32" t="str">
        <f>IF(AK305="","",IF(AK305&gt;0,COUNT($AG$2:AG305),""))</f>
        <v/>
      </c>
      <c s="10" t="str">
        <f t="shared" si="42"/>
        <v/>
      </c>
      <c s="10" t="str">
        <f t="shared" si="42"/>
        <v/>
      </c>
      <c s="10" t="str">
        <f t="shared" si="42"/>
        <v/>
      </c>
      <c s="37" t="str">
        <f t="shared" si="42"/>
        <v/>
      </c>
      <c s="10" t="str">
        <f t="shared" si="42"/>
        <v/>
      </c>
      <c s="10" t="str">
        <f t="shared" si="42"/>
        <v/>
      </c>
      <c s="10" t="str">
        <f t="shared" si="42"/>
        <v/>
      </c>
      <c s="10" t="str">
        <f t="shared" si="42"/>
        <v/>
      </c>
      <c s="10" t="str">
        <f t="shared" si="42"/>
        <v/>
      </c>
      <c s="37" t="str">
        <f t="shared" si="42"/>
        <v/>
      </c>
      <c s="10" t="str">
        <f t="shared" si="42"/>
        <v/>
      </c>
      <c s="10" t="str">
        <f t="shared" si="42"/>
        <v/>
      </c>
      <c s="10" t="str">
        <f t="shared" si="42"/>
        <v/>
      </c>
      <c s="10" t="str">
        <f t="shared" si="42"/>
        <v/>
      </c>
      <c s="10" t="str">
        <f t="shared" si="42"/>
        <v/>
      </c>
      <c s="10" t="str">
        <f>IF(AND($AJ$1=5,$A305=5),P305,"")</f>
        <v/>
      </c>
      <c s="32" t="str">
        <f t="shared" si="41"/>
        <v/>
      </c>
      <c s="32" t="str">
        <f>IF(BC305="","",IF(BC305&gt;0,COUNT($AY$2:AY305),""))</f>
        <v/>
      </c>
      <c s="10" t="str">
        <f t="shared" si="37"/>
        <v/>
      </c>
      <c s="10" t="str">
        <f t="shared" si="43"/>
        <v/>
      </c>
      <c s="10" t="str">
        <f t="shared" si="43"/>
        <v/>
      </c>
      <c s="39" t="str">
        <f t="shared" si="43"/>
        <v/>
      </c>
      <c s="10" t="str">
        <f t="shared" si="43"/>
        <v/>
      </c>
      <c s="10" t="str">
        <f t="shared" si="43"/>
        <v/>
      </c>
      <c s="10" t="str">
        <f t="shared" si="43"/>
        <v/>
      </c>
      <c s="10" t="str">
        <f t="shared" si="43"/>
        <v/>
      </c>
      <c s="10" t="str">
        <f t="shared" si="43"/>
        <v/>
      </c>
      <c s="39" t="str">
        <f t="shared" si="43"/>
        <v/>
      </c>
      <c s="10" t="str">
        <f t="shared" si="43"/>
        <v/>
      </c>
      <c s="10" t="str">
        <f t="shared" si="43"/>
        <v/>
      </c>
      <c s="10" t="str">
        <f t="shared" si="43"/>
        <v/>
      </c>
      <c s="10" t="str">
        <f t="shared" si="43"/>
        <v/>
      </c>
      <c s="10" t="str">
        <f t="shared" si="43"/>
        <v/>
      </c>
      <c s="10" t="str">
        <f t="shared" si="43"/>
        <v/>
      </c>
    </row>
    <row r="306" spans="1:66" ht="15.75" customHeight="1">
      <c r="A306" s="90" t="str">
        <f>IF('S.D.PASTE SHEET'!A306="","",'S.D.PASTE SHEET'!A306)</f>
        <v/>
      </c>
      <c s="90" t="str">
        <f>IF('S.D.PASTE SHEET'!B306="","",'S.D.PASTE SHEET'!B306)</f>
        <v/>
      </c>
      <c s="90" t="str">
        <f>IF('S.D.PASTE SHEET'!C306="","",'S.D.PASTE SHEET'!C306)</f>
        <v/>
      </c>
      <c s="91" t="str">
        <f>IF('S.D.PASTE SHEET'!D306="","",'S.D.PASTE SHEET'!D306)</f>
        <v/>
      </c>
      <c s="90" t="str">
        <f>IF('S.D.PASTE SHEET'!E306="","",UPPER('S.D.PASTE SHEET'!E306))</f>
        <v/>
      </c>
      <c s="90" t="str">
        <f>IF('S.D.PASTE SHEET'!F306="","",'S.D.PASTE SHEET'!F306)</f>
        <v/>
      </c>
      <c s="90" t="str">
        <f>IF('S.D.PASTE SHEET'!G306="","",UPPER('S.D.PASTE SHEET'!G306))</f>
        <v/>
      </c>
      <c s="90" t="str">
        <f>IF('S.D.PASTE SHEET'!H306="","",UPPER('S.D.PASTE SHEET'!H306))</f>
        <v/>
      </c>
      <c s="90" t="str">
        <f>IF('S.D.PASTE SHEET'!I306="","",'S.D.PASTE SHEET'!I306)</f>
        <v/>
      </c>
      <c s="91" t="str">
        <f>IF('S.D.PASTE SHEET'!J306="","",'S.D.PASTE SHEET'!J306)</f>
        <v/>
      </c>
      <c s="90" t="str">
        <f>IF('S.D.PASTE SHEET'!K306="","",'S.D.PASTE SHEET'!K306)</f>
        <v/>
      </c>
      <c s="90" t="str">
        <f>IF('S.D.PASTE SHEET'!L306="","",'S.D.PASTE SHEET'!L306)</f>
        <v/>
      </c>
      <c s="90" t="str">
        <f>IF('S.D.PASTE SHEET'!M306="","",'S.D.PASTE SHEET'!M306)</f>
        <v/>
      </c>
      <c s="90" t="str">
        <f>IF('S.D.PASTE SHEET'!N306="","",'S.D.PASTE SHEET'!N306)</f>
        <v/>
      </c>
      <c s="90" t="str">
        <f>IF('S.D.PASTE SHEET'!O306="","",'S.D.PASTE SHEET'!O306)</f>
        <v/>
      </c>
      <c s="90" t="str">
        <f>IF('S.D.PASTE SHEET'!P306="","",'S.D.PASTE SHEET'!P306)</f>
        <v/>
      </c>
      <c s="90" t="str">
        <f>IF('S.D.PASTE SHEET'!Q306="","",'S.D.PASTE SHEET'!Q306)</f>
        <v/>
      </c>
      <c s="90" t="str">
        <f>IF('S.D.PASTE SHEET'!R306="","",'S.D.PASTE SHEET'!R306)</f>
        <v/>
      </c>
      <c s="90" t="str">
        <f>IF('S.D.PASTE SHEET'!S306="","",'S.D.PASTE SHEET'!S306)</f>
        <v/>
      </c>
      <c s="90" t="str">
        <f>IF('S.D.PASTE SHEET'!T306="","",'S.D.PASTE SHEET'!T306)</f>
        <v/>
      </c>
      <c s="90" t="str">
        <f>IF('S.D.PASTE SHEET'!U306="","",'S.D.PASTE SHEET'!U306)</f>
        <v/>
      </c>
      <c s="90" t="str">
        <f>IF('S.D.PASTE SHEET'!V306="","",'S.D.PASTE SHEET'!V306)</f>
        <v/>
      </c>
      <c s="90" t="str">
        <f>IF('S.D.PASTE SHEET'!W306="","",'S.D.PASTE SHEET'!W306)</f>
        <v/>
      </c>
      <c s="90" t="str">
        <f>IF('S.D.PASTE SHEET'!X306="","",'S.D.PASTE SHEET'!X306)</f>
        <v/>
      </c>
      <c s="90" t="str">
        <f>IF('S.D.PASTE SHEET'!Y306="","",'S.D.PASTE SHEET'!Y306)</f>
        <v/>
      </c>
      <c s="90" t="str">
        <f>IF('S.D.PASTE SHEET'!Z306="","",'S.D.PASTE SHEET'!Z306)</f>
        <v/>
      </c>
      <c s="90" t="str">
        <f>IF('S.D.PASTE SHEET'!AA306="","",'S.D.PASTE SHEET'!AA306)</f>
        <v/>
      </c>
      <c s="90" t="str">
        <f>IF('S.D.PASTE SHEET'!AB306="","",'S.D.PASTE SHEET'!AB306)</f>
        <v/>
      </c>
      <c s="90" t="str">
        <f>IF('S.D.PASTE SHEET'!AC306="","",'S.D.PASTE SHEET'!AC306)</f>
        <v/>
      </c>
      <c s="90" t="str">
        <f>IF('S.D.PASTE SHEET'!AD306="","",'S.D.PASTE SHEET'!AD306)</f>
        <v/>
      </c>
      <c s="34"/>
      <c s="32" t="str">
        <f>IF(AK306="","",IF(AK306&gt;0,COUNT($AG$2:AG306),""))</f>
        <v/>
      </c>
      <c s="10" t="str">
        <f t="shared" si="44" ref="AG306:AV321">IF(AND($AJ$1=5,$A306=5),A306,"")</f>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IF(BC306="","",IF(BC306&gt;0,COUNT($AY$2:AY306),""))</f>
        <v/>
      </c>
      <c s="10" t="str">
        <f t="shared" si="37"/>
        <v/>
      </c>
      <c s="10" t="str">
        <f t="shared" si="45" ref="AZ306:BN321">IF(AND($BB$1=5,$A306=5,$BC$1=$B306),B306,"")</f>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07" spans="1:66" ht="15.75" customHeight="1">
      <c r="A307" s="90" t="str">
        <f>IF('S.D.PASTE SHEET'!A307="","",'S.D.PASTE SHEET'!A307)</f>
        <v/>
      </c>
      <c s="90" t="str">
        <f>IF('S.D.PASTE SHEET'!B307="","",'S.D.PASTE SHEET'!B307)</f>
        <v/>
      </c>
      <c s="90" t="str">
        <f>IF('S.D.PASTE SHEET'!C307="","",'S.D.PASTE SHEET'!C307)</f>
        <v/>
      </c>
      <c s="91" t="str">
        <f>IF('S.D.PASTE SHEET'!D307="","",'S.D.PASTE SHEET'!D307)</f>
        <v/>
      </c>
      <c s="90" t="str">
        <f>IF('S.D.PASTE SHEET'!E307="","",UPPER('S.D.PASTE SHEET'!E307))</f>
        <v/>
      </c>
      <c s="90" t="str">
        <f>IF('S.D.PASTE SHEET'!F307="","",'S.D.PASTE SHEET'!F307)</f>
        <v/>
      </c>
      <c s="90" t="str">
        <f>IF('S.D.PASTE SHEET'!G307="","",UPPER('S.D.PASTE SHEET'!G307))</f>
        <v/>
      </c>
      <c s="90" t="str">
        <f>IF('S.D.PASTE SHEET'!H307="","",UPPER('S.D.PASTE SHEET'!H307))</f>
        <v/>
      </c>
      <c s="90" t="str">
        <f>IF('S.D.PASTE SHEET'!I307="","",'S.D.PASTE SHEET'!I307)</f>
        <v/>
      </c>
      <c s="91" t="str">
        <f>IF('S.D.PASTE SHEET'!J307="","",'S.D.PASTE SHEET'!J307)</f>
        <v/>
      </c>
      <c s="90" t="str">
        <f>IF('S.D.PASTE SHEET'!K307="","",'S.D.PASTE SHEET'!K307)</f>
        <v/>
      </c>
      <c s="90" t="str">
        <f>IF('S.D.PASTE SHEET'!L307="","",'S.D.PASTE SHEET'!L307)</f>
        <v/>
      </c>
      <c s="90" t="str">
        <f>IF('S.D.PASTE SHEET'!M307="","",'S.D.PASTE SHEET'!M307)</f>
        <v/>
      </c>
      <c s="90" t="str">
        <f>IF('S.D.PASTE SHEET'!N307="","",'S.D.PASTE SHEET'!N307)</f>
        <v/>
      </c>
      <c s="90" t="str">
        <f>IF('S.D.PASTE SHEET'!O307="","",'S.D.PASTE SHEET'!O307)</f>
        <v/>
      </c>
      <c s="90" t="str">
        <f>IF('S.D.PASTE SHEET'!P307="","",'S.D.PASTE SHEET'!P307)</f>
        <v/>
      </c>
      <c s="90" t="str">
        <f>IF('S.D.PASTE SHEET'!Q307="","",'S.D.PASTE SHEET'!Q307)</f>
        <v/>
      </c>
      <c s="90" t="str">
        <f>IF('S.D.PASTE SHEET'!R307="","",'S.D.PASTE SHEET'!R307)</f>
        <v/>
      </c>
      <c s="90" t="str">
        <f>IF('S.D.PASTE SHEET'!S307="","",'S.D.PASTE SHEET'!S307)</f>
        <v/>
      </c>
      <c s="90" t="str">
        <f>IF('S.D.PASTE SHEET'!T307="","",'S.D.PASTE SHEET'!T307)</f>
        <v/>
      </c>
      <c s="90" t="str">
        <f>IF('S.D.PASTE SHEET'!U307="","",'S.D.PASTE SHEET'!U307)</f>
        <v/>
      </c>
      <c s="90" t="str">
        <f>IF('S.D.PASTE SHEET'!V307="","",'S.D.PASTE SHEET'!V307)</f>
        <v/>
      </c>
      <c s="90" t="str">
        <f>IF('S.D.PASTE SHEET'!W307="","",'S.D.PASTE SHEET'!W307)</f>
        <v/>
      </c>
      <c s="90" t="str">
        <f>IF('S.D.PASTE SHEET'!X307="","",'S.D.PASTE SHEET'!X307)</f>
        <v/>
      </c>
      <c s="90" t="str">
        <f>IF('S.D.PASTE SHEET'!Y307="","",'S.D.PASTE SHEET'!Y307)</f>
        <v/>
      </c>
      <c s="90" t="str">
        <f>IF('S.D.PASTE SHEET'!Z307="","",'S.D.PASTE SHEET'!Z307)</f>
        <v/>
      </c>
      <c s="90" t="str">
        <f>IF('S.D.PASTE SHEET'!AA307="","",'S.D.PASTE SHEET'!AA307)</f>
        <v/>
      </c>
      <c s="90" t="str">
        <f>IF('S.D.PASTE SHEET'!AB307="","",'S.D.PASTE SHEET'!AB307)</f>
        <v/>
      </c>
      <c s="90" t="str">
        <f>IF('S.D.PASTE SHEET'!AC307="","",'S.D.PASTE SHEET'!AC307)</f>
        <v/>
      </c>
      <c s="90" t="str">
        <f>IF('S.D.PASTE SHEET'!AD307="","",'S.D.PASTE SHEET'!AD307)</f>
        <v/>
      </c>
      <c s="34"/>
      <c s="32" t="str">
        <f>IF(AK307="","",IF(AK307&gt;0,COUNT($AG$2:AG307),""))</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IF(BC307="","",IF(BC307&gt;0,COUNT($AY$2:AY307),""))</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08" spans="1:66" ht="15.75" customHeight="1">
      <c r="A308" s="90" t="str">
        <f>IF('S.D.PASTE SHEET'!A308="","",'S.D.PASTE SHEET'!A308)</f>
        <v/>
      </c>
      <c s="90" t="str">
        <f>IF('S.D.PASTE SHEET'!B308="","",'S.D.PASTE SHEET'!B308)</f>
        <v/>
      </c>
      <c s="90" t="str">
        <f>IF('S.D.PASTE SHEET'!C308="","",'S.D.PASTE SHEET'!C308)</f>
        <v/>
      </c>
      <c s="91" t="str">
        <f>IF('S.D.PASTE SHEET'!D308="","",'S.D.PASTE SHEET'!D308)</f>
        <v/>
      </c>
      <c s="90" t="str">
        <f>IF('S.D.PASTE SHEET'!E308="","",UPPER('S.D.PASTE SHEET'!E308))</f>
        <v/>
      </c>
      <c s="90" t="str">
        <f>IF('S.D.PASTE SHEET'!F308="","",'S.D.PASTE SHEET'!F308)</f>
        <v/>
      </c>
      <c s="90" t="str">
        <f>IF('S.D.PASTE SHEET'!G308="","",UPPER('S.D.PASTE SHEET'!G308))</f>
        <v/>
      </c>
      <c s="90" t="str">
        <f>IF('S.D.PASTE SHEET'!H308="","",UPPER('S.D.PASTE SHEET'!H308))</f>
        <v/>
      </c>
      <c s="90" t="str">
        <f>IF('S.D.PASTE SHEET'!I308="","",'S.D.PASTE SHEET'!I308)</f>
        <v/>
      </c>
      <c s="91" t="str">
        <f>IF('S.D.PASTE SHEET'!J308="","",'S.D.PASTE SHEET'!J308)</f>
        <v/>
      </c>
      <c s="90" t="str">
        <f>IF('S.D.PASTE SHEET'!K308="","",'S.D.PASTE SHEET'!K308)</f>
        <v/>
      </c>
      <c s="90" t="str">
        <f>IF('S.D.PASTE SHEET'!L308="","",'S.D.PASTE SHEET'!L308)</f>
        <v/>
      </c>
      <c s="90" t="str">
        <f>IF('S.D.PASTE SHEET'!M308="","",'S.D.PASTE SHEET'!M308)</f>
        <v/>
      </c>
      <c s="90" t="str">
        <f>IF('S.D.PASTE SHEET'!N308="","",'S.D.PASTE SHEET'!N308)</f>
        <v/>
      </c>
      <c s="90" t="str">
        <f>IF('S.D.PASTE SHEET'!O308="","",'S.D.PASTE SHEET'!O308)</f>
        <v/>
      </c>
      <c s="90" t="str">
        <f>IF('S.D.PASTE SHEET'!P308="","",'S.D.PASTE SHEET'!P308)</f>
        <v/>
      </c>
      <c s="90" t="str">
        <f>IF('S.D.PASTE SHEET'!Q308="","",'S.D.PASTE SHEET'!Q308)</f>
        <v/>
      </c>
      <c s="90" t="str">
        <f>IF('S.D.PASTE SHEET'!R308="","",'S.D.PASTE SHEET'!R308)</f>
        <v/>
      </c>
      <c s="90" t="str">
        <f>IF('S.D.PASTE SHEET'!S308="","",'S.D.PASTE SHEET'!S308)</f>
        <v/>
      </c>
      <c s="90" t="str">
        <f>IF('S.D.PASTE SHEET'!T308="","",'S.D.PASTE SHEET'!T308)</f>
        <v/>
      </c>
      <c s="90" t="str">
        <f>IF('S.D.PASTE SHEET'!U308="","",'S.D.PASTE SHEET'!U308)</f>
        <v/>
      </c>
      <c s="90" t="str">
        <f>IF('S.D.PASTE SHEET'!V308="","",'S.D.PASTE SHEET'!V308)</f>
        <v/>
      </c>
      <c s="90" t="str">
        <f>IF('S.D.PASTE SHEET'!W308="","",'S.D.PASTE SHEET'!W308)</f>
        <v/>
      </c>
      <c s="90" t="str">
        <f>IF('S.D.PASTE SHEET'!X308="","",'S.D.PASTE SHEET'!X308)</f>
        <v/>
      </c>
      <c s="90" t="str">
        <f>IF('S.D.PASTE SHEET'!Y308="","",'S.D.PASTE SHEET'!Y308)</f>
        <v/>
      </c>
      <c s="90" t="str">
        <f>IF('S.D.PASTE SHEET'!Z308="","",'S.D.PASTE SHEET'!Z308)</f>
        <v/>
      </c>
      <c s="90" t="str">
        <f>IF('S.D.PASTE SHEET'!AA308="","",'S.D.PASTE SHEET'!AA308)</f>
        <v/>
      </c>
      <c s="90" t="str">
        <f>IF('S.D.PASTE SHEET'!AB308="","",'S.D.PASTE SHEET'!AB308)</f>
        <v/>
      </c>
      <c s="90" t="str">
        <f>IF('S.D.PASTE SHEET'!AC308="","",'S.D.PASTE SHEET'!AC308)</f>
        <v/>
      </c>
      <c s="90" t="str">
        <f>IF('S.D.PASTE SHEET'!AD308="","",'S.D.PASTE SHEET'!AD308)</f>
        <v/>
      </c>
      <c s="34"/>
      <c s="32" t="str">
        <f>IF(AK308="","",IF(AK308&gt;0,COUNT($AG$2:AG308),""))</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IF(BC308="","",IF(BC308&gt;0,COUNT($AY$2:AY308),""))</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09" spans="1:66" ht="15.75" customHeight="1">
      <c r="A309" s="90" t="str">
        <f>IF('S.D.PASTE SHEET'!A309="","",'S.D.PASTE SHEET'!A309)</f>
        <v/>
      </c>
      <c s="90" t="str">
        <f>IF('S.D.PASTE SHEET'!B309="","",'S.D.PASTE SHEET'!B309)</f>
        <v/>
      </c>
      <c s="90" t="str">
        <f>IF('S.D.PASTE SHEET'!C309="","",'S.D.PASTE SHEET'!C309)</f>
        <v/>
      </c>
      <c s="91" t="str">
        <f>IF('S.D.PASTE SHEET'!D309="","",'S.D.PASTE SHEET'!D309)</f>
        <v/>
      </c>
      <c s="90" t="str">
        <f>IF('S.D.PASTE SHEET'!E309="","",UPPER('S.D.PASTE SHEET'!E309))</f>
        <v/>
      </c>
      <c s="90" t="str">
        <f>IF('S.D.PASTE SHEET'!F309="","",'S.D.PASTE SHEET'!F309)</f>
        <v/>
      </c>
      <c s="90" t="str">
        <f>IF('S.D.PASTE SHEET'!G309="","",UPPER('S.D.PASTE SHEET'!G309))</f>
        <v/>
      </c>
      <c s="90" t="str">
        <f>IF('S.D.PASTE SHEET'!H309="","",UPPER('S.D.PASTE SHEET'!H309))</f>
        <v/>
      </c>
      <c s="90" t="str">
        <f>IF('S.D.PASTE SHEET'!I309="","",'S.D.PASTE SHEET'!I309)</f>
        <v/>
      </c>
      <c s="91" t="str">
        <f>IF('S.D.PASTE SHEET'!J309="","",'S.D.PASTE SHEET'!J309)</f>
        <v/>
      </c>
      <c s="90" t="str">
        <f>IF('S.D.PASTE SHEET'!K309="","",'S.D.PASTE SHEET'!K309)</f>
        <v/>
      </c>
      <c s="90" t="str">
        <f>IF('S.D.PASTE SHEET'!L309="","",'S.D.PASTE SHEET'!L309)</f>
        <v/>
      </c>
      <c s="90" t="str">
        <f>IF('S.D.PASTE SHEET'!M309="","",'S.D.PASTE SHEET'!M309)</f>
        <v/>
      </c>
      <c s="90" t="str">
        <f>IF('S.D.PASTE SHEET'!N309="","",'S.D.PASTE SHEET'!N309)</f>
        <v/>
      </c>
      <c s="90" t="str">
        <f>IF('S.D.PASTE SHEET'!O309="","",'S.D.PASTE SHEET'!O309)</f>
        <v/>
      </c>
      <c s="90" t="str">
        <f>IF('S.D.PASTE SHEET'!P309="","",'S.D.PASTE SHEET'!P309)</f>
        <v/>
      </c>
      <c s="90" t="str">
        <f>IF('S.D.PASTE SHEET'!Q309="","",'S.D.PASTE SHEET'!Q309)</f>
        <v/>
      </c>
      <c s="90" t="str">
        <f>IF('S.D.PASTE SHEET'!R309="","",'S.D.PASTE SHEET'!R309)</f>
        <v/>
      </c>
      <c s="90" t="str">
        <f>IF('S.D.PASTE SHEET'!S309="","",'S.D.PASTE SHEET'!S309)</f>
        <v/>
      </c>
      <c s="90" t="str">
        <f>IF('S.D.PASTE SHEET'!T309="","",'S.D.PASTE SHEET'!T309)</f>
        <v/>
      </c>
      <c s="90" t="str">
        <f>IF('S.D.PASTE SHEET'!U309="","",'S.D.PASTE SHEET'!U309)</f>
        <v/>
      </c>
      <c s="90" t="str">
        <f>IF('S.D.PASTE SHEET'!V309="","",'S.D.PASTE SHEET'!V309)</f>
        <v/>
      </c>
      <c s="90" t="str">
        <f>IF('S.D.PASTE SHEET'!W309="","",'S.D.PASTE SHEET'!W309)</f>
        <v/>
      </c>
      <c s="90" t="str">
        <f>IF('S.D.PASTE SHEET'!X309="","",'S.D.PASTE SHEET'!X309)</f>
        <v/>
      </c>
      <c s="90" t="str">
        <f>IF('S.D.PASTE SHEET'!Y309="","",'S.D.PASTE SHEET'!Y309)</f>
        <v/>
      </c>
      <c s="90" t="str">
        <f>IF('S.D.PASTE SHEET'!Z309="","",'S.D.PASTE SHEET'!Z309)</f>
        <v/>
      </c>
      <c s="90" t="str">
        <f>IF('S.D.PASTE SHEET'!AA309="","",'S.D.PASTE SHEET'!AA309)</f>
        <v/>
      </c>
      <c s="90" t="str">
        <f>IF('S.D.PASTE SHEET'!AB309="","",'S.D.PASTE SHEET'!AB309)</f>
        <v/>
      </c>
      <c s="90" t="str">
        <f>IF('S.D.PASTE SHEET'!AC309="","",'S.D.PASTE SHEET'!AC309)</f>
        <v/>
      </c>
      <c s="90" t="str">
        <f>IF('S.D.PASTE SHEET'!AD309="","",'S.D.PASTE SHEET'!AD309)</f>
        <v/>
      </c>
      <c s="34"/>
      <c s="32" t="str">
        <f>IF(AK309="","",IF(AK309&gt;0,COUNT($AG$2:AG309),""))</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IF(BC309="","",IF(BC309&gt;0,COUNT($AY$2:AY309),""))</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0" spans="1:66" ht="15.75" customHeight="1">
      <c r="A310" s="90" t="str">
        <f>IF('S.D.PASTE SHEET'!A310="","",'S.D.PASTE SHEET'!A310)</f>
        <v/>
      </c>
      <c s="90" t="str">
        <f>IF('S.D.PASTE SHEET'!B310="","",'S.D.PASTE SHEET'!B310)</f>
        <v/>
      </c>
      <c s="90" t="str">
        <f>IF('S.D.PASTE SHEET'!C310="","",'S.D.PASTE SHEET'!C310)</f>
        <v/>
      </c>
      <c s="91" t="str">
        <f>IF('S.D.PASTE SHEET'!D310="","",'S.D.PASTE SHEET'!D310)</f>
        <v/>
      </c>
      <c s="90" t="str">
        <f>IF('S.D.PASTE SHEET'!E310="","",UPPER('S.D.PASTE SHEET'!E310))</f>
        <v/>
      </c>
      <c s="90" t="str">
        <f>IF('S.D.PASTE SHEET'!F310="","",'S.D.PASTE SHEET'!F310)</f>
        <v/>
      </c>
      <c s="90" t="str">
        <f>IF('S.D.PASTE SHEET'!G310="","",UPPER('S.D.PASTE SHEET'!G310))</f>
        <v/>
      </c>
      <c s="90" t="str">
        <f>IF('S.D.PASTE SHEET'!H310="","",UPPER('S.D.PASTE SHEET'!H310))</f>
        <v/>
      </c>
      <c s="90" t="str">
        <f>IF('S.D.PASTE SHEET'!I310="","",'S.D.PASTE SHEET'!I310)</f>
        <v/>
      </c>
      <c s="91" t="str">
        <f>IF('S.D.PASTE SHEET'!J310="","",'S.D.PASTE SHEET'!J310)</f>
        <v/>
      </c>
      <c s="90" t="str">
        <f>IF('S.D.PASTE SHEET'!K310="","",'S.D.PASTE SHEET'!K310)</f>
        <v/>
      </c>
      <c s="90" t="str">
        <f>IF('S.D.PASTE SHEET'!L310="","",'S.D.PASTE SHEET'!L310)</f>
        <v/>
      </c>
      <c s="90" t="str">
        <f>IF('S.D.PASTE SHEET'!M310="","",'S.D.PASTE SHEET'!M310)</f>
        <v/>
      </c>
      <c s="90" t="str">
        <f>IF('S.D.PASTE SHEET'!N310="","",'S.D.PASTE SHEET'!N310)</f>
        <v/>
      </c>
      <c s="90" t="str">
        <f>IF('S.D.PASTE SHEET'!O310="","",'S.D.PASTE SHEET'!O310)</f>
        <v/>
      </c>
      <c s="90" t="str">
        <f>IF('S.D.PASTE SHEET'!P310="","",'S.D.PASTE SHEET'!P310)</f>
        <v/>
      </c>
      <c s="90" t="str">
        <f>IF('S.D.PASTE SHEET'!Q310="","",'S.D.PASTE SHEET'!Q310)</f>
        <v/>
      </c>
      <c s="90" t="str">
        <f>IF('S.D.PASTE SHEET'!R310="","",'S.D.PASTE SHEET'!R310)</f>
        <v/>
      </c>
      <c s="90" t="str">
        <f>IF('S.D.PASTE SHEET'!S310="","",'S.D.PASTE SHEET'!S310)</f>
        <v/>
      </c>
      <c s="90" t="str">
        <f>IF('S.D.PASTE SHEET'!T310="","",'S.D.PASTE SHEET'!T310)</f>
        <v/>
      </c>
      <c s="90" t="str">
        <f>IF('S.D.PASTE SHEET'!U310="","",'S.D.PASTE SHEET'!U310)</f>
        <v/>
      </c>
      <c s="90" t="str">
        <f>IF('S.D.PASTE SHEET'!V310="","",'S.D.PASTE SHEET'!V310)</f>
        <v/>
      </c>
      <c s="90" t="str">
        <f>IF('S.D.PASTE SHEET'!W310="","",'S.D.PASTE SHEET'!W310)</f>
        <v/>
      </c>
      <c s="90" t="str">
        <f>IF('S.D.PASTE SHEET'!X310="","",'S.D.PASTE SHEET'!X310)</f>
        <v/>
      </c>
      <c s="90" t="str">
        <f>IF('S.D.PASTE SHEET'!Y310="","",'S.D.PASTE SHEET'!Y310)</f>
        <v/>
      </c>
      <c s="90" t="str">
        <f>IF('S.D.PASTE SHEET'!Z310="","",'S.D.PASTE SHEET'!Z310)</f>
        <v/>
      </c>
      <c s="90" t="str">
        <f>IF('S.D.PASTE SHEET'!AA310="","",'S.D.PASTE SHEET'!AA310)</f>
        <v/>
      </c>
      <c s="90" t="str">
        <f>IF('S.D.PASTE SHEET'!AB310="","",'S.D.PASTE SHEET'!AB310)</f>
        <v/>
      </c>
      <c s="90" t="str">
        <f>IF('S.D.PASTE SHEET'!AC310="","",'S.D.PASTE SHEET'!AC310)</f>
        <v/>
      </c>
      <c s="90" t="str">
        <f>IF('S.D.PASTE SHEET'!AD310="","",'S.D.PASTE SHEET'!AD310)</f>
        <v/>
      </c>
      <c s="34"/>
      <c s="32" t="str">
        <f>IF(AK310="","",IF(AK310&gt;0,COUNT($AG$2:AG310),""))</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IF(BC310="","",IF(BC310&gt;0,COUNT($AY$2:AY310),""))</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1" spans="1:66" ht="15.75" customHeight="1">
      <c r="A311" s="90" t="str">
        <f>IF('S.D.PASTE SHEET'!A311="","",'S.D.PASTE SHEET'!A311)</f>
        <v/>
      </c>
      <c s="90" t="str">
        <f>IF('S.D.PASTE SHEET'!B311="","",'S.D.PASTE SHEET'!B311)</f>
        <v/>
      </c>
      <c s="90" t="str">
        <f>IF('S.D.PASTE SHEET'!C311="","",'S.D.PASTE SHEET'!C311)</f>
        <v/>
      </c>
      <c s="91" t="str">
        <f>IF('S.D.PASTE SHEET'!D311="","",'S.D.PASTE SHEET'!D311)</f>
        <v/>
      </c>
      <c s="90" t="str">
        <f>IF('S.D.PASTE SHEET'!E311="","",UPPER('S.D.PASTE SHEET'!E311))</f>
        <v/>
      </c>
      <c s="90" t="str">
        <f>IF('S.D.PASTE SHEET'!F311="","",'S.D.PASTE SHEET'!F311)</f>
        <v/>
      </c>
      <c s="90" t="str">
        <f>IF('S.D.PASTE SHEET'!G311="","",UPPER('S.D.PASTE SHEET'!G311))</f>
        <v/>
      </c>
      <c s="90" t="str">
        <f>IF('S.D.PASTE SHEET'!H311="","",UPPER('S.D.PASTE SHEET'!H311))</f>
        <v/>
      </c>
      <c s="90" t="str">
        <f>IF('S.D.PASTE SHEET'!I311="","",'S.D.PASTE SHEET'!I311)</f>
        <v/>
      </c>
      <c s="91" t="str">
        <f>IF('S.D.PASTE SHEET'!J311="","",'S.D.PASTE SHEET'!J311)</f>
        <v/>
      </c>
      <c s="90" t="str">
        <f>IF('S.D.PASTE SHEET'!K311="","",'S.D.PASTE SHEET'!K311)</f>
        <v/>
      </c>
      <c s="90" t="str">
        <f>IF('S.D.PASTE SHEET'!L311="","",'S.D.PASTE SHEET'!L311)</f>
        <v/>
      </c>
      <c s="90" t="str">
        <f>IF('S.D.PASTE SHEET'!M311="","",'S.D.PASTE SHEET'!M311)</f>
        <v/>
      </c>
      <c s="90" t="str">
        <f>IF('S.D.PASTE SHEET'!N311="","",'S.D.PASTE SHEET'!N311)</f>
        <v/>
      </c>
      <c s="90" t="str">
        <f>IF('S.D.PASTE SHEET'!O311="","",'S.D.PASTE SHEET'!O311)</f>
        <v/>
      </c>
      <c s="90" t="str">
        <f>IF('S.D.PASTE SHEET'!P311="","",'S.D.PASTE SHEET'!P311)</f>
        <v/>
      </c>
      <c s="90" t="str">
        <f>IF('S.D.PASTE SHEET'!Q311="","",'S.D.PASTE SHEET'!Q311)</f>
        <v/>
      </c>
      <c s="90" t="str">
        <f>IF('S.D.PASTE SHEET'!R311="","",'S.D.PASTE SHEET'!R311)</f>
        <v/>
      </c>
      <c s="90" t="str">
        <f>IF('S.D.PASTE SHEET'!S311="","",'S.D.PASTE SHEET'!S311)</f>
        <v/>
      </c>
      <c s="90" t="str">
        <f>IF('S.D.PASTE SHEET'!T311="","",'S.D.PASTE SHEET'!T311)</f>
        <v/>
      </c>
      <c s="90" t="str">
        <f>IF('S.D.PASTE SHEET'!U311="","",'S.D.PASTE SHEET'!U311)</f>
        <v/>
      </c>
      <c s="90" t="str">
        <f>IF('S.D.PASTE SHEET'!V311="","",'S.D.PASTE SHEET'!V311)</f>
        <v/>
      </c>
      <c s="90" t="str">
        <f>IF('S.D.PASTE SHEET'!W311="","",'S.D.PASTE SHEET'!W311)</f>
        <v/>
      </c>
      <c s="90" t="str">
        <f>IF('S.D.PASTE SHEET'!X311="","",'S.D.PASTE SHEET'!X311)</f>
        <v/>
      </c>
      <c s="90" t="str">
        <f>IF('S.D.PASTE SHEET'!Y311="","",'S.D.PASTE SHEET'!Y311)</f>
        <v/>
      </c>
      <c s="90" t="str">
        <f>IF('S.D.PASTE SHEET'!Z311="","",'S.D.PASTE SHEET'!Z311)</f>
        <v/>
      </c>
      <c s="90" t="str">
        <f>IF('S.D.PASTE SHEET'!AA311="","",'S.D.PASTE SHEET'!AA311)</f>
        <v/>
      </c>
      <c s="90" t="str">
        <f>IF('S.D.PASTE SHEET'!AB311="","",'S.D.PASTE SHEET'!AB311)</f>
        <v/>
      </c>
      <c s="90" t="str">
        <f>IF('S.D.PASTE SHEET'!AC311="","",'S.D.PASTE SHEET'!AC311)</f>
        <v/>
      </c>
      <c s="90" t="str">
        <f>IF('S.D.PASTE SHEET'!AD311="","",'S.D.PASTE SHEET'!AD311)</f>
        <v/>
      </c>
      <c s="34"/>
      <c s="32" t="str">
        <f>IF(AK311="","",IF(AK311&gt;0,COUNT($AG$2:AG311),""))</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IF(BC311="","",IF(BC311&gt;0,COUNT($AY$2:AY311),""))</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2" spans="1:66" ht="15.75" customHeight="1">
      <c r="A312" s="90" t="str">
        <f>IF('S.D.PASTE SHEET'!A312="","",'S.D.PASTE SHEET'!A312)</f>
        <v/>
      </c>
      <c s="90" t="str">
        <f>IF('S.D.PASTE SHEET'!B312="","",'S.D.PASTE SHEET'!B312)</f>
        <v/>
      </c>
      <c s="90" t="str">
        <f>IF('S.D.PASTE SHEET'!C312="","",'S.D.PASTE SHEET'!C312)</f>
        <v/>
      </c>
      <c s="91" t="str">
        <f>IF('S.D.PASTE SHEET'!D312="","",'S.D.PASTE SHEET'!D312)</f>
        <v/>
      </c>
      <c s="90" t="str">
        <f>IF('S.D.PASTE SHEET'!E312="","",UPPER('S.D.PASTE SHEET'!E312))</f>
        <v/>
      </c>
      <c s="90" t="str">
        <f>IF('S.D.PASTE SHEET'!F312="","",'S.D.PASTE SHEET'!F312)</f>
        <v/>
      </c>
      <c s="90" t="str">
        <f>IF('S.D.PASTE SHEET'!G312="","",UPPER('S.D.PASTE SHEET'!G312))</f>
        <v/>
      </c>
      <c s="90" t="str">
        <f>IF('S.D.PASTE SHEET'!H312="","",UPPER('S.D.PASTE SHEET'!H312))</f>
        <v/>
      </c>
      <c s="90" t="str">
        <f>IF('S.D.PASTE SHEET'!I312="","",'S.D.PASTE SHEET'!I312)</f>
        <v/>
      </c>
      <c s="91" t="str">
        <f>IF('S.D.PASTE SHEET'!J312="","",'S.D.PASTE SHEET'!J312)</f>
        <v/>
      </c>
      <c s="90" t="str">
        <f>IF('S.D.PASTE SHEET'!K312="","",'S.D.PASTE SHEET'!K312)</f>
        <v/>
      </c>
      <c s="90" t="str">
        <f>IF('S.D.PASTE SHEET'!L312="","",'S.D.PASTE SHEET'!L312)</f>
        <v/>
      </c>
      <c s="90" t="str">
        <f>IF('S.D.PASTE SHEET'!M312="","",'S.D.PASTE SHEET'!M312)</f>
        <v/>
      </c>
      <c s="90" t="str">
        <f>IF('S.D.PASTE SHEET'!N312="","",'S.D.PASTE SHEET'!N312)</f>
        <v/>
      </c>
      <c s="90" t="str">
        <f>IF('S.D.PASTE SHEET'!O312="","",'S.D.PASTE SHEET'!O312)</f>
        <v/>
      </c>
      <c s="90" t="str">
        <f>IF('S.D.PASTE SHEET'!P312="","",'S.D.PASTE SHEET'!P312)</f>
        <v/>
      </c>
      <c s="90" t="str">
        <f>IF('S.D.PASTE SHEET'!Q312="","",'S.D.PASTE SHEET'!Q312)</f>
        <v/>
      </c>
      <c s="90" t="str">
        <f>IF('S.D.PASTE SHEET'!R312="","",'S.D.PASTE SHEET'!R312)</f>
        <v/>
      </c>
      <c s="90" t="str">
        <f>IF('S.D.PASTE SHEET'!S312="","",'S.D.PASTE SHEET'!S312)</f>
        <v/>
      </c>
      <c s="90" t="str">
        <f>IF('S.D.PASTE SHEET'!T312="","",'S.D.PASTE SHEET'!T312)</f>
        <v/>
      </c>
      <c s="90" t="str">
        <f>IF('S.D.PASTE SHEET'!U312="","",'S.D.PASTE SHEET'!U312)</f>
        <v/>
      </c>
      <c s="90" t="str">
        <f>IF('S.D.PASTE SHEET'!V312="","",'S.D.PASTE SHEET'!V312)</f>
        <v/>
      </c>
      <c s="90" t="str">
        <f>IF('S.D.PASTE SHEET'!W312="","",'S.D.PASTE SHEET'!W312)</f>
        <v/>
      </c>
      <c s="90" t="str">
        <f>IF('S.D.PASTE SHEET'!X312="","",'S.D.PASTE SHEET'!X312)</f>
        <v/>
      </c>
      <c s="90" t="str">
        <f>IF('S.D.PASTE SHEET'!Y312="","",'S.D.PASTE SHEET'!Y312)</f>
        <v/>
      </c>
      <c s="90" t="str">
        <f>IF('S.D.PASTE SHEET'!Z312="","",'S.D.PASTE SHEET'!Z312)</f>
        <v/>
      </c>
      <c s="90" t="str">
        <f>IF('S.D.PASTE SHEET'!AA312="","",'S.D.PASTE SHEET'!AA312)</f>
        <v/>
      </c>
      <c s="90" t="str">
        <f>IF('S.D.PASTE SHEET'!AB312="","",'S.D.PASTE SHEET'!AB312)</f>
        <v/>
      </c>
      <c s="90" t="str">
        <f>IF('S.D.PASTE SHEET'!AC312="","",'S.D.PASTE SHEET'!AC312)</f>
        <v/>
      </c>
      <c s="90" t="str">
        <f>IF('S.D.PASTE SHEET'!AD312="","",'S.D.PASTE SHEET'!AD312)</f>
        <v/>
      </c>
      <c s="34"/>
      <c s="32" t="str">
        <f>IF(AK312="","",IF(AK312&gt;0,COUNT($AG$2:AG312),""))</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IF(BC312="","",IF(BC312&gt;0,COUNT($AY$2:AY312),""))</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3" spans="1:66" ht="15.75" customHeight="1">
      <c r="A313" s="90" t="str">
        <f>IF('S.D.PASTE SHEET'!A313="","",'S.D.PASTE SHEET'!A313)</f>
        <v/>
      </c>
      <c s="90" t="str">
        <f>IF('S.D.PASTE SHEET'!B313="","",'S.D.PASTE SHEET'!B313)</f>
        <v/>
      </c>
      <c s="90" t="str">
        <f>IF('S.D.PASTE SHEET'!C313="","",'S.D.PASTE SHEET'!C313)</f>
        <v/>
      </c>
      <c s="91" t="str">
        <f>IF('S.D.PASTE SHEET'!D313="","",'S.D.PASTE SHEET'!D313)</f>
        <v/>
      </c>
      <c s="90" t="str">
        <f>IF('S.D.PASTE SHEET'!E313="","",UPPER('S.D.PASTE SHEET'!E313))</f>
        <v/>
      </c>
      <c s="90" t="str">
        <f>IF('S.D.PASTE SHEET'!F313="","",'S.D.PASTE SHEET'!F313)</f>
        <v/>
      </c>
      <c s="90" t="str">
        <f>IF('S.D.PASTE SHEET'!G313="","",UPPER('S.D.PASTE SHEET'!G313))</f>
        <v/>
      </c>
      <c s="90" t="str">
        <f>IF('S.D.PASTE SHEET'!H313="","",UPPER('S.D.PASTE SHEET'!H313))</f>
        <v/>
      </c>
      <c s="90" t="str">
        <f>IF('S.D.PASTE SHEET'!I313="","",'S.D.PASTE SHEET'!I313)</f>
        <v/>
      </c>
      <c s="91" t="str">
        <f>IF('S.D.PASTE SHEET'!J313="","",'S.D.PASTE SHEET'!J313)</f>
        <v/>
      </c>
      <c s="90" t="str">
        <f>IF('S.D.PASTE SHEET'!K313="","",'S.D.PASTE SHEET'!K313)</f>
        <v/>
      </c>
      <c s="90" t="str">
        <f>IF('S.D.PASTE SHEET'!L313="","",'S.D.PASTE SHEET'!L313)</f>
        <v/>
      </c>
      <c s="90" t="str">
        <f>IF('S.D.PASTE SHEET'!M313="","",'S.D.PASTE SHEET'!M313)</f>
        <v/>
      </c>
      <c s="90" t="str">
        <f>IF('S.D.PASTE SHEET'!N313="","",'S.D.PASTE SHEET'!N313)</f>
        <v/>
      </c>
      <c s="90" t="str">
        <f>IF('S.D.PASTE SHEET'!O313="","",'S.D.PASTE SHEET'!O313)</f>
        <v/>
      </c>
      <c s="90" t="str">
        <f>IF('S.D.PASTE SHEET'!P313="","",'S.D.PASTE SHEET'!P313)</f>
        <v/>
      </c>
      <c s="90" t="str">
        <f>IF('S.D.PASTE SHEET'!Q313="","",'S.D.PASTE SHEET'!Q313)</f>
        <v/>
      </c>
      <c s="90" t="str">
        <f>IF('S.D.PASTE SHEET'!R313="","",'S.D.PASTE SHEET'!R313)</f>
        <v/>
      </c>
      <c s="90" t="str">
        <f>IF('S.D.PASTE SHEET'!S313="","",'S.D.PASTE SHEET'!S313)</f>
        <v/>
      </c>
      <c s="90" t="str">
        <f>IF('S.D.PASTE SHEET'!T313="","",'S.D.PASTE SHEET'!T313)</f>
        <v/>
      </c>
      <c s="90" t="str">
        <f>IF('S.D.PASTE SHEET'!U313="","",'S.D.PASTE SHEET'!U313)</f>
        <v/>
      </c>
      <c s="90" t="str">
        <f>IF('S.D.PASTE SHEET'!V313="","",'S.D.PASTE SHEET'!V313)</f>
        <v/>
      </c>
      <c s="90" t="str">
        <f>IF('S.D.PASTE SHEET'!W313="","",'S.D.PASTE SHEET'!W313)</f>
        <v/>
      </c>
      <c s="90" t="str">
        <f>IF('S.D.PASTE SHEET'!X313="","",'S.D.PASTE SHEET'!X313)</f>
        <v/>
      </c>
      <c s="90" t="str">
        <f>IF('S.D.PASTE SHEET'!Y313="","",'S.D.PASTE SHEET'!Y313)</f>
        <v/>
      </c>
      <c s="90" t="str">
        <f>IF('S.D.PASTE SHEET'!Z313="","",'S.D.PASTE SHEET'!Z313)</f>
        <v/>
      </c>
      <c s="90" t="str">
        <f>IF('S.D.PASTE SHEET'!AA313="","",'S.D.PASTE SHEET'!AA313)</f>
        <v/>
      </c>
      <c s="90" t="str">
        <f>IF('S.D.PASTE SHEET'!AB313="","",'S.D.PASTE SHEET'!AB313)</f>
        <v/>
      </c>
      <c s="90" t="str">
        <f>IF('S.D.PASTE SHEET'!AC313="","",'S.D.PASTE SHEET'!AC313)</f>
        <v/>
      </c>
      <c s="90" t="str">
        <f>IF('S.D.PASTE SHEET'!AD313="","",'S.D.PASTE SHEET'!AD313)</f>
        <v/>
      </c>
      <c s="34"/>
      <c s="32" t="str">
        <f>IF(AK313="","",IF(AK313&gt;0,COUNT($AG$2:AG313),""))</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IF(BC313="","",IF(BC313&gt;0,COUNT($AY$2:AY313),""))</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4" spans="1:66" ht="15.75" customHeight="1">
      <c r="A314" s="90" t="str">
        <f>IF('S.D.PASTE SHEET'!A314="","",'S.D.PASTE SHEET'!A314)</f>
        <v/>
      </c>
      <c s="90" t="str">
        <f>IF('S.D.PASTE SHEET'!B314="","",'S.D.PASTE SHEET'!B314)</f>
        <v/>
      </c>
      <c s="90" t="str">
        <f>IF('S.D.PASTE SHEET'!C314="","",'S.D.PASTE SHEET'!C314)</f>
        <v/>
      </c>
      <c s="91" t="str">
        <f>IF('S.D.PASTE SHEET'!D314="","",'S.D.PASTE SHEET'!D314)</f>
        <v/>
      </c>
      <c s="90" t="str">
        <f>IF('S.D.PASTE SHEET'!E314="","",UPPER('S.D.PASTE SHEET'!E314))</f>
        <v/>
      </c>
      <c s="90" t="str">
        <f>IF('S.D.PASTE SHEET'!F314="","",'S.D.PASTE SHEET'!F314)</f>
        <v/>
      </c>
      <c s="90" t="str">
        <f>IF('S.D.PASTE SHEET'!G314="","",UPPER('S.D.PASTE SHEET'!G314))</f>
        <v/>
      </c>
      <c s="90" t="str">
        <f>IF('S.D.PASTE SHEET'!H314="","",UPPER('S.D.PASTE SHEET'!H314))</f>
        <v/>
      </c>
      <c s="90" t="str">
        <f>IF('S.D.PASTE SHEET'!I314="","",'S.D.PASTE SHEET'!I314)</f>
        <v/>
      </c>
      <c s="91" t="str">
        <f>IF('S.D.PASTE SHEET'!J314="","",'S.D.PASTE SHEET'!J314)</f>
        <v/>
      </c>
      <c s="90" t="str">
        <f>IF('S.D.PASTE SHEET'!K314="","",'S.D.PASTE SHEET'!K314)</f>
        <v/>
      </c>
      <c s="90" t="str">
        <f>IF('S.D.PASTE SHEET'!L314="","",'S.D.PASTE SHEET'!L314)</f>
        <v/>
      </c>
      <c s="90" t="str">
        <f>IF('S.D.PASTE SHEET'!M314="","",'S.D.PASTE SHEET'!M314)</f>
        <v/>
      </c>
      <c s="90" t="str">
        <f>IF('S.D.PASTE SHEET'!N314="","",'S.D.PASTE SHEET'!N314)</f>
        <v/>
      </c>
      <c s="90" t="str">
        <f>IF('S.D.PASTE SHEET'!O314="","",'S.D.PASTE SHEET'!O314)</f>
        <v/>
      </c>
      <c s="90" t="str">
        <f>IF('S.D.PASTE SHEET'!P314="","",'S.D.PASTE SHEET'!P314)</f>
        <v/>
      </c>
      <c s="90" t="str">
        <f>IF('S.D.PASTE SHEET'!Q314="","",'S.D.PASTE SHEET'!Q314)</f>
        <v/>
      </c>
      <c s="90" t="str">
        <f>IF('S.D.PASTE SHEET'!R314="","",'S.D.PASTE SHEET'!R314)</f>
        <v/>
      </c>
      <c s="90" t="str">
        <f>IF('S.D.PASTE SHEET'!S314="","",'S.D.PASTE SHEET'!S314)</f>
        <v/>
      </c>
      <c s="90" t="str">
        <f>IF('S.D.PASTE SHEET'!T314="","",'S.D.PASTE SHEET'!T314)</f>
        <v/>
      </c>
      <c s="90" t="str">
        <f>IF('S.D.PASTE SHEET'!U314="","",'S.D.PASTE SHEET'!U314)</f>
        <v/>
      </c>
      <c s="90" t="str">
        <f>IF('S.D.PASTE SHEET'!V314="","",'S.D.PASTE SHEET'!V314)</f>
        <v/>
      </c>
      <c s="90" t="str">
        <f>IF('S.D.PASTE SHEET'!W314="","",'S.D.PASTE SHEET'!W314)</f>
        <v/>
      </c>
      <c s="90" t="str">
        <f>IF('S.D.PASTE SHEET'!X314="","",'S.D.PASTE SHEET'!X314)</f>
        <v/>
      </c>
      <c s="90" t="str">
        <f>IF('S.D.PASTE SHEET'!Y314="","",'S.D.PASTE SHEET'!Y314)</f>
        <v/>
      </c>
      <c s="90" t="str">
        <f>IF('S.D.PASTE SHEET'!Z314="","",'S.D.PASTE SHEET'!Z314)</f>
        <v/>
      </c>
      <c s="90" t="str">
        <f>IF('S.D.PASTE SHEET'!AA314="","",'S.D.PASTE SHEET'!AA314)</f>
        <v/>
      </c>
      <c s="90" t="str">
        <f>IF('S.D.PASTE SHEET'!AB314="","",'S.D.PASTE SHEET'!AB314)</f>
        <v/>
      </c>
      <c s="90" t="str">
        <f>IF('S.D.PASTE SHEET'!AC314="","",'S.D.PASTE SHEET'!AC314)</f>
        <v/>
      </c>
      <c s="90" t="str">
        <f>IF('S.D.PASTE SHEET'!AD314="","",'S.D.PASTE SHEET'!AD314)</f>
        <v/>
      </c>
      <c s="34"/>
      <c s="32" t="str">
        <f>IF(AK314="","",IF(AK314&gt;0,COUNT($AG$2:AG314),""))</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s="32" t="str">
        <f t="shared" si="41"/>
        <v/>
      </c>
      <c s="32" t="str">
        <f>IF(BC314="","",IF(BC314&gt;0,COUNT($AY$2:AY314),""))</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5" spans="1:66" ht="15.75" customHeight="1">
      <c r="A315" s="90" t="str">
        <f>IF('S.D.PASTE SHEET'!A315="","",'S.D.PASTE SHEET'!A315)</f>
        <v/>
      </c>
      <c s="90" t="str">
        <f>IF('S.D.PASTE SHEET'!B315="","",'S.D.PASTE SHEET'!B315)</f>
        <v/>
      </c>
      <c s="90" t="str">
        <f>IF('S.D.PASTE SHEET'!C315="","",'S.D.PASTE SHEET'!C315)</f>
        <v/>
      </c>
      <c s="91" t="str">
        <f>IF('S.D.PASTE SHEET'!D315="","",'S.D.PASTE SHEET'!D315)</f>
        <v/>
      </c>
      <c s="90" t="str">
        <f>IF('S.D.PASTE SHEET'!E315="","",UPPER('S.D.PASTE SHEET'!E315))</f>
        <v/>
      </c>
      <c s="90" t="str">
        <f>IF('S.D.PASTE SHEET'!F315="","",'S.D.PASTE SHEET'!F315)</f>
        <v/>
      </c>
      <c s="90" t="str">
        <f>IF('S.D.PASTE SHEET'!G315="","",UPPER('S.D.PASTE SHEET'!G315))</f>
        <v/>
      </c>
      <c s="90" t="str">
        <f>IF('S.D.PASTE SHEET'!H315="","",UPPER('S.D.PASTE SHEET'!H315))</f>
        <v/>
      </c>
      <c s="90" t="str">
        <f>IF('S.D.PASTE SHEET'!I315="","",'S.D.PASTE SHEET'!I315)</f>
        <v/>
      </c>
      <c s="91" t="str">
        <f>IF('S.D.PASTE SHEET'!J315="","",'S.D.PASTE SHEET'!J315)</f>
        <v/>
      </c>
      <c s="90" t="str">
        <f>IF('S.D.PASTE SHEET'!K315="","",'S.D.PASTE SHEET'!K315)</f>
        <v/>
      </c>
      <c s="90" t="str">
        <f>IF('S.D.PASTE SHEET'!L315="","",'S.D.PASTE SHEET'!L315)</f>
        <v/>
      </c>
      <c s="90" t="str">
        <f>IF('S.D.PASTE SHEET'!M315="","",'S.D.PASTE SHEET'!M315)</f>
        <v/>
      </c>
      <c s="90" t="str">
        <f>IF('S.D.PASTE SHEET'!N315="","",'S.D.PASTE SHEET'!N315)</f>
        <v/>
      </c>
      <c s="90" t="str">
        <f>IF('S.D.PASTE SHEET'!O315="","",'S.D.PASTE SHEET'!O315)</f>
        <v/>
      </c>
      <c s="90" t="str">
        <f>IF('S.D.PASTE SHEET'!P315="","",'S.D.PASTE SHEET'!P315)</f>
        <v/>
      </c>
      <c s="90" t="str">
        <f>IF('S.D.PASTE SHEET'!Q315="","",'S.D.PASTE SHEET'!Q315)</f>
        <v/>
      </c>
      <c s="90" t="str">
        <f>IF('S.D.PASTE SHEET'!R315="","",'S.D.PASTE SHEET'!R315)</f>
        <v/>
      </c>
      <c s="90" t="str">
        <f>IF('S.D.PASTE SHEET'!S315="","",'S.D.PASTE SHEET'!S315)</f>
        <v/>
      </c>
      <c s="90" t="str">
        <f>IF('S.D.PASTE SHEET'!T315="","",'S.D.PASTE SHEET'!T315)</f>
        <v/>
      </c>
      <c s="90" t="str">
        <f>IF('S.D.PASTE SHEET'!U315="","",'S.D.PASTE SHEET'!U315)</f>
        <v/>
      </c>
      <c s="90" t="str">
        <f>IF('S.D.PASTE SHEET'!V315="","",'S.D.PASTE SHEET'!V315)</f>
        <v/>
      </c>
      <c s="90" t="str">
        <f>IF('S.D.PASTE SHEET'!W315="","",'S.D.PASTE SHEET'!W315)</f>
        <v/>
      </c>
      <c s="90" t="str">
        <f>IF('S.D.PASTE SHEET'!X315="","",'S.D.PASTE SHEET'!X315)</f>
        <v/>
      </c>
      <c s="90" t="str">
        <f>IF('S.D.PASTE SHEET'!Y315="","",'S.D.PASTE SHEET'!Y315)</f>
        <v/>
      </c>
      <c s="90" t="str">
        <f>IF('S.D.PASTE SHEET'!Z315="","",'S.D.PASTE SHEET'!Z315)</f>
        <v/>
      </c>
      <c s="90" t="str">
        <f>IF('S.D.PASTE SHEET'!AA315="","",'S.D.PASTE SHEET'!AA315)</f>
        <v/>
      </c>
      <c s="90" t="str">
        <f>IF('S.D.PASTE SHEET'!AB315="","",'S.D.PASTE SHEET'!AB315)</f>
        <v/>
      </c>
      <c s="90" t="str">
        <f>IF('S.D.PASTE SHEET'!AC315="","",'S.D.PASTE SHEET'!AC315)</f>
        <v/>
      </c>
      <c s="90" t="str">
        <f>IF('S.D.PASTE SHEET'!AD315="","",'S.D.PASTE SHEET'!AD315)</f>
        <v/>
      </c>
      <c s="34"/>
      <c s="32" t="str">
        <f>IF(AK315="","",IF(AK315&gt;0,COUNT($AG$2:AG315),""))</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15" s="32" t="str">
        <f>IF(BC315="","",IF(BC315&gt;0,COUNT($AY$2:AY315),""))</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6" spans="1:66" ht="15.75" customHeight="1">
      <c r="A316" s="90" t="str">
        <f>IF('S.D.PASTE SHEET'!A316="","",'S.D.PASTE SHEET'!A316)</f>
        <v/>
      </c>
      <c s="90" t="str">
        <f>IF('S.D.PASTE SHEET'!B316="","",'S.D.PASTE SHEET'!B316)</f>
        <v/>
      </c>
      <c s="90" t="str">
        <f>IF('S.D.PASTE SHEET'!C316="","",'S.D.PASTE SHEET'!C316)</f>
        <v/>
      </c>
      <c s="91" t="str">
        <f>IF('S.D.PASTE SHEET'!D316="","",'S.D.PASTE SHEET'!D316)</f>
        <v/>
      </c>
      <c s="90" t="str">
        <f>IF('S.D.PASTE SHEET'!E316="","",UPPER('S.D.PASTE SHEET'!E316))</f>
        <v/>
      </c>
      <c s="90" t="str">
        <f>IF('S.D.PASTE SHEET'!F316="","",'S.D.PASTE SHEET'!F316)</f>
        <v/>
      </c>
      <c s="90" t="str">
        <f>IF('S.D.PASTE SHEET'!G316="","",UPPER('S.D.PASTE SHEET'!G316))</f>
        <v/>
      </c>
      <c s="90" t="str">
        <f>IF('S.D.PASTE SHEET'!H316="","",UPPER('S.D.PASTE SHEET'!H316))</f>
        <v/>
      </c>
      <c s="90" t="str">
        <f>IF('S.D.PASTE SHEET'!I316="","",'S.D.PASTE SHEET'!I316)</f>
        <v/>
      </c>
      <c s="91" t="str">
        <f>IF('S.D.PASTE SHEET'!J316="","",'S.D.PASTE SHEET'!J316)</f>
        <v/>
      </c>
      <c s="90" t="str">
        <f>IF('S.D.PASTE SHEET'!K316="","",'S.D.PASTE SHEET'!K316)</f>
        <v/>
      </c>
      <c s="90" t="str">
        <f>IF('S.D.PASTE SHEET'!L316="","",'S.D.PASTE SHEET'!L316)</f>
        <v/>
      </c>
      <c s="90" t="str">
        <f>IF('S.D.PASTE SHEET'!M316="","",'S.D.PASTE SHEET'!M316)</f>
        <v/>
      </c>
      <c s="90" t="str">
        <f>IF('S.D.PASTE SHEET'!N316="","",'S.D.PASTE SHEET'!N316)</f>
        <v/>
      </c>
      <c s="90" t="str">
        <f>IF('S.D.PASTE SHEET'!O316="","",'S.D.PASTE SHEET'!O316)</f>
        <v/>
      </c>
      <c s="90" t="str">
        <f>IF('S.D.PASTE SHEET'!P316="","",'S.D.PASTE SHEET'!P316)</f>
        <v/>
      </c>
      <c s="90" t="str">
        <f>IF('S.D.PASTE SHEET'!Q316="","",'S.D.PASTE SHEET'!Q316)</f>
        <v/>
      </c>
      <c s="90" t="str">
        <f>IF('S.D.PASTE SHEET'!R316="","",'S.D.PASTE SHEET'!R316)</f>
        <v/>
      </c>
      <c s="90" t="str">
        <f>IF('S.D.PASTE SHEET'!S316="","",'S.D.PASTE SHEET'!S316)</f>
        <v/>
      </c>
      <c s="90" t="str">
        <f>IF('S.D.PASTE SHEET'!T316="","",'S.D.PASTE SHEET'!T316)</f>
        <v/>
      </c>
      <c s="90" t="str">
        <f>IF('S.D.PASTE SHEET'!U316="","",'S.D.PASTE SHEET'!U316)</f>
        <v/>
      </c>
      <c s="90" t="str">
        <f>IF('S.D.PASTE SHEET'!V316="","",'S.D.PASTE SHEET'!V316)</f>
        <v/>
      </c>
      <c s="90" t="str">
        <f>IF('S.D.PASTE SHEET'!W316="","",'S.D.PASTE SHEET'!W316)</f>
        <v/>
      </c>
      <c s="90" t="str">
        <f>IF('S.D.PASTE SHEET'!X316="","",'S.D.PASTE SHEET'!X316)</f>
        <v/>
      </c>
      <c s="90" t="str">
        <f>IF('S.D.PASTE SHEET'!Y316="","",'S.D.PASTE SHEET'!Y316)</f>
        <v/>
      </c>
      <c s="90" t="str">
        <f>IF('S.D.PASTE SHEET'!Z316="","",'S.D.PASTE SHEET'!Z316)</f>
        <v/>
      </c>
      <c s="90" t="str">
        <f>IF('S.D.PASTE SHEET'!AA316="","",'S.D.PASTE SHEET'!AA316)</f>
        <v/>
      </c>
      <c s="90" t="str">
        <f>IF('S.D.PASTE SHEET'!AB316="","",'S.D.PASTE SHEET'!AB316)</f>
        <v/>
      </c>
      <c s="90" t="str">
        <f>IF('S.D.PASTE SHEET'!AC316="","",'S.D.PASTE SHEET'!AC316)</f>
        <v/>
      </c>
      <c s="90" t="str">
        <f>IF('S.D.PASTE SHEET'!AD316="","",'S.D.PASTE SHEET'!AD316)</f>
        <v/>
      </c>
      <c s="34"/>
      <c s="32" t="str">
        <f>IF(AK316="","",IF(AK316&gt;0,COUNT($AG$2:AG316),""))</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16" s="32" t="str">
        <f>IF(BC316="","",IF(BC316&gt;0,COUNT($AY$2:AY316),""))</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7" spans="1:66" ht="15.75" customHeight="1">
      <c r="A317" s="90" t="str">
        <f>IF('S.D.PASTE SHEET'!A317="","",'S.D.PASTE SHEET'!A317)</f>
        <v/>
      </c>
      <c s="90" t="str">
        <f>IF('S.D.PASTE SHEET'!B317="","",'S.D.PASTE SHEET'!B317)</f>
        <v/>
      </c>
      <c s="90" t="str">
        <f>IF('S.D.PASTE SHEET'!C317="","",'S.D.PASTE SHEET'!C317)</f>
        <v/>
      </c>
      <c s="91" t="str">
        <f>IF('S.D.PASTE SHEET'!D317="","",'S.D.PASTE SHEET'!D317)</f>
        <v/>
      </c>
      <c s="90" t="str">
        <f>IF('S.D.PASTE SHEET'!E317="","",UPPER('S.D.PASTE SHEET'!E317))</f>
        <v/>
      </c>
      <c s="90" t="str">
        <f>IF('S.D.PASTE SHEET'!F317="","",'S.D.PASTE SHEET'!F317)</f>
        <v/>
      </c>
      <c s="90" t="str">
        <f>IF('S.D.PASTE SHEET'!G317="","",UPPER('S.D.PASTE SHEET'!G317))</f>
        <v/>
      </c>
      <c s="90" t="str">
        <f>IF('S.D.PASTE SHEET'!H317="","",UPPER('S.D.PASTE SHEET'!H317))</f>
        <v/>
      </c>
      <c s="90" t="str">
        <f>IF('S.D.PASTE SHEET'!I317="","",'S.D.PASTE SHEET'!I317)</f>
        <v/>
      </c>
      <c s="91" t="str">
        <f>IF('S.D.PASTE SHEET'!J317="","",'S.D.PASTE SHEET'!J317)</f>
        <v/>
      </c>
      <c s="90" t="str">
        <f>IF('S.D.PASTE SHEET'!K317="","",'S.D.PASTE SHEET'!K317)</f>
        <v/>
      </c>
      <c s="90" t="str">
        <f>IF('S.D.PASTE SHEET'!L317="","",'S.D.PASTE SHEET'!L317)</f>
        <v/>
      </c>
      <c s="90" t="str">
        <f>IF('S.D.PASTE SHEET'!M317="","",'S.D.PASTE SHEET'!M317)</f>
        <v/>
      </c>
      <c s="90" t="str">
        <f>IF('S.D.PASTE SHEET'!N317="","",'S.D.PASTE SHEET'!N317)</f>
        <v/>
      </c>
      <c s="90" t="str">
        <f>IF('S.D.PASTE SHEET'!O317="","",'S.D.PASTE SHEET'!O317)</f>
        <v/>
      </c>
      <c s="90" t="str">
        <f>IF('S.D.PASTE SHEET'!P317="","",'S.D.PASTE SHEET'!P317)</f>
        <v/>
      </c>
      <c s="90" t="str">
        <f>IF('S.D.PASTE SHEET'!Q317="","",'S.D.PASTE SHEET'!Q317)</f>
        <v/>
      </c>
      <c s="90" t="str">
        <f>IF('S.D.PASTE SHEET'!R317="","",'S.D.PASTE SHEET'!R317)</f>
        <v/>
      </c>
      <c s="90" t="str">
        <f>IF('S.D.PASTE SHEET'!S317="","",'S.D.PASTE SHEET'!S317)</f>
        <v/>
      </c>
      <c s="90" t="str">
        <f>IF('S.D.PASTE SHEET'!T317="","",'S.D.PASTE SHEET'!T317)</f>
        <v/>
      </c>
      <c s="90" t="str">
        <f>IF('S.D.PASTE SHEET'!U317="","",'S.D.PASTE SHEET'!U317)</f>
        <v/>
      </c>
      <c s="90" t="str">
        <f>IF('S.D.PASTE SHEET'!V317="","",'S.D.PASTE SHEET'!V317)</f>
        <v/>
      </c>
      <c s="90" t="str">
        <f>IF('S.D.PASTE SHEET'!W317="","",'S.D.PASTE SHEET'!W317)</f>
        <v/>
      </c>
      <c s="90" t="str">
        <f>IF('S.D.PASTE SHEET'!X317="","",'S.D.PASTE SHEET'!X317)</f>
        <v/>
      </c>
      <c s="90" t="str">
        <f>IF('S.D.PASTE SHEET'!Y317="","",'S.D.PASTE SHEET'!Y317)</f>
        <v/>
      </c>
      <c s="90" t="str">
        <f>IF('S.D.PASTE SHEET'!Z317="","",'S.D.PASTE SHEET'!Z317)</f>
        <v/>
      </c>
      <c s="90" t="str">
        <f>IF('S.D.PASTE SHEET'!AA317="","",'S.D.PASTE SHEET'!AA317)</f>
        <v/>
      </c>
      <c s="90" t="str">
        <f>IF('S.D.PASTE SHEET'!AB317="","",'S.D.PASTE SHEET'!AB317)</f>
        <v/>
      </c>
      <c s="90" t="str">
        <f>IF('S.D.PASTE SHEET'!AC317="","",'S.D.PASTE SHEET'!AC317)</f>
        <v/>
      </c>
      <c s="90" t="str">
        <f>IF('S.D.PASTE SHEET'!AD317="","",'S.D.PASTE SHEET'!AD317)</f>
        <v/>
      </c>
      <c s="34"/>
      <c s="32" t="str">
        <f>IF(AK317="","",IF(AK317&gt;0,COUNT($AG$2:AG317),""))</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17" s="32" t="str">
        <f>IF(BC317="","",IF(BC317&gt;0,COUNT($AY$2:AY317),""))</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8" spans="1:66" ht="15.75" customHeight="1">
      <c r="A318" s="90" t="str">
        <f>IF('S.D.PASTE SHEET'!A318="","",'S.D.PASTE SHEET'!A318)</f>
        <v/>
      </c>
      <c s="90" t="str">
        <f>IF('S.D.PASTE SHEET'!B318="","",'S.D.PASTE SHEET'!B318)</f>
        <v/>
      </c>
      <c s="90" t="str">
        <f>IF('S.D.PASTE SHEET'!C318="","",'S.D.PASTE SHEET'!C318)</f>
        <v/>
      </c>
      <c s="91" t="str">
        <f>IF('S.D.PASTE SHEET'!D318="","",'S.D.PASTE SHEET'!D318)</f>
        <v/>
      </c>
      <c s="90" t="str">
        <f>IF('S.D.PASTE SHEET'!E318="","",UPPER('S.D.PASTE SHEET'!E318))</f>
        <v/>
      </c>
      <c s="90" t="str">
        <f>IF('S.D.PASTE SHEET'!F318="","",'S.D.PASTE SHEET'!F318)</f>
        <v/>
      </c>
      <c s="90" t="str">
        <f>IF('S.D.PASTE SHEET'!G318="","",UPPER('S.D.PASTE SHEET'!G318))</f>
        <v/>
      </c>
      <c s="90" t="str">
        <f>IF('S.D.PASTE SHEET'!H318="","",UPPER('S.D.PASTE SHEET'!H318))</f>
        <v/>
      </c>
      <c s="90" t="str">
        <f>IF('S.D.PASTE SHEET'!I318="","",'S.D.PASTE SHEET'!I318)</f>
        <v/>
      </c>
      <c s="91" t="str">
        <f>IF('S.D.PASTE SHEET'!J318="","",'S.D.PASTE SHEET'!J318)</f>
        <v/>
      </c>
      <c s="90" t="str">
        <f>IF('S.D.PASTE SHEET'!K318="","",'S.D.PASTE SHEET'!K318)</f>
        <v/>
      </c>
      <c s="90" t="str">
        <f>IF('S.D.PASTE SHEET'!L318="","",'S.D.PASTE SHEET'!L318)</f>
        <v/>
      </c>
      <c s="90" t="str">
        <f>IF('S.D.PASTE SHEET'!M318="","",'S.D.PASTE SHEET'!M318)</f>
        <v/>
      </c>
      <c s="90" t="str">
        <f>IF('S.D.PASTE SHEET'!N318="","",'S.D.PASTE SHEET'!N318)</f>
        <v/>
      </c>
      <c s="90" t="str">
        <f>IF('S.D.PASTE SHEET'!O318="","",'S.D.PASTE SHEET'!O318)</f>
        <v/>
      </c>
      <c s="90" t="str">
        <f>IF('S.D.PASTE SHEET'!P318="","",'S.D.PASTE SHEET'!P318)</f>
        <v/>
      </c>
      <c s="90" t="str">
        <f>IF('S.D.PASTE SHEET'!Q318="","",'S.D.PASTE SHEET'!Q318)</f>
        <v/>
      </c>
      <c s="90" t="str">
        <f>IF('S.D.PASTE SHEET'!R318="","",'S.D.PASTE SHEET'!R318)</f>
        <v/>
      </c>
      <c s="90" t="str">
        <f>IF('S.D.PASTE SHEET'!S318="","",'S.D.PASTE SHEET'!S318)</f>
        <v/>
      </c>
      <c s="90" t="str">
        <f>IF('S.D.PASTE SHEET'!T318="","",'S.D.PASTE SHEET'!T318)</f>
        <v/>
      </c>
      <c s="90" t="str">
        <f>IF('S.D.PASTE SHEET'!U318="","",'S.D.PASTE SHEET'!U318)</f>
        <v/>
      </c>
      <c s="90" t="str">
        <f>IF('S.D.PASTE SHEET'!V318="","",'S.D.PASTE SHEET'!V318)</f>
        <v/>
      </c>
      <c s="90" t="str">
        <f>IF('S.D.PASTE SHEET'!W318="","",'S.D.PASTE SHEET'!W318)</f>
        <v/>
      </c>
      <c s="90" t="str">
        <f>IF('S.D.PASTE SHEET'!X318="","",'S.D.PASTE SHEET'!X318)</f>
        <v/>
      </c>
      <c s="90" t="str">
        <f>IF('S.D.PASTE SHEET'!Y318="","",'S.D.PASTE SHEET'!Y318)</f>
        <v/>
      </c>
      <c s="90" t="str">
        <f>IF('S.D.PASTE SHEET'!Z318="","",'S.D.PASTE SHEET'!Z318)</f>
        <v/>
      </c>
      <c s="90" t="str">
        <f>IF('S.D.PASTE SHEET'!AA318="","",'S.D.PASTE SHEET'!AA318)</f>
        <v/>
      </c>
      <c s="90" t="str">
        <f>IF('S.D.PASTE SHEET'!AB318="","",'S.D.PASTE SHEET'!AB318)</f>
        <v/>
      </c>
      <c s="90" t="str">
        <f>IF('S.D.PASTE SHEET'!AC318="","",'S.D.PASTE SHEET'!AC318)</f>
        <v/>
      </c>
      <c s="90" t="str">
        <f>IF('S.D.PASTE SHEET'!AD318="","",'S.D.PASTE SHEET'!AD318)</f>
        <v/>
      </c>
      <c s="34"/>
      <c s="32" t="str">
        <f>IF(AK318="","",IF(AK318&gt;0,COUNT($AG$2:AG318),""))</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18" s="32" t="str">
        <f>IF(BC318="","",IF(BC318&gt;0,COUNT($AY$2:AY318),""))</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19" spans="1:66" ht="15.75" customHeight="1">
      <c r="A319" s="90" t="str">
        <f>IF('S.D.PASTE SHEET'!A319="","",'S.D.PASTE SHEET'!A319)</f>
        <v/>
      </c>
      <c s="90" t="str">
        <f>IF('S.D.PASTE SHEET'!B319="","",'S.D.PASTE SHEET'!B319)</f>
        <v/>
      </c>
      <c s="90" t="str">
        <f>IF('S.D.PASTE SHEET'!C319="","",'S.D.PASTE SHEET'!C319)</f>
        <v/>
      </c>
      <c s="91" t="str">
        <f>IF('S.D.PASTE SHEET'!D319="","",'S.D.PASTE SHEET'!D319)</f>
        <v/>
      </c>
      <c s="90" t="str">
        <f>IF('S.D.PASTE SHEET'!E319="","",UPPER('S.D.PASTE SHEET'!E319))</f>
        <v/>
      </c>
      <c s="90" t="str">
        <f>IF('S.D.PASTE SHEET'!F319="","",'S.D.PASTE SHEET'!F319)</f>
        <v/>
      </c>
      <c s="90" t="str">
        <f>IF('S.D.PASTE SHEET'!G319="","",UPPER('S.D.PASTE SHEET'!G319))</f>
        <v/>
      </c>
      <c s="90" t="str">
        <f>IF('S.D.PASTE SHEET'!H319="","",UPPER('S.D.PASTE SHEET'!H319))</f>
        <v/>
      </c>
      <c s="90" t="str">
        <f>IF('S.D.PASTE SHEET'!I319="","",'S.D.PASTE SHEET'!I319)</f>
        <v/>
      </c>
      <c s="91" t="str">
        <f>IF('S.D.PASTE SHEET'!J319="","",'S.D.PASTE SHEET'!J319)</f>
        <v/>
      </c>
      <c s="90" t="str">
        <f>IF('S.D.PASTE SHEET'!K319="","",'S.D.PASTE SHEET'!K319)</f>
        <v/>
      </c>
      <c s="90" t="str">
        <f>IF('S.D.PASTE SHEET'!L319="","",'S.D.PASTE SHEET'!L319)</f>
        <v/>
      </c>
      <c s="90" t="str">
        <f>IF('S.D.PASTE SHEET'!M319="","",'S.D.PASTE SHEET'!M319)</f>
        <v/>
      </c>
      <c s="90" t="str">
        <f>IF('S.D.PASTE SHEET'!N319="","",'S.D.PASTE SHEET'!N319)</f>
        <v/>
      </c>
      <c s="90" t="str">
        <f>IF('S.D.PASTE SHEET'!O319="","",'S.D.PASTE SHEET'!O319)</f>
        <v/>
      </c>
      <c s="90" t="str">
        <f>IF('S.D.PASTE SHEET'!P319="","",'S.D.PASTE SHEET'!P319)</f>
        <v/>
      </c>
      <c s="90" t="str">
        <f>IF('S.D.PASTE SHEET'!Q319="","",'S.D.PASTE SHEET'!Q319)</f>
        <v/>
      </c>
      <c s="90" t="str">
        <f>IF('S.D.PASTE SHEET'!R319="","",'S.D.PASTE SHEET'!R319)</f>
        <v/>
      </c>
      <c s="90" t="str">
        <f>IF('S.D.PASTE SHEET'!S319="","",'S.D.PASTE SHEET'!S319)</f>
        <v/>
      </c>
      <c s="90" t="str">
        <f>IF('S.D.PASTE SHEET'!T319="","",'S.D.PASTE SHEET'!T319)</f>
        <v/>
      </c>
      <c s="90" t="str">
        <f>IF('S.D.PASTE SHEET'!U319="","",'S.D.PASTE SHEET'!U319)</f>
        <v/>
      </c>
      <c s="90" t="str">
        <f>IF('S.D.PASTE SHEET'!V319="","",'S.D.PASTE SHEET'!V319)</f>
        <v/>
      </c>
      <c s="90" t="str">
        <f>IF('S.D.PASTE SHEET'!W319="","",'S.D.PASTE SHEET'!W319)</f>
        <v/>
      </c>
      <c s="90" t="str">
        <f>IF('S.D.PASTE SHEET'!X319="","",'S.D.PASTE SHEET'!X319)</f>
        <v/>
      </c>
      <c s="90" t="str">
        <f>IF('S.D.PASTE SHEET'!Y319="","",'S.D.PASTE SHEET'!Y319)</f>
        <v/>
      </c>
      <c s="90" t="str">
        <f>IF('S.D.PASTE SHEET'!Z319="","",'S.D.PASTE SHEET'!Z319)</f>
        <v/>
      </c>
      <c s="90" t="str">
        <f>IF('S.D.PASTE SHEET'!AA319="","",'S.D.PASTE SHEET'!AA319)</f>
        <v/>
      </c>
      <c s="90" t="str">
        <f>IF('S.D.PASTE SHEET'!AB319="","",'S.D.PASTE SHEET'!AB319)</f>
        <v/>
      </c>
      <c s="90" t="str">
        <f>IF('S.D.PASTE SHEET'!AC319="","",'S.D.PASTE SHEET'!AC319)</f>
        <v/>
      </c>
      <c s="90" t="str">
        <f>IF('S.D.PASTE SHEET'!AD319="","",'S.D.PASTE SHEET'!AD319)</f>
        <v/>
      </c>
      <c s="34"/>
      <c s="32" t="str">
        <f>IF(AK319="","",IF(AK319&gt;0,COUNT($AG$2:AG319),""))</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19" s="32" t="str">
        <f>IF(BC319="","",IF(BC319&gt;0,COUNT($AY$2:AY319),""))</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20" spans="1:66" ht="15.75" customHeight="1">
      <c r="A320" s="90" t="str">
        <f>IF('S.D.PASTE SHEET'!A320="","",'S.D.PASTE SHEET'!A320)</f>
        <v/>
      </c>
      <c s="90" t="str">
        <f>IF('S.D.PASTE SHEET'!B320="","",'S.D.PASTE SHEET'!B320)</f>
        <v/>
      </c>
      <c s="90" t="str">
        <f>IF('S.D.PASTE SHEET'!C320="","",'S.D.PASTE SHEET'!C320)</f>
        <v/>
      </c>
      <c s="91" t="str">
        <f>IF('S.D.PASTE SHEET'!D320="","",'S.D.PASTE SHEET'!D320)</f>
        <v/>
      </c>
      <c s="90" t="str">
        <f>IF('S.D.PASTE SHEET'!E320="","",UPPER('S.D.PASTE SHEET'!E320))</f>
        <v/>
      </c>
      <c s="90" t="str">
        <f>IF('S.D.PASTE SHEET'!F320="","",'S.D.PASTE SHEET'!F320)</f>
        <v/>
      </c>
      <c s="90" t="str">
        <f>IF('S.D.PASTE SHEET'!G320="","",UPPER('S.D.PASTE SHEET'!G320))</f>
        <v/>
      </c>
      <c s="90" t="str">
        <f>IF('S.D.PASTE SHEET'!H320="","",UPPER('S.D.PASTE SHEET'!H320))</f>
        <v/>
      </c>
      <c s="90" t="str">
        <f>IF('S.D.PASTE SHEET'!I320="","",'S.D.PASTE SHEET'!I320)</f>
        <v/>
      </c>
      <c s="91" t="str">
        <f>IF('S.D.PASTE SHEET'!J320="","",'S.D.PASTE SHEET'!J320)</f>
        <v/>
      </c>
      <c s="90" t="str">
        <f>IF('S.D.PASTE SHEET'!K320="","",'S.D.PASTE SHEET'!K320)</f>
        <v/>
      </c>
      <c s="90" t="str">
        <f>IF('S.D.PASTE SHEET'!L320="","",'S.D.PASTE SHEET'!L320)</f>
        <v/>
      </c>
      <c s="90" t="str">
        <f>IF('S.D.PASTE SHEET'!M320="","",'S.D.PASTE SHEET'!M320)</f>
        <v/>
      </c>
      <c s="90" t="str">
        <f>IF('S.D.PASTE SHEET'!N320="","",'S.D.PASTE SHEET'!N320)</f>
        <v/>
      </c>
      <c s="90" t="str">
        <f>IF('S.D.PASTE SHEET'!O320="","",'S.D.PASTE SHEET'!O320)</f>
        <v/>
      </c>
      <c s="90" t="str">
        <f>IF('S.D.PASTE SHEET'!P320="","",'S.D.PASTE SHEET'!P320)</f>
        <v/>
      </c>
      <c s="90" t="str">
        <f>IF('S.D.PASTE SHEET'!Q320="","",'S.D.PASTE SHEET'!Q320)</f>
        <v/>
      </c>
      <c s="90" t="str">
        <f>IF('S.D.PASTE SHEET'!R320="","",'S.D.PASTE SHEET'!R320)</f>
        <v/>
      </c>
      <c s="90" t="str">
        <f>IF('S.D.PASTE SHEET'!S320="","",'S.D.PASTE SHEET'!S320)</f>
        <v/>
      </c>
      <c s="90" t="str">
        <f>IF('S.D.PASTE SHEET'!T320="","",'S.D.PASTE SHEET'!T320)</f>
        <v/>
      </c>
      <c s="90" t="str">
        <f>IF('S.D.PASTE SHEET'!U320="","",'S.D.PASTE SHEET'!U320)</f>
        <v/>
      </c>
      <c s="90" t="str">
        <f>IF('S.D.PASTE SHEET'!V320="","",'S.D.PASTE SHEET'!V320)</f>
        <v/>
      </c>
      <c s="90" t="str">
        <f>IF('S.D.PASTE SHEET'!W320="","",'S.D.PASTE SHEET'!W320)</f>
        <v/>
      </c>
      <c s="90" t="str">
        <f>IF('S.D.PASTE SHEET'!X320="","",'S.D.PASTE SHEET'!X320)</f>
        <v/>
      </c>
      <c s="90" t="str">
        <f>IF('S.D.PASTE SHEET'!Y320="","",'S.D.PASTE SHEET'!Y320)</f>
        <v/>
      </c>
      <c s="90" t="str">
        <f>IF('S.D.PASTE SHEET'!Z320="","",'S.D.PASTE SHEET'!Z320)</f>
        <v/>
      </c>
      <c s="90" t="str">
        <f>IF('S.D.PASTE SHEET'!AA320="","",'S.D.PASTE SHEET'!AA320)</f>
        <v/>
      </c>
      <c s="90" t="str">
        <f>IF('S.D.PASTE SHEET'!AB320="","",'S.D.PASTE SHEET'!AB320)</f>
        <v/>
      </c>
      <c s="90" t="str">
        <f>IF('S.D.PASTE SHEET'!AC320="","",'S.D.PASTE SHEET'!AC320)</f>
        <v/>
      </c>
      <c s="90" t="str">
        <f>IF('S.D.PASTE SHEET'!AD320="","",'S.D.PASTE SHEET'!AD320)</f>
        <v/>
      </c>
      <c s="34"/>
      <c s="32" t="str">
        <f>IF(AK320="","",IF(AK320&gt;0,COUNT($AG$2:AG320),""))</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 t="shared" si="44"/>
        <v/>
      </c>
      <c r="AX320" s="32" t="str">
        <f>IF(BC320="","",IF(BC320&gt;0,COUNT($AY$2:AY320),""))</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21" spans="1:66" ht="15.75" customHeight="1">
      <c r="A321" s="90" t="str">
        <f>IF('S.D.PASTE SHEET'!A321="","",'S.D.PASTE SHEET'!A321)</f>
        <v/>
      </c>
      <c s="90" t="str">
        <f>IF('S.D.PASTE SHEET'!B321="","",'S.D.PASTE SHEET'!B321)</f>
        <v/>
      </c>
      <c s="90" t="str">
        <f>IF('S.D.PASTE SHEET'!C321="","",'S.D.PASTE SHEET'!C321)</f>
        <v/>
      </c>
      <c s="91" t="str">
        <f>IF('S.D.PASTE SHEET'!D321="","",'S.D.PASTE SHEET'!D321)</f>
        <v/>
      </c>
      <c s="90" t="str">
        <f>IF('S.D.PASTE SHEET'!E321="","",UPPER('S.D.PASTE SHEET'!E321))</f>
        <v/>
      </c>
      <c s="90" t="str">
        <f>IF('S.D.PASTE SHEET'!F321="","",'S.D.PASTE SHEET'!F321)</f>
        <v/>
      </c>
      <c s="90" t="str">
        <f>IF('S.D.PASTE SHEET'!G321="","",UPPER('S.D.PASTE SHEET'!G321))</f>
        <v/>
      </c>
      <c s="90" t="str">
        <f>IF('S.D.PASTE SHEET'!H321="","",UPPER('S.D.PASTE SHEET'!H321))</f>
        <v/>
      </c>
      <c s="90" t="str">
        <f>IF('S.D.PASTE SHEET'!I321="","",'S.D.PASTE SHEET'!I321)</f>
        <v/>
      </c>
      <c s="91" t="str">
        <f>IF('S.D.PASTE SHEET'!J321="","",'S.D.PASTE SHEET'!J321)</f>
        <v/>
      </c>
      <c s="90" t="str">
        <f>IF('S.D.PASTE SHEET'!K321="","",'S.D.PASTE SHEET'!K321)</f>
        <v/>
      </c>
      <c s="90" t="str">
        <f>IF('S.D.PASTE SHEET'!L321="","",'S.D.PASTE SHEET'!L321)</f>
        <v/>
      </c>
      <c s="90" t="str">
        <f>IF('S.D.PASTE SHEET'!M321="","",'S.D.PASTE SHEET'!M321)</f>
        <v/>
      </c>
      <c s="90" t="str">
        <f>IF('S.D.PASTE SHEET'!N321="","",'S.D.PASTE SHEET'!N321)</f>
        <v/>
      </c>
      <c s="90" t="str">
        <f>IF('S.D.PASTE SHEET'!O321="","",'S.D.PASTE SHEET'!O321)</f>
        <v/>
      </c>
      <c s="90" t="str">
        <f>IF('S.D.PASTE SHEET'!P321="","",'S.D.PASTE SHEET'!P321)</f>
        <v/>
      </c>
      <c s="90" t="str">
        <f>IF('S.D.PASTE SHEET'!Q321="","",'S.D.PASTE SHEET'!Q321)</f>
        <v/>
      </c>
      <c s="90" t="str">
        <f>IF('S.D.PASTE SHEET'!R321="","",'S.D.PASTE SHEET'!R321)</f>
        <v/>
      </c>
      <c s="90" t="str">
        <f>IF('S.D.PASTE SHEET'!S321="","",'S.D.PASTE SHEET'!S321)</f>
        <v/>
      </c>
      <c s="90" t="str">
        <f>IF('S.D.PASTE SHEET'!T321="","",'S.D.PASTE SHEET'!T321)</f>
        <v/>
      </c>
      <c s="90" t="str">
        <f>IF('S.D.PASTE SHEET'!U321="","",'S.D.PASTE SHEET'!U321)</f>
        <v/>
      </c>
      <c s="90" t="str">
        <f>IF('S.D.PASTE SHEET'!V321="","",'S.D.PASTE SHEET'!V321)</f>
        <v/>
      </c>
      <c s="90" t="str">
        <f>IF('S.D.PASTE SHEET'!W321="","",'S.D.PASTE SHEET'!W321)</f>
        <v/>
      </c>
      <c s="90" t="str">
        <f>IF('S.D.PASTE SHEET'!X321="","",'S.D.PASTE SHEET'!X321)</f>
        <v/>
      </c>
      <c s="90" t="str">
        <f>IF('S.D.PASTE SHEET'!Y321="","",'S.D.PASTE SHEET'!Y321)</f>
        <v/>
      </c>
      <c s="90" t="str">
        <f>IF('S.D.PASTE SHEET'!Z321="","",'S.D.PASTE SHEET'!Z321)</f>
        <v/>
      </c>
      <c s="90" t="str">
        <f>IF('S.D.PASTE SHEET'!AA321="","",'S.D.PASTE SHEET'!AA321)</f>
        <v/>
      </c>
      <c s="90" t="str">
        <f>IF('S.D.PASTE SHEET'!AB321="","",'S.D.PASTE SHEET'!AB321)</f>
        <v/>
      </c>
      <c s="90" t="str">
        <f>IF('S.D.PASTE SHEET'!AC321="","",'S.D.PASTE SHEET'!AC321)</f>
        <v/>
      </c>
      <c s="90" t="str">
        <f>IF('S.D.PASTE SHEET'!AD321="","",'S.D.PASTE SHEET'!AD321)</f>
        <v/>
      </c>
      <c s="34"/>
      <c s="32" t="str">
        <f>IF(AK321="","",IF(AK321&gt;0,COUNT($AG$2:AG321),""))</f>
        <v/>
      </c>
      <c s="10" t="str">
        <f t="shared" si="44"/>
        <v/>
      </c>
      <c s="10" t="str">
        <f t="shared" si="44"/>
        <v/>
      </c>
      <c s="10" t="str">
        <f t="shared" si="44"/>
        <v/>
      </c>
      <c s="37" t="str">
        <f t="shared" si="44"/>
        <v/>
      </c>
      <c s="10" t="str">
        <f t="shared" si="44"/>
        <v/>
      </c>
      <c s="10" t="str">
        <f t="shared" si="44"/>
        <v/>
      </c>
      <c s="10" t="str">
        <f t="shared" si="44"/>
        <v/>
      </c>
      <c s="10" t="str">
        <f t="shared" si="44"/>
        <v/>
      </c>
      <c s="10" t="str">
        <f t="shared" si="44"/>
        <v/>
      </c>
      <c s="37" t="str">
        <f t="shared" si="44"/>
        <v/>
      </c>
      <c s="10" t="str">
        <f t="shared" si="44"/>
        <v/>
      </c>
      <c s="10" t="str">
        <f t="shared" si="44"/>
        <v/>
      </c>
      <c s="10" t="str">
        <f t="shared" si="44"/>
        <v/>
      </c>
      <c s="10" t="str">
        <f t="shared" si="44"/>
        <v/>
      </c>
      <c s="10" t="str">
        <f t="shared" si="44"/>
        <v/>
      </c>
      <c s="10" t="str">
        <f>IF(AND($AJ$1=5,$A321=5),P321,"")</f>
        <v/>
      </c>
      <c r="AX321" s="32" t="str">
        <f>IF(BC321="","",IF(BC321&gt;0,COUNT($AY$2:AY321),""))</f>
        <v/>
      </c>
      <c s="10" t="str">
        <f t="shared" si="37"/>
        <v/>
      </c>
      <c s="10" t="str">
        <f t="shared" si="45"/>
        <v/>
      </c>
      <c s="10" t="str">
        <f t="shared" si="45"/>
        <v/>
      </c>
      <c s="39" t="str">
        <f t="shared" si="45"/>
        <v/>
      </c>
      <c s="10" t="str">
        <f t="shared" si="45"/>
        <v/>
      </c>
      <c s="10" t="str">
        <f t="shared" si="45"/>
        <v/>
      </c>
      <c s="10" t="str">
        <f t="shared" si="45"/>
        <v/>
      </c>
      <c s="10" t="str">
        <f t="shared" si="45"/>
        <v/>
      </c>
      <c s="10" t="str">
        <f t="shared" si="45"/>
        <v/>
      </c>
      <c s="39" t="str">
        <f t="shared" si="45"/>
        <v/>
      </c>
      <c s="10" t="str">
        <f t="shared" si="45"/>
        <v/>
      </c>
      <c s="10" t="str">
        <f t="shared" si="45"/>
        <v/>
      </c>
      <c s="10" t="str">
        <f t="shared" si="45"/>
        <v/>
      </c>
      <c s="10" t="str">
        <f t="shared" si="45"/>
        <v/>
      </c>
      <c s="10" t="str">
        <f t="shared" si="45"/>
        <v/>
      </c>
      <c s="10" t="str">
        <f t="shared" si="45"/>
        <v/>
      </c>
    </row>
    <row r="322" spans="1:66" ht="15.75" customHeight="1">
      <c r="A322" s="90" t="str">
        <f>IF('S.D.PASTE SHEET'!A322="","",'S.D.PASTE SHEET'!A322)</f>
        <v/>
      </c>
      <c s="90" t="str">
        <f>IF('S.D.PASTE SHEET'!B322="","",'S.D.PASTE SHEET'!B322)</f>
        <v/>
      </c>
      <c s="90" t="str">
        <f>IF('S.D.PASTE SHEET'!C322="","",'S.D.PASTE SHEET'!C322)</f>
        <v/>
      </c>
      <c s="91" t="str">
        <f>IF('S.D.PASTE SHEET'!D322="","",'S.D.PASTE SHEET'!D322)</f>
        <v/>
      </c>
      <c s="90" t="str">
        <f>IF('S.D.PASTE SHEET'!E322="","",UPPER('S.D.PASTE SHEET'!E322))</f>
        <v/>
      </c>
      <c s="90" t="str">
        <f>IF('S.D.PASTE SHEET'!F322="","",'S.D.PASTE SHEET'!F322)</f>
        <v/>
      </c>
      <c s="90" t="str">
        <f>IF('S.D.PASTE SHEET'!G322="","",UPPER('S.D.PASTE SHEET'!G322))</f>
        <v/>
      </c>
      <c s="90" t="str">
        <f>IF('S.D.PASTE SHEET'!H322="","",UPPER('S.D.PASTE SHEET'!H322))</f>
        <v/>
      </c>
      <c s="90" t="str">
        <f>IF('S.D.PASTE SHEET'!I322="","",'S.D.PASTE SHEET'!I322)</f>
        <v/>
      </c>
      <c s="91" t="str">
        <f>IF('S.D.PASTE SHEET'!J322="","",'S.D.PASTE SHEET'!J322)</f>
        <v/>
      </c>
      <c s="90" t="str">
        <f>IF('S.D.PASTE SHEET'!K322="","",'S.D.PASTE SHEET'!K322)</f>
        <v/>
      </c>
      <c s="90" t="str">
        <f>IF('S.D.PASTE SHEET'!L322="","",'S.D.PASTE SHEET'!L322)</f>
        <v/>
      </c>
      <c s="90" t="str">
        <f>IF('S.D.PASTE SHEET'!M322="","",'S.D.PASTE SHEET'!M322)</f>
        <v/>
      </c>
      <c s="90" t="str">
        <f>IF('S.D.PASTE SHEET'!N322="","",'S.D.PASTE SHEET'!N322)</f>
        <v/>
      </c>
      <c s="90" t="str">
        <f>IF('S.D.PASTE SHEET'!O322="","",'S.D.PASTE SHEET'!O322)</f>
        <v/>
      </c>
      <c s="90" t="str">
        <f>IF('S.D.PASTE SHEET'!P322="","",'S.D.PASTE SHEET'!P322)</f>
        <v/>
      </c>
      <c s="90" t="str">
        <f>IF('S.D.PASTE SHEET'!Q322="","",'S.D.PASTE SHEET'!Q322)</f>
        <v/>
      </c>
      <c s="90" t="str">
        <f>IF('S.D.PASTE SHEET'!R322="","",'S.D.PASTE SHEET'!R322)</f>
        <v/>
      </c>
      <c s="90" t="str">
        <f>IF('S.D.PASTE SHEET'!S322="","",'S.D.PASTE SHEET'!S322)</f>
        <v/>
      </c>
      <c s="90" t="str">
        <f>IF('S.D.PASTE SHEET'!T322="","",'S.D.PASTE SHEET'!T322)</f>
        <v/>
      </c>
      <c s="90" t="str">
        <f>IF('S.D.PASTE SHEET'!U322="","",'S.D.PASTE SHEET'!U322)</f>
        <v/>
      </c>
      <c s="90" t="str">
        <f>IF('S.D.PASTE SHEET'!V322="","",'S.D.PASTE SHEET'!V322)</f>
        <v/>
      </c>
      <c s="90" t="str">
        <f>IF('S.D.PASTE SHEET'!W322="","",'S.D.PASTE SHEET'!W322)</f>
        <v/>
      </c>
      <c s="90" t="str">
        <f>IF('S.D.PASTE SHEET'!X322="","",'S.D.PASTE SHEET'!X322)</f>
        <v/>
      </c>
      <c s="90" t="str">
        <f>IF('S.D.PASTE SHEET'!Y322="","",'S.D.PASTE SHEET'!Y322)</f>
        <v/>
      </c>
      <c s="90" t="str">
        <f>IF('S.D.PASTE SHEET'!Z322="","",'S.D.PASTE SHEET'!Z322)</f>
        <v/>
      </c>
      <c s="90" t="str">
        <f>IF('S.D.PASTE SHEET'!AA322="","",'S.D.PASTE SHEET'!AA322)</f>
        <v/>
      </c>
      <c s="90" t="str">
        <f>IF('S.D.PASTE SHEET'!AB322="","",'S.D.PASTE SHEET'!AB322)</f>
        <v/>
      </c>
      <c s="90" t="str">
        <f>IF('S.D.PASTE SHEET'!AC322="","",'S.D.PASTE SHEET'!AC322)</f>
        <v/>
      </c>
      <c s="90" t="str">
        <f>IF('S.D.PASTE SHEET'!AD322="","",'S.D.PASTE SHEET'!AD322)</f>
        <v/>
      </c>
      <c s="34"/>
      <c s="32" t="str">
        <f>IF(AK322="","",IF(AK322&gt;0,COUNT($AG$2:AG322),""))</f>
        <v/>
      </c>
      <c s="10" t="str">
        <f t="shared" si="46" ref="AG322:AV337">IF(AND($AJ$1=5,$A322=5),A322,"")</f>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2" s="32" t="str">
        <f>IF(BC322="","",IF(BC322&gt;0,COUNT($AY$2:AY322),""))</f>
        <v/>
      </c>
      <c s="10" t="str">
        <f t="shared" si="47" ref="AY322:AY385">IF(AND($BB$1=5,$A322=5,$BC$1=B322),A322,"")</f>
        <v/>
      </c>
      <c s="10" t="str">
        <f t="shared" si="48" ref="AZ322:BN337">IF(AND($BB$1=5,$A322=5,$BC$1=$B322),B322,"")</f>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3" spans="1:66" ht="15.75" customHeight="1">
      <c r="A323" s="90" t="str">
        <f>IF('S.D.PASTE SHEET'!A323="","",'S.D.PASTE SHEET'!A323)</f>
        <v/>
      </c>
      <c s="90" t="str">
        <f>IF('S.D.PASTE SHEET'!B323="","",'S.D.PASTE SHEET'!B323)</f>
        <v/>
      </c>
      <c s="90" t="str">
        <f>IF('S.D.PASTE SHEET'!C323="","",'S.D.PASTE SHEET'!C323)</f>
        <v/>
      </c>
      <c s="91" t="str">
        <f>IF('S.D.PASTE SHEET'!D323="","",'S.D.PASTE SHEET'!D323)</f>
        <v/>
      </c>
      <c s="90" t="str">
        <f>IF('S.D.PASTE SHEET'!E323="","",UPPER('S.D.PASTE SHEET'!E323))</f>
        <v/>
      </c>
      <c s="90" t="str">
        <f>IF('S.D.PASTE SHEET'!F323="","",'S.D.PASTE SHEET'!F323)</f>
        <v/>
      </c>
      <c s="90" t="str">
        <f>IF('S.D.PASTE SHEET'!G323="","",UPPER('S.D.PASTE SHEET'!G323))</f>
        <v/>
      </c>
      <c s="90" t="str">
        <f>IF('S.D.PASTE SHEET'!H323="","",UPPER('S.D.PASTE SHEET'!H323))</f>
        <v/>
      </c>
      <c s="90" t="str">
        <f>IF('S.D.PASTE SHEET'!I323="","",'S.D.PASTE SHEET'!I323)</f>
        <v/>
      </c>
      <c s="91" t="str">
        <f>IF('S.D.PASTE SHEET'!J323="","",'S.D.PASTE SHEET'!J323)</f>
        <v/>
      </c>
      <c s="90" t="str">
        <f>IF('S.D.PASTE SHEET'!K323="","",'S.D.PASTE SHEET'!K323)</f>
        <v/>
      </c>
      <c s="90" t="str">
        <f>IF('S.D.PASTE SHEET'!L323="","",'S.D.PASTE SHEET'!L323)</f>
        <v/>
      </c>
      <c s="90" t="str">
        <f>IF('S.D.PASTE SHEET'!M323="","",'S.D.PASTE SHEET'!M323)</f>
        <v/>
      </c>
      <c s="90" t="str">
        <f>IF('S.D.PASTE SHEET'!N323="","",'S.D.PASTE SHEET'!N323)</f>
        <v/>
      </c>
      <c s="90" t="str">
        <f>IF('S.D.PASTE SHEET'!O323="","",'S.D.PASTE SHEET'!O323)</f>
        <v/>
      </c>
      <c s="90" t="str">
        <f>IF('S.D.PASTE SHEET'!P323="","",'S.D.PASTE SHEET'!P323)</f>
        <v/>
      </c>
      <c s="90" t="str">
        <f>IF('S.D.PASTE SHEET'!Q323="","",'S.D.PASTE SHEET'!Q323)</f>
        <v/>
      </c>
      <c s="90" t="str">
        <f>IF('S.D.PASTE SHEET'!R323="","",'S.D.PASTE SHEET'!R323)</f>
        <v/>
      </c>
      <c s="90" t="str">
        <f>IF('S.D.PASTE SHEET'!S323="","",'S.D.PASTE SHEET'!S323)</f>
        <v/>
      </c>
      <c s="90" t="str">
        <f>IF('S.D.PASTE SHEET'!T323="","",'S.D.PASTE SHEET'!T323)</f>
        <v/>
      </c>
      <c s="90" t="str">
        <f>IF('S.D.PASTE SHEET'!U323="","",'S.D.PASTE SHEET'!U323)</f>
        <v/>
      </c>
      <c s="90" t="str">
        <f>IF('S.D.PASTE SHEET'!V323="","",'S.D.PASTE SHEET'!V323)</f>
        <v/>
      </c>
      <c s="90" t="str">
        <f>IF('S.D.PASTE SHEET'!W323="","",'S.D.PASTE SHEET'!W323)</f>
        <v/>
      </c>
      <c s="90" t="str">
        <f>IF('S.D.PASTE SHEET'!X323="","",'S.D.PASTE SHEET'!X323)</f>
        <v/>
      </c>
      <c s="90" t="str">
        <f>IF('S.D.PASTE SHEET'!Y323="","",'S.D.PASTE SHEET'!Y323)</f>
        <v/>
      </c>
      <c s="90" t="str">
        <f>IF('S.D.PASTE SHEET'!Z323="","",'S.D.PASTE SHEET'!Z323)</f>
        <v/>
      </c>
      <c s="90" t="str">
        <f>IF('S.D.PASTE SHEET'!AA323="","",'S.D.PASTE SHEET'!AA323)</f>
        <v/>
      </c>
      <c s="90" t="str">
        <f>IF('S.D.PASTE SHEET'!AB323="","",'S.D.PASTE SHEET'!AB323)</f>
        <v/>
      </c>
      <c s="90" t="str">
        <f>IF('S.D.PASTE SHEET'!AC323="","",'S.D.PASTE SHEET'!AC323)</f>
        <v/>
      </c>
      <c s="90" t="str">
        <f>IF('S.D.PASTE SHEET'!AD323="","",'S.D.PASTE SHEET'!AD323)</f>
        <v/>
      </c>
      <c s="34"/>
      <c s="32" t="str">
        <f>IF(AK323="","",IF(AK323&gt;0,COUNT($AG$2:AG323),""))</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3" s="32" t="str">
        <f>IF(BC323="","",IF(BC323&gt;0,COUNT($AY$2:AY323),""))</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4" spans="1:66" ht="15.75" customHeight="1">
      <c r="A324" s="90" t="str">
        <f>IF('S.D.PASTE SHEET'!A324="","",'S.D.PASTE SHEET'!A324)</f>
        <v/>
      </c>
      <c s="90" t="str">
        <f>IF('S.D.PASTE SHEET'!B324="","",'S.D.PASTE SHEET'!B324)</f>
        <v/>
      </c>
      <c s="90" t="str">
        <f>IF('S.D.PASTE SHEET'!C324="","",'S.D.PASTE SHEET'!C324)</f>
        <v/>
      </c>
      <c s="91" t="str">
        <f>IF('S.D.PASTE SHEET'!D324="","",'S.D.PASTE SHEET'!D324)</f>
        <v/>
      </c>
      <c s="90" t="str">
        <f>IF('S.D.PASTE SHEET'!E324="","",UPPER('S.D.PASTE SHEET'!E324))</f>
        <v/>
      </c>
      <c s="90" t="str">
        <f>IF('S.D.PASTE SHEET'!F324="","",'S.D.PASTE SHEET'!F324)</f>
        <v/>
      </c>
      <c s="90" t="str">
        <f>IF('S.D.PASTE SHEET'!G324="","",UPPER('S.D.PASTE SHEET'!G324))</f>
        <v/>
      </c>
      <c s="90" t="str">
        <f>IF('S.D.PASTE SHEET'!H324="","",UPPER('S.D.PASTE SHEET'!H324))</f>
        <v/>
      </c>
      <c s="90" t="str">
        <f>IF('S.D.PASTE SHEET'!I324="","",'S.D.PASTE SHEET'!I324)</f>
        <v/>
      </c>
      <c s="91" t="str">
        <f>IF('S.D.PASTE SHEET'!J324="","",'S.D.PASTE SHEET'!J324)</f>
        <v/>
      </c>
      <c s="90" t="str">
        <f>IF('S.D.PASTE SHEET'!K324="","",'S.D.PASTE SHEET'!K324)</f>
        <v/>
      </c>
      <c s="90" t="str">
        <f>IF('S.D.PASTE SHEET'!L324="","",'S.D.PASTE SHEET'!L324)</f>
        <v/>
      </c>
      <c s="90" t="str">
        <f>IF('S.D.PASTE SHEET'!M324="","",'S.D.PASTE SHEET'!M324)</f>
        <v/>
      </c>
      <c s="90" t="str">
        <f>IF('S.D.PASTE SHEET'!N324="","",'S.D.PASTE SHEET'!N324)</f>
        <v/>
      </c>
      <c s="90" t="str">
        <f>IF('S.D.PASTE SHEET'!O324="","",'S.D.PASTE SHEET'!O324)</f>
        <v/>
      </c>
      <c s="90" t="str">
        <f>IF('S.D.PASTE SHEET'!P324="","",'S.D.PASTE SHEET'!P324)</f>
        <v/>
      </c>
      <c s="90" t="str">
        <f>IF('S.D.PASTE SHEET'!Q324="","",'S.D.PASTE SHEET'!Q324)</f>
        <v/>
      </c>
      <c s="90" t="str">
        <f>IF('S.D.PASTE SHEET'!R324="","",'S.D.PASTE SHEET'!R324)</f>
        <v/>
      </c>
      <c s="90" t="str">
        <f>IF('S.D.PASTE SHEET'!S324="","",'S.D.PASTE SHEET'!S324)</f>
        <v/>
      </c>
      <c s="90" t="str">
        <f>IF('S.D.PASTE SHEET'!T324="","",'S.D.PASTE SHEET'!T324)</f>
        <v/>
      </c>
      <c s="90" t="str">
        <f>IF('S.D.PASTE SHEET'!U324="","",'S.D.PASTE SHEET'!U324)</f>
        <v/>
      </c>
      <c s="90" t="str">
        <f>IF('S.D.PASTE SHEET'!V324="","",'S.D.PASTE SHEET'!V324)</f>
        <v/>
      </c>
      <c s="90" t="str">
        <f>IF('S.D.PASTE SHEET'!W324="","",'S.D.PASTE SHEET'!W324)</f>
        <v/>
      </c>
      <c s="90" t="str">
        <f>IF('S.D.PASTE SHEET'!X324="","",'S.D.PASTE SHEET'!X324)</f>
        <v/>
      </c>
      <c s="90" t="str">
        <f>IF('S.D.PASTE SHEET'!Y324="","",'S.D.PASTE SHEET'!Y324)</f>
        <v/>
      </c>
      <c s="90" t="str">
        <f>IF('S.D.PASTE SHEET'!Z324="","",'S.D.PASTE SHEET'!Z324)</f>
        <v/>
      </c>
      <c s="90" t="str">
        <f>IF('S.D.PASTE SHEET'!AA324="","",'S.D.PASTE SHEET'!AA324)</f>
        <v/>
      </c>
      <c s="90" t="str">
        <f>IF('S.D.PASTE SHEET'!AB324="","",'S.D.PASTE SHEET'!AB324)</f>
        <v/>
      </c>
      <c s="90" t="str">
        <f>IF('S.D.PASTE SHEET'!AC324="","",'S.D.PASTE SHEET'!AC324)</f>
        <v/>
      </c>
      <c s="90" t="str">
        <f>IF('S.D.PASTE SHEET'!AD324="","",'S.D.PASTE SHEET'!AD324)</f>
        <v/>
      </c>
      <c s="34"/>
      <c s="32" t="str">
        <f>IF(AK324="","",IF(AK324&gt;0,COUNT($AG$2:AG324),""))</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4" s="32" t="str">
        <f>IF(BC324="","",IF(BC324&gt;0,COUNT($AY$2:AY324),""))</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5" spans="1:66" ht="15.75" customHeight="1">
      <c r="A325" s="90" t="str">
        <f>IF('S.D.PASTE SHEET'!A325="","",'S.D.PASTE SHEET'!A325)</f>
        <v/>
      </c>
      <c s="90" t="str">
        <f>IF('S.D.PASTE SHEET'!B325="","",'S.D.PASTE SHEET'!B325)</f>
        <v/>
      </c>
      <c s="90" t="str">
        <f>IF('S.D.PASTE SHEET'!C325="","",'S.D.PASTE SHEET'!C325)</f>
        <v/>
      </c>
      <c s="91" t="str">
        <f>IF('S.D.PASTE SHEET'!D325="","",'S.D.PASTE SHEET'!D325)</f>
        <v/>
      </c>
      <c s="90" t="str">
        <f>IF('S.D.PASTE SHEET'!E325="","",UPPER('S.D.PASTE SHEET'!E325))</f>
        <v/>
      </c>
      <c s="90" t="str">
        <f>IF('S.D.PASTE SHEET'!F325="","",'S.D.PASTE SHEET'!F325)</f>
        <v/>
      </c>
      <c s="90" t="str">
        <f>IF('S.D.PASTE SHEET'!G325="","",UPPER('S.D.PASTE SHEET'!G325))</f>
        <v/>
      </c>
      <c s="90" t="str">
        <f>IF('S.D.PASTE SHEET'!H325="","",UPPER('S.D.PASTE SHEET'!H325))</f>
        <v/>
      </c>
      <c s="90" t="str">
        <f>IF('S.D.PASTE SHEET'!I325="","",'S.D.PASTE SHEET'!I325)</f>
        <v/>
      </c>
      <c s="91" t="str">
        <f>IF('S.D.PASTE SHEET'!J325="","",'S.D.PASTE SHEET'!J325)</f>
        <v/>
      </c>
      <c s="90" t="str">
        <f>IF('S.D.PASTE SHEET'!K325="","",'S.D.PASTE SHEET'!K325)</f>
        <v/>
      </c>
      <c s="90" t="str">
        <f>IF('S.D.PASTE SHEET'!L325="","",'S.D.PASTE SHEET'!L325)</f>
        <v/>
      </c>
      <c s="90" t="str">
        <f>IF('S.D.PASTE SHEET'!M325="","",'S.D.PASTE SHEET'!M325)</f>
        <v/>
      </c>
      <c s="90" t="str">
        <f>IF('S.D.PASTE SHEET'!N325="","",'S.D.PASTE SHEET'!N325)</f>
        <v/>
      </c>
      <c s="90" t="str">
        <f>IF('S.D.PASTE SHEET'!O325="","",'S.D.PASTE SHEET'!O325)</f>
        <v/>
      </c>
      <c s="90" t="str">
        <f>IF('S.D.PASTE SHEET'!P325="","",'S.D.PASTE SHEET'!P325)</f>
        <v/>
      </c>
      <c s="90" t="str">
        <f>IF('S.D.PASTE SHEET'!Q325="","",'S.D.PASTE SHEET'!Q325)</f>
        <v/>
      </c>
      <c s="90" t="str">
        <f>IF('S.D.PASTE SHEET'!R325="","",'S.D.PASTE SHEET'!R325)</f>
        <v/>
      </c>
      <c s="90" t="str">
        <f>IF('S.D.PASTE SHEET'!S325="","",'S.D.PASTE SHEET'!S325)</f>
        <v/>
      </c>
      <c s="90" t="str">
        <f>IF('S.D.PASTE SHEET'!T325="","",'S.D.PASTE SHEET'!T325)</f>
        <v/>
      </c>
      <c s="90" t="str">
        <f>IF('S.D.PASTE SHEET'!U325="","",'S.D.PASTE SHEET'!U325)</f>
        <v/>
      </c>
      <c s="90" t="str">
        <f>IF('S.D.PASTE SHEET'!V325="","",'S.D.PASTE SHEET'!V325)</f>
        <v/>
      </c>
      <c s="90" t="str">
        <f>IF('S.D.PASTE SHEET'!W325="","",'S.D.PASTE SHEET'!W325)</f>
        <v/>
      </c>
      <c s="90" t="str">
        <f>IF('S.D.PASTE SHEET'!X325="","",'S.D.PASTE SHEET'!X325)</f>
        <v/>
      </c>
      <c s="90" t="str">
        <f>IF('S.D.PASTE SHEET'!Y325="","",'S.D.PASTE SHEET'!Y325)</f>
        <v/>
      </c>
      <c s="90" t="str">
        <f>IF('S.D.PASTE SHEET'!Z325="","",'S.D.PASTE SHEET'!Z325)</f>
        <v/>
      </c>
      <c s="90" t="str">
        <f>IF('S.D.PASTE SHEET'!AA325="","",'S.D.PASTE SHEET'!AA325)</f>
        <v/>
      </c>
      <c s="90" t="str">
        <f>IF('S.D.PASTE SHEET'!AB325="","",'S.D.PASTE SHEET'!AB325)</f>
        <v/>
      </c>
      <c s="90" t="str">
        <f>IF('S.D.PASTE SHEET'!AC325="","",'S.D.PASTE SHEET'!AC325)</f>
        <v/>
      </c>
      <c s="90" t="str">
        <f>IF('S.D.PASTE SHEET'!AD325="","",'S.D.PASTE SHEET'!AD325)</f>
        <v/>
      </c>
      <c s="34"/>
      <c s="32" t="str">
        <f>IF(AK325="","",IF(AK325&gt;0,COUNT($AG$2:AG325),""))</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5" s="32" t="str">
        <f>IF(BC325="","",IF(BC325&gt;0,COUNT($AY$2:AY325),""))</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6" spans="1:66" ht="15.75" customHeight="1">
      <c r="A326" s="90" t="str">
        <f>IF('S.D.PASTE SHEET'!A326="","",'S.D.PASTE SHEET'!A326)</f>
        <v/>
      </c>
      <c s="90" t="str">
        <f>IF('S.D.PASTE SHEET'!B326="","",'S.D.PASTE SHEET'!B326)</f>
        <v/>
      </c>
      <c s="90" t="str">
        <f>IF('S.D.PASTE SHEET'!C326="","",'S.D.PASTE SHEET'!C326)</f>
        <v/>
      </c>
      <c s="91" t="str">
        <f>IF('S.D.PASTE SHEET'!D326="","",'S.D.PASTE SHEET'!D326)</f>
        <v/>
      </c>
      <c s="90" t="str">
        <f>IF('S.D.PASTE SHEET'!E326="","",UPPER('S.D.PASTE SHEET'!E326))</f>
        <v/>
      </c>
      <c s="90" t="str">
        <f>IF('S.D.PASTE SHEET'!F326="","",'S.D.PASTE SHEET'!F326)</f>
        <v/>
      </c>
      <c s="90" t="str">
        <f>IF('S.D.PASTE SHEET'!G326="","",UPPER('S.D.PASTE SHEET'!G326))</f>
        <v/>
      </c>
      <c s="90" t="str">
        <f>IF('S.D.PASTE SHEET'!H326="","",UPPER('S.D.PASTE SHEET'!H326))</f>
        <v/>
      </c>
      <c s="90" t="str">
        <f>IF('S.D.PASTE SHEET'!I326="","",'S.D.PASTE SHEET'!I326)</f>
        <v/>
      </c>
      <c s="91" t="str">
        <f>IF('S.D.PASTE SHEET'!J326="","",'S.D.PASTE SHEET'!J326)</f>
        <v/>
      </c>
      <c s="90" t="str">
        <f>IF('S.D.PASTE SHEET'!K326="","",'S.D.PASTE SHEET'!K326)</f>
        <v/>
      </c>
      <c s="90" t="str">
        <f>IF('S.D.PASTE SHEET'!L326="","",'S.D.PASTE SHEET'!L326)</f>
        <v/>
      </c>
      <c s="90" t="str">
        <f>IF('S.D.PASTE SHEET'!M326="","",'S.D.PASTE SHEET'!M326)</f>
        <v/>
      </c>
      <c s="90" t="str">
        <f>IF('S.D.PASTE SHEET'!N326="","",'S.D.PASTE SHEET'!N326)</f>
        <v/>
      </c>
      <c s="90" t="str">
        <f>IF('S.D.PASTE SHEET'!O326="","",'S.D.PASTE SHEET'!O326)</f>
        <v/>
      </c>
      <c s="90" t="str">
        <f>IF('S.D.PASTE SHEET'!P326="","",'S.D.PASTE SHEET'!P326)</f>
        <v/>
      </c>
      <c s="90" t="str">
        <f>IF('S.D.PASTE SHEET'!Q326="","",'S.D.PASTE SHEET'!Q326)</f>
        <v/>
      </c>
      <c s="90" t="str">
        <f>IF('S.D.PASTE SHEET'!R326="","",'S.D.PASTE SHEET'!R326)</f>
        <v/>
      </c>
      <c s="90" t="str">
        <f>IF('S.D.PASTE SHEET'!S326="","",'S.D.PASTE SHEET'!S326)</f>
        <v/>
      </c>
      <c s="90" t="str">
        <f>IF('S.D.PASTE SHEET'!T326="","",'S.D.PASTE SHEET'!T326)</f>
        <v/>
      </c>
      <c s="90" t="str">
        <f>IF('S.D.PASTE SHEET'!U326="","",'S.D.PASTE SHEET'!U326)</f>
        <v/>
      </c>
      <c s="90" t="str">
        <f>IF('S.D.PASTE SHEET'!V326="","",'S.D.PASTE SHEET'!V326)</f>
        <v/>
      </c>
      <c s="90" t="str">
        <f>IF('S.D.PASTE SHEET'!W326="","",'S.D.PASTE SHEET'!W326)</f>
        <v/>
      </c>
      <c s="90" t="str">
        <f>IF('S.D.PASTE SHEET'!X326="","",'S.D.PASTE SHEET'!X326)</f>
        <v/>
      </c>
      <c s="90" t="str">
        <f>IF('S.D.PASTE SHEET'!Y326="","",'S.D.PASTE SHEET'!Y326)</f>
        <v/>
      </c>
      <c s="90" t="str">
        <f>IF('S.D.PASTE SHEET'!Z326="","",'S.D.PASTE SHEET'!Z326)</f>
        <v/>
      </c>
      <c s="90" t="str">
        <f>IF('S.D.PASTE SHEET'!AA326="","",'S.D.PASTE SHEET'!AA326)</f>
        <v/>
      </c>
      <c s="90" t="str">
        <f>IF('S.D.PASTE SHEET'!AB326="","",'S.D.PASTE SHEET'!AB326)</f>
        <v/>
      </c>
      <c s="90" t="str">
        <f>IF('S.D.PASTE SHEET'!AC326="","",'S.D.PASTE SHEET'!AC326)</f>
        <v/>
      </c>
      <c s="90" t="str">
        <f>IF('S.D.PASTE SHEET'!AD326="","",'S.D.PASTE SHEET'!AD326)</f>
        <v/>
      </c>
      <c s="34"/>
      <c s="32" t="str">
        <f>IF(AK326="","",IF(AK326&gt;0,COUNT($AG$2:AG326),""))</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6" s="32" t="str">
        <f>IF(BC326="","",IF(BC326&gt;0,COUNT($AY$2:AY326),""))</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7" spans="1:66" ht="15.75" customHeight="1">
      <c r="A327" s="90" t="str">
        <f>IF('S.D.PASTE SHEET'!A327="","",'S.D.PASTE SHEET'!A327)</f>
        <v/>
      </c>
      <c s="90" t="str">
        <f>IF('S.D.PASTE SHEET'!B327="","",'S.D.PASTE SHEET'!B327)</f>
        <v/>
      </c>
      <c s="90" t="str">
        <f>IF('S.D.PASTE SHEET'!C327="","",'S.D.PASTE SHEET'!C327)</f>
        <v/>
      </c>
      <c s="91" t="str">
        <f>IF('S.D.PASTE SHEET'!D327="","",'S.D.PASTE SHEET'!D327)</f>
        <v/>
      </c>
      <c s="90" t="str">
        <f>IF('S.D.PASTE SHEET'!E327="","",UPPER('S.D.PASTE SHEET'!E327))</f>
        <v/>
      </c>
      <c s="90" t="str">
        <f>IF('S.D.PASTE SHEET'!F327="","",'S.D.PASTE SHEET'!F327)</f>
        <v/>
      </c>
      <c s="90" t="str">
        <f>IF('S.D.PASTE SHEET'!G327="","",UPPER('S.D.PASTE SHEET'!G327))</f>
        <v/>
      </c>
      <c s="90" t="str">
        <f>IF('S.D.PASTE SHEET'!H327="","",UPPER('S.D.PASTE SHEET'!H327))</f>
        <v/>
      </c>
      <c s="90" t="str">
        <f>IF('S.D.PASTE SHEET'!I327="","",'S.D.PASTE SHEET'!I327)</f>
        <v/>
      </c>
      <c s="91" t="str">
        <f>IF('S.D.PASTE SHEET'!J327="","",'S.D.PASTE SHEET'!J327)</f>
        <v/>
      </c>
      <c s="90" t="str">
        <f>IF('S.D.PASTE SHEET'!K327="","",'S.D.PASTE SHEET'!K327)</f>
        <v/>
      </c>
      <c s="90" t="str">
        <f>IF('S.D.PASTE SHEET'!L327="","",'S.D.PASTE SHEET'!L327)</f>
        <v/>
      </c>
      <c s="90" t="str">
        <f>IF('S.D.PASTE SHEET'!M327="","",'S.D.PASTE SHEET'!M327)</f>
        <v/>
      </c>
      <c s="90" t="str">
        <f>IF('S.D.PASTE SHEET'!N327="","",'S.D.PASTE SHEET'!N327)</f>
        <v/>
      </c>
      <c s="90" t="str">
        <f>IF('S.D.PASTE SHEET'!O327="","",'S.D.PASTE SHEET'!O327)</f>
        <v/>
      </c>
      <c s="90" t="str">
        <f>IF('S.D.PASTE SHEET'!P327="","",'S.D.PASTE SHEET'!P327)</f>
        <v/>
      </c>
      <c s="90" t="str">
        <f>IF('S.D.PASTE SHEET'!Q327="","",'S.D.PASTE SHEET'!Q327)</f>
        <v/>
      </c>
      <c s="90" t="str">
        <f>IF('S.D.PASTE SHEET'!R327="","",'S.D.PASTE SHEET'!R327)</f>
        <v/>
      </c>
      <c s="90" t="str">
        <f>IF('S.D.PASTE SHEET'!S327="","",'S.D.PASTE SHEET'!S327)</f>
        <v/>
      </c>
      <c s="90" t="str">
        <f>IF('S.D.PASTE SHEET'!T327="","",'S.D.PASTE SHEET'!T327)</f>
        <v/>
      </c>
      <c s="90" t="str">
        <f>IF('S.D.PASTE SHEET'!U327="","",'S.D.PASTE SHEET'!U327)</f>
        <v/>
      </c>
      <c s="90" t="str">
        <f>IF('S.D.PASTE SHEET'!V327="","",'S.D.PASTE SHEET'!V327)</f>
        <v/>
      </c>
      <c s="90" t="str">
        <f>IF('S.D.PASTE SHEET'!W327="","",'S.D.PASTE SHEET'!W327)</f>
        <v/>
      </c>
      <c s="90" t="str">
        <f>IF('S.D.PASTE SHEET'!X327="","",'S.D.PASTE SHEET'!X327)</f>
        <v/>
      </c>
      <c s="90" t="str">
        <f>IF('S.D.PASTE SHEET'!Y327="","",'S.D.PASTE SHEET'!Y327)</f>
        <v/>
      </c>
      <c s="90" t="str">
        <f>IF('S.D.PASTE SHEET'!Z327="","",'S.D.PASTE SHEET'!Z327)</f>
        <v/>
      </c>
      <c s="90" t="str">
        <f>IF('S.D.PASTE SHEET'!AA327="","",'S.D.PASTE SHEET'!AA327)</f>
        <v/>
      </c>
      <c s="90" t="str">
        <f>IF('S.D.PASTE SHEET'!AB327="","",'S.D.PASTE SHEET'!AB327)</f>
        <v/>
      </c>
      <c s="90" t="str">
        <f>IF('S.D.PASTE SHEET'!AC327="","",'S.D.PASTE SHEET'!AC327)</f>
        <v/>
      </c>
      <c s="90" t="str">
        <f>IF('S.D.PASTE SHEET'!AD327="","",'S.D.PASTE SHEET'!AD327)</f>
        <v/>
      </c>
      <c s="34"/>
      <c s="32" t="str">
        <f>IF(AK327="","",IF(AK327&gt;0,COUNT($AG$2:AG327),""))</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7" s="32" t="str">
        <f>IF(BC327="","",IF(BC327&gt;0,COUNT($AY$2:AY327),""))</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8" spans="1:66" ht="15.75" customHeight="1">
      <c r="A328" s="90" t="str">
        <f>IF('S.D.PASTE SHEET'!A328="","",'S.D.PASTE SHEET'!A328)</f>
        <v/>
      </c>
      <c s="90" t="str">
        <f>IF('S.D.PASTE SHEET'!B328="","",'S.D.PASTE SHEET'!B328)</f>
        <v/>
      </c>
      <c s="90" t="str">
        <f>IF('S.D.PASTE SHEET'!C328="","",'S.D.PASTE SHEET'!C328)</f>
        <v/>
      </c>
      <c s="91" t="str">
        <f>IF('S.D.PASTE SHEET'!D328="","",'S.D.PASTE SHEET'!D328)</f>
        <v/>
      </c>
      <c s="90" t="str">
        <f>IF('S.D.PASTE SHEET'!E328="","",UPPER('S.D.PASTE SHEET'!E328))</f>
        <v/>
      </c>
      <c s="90" t="str">
        <f>IF('S.D.PASTE SHEET'!F328="","",'S.D.PASTE SHEET'!F328)</f>
        <v/>
      </c>
      <c s="90" t="str">
        <f>IF('S.D.PASTE SHEET'!G328="","",UPPER('S.D.PASTE SHEET'!G328))</f>
        <v/>
      </c>
      <c s="90" t="str">
        <f>IF('S.D.PASTE SHEET'!H328="","",UPPER('S.D.PASTE SHEET'!H328))</f>
        <v/>
      </c>
      <c s="90" t="str">
        <f>IF('S.D.PASTE SHEET'!I328="","",'S.D.PASTE SHEET'!I328)</f>
        <v/>
      </c>
      <c s="91" t="str">
        <f>IF('S.D.PASTE SHEET'!J328="","",'S.D.PASTE SHEET'!J328)</f>
        <v/>
      </c>
      <c s="90" t="str">
        <f>IF('S.D.PASTE SHEET'!K328="","",'S.D.PASTE SHEET'!K328)</f>
        <v/>
      </c>
      <c s="90" t="str">
        <f>IF('S.D.PASTE SHEET'!L328="","",'S.D.PASTE SHEET'!L328)</f>
        <v/>
      </c>
      <c s="90" t="str">
        <f>IF('S.D.PASTE SHEET'!M328="","",'S.D.PASTE SHEET'!M328)</f>
        <v/>
      </c>
      <c s="90" t="str">
        <f>IF('S.D.PASTE SHEET'!N328="","",'S.D.PASTE SHEET'!N328)</f>
        <v/>
      </c>
      <c s="90" t="str">
        <f>IF('S.D.PASTE SHEET'!O328="","",'S.D.PASTE SHEET'!O328)</f>
        <v/>
      </c>
      <c s="90" t="str">
        <f>IF('S.D.PASTE SHEET'!P328="","",'S.D.PASTE SHEET'!P328)</f>
        <v/>
      </c>
      <c s="90" t="str">
        <f>IF('S.D.PASTE SHEET'!Q328="","",'S.D.PASTE SHEET'!Q328)</f>
        <v/>
      </c>
      <c s="90" t="str">
        <f>IF('S.D.PASTE SHEET'!R328="","",'S.D.PASTE SHEET'!R328)</f>
        <v/>
      </c>
      <c s="90" t="str">
        <f>IF('S.D.PASTE SHEET'!S328="","",'S.D.PASTE SHEET'!S328)</f>
        <v/>
      </c>
      <c s="90" t="str">
        <f>IF('S.D.PASTE SHEET'!T328="","",'S.D.PASTE SHEET'!T328)</f>
        <v/>
      </c>
      <c s="90" t="str">
        <f>IF('S.D.PASTE SHEET'!U328="","",'S.D.PASTE SHEET'!U328)</f>
        <v/>
      </c>
      <c s="90" t="str">
        <f>IF('S.D.PASTE SHEET'!V328="","",'S.D.PASTE SHEET'!V328)</f>
        <v/>
      </c>
      <c s="90" t="str">
        <f>IF('S.D.PASTE SHEET'!W328="","",'S.D.PASTE SHEET'!W328)</f>
        <v/>
      </c>
      <c s="90" t="str">
        <f>IF('S.D.PASTE SHEET'!X328="","",'S.D.PASTE SHEET'!X328)</f>
        <v/>
      </c>
      <c s="90" t="str">
        <f>IF('S.D.PASTE SHEET'!Y328="","",'S.D.PASTE SHEET'!Y328)</f>
        <v/>
      </c>
      <c s="90" t="str">
        <f>IF('S.D.PASTE SHEET'!Z328="","",'S.D.PASTE SHEET'!Z328)</f>
        <v/>
      </c>
      <c s="90" t="str">
        <f>IF('S.D.PASTE SHEET'!AA328="","",'S.D.PASTE SHEET'!AA328)</f>
        <v/>
      </c>
      <c s="90" t="str">
        <f>IF('S.D.PASTE SHEET'!AB328="","",'S.D.PASTE SHEET'!AB328)</f>
        <v/>
      </c>
      <c s="90" t="str">
        <f>IF('S.D.PASTE SHEET'!AC328="","",'S.D.PASTE SHEET'!AC328)</f>
        <v/>
      </c>
      <c s="90" t="str">
        <f>IF('S.D.PASTE SHEET'!AD328="","",'S.D.PASTE SHEET'!AD328)</f>
        <v/>
      </c>
      <c s="34"/>
      <c s="32" t="str">
        <f>IF(AK328="","",IF(AK328&gt;0,COUNT($AG$2:AG328),""))</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8" s="32" t="str">
        <f>IF(BC328="","",IF(BC328&gt;0,COUNT($AY$2:AY328),""))</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29" spans="1:66" ht="15.75" customHeight="1">
      <c r="A329" s="90" t="str">
        <f>IF('S.D.PASTE SHEET'!A329="","",'S.D.PASTE SHEET'!A329)</f>
        <v/>
      </c>
      <c s="90" t="str">
        <f>IF('S.D.PASTE SHEET'!B329="","",'S.D.PASTE SHEET'!B329)</f>
        <v/>
      </c>
      <c s="90" t="str">
        <f>IF('S.D.PASTE SHEET'!C329="","",'S.D.PASTE SHEET'!C329)</f>
        <v/>
      </c>
      <c s="91" t="str">
        <f>IF('S.D.PASTE SHEET'!D329="","",'S.D.PASTE SHEET'!D329)</f>
        <v/>
      </c>
      <c s="90" t="str">
        <f>IF('S.D.PASTE SHEET'!E329="","",UPPER('S.D.PASTE SHEET'!E329))</f>
        <v/>
      </c>
      <c s="90" t="str">
        <f>IF('S.D.PASTE SHEET'!F329="","",'S.D.PASTE SHEET'!F329)</f>
        <v/>
      </c>
      <c s="90" t="str">
        <f>IF('S.D.PASTE SHEET'!G329="","",UPPER('S.D.PASTE SHEET'!G329))</f>
        <v/>
      </c>
      <c s="90" t="str">
        <f>IF('S.D.PASTE SHEET'!H329="","",UPPER('S.D.PASTE SHEET'!H329))</f>
        <v/>
      </c>
      <c s="90" t="str">
        <f>IF('S.D.PASTE SHEET'!I329="","",'S.D.PASTE SHEET'!I329)</f>
        <v/>
      </c>
      <c s="91" t="str">
        <f>IF('S.D.PASTE SHEET'!J329="","",'S.D.PASTE SHEET'!J329)</f>
        <v/>
      </c>
      <c s="90" t="str">
        <f>IF('S.D.PASTE SHEET'!K329="","",'S.D.PASTE SHEET'!K329)</f>
        <v/>
      </c>
      <c s="90" t="str">
        <f>IF('S.D.PASTE SHEET'!L329="","",'S.D.PASTE SHEET'!L329)</f>
        <v/>
      </c>
      <c s="90" t="str">
        <f>IF('S.D.PASTE SHEET'!M329="","",'S.D.PASTE SHEET'!M329)</f>
        <v/>
      </c>
      <c s="90" t="str">
        <f>IF('S.D.PASTE SHEET'!N329="","",'S.D.PASTE SHEET'!N329)</f>
        <v/>
      </c>
      <c s="90" t="str">
        <f>IF('S.D.PASTE SHEET'!O329="","",'S.D.PASTE SHEET'!O329)</f>
        <v/>
      </c>
      <c s="90" t="str">
        <f>IF('S.D.PASTE SHEET'!P329="","",'S.D.PASTE SHEET'!P329)</f>
        <v/>
      </c>
      <c s="90" t="str">
        <f>IF('S.D.PASTE SHEET'!Q329="","",'S.D.PASTE SHEET'!Q329)</f>
        <v/>
      </c>
      <c s="90" t="str">
        <f>IF('S.D.PASTE SHEET'!R329="","",'S.D.PASTE SHEET'!R329)</f>
        <v/>
      </c>
      <c s="90" t="str">
        <f>IF('S.D.PASTE SHEET'!S329="","",'S.D.PASTE SHEET'!S329)</f>
        <v/>
      </c>
      <c s="90" t="str">
        <f>IF('S.D.PASTE SHEET'!T329="","",'S.D.PASTE SHEET'!T329)</f>
        <v/>
      </c>
      <c s="90" t="str">
        <f>IF('S.D.PASTE SHEET'!U329="","",'S.D.PASTE SHEET'!U329)</f>
        <v/>
      </c>
      <c s="90" t="str">
        <f>IF('S.D.PASTE SHEET'!V329="","",'S.D.PASTE SHEET'!V329)</f>
        <v/>
      </c>
      <c s="90" t="str">
        <f>IF('S.D.PASTE SHEET'!W329="","",'S.D.PASTE SHEET'!W329)</f>
        <v/>
      </c>
      <c s="90" t="str">
        <f>IF('S.D.PASTE SHEET'!X329="","",'S.D.PASTE SHEET'!X329)</f>
        <v/>
      </c>
      <c s="90" t="str">
        <f>IF('S.D.PASTE SHEET'!Y329="","",'S.D.PASTE SHEET'!Y329)</f>
        <v/>
      </c>
      <c s="90" t="str">
        <f>IF('S.D.PASTE SHEET'!Z329="","",'S.D.PASTE SHEET'!Z329)</f>
        <v/>
      </c>
      <c s="90" t="str">
        <f>IF('S.D.PASTE SHEET'!AA329="","",'S.D.PASTE SHEET'!AA329)</f>
        <v/>
      </c>
      <c s="90" t="str">
        <f>IF('S.D.PASTE SHEET'!AB329="","",'S.D.PASTE SHEET'!AB329)</f>
        <v/>
      </c>
      <c s="90" t="str">
        <f>IF('S.D.PASTE SHEET'!AC329="","",'S.D.PASTE SHEET'!AC329)</f>
        <v/>
      </c>
      <c s="90" t="str">
        <f>IF('S.D.PASTE SHEET'!AD329="","",'S.D.PASTE SHEET'!AD329)</f>
        <v/>
      </c>
      <c s="34"/>
      <c s="32" t="str">
        <f>IF(AK329="","",IF(AK329&gt;0,COUNT($AG$2:AG329),""))</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29" s="32" t="str">
        <f>IF(BC329="","",IF(BC329&gt;0,COUNT($AY$2:AY329),""))</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0" spans="1:66" ht="15.75" customHeight="1">
      <c r="A330" s="90" t="str">
        <f>IF('S.D.PASTE SHEET'!A330="","",'S.D.PASTE SHEET'!A330)</f>
        <v/>
      </c>
      <c s="90" t="str">
        <f>IF('S.D.PASTE SHEET'!B330="","",'S.D.PASTE SHEET'!B330)</f>
        <v/>
      </c>
      <c s="90" t="str">
        <f>IF('S.D.PASTE SHEET'!C330="","",'S.D.PASTE SHEET'!C330)</f>
        <v/>
      </c>
      <c s="91" t="str">
        <f>IF('S.D.PASTE SHEET'!D330="","",'S.D.PASTE SHEET'!D330)</f>
        <v/>
      </c>
      <c s="90" t="str">
        <f>IF('S.D.PASTE SHEET'!E330="","",UPPER('S.D.PASTE SHEET'!E330))</f>
        <v/>
      </c>
      <c s="90" t="str">
        <f>IF('S.D.PASTE SHEET'!F330="","",'S.D.PASTE SHEET'!F330)</f>
        <v/>
      </c>
      <c s="90" t="str">
        <f>IF('S.D.PASTE SHEET'!G330="","",UPPER('S.D.PASTE SHEET'!G330))</f>
        <v/>
      </c>
      <c s="90" t="str">
        <f>IF('S.D.PASTE SHEET'!H330="","",UPPER('S.D.PASTE SHEET'!H330))</f>
        <v/>
      </c>
      <c s="90" t="str">
        <f>IF('S.D.PASTE SHEET'!I330="","",'S.D.PASTE SHEET'!I330)</f>
        <v/>
      </c>
      <c s="91" t="str">
        <f>IF('S.D.PASTE SHEET'!J330="","",'S.D.PASTE SHEET'!J330)</f>
        <v/>
      </c>
      <c s="90" t="str">
        <f>IF('S.D.PASTE SHEET'!K330="","",'S.D.PASTE SHEET'!K330)</f>
        <v/>
      </c>
      <c s="90" t="str">
        <f>IF('S.D.PASTE SHEET'!L330="","",'S.D.PASTE SHEET'!L330)</f>
        <v/>
      </c>
      <c s="90" t="str">
        <f>IF('S.D.PASTE SHEET'!M330="","",'S.D.PASTE SHEET'!M330)</f>
        <v/>
      </c>
      <c s="90" t="str">
        <f>IF('S.D.PASTE SHEET'!N330="","",'S.D.PASTE SHEET'!N330)</f>
        <v/>
      </c>
      <c s="90" t="str">
        <f>IF('S.D.PASTE SHEET'!O330="","",'S.D.PASTE SHEET'!O330)</f>
        <v/>
      </c>
      <c s="90" t="str">
        <f>IF('S.D.PASTE SHEET'!P330="","",'S.D.PASTE SHEET'!P330)</f>
        <v/>
      </c>
      <c s="90" t="str">
        <f>IF('S.D.PASTE SHEET'!Q330="","",'S.D.PASTE SHEET'!Q330)</f>
        <v/>
      </c>
      <c s="90" t="str">
        <f>IF('S.D.PASTE SHEET'!R330="","",'S.D.PASTE SHEET'!R330)</f>
        <v/>
      </c>
      <c s="90" t="str">
        <f>IF('S.D.PASTE SHEET'!S330="","",'S.D.PASTE SHEET'!S330)</f>
        <v/>
      </c>
      <c s="90" t="str">
        <f>IF('S.D.PASTE SHEET'!T330="","",'S.D.PASTE SHEET'!T330)</f>
        <v/>
      </c>
      <c s="90" t="str">
        <f>IF('S.D.PASTE SHEET'!U330="","",'S.D.PASTE SHEET'!U330)</f>
        <v/>
      </c>
      <c s="90" t="str">
        <f>IF('S.D.PASTE SHEET'!V330="","",'S.D.PASTE SHEET'!V330)</f>
        <v/>
      </c>
      <c s="90" t="str">
        <f>IF('S.D.PASTE SHEET'!W330="","",'S.D.PASTE SHEET'!W330)</f>
        <v/>
      </c>
      <c s="90" t="str">
        <f>IF('S.D.PASTE SHEET'!X330="","",'S.D.PASTE SHEET'!X330)</f>
        <v/>
      </c>
      <c s="90" t="str">
        <f>IF('S.D.PASTE SHEET'!Y330="","",'S.D.PASTE SHEET'!Y330)</f>
        <v/>
      </c>
      <c s="90" t="str">
        <f>IF('S.D.PASTE SHEET'!Z330="","",'S.D.PASTE SHEET'!Z330)</f>
        <v/>
      </c>
      <c s="90" t="str">
        <f>IF('S.D.PASTE SHEET'!AA330="","",'S.D.PASTE SHEET'!AA330)</f>
        <v/>
      </c>
      <c s="90" t="str">
        <f>IF('S.D.PASTE SHEET'!AB330="","",'S.D.PASTE SHEET'!AB330)</f>
        <v/>
      </c>
      <c s="90" t="str">
        <f>IF('S.D.PASTE SHEET'!AC330="","",'S.D.PASTE SHEET'!AC330)</f>
        <v/>
      </c>
      <c s="90" t="str">
        <f>IF('S.D.PASTE SHEET'!AD330="","",'S.D.PASTE SHEET'!AD330)</f>
        <v/>
      </c>
      <c s="34"/>
      <c s="32" t="str">
        <f>IF(AK330="","",IF(AK330&gt;0,COUNT($AG$2:AG330),""))</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0" s="32" t="str">
        <f>IF(BC330="","",IF(BC330&gt;0,COUNT($AY$2:AY330),""))</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1" spans="1:66" ht="15.75" customHeight="1">
      <c r="A331" s="90" t="str">
        <f>IF('S.D.PASTE SHEET'!A331="","",'S.D.PASTE SHEET'!A331)</f>
        <v/>
      </c>
      <c s="90" t="str">
        <f>IF('S.D.PASTE SHEET'!B331="","",'S.D.PASTE SHEET'!B331)</f>
        <v/>
      </c>
      <c s="90" t="str">
        <f>IF('S.D.PASTE SHEET'!C331="","",'S.D.PASTE SHEET'!C331)</f>
        <v/>
      </c>
      <c s="91" t="str">
        <f>IF('S.D.PASTE SHEET'!D331="","",'S.D.PASTE SHEET'!D331)</f>
        <v/>
      </c>
      <c s="90" t="str">
        <f>IF('S.D.PASTE SHEET'!E331="","",UPPER('S.D.PASTE SHEET'!E331))</f>
        <v/>
      </c>
      <c s="90" t="str">
        <f>IF('S.D.PASTE SHEET'!F331="","",'S.D.PASTE SHEET'!F331)</f>
        <v/>
      </c>
      <c s="90" t="str">
        <f>IF('S.D.PASTE SHEET'!G331="","",UPPER('S.D.PASTE SHEET'!G331))</f>
        <v/>
      </c>
      <c s="90" t="str">
        <f>IF('S.D.PASTE SHEET'!H331="","",UPPER('S.D.PASTE SHEET'!H331))</f>
        <v/>
      </c>
      <c s="90" t="str">
        <f>IF('S.D.PASTE SHEET'!I331="","",'S.D.PASTE SHEET'!I331)</f>
        <v/>
      </c>
      <c s="91" t="str">
        <f>IF('S.D.PASTE SHEET'!J331="","",'S.D.PASTE SHEET'!J331)</f>
        <v/>
      </c>
      <c s="90" t="str">
        <f>IF('S.D.PASTE SHEET'!K331="","",'S.D.PASTE SHEET'!K331)</f>
        <v/>
      </c>
      <c s="90" t="str">
        <f>IF('S.D.PASTE SHEET'!L331="","",'S.D.PASTE SHEET'!L331)</f>
        <v/>
      </c>
      <c s="90" t="str">
        <f>IF('S.D.PASTE SHEET'!M331="","",'S.D.PASTE SHEET'!M331)</f>
        <v/>
      </c>
      <c s="90" t="str">
        <f>IF('S.D.PASTE SHEET'!N331="","",'S.D.PASTE SHEET'!N331)</f>
        <v/>
      </c>
      <c s="90" t="str">
        <f>IF('S.D.PASTE SHEET'!O331="","",'S.D.PASTE SHEET'!O331)</f>
        <v/>
      </c>
      <c s="90" t="str">
        <f>IF('S.D.PASTE SHEET'!P331="","",'S.D.PASTE SHEET'!P331)</f>
        <v/>
      </c>
      <c s="90" t="str">
        <f>IF('S.D.PASTE SHEET'!Q331="","",'S.D.PASTE SHEET'!Q331)</f>
        <v/>
      </c>
      <c s="90" t="str">
        <f>IF('S.D.PASTE SHEET'!R331="","",'S.D.PASTE SHEET'!R331)</f>
        <v/>
      </c>
      <c s="90" t="str">
        <f>IF('S.D.PASTE SHEET'!S331="","",'S.D.PASTE SHEET'!S331)</f>
        <v/>
      </c>
      <c s="90" t="str">
        <f>IF('S.D.PASTE SHEET'!T331="","",'S.D.PASTE SHEET'!T331)</f>
        <v/>
      </c>
      <c s="90" t="str">
        <f>IF('S.D.PASTE SHEET'!U331="","",'S.D.PASTE SHEET'!U331)</f>
        <v/>
      </c>
      <c s="90" t="str">
        <f>IF('S.D.PASTE SHEET'!V331="","",'S.D.PASTE SHEET'!V331)</f>
        <v/>
      </c>
      <c s="90" t="str">
        <f>IF('S.D.PASTE SHEET'!W331="","",'S.D.PASTE SHEET'!W331)</f>
        <v/>
      </c>
      <c s="90" t="str">
        <f>IF('S.D.PASTE SHEET'!X331="","",'S.D.PASTE SHEET'!X331)</f>
        <v/>
      </c>
      <c s="90" t="str">
        <f>IF('S.D.PASTE SHEET'!Y331="","",'S.D.PASTE SHEET'!Y331)</f>
        <v/>
      </c>
      <c s="90" t="str">
        <f>IF('S.D.PASTE SHEET'!Z331="","",'S.D.PASTE SHEET'!Z331)</f>
        <v/>
      </c>
      <c s="90" t="str">
        <f>IF('S.D.PASTE SHEET'!AA331="","",'S.D.PASTE SHEET'!AA331)</f>
        <v/>
      </c>
      <c s="90" t="str">
        <f>IF('S.D.PASTE SHEET'!AB331="","",'S.D.PASTE SHEET'!AB331)</f>
        <v/>
      </c>
      <c s="90" t="str">
        <f>IF('S.D.PASTE SHEET'!AC331="","",'S.D.PASTE SHEET'!AC331)</f>
        <v/>
      </c>
      <c s="90" t="str">
        <f>IF('S.D.PASTE SHEET'!AD331="","",'S.D.PASTE SHEET'!AD331)</f>
        <v/>
      </c>
      <c s="34"/>
      <c s="32" t="str">
        <f>IF(AK331="","",IF(AK331&gt;0,COUNT($AG$2:AG331),""))</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1" s="32" t="str">
        <f>IF(BC331="","",IF(BC331&gt;0,COUNT($AY$2:AY331),""))</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2" spans="1:66" ht="15.75" customHeight="1">
      <c r="A332" s="90" t="str">
        <f>IF('S.D.PASTE SHEET'!A332="","",'S.D.PASTE SHEET'!A332)</f>
        <v/>
      </c>
      <c s="90" t="str">
        <f>IF('S.D.PASTE SHEET'!B332="","",'S.D.PASTE SHEET'!B332)</f>
        <v/>
      </c>
      <c s="90" t="str">
        <f>IF('S.D.PASTE SHEET'!C332="","",'S.D.PASTE SHEET'!C332)</f>
        <v/>
      </c>
      <c s="91" t="str">
        <f>IF('S.D.PASTE SHEET'!D332="","",'S.D.PASTE SHEET'!D332)</f>
        <v/>
      </c>
      <c s="90" t="str">
        <f>IF('S.D.PASTE SHEET'!E332="","",UPPER('S.D.PASTE SHEET'!E332))</f>
        <v/>
      </c>
      <c s="90" t="str">
        <f>IF('S.D.PASTE SHEET'!F332="","",'S.D.PASTE SHEET'!F332)</f>
        <v/>
      </c>
      <c s="90" t="str">
        <f>IF('S.D.PASTE SHEET'!G332="","",UPPER('S.D.PASTE SHEET'!G332))</f>
        <v/>
      </c>
      <c s="90" t="str">
        <f>IF('S.D.PASTE SHEET'!H332="","",UPPER('S.D.PASTE SHEET'!H332))</f>
        <v/>
      </c>
      <c s="90" t="str">
        <f>IF('S.D.PASTE SHEET'!I332="","",'S.D.PASTE SHEET'!I332)</f>
        <v/>
      </c>
      <c s="91" t="str">
        <f>IF('S.D.PASTE SHEET'!J332="","",'S.D.PASTE SHEET'!J332)</f>
        <v/>
      </c>
      <c s="90" t="str">
        <f>IF('S.D.PASTE SHEET'!K332="","",'S.D.PASTE SHEET'!K332)</f>
        <v/>
      </c>
      <c s="90" t="str">
        <f>IF('S.D.PASTE SHEET'!L332="","",'S.D.PASTE SHEET'!L332)</f>
        <v/>
      </c>
      <c s="90" t="str">
        <f>IF('S.D.PASTE SHEET'!M332="","",'S.D.PASTE SHEET'!M332)</f>
        <v/>
      </c>
      <c s="90" t="str">
        <f>IF('S.D.PASTE SHEET'!N332="","",'S.D.PASTE SHEET'!N332)</f>
        <v/>
      </c>
      <c s="90" t="str">
        <f>IF('S.D.PASTE SHEET'!O332="","",'S.D.PASTE SHEET'!O332)</f>
        <v/>
      </c>
      <c s="90" t="str">
        <f>IF('S.D.PASTE SHEET'!P332="","",'S.D.PASTE SHEET'!P332)</f>
        <v/>
      </c>
      <c s="90" t="str">
        <f>IF('S.D.PASTE SHEET'!Q332="","",'S.D.PASTE SHEET'!Q332)</f>
        <v/>
      </c>
      <c s="90" t="str">
        <f>IF('S.D.PASTE SHEET'!R332="","",'S.D.PASTE SHEET'!R332)</f>
        <v/>
      </c>
      <c s="90" t="str">
        <f>IF('S.D.PASTE SHEET'!S332="","",'S.D.PASTE SHEET'!S332)</f>
        <v/>
      </c>
      <c s="90" t="str">
        <f>IF('S.D.PASTE SHEET'!T332="","",'S.D.PASTE SHEET'!T332)</f>
        <v/>
      </c>
      <c s="90" t="str">
        <f>IF('S.D.PASTE SHEET'!U332="","",'S.D.PASTE SHEET'!U332)</f>
        <v/>
      </c>
      <c s="90" t="str">
        <f>IF('S.D.PASTE SHEET'!V332="","",'S.D.PASTE SHEET'!V332)</f>
        <v/>
      </c>
      <c s="90" t="str">
        <f>IF('S.D.PASTE SHEET'!W332="","",'S.D.PASTE SHEET'!W332)</f>
        <v/>
      </c>
      <c s="90" t="str">
        <f>IF('S.D.PASTE SHEET'!X332="","",'S.D.PASTE SHEET'!X332)</f>
        <v/>
      </c>
      <c s="90" t="str">
        <f>IF('S.D.PASTE SHEET'!Y332="","",'S.D.PASTE SHEET'!Y332)</f>
        <v/>
      </c>
      <c s="90" t="str">
        <f>IF('S.D.PASTE SHEET'!Z332="","",'S.D.PASTE SHEET'!Z332)</f>
        <v/>
      </c>
      <c s="90" t="str">
        <f>IF('S.D.PASTE SHEET'!AA332="","",'S.D.PASTE SHEET'!AA332)</f>
        <v/>
      </c>
      <c s="90" t="str">
        <f>IF('S.D.PASTE SHEET'!AB332="","",'S.D.PASTE SHEET'!AB332)</f>
        <v/>
      </c>
      <c s="90" t="str">
        <f>IF('S.D.PASTE SHEET'!AC332="","",'S.D.PASTE SHEET'!AC332)</f>
        <v/>
      </c>
      <c s="90" t="str">
        <f>IF('S.D.PASTE SHEET'!AD332="","",'S.D.PASTE SHEET'!AD332)</f>
        <v/>
      </c>
      <c s="34"/>
      <c s="32" t="str">
        <f>IF(AK332="","",IF(AK332&gt;0,COUNT($AG$2:AG332),""))</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2" s="32" t="str">
        <f>IF(BC332="","",IF(BC332&gt;0,COUNT($AY$2:AY332),""))</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3" spans="1:66" ht="15.75" customHeight="1">
      <c r="A333" s="90" t="str">
        <f>IF('S.D.PASTE SHEET'!A333="","",'S.D.PASTE SHEET'!A333)</f>
        <v/>
      </c>
      <c s="90" t="str">
        <f>IF('S.D.PASTE SHEET'!B333="","",'S.D.PASTE SHEET'!B333)</f>
        <v/>
      </c>
      <c s="90" t="str">
        <f>IF('S.D.PASTE SHEET'!C333="","",'S.D.PASTE SHEET'!C333)</f>
        <v/>
      </c>
      <c s="91" t="str">
        <f>IF('S.D.PASTE SHEET'!D333="","",'S.D.PASTE SHEET'!D333)</f>
        <v/>
      </c>
      <c s="90" t="str">
        <f>IF('S.D.PASTE SHEET'!E333="","",UPPER('S.D.PASTE SHEET'!E333))</f>
        <v/>
      </c>
      <c s="90" t="str">
        <f>IF('S.D.PASTE SHEET'!F333="","",'S.D.PASTE SHEET'!F333)</f>
        <v/>
      </c>
      <c s="90" t="str">
        <f>IF('S.D.PASTE SHEET'!G333="","",UPPER('S.D.PASTE SHEET'!G333))</f>
        <v/>
      </c>
      <c s="90" t="str">
        <f>IF('S.D.PASTE SHEET'!H333="","",UPPER('S.D.PASTE SHEET'!H333))</f>
        <v/>
      </c>
      <c s="90" t="str">
        <f>IF('S.D.PASTE SHEET'!I333="","",'S.D.PASTE SHEET'!I333)</f>
        <v/>
      </c>
      <c s="91" t="str">
        <f>IF('S.D.PASTE SHEET'!J333="","",'S.D.PASTE SHEET'!J333)</f>
        <v/>
      </c>
      <c s="90" t="str">
        <f>IF('S.D.PASTE SHEET'!K333="","",'S.D.PASTE SHEET'!K333)</f>
        <v/>
      </c>
      <c s="90" t="str">
        <f>IF('S.D.PASTE SHEET'!L333="","",'S.D.PASTE SHEET'!L333)</f>
        <v/>
      </c>
      <c s="90" t="str">
        <f>IF('S.D.PASTE SHEET'!M333="","",'S.D.PASTE SHEET'!M333)</f>
        <v/>
      </c>
      <c s="90" t="str">
        <f>IF('S.D.PASTE SHEET'!N333="","",'S.D.PASTE SHEET'!N333)</f>
        <v/>
      </c>
      <c s="90" t="str">
        <f>IF('S.D.PASTE SHEET'!O333="","",'S.D.PASTE SHEET'!O333)</f>
        <v/>
      </c>
      <c s="90" t="str">
        <f>IF('S.D.PASTE SHEET'!P333="","",'S.D.PASTE SHEET'!P333)</f>
        <v/>
      </c>
      <c s="90" t="str">
        <f>IF('S.D.PASTE SHEET'!Q333="","",'S.D.PASTE SHEET'!Q333)</f>
        <v/>
      </c>
      <c s="90" t="str">
        <f>IF('S.D.PASTE SHEET'!R333="","",'S.D.PASTE SHEET'!R333)</f>
        <v/>
      </c>
      <c s="90" t="str">
        <f>IF('S.D.PASTE SHEET'!S333="","",'S.D.PASTE SHEET'!S333)</f>
        <v/>
      </c>
      <c s="90" t="str">
        <f>IF('S.D.PASTE SHEET'!T333="","",'S.D.PASTE SHEET'!T333)</f>
        <v/>
      </c>
      <c s="90" t="str">
        <f>IF('S.D.PASTE SHEET'!U333="","",'S.D.PASTE SHEET'!U333)</f>
        <v/>
      </c>
      <c s="90" t="str">
        <f>IF('S.D.PASTE SHEET'!V333="","",'S.D.PASTE SHEET'!V333)</f>
        <v/>
      </c>
      <c s="90" t="str">
        <f>IF('S.D.PASTE SHEET'!W333="","",'S.D.PASTE SHEET'!W333)</f>
        <v/>
      </c>
      <c s="90" t="str">
        <f>IF('S.D.PASTE SHEET'!X333="","",'S.D.PASTE SHEET'!X333)</f>
        <v/>
      </c>
      <c s="90" t="str">
        <f>IF('S.D.PASTE SHEET'!Y333="","",'S.D.PASTE SHEET'!Y333)</f>
        <v/>
      </c>
      <c s="90" t="str">
        <f>IF('S.D.PASTE SHEET'!Z333="","",'S.D.PASTE SHEET'!Z333)</f>
        <v/>
      </c>
      <c s="90" t="str">
        <f>IF('S.D.PASTE SHEET'!AA333="","",'S.D.PASTE SHEET'!AA333)</f>
        <v/>
      </c>
      <c s="90" t="str">
        <f>IF('S.D.PASTE SHEET'!AB333="","",'S.D.PASTE SHEET'!AB333)</f>
        <v/>
      </c>
      <c s="90" t="str">
        <f>IF('S.D.PASTE SHEET'!AC333="","",'S.D.PASTE SHEET'!AC333)</f>
        <v/>
      </c>
      <c s="90" t="str">
        <f>IF('S.D.PASTE SHEET'!AD333="","",'S.D.PASTE SHEET'!AD333)</f>
        <v/>
      </c>
      <c s="34"/>
      <c s="32" t="str">
        <f>IF(AK333="","",IF(AK333&gt;0,COUNT($AG$2:AG333),""))</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3" s="32" t="str">
        <f>IF(BC333="","",IF(BC333&gt;0,COUNT($AY$2:AY333),""))</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4" spans="1:66" ht="15.75" customHeight="1">
      <c r="A334" s="90" t="str">
        <f>IF('S.D.PASTE SHEET'!A334="","",'S.D.PASTE SHEET'!A334)</f>
        <v/>
      </c>
      <c s="90" t="str">
        <f>IF('S.D.PASTE SHEET'!B334="","",'S.D.PASTE SHEET'!B334)</f>
        <v/>
      </c>
      <c s="90" t="str">
        <f>IF('S.D.PASTE SHEET'!C334="","",'S.D.PASTE SHEET'!C334)</f>
        <v/>
      </c>
      <c s="91" t="str">
        <f>IF('S.D.PASTE SHEET'!D334="","",'S.D.PASTE SHEET'!D334)</f>
        <v/>
      </c>
      <c s="90" t="str">
        <f>IF('S.D.PASTE SHEET'!E334="","",UPPER('S.D.PASTE SHEET'!E334))</f>
        <v/>
      </c>
      <c s="90" t="str">
        <f>IF('S.D.PASTE SHEET'!F334="","",'S.D.PASTE SHEET'!F334)</f>
        <v/>
      </c>
      <c s="90" t="str">
        <f>IF('S.D.PASTE SHEET'!G334="","",UPPER('S.D.PASTE SHEET'!G334))</f>
        <v/>
      </c>
      <c s="90" t="str">
        <f>IF('S.D.PASTE SHEET'!H334="","",UPPER('S.D.PASTE SHEET'!H334))</f>
        <v/>
      </c>
      <c s="90" t="str">
        <f>IF('S.D.PASTE SHEET'!I334="","",'S.D.PASTE SHEET'!I334)</f>
        <v/>
      </c>
      <c s="91" t="str">
        <f>IF('S.D.PASTE SHEET'!J334="","",'S.D.PASTE SHEET'!J334)</f>
        <v/>
      </c>
      <c s="90" t="str">
        <f>IF('S.D.PASTE SHEET'!K334="","",'S.D.PASTE SHEET'!K334)</f>
        <v/>
      </c>
      <c s="90" t="str">
        <f>IF('S.D.PASTE SHEET'!L334="","",'S.D.PASTE SHEET'!L334)</f>
        <v/>
      </c>
      <c s="90" t="str">
        <f>IF('S.D.PASTE SHEET'!M334="","",'S.D.PASTE SHEET'!M334)</f>
        <v/>
      </c>
      <c s="90" t="str">
        <f>IF('S.D.PASTE SHEET'!N334="","",'S.D.PASTE SHEET'!N334)</f>
        <v/>
      </c>
      <c s="90" t="str">
        <f>IF('S.D.PASTE SHEET'!O334="","",'S.D.PASTE SHEET'!O334)</f>
        <v/>
      </c>
      <c s="90" t="str">
        <f>IF('S.D.PASTE SHEET'!P334="","",'S.D.PASTE SHEET'!P334)</f>
        <v/>
      </c>
      <c s="90" t="str">
        <f>IF('S.D.PASTE SHEET'!Q334="","",'S.D.PASTE SHEET'!Q334)</f>
        <v/>
      </c>
      <c s="90" t="str">
        <f>IF('S.D.PASTE SHEET'!R334="","",'S.D.PASTE SHEET'!R334)</f>
        <v/>
      </c>
      <c s="90" t="str">
        <f>IF('S.D.PASTE SHEET'!S334="","",'S.D.PASTE SHEET'!S334)</f>
        <v/>
      </c>
      <c s="90" t="str">
        <f>IF('S.D.PASTE SHEET'!T334="","",'S.D.PASTE SHEET'!T334)</f>
        <v/>
      </c>
      <c s="90" t="str">
        <f>IF('S.D.PASTE SHEET'!U334="","",'S.D.PASTE SHEET'!U334)</f>
        <v/>
      </c>
      <c s="90" t="str">
        <f>IF('S.D.PASTE SHEET'!V334="","",'S.D.PASTE SHEET'!V334)</f>
        <v/>
      </c>
      <c s="90" t="str">
        <f>IF('S.D.PASTE SHEET'!W334="","",'S.D.PASTE SHEET'!W334)</f>
        <v/>
      </c>
      <c s="90" t="str">
        <f>IF('S.D.PASTE SHEET'!X334="","",'S.D.PASTE SHEET'!X334)</f>
        <v/>
      </c>
      <c s="90" t="str">
        <f>IF('S.D.PASTE SHEET'!Y334="","",'S.D.PASTE SHEET'!Y334)</f>
        <v/>
      </c>
      <c s="90" t="str">
        <f>IF('S.D.PASTE SHEET'!Z334="","",'S.D.PASTE SHEET'!Z334)</f>
        <v/>
      </c>
      <c s="90" t="str">
        <f>IF('S.D.PASTE SHEET'!AA334="","",'S.D.PASTE SHEET'!AA334)</f>
        <v/>
      </c>
      <c s="90" t="str">
        <f>IF('S.D.PASTE SHEET'!AB334="","",'S.D.PASTE SHEET'!AB334)</f>
        <v/>
      </c>
      <c s="90" t="str">
        <f>IF('S.D.PASTE SHEET'!AC334="","",'S.D.PASTE SHEET'!AC334)</f>
        <v/>
      </c>
      <c s="90" t="str">
        <f>IF('S.D.PASTE SHEET'!AD334="","",'S.D.PASTE SHEET'!AD334)</f>
        <v/>
      </c>
      <c s="34"/>
      <c s="32" t="str">
        <f>IF(AK334="","",IF(AK334&gt;0,COUNT($AG$2:AG334),""))</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4" s="32" t="str">
        <f>IF(BC334="","",IF(BC334&gt;0,COUNT($AY$2:AY334),""))</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5" spans="1:66" ht="15.75" customHeight="1">
      <c r="A335" s="90" t="str">
        <f>IF('S.D.PASTE SHEET'!A335="","",'S.D.PASTE SHEET'!A335)</f>
        <v/>
      </c>
      <c s="90" t="str">
        <f>IF('S.D.PASTE SHEET'!B335="","",'S.D.PASTE SHEET'!B335)</f>
        <v/>
      </c>
      <c s="90" t="str">
        <f>IF('S.D.PASTE SHEET'!C335="","",'S.D.PASTE SHEET'!C335)</f>
        <v/>
      </c>
      <c s="91" t="str">
        <f>IF('S.D.PASTE SHEET'!D335="","",'S.D.PASTE SHEET'!D335)</f>
        <v/>
      </c>
      <c s="90" t="str">
        <f>IF('S.D.PASTE SHEET'!E335="","",UPPER('S.D.PASTE SHEET'!E335))</f>
        <v/>
      </c>
      <c s="90" t="str">
        <f>IF('S.D.PASTE SHEET'!F335="","",'S.D.PASTE SHEET'!F335)</f>
        <v/>
      </c>
      <c s="90" t="str">
        <f>IF('S.D.PASTE SHEET'!G335="","",UPPER('S.D.PASTE SHEET'!G335))</f>
        <v/>
      </c>
      <c s="90" t="str">
        <f>IF('S.D.PASTE SHEET'!H335="","",UPPER('S.D.PASTE SHEET'!H335))</f>
        <v/>
      </c>
      <c s="90" t="str">
        <f>IF('S.D.PASTE SHEET'!I335="","",'S.D.PASTE SHEET'!I335)</f>
        <v/>
      </c>
      <c s="91" t="str">
        <f>IF('S.D.PASTE SHEET'!J335="","",'S.D.PASTE SHEET'!J335)</f>
        <v/>
      </c>
      <c s="90" t="str">
        <f>IF('S.D.PASTE SHEET'!K335="","",'S.D.PASTE SHEET'!K335)</f>
        <v/>
      </c>
      <c s="90" t="str">
        <f>IF('S.D.PASTE SHEET'!L335="","",'S.D.PASTE SHEET'!L335)</f>
        <v/>
      </c>
      <c s="90" t="str">
        <f>IF('S.D.PASTE SHEET'!M335="","",'S.D.PASTE SHEET'!M335)</f>
        <v/>
      </c>
      <c s="90" t="str">
        <f>IF('S.D.PASTE SHEET'!N335="","",'S.D.PASTE SHEET'!N335)</f>
        <v/>
      </c>
      <c s="90" t="str">
        <f>IF('S.D.PASTE SHEET'!O335="","",'S.D.PASTE SHEET'!O335)</f>
        <v/>
      </c>
      <c s="90" t="str">
        <f>IF('S.D.PASTE SHEET'!P335="","",'S.D.PASTE SHEET'!P335)</f>
        <v/>
      </c>
      <c s="90" t="str">
        <f>IF('S.D.PASTE SHEET'!Q335="","",'S.D.PASTE SHEET'!Q335)</f>
        <v/>
      </c>
      <c s="90" t="str">
        <f>IF('S.D.PASTE SHEET'!R335="","",'S.D.PASTE SHEET'!R335)</f>
        <v/>
      </c>
      <c s="90" t="str">
        <f>IF('S.D.PASTE SHEET'!S335="","",'S.D.PASTE SHEET'!S335)</f>
        <v/>
      </c>
      <c s="90" t="str">
        <f>IF('S.D.PASTE SHEET'!T335="","",'S.D.PASTE SHEET'!T335)</f>
        <v/>
      </c>
      <c s="90" t="str">
        <f>IF('S.D.PASTE SHEET'!U335="","",'S.D.PASTE SHEET'!U335)</f>
        <v/>
      </c>
      <c s="90" t="str">
        <f>IF('S.D.PASTE SHEET'!V335="","",'S.D.PASTE SHEET'!V335)</f>
        <v/>
      </c>
      <c s="90" t="str">
        <f>IF('S.D.PASTE SHEET'!W335="","",'S.D.PASTE SHEET'!W335)</f>
        <v/>
      </c>
      <c s="90" t="str">
        <f>IF('S.D.PASTE SHEET'!X335="","",'S.D.PASTE SHEET'!X335)</f>
        <v/>
      </c>
      <c s="90" t="str">
        <f>IF('S.D.PASTE SHEET'!Y335="","",'S.D.PASTE SHEET'!Y335)</f>
        <v/>
      </c>
      <c s="90" t="str">
        <f>IF('S.D.PASTE SHEET'!Z335="","",'S.D.PASTE SHEET'!Z335)</f>
        <v/>
      </c>
      <c s="90" t="str">
        <f>IF('S.D.PASTE SHEET'!AA335="","",'S.D.PASTE SHEET'!AA335)</f>
        <v/>
      </c>
      <c s="90" t="str">
        <f>IF('S.D.PASTE SHEET'!AB335="","",'S.D.PASTE SHEET'!AB335)</f>
        <v/>
      </c>
      <c s="90" t="str">
        <f>IF('S.D.PASTE SHEET'!AC335="","",'S.D.PASTE SHEET'!AC335)</f>
        <v/>
      </c>
      <c s="90" t="str">
        <f>IF('S.D.PASTE SHEET'!AD335="","",'S.D.PASTE SHEET'!AD335)</f>
        <v/>
      </c>
      <c s="34"/>
      <c s="32" t="str">
        <f>IF(AK335="","",IF(AK335&gt;0,COUNT($AG$2:AG335),""))</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5" s="32" t="str">
        <f>IF(BC335="","",IF(BC335&gt;0,COUNT($AY$2:AY335),""))</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6" spans="1:66" ht="15.75" customHeight="1">
      <c r="A336" s="90" t="str">
        <f>IF('S.D.PASTE SHEET'!A336="","",'S.D.PASTE SHEET'!A336)</f>
        <v/>
      </c>
      <c s="90" t="str">
        <f>IF('S.D.PASTE SHEET'!B336="","",'S.D.PASTE SHEET'!B336)</f>
        <v/>
      </c>
      <c s="90" t="str">
        <f>IF('S.D.PASTE SHEET'!C336="","",'S.D.PASTE SHEET'!C336)</f>
        <v/>
      </c>
      <c s="91" t="str">
        <f>IF('S.D.PASTE SHEET'!D336="","",'S.D.PASTE SHEET'!D336)</f>
        <v/>
      </c>
      <c s="90" t="str">
        <f>IF('S.D.PASTE SHEET'!E336="","",UPPER('S.D.PASTE SHEET'!E336))</f>
        <v/>
      </c>
      <c s="90" t="str">
        <f>IF('S.D.PASTE SHEET'!F336="","",'S.D.PASTE SHEET'!F336)</f>
        <v/>
      </c>
      <c s="90" t="str">
        <f>IF('S.D.PASTE SHEET'!G336="","",UPPER('S.D.PASTE SHEET'!G336))</f>
        <v/>
      </c>
      <c s="90" t="str">
        <f>IF('S.D.PASTE SHEET'!H336="","",UPPER('S.D.PASTE SHEET'!H336))</f>
        <v/>
      </c>
      <c s="90" t="str">
        <f>IF('S.D.PASTE SHEET'!I336="","",'S.D.PASTE SHEET'!I336)</f>
        <v/>
      </c>
      <c s="91" t="str">
        <f>IF('S.D.PASTE SHEET'!J336="","",'S.D.PASTE SHEET'!J336)</f>
        <v/>
      </c>
      <c s="90" t="str">
        <f>IF('S.D.PASTE SHEET'!K336="","",'S.D.PASTE SHEET'!K336)</f>
        <v/>
      </c>
      <c s="90" t="str">
        <f>IF('S.D.PASTE SHEET'!L336="","",'S.D.PASTE SHEET'!L336)</f>
        <v/>
      </c>
      <c s="90" t="str">
        <f>IF('S.D.PASTE SHEET'!M336="","",'S.D.PASTE SHEET'!M336)</f>
        <v/>
      </c>
      <c s="90" t="str">
        <f>IF('S.D.PASTE SHEET'!N336="","",'S.D.PASTE SHEET'!N336)</f>
        <v/>
      </c>
      <c s="90" t="str">
        <f>IF('S.D.PASTE SHEET'!O336="","",'S.D.PASTE SHEET'!O336)</f>
        <v/>
      </c>
      <c s="90" t="str">
        <f>IF('S.D.PASTE SHEET'!P336="","",'S.D.PASTE SHEET'!P336)</f>
        <v/>
      </c>
      <c s="90" t="str">
        <f>IF('S.D.PASTE SHEET'!Q336="","",'S.D.PASTE SHEET'!Q336)</f>
        <v/>
      </c>
      <c s="90" t="str">
        <f>IF('S.D.PASTE SHEET'!R336="","",'S.D.PASTE SHEET'!R336)</f>
        <v/>
      </c>
      <c s="90" t="str">
        <f>IF('S.D.PASTE SHEET'!S336="","",'S.D.PASTE SHEET'!S336)</f>
        <v/>
      </c>
      <c s="90" t="str">
        <f>IF('S.D.PASTE SHEET'!T336="","",'S.D.PASTE SHEET'!T336)</f>
        <v/>
      </c>
      <c s="90" t="str">
        <f>IF('S.D.PASTE SHEET'!U336="","",'S.D.PASTE SHEET'!U336)</f>
        <v/>
      </c>
      <c s="90" t="str">
        <f>IF('S.D.PASTE SHEET'!V336="","",'S.D.PASTE SHEET'!V336)</f>
        <v/>
      </c>
      <c s="90" t="str">
        <f>IF('S.D.PASTE SHEET'!W336="","",'S.D.PASTE SHEET'!W336)</f>
        <v/>
      </c>
      <c s="90" t="str">
        <f>IF('S.D.PASTE SHEET'!X336="","",'S.D.PASTE SHEET'!X336)</f>
        <v/>
      </c>
      <c s="90" t="str">
        <f>IF('S.D.PASTE SHEET'!Y336="","",'S.D.PASTE SHEET'!Y336)</f>
        <v/>
      </c>
      <c s="90" t="str">
        <f>IF('S.D.PASTE SHEET'!Z336="","",'S.D.PASTE SHEET'!Z336)</f>
        <v/>
      </c>
      <c s="90" t="str">
        <f>IF('S.D.PASTE SHEET'!AA336="","",'S.D.PASTE SHEET'!AA336)</f>
        <v/>
      </c>
      <c s="90" t="str">
        <f>IF('S.D.PASTE SHEET'!AB336="","",'S.D.PASTE SHEET'!AB336)</f>
        <v/>
      </c>
      <c s="90" t="str">
        <f>IF('S.D.PASTE SHEET'!AC336="","",'S.D.PASTE SHEET'!AC336)</f>
        <v/>
      </c>
      <c s="90" t="str">
        <f>IF('S.D.PASTE SHEET'!AD336="","",'S.D.PASTE SHEET'!AD336)</f>
        <v/>
      </c>
      <c s="34"/>
      <c s="32" t="str">
        <f>IF(AK336="","",IF(AK336&gt;0,COUNT($AG$2:AG336),""))</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 t="shared" si="46"/>
        <v/>
      </c>
      <c r="AX336" s="32" t="str">
        <f>IF(BC336="","",IF(BC336&gt;0,COUNT($AY$2:AY336),""))</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7" spans="1:66" ht="15.75" customHeight="1">
      <c r="A337" s="90" t="str">
        <f>IF('S.D.PASTE SHEET'!A337="","",'S.D.PASTE SHEET'!A337)</f>
        <v/>
      </c>
      <c s="90" t="str">
        <f>IF('S.D.PASTE SHEET'!B337="","",'S.D.PASTE SHEET'!B337)</f>
        <v/>
      </c>
      <c s="90" t="str">
        <f>IF('S.D.PASTE SHEET'!C337="","",'S.D.PASTE SHEET'!C337)</f>
        <v/>
      </c>
      <c s="91" t="str">
        <f>IF('S.D.PASTE SHEET'!D337="","",'S.D.PASTE SHEET'!D337)</f>
        <v/>
      </c>
      <c s="90" t="str">
        <f>IF('S.D.PASTE SHEET'!E337="","",UPPER('S.D.PASTE SHEET'!E337))</f>
        <v/>
      </c>
      <c s="90" t="str">
        <f>IF('S.D.PASTE SHEET'!F337="","",'S.D.PASTE SHEET'!F337)</f>
        <v/>
      </c>
      <c s="90" t="str">
        <f>IF('S.D.PASTE SHEET'!G337="","",UPPER('S.D.PASTE SHEET'!G337))</f>
        <v/>
      </c>
      <c s="90" t="str">
        <f>IF('S.D.PASTE SHEET'!H337="","",UPPER('S.D.PASTE SHEET'!H337))</f>
        <v/>
      </c>
      <c s="90" t="str">
        <f>IF('S.D.PASTE SHEET'!I337="","",'S.D.PASTE SHEET'!I337)</f>
        <v/>
      </c>
      <c s="91" t="str">
        <f>IF('S.D.PASTE SHEET'!J337="","",'S.D.PASTE SHEET'!J337)</f>
        <v/>
      </c>
      <c s="90" t="str">
        <f>IF('S.D.PASTE SHEET'!K337="","",'S.D.PASTE SHEET'!K337)</f>
        <v/>
      </c>
      <c s="90" t="str">
        <f>IF('S.D.PASTE SHEET'!L337="","",'S.D.PASTE SHEET'!L337)</f>
        <v/>
      </c>
      <c s="90" t="str">
        <f>IF('S.D.PASTE SHEET'!M337="","",'S.D.PASTE SHEET'!M337)</f>
        <v/>
      </c>
      <c s="90" t="str">
        <f>IF('S.D.PASTE SHEET'!N337="","",'S.D.PASTE SHEET'!N337)</f>
        <v/>
      </c>
      <c s="90" t="str">
        <f>IF('S.D.PASTE SHEET'!O337="","",'S.D.PASTE SHEET'!O337)</f>
        <v/>
      </c>
      <c s="90" t="str">
        <f>IF('S.D.PASTE SHEET'!P337="","",'S.D.PASTE SHEET'!P337)</f>
        <v/>
      </c>
      <c s="90" t="str">
        <f>IF('S.D.PASTE SHEET'!Q337="","",'S.D.PASTE SHEET'!Q337)</f>
        <v/>
      </c>
      <c s="90" t="str">
        <f>IF('S.D.PASTE SHEET'!R337="","",'S.D.PASTE SHEET'!R337)</f>
        <v/>
      </c>
      <c s="90" t="str">
        <f>IF('S.D.PASTE SHEET'!S337="","",'S.D.PASTE SHEET'!S337)</f>
        <v/>
      </c>
      <c s="90" t="str">
        <f>IF('S.D.PASTE SHEET'!T337="","",'S.D.PASTE SHEET'!T337)</f>
        <v/>
      </c>
      <c s="90" t="str">
        <f>IF('S.D.PASTE SHEET'!U337="","",'S.D.PASTE SHEET'!U337)</f>
        <v/>
      </c>
      <c s="90" t="str">
        <f>IF('S.D.PASTE SHEET'!V337="","",'S.D.PASTE SHEET'!V337)</f>
        <v/>
      </c>
      <c s="90" t="str">
        <f>IF('S.D.PASTE SHEET'!W337="","",'S.D.PASTE SHEET'!W337)</f>
        <v/>
      </c>
      <c s="90" t="str">
        <f>IF('S.D.PASTE SHEET'!X337="","",'S.D.PASTE SHEET'!X337)</f>
        <v/>
      </c>
      <c s="90" t="str">
        <f>IF('S.D.PASTE SHEET'!Y337="","",'S.D.PASTE SHEET'!Y337)</f>
        <v/>
      </c>
      <c s="90" t="str">
        <f>IF('S.D.PASTE SHEET'!Z337="","",'S.D.PASTE SHEET'!Z337)</f>
        <v/>
      </c>
      <c s="90" t="str">
        <f>IF('S.D.PASTE SHEET'!AA337="","",'S.D.PASTE SHEET'!AA337)</f>
        <v/>
      </c>
      <c s="90" t="str">
        <f>IF('S.D.PASTE SHEET'!AB337="","",'S.D.PASTE SHEET'!AB337)</f>
        <v/>
      </c>
      <c s="90" t="str">
        <f>IF('S.D.PASTE SHEET'!AC337="","",'S.D.PASTE SHEET'!AC337)</f>
        <v/>
      </c>
      <c s="90" t="str">
        <f>IF('S.D.PASTE SHEET'!AD337="","",'S.D.PASTE SHEET'!AD337)</f>
        <v/>
      </c>
      <c s="34"/>
      <c s="32" t="str">
        <f>IF(AK337="","",IF(AK337&gt;0,COUNT($AG$2:AG337),""))</f>
        <v/>
      </c>
      <c s="10" t="str">
        <f t="shared" si="46"/>
        <v/>
      </c>
      <c s="10" t="str">
        <f t="shared" si="46"/>
        <v/>
      </c>
      <c s="10" t="str">
        <f t="shared" si="46"/>
        <v/>
      </c>
      <c s="37" t="str">
        <f t="shared" si="46"/>
        <v/>
      </c>
      <c s="10" t="str">
        <f t="shared" si="46"/>
        <v/>
      </c>
      <c s="10" t="str">
        <f t="shared" si="46"/>
        <v/>
      </c>
      <c s="10" t="str">
        <f t="shared" si="46"/>
        <v/>
      </c>
      <c s="10" t="str">
        <f t="shared" si="46"/>
        <v/>
      </c>
      <c s="10" t="str">
        <f t="shared" si="46"/>
        <v/>
      </c>
      <c s="37" t="str">
        <f t="shared" si="46"/>
        <v/>
      </c>
      <c s="10" t="str">
        <f t="shared" si="46"/>
        <v/>
      </c>
      <c s="10" t="str">
        <f t="shared" si="46"/>
        <v/>
      </c>
      <c s="10" t="str">
        <f t="shared" si="46"/>
        <v/>
      </c>
      <c s="10" t="str">
        <f t="shared" si="46"/>
        <v/>
      </c>
      <c s="10" t="str">
        <f t="shared" si="46"/>
        <v/>
      </c>
      <c s="10" t="str">
        <f>IF(AND($AJ$1=5,$A337=5),P337,"")</f>
        <v/>
      </c>
      <c r="AX337" s="32" t="str">
        <f>IF(BC337="","",IF(BC337&gt;0,COUNT($AY$2:AY337),""))</f>
        <v/>
      </c>
      <c s="10" t="str">
        <f t="shared" si="47"/>
        <v/>
      </c>
      <c s="10" t="str">
        <f t="shared" si="48"/>
        <v/>
      </c>
      <c s="10" t="str">
        <f t="shared" si="48"/>
        <v/>
      </c>
      <c s="39" t="str">
        <f t="shared" si="48"/>
        <v/>
      </c>
      <c s="10" t="str">
        <f t="shared" si="48"/>
        <v/>
      </c>
      <c s="10" t="str">
        <f t="shared" si="48"/>
        <v/>
      </c>
      <c s="10" t="str">
        <f t="shared" si="48"/>
        <v/>
      </c>
      <c s="10" t="str">
        <f t="shared" si="48"/>
        <v/>
      </c>
      <c s="10" t="str">
        <f t="shared" si="48"/>
        <v/>
      </c>
      <c s="39" t="str">
        <f t="shared" si="48"/>
        <v/>
      </c>
      <c s="10" t="str">
        <f t="shared" si="48"/>
        <v/>
      </c>
      <c s="10" t="str">
        <f t="shared" si="48"/>
        <v/>
      </c>
      <c s="10" t="str">
        <f t="shared" si="48"/>
        <v/>
      </c>
      <c s="10" t="str">
        <f t="shared" si="48"/>
        <v/>
      </c>
      <c s="10" t="str">
        <f t="shared" si="48"/>
        <v/>
      </c>
      <c s="10" t="str">
        <f t="shared" si="48"/>
        <v/>
      </c>
    </row>
    <row r="338" spans="1:66" ht="15.75" customHeight="1">
      <c r="A338" s="90" t="str">
        <f>IF('S.D.PASTE SHEET'!A338="","",'S.D.PASTE SHEET'!A338)</f>
        <v/>
      </c>
      <c s="90" t="str">
        <f>IF('S.D.PASTE SHEET'!B338="","",'S.D.PASTE SHEET'!B338)</f>
        <v/>
      </c>
      <c s="90" t="str">
        <f>IF('S.D.PASTE SHEET'!C338="","",'S.D.PASTE SHEET'!C338)</f>
        <v/>
      </c>
      <c s="91" t="str">
        <f>IF('S.D.PASTE SHEET'!D338="","",'S.D.PASTE SHEET'!D338)</f>
        <v/>
      </c>
      <c s="90" t="str">
        <f>IF('S.D.PASTE SHEET'!E338="","",UPPER('S.D.PASTE SHEET'!E338))</f>
        <v/>
      </c>
      <c s="90" t="str">
        <f>IF('S.D.PASTE SHEET'!F338="","",'S.D.PASTE SHEET'!F338)</f>
        <v/>
      </c>
      <c s="90" t="str">
        <f>IF('S.D.PASTE SHEET'!G338="","",UPPER('S.D.PASTE SHEET'!G338))</f>
        <v/>
      </c>
      <c s="90" t="str">
        <f>IF('S.D.PASTE SHEET'!H338="","",UPPER('S.D.PASTE SHEET'!H338))</f>
        <v/>
      </c>
      <c s="90" t="str">
        <f>IF('S.D.PASTE SHEET'!I338="","",'S.D.PASTE SHEET'!I338)</f>
        <v/>
      </c>
      <c s="91" t="str">
        <f>IF('S.D.PASTE SHEET'!J338="","",'S.D.PASTE SHEET'!J338)</f>
        <v/>
      </c>
      <c s="90" t="str">
        <f>IF('S.D.PASTE SHEET'!K338="","",'S.D.PASTE SHEET'!K338)</f>
        <v/>
      </c>
      <c s="90" t="str">
        <f>IF('S.D.PASTE SHEET'!L338="","",'S.D.PASTE SHEET'!L338)</f>
        <v/>
      </c>
      <c s="90" t="str">
        <f>IF('S.D.PASTE SHEET'!M338="","",'S.D.PASTE SHEET'!M338)</f>
        <v/>
      </c>
      <c s="90" t="str">
        <f>IF('S.D.PASTE SHEET'!N338="","",'S.D.PASTE SHEET'!N338)</f>
        <v/>
      </c>
      <c s="90" t="str">
        <f>IF('S.D.PASTE SHEET'!O338="","",'S.D.PASTE SHEET'!O338)</f>
        <v/>
      </c>
      <c s="90" t="str">
        <f>IF('S.D.PASTE SHEET'!P338="","",'S.D.PASTE SHEET'!P338)</f>
        <v/>
      </c>
      <c s="90" t="str">
        <f>IF('S.D.PASTE SHEET'!Q338="","",'S.D.PASTE SHEET'!Q338)</f>
        <v/>
      </c>
      <c s="90" t="str">
        <f>IF('S.D.PASTE SHEET'!R338="","",'S.D.PASTE SHEET'!R338)</f>
        <v/>
      </c>
      <c s="90" t="str">
        <f>IF('S.D.PASTE SHEET'!S338="","",'S.D.PASTE SHEET'!S338)</f>
        <v/>
      </c>
      <c s="90" t="str">
        <f>IF('S.D.PASTE SHEET'!T338="","",'S.D.PASTE SHEET'!T338)</f>
        <v/>
      </c>
      <c s="90" t="str">
        <f>IF('S.D.PASTE SHEET'!U338="","",'S.D.PASTE SHEET'!U338)</f>
        <v/>
      </c>
      <c s="90" t="str">
        <f>IF('S.D.PASTE SHEET'!V338="","",'S.D.PASTE SHEET'!V338)</f>
        <v/>
      </c>
      <c s="90" t="str">
        <f>IF('S.D.PASTE SHEET'!W338="","",'S.D.PASTE SHEET'!W338)</f>
        <v/>
      </c>
      <c s="90" t="str">
        <f>IF('S.D.PASTE SHEET'!X338="","",'S.D.PASTE SHEET'!X338)</f>
        <v/>
      </c>
      <c s="90" t="str">
        <f>IF('S.D.PASTE SHEET'!Y338="","",'S.D.PASTE SHEET'!Y338)</f>
        <v/>
      </c>
      <c s="90" t="str">
        <f>IF('S.D.PASTE SHEET'!Z338="","",'S.D.PASTE SHEET'!Z338)</f>
        <v/>
      </c>
      <c s="90" t="str">
        <f>IF('S.D.PASTE SHEET'!AA338="","",'S.D.PASTE SHEET'!AA338)</f>
        <v/>
      </c>
      <c s="90" t="str">
        <f>IF('S.D.PASTE SHEET'!AB338="","",'S.D.PASTE SHEET'!AB338)</f>
        <v/>
      </c>
      <c s="90" t="str">
        <f>IF('S.D.PASTE SHEET'!AC338="","",'S.D.PASTE SHEET'!AC338)</f>
        <v/>
      </c>
      <c s="90" t="str">
        <f>IF('S.D.PASTE SHEET'!AD338="","",'S.D.PASTE SHEET'!AD338)</f>
        <v/>
      </c>
      <c s="34"/>
      <c s="32" t="str">
        <f>IF(AK338="","",IF(AK338&gt;0,COUNT($AG$2:AG338),""))</f>
        <v/>
      </c>
      <c s="10" t="str">
        <f t="shared" si="49" ref="AG338:AV353">IF(AND($AJ$1=5,$A338=5),A338,"")</f>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38" s="32" t="str">
        <f>IF(BC338="","",IF(BC338&gt;0,COUNT($AY$2:AY338),""))</f>
        <v/>
      </c>
      <c s="10" t="str">
        <f t="shared" si="47"/>
        <v/>
      </c>
      <c s="10" t="str">
        <f t="shared" si="50" ref="AZ338:BN353">IF(AND($BB$1=5,$A338=5,$BC$1=$B338),B338,"")</f>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39" spans="1:66" ht="15.75" customHeight="1">
      <c r="A339" s="90" t="str">
        <f>IF('S.D.PASTE SHEET'!A339="","",'S.D.PASTE SHEET'!A339)</f>
        <v/>
      </c>
      <c s="90" t="str">
        <f>IF('S.D.PASTE SHEET'!B339="","",'S.D.PASTE SHEET'!B339)</f>
        <v/>
      </c>
      <c s="90" t="str">
        <f>IF('S.D.PASTE SHEET'!C339="","",'S.D.PASTE SHEET'!C339)</f>
        <v/>
      </c>
      <c s="91" t="str">
        <f>IF('S.D.PASTE SHEET'!D339="","",'S.D.PASTE SHEET'!D339)</f>
        <v/>
      </c>
      <c s="90" t="str">
        <f>IF('S.D.PASTE SHEET'!E339="","",UPPER('S.D.PASTE SHEET'!E339))</f>
        <v/>
      </c>
      <c s="90" t="str">
        <f>IF('S.D.PASTE SHEET'!F339="","",'S.D.PASTE SHEET'!F339)</f>
        <v/>
      </c>
      <c s="90" t="str">
        <f>IF('S.D.PASTE SHEET'!G339="","",UPPER('S.D.PASTE SHEET'!G339))</f>
        <v/>
      </c>
      <c s="90" t="str">
        <f>IF('S.D.PASTE SHEET'!H339="","",UPPER('S.D.PASTE SHEET'!H339))</f>
        <v/>
      </c>
      <c s="90" t="str">
        <f>IF('S.D.PASTE SHEET'!I339="","",'S.D.PASTE SHEET'!I339)</f>
        <v/>
      </c>
      <c s="91" t="str">
        <f>IF('S.D.PASTE SHEET'!J339="","",'S.D.PASTE SHEET'!J339)</f>
        <v/>
      </c>
      <c s="90" t="str">
        <f>IF('S.D.PASTE SHEET'!K339="","",'S.D.PASTE SHEET'!K339)</f>
        <v/>
      </c>
      <c s="90" t="str">
        <f>IF('S.D.PASTE SHEET'!L339="","",'S.D.PASTE SHEET'!L339)</f>
        <v/>
      </c>
      <c s="90" t="str">
        <f>IF('S.D.PASTE SHEET'!M339="","",'S.D.PASTE SHEET'!M339)</f>
        <v/>
      </c>
      <c s="90" t="str">
        <f>IF('S.D.PASTE SHEET'!N339="","",'S.D.PASTE SHEET'!N339)</f>
        <v/>
      </c>
      <c s="90" t="str">
        <f>IF('S.D.PASTE SHEET'!O339="","",'S.D.PASTE SHEET'!O339)</f>
        <v/>
      </c>
      <c s="90" t="str">
        <f>IF('S.D.PASTE SHEET'!P339="","",'S.D.PASTE SHEET'!P339)</f>
        <v/>
      </c>
      <c s="90" t="str">
        <f>IF('S.D.PASTE SHEET'!Q339="","",'S.D.PASTE SHEET'!Q339)</f>
        <v/>
      </c>
      <c s="90" t="str">
        <f>IF('S.D.PASTE SHEET'!R339="","",'S.D.PASTE SHEET'!R339)</f>
        <v/>
      </c>
      <c s="90" t="str">
        <f>IF('S.D.PASTE SHEET'!S339="","",'S.D.PASTE SHEET'!S339)</f>
        <v/>
      </c>
      <c s="90" t="str">
        <f>IF('S.D.PASTE SHEET'!T339="","",'S.D.PASTE SHEET'!T339)</f>
        <v/>
      </c>
      <c s="90" t="str">
        <f>IF('S.D.PASTE SHEET'!U339="","",'S.D.PASTE SHEET'!U339)</f>
        <v/>
      </c>
      <c s="90" t="str">
        <f>IF('S.D.PASTE SHEET'!V339="","",'S.D.PASTE SHEET'!V339)</f>
        <v/>
      </c>
      <c s="90" t="str">
        <f>IF('S.D.PASTE SHEET'!W339="","",'S.D.PASTE SHEET'!W339)</f>
        <v/>
      </c>
      <c s="90" t="str">
        <f>IF('S.D.PASTE SHEET'!X339="","",'S.D.PASTE SHEET'!X339)</f>
        <v/>
      </c>
      <c s="90" t="str">
        <f>IF('S.D.PASTE SHEET'!Y339="","",'S.D.PASTE SHEET'!Y339)</f>
        <v/>
      </c>
      <c s="90" t="str">
        <f>IF('S.D.PASTE SHEET'!Z339="","",'S.D.PASTE SHEET'!Z339)</f>
        <v/>
      </c>
      <c s="90" t="str">
        <f>IF('S.D.PASTE SHEET'!AA339="","",'S.D.PASTE SHEET'!AA339)</f>
        <v/>
      </c>
      <c s="90" t="str">
        <f>IF('S.D.PASTE SHEET'!AB339="","",'S.D.PASTE SHEET'!AB339)</f>
        <v/>
      </c>
      <c s="90" t="str">
        <f>IF('S.D.PASTE SHEET'!AC339="","",'S.D.PASTE SHEET'!AC339)</f>
        <v/>
      </c>
      <c s="90" t="str">
        <f>IF('S.D.PASTE SHEET'!AD339="","",'S.D.PASTE SHEET'!AD339)</f>
        <v/>
      </c>
      <c s="34"/>
      <c s="32" t="str">
        <f>IF(AK339="","",IF(AK339&gt;0,COUNT($AG$2:AG339),""))</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39" s="32" t="str">
        <f>IF(BC339="","",IF(BC339&gt;0,COUNT($AY$2:AY339),""))</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0" spans="1:66" ht="15.75" customHeight="1">
      <c r="A340" s="90" t="str">
        <f>IF('S.D.PASTE SHEET'!A340="","",'S.D.PASTE SHEET'!A340)</f>
        <v/>
      </c>
      <c s="90" t="str">
        <f>IF('S.D.PASTE SHEET'!B340="","",'S.D.PASTE SHEET'!B340)</f>
        <v/>
      </c>
      <c s="90" t="str">
        <f>IF('S.D.PASTE SHEET'!C340="","",'S.D.PASTE SHEET'!C340)</f>
        <v/>
      </c>
      <c s="91" t="str">
        <f>IF('S.D.PASTE SHEET'!D340="","",'S.D.PASTE SHEET'!D340)</f>
        <v/>
      </c>
      <c s="90" t="str">
        <f>IF('S.D.PASTE SHEET'!E340="","",UPPER('S.D.PASTE SHEET'!E340))</f>
        <v/>
      </c>
      <c s="90" t="str">
        <f>IF('S.D.PASTE SHEET'!F340="","",'S.D.PASTE SHEET'!F340)</f>
        <v/>
      </c>
      <c s="90" t="str">
        <f>IF('S.D.PASTE SHEET'!G340="","",UPPER('S.D.PASTE SHEET'!G340))</f>
        <v/>
      </c>
      <c s="90" t="str">
        <f>IF('S.D.PASTE SHEET'!H340="","",UPPER('S.D.PASTE SHEET'!H340))</f>
        <v/>
      </c>
      <c s="90" t="str">
        <f>IF('S.D.PASTE SHEET'!I340="","",'S.D.PASTE SHEET'!I340)</f>
        <v/>
      </c>
      <c s="91" t="str">
        <f>IF('S.D.PASTE SHEET'!J340="","",'S.D.PASTE SHEET'!J340)</f>
        <v/>
      </c>
      <c s="90" t="str">
        <f>IF('S.D.PASTE SHEET'!K340="","",'S.D.PASTE SHEET'!K340)</f>
        <v/>
      </c>
      <c s="90" t="str">
        <f>IF('S.D.PASTE SHEET'!L340="","",'S.D.PASTE SHEET'!L340)</f>
        <v/>
      </c>
      <c s="90" t="str">
        <f>IF('S.D.PASTE SHEET'!M340="","",'S.D.PASTE SHEET'!M340)</f>
        <v/>
      </c>
      <c s="90" t="str">
        <f>IF('S.D.PASTE SHEET'!N340="","",'S.D.PASTE SHEET'!N340)</f>
        <v/>
      </c>
      <c s="90" t="str">
        <f>IF('S.D.PASTE SHEET'!O340="","",'S.D.PASTE SHEET'!O340)</f>
        <v/>
      </c>
      <c s="90" t="str">
        <f>IF('S.D.PASTE SHEET'!P340="","",'S.D.PASTE SHEET'!P340)</f>
        <v/>
      </c>
      <c s="90" t="str">
        <f>IF('S.D.PASTE SHEET'!Q340="","",'S.D.PASTE SHEET'!Q340)</f>
        <v/>
      </c>
      <c s="90" t="str">
        <f>IF('S.D.PASTE SHEET'!R340="","",'S.D.PASTE SHEET'!R340)</f>
        <v/>
      </c>
      <c s="90" t="str">
        <f>IF('S.D.PASTE SHEET'!S340="","",'S.D.PASTE SHEET'!S340)</f>
        <v/>
      </c>
      <c s="90" t="str">
        <f>IF('S.D.PASTE SHEET'!T340="","",'S.D.PASTE SHEET'!T340)</f>
        <v/>
      </c>
      <c s="90" t="str">
        <f>IF('S.D.PASTE SHEET'!U340="","",'S.D.PASTE SHEET'!U340)</f>
        <v/>
      </c>
      <c s="90" t="str">
        <f>IF('S.D.PASTE SHEET'!V340="","",'S.D.PASTE SHEET'!V340)</f>
        <v/>
      </c>
      <c s="90" t="str">
        <f>IF('S.D.PASTE SHEET'!W340="","",'S.D.PASTE SHEET'!W340)</f>
        <v/>
      </c>
      <c s="90" t="str">
        <f>IF('S.D.PASTE SHEET'!X340="","",'S.D.PASTE SHEET'!X340)</f>
        <v/>
      </c>
      <c s="90" t="str">
        <f>IF('S.D.PASTE SHEET'!Y340="","",'S.D.PASTE SHEET'!Y340)</f>
        <v/>
      </c>
      <c s="90" t="str">
        <f>IF('S.D.PASTE SHEET'!Z340="","",'S.D.PASTE SHEET'!Z340)</f>
        <v/>
      </c>
      <c s="90" t="str">
        <f>IF('S.D.PASTE SHEET'!AA340="","",'S.D.PASTE SHEET'!AA340)</f>
        <v/>
      </c>
      <c s="90" t="str">
        <f>IF('S.D.PASTE SHEET'!AB340="","",'S.D.PASTE SHEET'!AB340)</f>
        <v/>
      </c>
      <c s="90" t="str">
        <f>IF('S.D.PASTE SHEET'!AC340="","",'S.D.PASTE SHEET'!AC340)</f>
        <v/>
      </c>
      <c s="90" t="str">
        <f>IF('S.D.PASTE SHEET'!AD340="","",'S.D.PASTE SHEET'!AD340)</f>
        <v/>
      </c>
      <c s="34"/>
      <c s="32" t="str">
        <f>IF(AK340="","",IF(AK340&gt;0,COUNT($AG$2:AG340),""))</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0" s="32" t="str">
        <f>IF(BC340="","",IF(BC340&gt;0,COUNT($AY$2:AY340),""))</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1" spans="1:66" ht="15.75" customHeight="1">
      <c r="A341" s="90" t="str">
        <f>IF('S.D.PASTE SHEET'!A341="","",'S.D.PASTE SHEET'!A341)</f>
        <v/>
      </c>
      <c s="90" t="str">
        <f>IF('S.D.PASTE SHEET'!B341="","",'S.D.PASTE SHEET'!B341)</f>
        <v/>
      </c>
      <c s="90" t="str">
        <f>IF('S.D.PASTE SHEET'!C341="","",'S.D.PASTE SHEET'!C341)</f>
        <v/>
      </c>
      <c s="91" t="str">
        <f>IF('S.D.PASTE SHEET'!D341="","",'S.D.PASTE SHEET'!D341)</f>
        <v/>
      </c>
      <c s="90" t="str">
        <f>IF('S.D.PASTE SHEET'!E341="","",UPPER('S.D.PASTE SHEET'!E341))</f>
        <v/>
      </c>
      <c s="90" t="str">
        <f>IF('S.D.PASTE SHEET'!F341="","",'S.D.PASTE SHEET'!F341)</f>
        <v/>
      </c>
      <c s="90" t="str">
        <f>IF('S.D.PASTE SHEET'!G341="","",UPPER('S.D.PASTE SHEET'!G341))</f>
        <v/>
      </c>
      <c s="90" t="str">
        <f>IF('S.D.PASTE SHEET'!H341="","",UPPER('S.D.PASTE SHEET'!H341))</f>
        <v/>
      </c>
      <c s="90" t="str">
        <f>IF('S.D.PASTE SHEET'!I341="","",'S.D.PASTE SHEET'!I341)</f>
        <v/>
      </c>
      <c s="91" t="str">
        <f>IF('S.D.PASTE SHEET'!J341="","",'S.D.PASTE SHEET'!J341)</f>
        <v/>
      </c>
      <c s="90" t="str">
        <f>IF('S.D.PASTE SHEET'!K341="","",'S.D.PASTE SHEET'!K341)</f>
        <v/>
      </c>
      <c s="90" t="str">
        <f>IF('S.D.PASTE SHEET'!L341="","",'S.D.PASTE SHEET'!L341)</f>
        <v/>
      </c>
      <c s="90" t="str">
        <f>IF('S.D.PASTE SHEET'!M341="","",'S.D.PASTE SHEET'!M341)</f>
        <v/>
      </c>
      <c s="90" t="str">
        <f>IF('S.D.PASTE SHEET'!N341="","",'S.D.PASTE SHEET'!N341)</f>
        <v/>
      </c>
      <c s="90" t="str">
        <f>IF('S.D.PASTE SHEET'!O341="","",'S.D.PASTE SHEET'!O341)</f>
        <v/>
      </c>
      <c s="90" t="str">
        <f>IF('S.D.PASTE SHEET'!P341="","",'S.D.PASTE SHEET'!P341)</f>
        <v/>
      </c>
      <c s="90" t="str">
        <f>IF('S.D.PASTE SHEET'!Q341="","",'S.D.PASTE SHEET'!Q341)</f>
        <v/>
      </c>
      <c s="90" t="str">
        <f>IF('S.D.PASTE SHEET'!R341="","",'S.D.PASTE SHEET'!R341)</f>
        <v/>
      </c>
      <c s="90" t="str">
        <f>IF('S.D.PASTE SHEET'!S341="","",'S.D.PASTE SHEET'!S341)</f>
        <v/>
      </c>
      <c s="90" t="str">
        <f>IF('S.D.PASTE SHEET'!T341="","",'S.D.PASTE SHEET'!T341)</f>
        <v/>
      </c>
      <c s="90" t="str">
        <f>IF('S.D.PASTE SHEET'!U341="","",'S.D.PASTE SHEET'!U341)</f>
        <v/>
      </c>
      <c s="90" t="str">
        <f>IF('S.D.PASTE SHEET'!V341="","",'S.D.PASTE SHEET'!V341)</f>
        <v/>
      </c>
      <c s="90" t="str">
        <f>IF('S.D.PASTE SHEET'!W341="","",'S.D.PASTE SHEET'!W341)</f>
        <v/>
      </c>
      <c s="90" t="str">
        <f>IF('S.D.PASTE SHEET'!X341="","",'S.D.PASTE SHEET'!X341)</f>
        <v/>
      </c>
      <c s="90" t="str">
        <f>IF('S.D.PASTE SHEET'!Y341="","",'S.D.PASTE SHEET'!Y341)</f>
        <v/>
      </c>
      <c s="90" t="str">
        <f>IF('S.D.PASTE SHEET'!Z341="","",'S.D.PASTE SHEET'!Z341)</f>
        <v/>
      </c>
      <c s="90" t="str">
        <f>IF('S.D.PASTE SHEET'!AA341="","",'S.D.PASTE SHEET'!AA341)</f>
        <v/>
      </c>
      <c s="90" t="str">
        <f>IF('S.D.PASTE SHEET'!AB341="","",'S.D.PASTE SHEET'!AB341)</f>
        <v/>
      </c>
      <c s="90" t="str">
        <f>IF('S.D.PASTE SHEET'!AC341="","",'S.D.PASTE SHEET'!AC341)</f>
        <v/>
      </c>
      <c s="90" t="str">
        <f>IF('S.D.PASTE SHEET'!AD341="","",'S.D.PASTE SHEET'!AD341)</f>
        <v/>
      </c>
      <c s="34"/>
      <c s="32" t="str">
        <f>IF(AK341="","",IF(AK341&gt;0,COUNT($AG$2:AG341),""))</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1" s="32" t="str">
        <f>IF(BC341="","",IF(BC341&gt;0,COUNT($AY$2:AY341),""))</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2" spans="1:66" ht="15.75" customHeight="1">
      <c r="A342" s="90" t="str">
        <f>IF('S.D.PASTE SHEET'!A342="","",'S.D.PASTE SHEET'!A342)</f>
        <v/>
      </c>
      <c s="90" t="str">
        <f>IF('S.D.PASTE SHEET'!B342="","",'S.D.PASTE SHEET'!B342)</f>
        <v/>
      </c>
      <c s="90" t="str">
        <f>IF('S.D.PASTE SHEET'!C342="","",'S.D.PASTE SHEET'!C342)</f>
        <v/>
      </c>
      <c s="91" t="str">
        <f>IF('S.D.PASTE SHEET'!D342="","",'S.D.PASTE SHEET'!D342)</f>
        <v/>
      </c>
      <c s="90" t="str">
        <f>IF('S.D.PASTE SHEET'!E342="","",UPPER('S.D.PASTE SHEET'!E342))</f>
        <v/>
      </c>
      <c s="90" t="str">
        <f>IF('S.D.PASTE SHEET'!F342="","",'S.D.PASTE SHEET'!F342)</f>
        <v/>
      </c>
      <c s="90" t="str">
        <f>IF('S.D.PASTE SHEET'!G342="","",UPPER('S.D.PASTE SHEET'!G342))</f>
        <v/>
      </c>
      <c s="90" t="str">
        <f>IF('S.D.PASTE SHEET'!H342="","",UPPER('S.D.PASTE SHEET'!H342))</f>
        <v/>
      </c>
      <c s="90" t="str">
        <f>IF('S.D.PASTE SHEET'!I342="","",'S.D.PASTE SHEET'!I342)</f>
        <v/>
      </c>
      <c s="91" t="str">
        <f>IF('S.D.PASTE SHEET'!J342="","",'S.D.PASTE SHEET'!J342)</f>
        <v/>
      </c>
      <c s="90" t="str">
        <f>IF('S.D.PASTE SHEET'!K342="","",'S.D.PASTE SHEET'!K342)</f>
        <v/>
      </c>
      <c s="90" t="str">
        <f>IF('S.D.PASTE SHEET'!L342="","",'S.D.PASTE SHEET'!L342)</f>
        <v/>
      </c>
      <c s="90" t="str">
        <f>IF('S.D.PASTE SHEET'!M342="","",'S.D.PASTE SHEET'!M342)</f>
        <v/>
      </c>
      <c s="90" t="str">
        <f>IF('S.D.PASTE SHEET'!N342="","",'S.D.PASTE SHEET'!N342)</f>
        <v/>
      </c>
      <c s="90" t="str">
        <f>IF('S.D.PASTE SHEET'!O342="","",'S.D.PASTE SHEET'!O342)</f>
        <v/>
      </c>
      <c s="90" t="str">
        <f>IF('S.D.PASTE SHEET'!P342="","",'S.D.PASTE SHEET'!P342)</f>
        <v/>
      </c>
      <c s="90" t="str">
        <f>IF('S.D.PASTE SHEET'!Q342="","",'S.D.PASTE SHEET'!Q342)</f>
        <v/>
      </c>
      <c s="90" t="str">
        <f>IF('S.D.PASTE SHEET'!R342="","",'S.D.PASTE SHEET'!R342)</f>
        <v/>
      </c>
      <c s="90" t="str">
        <f>IF('S.D.PASTE SHEET'!S342="","",'S.D.PASTE SHEET'!S342)</f>
        <v/>
      </c>
      <c s="90" t="str">
        <f>IF('S.D.PASTE SHEET'!T342="","",'S.D.PASTE SHEET'!T342)</f>
        <v/>
      </c>
      <c s="90" t="str">
        <f>IF('S.D.PASTE SHEET'!U342="","",'S.D.PASTE SHEET'!U342)</f>
        <v/>
      </c>
      <c s="90" t="str">
        <f>IF('S.D.PASTE SHEET'!V342="","",'S.D.PASTE SHEET'!V342)</f>
        <v/>
      </c>
      <c s="90" t="str">
        <f>IF('S.D.PASTE SHEET'!W342="","",'S.D.PASTE SHEET'!W342)</f>
        <v/>
      </c>
      <c s="90" t="str">
        <f>IF('S.D.PASTE SHEET'!X342="","",'S.D.PASTE SHEET'!X342)</f>
        <v/>
      </c>
      <c s="90" t="str">
        <f>IF('S.D.PASTE SHEET'!Y342="","",'S.D.PASTE SHEET'!Y342)</f>
        <v/>
      </c>
      <c s="90" t="str">
        <f>IF('S.D.PASTE SHEET'!Z342="","",'S.D.PASTE SHEET'!Z342)</f>
        <v/>
      </c>
      <c s="90" t="str">
        <f>IF('S.D.PASTE SHEET'!AA342="","",'S.D.PASTE SHEET'!AA342)</f>
        <v/>
      </c>
      <c s="90" t="str">
        <f>IF('S.D.PASTE SHEET'!AB342="","",'S.D.PASTE SHEET'!AB342)</f>
        <v/>
      </c>
      <c s="90" t="str">
        <f>IF('S.D.PASTE SHEET'!AC342="","",'S.D.PASTE SHEET'!AC342)</f>
        <v/>
      </c>
      <c s="90" t="str">
        <f>IF('S.D.PASTE SHEET'!AD342="","",'S.D.PASTE SHEET'!AD342)</f>
        <v/>
      </c>
      <c s="34"/>
      <c s="32" t="str">
        <f>IF(AK342="","",IF(AK342&gt;0,COUNT($AG$2:AG342),""))</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2" s="32" t="str">
        <f>IF(BC342="","",IF(BC342&gt;0,COUNT($AY$2:AY342),""))</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3" spans="1:66" ht="15.75" customHeight="1">
      <c r="A343" s="90" t="str">
        <f>IF('S.D.PASTE SHEET'!A343="","",'S.D.PASTE SHEET'!A343)</f>
        <v/>
      </c>
      <c s="90" t="str">
        <f>IF('S.D.PASTE SHEET'!B343="","",'S.D.PASTE SHEET'!B343)</f>
        <v/>
      </c>
      <c s="90" t="str">
        <f>IF('S.D.PASTE SHEET'!C343="","",'S.D.PASTE SHEET'!C343)</f>
        <v/>
      </c>
      <c s="91" t="str">
        <f>IF('S.D.PASTE SHEET'!D343="","",'S.D.PASTE SHEET'!D343)</f>
        <v/>
      </c>
      <c s="90" t="str">
        <f>IF('S.D.PASTE SHEET'!E343="","",UPPER('S.D.PASTE SHEET'!E343))</f>
        <v/>
      </c>
      <c s="90" t="str">
        <f>IF('S.D.PASTE SHEET'!F343="","",'S.D.PASTE SHEET'!F343)</f>
        <v/>
      </c>
      <c s="90" t="str">
        <f>IF('S.D.PASTE SHEET'!G343="","",UPPER('S.D.PASTE SHEET'!G343))</f>
        <v/>
      </c>
      <c s="90" t="str">
        <f>IF('S.D.PASTE SHEET'!H343="","",UPPER('S.D.PASTE SHEET'!H343))</f>
        <v/>
      </c>
      <c s="90" t="str">
        <f>IF('S.D.PASTE SHEET'!I343="","",'S.D.PASTE SHEET'!I343)</f>
        <v/>
      </c>
      <c s="91" t="str">
        <f>IF('S.D.PASTE SHEET'!J343="","",'S.D.PASTE SHEET'!J343)</f>
        <v/>
      </c>
      <c s="90" t="str">
        <f>IF('S.D.PASTE SHEET'!K343="","",'S.D.PASTE SHEET'!K343)</f>
        <v/>
      </c>
      <c s="90" t="str">
        <f>IF('S.D.PASTE SHEET'!L343="","",'S.D.PASTE SHEET'!L343)</f>
        <v/>
      </c>
      <c s="90" t="str">
        <f>IF('S.D.PASTE SHEET'!M343="","",'S.D.PASTE SHEET'!M343)</f>
        <v/>
      </c>
      <c s="90" t="str">
        <f>IF('S.D.PASTE SHEET'!N343="","",'S.D.PASTE SHEET'!N343)</f>
        <v/>
      </c>
      <c s="90" t="str">
        <f>IF('S.D.PASTE SHEET'!O343="","",'S.D.PASTE SHEET'!O343)</f>
        <v/>
      </c>
      <c s="90" t="str">
        <f>IF('S.D.PASTE SHEET'!P343="","",'S.D.PASTE SHEET'!P343)</f>
        <v/>
      </c>
      <c s="90" t="str">
        <f>IF('S.D.PASTE SHEET'!Q343="","",'S.D.PASTE SHEET'!Q343)</f>
        <v/>
      </c>
      <c s="90" t="str">
        <f>IF('S.D.PASTE SHEET'!R343="","",'S.D.PASTE SHEET'!R343)</f>
        <v/>
      </c>
      <c s="90" t="str">
        <f>IF('S.D.PASTE SHEET'!S343="","",'S.D.PASTE SHEET'!S343)</f>
        <v/>
      </c>
      <c s="90" t="str">
        <f>IF('S.D.PASTE SHEET'!T343="","",'S.D.PASTE SHEET'!T343)</f>
        <v/>
      </c>
      <c s="90" t="str">
        <f>IF('S.D.PASTE SHEET'!U343="","",'S.D.PASTE SHEET'!U343)</f>
        <v/>
      </c>
      <c s="90" t="str">
        <f>IF('S.D.PASTE SHEET'!V343="","",'S.D.PASTE SHEET'!V343)</f>
        <v/>
      </c>
      <c s="90" t="str">
        <f>IF('S.D.PASTE SHEET'!W343="","",'S.D.PASTE SHEET'!W343)</f>
        <v/>
      </c>
      <c s="90" t="str">
        <f>IF('S.D.PASTE SHEET'!X343="","",'S.D.PASTE SHEET'!X343)</f>
        <v/>
      </c>
      <c s="90" t="str">
        <f>IF('S.D.PASTE SHEET'!Y343="","",'S.D.PASTE SHEET'!Y343)</f>
        <v/>
      </c>
      <c s="90" t="str">
        <f>IF('S.D.PASTE SHEET'!Z343="","",'S.D.PASTE SHEET'!Z343)</f>
        <v/>
      </c>
      <c s="90" t="str">
        <f>IF('S.D.PASTE SHEET'!AA343="","",'S.D.PASTE SHEET'!AA343)</f>
        <v/>
      </c>
      <c s="90" t="str">
        <f>IF('S.D.PASTE SHEET'!AB343="","",'S.D.PASTE SHEET'!AB343)</f>
        <v/>
      </c>
      <c s="90" t="str">
        <f>IF('S.D.PASTE SHEET'!AC343="","",'S.D.PASTE SHEET'!AC343)</f>
        <v/>
      </c>
      <c s="90" t="str">
        <f>IF('S.D.PASTE SHEET'!AD343="","",'S.D.PASTE SHEET'!AD343)</f>
        <v/>
      </c>
      <c s="34"/>
      <c s="32" t="str">
        <f>IF(AK343="","",IF(AK343&gt;0,COUNT($AG$2:AG343),""))</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3" s="32" t="str">
        <f>IF(BC343="","",IF(BC343&gt;0,COUNT($AY$2:AY343),""))</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4" spans="1:66" ht="15.75" customHeight="1">
      <c r="A344" s="90" t="str">
        <f>IF('S.D.PASTE SHEET'!A344="","",'S.D.PASTE SHEET'!A344)</f>
        <v/>
      </c>
      <c s="90" t="str">
        <f>IF('S.D.PASTE SHEET'!B344="","",'S.D.PASTE SHEET'!B344)</f>
        <v/>
      </c>
      <c s="90" t="str">
        <f>IF('S.D.PASTE SHEET'!C344="","",'S.D.PASTE SHEET'!C344)</f>
        <v/>
      </c>
      <c s="91" t="str">
        <f>IF('S.D.PASTE SHEET'!D344="","",'S.D.PASTE SHEET'!D344)</f>
        <v/>
      </c>
      <c s="90" t="str">
        <f>IF('S.D.PASTE SHEET'!E344="","",UPPER('S.D.PASTE SHEET'!E344))</f>
        <v/>
      </c>
      <c s="90" t="str">
        <f>IF('S.D.PASTE SHEET'!F344="","",'S.D.PASTE SHEET'!F344)</f>
        <v/>
      </c>
      <c s="90" t="str">
        <f>IF('S.D.PASTE SHEET'!G344="","",UPPER('S.D.PASTE SHEET'!G344))</f>
        <v/>
      </c>
      <c s="90" t="str">
        <f>IF('S.D.PASTE SHEET'!H344="","",UPPER('S.D.PASTE SHEET'!H344))</f>
        <v/>
      </c>
      <c s="90" t="str">
        <f>IF('S.D.PASTE SHEET'!I344="","",'S.D.PASTE SHEET'!I344)</f>
        <v/>
      </c>
      <c s="91" t="str">
        <f>IF('S.D.PASTE SHEET'!J344="","",'S.D.PASTE SHEET'!J344)</f>
        <v/>
      </c>
      <c s="90" t="str">
        <f>IF('S.D.PASTE SHEET'!K344="","",'S.D.PASTE SHEET'!K344)</f>
        <v/>
      </c>
      <c s="90" t="str">
        <f>IF('S.D.PASTE SHEET'!L344="","",'S.D.PASTE SHEET'!L344)</f>
        <v/>
      </c>
      <c s="90" t="str">
        <f>IF('S.D.PASTE SHEET'!M344="","",'S.D.PASTE SHEET'!M344)</f>
        <v/>
      </c>
      <c s="90" t="str">
        <f>IF('S.D.PASTE SHEET'!N344="","",'S.D.PASTE SHEET'!N344)</f>
        <v/>
      </c>
      <c s="90" t="str">
        <f>IF('S.D.PASTE SHEET'!O344="","",'S.D.PASTE SHEET'!O344)</f>
        <v/>
      </c>
      <c s="90" t="str">
        <f>IF('S.D.PASTE SHEET'!P344="","",'S.D.PASTE SHEET'!P344)</f>
        <v/>
      </c>
      <c s="90" t="str">
        <f>IF('S.D.PASTE SHEET'!Q344="","",'S.D.PASTE SHEET'!Q344)</f>
        <v/>
      </c>
      <c s="90" t="str">
        <f>IF('S.D.PASTE SHEET'!R344="","",'S.D.PASTE SHEET'!R344)</f>
        <v/>
      </c>
      <c s="90" t="str">
        <f>IF('S.D.PASTE SHEET'!S344="","",'S.D.PASTE SHEET'!S344)</f>
        <v/>
      </c>
      <c s="90" t="str">
        <f>IF('S.D.PASTE SHEET'!T344="","",'S.D.PASTE SHEET'!T344)</f>
        <v/>
      </c>
      <c s="90" t="str">
        <f>IF('S.D.PASTE SHEET'!U344="","",'S.D.PASTE SHEET'!U344)</f>
        <v/>
      </c>
      <c s="90" t="str">
        <f>IF('S.D.PASTE SHEET'!V344="","",'S.D.PASTE SHEET'!V344)</f>
        <v/>
      </c>
      <c s="90" t="str">
        <f>IF('S.D.PASTE SHEET'!W344="","",'S.D.PASTE SHEET'!W344)</f>
        <v/>
      </c>
      <c s="90" t="str">
        <f>IF('S.D.PASTE SHEET'!X344="","",'S.D.PASTE SHEET'!X344)</f>
        <v/>
      </c>
      <c s="90" t="str">
        <f>IF('S.D.PASTE SHEET'!Y344="","",'S.D.PASTE SHEET'!Y344)</f>
        <v/>
      </c>
      <c s="90" t="str">
        <f>IF('S.D.PASTE SHEET'!Z344="","",'S.D.PASTE SHEET'!Z344)</f>
        <v/>
      </c>
      <c s="90" t="str">
        <f>IF('S.D.PASTE SHEET'!AA344="","",'S.D.PASTE SHEET'!AA344)</f>
        <v/>
      </c>
      <c s="90" t="str">
        <f>IF('S.D.PASTE SHEET'!AB344="","",'S.D.PASTE SHEET'!AB344)</f>
        <v/>
      </c>
      <c s="90" t="str">
        <f>IF('S.D.PASTE SHEET'!AC344="","",'S.D.PASTE SHEET'!AC344)</f>
        <v/>
      </c>
      <c s="90" t="str">
        <f>IF('S.D.PASTE SHEET'!AD344="","",'S.D.PASTE SHEET'!AD344)</f>
        <v/>
      </c>
      <c s="34"/>
      <c s="32" t="str">
        <f>IF(AK344="","",IF(AK344&gt;0,COUNT($AG$2:AG344),""))</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4" s="32" t="str">
        <f>IF(BC344="","",IF(BC344&gt;0,COUNT($AY$2:AY344),""))</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5" spans="1:66" ht="15.75" customHeight="1">
      <c r="A345" s="90" t="str">
        <f>IF('S.D.PASTE SHEET'!A345="","",'S.D.PASTE SHEET'!A345)</f>
        <v/>
      </c>
      <c s="90" t="str">
        <f>IF('S.D.PASTE SHEET'!B345="","",'S.D.PASTE SHEET'!B345)</f>
        <v/>
      </c>
      <c s="90" t="str">
        <f>IF('S.D.PASTE SHEET'!C345="","",'S.D.PASTE SHEET'!C345)</f>
        <v/>
      </c>
      <c s="91" t="str">
        <f>IF('S.D.PASTE SHEET'!D345="","",'S.D.PASTE SHEET'!D345)</f>
        <v/>
      </c>
      <c s="90" t="str">
        <f>IF('S.D.PASTE SHEET'!E345="","",UPPER('S.D.PASTE SHEET'!E345))</f>
        <v/>
      </c>
      <c s="90" t="str">
        <f>IF('S.D.PASTE SHEET'!F345="","",'S.D.PASTE SHEET'!F345)</f>
        <v/>
      </c>
      <c s="90" t="str">
        <f>IF('S.D.PASTE SHEET'!G345="","",UPPER('S.D.PASTE SHEET'!G345))</f>
        <v/>
      </c>
      <c s="90" t="str">
        <f>IF('S.D.PASTE SHEET'!H345="","",UPPER('S.D.PASTE SHEET'!H345))</f>
        <v/>
      </c>
      <c s="90" t="str">
        <f>IF('S.D.PASTE SHEET'!I345="","",'S.D.PASTE SHEET'!I345)</f>
        <v/>
      </c>
      <c s="91" t="str">
        <f>IF('S.D.PASTE SHEET'!J345="","",'S.D.PASTE SHEET'!J345)</f>
        <v/>
      </c>
      <c s="90" t="str">
        <f>IF('S.D.PASTE SHEET'!K345="","",'S.D.PASTE SHEET'!K345)</f>
        <v/>
      </c>
      <c s="90" t="str">
        <f>IF('S.D.PASTE SHEET'!L345="","",'S.D.PASTE SHEET'!L345)</f>
        <v/>
      </c>
      <c s="90" t="str">
        <f>IF('S.D.PASTE SHEET'!M345="","",'S.D.PASTE SHEET'!M345)</f>
        <v/>
      </c>
      <c s="90" t="str">
        <f>IF('S.D.PASTE SHEET'!N345="","",'S.D.PASTE SHEET'!N345)</f>
        <v/>
      </c>
      <c s="90" t="str">
        <f>IF('S.D.PASTE SHEET'!O345="","",'S.D.PASTE SHEET'!O345)</f>
        <v/>
      </c>
      <c s="90" t="str">
        <f>IF('S.D.PASTE SHEET'!P345="","",'S.D.PASTE SHEET'!P345)</f>
        <v/>
      </c>
      <c s="90" t="str">
        <f>IF('S.D.PASTE SHEET'!Q345="","",'S.D.PASTE SHEET'!Q345)</f>
        <v/>
      </c>
      <c s="90" t="str">
        <f>IF('S.D.PASTE SHEET'!R345="","",'S.D.PASTE SHEET'!R345)</f>
        <v/>
      </c>
      <c s="90" t="str">
        <f>IF('S.D.PASTE SHEET'!S345="","",'S.D.PASTE SHEET'!S345)</f>
        <v/>
      </c>
      <c s="90" t="str">
        <f>IF('S.D.PASTE SHEET'!T345="","",'S.D.PASTE SHEET'!T345)</f>
        <v/>
      </c>
      <c s="90" t="str">
        <f>IF('S.D.PASTE SHEET'!U345="","",'S.D.PASTE SHEET'!U345)</f>
        <v/>
      </c>
      <c s="90" t="str">
        <f>IF('S.D.PASTE SHEET'!V345="","",'S.D.PASTE SHEET'!V345)</f>
        <v/>
      </c>
      <c s="90" t="str">
        <f>IF('S.D.PASTE SHEET'!W345="","",'S.D.PASTE SHEET'!W345)</f>
        <v/>
      </c>
      <c s="90" t="str">
        <f>IF('S.D.PASTE SHEET'!X345="","",'S.D.PASTE SHEET'!X345)</f>
        <v/>
      </c>
      <c s="90" t="str">
        <f>IF('S.D.PASTE SHEET'!Y345="","",'S.D.PASTE SHEET'!Y345)</f>
        <v/>
      </c>
      <c s="90" t="str">
        <f>IF('S.D.PASTE SHEET'!Z345="","",'S.D.PASTE SHEET'!Z345)</f>
        <v/>
      </c>
      <c s="90" t="str">
        <f>IF('S.D.PASTE SHEET'!AA345="","",'S.D.PASTE SHEET'!AA345)</f>
        <v/>
      </c>
      <c s="90" t="str">
        <f>IF('S.D.PASTE SHEET'!AB345="","",'S.D.PASTE SHEET'!AB345)</f>
        <v/>
      </c>
      <c s="90" t="str">
        <f>IF('S.D.PASTE SHEET'!AC345="","",'S.D.PASTE SHEET'!AC345)</f>
        <v/>
      </c>
      <c s="90" t="str">
        <f>IF('S.D.PASTE SHEET'!AD345="","",'S.D.PASTE SHEET'!AD345)</f>
        <v/>
      </c>
      <c s="34"/>
      <c s="32" t="str">
        <f>IF(AK345="","",IF(AK345&gt;0,COUNT($AG$2:AG345),""))</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5" s="32" t="str">
        <f>IF(BC345="","",IF(BC345&gt;0,COUNT($AY$2:AY345),""))</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6" spans="1:66" ht="15.75" customHeight="1">
      <c r="A346" s="90" t="str">
        <f>IF('S.D.PASTE SHEET'!A346="","",'S.D.PASTE SHEET'!A346)</f>
        <v/>
      </c>
      <c s="90" t="str">
        <f>IF('S.D.PASTE SHEET'!B346="","",'S.D.PASTE SHEET'!B346)</f>
        <v/>
      </c>
      <c s="90" t="str">
        <f>IF('S.D.PASTE SHEET'!C346="","",'S.D.PASTE SHEET'!C346)</f>
        <v/>
      </c>
      <c s="91" t="str">
        <f>IF('S.D.PASTE SHEET'!D346="","",'S.D.PASTE SHEET'!D346)</f>
        <v/>
      </c>
      <c s="90" t="str">
        <f>IF('S.D.PASTE SHEET'!E346="","",UPPER('S.D.PASTE SHEET'!E346))</f>
        <v/>
      </c>
      <c s="90" t="str">
        <f>IF('S.D.PASTE SHEET'!F346="","",'S.D.PASTE SHEET'!F346)</f>
        <v/>
      </c>
      <c s="90" t="str">
        <f>IF('S.D.PASTE SHEET'!G346="","",UPPER('S.D.PASTE SHEET'!G346))</f>
        <v/>
      </c>
      <c s="90" t="str">
        <f>IF('S.D.PASTE SHEET'!H346="","",UPPER('S.D.PASTE SHEET'!H346))</f>
        <v/>
      </c>
      <c s="90" t="str">
        <f>IF('S.D.PASTE SHEET'!I346="","",'S.D.PASTE SHEET'!I346)</f>
        <v/>
      </c>
      <c s="91" t="str">
        <f>IF('S.D.PASTE SHEET'!J346="","",'S.D.PASTE SHEET'!J346)</f>
        <v/>
      </c>
      <c s="90" t="str">
        <f>IF('S.D.PASTE SHEET'!K346="","",'S.D.PASTE SHEET'!K346)</f>
        <v/>
      </c>
      <c s="90" t="str">
        <f>IF('S.D.PASTE SHEET'!L346="","",'S.D.PASTE SHEET'!L346)</f>
        <v/>
      </c>
      <c s="90" t="str">
        <f>IF('S.D.PASTE SHEET'!M346="","",'S.D.PASTE SHEET'!M346)</f>
        <v/>
      </c>
      <c s="90" t="str">
        <f>IF('S.D.PASTE SHEET'!N346="","",'S.D.PASTE SHEET'!N346)</f>
        <v/>
      </c>
      <c s="90" t="str">
        <f>IF('S.D.PASTE SHEET'!O346="","",'S.D.PASTE SHEET'!O346)</f>
        <v/>
      </c>
      <c s="90" t="str">
        <f>IF('S.D.PASTE SHEET'!P346="","",'S.D.PASTE SHEET'!P346)</f>
        <v/>
      </c>
      <c s="90" t="str">
        <f>IF('S.D.PASTE SHEET'!Q346="","",'S.D.PASTE SHEET'!Q346)</f>
        <v/>
      </c>
      <c s="90" t="str">
        <f>IF('S.D.PASTE SHEET'!R346="","",'S.D.PASTE SHEET'!R346)</f>
        <v/>
      </c>
      <c s="90" t="str">
        <f>IF('S.D.PASTE SHEET'!S346="","",'S.D.PASTE SHEET'!S346)</f>
        <v/>
      </c>
      <c s="90" t="str">
        <f>IF('S.D.PASTE SHEET'!T346="","",'S.D.PASTE SHEET'!T346)</f>
        <v/>
      </c>
      <c s="90" t="str">
        <f>IF('S.D.PASTE SHEET'!U346="","",'S.D.PASTE SHEET'!U346)</f>
        <v/>
      </c>
      <c s="90" t="str">
        <f>IF('S.D.PASTE SHEET'!V346="","",'S.D.PASTE SHEET'!V346)</f>
        <v/>
      </c>
      <c s="90" t="str">
        <f>IF('S.D.PASTE SHEET'!W346="","",'S.D.PASTE SHEET'!W346)</f>
        <v/>
      </c>
      <c s="90" t="str">
        <f>IF('S.D.PASTE SHEET'!X346="","",'S.D.PASTE SHEET'!X346)</f>
        <v/>
      </c>
      <c s="90" t="str">
        <f>IF('S.D.PASTE SHEET'!Y346="","",'S.D.PASTE SHEET'!Y346)</f>
        <v/>
      </c>
      <c s="90" t="str">
        <f>IF('S.D.PASTE SHEET'!Z346="","",'S.D.PASTE SHEET'!Z346)</f>
        <v/>
      </c>
      <c s="90" t="str">
        <f>IF('S.D.PASTE SHEET'!AA346="","",'S.D.PASTE SHEET'!AA346)</f>
        <v/>
      </c>
      <c s="90" t="str">
        <f>IF('S.D.PASTE SHEET'!AB346="","",'S.D.PASTE SHEET'!AB346)</f>
        <v/>
      </c>
      <c s="90" t="str">
        <f>IF('S.D.PASTE SHEET'!AC346="","",'S.D.PASTE SHEET'!AC346)</f>
        <v/>
      </c>
      <c s="90" t="str">
        <f>IF('S.D.PASTE SHEET'!AD346="","",'S.D.PASTE SHEET'!AD346)</f>
        <v/>
      </c>
      <c s="34"/>
      <c s="32" t="str">
        <f>IF(AK346="","",IF(AK346&gt;0,COUNT($AG$2:AG346),""))</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6" s="32" t="str">
        <f>IF(BC346="","",IF(BC346&gt;0,COUNT($AY$2:AY346),""))</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7" spans="1:66" ht="15.75" customHeight="1">
      <c r="A347" s="90" t="str">
        <f>IF('S.D.PASTE SHEET'!A347="","",'S.D.PASTE SHEET'!A347)</f>
        <v/>
      </c>
      <c s="90" t="str">
        <f>IF('S.D.PASTE SHEET'!B347="","",'S.D.PASTE SHEET'!B347)</f>
        <v/>
      </c>
      <c s="90" t="str">
        <f>IF('S.D.PASTE SHEET'!C347="","",'S.D.PASTE SHEET'!C347)</f>
        <v/>
      </c>
      <c s="91" t="str">
        <f>IF('S.D.PASTE SHEET'!D347="","",'S.D.PASTE SHEET'!D347)</f>
        <v/>
      </c>
      <c s="90" t="str">
        <f>IF('S.D.PASTE SHEET'!E347="","",UPPER('S.D.PASTE SHEET'!E347))</f>
        <v/>
      </c>
      <c s="90" t="str">
        <f>IF('S.D.PASTE SHEET'!F347="","",'S.D.PASTE SHEET'!F347)</f>
        <v/>
      </c>
      <c s="90" t="str">
        <f>IF('S.D.PASTE SHEET'!G347="","",UPPER('S.D.PASTE SHEET'!G347))</f>
        <v/>
      </c>
      <c s="90" t="str">
        <f>IF('S.D.PASTE SHEET'!H347="","",UPPER('S.D.PASTE SHEET'!H347))</f>
        <v/>
      </c>
      <c s="90" t="str">
        <f>IF('S.D.PASTE SHEET'!I347="","",'S.D.PASTE SHEET'!I347)</f>
        <v/>
      </c>
      <c s="91" t="str">
        <f>IF('S.D.PASTE SHEET'!J347="","",'S.D.PASTE SHEET'!J347)</f>
        <v/>
      </c>
      <c s="90" t="str">
        <f>IF('S.D.PASTE SHEET'!K347="","",'S.D.PASTE SHEET'!K347)</f>
        <v/>
      </c>
      <c s="90" t="str">
        <f>IF('S.D.PASTE SHEET'!L347="","",'S.D.PASTE SHEET'!L347)</f>
        <v/>
      </c>
      <c s="90" t="str">
        <f>IF('S.D.PASTE SHEET'!M347="","",'S.D.PASTE SHEET'!M347)</f>
        <v/>
      </c>
      <c s="90" t="str">
        <f>IF('S.D.PASTE SHEET'!N347="","",'S.D.PASTE SHEET'!N347)</f>
        <v/>
      </c>
      <c s="90" t="str">
        <f>IF('S.D.PASTE SHEET'!O347="","",'S.D.PASTE SHEET'!O347)</f>
        <v/>
      </c>
      <c s="90" t="str">
        <f>IF('S.D.PASTE SHEET'!P347="","",'S.D.PASTE SHEET'!P347)</f>
        <v/>
      </c>
      <c s="90" t="str">
        <f>IF('S.D.PASTE SHEET'!Q347="","",'S.D.PASTE SHEET'!Q347)</f>
        <v/>
      </c>
      <c s="90" t="str">
        <f>IF('S.D.PASTE SHEET'!R347="","",'S.D.PASTE SHEET'!R347)</f>
        <v/>
      </c>
      <c s="90" t="str">
        <f>IF('S.D.PASTE SHEET'!S347="","",'S.D.PASTE SHEET'!S347)</f>
        <v/>
      </c>
      <c s="90" t="str">
        <f>IF('S.D.PASTE SHEET'!T347="","",'S.D.PASTE SHEET'!T347)</f>
        <v/>
      </c>
      <c s="90" t="str">
        <f>IF('S.D.PASTE SHEET'!U347="","",'S.D.PASTE SHEET'!U347)</f>
        <v/>
      </c>
      <c s="90" t="str">
        <f>IF('S.D.PASTE SHEET'!V347="","",'S.D.PASTE SHEET'!V347)</f>
        <v/>
      </c>
      <c s="90" t="str">
        <f>IF('S.D.PASTE SHEET'!W347="","",'S.D.PASTE SHEET'!W347)</f>
        <v/>
      </c>
      <c s="90" t="str">
        <f>IF('S.D.PASTE SHEET'!X347="","",'S.D.PASTE SHEET'!X347)</f>
        <v/>
      </c>
      <c s="90" t="str">
        <f>IF('S.D.PASTE SHEET'!Y347="","",'S.D.PASTE SHEET'!Y347)</f>
        <v/>
      </c>
      <c s="90" t="str">
        <f>IF('S.D.PASTE SHEET'!Z347="","",'S.D.PASTE SHEET'!Z347)</f>
        <v/>
      </c>
      <c s="90" t="str">
        <f>IF('S.D.PASTE SHEET'!AA347="","",'S.D.PASTE SHEET'!AA347)</f>
        <v/>
      </c>
      <c s="90" t="str">
        <f>IF('S.D.PASTE SHEET'!AB347="","",'S.D.PASTE SHEET'!AB347)</f>
        <v/>
      </c>
      <c s="90" t="str">
        <f>IF('S.D.PASTE SHEET'!AC347="","",'S.D.PASTE SHEET'!AC347)</f>
        <v/>
      </c>
      <c s="90" t="str">
        <f>IF('S.D.PASTE SHEET'!AD347="","",'S.D.PASTE SHEET'!AD347)</f>
        <v/>
      </c>
      <c s="34"/>
      <c s="32" t="str">
        <f>IF(AK347="","",IF(AK347&gt;0,COUNT($AG$2:AG347),""))</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7" s="32" t="str">
        <f>IF(BC347="","",IF(BC347&gt;0,COUNT($AY$2:AY347),""))</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8" spans="1:66" ht="15.75" customHeight="1">
      <c r="A348" s="90" t="str">
        <f>IF('S.D.PASTE SHEET'!A348="","",'S.D.PASTE SHEET'!A348)</f>
        <v/>
      </c>
      <c s="90" t="str">
        <f>IF('S.D.PASTE SHEET'!B348="","",'S.D.PASTE SHEET'!B348)</f>
        <v/>
      </c>
      <c s="90" t="str">
        <f>IF('S.D.PASTE SHEET'!C348="","",'S.D.PASTE SHEET'!C348)</f>
        <v/>
      </c>
      <c s="91" t="str">
        <f>IF('S.D.PASTE SHEET'!D348="","",'S.D.PASTE SHEET'!D348)</f>
        <v/>
      </c>
      <c s="90" t="str">
        <f>IF('S.D.PASTE SHEET'!E348="","",UPPER('S.D.PASTE SHEET'!E348))</f>
        <v/>
      </c>
      <c s="90" t="str">
        <f>IF('S.D.PASTE SHEET'!F348="","",'S.D.PASTE SHEET'!F348)</f>
        <v/>
      </c>
      <c s="90" t="str">
        <f>IF('S.D.PASTE SHEET'!G348="","",UPPER('S.D.PASTE SHEET'!G348))</f>
        <v/>
      </c>
      <c s="90" t="str">
        <f>IF('S.D.PASTE SHEET'!H348="","",UPPER('S.D.PASTE SHEET'!H348))</f>
        <v/>
      </c>
      <c s="90" t="str">
        <f>IF('S.D.PASTE SHEET'!I348="","",'S.D.PASTE SHEET'!I348)</f>
        <v/>
      </c>
      <c s="91" t="str">
        <f>IF('S.D.PASTE SHEET'!J348="","",'S.D.PASTE SHEET'!J348)</f>
        <v/>
      </c>
      <c s="90" t="str">
        <f>IF('S.D.PASTE SHEET'!K348="","",'S.D.PASTE SHEET'!K348)</f>
        <v/>
      </c>
      <c s="90" t="str">
        <f>IF('S.D.PASTE SHEET'!L348="","",'S.D.PASTE SHEET'!L348)</f>
        <v/>
      </c>
      <c s="90" t="str">
        <f>IF('S.D.PASTE SHEET'!M348="","",'S.D.PASTE SHEET'!M348)</f>
        <v/>
      </c>
      <c s="90" t="str">
        <f>IF('S.D.PASTE SHEET'!N348="","",'S.D.PASTE SHEET'!N348)</f>
        <v/>
      </c>
      <c s="90" t="str">
        <f>IF('S.D.PASTE SHEET'!O348="","",'S.D.PASTE SHEET'!O348)</f>
        <v/>
      </c>
      <c s="90" t="str">
        <f>IF('S.D.PASTE SHEET'!P348="","",'S.D.PASTE SHEET'!P348)</f>
        <v/>
      </c>
      <c s="90" t="str">
        <f>IF('S.D.PASTE SHEET'!Q348="","",'S.D.PASTE SHEET'!Q348)</f>
        <v/>
      </c>
      <c s="90" t="str">
        <f>IF('S.D.PASTE SHEET'!R348="","",'S.D.PASTE SHEET'!R348)</f>
        <v/>
      </c>
      <c s="90" t="str">
        <f>IF('S.D.PASTE SHEET'!S348="","",'S.D.PASTE SHEET'!S348)</f>
        <v/>
      </c>
      <c s="90" t="str">
        <f>IF('S.D.PASTE SHEET'!T348="","",'S.D.PASTE SHEET'!T348)</f>
        <v/>
      </c>
      <c s="90" t="str">
        <f>IF('S.D.PASTE SHEET'!U348="","",'S.D.PASTE SHEET'!U348)</f>
        <v/>
      </c>
      <c s="90" t="str">
        <f>IF('S.D.PASTE SHEET'!V348="","",'S.D.PASTE SHEET'!V348)</f>
        <v/>
      </c>
      <c s="90" t="str">
        <f>IF('S.D.PASTE SHEET'!W348="","",'S.D.PASTE SHEET'!W348)</f>
        <v/>
      </c>
      <c s="90" t="str">
        <f>IF('S.D.PASTE SHEET'!X348="","",'S.D.PASTE SHEET'!X348)</f>
        <v/>
      </c>
      <c s="90" t="str">
        <f>IF('S.D.PASTE SHEET'!Y348="","",'S.D.PASTE SHEET'!Y348)</f>
        <v/>
      </c>
      <c s="90" t="str">
        <f>IF('S.D.PASTE SHEET'!Z348="","",'S.D.PASTE SHEET'!Z348)</f>
        <v/>
      </c>
      <c s="90" t="str">
        <f>IF('S.D.PASTE SHEET'!AA348="","",'S.D.PASTE SHEET'!AA348)</f>
        <v/>
      </c>
      <c s="90" t="str">
        <f>IF('S.D.PASTE SHEET'!AB348="","",'S.D.PASTE SHEET'!AB348)</f>
        <v/>
      </c>
      <c s="90" t="str">
        <f>IF('S.D.PASTE SHEET'!AC348="","",'S.D.PASTE SHEET'!AC348)</f>
        <v/>
      </c>
      <c s="90" t="str">
        <f>IF('S.D.PASTE SHEET'!AD348="","",'S.D.PASTE SHEET'!AD348)</f>
        <v/>
      </c>
      <c s="34"/>
      <c s="32" t="str">
        <f>IF(AK348="","",IF(AK348&gt;0,COUNT($AG$2:AG348),""))</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8" s="32" t="str">
        <f>IF(BC348="","",IF(BC348&gt;0,COUNT($AY$2:AY348),""))</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49" spans="1:66" ht="15.75" customHeight="1">
      <c r="A349" s="90" t="str">
        <f>IF('S.D.PASTE SHEET'!A349="","",'S.D.PASTE SHEET'!A349)</f>
        <v/>
      </c>
      <c s="90" t="str">
        <f>IF('S.D.PASTE SHEET'!B349="","",'S.D.PASTE SHEET'!B349)</f>
        <v/>
      </c>
      <c s="90" t="str">
        <f>IF('S.D.PASTE SHEET'!C349="","",'S.D.PASTE SHEET'!C349)</f>
        <v/>
      </c>
      <c s="91" t="str">
        <f>IF('S.D.PASTE SHEET'!D349="","",'S.D.PASTE SHEET'!D349)</f>
        <v/>
      </c>
      <c s="90" t="str">
        <f>IF('S.D.PASTE SHEET'!E349="","",UPPER('S.D.PASTE SHEET'!E349))</f>
        <v/>
      </c>
      <c s="90" t="str">
        <f>IF('S.D.PASTE SHEET'!F349="","",'S.D.PASTE SHEET'!F349)</f>
        <v/>
      </c>
      <c s="90" t="str">
        <f>IF('S.D.PASTE SHEET'!G349="","",UPPER('S.D.PASTE SHEET'!G349))</f>
        <v/>
      </c>
      <c s="90" t="str">
        <f>IF('S.D.PASTE SHEET'!H349="","",UPPER('S.D.PASTE SHEET'!H349))</f>
        <v/>
      </c>
      <c s="90" t="str">
        <f>IF('S.D.PASTE SHEET'!I349="","",'S.D.PASTE SHEET'!I349)</f>
        <v/>
      </c>
      <c s="91" t="str">
        <f>IF('S.D.PASTE SHEET'!J349="","",'S.D.PASTE SHEET'!J349)</f>
        <v/>
      </c>
      <c s="90" t="str">
        <f>IF('S.D.PASTE SHEET'!K349="","",'S.D.PASTE SHEET'!K349)</f>
        <v/>
      </c>
      <c s="90" t="str">
        <f>IF('S.D.PASTE SHEET'!L349="","",'S.D.PASTE SHEET'!L349)</f>
        <v/>
      </c>
      <c s="90" t="str">
        <f>IF('S.D.PASTE SHEET'!M349="","",'S.D.PASTE SHEET'!M349)</f>
        <v/>
      </c>
      <c s="90" t="str">
        <f>IF('S.D.PASTE SHEET'!N349="","",'S.D.PASTE SHEET'!N349)</f>
        <v/>
      </c>
      <c s="90" t="str">
        <f>IF('S.D.PASTE SHEET'!O349="","",'S.D.PASTE SHEET'!O349)</f>
        <v/>
      </c>
      <c s="90" t="str">
        <f>IF('S.D.PASTE SHEET'!P349="","",'S.D.PASTE SHEET'!P349)</f>
        <v/>
      </c>
      <c s="90" t="str">
        <f>IF('S.D.PASTE SHEET'!Q349="","",'S.D.PASTE SHEET'!Q349)</f>
        <v/>
      </c>
      <c s="90" t="str">
        <f>IF('S.D.PASTE SHEET'!R349="","",'S.D.PASTE SHEET'!R349)</f>
        <v/>
      </c>
      <c s="90" t="str">
        <f>IF('S.D.PASTE SHEET'!S349="","",'S.D.PASTE SHEET'!S349)</f>
        <v/>
      </c>
      <c s="90" t="str">
        <f>IF('S.D.PASTE SHEET'!T349="","",'S.D.PASTE SHEET'!T349)</f>
        <v/>
      </c>
      <c s="90" t="str">
        <f>IF('S.D.PASTE SHEET'!U349="","",'S.D.PASTE SHEET'!U349)</f>
        <v/>
      </c>
      <c s="90" t="str">
        <f>IF('S.D.PASTE SHEET'!V349="","",'S.D.PASTE SHEET'!V349)</f>
        <v/>
      </c>
      <c s="90" t="str">
        <f>IF('S.D.PASTE SHEET'!W349="","",'S.D.PASTE SHEET'!W349)</f>
        <v/>
      </c>
      <c s="90" t="str">
        <f>IF('S.D.PASTE SHEET'!X349="","",'S.D.PASTE SHEET'!X349)</f>
        <v/>
      </c>
      <c s="90" t="str">
        <f>IF('S.D.PASTE SHEET'!Y349="","",'S.D.PASTE SHEET'!Y349)</f>
        <v/>
      </c>
      <c s="90" t="str">
        <f>IF('S.D.PASTE SHEET'!Z349="","",'S.D.PASTE SHEET'!Z349)</f>
        <v/>
      </c>
      <c s="90" t="str">
        <f>IF('S.D.PASTE SHEET'!AA349="","",'S.D.PASTE SHEET'!AA349)</f>
        <v/>
      </c>
      <c s="90" t="str">
        <f>IF('S.D.PASTE SHEET'!AB349="","",'S.D.PASTE SHEET'!AB349)</f>
        <v/>
      </c>
      <c s="90" t="str">
        <f>IF('S.D.PASTE SHEET'!AC349="","",'S.D.PASTE SHEET'!AC349)</f>
        <v/>
      </c>
      <c s="90" t="str">
        <f>IF('S.D.PASTE SHEET'!AD349="","",'S.D.PASTE SHEET'!AD349)</f>
        <v/>
      </c>
      <c s="34"/>
      <c s="32" t="str">
        <f>IF(AK349="","",IF(AK349&gt;0,COUNT($AG$2:AG349),""))</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49" s="32" t="str">
        <f>IF(BC349="","",IF(BC349&gt;0,COUNT($AY$2:AY349),""))</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50" spans="1:66" ht="15.75" customHeight="1">
      <c r="A350" s="90" t="str">
        <f>IF('S.D.PASTE SHEET'!A350="","",'S.D.PASTE SHEET'!A350)</f>
        <v/>
      </c>
      <c s="90" t="str">
        <f>IF('S.D.PASTE SHEET'!B350="","",'S.D.PASTE SHEET'!B350)</f>
        <v/>
      </c>
      <c s="90" t="str">
        <f>IF('S.D.PASTE SHEET'!C350="","",'S.D.PASTE SHEET'!C350)</f>
        <v/>
      </c>
      <c s="91" t="str">
        <f>IF('S.D.PASTE SHEET'!D350="","",'S.D.PASTE SHEET'!D350)</f>
        <v/>
      </c>
      <c s="90" t="str">
        <f>IF('S.D.PASTE SHEET'!E350="","",UPPER('S.D.PASTE SHEET'!E350))</f>
        <v/>
      </c>
      <c s="90" t="str">
        <f>IF('S.D.PASTE SHEET'!F350="","",'S.D.PASTE SHEET'!F350)</f>
        <v/>
      </c>
      <c s="90" t="str">
        <f>IF('S.D.PASTE SHEET'!G350="","",UPPER('S.D.PASTE SHEET'!G350))</f>
        <v/>
      </c>
      <c s="90" t="str">
        <f>IF('S.D.PASTE SHEET'!H350="","",UPPER('S.D.PASTE SHEET'!H350))</f>
        <v/>
      </c>
      <c s="90" t="str">
        <f>IF('S.D.PASTE SHEET'!I350="","",'S.D.PASTE SHEET'!I350)</f>
        <v/>
      </c>
      <c s="91" t="str">
        <f>IF('S.D.PASTE SHEET'!J350="","",'S.D.PASTE SHEET'!J350)</f>
        <v/>
      </c>
      <c s="90" t="str">
        <f>IF('S.D.PASTE SHEET'!K350="","",'S.D.PASTE SHEET'!K350)</f>
        <v/>
      </c>
      <c s="90" t="str">
        <f>IF('S.D.PASTE SHEET'!L350="","",'S.D.PASTE SHEET'!L350)</f>
        <v/>
      </c>
      <c s="90" t="str">
        <f>IF('S.D.PASTE SHEET'!M350="","",'S.D.PASTE SHEET'!M350)</f>
        <v/>
      </c>
      <c s="90" t="str">
        <f>IF('S.D.PASTE SHEET'!N350="","",'S.D.PASTE SHEET'!N350)</f>
        <v/>
      </c>
      <c s="90" t="str">
        <f>IF('S.D.PASTE SHEET'!O350="","",'S.D.PASTE SHEET'!O350)</f>
        <v/>
      </c>
      <c s="90" t="str">
        <f>IF('S.D.PASTE SHEET'!P350="","",'S.D.PASTE SHEET'!P350)</f>
        <v/>
      </c>
      <c s="90" t="str">
        <f>IF('S.D.PASTE SHEET'!Q350="","",'S.D.PASTE SHEET'!Q350)</f>
        <v/>
      </c>
      <c s="90" t="str">
        <f>IF('S.D.PASTE SHEET'!R350="","",'S.D.PASTE SHEET'!R350)</f>
        <v/>
      </c>
      <c s="90" t="str">
        <f>IF('S.D.PASTE SHEET'!S350="","",'S.D.PASTE SHEET'!S350)</f>
        <v/>
      </c>
      <c s="90" t="str">
        <f>IF('S.D.PASTE SHEET'!T350="","",'S.D.PASTE SHEET'!T350)</f>
        <v/>
      </c>
      <c s="90" t="str">
        <f>IF('S.D.PASTE SHEET'!U350="","",'S.D.PASTE SHEET'!U350)</f>
        <v/>
      </c>
      <c s="90" t="str">
        <f>IF('S.D.PASTE SHEET'!V350="","",'S.D.PASTE SHEET'!V350)</f>
        <v/>
      </c>
      <c s="90" t="str">
        <f>IF('S.D.PASTE SHEET'!W350="","",'S.D.PASTE SHEET'!W350)</f>
        <v/>
      </c>
      <c s="90" t="str">
        <f>IF('S.D.PASTE SHEET'!X350="","",'S.D.PASTE SHEET'!X350)</f>
        <v/>
      </c>
      <c s="90" t="str">
        <f>IF('S.D.PASTE SHEET'!Y350="","",'S.D.PASTE SHEET'!Y350)</f>
        <v/>
      </c>
      <c s="90" t="str">
        <f>IF('S.D.PASTE SHEET'!Z350="","",'S.D.PASTE SHEET'!Z350)</f>
        <v/>
      </c>
      <c s="90" t="str">
        <f>IF('S.D.PASTE SHEET'!AA350="","",'S.D.PASTE SHEET'!AA350)</f>
        <v/>
      </c>
      <c s="90" t="str">
        <f>IF('S.D.PASTE SHEET'!AB350="","",'S.D.PASTE SHEET'!AB350)</f>
        <v/>
      </c>
      <c s="90" t="str">
        <f>IF('S.D.PASTE SHEET'!AC350="","",'S.D.PASTE SHEET'!AC350)</f>
        <v/>
      </c>
      <c s="90" t="str">
        <f>IF('S.D.PASTE SHEET'!AD350="","",'S.D.PASTE SHEET'!AD350)</f>
        <v/>
      </c>
      <c s="34"/>
      <c s="32" t="str">
        <f>IF(AK350="","",IF(AK350&gt;0,COUNT($AG$2:AG350),""))</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50" s="32" t="str">
        <f>IF(BC350="","",IF(BC350&gt;0,COUNT($AY$2:AY350),""))</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51" spans="1:66" ht="15.75" customHeight="1">
      <c r="A351" s="90" t="str">
        <f>IF('S.D.PASTE SHEET'!A351="","",'S.D.PASTE SHEET'!A351)</f>
        <v/>
      </c>
      <c s="90" t="str">
        <f>IF('S.D.PASTE SHEET'!B351="","",'S.D.PASTE SHEET'!B351)</f>
        <v/>
      </c>
      <c s="90" t="str">
        <f>IF('S.D.PASTE SHEET'!C351="","",'S.D.PASTE SHEET'!C351)</f>
        <v/>
      </c>
      <c s="91" t="str">
        <f>IF('S.D.PASTE SHEET'!D351="","",'S.D.PASTE SHEET'!D351)</f>
        <v/>
      </c>
      <c s="90" t="str">
        <f>IF('S.D.PASTE SHEET'!E351="","",UPPER('S.D.PASTE SHEET'!E351))</f>
        <v/>
      </c>
      <c s="90" t="str">
        <f>IF('S.D.PASTE SHEET'!F351="","",'S.D.PASTE SHEET'!F351)</f>
        <v/>
      </c>
      <c s="90" t="str">
        <f>IF('S.D.PASTE SHEET'!G351="","",UPPER('S.D.PASTE SHEET'!G351))</f>
        <v/>
      </c>
      <c s="90" t="str">
        <f>IF('S.D.PASTE SHEET'!H351="","",UPPER('S.D.PASTE SHEET'!H351))</f>
        <v/>
      </c>
      <c s="90" t="str">
        <f>IF('S.D.PASTE SHEET'!I351="","",'S.D.PASTE SHEET'!I351)</f>
        <v/>
      </c>
      <c s="91" t="str">
        <f>IF('S.D.PASTE SHEET'!J351="","",'S.D.PASTE SHEET'!J351)</f>
        <v/>
      </c>
      <c s="90" t="str">
        <f>IF('S.D.PASTE SHEET'!K351="","",'S.D.PASTE SHEET'!K351)</f>
        <v/>
      </c>
      <c s="90" t="str">
        <f>IF('S.D.PASTE SHEET'!L351="","",'S.D.PASTE SHEET'!L351)</f>
        <v/>
      </c>
      <c s="90" t="str">
        <f>IF('S.D.PASTE SHEET'!M351="","",'S.D.PASTE SHEET'!M351)</f>
        <v/>
      </c>
      <c s="90" t="str">
        <f>IF('S.D.PASTE SHEET'!N351="","",'S.D.PASTE SHEET'!N351)</f>
        <v/>
      </c>
      <c s="90" t="str">
        <f>IF('S.D.PASTE SHEET'!O351="","",'S.D.PASTE SHEET'!O351)</f>
        <v/>
      </c>
      <c s="90" t="str">
        <f>IF('S.D.PASTE SHEET'!P351="","",'S.D.PASTE SHEET'!P351)</f>
        <v/>
      </c>
      <c s="90" t="str">
        <f>IF('S.D.PASTE SHEET'!Q351="","",'S.D.PASTE SHEET'!Q351)</f>
        <v/>
      </c>
      <c s="90" t="str">
        <f>IF('S.D.PASTE SHEET'!R351="","",'S.D.PASTE SHEET'!R351)</f>
        <v/>
      </c>
      <c s="90" t="str">
        <f>IF('S.D.PASTE SHEET'!S351="","",'S.D.PASTE SHEET'!S351)</f>
        <v/>
      </c>
      <c s="90" t="str">
        <f>IF('S.D.PASTE SHEET'!T351="","",'S.D.PASTE SHEET'!T351)</f>
        <v/>
      </c>
      <c s="90" t="str">
        <f>IF('S.D.PASTE SHEET'!U351="","",'S.D.PASTE SHEET'!U351)</f>
        <v/>
      </c>
      <c s="90" t="str">
        <f>IF('S.D.PASTE SHEET'!V351="","",'S.D.PASTE SHEET'!V351)</f>
        <v/>
      </c>
      <c s="90" t="str">
        <f>IF('S.D.PASTE SHEET'!W351="","",'S.D.PASTE SHEET'!W351)</f>
        <v/>
      </c>
      <c s="90" t="str">
        <f>IF('S.D.PASTE SHEET'!X351="","",'S.D.PASTE SHEET'!X351)</f>
        <v/>
      </c>
      <c s="90" t="str">
        <f>IF('S.D.PASTE SHEET'!Y351="","",'S.D.PASTE SHEET'!Y351)</f>
        <v/>
      </c>
      <c s="90" t="str">
        <f>IF('S.D.PASTE SHEET'!Z351="","",'S.D.PASTE SHEET'!Z351)</f>
        <v/>
      </c>
      <c s="90" t="str">
        <f>IF('S.D.PASTE SHEET'!AA351="","",'S.D.PASTE SHEET'!AA351)</f>
        <v/>
      </c>
      <c s="90" t="str">
        <f>IF('S.D.PASTE SHEET'!AB351="","",'S.D.PASTE SHEET'!AB351)</f>
        <v/>
      </c>
      <c s="90" t="str">
        <f>IF('S.D.PASTE SHEET'!AC351="","",'S.D.PASTE SHEET'!AC351)</f>
        <v/>
      </c>
      <c s="90" t="str">
        <f>IF('S.D.PASTE SHEET'!AD351="","",'S.D.PASTE SHEET'!AD351)</f>
        <v/>
      </c>
      <c s="34"/>
      <c s="32" t="str">
        <f>IF(AK351="","",IF(AK351&gt;0,COUNT($AG$2:AG351),""))</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51" s="32" t="str">
        <f>IF(BC351="","",IF(BC351&gt;0,COUNT($AY$2:AY351),""))</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52" spans="1:66" ht="15.75" customHeight="1">
      <c r="A352" s="90" t="str">
        <f>IF('S.D.PASTE SHEET'!A352="","",'S.D.PASTE SHEET'!A352)</f>
        <v/>
      </c>
      <c s="90" t="str">
        <f>IF('S.D.PASTE SHEET'!B352="","",'S.D.PASTE SHEET'!B352)</f>
        <v/>
      </c>
      <c s="90" t="str">
        <f>IF('S.D.PASTE SHEET'!C352="","",'S.D.PASTE SHEET'!C352)</f>
        <v/>
      </c>
      <c s="91" t="str">
        <f>IF('S.D.PASTE SHEET'!D352="","",'S.D.PASTE SHEET'!D352)</f>
        <v/>
      </c>
      <c s="90" t="str">
        <f>IF('S.D.PASTE SHEET'!E352="","",UPPER('S.D.PASTE SHEET'!E352))</f>
        <v/>
      </c>
      <c s="90" t="str">
        <f>IF('S.D.PASTE SHEET'!F352="","",'S.D.PASTE SHEET'!F352)</f>
        <v/>
      </c>
      <c s="90" t="str">
        <f>IF('S.D.PASTE SHEET'!G352="","",UPPER('S.D.PASTE SHEET'!G352))</f>
        <v/>
      </c>
      <c s="90" t="str">
        <f>IF('S.D.PASTE SHEET'!H352="","",UPPER('S.D.PASTE SHEET'!H352))</f>
        <v/>
      </c>
      <c s="90" t="str">
        <f>IF('S.D.PASTE SHEET'!I352="","",'S.D.PASTE SHEET'!I352)</f>
        <v/>
      </c>
      <c s="91" t="str">
        <f>IF('S.D.PASTE SHEET'!J352="","",'S.D.PASTE SHEET'!J352)</f>
        <v/>
      </c>
      <c s="90" t="str">
        <f>IF('S.D.PASTE SHEET'!K352="","",'S.D.PASTE SHEET'!K352)</f>
        <v/>
      </c>
      <c s="90" t="str">
        <f>IF('S.D.PASTE SHEET'!L352="","",'S.D.PASTE SHEET'!L352)</f>
        <v/>
      </c>
      <c s="90" t="str">
        <f>IF('S.D.PASTE SHEET'!M352="","",'S.D.PASTE SHEET'!M352)</f>
        <v/>
      </c>
      <c s="90" t="str">
        <f>IF('S.D.PASTE SHEET'!N352="","",'S.D.PASTE SHEET'!N352)</f>
        <v/>
      </c>
      <c s="90" t="str">
        <f>IF('S.D.PASTE SHEET'!O352="","",'S.D.PASTE SHEET'!O352)</f>
        <v/>
      </c>
      <c s="90" t="str">
        <f>IF('S.D.PASTE SHEET'!P352="","",'S.D.PASTE SHEET'!P352)</f>
        <v/>
      </c>
      <c s="90" t="str">
        <f>IF('S.D.PASTE SHEET'!Q352="","",'S.D.PASTE SHEET'!Q352)</f>
        <v/>
      </c>
      <c s="90" t="str">
        <f>IF('S.D.PASTE SHEET'!R352="","",'S.D.PASTE SHEET'!R352)</f>
        <v/>
      </c>
      <c s="90" t="str">
        <f>IF('S.D.PASTE SHEET'!S352="","",'S.D.PASTE SHEET'!S352)</f>
        <v/>
      </c>
      <c s="90" t="str">
        <f>IF('S.D.PASTE SHEET'!T352="","",'S.D.PASTE SHEET'!T352)</f>
        <v/>
      </c>
      <c s="90" t="str">
        <f>IF('S.D.PASTE SHEET'!U352="","",'S.D.PASTE SHEET'!U352)</f>
        <v/>
      </c>
      <c s="90" t="str">
        <f>IF('S.D.PASTE SHEET'!V352="","",'S.D.PASTE SHEET'!V352)</f>
        <v/>
      </c>
      <c s="90" t="str">
        <f>IF('S.D.PASTE SHEET'!W352="","",'S.D.PASTE SHEET'!W352)</f>
        <v/>
      </c>
      <c s="90" t="str">
        <f>IF('S.D.PASTE SHEET'!X352="","",'S.D.PASTE SHEET'!X352)</f>
        <v/>
      </c>
      <c s="90" t="str">
        <f>IF('S.D.PASTE SHEET'!Y352="","",'S.D.PASTE SHEET'!Y352)</f>
        <v/>
      </c>
      <c s="90" t="str">
        <f>IF('S.D.PASTE SHEET'!Z352="","",'S.D.PASTE SHEET'!Z352)</f>
        <v/>
      </c>
      <c s="90" t="str">
        <f>IF('S.D.PASTE SHEET'!AA352="","",'S.D.PASTE SHEET'!AA352)</f>
        <v/>
      </c>
      <c s="90" t="str">
        <f>IF('S.D.PASTE SHEET'!AB352="","",'S.D.PASTE SHEET'!AB352)</f>
        <v/>
      </c>
      <c s="90" t="str">
        <f>IF('S.D.PASTE SHEET'!AC352="","",'S.D.PASTE SHEET'!AC352)</f>
        <v/>
      </c>
      <c s="90" t="str">
        <f>IF('S.D.PASTE SHEET'!AD352="","",'S.D.PASTE SHEET'!AD352)</f>
        <v/>
      </c>
      <c s="34"/>
      <c s="32" t="str">
        <f>IF(AK352="","",IF(AK352&gt;0,COUNT($AG$2:AG352),""))</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 t="shared" si="49"/>
        <v/>
      </c>
      <c r="AX352" s="32" t="str">
        <f>IF(BC352="","",IF(BC352&gt;0,COUNT($AY$2:AY352),""))</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53" spans="1:66" ht="15.75" customHeight="1">
      <c r="A353" s="90" t="str">
        <f>IF('S.D.PASTE SHEET'!A353="","",'S.D.PASTE SHEET'!A353)</f>
        <v/>
      </c>
      <c s="90" t="str">
        <f>IF('S.D.PASTE SHEET'!B353="","",'S.D.PASTE SHEET'!B353)</f>
        <v/>
      </c>
      <c s="90" t="str">
        <f>IF('S.D.PASTE SHEET'!C353="","",'S.D.PASTE SHEET'!C353)</f>
        <v/>
      </c>
      <c s="91" t="str">
        <f>IF('S.D.PASTE SHEET'!D353="","",'S.D.PASTE SHEET'!D353)</f>
        <v/>
      </c>
      <c s="90" t="str">
        <f>IF('S.D.PASTE SHEET'!E353="","",UPPER('S.D.PASTE SHEET'!E353))</f>
        <v/>
      </c>
      <c s="90" t="str">
        <f>IF('S.D.PASTE SHEET'!F353="","",'S.D.PASTE SHEET'!F353)</f>
        <v/>
      </c>
      <c s="90" t="str">
        <f>IF('S.D.PASTE SHEET'!G353="","",UPPER('S.D.PASTE SHEET'!G353))</f>
        <v/>
      </c>
      <c s="90" t="str">
        <f>IF('S.D.PASTE SHEET'!H353="","",UPPER('S.D.PASTE SHEET'!H353))</f>
        <v/>
      </c>
      <c s="90" t="str">
        <f>IF('S.D.PASTE SHEET'!I353="","",'S.D.PASTE SHEET'!I353)</f>
        <v/>
      </c>
      <c s="91" t="str">
        <f>IF('S.D.PASTE SHEET'!J353="","",'S.D.PASTE SHEET'!J353)</f>
        <v/>
      </c>
      <c s="90" t="str">
        <f>IF('S.D.PASTE SHEET'!K353="","",'S.D.PASTE SHEET'!K353)</f>
        <v/>
      </c>
      <c s="90" t="str">
        <f>IF('S.D.PASTE SHEET'!L353="","",'S.D.PASTE SHEET'!L353)</f>
        <v/>
      </c>
      <c s="90" t="str">
        <f>IF('S.D.PASTE SHEET'!M353="","",'S.D.PASTE SHEET'!M353)</f>
        <v/>
      </c>
      <c s="90" t="str">
        <f>IF('S.D.PASTE SHEET'!N353="","",'S.D.PASTE SHEET'!N353)</f>
        <v/>
      </c>
      <c s="90" t="str">
        <f>IF('S.D.PASTE SHEET'!O353="","",'S.D.PASTE SHEET'!O353)</f>
        <v/>
      </c>
      <c s="90" t="str">
        <f>IF('S.D.PASTE SHEET'!P353="","",'S.D.PASTE SHEET'!P353)</f>
        <v/>
      </c>
      <c s="90" t="str">
        <f>IF('S.D.PASTE SHEET'!Q353="","",'S.D.PASTE SHEET'!Q353)</f>
        <v/>
      </c>
      <c s="90" t="str">
        <f>IF('S.D.PASTE SHEET'!R353="","",'S.D.PASTE SHEET'!R353)</f>
        <v/>
      </c>
      <c s="90" t="str">
        <f>IF('S.D.PASTE SHEET'!S353="","",'S.D.PASTE SHEET'!S353)</f>
        <v/>
      </c>
      <c s="90" t="str">
        <f>IF('S.D.PASTE SHEET'!T353="","",'S.D.PASTE SHEET'!T353)</f>
        <v/>
      </c>
      <c s="90" t="str">
        <f>IF('S.D.PASTE SHEET'!U353="","",'S.D.PASTE SHEET'!U353)</f>
        <v/>
      </c>
      <c s="90" t="str">
        <f>IF('S.D.PASTE SHEET'!V353="","",'S.D.PASTE SHEET'!V353)</f>
        <v/>
      </c>
      <c s="90" t="str">
        <f>IF('S.D.PASTE SHEET'!W353="","",'S.D.PASTE SHEET'!W353)</f>
        <v/>
      </c>
      <c s="90" t="str">
        <f>IF('S.D.PASTE SHEET'!X353="","",'S.D.PASTE SHEET'!X353)</f>
        <v/>
      </c>
      <c s="90" t="str">
        <f>IF('S.D.PASTE SHEET'!Y353="","",'S.D.PASTE SHEET'!Y353)</f>
        <v/>
      </c>
      <c s="90" t="str">
        <f>IF('S.D.PASTE SHEET'!Z353="","",'S.D.PASTE SHEET'!Z353)</f>
        <v/>
      </c>
      <c s="90" t="str">
        <f>IF('S.D.PASTE SHEET'!AA353="","",'S.D.PASTE SHEET'!AA353)</f>
        <v/>
      </c>
      <c s="90" t="str">
        <f>IF('S.D.PASTE SHEET'!AB353="","",'S.D.PASTE SHEET'!AB353)</f>
        <v/>
      </c>
      <c s="90" t="str">
        <f>IF('S.D.PASTE SHEET'!AC353="","",'S.D.PASTE SHEET'!AC353)</f>
        <v/>
      </c>
      <c s="90" t="str">
        <f>IF('S.D.PASTE SHEET'!AD353="","",'S.D.PASTE SHEET'!AD353)</f>
        <v/>
      </c>
      <c s="34"/>
      <c s="32" t="str">
        <f>IF(AK353="","",IF(AK353&gt;0,COUNT($AG$2:AG353),""))</f>
        <v/>
      </c>
      <c s="10" t="str">
        <f t="shared" si="49"/>
        <v/>
      </c>
      <c s="10" t="str">
        <f t="shared" si="49"/>
        <v/>
      </c>
      <c s="10" t="str">
        <f t="shared" si="49"/>
        <v/>
      </c>
      <c s="37" t="str">
        <f t="shared" si="49"/>
        <v/>
      </c>
      <c s="10" t="str">
        <f t="shared" si="49"/>
        <v/>
      </c>
      <c s="10" t="str">
        <f t="shared" si="49"/>
        <v/>
      </c>
      <c s="10" t="str">
        <f t="shared" si="49"/>
        <v/>
      </c>
      <c s="10" t="str">
        <f t="shared" si="49"/>
        <v/>
      </c>
      <c s="10" t="str">
        <f t="shared" si="49"/>
        <v/>
      </c>
      <c s="37" t="str">
        <f t="shared" si="49"/>
        <v/>
      </c>
      <c s="10" t="str">
        <f t="shared" si="49"/>
        <v/>
      </c>
      <c s="10" t="str">
        <f t="shared" si="49"/>
        <v/>
      </c>
      <c s="10" t="str">
        <f t="shared" si="49"/>
        <v/>
      </c>
      <c s="10" t="str">
        <f t="shared" si="49"/>
        <v/>
      </c>
      <c s="10" t="str">
        <f t="shared" si="49"/>
        <v/>
      </c>
      <c s="10" t="str">
        <f>IF(AND($AJ$1=5,$A353=5),P353,"")</f>
        <v/>
      </c>
      <c r="AX353" s="32" t="str">
        <f>IF(BC353="","",IF(BC353&gt;0,COUNT($AY$2:AY353),""))</f>
        <v/>
      </c>
      <c s="10" t="str">
        <f t="shared" si="47"/>
        <v/>
      </c>
      <c s="10" t="str">
        <f t="shared" si="50"/>
        <v/>
      </c>
      <c s="10" t="str">
        <f t="shared" si="50"/>
        <v/>
      </c>
      <c s="39" t="str">
        <f t="shared" si="50"/>
        <v/>
      </c>
      <c s="10" t="str">
        <f t="shared" si="50"/>
        <v/>
      </c>
      <c s="10" t="str">
        <f t="shared" si="50"/>
        <v/>
      </c>
      <c s="10" t="str">
        <f t="shared" si="50"/>
        <v/>
      </c>
      <c s="10" t="str">
        <f t="shared" si="50"/>
        <v/>
      </c>
      <c s="10" t="str">
        <f t="shared" si="50"/>
        <v/>
      </c>
      <c s="39" t="str">
        <f t="shared" si="50"/>
        <v/>
      </c>
      <c s="10" t="str">
        <f t="shared" si="50"/>
        <v/>
      </c>
      <c s="10" t="str">
        <f t="shared" si="50"/>
        <v/>
      </c>
      <c s="10" t="str">
        <f t="shared" si="50"/>
        <v/>
      </c>
      <c s="10" t="str">
        <f t="shared" si="50"/>
        <v/>
      </c>
      <c s="10" t="str">
        <f t="shared" si="50"/>
        <v/>
      </c>
      <c s="10" t="str">
        <f t="shared" si="50"/>
        <v/>
      </c>
    </row>
    <row r="354" spans="1:66" ht="15.75" customHeight="1">
      <c r="A354" s="90" t="str">
        <f>IF('S.D.PASTE SHEET'!A354="","",'S.D.PASTE SHEET'!A354)</f>
        <v/>
      </c>
      <c s="90" t="str">
        <f>IF('S.D.PASTE SHEET'!B354="","",'S.D.PASTE SHEET'!B354)</f>
        <v/>
      </c>
      <c s="90" t="str">
        <f>IF('S.D.PASTE SHEET'!C354="","",'S.D.PASTE SHEET'!C354)</f>
        <v/>
      </c>
      <c s="91" t="str">
        <f>IF('S.D.PASTE SHEET'!D354="","",'S.D.PASTE SHEET'!D354)</f>
        <v/>
      </c>
      <c s="90" t="str">
        <f>IF('S.D.PASTE SHEET'!E354="","",UPPER('S.D.PASTE SHEET'!E354))</f>
        <v/>
      </c>
      <c s="90" t="str">
        <f>IF('S.D.PASTE SHEET'!F354="","",'S.D.PASTE SHEET'!F354)</f>
        <v/>
      </c>
      <c s="90" t="str">
        <f>IF('S.D.PASTE SHEET'!G354="","",UPPER('S.D.PASTE SHEET'!G354))</f>
        <v/>
      </c>
      <c s="90" t="str">
        <f>IF('S.D.PASTE SHEET'!H354="","",UPPER('S.D.PASTE SHEET'!H354))</f>
        <v/>
      </c>
      <c s="90" t="str">
        <f>IF('S.D.PASTE SHEET'!I354="","",'S.D.PASTE SHEET'!I354)</f>
        <v/>
      </c>
      <c s="91" t="str">
        <f>IF('S.D.PASTE SHEET'!J354="","",'S.D.PASTE SHEET'!J354)</f>
        <v/>
      </c>
      <c s="90" t="str">
        <f>IF('S.D.PASTE SHEET'!K354="","",'S.D.PASTE SHEET'!K354)</f>
        <v/>
      </c>
      <c s="90" t="str">
        <f>IF('S.D.PASTE SHEET'!L354="","",'S.D.PASTE SHEET'!L354)</f>
        <v/>
      </c>
      <c s="90" t="str">
        <f>IF('S.D.PASTE SHEET'!M354="","",'S.D.PASTE SHEET'!M354)</f>
        <v/>
      </c>
      <c s="90" t="str">
        <f>IF('S.D.PASTE SHEET'!N354="","",'S.D.PASTE SHEET'!N354)</f>
        <v/>
      </c>
      <c s="90" t="str">
        <f>IF('S.D.PASTE SHEET'!O354="","",'S.D.PASTE SHEET'!O354)</f>
        <v/>
      </c>
      <c s="90" t="str">
        <f>IF('S.D.PASTE SHEET'!P354="","",'S.D.PASTE SHEET'!P354)</f>
        <v/>
      </c>
      <c s="90" t="str">
        <f>IF('S.D.PASTE SHEET'!Q354="","",'S.D.PASTE SHEET'!Q354)</f>
        <v/>
      </c>
      <c s="90" t="str">
        <f>IF('S.D.PASTE SHEET'!R354="","",'S.D.PASTE SHEET'!R354)</f>
        <v/>
      </c>
      <c s="90" t="str">
        <f>IF('S.D.PASTE SHEET'!S354="","",'S.D.PASTE SHEET'!S354)</f>
        <v/>
      </c>
      <c s="90" t="str">
        <f>IF('S.D.PASTE SHEET'!T354="","",'S.D.PASTE SHEET'!T354)</f>
        <v/>
      </c>
      <c s="90" t="str">
        <f>IF('S.D.PASTE SHEET'!U354="","",'S.D.PASTE SHEET'!U354)</f>
        <v/>
      </c>
      <c s="90" t="str">
        <f>IF('S.D.PASTE SHEET'!V354="","",'S.D.PASTE SHEET'!V354)</f>
        <v/>
      </c>
      <c s="90" t="str">
        <f>IF('S.D.PASTE SHEET'!W354="","",'S.D.PASTE SHEET'!W354)</f>
        <v/>
      </c>
      <c s="90" t="str">
        <f>IF('S.D.PASTE SHEET'!X354="","",'S.D.PASTE SHEET'!X354)</f>
        <v/>
      </c>
      <c s="90" t="str">
        <f>IF('S.D.PASTE SHEET'!Y354="","",'S.D.PASTE SHEET'!Y354)</f>
        <v/>
      </c>
      <c s="90" t="str">
        <f>IF('S.D.PASTE SHEET'!Z354="","",'S.D.PASTE SHEET'!Z354)</f>
        <v/>
      </c>
      <c s="90" t="str">
        <f>IF('S.D.PASTE SHEET'!AA354="","",'S.D.PASTE SHEET'!AA354)</f>
        <v/>
      </c>
      <c s="90" t="str">
        <f>IF('S.D.PASTE SHEET'!AB354="","",'S.D.PASTE SHEET'!AB354)</f>
        <v/>
      </c>
      <c s="90" t="str">
        <f>IF('S.D.PASTE SHEET'!AC354="","",'S.D.PASTE SHEET'!AC354)</f>
        <v/>
      </c>
      <c s="90" t="str">
        <f>IF('S.D.PASTE SHEET'!AD354="","",'S.D.PASTE SHEET'!AD354)</f>
        <v/>
      </c>
      <c s="34"/>
      <c s="32" t="str">
        <f>IF(AK354="","",IF(AK354&gt;0,COUNT($AG$2:AG354),""))</f>
        <v/>
      </c>
      <c s="10" t="str">
        <f t="shared" si="51" ref="AG354:AV369">IF(AND($AJ$1=5,$A354=5),A354,"")</f>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4" s="32" t="str">
        <f>IF(BC354="","",IF(BC354&gt;0,COUNT($AY$2:AY354),""))</f>
        <v/>
      </c>
      <c s="10" t="str">
        <f t="shared" si="47"/>
        <v/>
      </c>
      <c s="10" t="str">
        <f t="shared" si="52" ref="AZ354:BN369">IF(AND($BB$1=5,$A354=5,$BC$1=$B354),B354,"")</f>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55" spans="1:66" ht="15.75" customHeight="1">
      <c r="A355" s="90" t="str">
        <f>IF('S.D.PASTE SHEET'!A355="","",'S.D.PASTE SHEET'!A355)</f>
        <v/>
      </c>
      <c s="90" t="str">
        <f>IF('S.D.PASTE SHEET'!B355="","",'S.D.PASTE SHEET'!B355)</f>
        <v/>
      </c>
      <c s="90" t="str">
        <f>IF('S.D.PASTE SHEET'!C355="","",'S.D.PASTE SHEET'!C355)</f>
        <v/>
      </c>
      <c s="91" t="str">
        <f>IF('S.D.PASTE SHEET'!D355="","",'S.D.PASTE SHEET'!D355)</f>
        <v/>
      </c>
      <c s="90" t="str">
        <f>IF('S.D.PASTE SHEET'!E355="","",UPPER('S.D.PASTE SHEET'!E355))</f>
        <v/>
      </c>
      <c s="90" t="str">
        <f>IF('S.D.PASTE SHEET'!F355="","",'S.D.PASTE SHEET'!F355)</f>
        <v/>
      </c>
      <c s="90" t="str">
        <f>IF('S.D.PASTE SHEET'!G355="","",UPPER('S.D.PASTE SHEET'!G355))</f>
        <v/>
      </c>
      <c s="90" t="str">
        <f>IF('S.D.PASTE SHEET'!H355="","",UPPER('S.D.PASTE SHEET'!H355))</f>
        <v/>
      </c>
      <c s="90" t="str">
        <f>IF('S.D.PASTE SHEET'!I355="","",'S.D.PASTE SHEET'!I355)</f>
        <v/>
      </c>
      <c s="91" t="str">
        <f>IF('S.D.PASTE SHEET'!J355="","",'S.D.PASTE SHEET'!J355)</f>
        <v/>
      </c>
      <c s="90" t="str">
        <f>IF('S.D.PASTE SHEET'!K355="","",'S.D.PASTE SHEET'!K355)</f>
        <v/>
      </c>
      <c s="90" t="str">
        <f>IF('S.D.PASTE SHEET'!L355="","",'S.D.PASTE SHEET'!L355)</f>
        <v/>
      </c>
      <c s="90" t="str">
        <f>IF('S.D.PASTE SHEET'!M355="","",'S.D.PASTE SHEET'!M355)</f>
        <v/>
      </c>
      <c s="90" t="str">
        <f>IF('S.D.PASTE SHEET'!N355="","",'S.D.PASTE SHEET'!N355)</f>
        <v/>
      </c>
      <c s="90" t="str">
        <f>IF('S.D.PASTE SHEET'!O355="","",'S.D.PASTE SHEET'!O355)</f>
        <v/>
      </c>
      <c s="90" t="str">
        <f>IF('S.D.PASTE SHEET'!P355="","",'S.D.PASTE SHEET'!P355)</f>
        <v/>
      </c>
      <c s="90" t="str">
        <f>IF('S.D.PASTE SHEET'!Q355="","",'S.D.PASTE SHEET'!Q355)</f>
        <v/>
      </c>
      <c s="90" t="str">
        <f>IF('S.D.PASTE SHEET'!R355="","",'S.D.PASTE SHEET'!R355)</f>
        <v/>
      </c>
      <c s="90" t="str">
        <f>IF('S.D.PASTE SHEET'!S355="","",'S.D.PASTE SHEET'!S355)</f>
        <v/>
      </c>
      <c s="90" t="str">
        <f>IF('S.D.PASTE SHEET'!T355="","",'S.D.PASTE SHEET'!T355)</f>
        <v/>
      </c>
      <c s="90" t="str">
        <f>IF('S.D.PASTE SHEET'!U355="","",'S.D.PASTE SHEET'!U355)</f>
        <v/>
      </c>
      <c s="90" t="str">
        <f>IF('S.D.PASTE SHEET'!V355="","",'S.D.PASTE SHEET'!V355)</f>
        <v/>
      </c>
      <c s="90" t="str">
        <f>IF('S.D.PASTE SHEET'!W355="","",'S.D.PASTE SHEET'!W355)</f>
        <v/>
      </c>
      <c s="90" t="str">
        <f>IF('S.D.PASTE SHEET'!X355="","",'S.D.PASTE SHEET'!X355)</f>
        <v/>
      </c>
      <c s="90" t="str">
        <f>IF('S.D.PASTE SHEET'!Y355="","",'S.D.PASTE SHEET'!Y355)</f>
        <v/>
      </c>
      <c s="90" t="str">
        <f>IF('S.D.PASTE SHEET'!Z355="","",'S.D.PASTE SHEET'!Z355)</f>
        <v/>
      </c>
      <c s="90" t="str">
        <f>IF('S.D.PASTE SHEET'!AA355="","",'S.D.PASTE SHEET'!AA355)</f>
        <v/>
      </c>
      <c s="90" t="str">
        <f>IF('S.D.PASTE SHEET'!AB355="","",'S.D.PASTE SHEET'!AB355)</f>
        <v/>
      </c>
      <c s="90" t="str">
        <f>IF('S.D.PASTE SHEET'!AC355="","",'S.D.PASTE SHEET'!AC355)</f>
        <v/>
      </c>
      <c s="90" t="str">
        <f>IF('S.D.PASTE SHEET'!AD355="","",'S.D.PASTE SHEET'!AD355)</f>
        <v/>
      </c>
      <c s="34"/>
      <c s="32" t="str">
        <f>IF(AK355="","",IF(AK355&gt;0,COUNT($AG$2:AG355),""))</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5" s="32" t="str">
        <f>IF(BC355="","",IF(BC355&gt;0,COUNT($AY$2:AY355),""))</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56" spans="1:66" ht="15.75" customHeight="1">
      <c r="A356" s="90" t="str">
        <f>IF('S.D.PASTE SHEET'!A356="","",'S.D.PASTE SHEET'!A356)</f>
        <v/>
      </c>
      <c s="90" t="str">
        <f>IF('S.D.PASTE SHEET'!B356="","",'S.D.PASTE SHEET'!B356)</f>
        <v/>
      </c>
      <c s="90" t="str">
        <f>IF('S.D.PASTE SHEET'!C356="","",'S.D.PASTE SHEET'!C356)</f>
        <v/>
      </c>
      <c s="91" t="str">
        <f>IF('S.D.PASTE SHEET'!D356="","",'S.D.PASTE SHEET'!D356)</f>
        <v/>
      </c>
      <c s="90" t="str">
        <f>IF('S.D.PASTE SHEET'!E356="","",UPPER('S.D.PASTE SHEET'!E356))</f>
        <v/>
      </c>
      <c s="90" t="str">
        <f>IF('S.D.PASTE SHEET'!F356="","",'S.D.PASTE SHEET'!F356)</f>
        <v/>
      </c>
      <c s="90" t="str">
        <f>IF('S.D.PASTE SHEET'!G356="","",UPPER('S.D.PASTE SHEET'!G356))</f>
        <v/>
      </c>
      <c s="90" t="str">
        <f>IF('S.D.PASTE SHEET'!H356="","",UPPER('S.D.PASTE SHEET'!H356))</f>
        <v/>
      </c>
      <c s="90" t="str">
        <f>IF('S.D.PASTE SHEET'!I356="","",'S.D.PASTE SHEET'!I356)</f>
        <v/>
      </c>
      <c s="91" t="str">
        <f>IF('S.D.PASTE SHEET'!J356="","",'S.D.PASTE SHEET'!J356)</f>
        <v/>
      </c>
      <c s="90" t="str">
        <f>IF('S.D.PASTE SHEET'!K356="","",'S.D.PASTE SHEET'!K356)</f>
        <v/>
      </c>
      <c s="90" t="str">
        <f>IF('S.D.PASTE SHEET'!L356="","",'S.D.PASTE SHEET'!L356)</f>
        <v/>
      </c>
      <c s="90" t="str">
        <f>IF('S.D.PASTE SHEET'!M356="","",'S.D.PASTE SHEET'!M356)</f>
        <v/>
      </c>
      <c s="90" t="str">
        <f>IF('S.D.PASTE SHEET'!N356="","",'S.D.PASTE SHEET'!N356)</f>
        <v/>
      </c>
      <c s="90" t="str">
        <f>IF('S.D.PASTE SHEET'!O356="","",'S.D.PASTE SHEET'!O356)</f>
        <v/>
      </c>
      <c s="90" t="str">
        <f>IF('S.D.PASTE SHEET'!P356="","",'S.D.PASTE SHEET'!P356)</f>
        <v/>
      </c>
      <c s="90" t="str">
        <f>IF('S.D.PASTE SHEET'!Q356="","",'S.D.PASTE SHEET'!Q356)</f>
        <v/>
      </c>
      <c s="90" t="str">
        <f>IF('S.D.PASTE SHEET'!R356="","",'S.D.PASTE SHEET'!R356)</f>
        <v/>
      </c>
      <c s="90" t="str">
        <f>IF('S.D.PASTE SHEET'!S356="","",'S.D.PASTE SHEET'!S356)</f>
        <v/>
      </c>
      <c s="90" t="str">
        <f>IF('S.D.PASTE SHEET'!T356="","",'S.D.PASTE SHEET'!T356)</f>
        <v/>
      </c>
      <c s="90" t="str">
        <f>IF('S.D.PASTE SHEET'!U356="","",'S.D.PASTE SHEET'!U356)</f>
        <v/>
      </c>
      <c s="90" t="str">
        <f>IF('S.D.PASTE SHEET'!V356="","",'S.D.PASTE SHEET'!V356)</f>
        <v/>
      </c>
      <c s="90" t="str">
        <f>IF('S.D.PASTE SHEET'!W356="","",'S.D.PASTE SHEET'!W356)</f>
        <v/>
      </c>
      <c s="90" t="str">
        <f>IF('S.D.PASTE SHEET'!X356="","",'S.D.PASTE SHEET'!X356)</f>
        <v/>
      </c>
      <c s="90" t="str">
        <f>IF('S.D.PASTE SHEET'!Y356="","",'S.D.PASTE SHEET'!Y356)</f>
        <v/>
      </c>
      <c s="90" t="str">
        <f>IF('S.D.PASTE SHEET'!Z356="","",'S.D.PASTE SHEET'!Z356)</f>
        <v/>
      </c>
      <c s="90" t="str">
        <f>IF('S.D.PASTE SHEET'!AA356="","",'S.D.PASTE SHEET'!AA356)</f>
        <v/>
      </c>
      <c s="90" t="str">
        <f>IF('S.D.PASTE SHEET'!AB356="","",'S.D.PASTE SHEET'!AB356)</f>
        <v/>
      </c>
      <c s="90" t="str">
        <f>IF('S.D.PASTE SHEET'!AC356="","",'S.D.PASTE SHEET'!AC356)</f>
        <v/>
      </c>
      <c s="90" t="str">
        <f>IF('S.D.PASTE SHEET'!AD356="","",'S.D.PASTE SHEET'!AD356)</f>
        <v/>
      </c>
      <c s="34"/>
      <c s="32" t="str">
        <f>IF(AK356="","",IF(AK356&gt;0,COUNT($AG$2:AG356),""))</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6" s="32" t="str">
        <f>IF(BC356="","",IF(BC356&gt;0,COUNT($AY$2:AY356),""))</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57" spans="1:66" ht="15.75" customHeight="1">
      <c r="A357" s="90" t="str">
        <f>IF('S.D.PASTE SHEET'!A357="","",'S.D.PASTE SHEET'!A357)</f>
        <v/>
      </c>
      <c s="90" t="str">
        <f>IF('S.D.PASTE SHEET'!B357="","",'S.D.PASTE SHEET'!B357)</f>
        <v/>
      </c>
      <c s="90" t="str">
        <f>IF('S.D.PASTE SHEET'!C357="","",'S.D.PASTE SHEET'!C357)</f>
        <v/>
      </c>
      <c s="91" t="str">
        <f>IF('S.D.PASTE SHEET'!D357="","",'S.D.PASTE SHEET'!D357)</f>
        <v/>
      </c>
      <c s="90" t="str">
        <f>IF('S.D.PASTE SHEET'!E357="","",UPPER('S.D.PASTE SHEET'!E357))</f>
        <v/>
      </c>
      <c s="90" t="str">
        <f>IF('S.D.PASTE SHEET'!F357="","",'S.D.PASTE SHEET'!F357)</f>
        <v/>
      </c>
      <c s="90" t="str">
        <f>IF('S.D.PASTE SHEET'!G357="","",UPPER('S.D.PASTE SHEET'!G357))</f>
        <v/>
      </c>
      <c s="90" t="str">
        <f>IF('S.D.PASTE SHEET'!H357="","",UPPER('S.D.PASTE SHEET'!H357))</f>
        <v/>
      </c>
      <c s="90" t="str">
        <f>IF('S.D.PASTE SHEET'!I357="","",'S.D.PASTE SHEET'!I357)</f>
        <v/>
      </c>
      <c s="91" t="str">
        <f>IF('S.D.PASTE SHEET'!J357="","",'S.D.PASTE SHEET'!J357)</f>
        <v/>
      </c>
      <c s="90" t="str">
        <f>IF('S.D.PASTE SHEET'!K357="","",'S.D.PASTE SHEET'!K357)</f>
        <v/>
      </c>
      <c s="90" t="str">
        <f>IF('S.D.PASTE SHEET'!L357="","",'S.D.PASTE SHEET'!L357)</f>
        <v/>
      </c>
      <c s="90" t="str">
        <f>IF('S.D.PASTE SHEET'!M357="","",'S.D.PASTE SHEET'!M357)</f>
        <v/>
      </c>
      <c s="90" t="str">
        <f>IF('S.D.PASTE SHEET'!N357="","",'S.D.PASTE SHEET'!N357)</f>
        <v/>
      </c>
      <c s="90" t="str">
        <f>IF('S.D.PASTE SHEET'!O357="","",'S.D.PASTE SHEET'!O357)</f>
        <v/>
      </c>
      <c s="90" t="str">
        <f>IF('S.D.PASTE SHEET'!P357="","",'S.D.PASTE SHEET'!P357)</f>
        <v/>
      </c>
      <c s="90" t="str">
        <f>IF('S.D.PASTE SHEET'!Q357="","",'S.D.PASTE SHEET'!Q357)</f>
        <v/>
      </c>
      <c s="90" t="str">
        <f>IF('S.D.PASTE SHEET'!R357="","",'S.D.PASTE SHEET'!R357)</f>
        <v/>
      </c>
      <c s="90" t="str">
        <f>IF('S.D.PASTE SHEET'!S357="","",'S.D.PASTE SHEET'!S357)</f>
        <v/>
      </c>
      <c s="90" t="str">
        <f>IF('S.D.PASTE SHEET'!T357="","",'S.D.PASTE SHEET'!T357)</f>
        <v/>
      </c>
      <c s="90" t="str">
        <f>IF('S.D.PASTE SHEET'!U357="","",'S.D.PASTE SHEET'!U357)</f>
        <v/>
      </c>
      <c s="90" t="str">
        <f>IF('S.D.PASTE SHEET'!V357="","",'S.D.PASTE SHEET'!V357)</f>
        <v/>
      </c>
      <c s="90" t="str">
        <f>IF('S.D.PASTE SHEET'!W357="","",'S.D.PASTE SHEET'!W357)</f>
        <v/>
      </c>
      <c s="90" t="str">
        <f>IF('S.D.PASTE SHEET'!X357="","",'S.D.PASTE SHEET'!X357)</f>
        <v/>
      </c>
      <c s="90" t="str">
        <f>IF('S.D.PASTE SHEET'!Y357="","",'S.D.PASTE SHEET'!Y357)</f>
        <v/>
      </c>
      <c s="90" t="str">
        <f>IF('S.D.PASTE SHEET'!Z357="","",'S.D.PASTE SHEET'!Z357)</f>
        <v/>
      </c>
      <c s="90" t="str">
        <f>IF('S.D.PASTE SHEET'!AA357="","",'S.D.PASTE SHEET'!AA357)</f>
        <v/>
      </c>
      <c s="90" t="str">
        <f>IF('S.D.PASTE SHEET'!AB357="","",'S.D.PASTE SHEET'!AB357)</f>
        <v/>
      </c>
      <c s="90" t="str">
        <f>IF('S.D.PASTE SHEET'!AC357="","",'S.D.PASTE SHEET'!AC357)</f>
        <v/>
      </c>
      <c s="90" t="str">
        <f>IF('S.D.PASTE SHEET'!AD357="","",'S.D.PASTE SHEET'!AD357)</f>
        <v/>
      </c>
      <c s="34"/>
      <c s="32" t="str">
        <f>IF(AK357="","",IF(AK357&gt;0,COUNT($AG$2:AG357),""))</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7" s="32" t="str">
        <f>IF(BC357="","",IF(BC357&gt;0,COUNT($AY$2:AY357),""))</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58" spans="1:66" ht="15.75" customHeight="1">
      <c r="A358" s="90" t="str">
        <f>IF('S.D.PASTE SHEET'!A358="","",'S.D.PASTE SHEET'!A358)</f>
        <v/>
      </c>
      <c s="90" t="str">
        <f>IF('S.D.PASTE SHEET'!B358="","",'S.D.PASTE SHEET'!B358)</f>
        <v/>
      </c>
      <c s="90" t="str">
        <f>IF('S.D.PASTE SHEET'!C358="","",'S.D.PASTE SHEET'!C358)</f>
        <v/>
      </c>
      <c s="91" t="str">
        <f>IF('S.D.PASTE SHEET'!D358="","",'S.D.PASTE SHEET'!D358)</f>
        <v/>
      </c>
      <c s="90" t="str">
        <f>IF('S.D.PASTE SHEET'!E358="","",UPPER('S.D.PASTE SHEET'!E358))</f>
        <v/>
      </c>
      <c s="90" t="str">
        <f>IF('S.D.PASTE SHEET'!F358="","",'S.D.PASTE SHEET'!F358)</f>
        <v/>
      </c>
      <c s="90" t="str">
        <f>IF('S.D.PASTE SHEET'!G358="","",UPPER('S.D.PASTE SHEET'!G358))</f>
        <v/>
      </c>
      <c s="90" t="str">
        <f>IF('S.D.PASTE SHEET'!H358="","",UPPER('S.D.PASTE SHEET'!H358))</f>
        <v/>
      </c>
      <c s="90" t="str">
        <f>IF('S.D.PASTE SHEET'!I358="","",'S.D.PASTE SHEET'!I358)</f>
        <v/>
      </c>
      <c s="91" t="str">
        <f>IF('S.D.PASTE SHEET'!J358="","",'S.D.PASTE SHEET'!J358)</f>
        <v/>
      </c>
      <c s="90" t="str">
        <f>IF('S.D.PASTE SHEET'!K358="","",'S.D.PASTE SHEET'!K358)</f>
        <v/>
      </c>
      <c s="90" t="str">
        <f>IF('S.D.PASTE SHEET'!L358="","",'S.D.PASTE SHEET'!L358)</f>
        <v/>
      </c>
      <c s="90" t="str">
        <f>IF('S.D.PASTE SHEET'!M358="","",'S.D.PASTE SHEET'!M358)</f>
        <v/>
      </c>
      <c s="90" t="str">
        <f>IF('S.D.PASTE SHEET'!N358="","",'S.D.PASTE SHEET'!N358)</f>
        <v/>
      </c>
      <c s="90" t="str">
        <f>IF('S.D.PASTE SHEET'!O358="","",'S.D.PASTE SHEET'!O358)</f>
        <v/>
      </c>
      <c s="90" t="str">
        <f>IF('S.D.PASTE SHEET'!P358="","",'S.D.PASTE SHEET'!P358)</f>
        <v/>
      </c>
      <c s="90" t="str">
        <f>IF('S.D.PASTE SHEET'!Q358="","",'S.D.PASTE SHEET'!Q358)</f>
        <v/>
      </c>
      <c s="90" t="str">
        <f>IF('S.D.PASTE SHEET'!R358="","",'S.D.PASTE SHEET'!R358)</f>
        <v/>
      </c>
      <c s="90" t="str">
        <f>IF('S.D.PASTE SHEET'!S358="","",'S.D.PASTE SHEET'!S358)</f>
        <v/>
      </c>
      <c s="90" t="str">
        <f>IF('S.D.PASTE SHEET'!T358="","",'S.D.PASTE SHEET'!T358)</f>
        <v/>
      </c>
      <c s="90" t="str">
        <f>IF('S.D.PASTE SHEET'!U358="","",'S.D.PASTE SHEET'!U358)</f>
        <v/>
      </c>
      <c s="90" t="str">
        <f>IF('S.D.PASTE SHEET'!V358="","",'S.D.PASTE SHEET'!V358)</f>
        <v/>
      </c>
      <c s="90" t="str">
        <f>IF('S.D.PASTE SHEET'!W358="","",'S.D.PASTE SHEET'!W358)</f>
        <v/>
      </c>
      <c s="90" t="str">
        <f>IF('S.D.PASTE SHEET'!X358="","",'S.D.PASTE SHEET'!X358)</f>
        <v/>
      </c>
      <c s="90" t="str">
        <f>IF('S.D.PASTE SHEET'!Y358="","",'S.D.PASTE SHEET'!Y358)</f>
        <v/>
      </c>
      <c s="90" t="str">
        <f>IF('S.D.PASTE SHEET'!Z358="","",'S.D.PASTE SHEET'!Z358)</f>
        <v/>
      </c>
      <c s="90" t="str">
        <f>IF('S.D.PASTE SHEET'!AA358="","",'S.D.PASTE SHEET'!AA358)</f>
        <v/>
      </c>
      <c s="90" t="str">
        <f>IF('S.D.PASTE SHEET'!AB358="","",'S.D.PASTE SHEET'!AB358)</f>
        <v/>
      </c>
      <c s="90" t="str">
        <f>IF('S.D.PASTE SHEET'!AC358="","",'S.D.PASTE SHEET'!AC358)</f>
        <v/>
      </c>
      <c s="90" t="str">
        <f>IF('S.D.PASTE SHEET'!AD358="","",'S.D.PASTE SHEET'!AD358)</f>
        <v/>
      </c>
      <c s="34"/>
      <c s="32" t="str">
        <f>IF(AK358="","",IF(AK358&gt;0,COUNT($AG$2:AG358),""))</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8" s="32" t="str">
        <f>IF(BC358="","",IF(BC358&gt;0,COUNT($AY$2:AY358),""))</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59" spans="1:66" ht="15.75" customHeight="1">
      <c r="A359" s="90" t="str">
        <f>IF('S.D.PASTE SHEET'!A359="","",'S.D.PASTE SHEET'!A359)</f>
        <v/>
      </c>
      <c s="90" t="str">
        <f>IF('S.D.PASTE SHEET'!B359="","",'S.D.PASTE SHEET'!B359)</f>
        <v/>
      </c>
      <c s="90" t="str">
        <f>IF('S.D.PASTE SHEET'!C359="","",'S.D.PASTE SHEET'!C359)</f>
        <v/>
      </c>
      <c s="91" t="str">
        <f>IF('S.D.PASTE SHEET'!D359="","",'S.D.PASTE SHEET'!D359)</f>
        <v/>
      </c>
      <c s="90" t="str">
        <f>IF('S.D.PASTE SHEET'!E359="","",UPPER('S.D.PASTE SHEET'!E359))</f>
        <v/>
      </c>
      <c s="90" t="str">
        <f>IF('S.D.PASTE SHEET'!F359="","",'S.D.PASTE SHEET'!F359)</f>
        <v/>
      </c>
      <c s="90" t="str">
        <f>IF('S.D.PASTE SHEET'!G359="","",UPPER('S.D.PASTE SHEET'!G359))</f>
        <v/>
      </c>
      <c s="90" t="str">
        <f>IF('S.D.PASTE SHEET'!H359="","",UPPER('S.D.PASTE SHEET'!H359))</f>
        <v/>
      </c>
      <c s="90" t="str">
        <f>IF('S.D.PASTE SHEET'!I359="","",'S.D.PASTE SHEET'!I359)</f>
        <v/>
      </c>
      <c s="91" t="str">
        <f>IF('S.D.PASTE SHEET'!J359="","",'S.D.PASTE SHEET'!J359)</f>
        <v/>
      </c>
      <c s="90" t="str">
        <f>IF('S.D.PASTE SHEET'!K359="","",'S.D.PASTE SHEET'!K359)</f>
        <v/>
      </c>
      <c s="90" t="str">
        <f>IF('S.D.PASTE SHEET'!L359="","",'S.D.PASTE SHEET'!L359)</f>
        <v/>
      </c>
      <c s="90" t="str">
        <f>IF('S.D.PASTE SHEET'!M359="","",'S.D.PASTE SHEET'!M359)</f>
        <v/>
      </c>
      <c s="90" t="str">
        <f>IF('S.D.PASTE SHEET'!N359="","",'S.D.PASTE SHEET'!N359)</f>
        <v/>
      </c>
      <c s="90" t="str">
        <f>IF('S.D.PASTE SHEET'!O359="","",'S.D.PASTE SHEET'!O359)</f>
        <v/>
      </c>
      <c s="90" t="str">
        <f>IF('S.D.PASTE SHEET'!P359="","",'S.D.PASTE SHEET'!P359)</f>
        <v/>
      </c>
      <c s="90" t="str">
        <f>IF('S.D.PASTE SHEET'!Q359="","",'S.D.PASTE SHEET'!Q359)</f>
        <v/>
      </c>
      <c s="90" t="str">
        <f>IF('S.D.PASTE SHEET'!R359="","",'S.D.PASTE SHEET'!R359)</f>
        <v/>
      </c>
      <c s="90" t="str">
        <f>IF('S.D.PASTE SHEET'!S359="","",'S.D.PASTE SHEET'!S359)</f>
        <v/>
      </c>
      <c s="90" t="str">
        <f>IF('S.D.PASTE SHEET'!T359="","",'S.D.PASTE SHEET'!T359)</f>
        <v/>
      </c>
      <c s="90" t="str">
        <f>IF('S.D.PASTE SHEET'!U359="","",'S.D.PASTE SHEET'!U359)</f>
        <v/>
      </c>
      <c s="90" t="str">
        <f>IF('S.D.PASTE SHEET'!V359="","",'S.D.PASTE SHEET'!V359)</f>
        <v/>
      </c>
      <c s="90" t="str">
        <f>IF('S.D.PASTE SHEET'!W359="","",'S.D.PASTE SHEET'!W359)</f>
        <v/>
      </c>
      <c s="90" t="str">
        <f>IF('S.D.PASTE SHEET'!X359="","",'S.D.PASTE SHEET'!X359)</f>
        <v/>
      </c>
      <c s="90" t="str">
        <f>IF('S.D.PASTE SHEET'!Y359="","",'S.D.PASTE SHEET'!Y359)</f>
        <v/>
      </c>
      <c s="90" t="str">
        <f>IF('S.D.PASTE SHEET'!Z359="","",'S.D.PASTE SHEET'!Z359)</f>
        <v/>
      </c>
      <c s="90" t="str">
        <f>IF('S.D.PASTE SHEET'!AA359="","",'S.D.PASTE SHEET'!AA359)</f>
        <v/>
      </c>
      <c s="90" t="str">
        <f>IF('S.D.PASTE SHEET'!AB359="","",'S.D.PASTE SHEET'!AB359)</f>
        <v/>
      </c>
      <c s="90" t="str">
        <f>IF('S.D.PASTE SHEET'!AC359="","",'S.D.PASTE SHEET'!AC359)</f>
        <v/>
      </c>
      <c s="90" t="str">
        <f>IF('S.D.PASTE SHEET'!AD359="","",'S.D.PASTE SHEET'!AD359)</f>
        <v/>
      </c>
      <c s="34"/>
      <c s="32" t="str">
        <f>IF(AK359="","",IF(AK359&gt;0,COUNT($AG$2:AG359),""))</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59" s="32" t="str">
        <f>IF(BC359="","",IF(BC359&gt;0,COUNT($AY$2:AY359),""))</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0" spans="1:66" ht="15.75" customHeight="1">
      <c r="A360" s="90" t="str">
        <f>IF('S.D.PASTE SHEET'!A360="","",'S.D.PASTE SHEET'!A360)</f>
        <v/>
      </c>
      <c s="90" t="str">
        <f>IF('S.D.PASTE SHEET'!B360="","",'S.D.PASTE SHEET'!B360)</f>
        <v/>
      </c>
      <c s="90" t="str">
        <f>IF('S.D.PASTE SHEET'!C360="","",'S.D.PASTE SHEET'!C360)</f>
        <v/>
      </c>
      <c s="91" t="str">
        <f>IF('S.D.PASTE SHEET'!D360="","",'S.D.PASTE SHEET'!D360)</f>
        <v/>
      </c>
      <c s="90" t="str">
        <f>IF('S.D.PASTE SHEET'!E360="","",UPPER('S.D.PASTE SHEET'!E360))</f>
        <v/>
      </c>
      <c s="90" t="str">
        <f>IF('S.D.PASTE SHEET'!F360="","",'S.D.PASTE SHEET'!F360)</f>
        <v/>
      </c>
      <c s="90" t="str">
        <f>IF('S.D.PASTE SHEET'!G360="","",UPPER('S.D.PASTE SHEET'!G360))</f>
        <v/>
      </c>
      <c s="90" t="str">
        <f>IF('S.D.PASTE SHEET'!H360="","",UPPER('S.D.PASTE SHEET'!H360))</f>
        <v/>
      </c>
      <c s="90" t="str">
        <f>IF('S.D.PASTE SHEET'!I360="","",'S.D.PASTE SHEET'!I360)</f>
        <v/>
      </c>
      <c s="91" t="str">
        <f>IF('S.D.PASTE SHEET'!J360="","",'S.D.PASTE SHEET'!J360)</f>
        <v/>
      </c>
      <c s="90" t="str">
        <f>IF('S.D.PASTE SHEET'!K360="","",'S.D.PASTE SHEET'!K360)</f>
        <v/>
      </c>
      <c s="90" t="str">
        <f>IF('S.D.PASTE SHEET'!L360="","",'S.D.PASTE SHEET'!L360)</f>
        <v/>
      </c>
      <c s="90" t="str">
        <f>IF('S.D.PASTE SHEET'!M360="","",'S.D.PASTE SHEET'!M360)</f>
        <v/>
      </c>
      <c s="90" t="str">
        <f>IF('S.D.PASTE SHEET'!N360="","",'S.D.PASTE SHEET'!N360)</f>
        <v/>
      </c>
      <c s="90" t="str">
        <f>IF('S.D.PASTE SHEET'!O360="","",'S.D.PASTE SHEET'!O360)</f>
        <v/>
      </c>
      <c s="90" t="str">
        <f>IF('S.D.PASTE SHEET'!P360="","",'S.D.PASTE SHEET'!P360)</f>
        <v/>
      </c>
      <c s="90" t="str">
        <f>IF('S.D.PASTE SHEET'!Q360="","",'S.D.PASTE SHEET'!Q360)</f>
        <v/>
      </c>
      <c s="90" t="str">
        <f>IF('S.D.PASTE SHEET'!R360="","",'S.D.PASTE SHEET'!R360)</f>
        <v/>
      </c>
      <c s="90" t="str">
        <f>IF('S.D.PASTE SHEET'!S360="","",'S.D.PASTE SHEET'!S360)</f>
        <v/>
      </c>
      <c s="90" t="str">
        <f>IF('S.D.PASTE SHEET'!T360="","",'S.D.PASTE SHEET'!T360)</f>
        <v/>
      </c>
      <c s="90" t="str">
        <f>IF('S.D.PASTE SHEET'!U360="","",'S.D.PASTE SHEET'!U360)</f>
        <v/>
      </c>
      <c s="90" t="str">
        <f>IF('S.D.PASTE SHEET'!V360="","",'S.D.PASTE SHEET'!V360)</f>
        <v/>
      </c>
      <c s="90" t="str">
        <f>IF('S.D.PASTE SHEET'!W360="","",'S.D.PASTE SHEET'!W360)</f>
        <v/>
      </c>
      <c s="90" t="str">
        <f>IF('S.D.PASTE SHEET'!X360="","",'S.D.PASTE SHEET'!X360)</f>
        <v/>
      </c>
      <c s="90" t="str">
        <f>IF('S.D.PASTE SHEET'!Y360="","",'S.D.PASTE SHEET'!Y360)</f>
        <v/>
      </c>
      <c s="90" t="str">
        <f>IF('S.D.PASTE SHEET'!Z360="","",'S.D.PASTE SHEET'!Z360)</f>
        <v/>
      </c>
      <c s="90" t="str">
        <f>IF('S.D.PASTE SHEET'!AA360="","",'S.D.PASTE SHEET'!AA360)</f>
        <v/>
      </c>
      <c s="90" t="str">
        <f>IF('S.D.PASTE SHEET'!AB360="","",'S.D.PASTE SHEET'!AB360)</f>
        <v/>
      </c>
      <c s="90" t="str">
        <f>IF('S.D.PASTE SHEET'!AC360="","",'S.D.PASTE SHEET'!AC360)</f>
        <v/>
      </c>
      <c s="90" t="str">
        <f>IF('S.D.PASTE SHEET'!AD360="","",'S.D.PASTE SHEET'!AD360)</f>
        <v/>
      </c>
      <c s="34"/>
      <c s="32" t="str">
        <f>IF(AK360="","",IF(AK360&gt;0,COUNT($AG$2:AG360),""))</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0" s="32" t="str">
        <f>IF(BC360="","",IF(BC360&gt;0,COUNT($AY$2:AY360),""))</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1" spans="1:66" ht="15.75" customHeight="1">
      <c r="A361" s="90" t="str">
        <f>IF('S.D.PASTE SHEET'!A361="","",'S.D.PASTE SHEET'!A361)</f>
        <v/>
      </c>
      <c s="90" t="str">
        <f>IF('S.D.PASTE SHEET'!B361="","",'S.D.PASTE SHEET'!B361)</f>
        <v/>
      </c>
      <c s="90" t="str">
        <f>IF('S.D.PASTE SHEET'!C361="","",'S.D.PASTE SHEET'!C361)</f>
        <v/>
      </c>
      <c s="91" t="str">
        <f>IF('S.D.PASTE SHEET'!D361="","",'S.D.PASTE SHEET'!D361)</f>
        <v/>
      </c>
      <c s="90" t="str">
        <f>IF('S.D.PASTE SHEET'!E361="","",UPPER('S.D.PASTE SHEET'!E361))</f>
        <v/>
      </c>
      <c s="90" t="str">
        <f>IF('S.D.PASTE SHEET'!F361="","",'S.D.PASTE SHEET'!F361)</f>
        <v/>
      </c>
      <c s="90" t="str">
        <f>IF('S.D.PASTE SHEET'!G361="","",UPPER('S.D.PASTE SHEET'!G361))</f>
        <v/>
      </c>
      <c s="90" t="str">
        <f>IF('S.D.PASTE SHEET'!H361="","",UPPER('S.D.PASTE SHEET'!H361))</f>
        <v/>
      </c>
      <c s="90" t="str">
        <f>IF('S.D.PASTE SHEET'!I361="","",'S.D.PASTE SHEET'!I361)</f>
        <v/>
      </c>
      <c s="91" t="str">
        <f>IF('S.D.PASTE SHEET'!J361="","",'S.D.PASTE SHEET'!J361)</f>
        <v/>
      </c>
      <c s="90" t="str">
        <f>IF('S.D.PASTE SHEET'!K361="","",'S.D.PASTE SHEET'!K361)</f>
        <v/>
      </c>
      <c s="90" t="str">
        <f>IF('S.D.PASTE SHEET'!L361="","",'S.D.PASTE SHEET'!L361)</f>
        <v/>
      </c>
      <c s="90" t="str">
        <f>IF('S.D.PASTE SHEET'!M361="","",'S.D.PASTE SHEET'!M361)</f>
        <v/>
      </c>
      <c s="90" t="str">
        <f>IF('S.D.PASTE SHEET'!N361="","",'S.D.PASTE SHEET'!N361)</f>
        <v/>
      </c>
      <c s="90" t="str">
        <f>IF('S.D.PASTE SHEET'!O361="","",'S.D.PASTE SHEET'!O361)</f>
        <v/>
      </c>
      <c s="90" t="str">
        <f>IF('S.D.PASTE SHEET'!P361="","",'S.D.PASTE SHEET'!P361)</f>
        <v/>
      </c>
      <c s="90" t="str">
        <f>IF('S.D.PASTE SHEET'!Q361="","",'S.D.PASTE SHEET'!Q361)</f>
        <v/>
      </c>
      <c s="90" t="str">
        <f>IF('S.D.PASTE SHEET'!R361="","",'S.D.PASTE SHEET'!R361)</f>
        <v/>
      </c>
      <c s="90" t="str">
        <f>IF('S.D.PASTE SHEET'!S361="","",'S.D.PASTE SHEET'!S361)</f>
        <v/>
      </c>
      <c s="90" t="str">
        <f>IF('S.D.PASTE SHEET'!T361="","",'S.D.PASTE SHEET'!T361)</f>
        <v/>
      </c>
      <c s="90" t="str">
        <f>IF('S.D.PASTE SHEET'!U361="","",'S.D.PASTE SHEET'!U361)</f>
        <v/>
      </c>
      <c s="90" t="str">
        <f>IF('S.D.PASTE SHEET'!V361="","",'S.D.PASTE SHEET'!V361)</f>
        <v/>
      </c>
      <c s="90" t="str">
        <f>IF('S.D.PASTE SHEET'!W361="","",'S.D.PASTE SHEET'!W361)</f>
        <v/>
      </c>
      <c s="90" t="str">
        <f>IF('S.D.PASTE SHEET'!X361="","",'S.D.PASTE SHEET'!X361)</f>
        <v/>
      </c>
      <c s="90" t="str">
        <f>IF('S.D.PASTE SHEET'!Y361="","",'S.D.PASTE SHEET'!Y361)</f>
        <v/>
      </c>
      <c s="90" t="str">
        <f>IF('S.D.PASTE SHEET'!Z361="","",'S.D.PASTE SHEET'!Z361)</f>
        <v/>
      </c>
      <c s="90" t="str">
        <f>IF('S.D.PASTE SHEET'!AA361="","",'S.D.PASTE SHEET'!AA361)</f>
        <v/>
      </c>
      <c s="90" t="str">
        <f>IF('S.D.PASTE SHEET'!AB361="","",'S.D.PASTE SHEET'!AB361)</f>
        <v/>
      </c>
      <c s="90" t="str">
        <f>IF('S.D.PASTE SHEET'!AC361="","",'S.D.PASTE SHEET'!AC361)</f>
        <v/>
      </c>
      <c s="90" t="str">
        <f>IF('S.D.PASTE SHEET'!AD361="","",'S.D.PASTE SHEET'!AD361)</f>
        <v/>
      </c>
      <c s="34"/>
      <c s="32" t="str">
        <f>IF(AK361="","",IF(AK361&gt;0,COUNT($AG$2:AG361),""))</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1" s="32" t="str">
        <f>IF(BC361="","",IF(BC361&gt;0,COUNT($AY$2:AY361),""))</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2" spans="1:66" ht="15.75" customHeight="1">
      <c r="A362" s="90" t="str">
        <f>IF('S.D.PASTE SHEET'!A362="","",'S.D.PASTE SHEET'!A362)</f>
        <v/>
      </c>
      <c s="90" t="str">
        <f>IF('S.D.PASTE SHEET'!B362="","",'S.D.PASTE SHEET'!B362)</f>
        <v/>
      </c>
      <c s="90" t="str">
        <f>IF('S.D.PASTE SHEET'!C362="","",'S.D.PASTE SHEET'!C362)</f>
        <v/>
      </c>
      <c s="91" t="str">
        <f>IF('S.D.PASTE SHEET'!D362="","",'S.D.PASTE SHEET'!D362)</f>
        <v/>
      </c>
      <c s="90" t="str">
        <f>IF('S.D.PASTE SHEET'!E362="","",UPPER('S.D.PASTE SHEET'!E362))</f>
        <v/>
      </c>
      <c s="90" t="str">
        <f>IF('S.D.PASTE SHEET'!F362="","",'S.D.PASTE SHEET'!F362)</f>
        <v/>
      </c>
      <c s="90" t="str">
        <f>IF('S.D.PASTE SHEET'!G362="","",UPPER('S.D.PASTE SHEET'!G362))</f>
        <v/>
      </c>
      <c s="90" t="str">
        <f>IF('S.D.PASTE SHEET'!H362="","",UPPER('S.D.PASTE SHEET'!H362))</f>
        <v/>
      </c>
      <c s="90" t="str">
        <f>IF('S.D.PASTE SHEET'!I362="","",'S.D.PASTE SHEET'!I362)</f>
        <v/>
      </c>
      <c s="91" t="str">
        <f>IF('S.D.PASTE SHEET'!J362="","",'S.D.PASTE SHEET'!J362)</f>
        <v/>
      </c>
      <c s="90" t="str">
        <f>IF('S.D.PASTE SHEET'!K362="","",'S.D.PASTE SHEET'!K362)</f>
        <v/>
      </c>
      <c s="90" t="str">
        <f>IF('S.D.PASTE SHEET'!L362="","",'S.D.PASTE SHEET'!L362)</f>
        <v/>
      </c>
      <c s="90" t="str">
        <f>IF('S.D.PASTE SHEET'!M362="","",'S.D.PASTE SHEET'!M362)</f>
        <v/>
      </c>
      <c s="90" t="str">
        <f>IF('S.D.PASTE SHEET'!N362="","",'S.D.PASTE SHEET'!N362)</f>
        <v/>
      </c>
      <c s="90" t="str">
        <f>IF('S.D.PASTE SHEET'!O362="","",'S.D.PASTE SHEET'!O362)</f>
        <v/>
      </c>
      <c s="90" t="str">
        <f>IF('S.D.PASTE SHEET'!P362="","",'S.D.PASTE SHEET'!P362)</f>
        <v/>
      </c>
      <c s="90" t="str">
        <f>IF('S.D.PASTE SHEET'!Q362="","",'S.D.PASTE SHEET'!Q362)</f>
        <v/>
      </c>
      <c s="90" t="str">
        <f>IF('S.D.PASTE SHEET'!R362="","",'S.D.PASTE SHEET'!R362)</f>
        <v/>
      </c>
      <c s="90" t="str">
        <f>IF('S.D.PASTE SHEET'!S362="","",'S.D.PASTE SHEET'!S362)</f>
        <v/>
      </c>
      <c s="90" t="str">
        <f>IF('S.D.PASTE SHEET'!T362="","",'S.D.PASTE SHEET'!T362)</f>
        <v/>
      </c>
      <c s="90" t="str">
        <f>IF('S.D.PASTE SHEET'!U362="","",'S.D.PASTE SHEET'!U362)</f>
        <v/>
      </c>
      <c s="90" t="str">
        <f>IF('S.D.PASTE SHEET'!V362="","",'S.D.PASTE SHEET'!V362)</f>
        <v/>
      </c>
      <c s="90" t="str">
        <f>IF('S.D.PASTE SHEET'!W362="","",'S.D.PASTE SHEET'!W362)</f>
        <v/>
      </c>
      <c s="90" t="str">
        <f>IF('S.D.PASTE SHEET'!X362="","",'S.D.PASTE SHEET'!X362)</f>
        <v/>
      </c>
      <c s="90" t="str">
        <f>IF('S.D.PASTE SHEET'!Y362="","",'S.D.PASTE SHEET'!Y362)</f>
        <v/>
      </c>
      <c s="90" t="str">
        <f>IF('S.D.PASTE SHEET'!Z362="","",'S.D.PASTE SHEET'!Z362)</f>
        <v/>
      </c>
      <c s="90" t="str">
        <f>IF('S.D.PASTE SHEET'!AA362="","",'S.D.PASTE SHEET'!AA362)</f>
        <v/>
      </c>
      <c s="90" t="str">
        <f>IF('S.D.PASTE SHEET'!AB362="","",'S.D.PASTE SHEET'!AB362)</f>
        <v/>
      </c>
      <c s="90" t="str">
        <f>IF('S.D.PASTE SHEET'!AC362="","",'S.D.PASTE SHEET'!AC362)</f>
        <v/>
      </c>
      <c s="90" t="str">
        <f>IF('S.D.PASTE SHEET'!AD362="","",'S.D.PASTE SHEET'!AD362)</f>
        <v/>
      </c>
      <c s="34"/>
      <c s="32" t="str">
        <f>IF(AK362="","",IF(AK362&gt;0,COUNT($AG$2:AG362),""))</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2" s="32" t="str">
        <f>IF(BC362="","",IF(BC362&gt;0,COUNT($AY$2:AY362),""))</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3" spans="1:66" ht="15.75" customHeight="1">
      <c r="A363" s="90" t="str">
        <f>IF('S.D.PASTE SHEET'!A363="","",'S.D.PASTE SHEET'!A363)</f>
        <v/>
      </c>
      <c s="90" t="str">
        <f>IF('S.D.PASTE SHEET'!B363="","",'S.D.PASTE SHEET'!B363)</f>
        <v/>
      </c>
      <c s="90" t="str">
        <f>IF('S.D.PASTE SHEET'!C363="","",'S.D.PASTE SHEET'!C363)</f>
        <v/>
      </c>
      <c s="91" t="str">
        <f>IF('S.D.PASTE SHEET'!D363="","",'S.D.PASTE SHEET'!D363)</f>
        <v/>
      </c>
      <c s="90" t="str">
        <f>IF('S.D.PASTE SHEET'!E363="","",UPPER('S.D.PASTE SHEET'!E363))</f>
        <v/>
      </c>
      <c s="90" t="str">
        <f>IF('S.D.PASTE SHEET'!F363="","",'S.D.PASTE SHEET'!F363)</f>
        <v/>
      </c>
      <c s="90" t="str">
        <f>IF('S.D.PASTE SHEET'!G363="","",UPPER('S.D.PASTE SHEET'!G363))</f>
        <v/>
      </c>
      <c s="90" t="str">
        <f>IF('S.D.PASTE SHEET'!H363="","",UPPER('S.D.PASTE SHEET'!H363))</f>
        <v/>
      </c>
      <c s="90" t="str">
        <f>IF('S.D.PASTE SHEET'!I363="","",'S.D.PASTE SHEET'!I363)</f>
        <v/>
      </c>
      <c s="91" t="str">
        <f>IF('S.D.PASTE SHEET'!J363="","",'S.D.PASTE SHEET'!J363)</f>
        <v/>
      </c>
      <c s="90" t="str">
        <f>IF('S.D.PASTE SHEET'!K363="","",'S.D.PASTE SHEET'!K363)</f>
        <v/>
      </c>
      <c s="90" t="str">
        <f>IF('S.D.PASTE SHEET'!L363="","",'S.D.PASTE SHEET'!L363)</f>
        <v/>
      </c>
      <c s="90" t="str">
        <f>IF('S.D.PASTE SHEET'!M363="","",'S.D.PASTE SHEET'!M363)</f>
        <v/>
      </c>
      <c s="90" t="str">
        <f>IF('S.D.PASTE SHEET'!N363="","",'S.D.PASTE SHEET'!N363)</f>
        <v/>
      </c>
      <c s="90" t="str">
        <f>IF('S.D.PASTE SHEET'!O363="","",'S.D.PASTE SHEET'!O363)</f>
        <v/>
      </c>
      <c s="90" t="str">
        <f>IF('S.D.PASTE SHEET'!P363="","",'S.D.PASTE SHEET'!P363)</f>
        <v/>
      </c>
      <c s="90" t="str">
        <f>IF('S.D.PASTE SHEET'!Q363="","",'S.D.PASTE SHEET'!Q363)</f>
        <v/>
      </c>
      <c s="90" t="str">
        <f>IF('S.D.PASTE SHEET'!R363="","",'S.D.PASTE SHEET'!R363)</f>
        <v/>
      </c>
      <c s="90" t="str">
        <f>IF('S.D.PASTE SHEET'!S363="","",'S.D.PASTE SHEET'!S363)</f>
        <v/>
      </c>
      <c s="90" t="str">
        <f>IF('S.D.PASTE SHEET'!T363="","",'S.D.PASTE SHEET'!T363)</f>
        <v/>
      </c>
      <c s="90" t="str">
        <f>IF('S.D.PASTE SHEET'!U363="","",'S.D.PASTE SHEET'!U363)</f>
        <v/>
      </c>
      <c s="90" t="str">
        <f>IF('S.D.PASTE SHEET'!V363="","",'S.D.PASTE SHEET'!V363)</f>
        <v/>
      </c>
      <c s="90" t="str">
        <f>IF('S.D.PASTE SHEET'!W363="","",'S.D.PASTE SHEET'!W363)</f>
        <v/>
      </c>
      <c s="90" t="str">
        <f>IF('S.D.PASTE SHEET'!X363="","",'S.D.PASTE SHEET'!X363)</f>
        <v/>
      </c>
      <c s="90" t="str">
        <f>IF('S.D.PASTE SHEET'!Y363="","",'S.D.PASTE SHEET'!Y363)</f>
        <v/>
      </c>
      <c s="90" t="str">
        <f>IF('S.D.PASTE SHEET'!Z363="","",'S.D.PASTE SHEET'!Z363)</f>
        <v/>
      </c>
      <c s="90" t="str">
        <f>IF('S.D.PASTE SHEET'!AA363="","",'S.D.PASTE SHEET'!AA363)</f>
        <v/>
      </c>
      <c s="90" t="str">
        <f>IF('S.D.PASTE SHEET'!AB363="","",'S.D.PASTE SHEET'!AB363)</f>
        <v/>
      </c>
      <c s="90" t="str">
        <f>IF('S.D.PASTE SHEET'!AC363="","",'S.D.PASTE SHEET'!AC363)</f>
        <v/>
      </c>
      <c s="90" t="str">
        <f>IF('S.D.PASTE SHEET'!AD363="","",'S.D.PASTE SHEET'!AD363)</f>
        <v/>
      </c>
      <c s="34"/>
      <c s="32" t="str">
        <f>IF(AK363="","",IF(AK363&gt;0,COUNT($AG$2:AG363),""))</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3" s="32" t="str">
        <f>IF(BC363="","",IF(BC363&gt;0,COUNT($AY$2:AY363),""))</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4" spans="1:66" ht="15.75" customHeight="1">
      <c r="A364" s="90" t="str">
        <f>IF('S.D.PASTE SHEET'!A364="","",'S.D.PASTE SHEET'!A364)</f>
        <v/>
      </c>
      <c s="90" t="str">
        <f>IF('S.D.PASTE SHEET'!B364="","",'S.D.PASTE SHEET'!B364)</f>
        <v/>
      </c>
      <c s="90" t="str">
        <f>IF('S.D.PASTE SHEET'!C364="","",'S.D.PASTE SHEET'!C364)</f>
        <v/>
      </c>
      <c s="91" t="str">
        <f>IF('S.D.PASTE SHEET'!D364="","",'S.D.PASTE SHEET'!D364)</f>
        <v/>
      </c>
      <c s="90" t="str">
        <f>IF('S.D.PASTE SHEET'!E364="","",UPPER('S.D.PASTE SHEET'!E364))</f>
        <v/>
      </c>
      <c s="90" t="str">
        <f>IF('S.D.PASTE SHEET'!F364="","",'S.D.PASTE SHEET'!F364)</f>
        <v/>
      </c>
      <c s="90" t="str">
        <f>IF('S.D.PASTE SHEET'!G364="","",UPPER('S.D.PASTE SHEET'!G364))</f>
        <v/>
      </c>
      <c s="90" t="str">
        <f>IF('S.D.PASTE SHEET'!H364="","",UPPER('S.D.PASTE SHEET'!H364))</f>
        <v/>
      </c>
      <c s="90" t="str">
        <f>IF('S.D.PASTE SHEET'!I364="","",'S.D.PASTE SHEET'!I364)</f>
        <v/>
      </c>
      <c s="91" t="str">
        <f>IF('S.D.PASTE SHEET'!J364="","",'S.D.PASTE SHEET'!J364)</f>
        <v/>
      </c>
      <c s="90" t="str">
        <f>IF('S.D.PASTE SHEET'!K364="","",'S.D.PASTE SHEET'!K364)</f>
        <v/>
      </c>
      <c s="90" t="str">
        <f>IF('S.D.PASTE SHEET'!L364="","",'S.D.PASTE SHEET'!L364)</f>
        <v/>
      </c>
      <c s="90" t="str">
        <f>IF('S.D.PASTE SHEET'!M364="","",'S.D.PASTE SHEET'!M364)</f>
        <v/>
      </c>
      <c s="90" t="str">
        <f>IF('S.D.PASTE SHEET'!N364="","",'S.D.PASTE SHEET'!N364)</f>
        <v/>
      </c>
      <c s="90" t="str">
        <f>IF('S.D.PASTE SHEET'!O364="","",'S.D.PASTE SHEET'!O364)</f>
        <v/>
      </c>
      <c s="90" t="str">
        <f>IF('S.D.PASTE SHEET'!P364="","",'S.D.PASTE SHEET'!P364)</f>
        <v/>
      </c>
      <c s="90" t="str">
        <f>IF('S.D.PASTE SHEET'!Q364="","",'S.D.PASTE SHEET'!Q364)</f>
        <v/>
      </c>
      <c s="90" t="str">
        <f>IF('S.D.PASTE SHEET'!R364="","",'S.D.PASTE SHEET'!R364)</f>
        <v/>
      </c>
      <c s="90" t="str">
        <f>IF('S.D.PASTE SHEET'!S364="","",'S.D.PASTE SHEET'!S364)</f>
        <v/>
      </c>
      <c s="90" t="str">
        <f>IF('S.D.PASTE SHEET'!T364="","",'S.D.PASTE SHEET'!T364)</f>
        <v/>
      </c>
      <c s="90" t="str">
        <f>IF('S.D.PASTE SHEET'!U364="","",'S.D.PASTE SHEET'!U364)</f>
        <v/>
      </c>
      <c s="90" t="str">
        <f>IF('S.D.PASTE SHEET'!V364="","",'S.D.PASTE SHEET'!V364)</f>
        <v/>
      </c>
      <c s="90" t="str">
        <f>IF('S.D.PASTE SHEET'!W364="","",'S.D.PASTE SHEET'!W364)</f>
        <v/>
      </c>
      <c s="90" t="str">
        <f>IF('S.D.PASTE SHEET'!X364="","",'S.D.PASTE SHEET'!X364)</f>
        <v/>
      </c>
      <c s="90" t="str">
        <f>IF('S.D.PASTE SHEET'!Y364="","",'S.D.PASTE SHEET'!Y364)</f>
        <v/>
      </c>
      <c s="90" t="str">
        <f>IF('S.D.PASTE SHEET'!Z364="","",'S.D.PASTE SHEET'!Z364)</f>
        <v/>
      </c>
      <c s="90" t="str">
        <f>IF('S.D.PASTE SHEET'!AA364="","",'S.D.PASTE SHEET'!AA364)</f>
        <v/>
      </c>
      <c s="90" t="str">
        <f>IF('S.D.PASTE SHEET'!AB364="","",'S.D.PASTE SHEET'!AB364)</f>
        <v/>
      </c>
      <c s="90" t="str">
        <f>IF('S.D.PASTE SHEET'!AC364="","",'S.D.PASTE SHEET'!AC364)</f>
        <v/>
      </c>
      <c s="90" t="str">
        <f>IF('S.D.PASTE SHEET'!AD364="","",'S.D.PASTE SHEET'!AD364)</f>
        <v/>
      </c>
      <c s="34"/>
      <c s="32" t="str">
        <f>IF(AK364="","",IF(AK364&gt;0,COUNT($AG$2:AG364),""))</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4" s="32" t="str">
        <f>IF(BC364="","",IF(BC364&gt;0,COUNT($AY$2:AY364),""))</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5" spans="1:66" ht="15.75" customHeight="1">
      <c r="A365" s="90" t="str">
        <f>IF('S.D.PASTE SHEET'!A365="","",'S.D.PASTE SHEET'!A365)</f>
        <v/>
      </c>
      <c s="90" t="str">
        <f>IF('S.D.PASTE SHEET'!B365="","",'S.D.PASTE SHEET'!B365)</f>
        <v/>
      </c>
      <c s="90" t="str">
        <f>IF('S.D.PASTE SHEET'!C365="","",'S.D.PASTE SHEET'!C365)</f>
        <v/>
      </c>
      <c s="91" t="str">
        <f>IF('S.D.PASTE SHEET'!D365="","",'S.D.PASTE SHEET'!D365)</f>
        <v/>
      </c>
      <c s="90" t="str">
        <f>IF('S.D.PASTE SHEET'!E365="","",UPPER('S.D.PASTE SHEET'!E365))</f>
        <v/>
      </c>
      <c s="90" t="str">
        <f>IF('S.D.PASTE SHEET'!F365="","",'S.D.PASTE SHEET'!F365)</f>
        <v/>
      </c>
      <c s="90" t="str">
        <f>IF('S.D.PASTE SHEET'!G365="","",UPPER('S.D.PASTE SHEET'!G365))</f>
        <v/>
      </c>
      <c s="90" t="str">
        <f>IF('S.D.PASTE SHEET'!H365="","",UPPER('S.D.PASTE SHEET'!H365))</f>
        <v/>
      </c>
      <c s="90" t="str">
        <f>IF('S.D.PASTE SHEET'!I365="","",'S.D.PASTE SHEET'!I365)</f>
        <v/>
      </c>
      <c s="91" t="str">
        <f>IF('S.D.PASTE SHEET'!J365="","",'S.D.PASTE SHEET'!J365)</f>
        <v/>
      </c>
      <c s="90" t="str">
        <f>IF('S.D.PASTE SHEET'!K365="","",'S.D.PASTE SHEET'!K365)</f>
        <v/>
      </c>
      <c s="90" t="str">
        <f>IF('S.D.PASTE SHEET'!L365="","",'S.D.PASTE SHEET'!L365)</f>
        <v/>
      </c>
      <c s="90" t="str">
        <f>IF('S.D.PASTE SHEET'!M365="","",'S.D.PASTE SHEET'!M365)</f>
        <v/>
      </c>
      <c s="90" t="str">
        <f>IF('S.D.PASTE SHEET'!N365="","",'S.D.PASTE SHEET'!N365)</f>
        <v/>
      </c>
      <c s="90" t="str">
        <f>IF('S.D.PASTE SHEET'!O365="","",'S.D.PASTE SHEET'!O365)</f>
        <v/>
      </c>
      <c s="90" t="str">
        <f>IF('S.D.PASTE SHEET'!P365="","",'S.D.PASTE SHEET'!P365)</f>
        <v/>
      </c>
      <c s="90" t="str">
        <f>IF('S.D.PASTE SHEET'!Q365="","",'S.D.PASTE SHEET'!Q365)</f>
        <v/>
      </c>
      <c s="90" t="str">
        <f>IF('S.D.PASTE SHEET'!R365="","",'S.D.PASTE SHEET'!R365)</f>
        <v/>
      </c>
      <c s="90" t="str">
        <f>IF('S.D.PASTE SHEET'!S365="","",'S.D.PASTE SHEET'!S365)</f>
        <v/>
      </c>
      <c s="90" t="str">
        <f>IF('S.D.PASTE SHEET'!T365="","",'S.D.PASTE SHEET'!T365)</f>
        <v/>
      </c>
      <c s="90" t="str">
        <f>IF('S.D.PASTE SHEET'!U365="","",'S.D.PASTE SHEET'!U365)</f>
        <v/>
      </c>
      <c s="90" t="str">
        <f>IF('S.D.PASTE SHEET'!V365="","",'S.D.PASTE SHEET'!V365)</f>
        <v/>
      </c>
      <c s="90" t="str">
        <f>IF('S.D.PASTE SHEET'!W365="","",'S.D.PASTE SHEET'!W365)</f>
        <v/>
      </c>
      <c s="90" t="str">
        <f>IF('S.D.PASTE SHEET'!X365="","",'S.D.PASTE SHEET'!X365)</f>
        <v/>
      </c>
      <c s="90" t="str">
        <f>IF('S.D.PASTE SHEET'!Y365="","",'S.D.PASTE SHEET'!Y365)</f>
        <v/>
      </c>
      <c s="90" t="str">
        <f>IF('S.D.PASTE SHEET'!Z365="","",'S.D.PASTE SHEET'!Z365)</f>
        <v/>
      </c>
      <c s="90" t="str">
        <f>IF('S.D.PASTE SHEET'!AA365="","",'S.D.PASTE SHEET'!AA365)</f>
        <v/>
      </c>
      <c s="90" t="str">
        <f>IF('S.D.PASTE SHEET'!AB365="","",'S.D.PASTE SHEET'!AB365)</f>
        <v/>
      </c>
      <c s="90" t="str">
        <f>IF('S.D.PASTE SHEET'!AC365="","",'S.D.PASTE SHEET'!AC365)</f>
        <v/>
      </c>
      <c s="90" t="str">
        <f>IF('S.D.PASTE SHEET'!AD365="","",'S.D.PASTE SHEET'!AD365)</f>
        <v/>
      </c>
      <c s="34"/>
      <c s="32" t="str">
        <f>IF(AK365="","",IF(AK365&gt;0,COUNT($AG$2:AG365),""))</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5" s="32" t="str">
        <f>IF(BC365="","",IF(BC365&gt;0,COUNT($AY$2:AY365),""))</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6" spans="1:66" ht="15.75" customHeight="1">
      <c r="A366" s="90" t="str">
        <f>IF('S.D.PASTE SHEET'!A366="","",'S.D.PASTE SHEET'!A366)</f>
        <v/>
      </c>
      <c s="90" t="str">
        <f>IF('S.D.PASTE SHEET'!B366="","",'S.D.PASTE SHEET'!B366)</f>
        <v/>
      </c>
      <c s="90" t="str">
        <f>IF('S.D.PASTE SHEET'!C366="","",'S.D.PASTE SHEET'!C366)</f>
        <v/>
      </c>
      <c s="91" t="str">
        <f>IF('S.D.PASTE SHEET'!D366="","",'S.D.PASTE SHEET'!D366)</f>
        <v/>
      </c>
      <c s="90" t="str">
        <f>IF('S.D.PASTE SHEET'!E366="","",UPPER('S.D.PASTE SHEET'!E366))</f>
        <v/>
      </c>
      <c s="90" t="str">
        <f>IF('S.D.PASTE SHEET'!F366="","",'S.D.PASTE SHEET'!F366)</f>
        <v/>
      </c>
      <c s="90" t="str">
        <f>IF('S.D.PASTE SHEET'!G366="","",UPPER('S.D.PASTE SHEET'!G366))</f>
        <v/>
      </c>
      <c s="90" t="str">
        <f>IF('S.D.PASTE SHEET'!H366="","",UPPER('S.D.PASTE SHEET'!H366))</f>
        <v/>
      </c>
      <c s="90" t="str">
        <f>IF('S.D.PASTE SHEET'!I366="","",'S.D.PASTE SHEET'!I366)</f>
        <v/>
      </c>
      <c s="91" t="str">
        <f>IF('S.D.PASTE SHEET'!J366="","",'S.D.PASTE SHEET'!J366)</f>
        <v/>
      </c>
      <c s="90" t="str">
        <f>IF('S.D.PASTE SHEET'!K366="","",'S.D.PASTE SHEET'!K366)</f>
        <v/>
      </c>
      <c s="90" t="str">
        <f>IF('S.D.PASTE SHEET'!L366="","",'S.D.PASTE SHEET'!L366)</f>
        <v/>
      </c>
      <c s="90" t="str">
        <f>IF('S.D.PASTE SHEET'!M366="","",'S.D.PASTE SHEET'!M366)</f>
        <v/>
      </c>
      <c s="90" t="str">
        <f>IF('S.D.PASTE SHEET'!N366="","",'S.D.PASTE SHEET'!N366)</f>
        <v/>
      </c>
      <c s="90" t="str">
        <f>IF('S.D.PASTE SHEET'!O366="","",'S.D.PASTE SHEET'!O366)</f>
        <v/>
      </c>
      <c s="90" t="str">
        <f>IF('S.D.PASTE SHEET'!P366="","",'S.D.PASTE SHEET'!P366)</f>
        <v/>
      </c>
      <c s="90" t="str">
        <f>IF('S.D.PASTE SHEET'!Q366="","",'S.D.PASTE SHEET'!Q366)</f>
        <v/>
      </c>
      <c s="90" t="str">
        <f>IF('S.D.PASTE SHEET'!R366="","",'S.D.PASTE SHEET'!R366)</f>
        <v/>
      </c>
      <c s="90" t="str">
        <f>IF('S.D.PASTE SHEET'!S366="","",'S.D.PASTE SHEET'!S366)</f>
        <v/>
      </c>
      <c s="90" t="str">
        <f>IF('S.D.PASTE SHEET'!T366="","",'S.D.PASTE SHEET'!T366)</f>
        <v/>
      </c>
      <c s="90" t="str">
        <f>IF('S.D.PASTE SHEET'!U366="","",'S.D.PASTE SHEET'!U366)</f>
        <v/>
      </c>
      <c s="90" t="str">
        <f>IF('S.D.PASTE SHEET'!V366="","",'S.D.PASTE SHEET'!V366)</f>
        <v/>
      </c>
      <c s="90" t="str">
        <f>IF('S.D.PASTE SHEET'!W366="","",'S.D.PASTE SHEET'!W366)</f>
        <v/>
      </c>
      <c s="90" t="str">
        <f>IF('S.D.PASTE SHEET'!X366="","",'S.D.PASTE SHEET'!X366)</f>
        <v/>
      </c>
      <c s="90" t="str">
        <f>IF('S.D.PASTE SHEET'!Y366="","",'S.D.PASTE SHEET'!Y366)</f>
        <v/>
      </c>
      <c s="90" t="str">
        <f>IF('S.D.PASTE SHEET'!Z366="","",'S.D.PASTE SHEET'!Z366)</f>
        <v/>
      </c>
      <c s="90" t="str">
        <f>IF('S.D.PASTE SHEET'!AA366="","",'S.D.PASTE SHEET'!AA366)</f>
        <v/>
      </c>
      <c s="90" t="str">
        <f>IF('S.D.PASTE SHEET'!AB366="","",'S.D.PASTE SHEET'!AB366)</f>
        <v/>
      </c>
      <c s="90" t="str">
        <f>IF('S.D.PASTE SHEET'!AC366="","",'S.D.PASTE SHEET'!AC366)</f>
        <v/>
      </c>
      <c s="90" t="str">
        <f>IF('S.D.PASTE SHEET'!AD366="","",'S.D.PASTE SHEET'!AD366)</f>
        <v/>
      </c>
      <c s="34"/>
      <c s="32" t="str">
        <f>IF(AK366="","",IF(AK366&gt;0,COUNT($AG$2:AG366),""))</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6" s="32" t="str">
        <f>IF(BC366="","",IF(BC366&gt;0,COUNT($AY$2:AY366),""))</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7" spans="1:66" ht="15.75" customHeight="1">
      <c r="A367" s="90" t="str">
        <f>IF('S.D.PASTE SHEET'!A367="","",'S.D.PASTE SHEET'!A367)</f>
        <v/>
      </c>
      <c s="90" t="str">
        <f>IF('S.D.PASTE SHEET'!B367="","",'S.D.PASTE SHEET'!B367)</f>
        <v/>
      </c>
      <c s="90" t="str">
        <f>IF('S.D.PASTE SHEET'!C367="","",'S.D.PASTE SHEET'!C367)</f>
        <v/>
      </c>
      <c s="91" t="str">
        <f>IF('S.D.PASTE SHEET'!D367="","",'S.D.PASTE SHEET'!D367)</f>
        <v/>
      </c>
      <c s="90" t="str">
        <f>IF('S.D.PASTE SHEET'!E367="","",UPPER('S.D.PASTE SHEET'!E367))</f>
        <v/>
      </c>
      <c s="90" t="str">
        <f>IF('S.D.PASTE SHEET'!F367="","",'S.D.PASTE SHEET'!F367)</f>
        <v/>
      </c>
      <c s="90" t="str">
        <f>IF('S.D.PASTE SHEET'!G367="","",UPPER('S.D.PASTE SHEET'!G367))</f>
        <v/>
      </c>
      <c s="90" t="str">
        <f>IF('S.D.PASTE SHEET'!H367="","",UPPER('S.D.PASTE SHEET'!H367))</f>
        <v/>
      </c>
      <c s="90" t="str">
        <f>IF('S.D.PASTE SHEET'!I367="","",'S.D.PASTE SHEET'!I367)</f>
        <v/>
      </c>
      <c s="91" t="str">
        <f>IF('S.D.PASTE SHEET'!J367="","",'S.D.PASTE SHEET'!J367)</f>
        <v/>
      </c>
      <c s="90" t="str">
        <f>IF('S.D.PASTE SHEET'!K367="","",'S.D.PASTE SHEET'!K367)</f>
        <v/>
      </c>
      <c s="90" t="str">
        <f>IF('S.D.PASTE SHEET'!L367="","",'S.D.PASTE SHEET'!L367)</f>
        <v/>
      </c>
      <c s="90" t="str">
        <f>IF('S.D.PASTE SHEET'!M367="","",'S.D.PASTE SHEET'!M367)</f>
        <v/>
      </c>
      <c s="90" t="str">
        <f>IF('S.D.PASTE SHEET'!N367="","",'S.D.PASTE SHEET'!N367)</f>
        <v/>
      </c>
      <c s="90" t="str">
        <f>IF('S.D.PASTE SHEET'!O367="","",'S.D.PASTE SHEET'!O367)</f>
        <v/>
      </c>
      <c s="90" t="str">
        <f>IF('S.D.PASTE SHEET'!P367="","",'S.D.PASTE SHEET'!P367)</f>
        <v/>
      </c>
      <c s="90" t="str">
        <f>IF('S.D.PASTE SHEET'!Q367="","",'S.D.PASTE SHEET'!Q367)</f>
        <v/>
      </c>
      <c s="90" t="str">
        <f>IF('S.D.PASTE SHEET'!R367="","",'S.D.PASTE SHEET'!R367)</f>
        <v/>
      </c>
      <c s="90" t="str">
        <f>IF('S.D.PASTE SHEET'!S367="","",'S.D.PASTE SHEET'!S367)</f>
        <v/>
      </c>
      <c s="90" t="str">
        <f>IF('S.D.PASTE SHEET'!T367="","",'S.D.PASTE SHEET'!T367)</f>
        <v/>
      </c>
      <c s="90" t="str">
        <f>IF('S.D.PASTE SHEET'!U367="","",'S.D.PASTE SHEET'!U367)</f>
        <v/>
      </c>
      <c s="90" t="str">
        <f>IF('S.D.PASTE SHEET'!V367="","",'S.D.PASTE SHEET'!V367)</f>
        <v/>
      </c>
      <c s="90" t="str">
        <f>IF('S.D.PASTE SHEET'!W367="","",'S.D.PASTE SHEET'!W367)</f>
        <v/>
      </c>
      <c s="90" t="str">
        <f>IF('S.D.PASTE SHEET'!X367="","",'S.D.PASTE SHEET'!X367)</f>
        <v/>
      </c>
      <c s="90" t="str">
        <f>IF('S.D.PASTE SHEET'!Y367="","",'S.D.PASTE SHEET'!Y367)</f>
        <v/>
      </c>
      <c s="90" t="str">
        <f>IF('S.D.PASTE SHEET'!Z367="","",'S.D.PASTE SHEET'!Z367)</f>
        <v/>
      </c>
      <c s="90" t="str">
        <f>IF('S.D.PASTE SHEET'!AA367="","",'S.D.PASTE SHEET'!AA367)</f>
        <v/>
      </c>
      <c s="90" t="str">
        <f>IF('S.D.PASTE SHEET'!AB367="","",'S.D.PASTE SHEET'!AB367)</f>
        <v/>
      </c>
      <c s="90" t="str">
        <f>IF('S.D.PASTE SHEET'!AC367="","",'S.D.PASTE SHEET'!AC367)</f>
        <v/>
      </c>
      <c s="90" t="str">
        <f>IF('S.D.PASTE SHEET'!AD367="","",'S.D.PASTE SHEET'!AD367)</f>
        <v/>
      </c>
      <c s="34"/>
      <c s="32" t="str">
        <f>IF(AK367="","",IF(AK367&gt;0,COUNT($AG$2:AG367),""))</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7" s="32" t="str">
        <f>IF(BC367="","",IF(BC367&gt;0,COUNT($AY$2:AY367),""))</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8" spans="1:66" ht="15.75" customHeight="1">
      <c r="A368" s="90" t="str">
        <f>IF('S.D.PASTE SHEET'!A368="","",'S.D.PASTE SHEET'!A368)</f>
        <v/>
      </c>
      <c s="90" t="str">
        <f>IF('S.D.PASTE SHEET'!B368="","",'S.D.PASTE SHEET'!B368)</f>
        <v/>
      </c>
      <c s="90" t="str">
        <f>IF('S.D.PASTE SHEET'!C368="","",'S.D.PASTE SHEET'!C368)</f>
        <v/>
      </c>
      <c s="91" t="str">
        <f>IF('S.D.PASTE SHEET'!D368="","",'S.D.PASTE SHEET'!D368)</f>
        <v/>
      </c>
      <c s="90" t="str">
        <f>IF('S.D.PASTE SHEET'!E368="","",UPPER('S.D.PASTE SHEET'!E368))</f>
        <v/>
      </c>
      <c s="90" t="str">
        <f>IF('S.D.PASTE SHEET'!F368="","",'S.D.PASTE SHEET'!F368)</f>
        <v/>
      </c>
      <c s="90" t="str">
        <f>IF('S.D.PASTE SHEET'!G368="","",UPPER('S.D.PASTE SHEET'!G368))</f>
        <v/>
      </c>
      <c s="90" t="str">
        <f>IF('S.D.PASTE SHEET'!H368="","",UPPER('S.D.PASTE SHEET'!H368))</f>
        <v/>
      </c>
      <c s="90" t="str">
        <f>IF('S.D.PASTE SHEET'!I368="","",'S.D.PASTE SHEET'!I368)</f>
        <v/>
      </c>
      <c s="91" t="str">
        <f>IF('S.D.PASTE SHEET'!J368="","",'S.D.PASTE SHEET'!J368)</f>
        <v/>
      </c>
      <c s="90" t="str">
        <f>IF('S.D.PASTE SHEET'!K368="","",'S.D.PASTE SHEET'!K368)</f>
        <v/>
      </c>
      <c s="90" t="str">
        <f>IF('S.D.PASTE SHEET'!L368="","",'S.D.PASTE SHEET'!L368)</f>
        <v/>
      </c>
      <c s="90" t="str">
        <f>IF('S.D.PASTE SHEET'!M368="","",'S.D.PASTE SHEET'!M368)</f>
        <v/>
      </c>
      <c s="90" t="str">
        <f>IF('S.D.PASTE SHEET'!N368="","",'S.D.PASTE SHEET'!N368)</f>
        <v/>
      </c>
      <c s="90" t="str">
        <f>IF('S.D.PASTE SHEET'!O368="","",'S.D.PASTE SHEET'!O368)</f>
        <v/>
      </c>
      <c s="90" t="str">
        <f>IF('S.D.PASTE SHEET'!P368="","",'S.D.PASTE SHEET'!P368)</f>
        <v/>
      </c>
      <c s="90" t="str">
        <f>IF('S.D.PASTE SHEET'!Q368="","",'S.D.PASTE SHEET'!Q368)</f>
        <v/>
      </c>
      <c s="90" t="str">
        <f>IF('S.D.PASTE SHEET'!R368="","",'S.D.PASTE SHEET'!R368)</f>
        <v/>
      </c>
      <c s="90" t="str">
        <f>IF('S.D.PASTE SHEET'!S368="","",'S.D.PASTE SHEET'!S368)</f>
        <v/>
      </c>
      <c s="90" t="str">
        <f>IF('S.D.PASTE SHEET'!T368="","",'S.D.PASTE SHEET'!T368)</f>
        <v/>
      </c>
      <c s="90" t="str">
        <f>IF('S.D.PASTE SHEET'!U368="","",'S.D.PASTE SHEET'!U368)</f>
        <v/>
      </c>
      <c s="90" t="str">
        <f>IF('S.D.PASTE SHEET'!V368="","",'S.D.PASTE SHEET'!V368)</f>
        <v/>
      </c>
      <c s="90" t="str">
        <f>IF('S.D.PASTE SHEET'!W368="","",'S.D.PASTE SHEET'!W368)</f>
        <v/>
      </c>
      <c s="90" t="str">
        <f>IF('S.D.PASTE SHEET'!X368="","",'S.D.PASTE SHEET'!X368)</f>
        <v/>
      </c>
      <c s="90" t="str">
        <f>IF('S.D.PASTE SHEET'!Y368="","",'S.D.PASTE SHEET'!Y368)</f>
        <v/>
      </c>
      <c s="90" t="str">
        <f>IF('S.D.PASTE SHEET'!Z368="","",'S.D.PASTE SHEET'!Z368)</f>
        <v/>
      </c>
      <c s="90" t="str">
        <f>IF('S.D.PASTE SHEET'!AA368="","",'S.D.PASTE SHEET'!AA368)</f>
        <v/>
      </c>
      <c s="90" t="str">
        <f>IF('S.D.PASTE SHEET'!AB368="","",'S.D.PASTE SHEET'!AB368)</f>
        <v/>
      </c>
      <c s="90" t="str">
        <f>IF('S.D.PASTE SHEET'!AC368="","",'S.D.PASTE SHEET'!AC368)</f>
        <v/>
      </c>
      <c s="90" t="str">
        <f>IF('S.D.PASTE SHEET'!AD368="","",'S.D.PASTE SHEET'!AD368)</f>
        <v/>
      </c>
      <c s="34"/>
      <c s="32" t="str">
        <f>IF(AK368="","",IF(AK368&gt;0,COUNT($AG$2:AG368),""))</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 t="shared" si="51"/>
        <v/>
      </c>
      <c r="AX368" s="32" t="str">
        <f>IF(BC368="","",IF(BC368&gt;0,COUNT($AY$2:AY368),""))</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69" spans="1:66" ht="15.75" customHeight="1">
      <c r="A369" s="90" t="str">
        <f>IF('S.D.PASTE SHEET'!A369="","",'S.D.PASTE SHEET'!A369)</f>
        <v/>
      </c>
      <c s="90" t="str">
        <f>IF('S.D.PASTE SHEET'!B369="","",'S.D.PASTE SHEET'!B369)</f>
        <v/>
      </c>
      <c s="90" t="str">
        <f>IF('S.D.PASTE SHEET'!C369="","",'S.D.PASTE SHEET'!C369)</f>
        <v/>
      </c>
      <c s="91" t="str">
        <f>IF('S.D.PASTE SHEET'!D369="","",'S.D.PASTE SHEET'!D369)</f>
        <v/>
      </c>
      <c s="90" t="str">
        <f>IF('S.D.PASTE SHEET'!E369="","",UPPER('S.D.PASTE SHEET'!E369))</f>
        <v/>
      </c>
      <c s="90" t="str">
        <f>IF('S.D.PASTE SHEET'!F369="","",'S.D.PASTE SHEET'!F369)</f>
        <v/>
      </c>
      <c s="90" t="str">
        <f>IF('S.D.PASTE SHEET'!G369="","",UPPER('S.D.PASTE SHEET'!G369))</f>
        <v/>
      </c>
      <c s="90" t="str">
        <f>IF('S.D.PASTE SHEET'!H369="","",UPPER('S.D.PASTE SHEET'!H369))</f>
        <v/>
      </c>
      <c s="90" t="str">
        <f>IF('S.D.PASTE SHEET'!I369="","",'S.D.PASTE SHEET'!I369)</f>
        <v/>
      </c>
      <c s="91" t="str">
        <f>IF('S.D.PASTE SHEET'!J369="","",'S.D.PASTE SHEET'!J369)</f>
        <v/>
      </c>
      <c s="90" t="str">
        <f>IF('S.D.PASTE SHEET'!K369="","",'S.D.PASTE SHEET'!K369)</f>
        <v/>
      </c>
      <c s="90" t="str">
        <f>IF('S.D.PASTE SHEET'!L369="","",'S.D.PASTE SHEET'!L369)</f>
        <v/>
      </c>
      <c s="90" t="str">
        <f>IF('S.D.PASTE SHEET'!M369="","",'S.D.PASTE SHEET'!M369)</f>
        <v/>
      </c>
      <c s="90" t="str">
        <f>IF('S.D.PASTE SHEET'!N369="","",'S.D.PASTE SHEET'!N369)</f>
        <v/>
      </c>
      <c s="90" t="str">
        <f>IF('S.D.PASTE SHEET'!O369="","",'S.D.PASTE SHEET'!O369)</f>
        <v/>
      </c>
      <c s="90" t="str">
        <f>IF('S.D.PASTE SHEET'!P369="","",'S.D.PASTE SHEET'!P369)</f>
        <v/>
      </c>
      <c s="90" t="str">
        <f>IF('S.D.PASTE SHEET'!Q369="","",'S.D.PASTE SHEET'!Q369)</f>
        <v/>
      </c>
      <c s="90" t="str">
        <f>IF('S.D.PASTE SHEET'!R369="","",'S.D.PASTE SHEET'!R369)</f>
        <v/>
      </c>
      <c s="90" t="str">
        <f>IF('S.D.PASTE SHEET'!S369="","",'S.D.PASTE SHEET'!S369)</f>
        <v/>
      </c>
      <c s="90" t="str">
        <f>IF('S.D.PASTE SHEET'!T369="","",'S.D.PASTE SHEET'!T369)</f>
        <v/>
      </c>
      <c s="90" t="str">
        <f>IF('S.D.PASTE SHEET'!U369="","",'S.D.PASTE SHEET'!U369)</f>
        <v/>
      </c>
      <c s="90" t="str">
        <f>IF('S.D.PASTE SHEET'!V369="","",'S.D.PASTE SHEET'!V369)</f>
        <v/>
      </c>
      <c s="90" t="str">
        <f>IF('S.D.PASTE SHEET'!W369="","",'S.D.PASTE SHEET'!W369)</f>
        <v/>
      </c>
      <c s="90" t="str">
        <f>IF('S.D.PASTE SHEET'!X369="","",'S.D.PASTE SHEET'!X369)</f>
        <v/>
      </c>
      <c s="90" t="str">
        <f>IF('S.D.PASTE SHEET'!Y369="","",'S.D.PASTE SHEET'!Y369)</f>
        <v/>
      </c>
      <c s="90" t="str">
        <f>IF('S.D.PASTE SHEET'!Z369="","",'S.D.PASTE SHEET'!Z369)</f>
        <v/>
      </c>
      <c s="90" t="str">
        <f>IF('S.D.PASTE SHEET'!AA369="","",'S.D.PASTE SHEET'!AA369)</f>
        <v/>
      </c>
      <c s="90" t="str">
        <f>IF('S.D.PASTE SHEET'!AB369="","",'S.D.PASTE SHEET'!AB369)</f>
        <v/>
      </c>
      <c s="90" t="str">
        <f>IF('S.D.PASTE SHEET'!AC369="","",'S.D.PASTE SHEET'!AC369)</f>
        <v/>
      </c>
      <c s="90" t="str">
        <f>IF('S.D.PASTE SHEET'!AD369="","",'S.D.PASTE SHEET'!AD369)</f>
        <v/>
      </c>
      <c s="34"/>
      <c s="32" t="str">
        <f>IF(AK369="","",IF(AK369&gt;0,COUNT($AG$2:AG369),""))</f>
        <v/>
      </c>
      <c s="10" t="str">
        <f t="shared" si="51"/>
        <v/>
      </c>
      <c s="10" t="str">
        <f t="shared" si="51"/>
        <v/>
      </c>
      <c s="10" t="str">
        <f t="shared" si="51"/>
        <v/>
      </c>
      <c s="37" t="str">
        <f t="shared" si="51"/>
        <v/>
      </c>
      <c s="10" t="str">
        <f t="shared" si="51"/>
        <v/>
      </c>
      <c s="10" t="str">
        <f t="shared" si="51"/>
        <v/>
      </c>
      <c s="10" t="str">
        <f t="shared" si="51"/>
        <v/>
      </c>
      <c s="10" t="str">
        <f t="shared" si="51"/>
        <v/>
      </c>
      <c s="10" t="str">
        <f t="shared" si="51"/>
        <v/>
      </c>
      <c s="37" t="str">
        <f t="shared" si="51"/>
        <v/>
      </c>
      <c s="10" t="str">
        <f t="shared" si="51"/>
        <v/>
      </c>
      <c s="10" t="str">
        <f t="shared" si="51"/>
        <v/>
      </c>
      <c s="10" t="str">
        <f t="shared" si="51"/>
        <v/>
      </c>
      <c s="10" t="str">
        <f t="shared" si="51"/>
        <v/>
      </c>
      <c s="10" t="str">
        <f t="shared" si="51"/>
        <v/>
      </c>
      <c s="10" t="str">
        <f>IF(AND($AJ$1=5,$A369=5),P369,"")</f>
        <v/>
      </c>
      <c r="AX369" s="32" t="str">
        <f>IF(BC369="","",IF(BC369&gt;0,COUNT($AY$2:AY369),""))</f>
        <v/>
      </c>
      <c s="10" t="str">
        <f t="shared" si="47"/>
        <v/>
      </c>
      <c s="10" t="str">
        <f t="shared" si="52"/>
        <v/>
      </c>
      <c s="10" t="str">
        <f t="shared" si="52"/>
        <v/>
      </c>
      <c s="39" t="str">
        <f t="shared" si="52"/>
        <v/>
      </c>
      <c s="10" t="str">
        <f t="shared" si="52"/>
        <v/>
      </c>
      <c s="10" t="str">
        <f t="shared" si="52"/>
        <v/>
      </c>
      <c s="10" t="str">
        <f t="shared" si="52"/>
        <v/>
      </c>
      <c s="10" t="str">
        <f t="shared" si="52"/>
        <v/>
      </c>
      <c s="10" t="str">
        <f t="shared" si="52"/>
        <v/>
      </c>
      <c s="39" t="str">
        <f t="shared" si="52"/>
        <v/>
      </c>
      <c s="10" t="str">
        <f t="shared" si="52"/>
        <v/>
      </c>
      <c s="10" t="str">
        <f t="shared" si="52"/>
        <v/>
      </c>
      <c s="10" t="str">
        <f t="shared" si="52"/>
        <v/>
      </c>
      <c s="10" t="str">
        <f t="shared" si="52"/>
        <v/>
      </c>
      <c s="10" t="str">
        <f t="shared" si="52"/>
        <v/>
      </c>
      <c s="10" t="str">
        <f t="shared" si="52"/>
        <v/>
      </c>
    </row>
    <row r="370" spans="1:66" ht="15.75" customHeight="1">
      <c r="A370" s="90" t="str">
        <f>IF('S.D.PASTE SHEET'!A370="","",'S.D.PASTE SHEET'!A370)</f>
        <v/>
      </c>
      <c s="90" t="str">
        <f>IF('S.D.PASTE SHEET'!B370="","",'S.D.PASTE SHEET'!B370)</f>
        <v/>
      </c>
      <c s="90" t="str">
        <f>IF('S.D.PASTE SHEET'!C370="","",'S.D.PASTE SHEET'!C370)</f>
        <v/>
      </c>
      <c s="91" t="str">
        <f>IF('S.D.PASTE SHEET'!D370="","",'S.D.PASTE SHEET'!D370)</f>
        <v/>
      </c>
      <c s="90" t="str">
        <f>IF('S.D.PASTE SHEET'!E370="","",UPPER('S.D.PASTE SHEET'!E370))</f>
        <v/>
      </c>
      <c s="90" t="str">
        <f>IF('S.D.PASTE SHEET'!F370="","",'S.D.PASTE SHEET'!F370)</f>
        <v/>
      </c>
      <c s="90" t="str">
        <f>IF('S.D.PASTE SHEET'!G370="","",UPPER('S.D.PASTE SHEET'!G370))</f>
        <v/>
      </c>
      <c s="90" t="str">
        <f>IF('S.D.PASTE SHEET'!H370="","",UPPER('S.D.PASTE SHEET'!H370))</f>
        <v/>
      </c>
      <c s="90" t="str">
        <f>IF('S.D.PASTE SHEET'!I370="","",'S.D.PASTE SHEET'!I370)</f>
        <v/>
      </c>
      <c s="91" t="str">
        <f>IF('S.D.PASTE SHEET'!J370="","",'S.D.PASTE SHEET'!J370)</f>
        <v/>
      </c>
      <c s="90" t="str">
        <f>IF('S.D.PASTE SHEET'!K370="","",'S.D.PASTE SHEET'!K370)</f>
        <v/>
      </c>
      <c s="90" t="str">
        <f>IF('S.D.PASTE SHEET'!L370="","",'S.D.PASTE SHEET'!L370)</f>
        <v/>
      </c>
      <c s="90" t="str">
        <f>IF('S.D.PASTE SHEET'!M370="","",'S.D.PASTE SHEET'!M370)</f>
        <v/>
      </c>
      <c s="90" t="str">
        <f>IF('S.D.PASTE SHEET'!N370="","",'S.D.PASTE SHEET'!N370)</f>
        <v/>
      </c>
      <c s="90" t="str">
        <f>IF('S.D.PASTE SHEET'!O370="","",'S.D.PASTE SHEET'!O370)</f>
        <v/>
      </c>
      <c s="90" t="str">
        <f>IF('S.D.PASTE SHEET'!P370="","",'S.D.PASTE SHEET'!P370)</f>
        <v/>
      </c>
      <c s="90" t="str">
        <f>IF('S.D.PASTE SHEET'!Q370="","",'S.D.PASTE SHEET'!Q370)</f>
        <v/>
      </c>
      <c s="90" t="str">
        <f>IF('S.D.PASTE SHEET'!R370="","",'S.D.PASTE SHEET'!R370)</f>
        <v/>
      </c>
      <c s="90" t="str">
        <f>IF('S.D.PASTE SHEET'!S370="","",'S.D.PASTE SHEET'!S370)</f>
        <v/>
      </c>
      <c s="90" t="str">
        <f>IF('S.D.PASTE SHEET'!T370="","",'S.D.PASTE SHEET'!T370)</f>
        <v/>
      </c>
      <c s="90" t="str">
        <f>IF('S.D.PASTE SHEET'!U370="","",'S.D.PASTE SHEET'!U370)</f>
        <v/>
      </c>
      <c s="90" t="str">
        <f>IF('S.D.PASTE SHEET'!V370="","",'S.D.PASTE SHEET'!V370)</f>
        <v/>
      </c>
      <c s="90" t="str">
        <f>IF('S.D.PASTE SHEET'!W370="","",'S.D.PASTE SHEET'!W370)</f>
        <v/>
      </c>
      <c s="90" t="str">
        <f>IF('S.D.PASTE SHEET'!X370="","",'S.D.PASTE SHEET'!X370)</f>
        <v/>
      </c>
      <c s="90" t="str">
        <f>IF('S.D.PASTE SHEET'!Y370="","",'S.D.PASTE SHEET'!Y370)</f>
        <v/>
      </c>
      <c s="90" t="str">
        <f>IF('S.D.PASTE SHEET'!Z370="","",'S.D.PASTE SHEET'!Z370)</f>
        <v/>
      </c>
      <c s="90" t="str">
        <f>IF('S.D.PASTE SHEET'!AA370="","",'S.D.PASTE SHEET'!AA370)</f>
        <v/>
      </c>
      <c s="90" t="str">
        <f>IF('S.D.PASTE SHEET'!AB370="","",'S.D.PASTE SHEET'!AB370)</f>
        <v/>
      </c>
      <c s="90" t="str">
        <f>IF('S.D.PASTE SHEET'!AC370="","",'S.D.PASTE SHEET'!AC370)</f>
        <v/>
      </c>
      <c s="90" t="str">
        <f>IF('S.D.PASTE SHEET'!AD370="","",'S.D.PASTE SHEET'!AD370)</f>
        <v/>
      </c>
      <c s="34"/>
      <c s="32" t="str">
        <f>IF(AK370="","",IF(AK370&gt;0,COUNT($AG$2:AG370),""))</f>
        <v/>
      </c>
      <c s="10" t="str">
        <f t="shared" si="53" ref="AG370:AV385">IF(AND($AJ$1=5,$A370=5),A370,"")</f>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0" s="32" t="str">
        <f>IF(BC370="","",IF(BC370&gt;0,COUNT($AY$2:AY370),""))</f>
        <v/>
      </c>
      <c s="10" t="str">
        <f t="shared" si="47"/>
        <v/>
      </c>
      <c s="10" t="str">
        <f t="shared" si="54" ref="AZ370:BN385">IF(AND($BB$1=5,$A370=5,$BC$1=$B370),B370,"")</f>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1" spans="1:66" ht="15.75" customHeight="1">
      <c r="A371" s="90" t="str">
        <f>IF('S.D.PASTE SHEET'!A371="","",'S.D.PASTE SHEET'!A371)</f>
        <v/>
      </c>
      <c s="90" t="str">
        <f>IF('S.D.PASTE SHEET'!B371="","",'S.D.PASTE SHEET'!B371)</f>
        <v/>
      </c>
      <c s="90" t="str">
        <f>IF('S.D.PASTE SHEET'!C371="","",'S.D.PASTE SHEET'!C371)</f>
        <v/>
      </c>
      <c s="91" t="str">
        <f>IF('S.D.PASTE SHEET'!D371="","",'S.D.PASTE SHEET'!D371)</f>
        <v/>
      </c>
      <c s="90" t="str">
        <f>IF('S.D.PASTE SHEET'!E371="","",UPPER('S.D.PASTE SHEET'!E371))</f>
        <v/>
      </c>
      <c s="90" t="str">
        <f>IF('S.D.PASTE SHEET'!F371="","",'S.D.PASTE SHEET'!F371)</f>
        <v/>
      </c>
      <c s="90" t="str">
        <f>IF('S.D.PASTE SHEET'!G371="","",UPPER('S.D.PASTE SHEET'!G371))</f>
        <v/>
      </c>
      <c s="90" t="str">
        <f>IF('S.D.PASTE SHEET'!H371="","",UPPER('S.D.PASTE SHEET'!H371))</f>
        <v/>
      </c>
      <c s="90" t="str">
        <f>IF('S.D.PASTE SHEET'!I371="","",'S.D.PASTE SHEET'!I371)</f>
        <v/>
      </c>
      <c s="91" t="str">
        <f>IF('S.D.PASTE SHEET'!J371="","",'S.D.PASTE SHEET'!J371)</f>
        <v/>
      </c>
      <c s="90" t="str">
        <f>IF('S.D.PASTE SHEET'!K371="","",'S.D.PASTE SHEET'!K371)</f>
        <v/>
      </c>
      <c s="90" t="str">
        <f>IF('S.D.PASTE SHEET'!L371="","",'S.D.PASTE SHEET'!L371)</f>
        <v/>
      </c>
      <c s="90" t="str">
        <f>IF('S.D.PASTE SHEET'!M371="","",'S.D.PASTE SHEET'!M371)</f>
        <v/>
      </c>
      <c s="90" t="str">
        <f>IF('S.D.PASTE SHEET'!N371="","",'S.D.PASTE SHEET'!N371)</f>
        <v/>
      </c>
      <c s="90" t="str">
        <f>IF('S.D.PASTE SHEET'!O371="","",'S.D.PASTE SHEET'!O371)</f>
        <v/>
      </c>
      <c s="90" t="str">
        <f>IF('S.D.PASTE SHEET'!P371="","",'S.D.PASTE SHEET'!P371)</f>
        <v/>
      </c>
      <c s="90" t="str">
        <f>IF('S.D.PASTE SHEET'!Q371="","",'S.D.PASTE SHEET'!Q371)</f>
        <v/>
      </c>
      <c s="90" t="str">
        <f>IF('S.D.PASTE SHEET'!R371="","",'S.D.PASTE SHEET'!R371)</f>
        <v/>
      </c>
      <c s="90" t="str">
        <f>IF('S.D.PASTE SHEET'!S371="","",'S.D.PASTE SHEET'!S371)</f>
        <v/>
      </c>
      <c s="90" t="str">
        <f>IF('S.D.PASTE SHEET'!T371="","",'S.D.PASTE SHEET'!T371)</f>
        <v/>
      </c>
      <c s="90" t="str">
        <f>IF('S.D.PASTE SHEET'!U371="","",'S.D.PASTE SHEET'!U371)</f>
        <v/>
      </c>
      <c s="90" t="str">
        <f>IF('S.D.PASTE SHEET'!V371="","",'S.D.PASTE SHEET'!V371)</f>
        <v/>
      </c>
      <c s="90" t="str">
        <f>IF('S.D.PASTE SHEET'!W371="","",'S.D.PASTE SHEET'!W371)</f>
        <v/>
      </c>
      <c s="90" t="str">
        <f>IF('S.D.PASTE SHEET'!X371="","",'S.D.PASTE SHEET'!X371)</f>
        <v/>
      </c>
      <c s="90" t="str">
        <f>IF('S.D.PASTE SHEET'!Y371="","",'S.D.PASTE SHEET'!Y371)</f>
        <v/>
      </c>
      <c s="90" t="str">
        <f>IF('S.D.PASTE SHEET'!Z371="","",'S.D.PASTE SHEET'!Z371)</f>
        <v/>
      </c>
      <c s="90" t="str">
        <f>IF('S.D.PASTE SHEET'!AA371="","",'S.D.PASTE SHEET'!AA371)</f>
        <v/>
      </c>
      <c s="90" t="str">
        <f>IF('S.D.PASTE SHEET'!AB371="","",'S.D.PASTE SHEET'!AB371)</f>
        <v/>
      </c>
      <c s="90" t="str">
        <f>IF('S.D.PASTE SHEET'!AC371="","",'S.D.PASTE SHEET'!AC371)</f>
        <v/>
      </c>
      <c s="90" t="str">
        <f>IF('S.D.PASTE SHEET'!AD371="","",'S.D.PASTE SHEET'!AD371)</f>
        <v/>
      </c>
      <c s="34"/>
      <c s="32" t="str">
        <f>IF(AK371="","",IF(AK371&gt;0,COUNT($AG$2:AG371),""))</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1" s="32" t="str">
        <f>IF(BC371="","",IF(BC371&gt;0,COUNT($AY$2:AY371),""))</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2" spans="1:66" ht="15.75" customHeight="1">
      <c r="A372" s="90" t="str">
        <f>IF('S.D.PASTE SHEET'!A372="","",'S.D.PASTE SHEET'!A372)</f>
        <v/>
      </c>
      <c s="90" t="str">
        <f>IF('S.D.PASTE SHEET'!B372="","",'S.D.PASTE SHEET'!B372)</f>
        <v/>
      </c>
      <c s="90" t="str">
        <f>IF('S.D.PASTE SHEET'!C372="","",'S.D.PASTE SHEET'!C372)</f>
        <v/>
      </c>
      <c s="91" t="str">
        <f>IF('S.D.PASTE SHEET'!D372="","",'S.D.PASTE SHEET'!D372)</f>
        <v/>
      </c>
      <c s="90" t="str">
        <f>IF('S.D.PASTE SHEET'!E372="","",UPPER('S.D.PASTE SHEET'!E372))</f>
        <v/>
      </c>
      <c s="90" t="str">
        <f>IF('S.D.PASTE SHEET'!F372="","",'S.D.PASTE SHEET'!F372)</f>
        <v/>
      </c>
      <c s="90" t="str">
        <f>IF('S.D.PASTE SHEET'!G372="","",UPPER('S.D.PASTE SHEET'!G372))</f>
        <v/>
      </c>
      <c s="90" t="str">
        <f>IF('S.D.PASTE SHEET'!H372="","",UPPER('S.D.PASTE SHEET'!H372))</f>
        <v/>
      </c>
      <c s="90" t="str">
        <f>IF('S.D.PASTE SHEET'!I372="","",'S.D.PASTE SHEET'!I372)</f>
        <v/>
      </c>
      <c s="91" t="str">
        <f>IF('S.D.PASTE SHEET'!J372="","",'S.D.PASTE SHEET'!J372)</f>
        <v/>
      </c>
      <c s="90" t="str">
        <f>IF('S.D.PASTE SHEET'!K372="","",'S.D.PASTE SHEET'!K372)</f>
        <v/>
      </c>
      <c s="90" t="str">
        <f>IF('S.D.PASTE SHEET'!L372="","",'S.D.PASTE SHEET'!L372)</f>
        <v/>
      </c>
      <c s="90" t="str">
        <f>IF('S.D.PASTE SHEET'!M372="","",'S.D.PASTE SHEET'!M372)</f>
        <v/>
      </c>
      <c s="90" t="str">
        <f>IF('S.D.PASTE SHEET'!N372="","",'S.D.PASTE SHEET'!N372)</f>
        <v/>
      </c>
      <c s="90" t="str">
        <f>IF('S.D.PASTE SHEET'!O372="","",'S.D.PASTE SHEET'!O372)</f>
        <v/>
      </c>
      <c s="90" t="str">
        <f>IF('S.D.PASTE SHEET'!P372="","",'S.D.PASTE SHEET'!P372)</f>
        <v/>
      </c>
      <c s="90" t="str">
        <f>IF('S.D.PASTE SHEET'!Q372="","",'S.D.PASTE SHEET'!Q372)</f>
        <v/>
      </c>
      <c s="90" t="str">
        <f>IF('S.D.PASTE SHEET'!R372="","",'S.D.PASTE SHEET'!R372)</f>
        <v/>
      </c>
      <c s="90" t="str">
        <f>IF('S.D.PASTE SHEET'!S372="","",'S.D.PASTE SHEET'!S372)</f>
        <v/>
      </c>
      <c s="90" t="str">
        <f>IF('S.D.PASTE SHEET'!T372="","",'S.D.PASTE SHEET'!T372)</f>
        <v/>
      </c>
      <c s="90" t="str">
        <f>IF('S.D.PASTE SHEET'!U372="","",'S.D.PASTE SHEET'!U372)</f>
        <v/>
      </c>
      <c s="90" t="str">
        <f>IF('S.D.PASTE SHEET'!V372="","",'S.D.PASTE SHEET'!V372)</f>
        <v/>
      </c>
      <c s="90" t="str">
        <f>IF('S.D.PASTE SHEET'!W372="","",'S.D.PASTE SHEET'!W372)</f>
        <v/>
      </c>
      <c s="90" t="str">
        <f>IF('S.D.PASTE SHEET'!X372="","",'S.D.PASTE SHEET'!X372)</f>
        <v/>
      </c>
      <c s="90" t="str">
        <f>IF('S.D.PASTE SHEET'!Y372="","",'S.D.PASTE SHEET'!Y372)</f>
        <v/>
      </c>
      <c s="90" t="str">
        <f>IF('S.D.PASTE SHEET'!Z372="","",'S.D.PASTE SHEET'!Z372)</f>
        <v/>
      </c>
      <c s="90" t="str">
        <f>IF('S.D.PASTE SHEET'!AA372="","",'S.D.PASTE SHEET'!AA372)</f>
        <v/>
      </c>
      <c s="90" t="str">
        <f>IF('S.D.PASTE SHEET'!AB372="","",'S.D.PASTE SHEET'!AB372)</f>
        <v/>
      </c>
      <c s="90" t="str">
        <f>IF('S.D.PASTE SHEET'!AC372="","",'S.D.PASTE SHEET'!AC372)</f>
        <v/>
      </c>
      <c s="90" t="str">
        <f>IF('S.D.PASTE SHEET'!AD372="","",'S.D.PASTE SHEET'!AD372)</f>
        <v/>
      </c>
      <c s="34"/>
      <c s="32" t="str">
        <f>IF(AK372="","",IF(AK372&gt;0,COUNT($AG$2:AG372),""))</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2" s="32" t="str">
        <f>IF(BC372="","",IF(BC372&gt;0,COUNT($AY$2:AY372),""))</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3" spans="1:66" ht="15.75" customHeight="1">
      <c r="A373" s="90" t="str">
        <f>IF('S.D.PASTE SHEET'!A373="","",'S.D.PASTE SHEET'!A373)</f>
        <v/>
      </c>
      <c s="90" t="str">
        <f>IF('S.D.PASTE SHEET'!B373="","",'S.D.PASTE SHEET'!B373)</f>
        <v/>
      </c>
      <c s="90" t="str">
        <f>IF('S.D.PASTE SHEET'!C373="","",'S.D.PASTE SHEET'!C373)</f>
        <v/>
      </c>
      <c s="91" t="str">
        <f>IF('S.D.PASTE SHEET'!D373="","",'S.D.PASTE SHEET'!D373)</f>
        <v/>
      </c>
      <c s="90" t="str">
        <f>IF('S.D.PASTE SHEET'!E373="","",UPPER('S.D.PASTE SHEET'!E373))</f>
        <v/>
      </c>
      <c s="90" t="str">
        <f>IF('S.D.PASTE SHEET'!F373="","",'S.D.PASTE SHEET'!F373)</f>
        <v/>
      </c>
      <c s="90" t="str">
        <f>IF('S.D.PASTE SHEET'!G373="","",UPPER('S.D.PASTE SHEET'!G373))</f>
        <v/>
      </c>
      <c s="90" t="str">
        <f>IF('S.D.PASTE SHEET'!H373="","",UPPER('S.D.PASTE SHEET'!H373))</f>
        <v/>
      </c>
      <c s="90" t="str">
        <f>IF('S.D.PASTE SHEET'!I373="","",'S.D.PASTE SHEET'!I373)</f>
        <v/>
      </c>
      <c s="91" t="str">
        <f>IF('S.D.PASTE SHEET'!J373="","",'S.D.PASTE SHEET'!J373)</f>
        <v/>
      </c>
      <c s="90" t="str">
        <f>IF('S.D.PASTE SHEET'!K373="","",'S.D.PASTE SHEET'!K373)</f>
        <v/>
      </c>
      <c s="90" t="str">
        <f>IF('S.D.PASTE SHEET'!L373="","",'S.D.PASTE SHEET'!L373)</f>
        <v/>
      </c>
      <c s="90" t="str">
        <f>IF('S.D.PASTE SHEET'!M373="","",'S.D.PASTE SHEET'!M373)</f>
        <v/>
      </c>
      <c s="90" t="str">
        <f>IF('S.D.PASTE SHEET'!N373="","",'S.D.PASTE SHEET'!N373)</f>
        <v/>
      </c>
      <c s="90" t="str">
        <f>IF('S.D.PASTE SHEET'!O373="","",'S.D.PASTE SHEET'!O373)</f>
        <v/>
      </c>
      <c s="90" t="str">
        <f>IF('S.D.PASTE SHEET'!P373="","",'S.D.PASTE SHEET'!P373)</f>
        <v/>
      </c>
      <c s="90" t="str">
        <f>IF('S.D.PASTE SHEET'!Q373="","",'S.D.PASTE SHEET'!Q373)</f>
        <v/>
      </c>
      <c s="90" t="str">
        <f>IF('S.D.PASTE SHEET'!R373="","",'S.D.PASTE SHEET'!R373)</f>
        <v/>
      </c>
      <c s="90" t="str">
        <f>IF('S.D.PASTE SHEET'!S373="","",'S.D.PASTE SHEET'!S373)</f>
        <v/>
      </c>
      <c s="90" t="str">
        <f>IF('S.D.PASTE SHEET'!T373="","",'S.D.PASTE SHEET'!T373)</f>
        <v/>
      </c>
      <c s="90" t="str">
        <f>IF('S.D.PASTE SHEET'!U373="","",'S.D.PASTE SHEET'!U373)</f>
        <v/>
      </c>
      <c s="90" t="str">
        <f>IF('S.D.PASTE SHEET'!V373="","",'S.D.PASTE SHEET'!V373)</f>
        <v/>
      </c>
      <c s="90" t="str">
        <f>IF('S.D.PASTE SHEET'!W373="","",'S.D.PASTE SHEET'!W373)</f>
        <v/>
      </c>
      <c s="90" t="str">
        <f>IF('S.D.PASTE SHEET'!X373="","",'S.D.PASTE SHEET'!X373)</f>
        <v/>
      </c>
      <c s="90" t="str">
        <f>IF('S.D.PASTE SHEET'!Y373="","",'S.D.PASTE SHEET'!Y373)</f>
        <v/>
      </c>
      <c s="90" t="str">
        <f>IF('S.D.PASTE SHEET'!Z373="","",'S.D.PASTE SHEET'!Z373)</f>
        <v/>
      </c>
      <c s="90" t="str">
        <f>IF('S.D.PASTE SHEET'!AA373="","",'S.D.PASTE SHEET'!AA373)</f>
        <v/>
      </c>
      <c s="90" t="str">
        <f>IF('S.D.PASTE SHEET'!AB373="","",'S.D.PASTE SHEET'!AB373)</f>
        <v/>
      </c>
      <c s="90" t="str">
        <f>IF('S.D.PASTE SHEET'!AC373="","",'S.D.PASTE SHEET'!AC373)</f>
        <v/>
      </c>
      <c s="90" t="str">
        <f>IF('S.D.PASTE SHEET'!AD373="","",'S.D.PASTE SHEET'!AD373)</f>
        <v/>
      </c>
      <c s="34"/>
      <c s="32" t="str">
        <f>IF(AK373="","",IF(AK373&gt;0,COUNT($AG$2:AG373),""))</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3" s="32" t="str">
        <f>IF(BC373="","",IF(BC373&gt;0,COUNT($AY$2:AY373),""))</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4" spans="1:66" ht="15.75" customHeight="1">
      <c r="A374" s="90" t="str">
        <f>IF('S.D.PASTE SHEET'!A374="","",'S.D.PASTE SHEET'!A374)</f>
        <v/>
      </c>
      <c s="90" t="str">
        <f>IF('S.D.PASTE SHEET'!B374="","",'S.D.PASTE SHEET'!B374)</f>
        <v/>
      </c>
      <c s="90" t="str">
        <f>IF('S.D.PASTE SHEET'!C374="","",'S.D.PASTE SHEET'!C374)</f>
        <v/>
      </c>
      <c s="91" t="str">
        <f>IF('S.D.PASTE SHEET'!D374="","",'S.D.PASTE SHEET'!D374)</f>
        <v/>
      </c>
      <c s="90" t="str">
        <f>IF('S.D.PASTE SHEET'!E374="","",UPPER('S.D.PASTE SHEET'!E374))</f>
        <v/>
      </c>
      <c s="90" t="str">
        <f>IF('S.D.PASTE SHEET'!F374="","",'S.D.PASTE SHEET'!F374)</f>
        <v/>
      </c>
      <c s="90" t="str">
        <f>IF('S.D.PASTE SHEET'!G374="","",UPPER('S.D.PASTE SHEET'!G374))</f>
        <v/>
      </c>
      <c s="90" t="str">
        <f>IF('S.D.PASTE SHEET'!H374="","",UPPER('S.D.PASTE SHEET'!H374))</f>
        <v/>
      </c>
      <c s="90" t="str">
        <f>IF('S.D.PASTE SHEET'!I374="","",'S.D.PASTE SHEET'!I374)</f>
        <v/>
      </c>
      <c s="91" t="str">
        <f>IF('S.D.PASTE SHEET'!J374="","",'S.D.PASTE SHEET'!J374)</f>
        <v/>
      </c>
      <c s="90" t="str">
        <f>IF('S.D.PASTE SHEET'!K374="","",'S.D.PASTE SHEET'!K374)</f>
        <v/>
      </c>
      <c s="90" t="str">
        <f>IF('S.D.PASTE SHEET'!L374="","",'S.D.PASTE SHEET'!L374)</f>
        <v/>
      </c>
      <c s="90" t="str">
        <f>IF('S.D.PASTE SHEET'!M374="","",'S.D.PASTE SHEET'!M374)</f>
        <v/>
      </c>
      <c s="90" t="str">
        <f>IF('S.D.PASTE SHEET'!N374="","",'S.D.PASTE SHEET'!N374)</f>
        <v/>
      </c>
      <c s="90" t="str">
        <f>IF('S.D.PASTE SHEET'!O374="","",'S.D.PASTE SHEET'!O374)</f>
        <v/>
      </c>
      <c s="90" t="str">
        <f>IF('S.D.PASTE SHEET'!P374="","",'S.D.PASTE SHEET'!P374)</f>
        <v/>
      </c>
      <c s="90" t="str">
        <f>IF('S.D.PASTE SHEET'!Q374="","",'S.D.PASTE SHEET'!Q374)</f>
        <v/>
      </c>
      <c s="90" t="str">
        <f>IF('S.D.PASTE SHEET'!R374="","",'S.D.PASTE SHEET'!R374)</f>
        <v/>
      </c>
      <c s="90" t="str">
        <f>IF('S.D.PASTE SHEET'!S374="","",'S.D.PASTE SHEET'!S374)</f>
        <v/>
      </c>
      <c s="90" t="str">
        <f>IF('S.D.PASTE SHEET'!T374="","",'S.D.PASTE SHEET'!T374)</f>
        <v/>
      </c>
      <c s="90" t="str">
        <f>IF('S.D.PASTE SHEET'!U374="","",'S.D.PASTE SHEET'!U374)</f>
        <v/>
      </c>
      <c s="90" t="str">
        <f>IF('S.D.PASTE SHEET'!V374="","",'S.D.PASTE SHEET'!V374)</f>
        <v/>
      </c>
      <c s="90" t="str">
        <f>IF('S.D.PASTE SHEET'!W374="","",'S.D.PASTE SHEET'!W374)</f>
        <v/>
      </c>
      <c s="90" t="str">
        <f>IF('S.D.PASTE SHEET'!X374="","",'S.D.PASTE SHEET'!X374)</f>
        <v/>
      </c>
      <c s="90" t="str">
        <f>IF('S.D.PASTE SHEET'!Y374="","",'S.D.PASTE SHEET'!Y374)</f>
        <v/>
      </c>
      <c s="90" t="str">
        <f>IF('S.D.PASTE SHEET'!Z374="","",'S.D.PASTE SHEET'!Z374)</f>
        <v/>
      </c>
      <c s="90" t="str">
        <f>IF('S.D.PASTE SHEET'!AA374="","",'S.D.PASTE SHEET'!AA374)</f>
        <v/>
      </c>
      <c s="90" t="str">
        <f>IF('S.D.PASTE SHEET'!AB374="","",'S.D.PASTE SHEET'!AB374)</f>
        <v/>
      </c>
      <c s="90" t="str">
        <f>IF('S.D.PASTE SHEET'!AC374="","",'S.D.PASTE SHEET'!AC374)</f>
        <v/>
      </c>
      <c s="90" t="str">
        <f>IF('S.D.PASTE SHEET'!AD374="","",'S.D.PASTE SHEET'!AD374)</f>
        <v/>
      </c>
      <c s="34"/>
      <c s="32" t="str">
        <f>IF(AK374="","",IF(AK374&gt;0,COUNT($AG$2:AG374),""))</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4" s="32" t="str">
        <f>IF(BC374="","",IF(BC374&gt;0,COUNT($AY$2:AY374),""))</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5" spans="1:66" ht="15.75" customHeight="1">
      <c r="A375" s="90" t="str">
        <f>IF('S.D.PASTE SHEET'!A375="","",'S.D.PASTE SHEET'!A375)</f>
        <v/>
      </c>
      <c s="90" t="str">
        <f>IF('S.D.PASTE SHEET'!B375="","",'S.D.PASTE SHEET'!B375)</f>
        <v/>
      </c>
      <c s="90" t="str">
        <f>IF('S.D.PASTE SHEET'!C375="","",'S.D.PASTE SHEET'!C375)</f>
        <v/>
      </c>
      <c s="91" t="str">
        <f>IF('S.D.PASTE SHEET'!D375="","",'S.D.PASTE SHEET'!D375)</f>
        <v/>
      </c>
      <c s="90" t="str">
        <f>IF('S.D.PASTE SHEET'!E375="","",UPPER('S.D.PASTE SHEET'!E375))</f>
        <v/>
      </c>
      <c s="90" t="str">
        <f>IF('S.D.PASTE SHEET'!F375="","",'S.D.PASTE SHEET'!F375)</f>
        <v/>
      </c>
      <c s="90" t="str">
        <f>IF('S.D.PASTE SHEET'!G375="","",UPPER('S.D.PASTE SHEET'!G375))</f>
        <v/>
      </c>
      <c s="90" t="str">
        <f>IF('S.D.PASTE SHEET'!H375="","",UPPER('S.D.PASTE SHEET'!H375))</f>
        <v/>
      </c>
      <c s="90" t="str">
        <f>IF('S.D.PASTE SHEET'!I375="","",'S.D.PASTE SHEET'!I375)</f>
        <v/>
      </c>
      <c s="91" t="str">
        <f>IF('S.D.PASTE SHEET'!J375="","",'S.D.PASTE SHEET'!J375)</f>
        <v/>
      </c>
      <c s="90" t="str">
        <f>IF('S.D.PASTE SHEET'!K375="","",'S.D.PASTE SHEET'!K375)</f>
        <v/>
      </c>
      <c s="90" t="str">
        <f>IF('S.D.PASTE SHEET'!L375="","",'S.D.PASTE SHEET'!L375)</f>
        <v/>
      </c>
      <c s="90" t="str">
        <f>IF('S.D.PASTE SHEET'!M375="","",'S.D.PASTE SHEET'!M375)</f>
        <v/>
      </c>
      <c s="90" t="str">
        <f>IF('S.D.PASTE SHEET'!N375="","",'S.D.PASTE SHEET'!N375)</f>
        <v/>
      </c>
      <c s="90" t="str">
        <f>IF('S.D.PASTE SHEET'!O375="","",'S.D.PASTE SHEET'!O375)</f>
        <v/>
      </c>
      <c s="90" t="str">
        <f>IF('S.D.PASTE SHEET'!P375="","",'S.D.PASTE SHEET'!P375)</f>
        <v/>
      </c>
      <c s="90" t="str">
        <f>IF('S.D.PASTE SHEET'!Q375="","",'S.D.PASTE SHEET'!Q375)</f>
        <v/>
      </c>
      <c s="90" t="str">
        <f>IF('S.D.PASTE SHEET'!R375="","",'S.D.PASTE SHEET'!R375)</f>
        <v/>
      </c>
      <c s="90" t="str">
        <f>IF('S.D.PASTE SHEET'!S375="","",'S.D.PASTE SHEET'!S375)</f>
        <v/>
      </c>
      <c s="90" t="str">
        <f>IF('S.D.PASTE SHEET'!T375="","",'S.D.PASTE SHEET'!T375)</f>
        <v/>
      </c>
      <c s="90" t="str">
        <f>IF('S.D.PASTE SHEET'!U375="","",'S.D.PASTE SHEET'!U375)</f>
        <v/>
      </c>
      <c s="90" t="str">
        <f>IF('S.D.PASTE SHEET'!V375="","",'S.D.PASTE SHEET'!V375)</f>
        <v/>
      </c>
      <c s="90" t="str">
        <f>IF('S.D.PASTE SHEET'!W375="","",'S.D.PASTE SHEET'!W375)</f>
        <v/>
      </c>
      <c s="90" t="str">
        <f>IF('S.D.PASTE SHEET'!X375="","",'S.D.PASTE SHEET'!X375)</f>
        <v/>
      </c>
      <c s="90" t="str">
        <f>IF('S.D.PASTE SHEET'!Y375="","",'S.D.PASTE SHEET'!Y375)</f>
        <v/>
      </c>
      <c s="90" t="str">
        <f>IF('S.D.PASTE SHEET'!Z375="","",'S.D.PASTE SHEET'!Z375)</f>
        <v/>
      </c>
      <c s="90" t="str">
        <f>IF('S.D.PASTE SHEET'!AA375="","",'S.D.PASTE SHEET'!AA375)</f>
        <v/>
      </c>
      <c s="90" t="str">
        <f>IF('S.D.PASTE SHEET'!AB375="","",'S.D.PASTE SHEET'!AB375)</f>
        <v/>
      </c>
      <c s="90" t="str">
        <f>IF('S.D.PASTE SHEET'!AC375="","",'S.D.PASTE SHEET'!AC375)</f>
        <v/>
      </c>
      <c s="90" t="str">
        <f>IF('S.D.PASTE SHEET'!AD375="","",'S.D.PASTE SHEET'!AD375)</f>
        <v/>
      </c>
      <c s="34"/>
      <c s="32" t="str">
        <f>IF(AK375="","",IF(AK375&gt;0,COUNT($AG$2:AG375),""))</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5" s="32" t="str">
        <f>IF(BC375="","",IF(BC375&gt;0,COUNT($AY$2:AY375),""))</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6" spans="1:66" ht="15.75" customHeight="1">
      <c r="A376" s="90" t="str">
        <f>IF('S.D.PASTE SHEET'!A376="","",'S.D.PASTE SHEET'!A376)</f>
        <v/>
      </c>
      <c s="90" t="str">
        <f>IF('S.D.PASTE SHEET'!B376="","",'S.D.PASTE SHEET'!B376)</f>
        <v/>
      </c>
      <c s="90" t="str">
        <f>IF('S.D.PASTE SHEET'!C376="","",'S.D.PASTE SHEET'!C376)</f>
        <v/>
      </c>
      <c s="91" t="str">
        <f>IF('S.D.PASTE SHEET'!D376="","",'S.D.PASTE SHEET'!D376)</f>
        <v/>
      </c>
      <c s="90" t="str">
        <f>IF('S.D.PASTE SHEET'!E376="","",UPPER('S.D.PASTE SHEET'!E376))</f>
        <v/>
      </c>
      <c s="90" t="str">
        <f>IF('S.D.PASTE SHEET'!F376="","",'S.D.PASTE SHEET'!F376)</f>
        <v/>
      </c>
      <c s="90" t="str">
        <f>IF('S.D.PASTE SHEET'!G376="","",UPPER('S.D.PASTE SHEET'!G376))</f>
        <v/>
      </c>
      <c s="90" t="str">
        <f>IF('S.D.PASTE SHEET'!H376="","",UPPER('S.D.PASTE SHEET'!H376))</f>
        <v/>
      </c>
      <c s="90" t="str">
        <f>IF('S.D.PASTE SHEET'!I376="","",'S.D.PASTE SHEET'!I376)</f>
        <v/>
      </c>
      <c s="91" t="str">
        <f>IF('S.D.PASTE SHEET'!J376="","",'S.D.PASTE SHEET'!J376)</f>
        <v/>
      </c>
      <c s="90" t="str">
        <f>IF('S.D.PASTE SHEET'!K376="","",'S.D.PASTE SHEET'!K376)</f>
        <v/>
      </c>
      <c s="90" t="str">
        <f>IF('S.D.PASTE SHEET'!L376="","",'S.D.PASTE SHEET'!L376)</f>
        <v/>
      </c>
      <c s="90" t="str">
        <f>IF('S.D.PASTE SHEET'!M376="","",'S.D.PASTE SHEET'!M376)</f>
        <v/>
      </c>
      <c s="90" t="str">
        <f>IF('S.D.PASTE SHEET'!N376="","",'S.D.PASTE SHEET'!N376)</f>
        <v/>
      </c>
      <c s="90" t="str">
        <f>IF('S.D.PASTE SHEET'!O376="","",'S.D.PASTE SHEET'!O376)</f>
        <v/>
      </c>
      <c s="90" t="str">
        <f>IF('S.D.PASTE SHEET'!P376="","",'S.D.PASTE SHEET'!P376)</f>
        <v/>
      </c>
      <c s="90" t="str">
        <f>IF('S.D.PASTE SHEET'!Q376="","",'S.D.PASTE SHEET'!Q376)</f>
        <v/>
      </c>
      <c s="90" t="str">
        <f>IF('S.D.PASTE SHEET'!R376="","",'S.D.PASTE SHEET'!R376)</f>
        <v/>
      </c>
      <c s="90" t="str">
        <f>IF('S.D.PASTE SHEET'!S376="","",'S.D.PASTE SHEET'!S376)</f>
        <v/>
      </c>
      <c s="90" t="str">
        <f>IF('S.D.PASTE SHEET'!T376="","",'S.D.PASTE SHEET'!T376)</f>
        <v/>
      </c>
      <c s="90" t="str">
        <f>IF('S.D.PASTE SHEET'!U376="","",'S.D.PASTE SHEET'!U376)</f>
        <v/>
      </c>
      <c s="90" t="str">
        <f>IF('S.D.PASTE SHEET'!V376="","",'S.D.PASTE SHEET'!V376)</f>
        <v/>
      </c>
      <c s="90" t="str">
        <f>IF('S.D.PASTE SHEET'!W376="","",'S.D.PASTE SHEET'!W376)</f>
        <v/>
      </c>
      <c s="90" t="str">
        <f>IF('S.D.PASTE SHEET'!X376="","",'S.D.PASTE SHEET'!X376)</f>
        <v/>
      </c>
      <c s="90" t="str">
        <f>IF('S.D.PASTE SHEET'!Y376="","",'S.D.PASTE SHEET'!Y376)</f>
        <v/>
      </c>
      <c s="90" t="str">
        <f>IF('S.D.PASTE SHEET'!Z376="","",'S.D.PASTE SHEET'!Z376)</f>
        <v/>
      </c>
      <c s="90" t="str">
        <f>IF('S.D.PASTE SHEET'!AA376="","",'S.D.PASTE SHEET'!AA376)</f>
        <v/>
      </c>
      <c s="90" t="str">
        <f>IF('S.D.PASTE SHEET'!AB376="","",'S.D.PASTE SHEET'!AB376)</f>
        <v/>
      </c>
      <c s="90" t="str">
        <f>IF('S.D.PASTE SHEET'!AC376="","",'S.D.PASTE SHEET'!AC376)</f>
        <v/>
      </c>
      <c s="90" t="str">
        <f>IF('S.D.PASTE SHEET'!AD376="","",'S.D.PASTE SHEET'!AD376)</f>
        <v/>
      </c>
      <c s="34"/>
      <c s="32" t="str">
        <f>IF(AK376="","",IF(AK376&gt;0,COUNT($AG$2:AG376),""))</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6" s="32" t="str">
        <f>IF(BC376="","",IF(BC376&gt;0,COUNT($AY$2:AY376),""))</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7" spans="1:66" ht="15.75" customHeight="1">
      <c r="A377" s="90" t="str">
        <f>IF('S.D.PASTE SHEET'!A377="","",'S.D.PASTE SHEET'!A377)</f>
        <v/>
      </c>
      <c s="90" t="str">
        <f>IF('S.D.PASTE SHEET'!B377="","",'S.D.PASTE SHEET'!B377)</f>
        <v/>
      </c>
      <c s="90" t="str">
        <f>IF('S.D.PASTE SHEET'!C377="","",'S.D.PASTE SHEET'!C377)</f>
        <v/>
      </c>
      <c s="91" t="str">
        <f>IF('S.D.PASTE SHEET'!D377="","",'S.D.PASTE SHEET'!D377)</f>
        <v/>
      </c>
      <c s="90" t="str">
        <f>IF('S.D.PASTE SHEET'!E377="","",UPPER('S.D.PASTE SHEET'!E377))</f>
        <v/>
      </c>
      <c s="90" t="str">
        <f>IF('S.D.PASTE SHEET'!F377="","",'S.D.PASTE SHEET'!F377)</f>
        <v/>
      </c>
      <c s="90" t="str">
        <f>IF('S.D.PASTE SHEET'!G377="","",UPPER('S.D.PASTE SHEET'!G377))</f>
        <v/>
      </c>
      <c s="90" t="str">
        <f>IF('S.D.PASTE SHEET'!H377="","",UPPER('S.D.PASTE SHEET'!H377))</f>
        <v/>
      </c>
      <c s="90" t="str">
        <f>IF('S.D.PASTE SHEET'!I377="","",'S.D.PASTE SHEET'!I377)</f>
        <v/>
      </c>
      <c s="91" t="str">
        <f>IF('S.D.PASTE SHEET'!J377="","",'S.D.PASTE SHEET'!J377)</f>
        <v/>
      </c>
      <c s="90" t="str">
        <f>IF('S.D.PASTE SHEET'!K377="","",'S.D.PASTE SHEET'!K377)</f>
        <v/>
      </c>
      <c s="90" t="str">
        <f>IF('S.D.PASTE SHEET'!L377="","",'S.D.PASTE SHEET'!L377)</f>
        <v/>
      </c>
      <c s="90" t="str">
        <f>IF('S.D.PASTE SHEET'!M377="","",'S.D.PASTE SHEET'!M377)</f>
        <v/>
      </c>
      <c s="90" t="str">
        <f>IF('S.D.PASTE SHEET'!N377="","",'S.D.PASTE SHEET'!N377)</f>
        <v/>
      </c>
      <c s="90" t="str">
        <f>IF('S.D.PASTE SHEET'!O377="","",'S.D.PASTE SHEET'!O377)</f>
        <v/>
      </c>
      <c s="90" t="str">
        <f>IF('S.D.PASTE SHEET'!P377="","",'S.D.PASTE SHEET'!P377)</f>
        <v/>
      </c>
      <c s="90" t="str">
        <f>IF('S.D.PASTE SHEET'!Q377="","",'S.D.PASTE SHEET'!Q377)</f>
        <v/>
      </c>
      <c s="90" t="str">
        <f>IF('S.D.PASTE SHEET'!R377="","",'S.D.PASTE SHEET'!R377)</f>
        <v/>
      </c>
      <c s="90" t="str">
        <f>IF('S.D.PASTE SHEET'!S377="","",'S.D.PASTE SHEET'!S377)</f>
        <v/>
      </c>
      <c s="90" t="str">
        <f>IF('S.D.PASTE SHEET'!T377="","",'S.D.PASTE SHEET'!T377)</f>
        <v/>
      </c>
      <c s="90" t="str">
        <f>IF('S.D.PASTE SHEET'!U377="","",'S.D.PASTE SHEET'!U377)</f>
        <v/>
      </c>
      <c s="90" t="str">
        <f>IF('S.D.PASTE SHEET'!V377="","",'S.D.PASTE SHEET'!V377)</f>
        <v/>
      </c>
      <c s="90" t="str">
        <f>IF('S.D.PASTE SHEET'!W377="","",'S.D.PASTE SHEET'!W377)</f>
        <v/>
      </c>
      <c s="90" t="str">
        <f>IF('S.D.PASTE SHEET'!X377="","",'S.D.PASTE SHEET'!X377)</f>
        <v/>
      </c>
      <c s="90" t="str">
        <f>IF('S.D.PASTE SHEET'!Y377="","",'S.D.PASTE SHEET'!Y377)</f>
        <v/>
      </c>
      <c s="90" t="str">
        <f>IF('S.D.PASTE SHEET'!Z377="","",'S.D.PASTE SHEET'!Z377)</f>
        <v/>
      </c>
      <c s="90" t="str">
        <f>IF('S.D.PASTE SHEET'!AA377="","",'S.D.PASTE SHEET'!AA377)</f>
        <v/>
      </c>
      <c s="90" t="str">
        <f>IF('S.D.PASTE SHEET'!AB377="","",'S.D.PASTE SHEET'!AB377)</f>
        <v/>
      </c>
      <c s="90" t="str">
        <f>IF('S.D.PASTE SHEET'!AC377="","",'S.D.PASTE SHEET'!AC377)</f>
        <v/>
      </c>
      <c s="90" t="str">
        <f>IF('S.D.PASTE SHEET'!AD377="","",'S.D.PASTE SHEET'!AD377)</f>
        <v/>
      </c>
      <c s="34"/>
      <c s="32" t="str">
        <f>IF(AK377="","",IF(AK377&gt;0,COUNT($AG$2:AG377),""))</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7" s="32" t="str">
        <f>IF(BC377="","",IF(BC377&gt;0,COUNT($AY$2:AY377),""))</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8" spans="1:66" ht="15.75" customHeight="1">
      <c r="A378" s="90" t="str">
        <f>IF('S.D.PASTE SHEET'!A378="","",'S.D.PASTE SHEET'!A378)</f>
        <v/>
      </c>
      <c s="90" t="str">
        <f>IF('S.D.PASTE SHEET'!B378="","",'S.D.PASTE SHEET'!B378)</f>
        <v/>
      </c>
      <c s="90" t="str">
        <f>IF('S.D.PASTE SHEET'!C378="","",'S.D.PASTE SHEET'!C378)</f>
        <v/>
      </c>
      <c s="91" t="str">
        <f>IF('S.D.PASTE SHEET'!D378="","",'S.D.PASTE SHEET'!D378)</f>
        <v/>
      </c>
      <c s="90" t="str">
        <f>IF('S.D.PASTE SHEET'!E378="","",UPPER('S.D.PASTE SHEET'!E378))</f>
        <v/>
      </c>
      <c s="90" t="str">
        <f>IF('S.D.PASTE SHEET'!F378="","",'S.D.PASTE SHEET'!F378)</f>
        <v/>
      </c>
      <c s="90" t="str">
        <f>IF('S.D.PASTE SHEET'!G378="","",UPPER('S.D.PASTE SHEET'!G378))</f>
        <v/>
      </c>
      <c s="90" t="str">
        <f>IF('S.D.PASTE SHEET'!H378="","",UPPER('S.D.PASTE SHEET'!H378))</f>
        <v/>
      </c>
      <c s="90" t="str">
        <f>IF('S.D.PASTE SHEET'!I378="","",'S.D.PASTE SHEET'!I378)</f>
        <v/>
      </c>
      <c s="91" t="str">
        <f>IF('S.D.PASTE SHEET'!J378="","",'S.D.PASTE SHEET'!J378)</f>
        <v/>
      </c>
      <c s="90" t="str">
        <f>IF('S.D.PASTE SHEET'!K378="","",'S.D.PASTE SHEET'!K378)</f>
        <v/>
      </c>
      <c s="90" t="str">
        <f>IF('S.D.PASTE SHEET'!L378="","",'S.D.PASTE SHEET'!L378)</f>
        <v/>
      </c>
      <c s="90" t="str">
        <f>IF('S.D.PASTE SHEET'!M378="","",'S.D.PASTE SHEET'!M378)</f>
        <v/>
      </c>
      <c s="90" t="str">
        <f>IF('S.D.PASTE SHEET'!N378="","",'S.D.PASTE SHEET'!N378)</f>
        <v/>
      </c>
      <c s="90" t="str">
        <f>IF('S.D.PASTE SHEET'!O378="","",'S.D.PASTE SHEET'!O378)</f>
        <v/>
      </c>
      <c s="90" t="str">
        <f>IF('S.D.PASTE SHEET'!P378="","",'S.D.PASTE SHEET'!P378)</f>
        <v/>
      </c>
      <c s="90" t="str">
        <f>IF('S.D.PASTE SHEET'!Q378="","",'S.D.PASTE SHEET'!Q378)</f>
        <v/>
      </c>
      <c s="90" t="str">
        <f>IF('S.D.PASTE SHEET'!R378="","",'S.D.PASTE SHEET'!R378)</f>
        <v/>
      </c>
      <c s="90" t="str">
        <f>IF('S.D.PASTE SHEET'!S378="","",'S.D.PASTE SHEET'!S378)</f>
        <v/>
      </c>
      <c s="90" t="str">
        <f>IF('S.D.PASTE SHEET'!T378="","",'S.D.PASTE SHEET'!T378)</f>
        <v/>
      </c>
      <c s="90" t="str">
        <f>IF('S.D.PASTE SHEET'!U378="","",'S.D.PASTE SHEET'!U378)</f>
        <v/>
      </c>
      <c s="90" t="str">
        <f>IF('S.D.PASTE SHEET'!V378="","",'S.D.PASTE SHEET'!V378)</f>
        <v/>
      </c>
      <c s="90" t="str">
        <f>IF('S.D.PASTE SHEET'!W378="","",'S.D.PASTE SHEET'!W378)</f>
        <v/>
      </c>
      <c s="90" t="str">
        <f>IF('S.D.PASTE SHEET'!X378="","",'S.D.PASTE SHEET'!X378)</f>
        <v/>
      </c>
      <c s="90" t="str">
        <f>IF('S.D.PASTE SHEET'!Y378="","",'S.D.PASTE SHEET'!Y378)</f>
        <v/>
      </c>
      <c s="90" t="str">
        <f>IF('S.D.PASTE SHEET'!Z378="","",'S.D.PASTE SHEET'!Z378)</f>
        <v/>
      </c>
      <c s="90" t="str">
        <f>IF('S.D.PASTE SHEET'!AA378="","",'S.D.PASTE SHEET'!AA378)</f>
        <v/>
      </c>
      <c s="90" t="str">
        <f>IF('S.D.PASTE SHEET'!AB378="","",'S.D.PASTE SHEET'!AB378)</f>
        <v/>
      </c>
      <c s="90" t="str">
        <f>IF('S.D.PASTE SHEET'!AC378="","",'S.D.PASTE SHEET'!AC378)</f>
        <v/>
      </c>
      <c s="90" t="str">
        <f>IF('S.D.PASTE SHEET'!AD378="","",'S.D.PASTE SHEET'!AD378)</f>
        <v/>
      </c>
      <c s="34"/>
      <c s="32" t="str">
        <f>IF(AK378="","",IF(AK378&gt;0,COUNT($AG$2:AG378),""))</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8" s="32" t="str">
        <f>IF(BC378="","",IF(BC378&gt;0,COUNT($AY$2:AY378),""))</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79" spans="1:66" ht="15.75" customHeight="1">
      <c r="A379" s="90" t="str">
        <f>IF('S.D.PASTE SHEET'!A379="","",'S.D.PASTE SHEET'!A379)</f>
        <v/>
      </c>
      <c s="90" t="str">
        <f>IF('S.D.PASTE SHEET'!B379="","",'S.D.PASTE SHEET'!B379)</f>
        <v/>
      </c>
      <c s="90" t="str">
        <f>IF('S.D.PASTE SHEET'!C379="","",'S.D.PASTE SHEET'!C379)</f>
        <v/>
      </c>
      <c s="91" t="str">
        <f>IF('S.D.PASTE SHEET'!D379="","",'S.D.PASTE SHEET'!D379)</f>
        <v/>
      </c>
      <c s="90" t="str">
        <f>IF('S.D.PASTE SHEET'!E379="","",UPPER('S.D.PASTE SHEET'!E379))</f>
        <v/>
      </c>
      <c s="90" t="str">
        <f>IF('S.D.PASTE SHEET'!F379="","",'S.D.PASTE SHEET'!F379)</f>
        <v/>
      </c>
      <c s="90" t="str">
        <f>IF('S.D.PASTE SHEET'!G379="","",UPPER('S.D.PASTE SHEET'!G379))</f>
        <v/>
      </c>
      <c s="90" t="str">
        <f>IF('S.D.PASTE SHEET'!H379="","",UPPER('S.D.PASTE SHEET'!H379))</f>
        <v/>
      </c>
      <c s="90" t="str">
        <f>IF('S.D.PASTE SHEET'!I379="","",'S.D.PASTE SHEET'!I379)</f>
        <v/>
      </c>
      <c s="91" t="str">
        <f>IF('S.D.PASTE SHEET'!J379="","",'S.D.PASTE SHEET'!J379)</f>
        <v/>
      </c>
      <c s="90" t="str">
        <f>IF('S.D.PASTE SHEET'!K379="","",'S.D.PASTE SHEET'!K379)</f>
        <v/>
      </c>
      <c s="90" t="str">
        <f>IF('S.D.PASTE SHEET'!L379="","",'S.D.PASTE SHEET'!L379)</f>
        <v/>
      </c>
      <c s="90" t="str">
        <f>IF('S.D.PASTE SHEET'!M379="","",'S.D.PASTE SHEET'!M379)</f>
        <v/>
      </c>
      <c s="90" t="str">
        <f>IF('S.D.PASTE SHEET'!N379="","",'S.D.PASTE SHEET'!N379)</f>
        <v/>
      </c>
      <c s="90" t="str">
        <f>IF('S.D.PASTE SHEET'!O379="","",'S.D.PASTE SHEET'!O379)</f>
        <v/>
      </c>
      <c s="90" t="str">
        <f>IF('S.D.PASTE SHEET'!P379="","",'S.D.PASTE SHEET'!P379)</f>
        <v/>
      </c>
      <c s="90" t="str">
        <f>IF('S.D.PASTE SHEET'!Q379="","",'S.D.PASTE SHEET'!Q379)</f>
        <v/>
      </c>
      <c s="90" t="str">
        <f>IF('S.D.PASTE SHEET'!R379="","",'S.D.PASTE SHEET'!R379)</f>
        <v/>
      </c>
      <c s="90" t="str">
        <f>IF('S.D.PASTE SHEET'!S379="","",'S.D.PASTE SHEET'!S379)</f>
        <v/>
      </c>
      <c s="90" t="str">
        <f>IF('S.D.PASTE SHEET'!T379="","",'S.D.PASTE SHEET'!T379)</f>
        <v/>
      </c>
      <c s="90" t="str">
        <f>IF('S.D.PASTE SHEET'!U379="","",'S.D.PASTE SHEET'!U379)</f>
        <v/>
      </c>
      <c s="90" t="str">
        <f>IF('S.D.PASTE SHEET'!V379="","",'S.D.PASTE SHEET'!V379)</f>
        <v/>
      </c>
      <c s="90" t="str">
        <f>IF('S.D.PASTE SHEET'!W379="","",'S.D.PASTE SHEET'!W379)</f>
        <v/>
      </c>
      <c s="90" t="str">
        <f>IF('S.D.PASTE SHEET'!X379="","",'S.D.PASTE SHEET'!X379)</f>
        <v/>
      </c>
      <c s="90" t="str">
        <f>IF('S.D.PASTE SHEET'!Y379="","",'S.D.PASTE SHEET'!Y379)</f>
        <v/>
      </c>
      <c s="90" t="str">
        <f>IF('S.D.PASTE SHEET'!Z379="","",'S.D.PASTE SHEET'!Z379)</f>
        <v/>
      </c>
      <c s="90" t="str">
        <f>IF('S.D.PASTE SHEET'!AA379="","",'S.D.PASTE SHEET'!AA379)</f>
        <v/>
      </c>
      <c s="90" t="str">
        <f>IF('S.D.PASTE SHEET'!AB379="","",'S.D.PASTE SHEET'!AB379)</f>
        <v/>
      </c>
      <c s="90" t="str">
        <f>IF('S.D.PASTE SHEET'!AC379="","",'S.D.PASTE SHEET'!AC379)</f>
        <v/>
      </c>
      <c s="90" t="str">
        <f>IF('S.D.PASTE SHEET'!AD379="","",'S.D.PASTE SHEET'!AD379)</f>
        <v/>
      </c>
      <c s="34"/>
      <c s="32" t="str">
        <f>IF(AK379="","",IF(AK379&gt;0,COUNT($AG$2:AG379),""))</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79" s="32" t="str">
        <f>IF(BC379="","",IF(BC379&gt;0,COUNT($AY$2:AY379),""))</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0" spans="1:66" ht="15.75" customHeight="1">
      <c r="A380" s="90" t="str">
        <f>IF('S.D.PASTE SHEET'!A380="","",'S.D.PASTE SHEET'!A380)</f>
        <v/>
      </c>
      <c s="90" t="str">
        <f>IF('S.D.PASTE SHEET'!B380="","",'S.D.PASTE SHEET'!B380)</f>
        <v/>
      </c>
      <c s="90" t="str">
        <f>IF('S.D.PASTE SHEET'!C380="","",'S.D.PASTE SHEET'!C380)</f>
        <v/>
      </c>
      <c s="91" t="str">
        <f>IF('S.D.PASTE SHEET'!D380="","",'S.D.PASTE SHEET'!D380)</f>
        <v/>
      </c>
      <c s="90" t="str">
        <f>IF('S.D.PASTE SHEET'!E380="","",UPPER('S.D.PASTE SHEET'!E380))</f>
        <v/>
      </c>
      <c s="90" t="str">
        <f>IF('S.D.PASTE SHEET'!F380="","",'S.D.PASTE SHEET'!F380)</f>
        <v/>
      </c>
      <c s="90" t="str">
        <f>IF('S.D.PASTE SHEET'!G380="","",UPPER('S.D.PASTE SHEET'!G380))</f>
        <v/>
      </c>
      <c s="90" t="str">
        <f>IF('S.D.PASTE SHEET'!H380="","",UPPER('S.D.PASTE SHEET'!H380))</f>
        <v/>
      </c>
      <c s="90" t="str">
        <f>IF('S.D.PASTE SHEET'!I380="","",'S.D.PASTE SHEET'!I380)</f>
        <v/>
      </c>
      <c s="91" t="str">
        <f>IF('S.D.PASTE SHEET'!J380="","",'S.D.PASTE SHEET'!J380)</f>
        <v/>
      </c>
      <c s="90" t="str">
        <f>IF('S.D.PASTE SHEET'!K380="","",'S.D.PASTE SHEET'!K380)</f>
        <v/>
      </c>
      <c s="90" t="str">
        <f>IF('S.D.PASTE SHEET'!L380="","",'S.D.PASTE SHEET'!L380)</f>
        <v/>
      </c>
      <c s="90" t="str">
        <f>IF('S.D.PASTE SHEET'!M380="","",'S.D.PASTE SHEET'!M380)</f>
        <v/>
      </c>
      <c s="90" t="str">
        <f>IF('S.D.PASTE SHEET'!N380="","",'S.D.PASTE SHEET'!N380)</f>
        <v/>
      </c>
      <c s="90" t="str">
        <f>IF('S.D.PASTE SHEET'!O380="","",'S.D.PASTE SHEET'!O380)</f>
        <v/>
      </c>
      <c s="90" t="str">
        <f>IF('S.D.PASTE SHEET'!P380="","",'S.D.PASTE SHEET'!P380)</f>
        <v/>
      </c>
      <c s="90" t="str">
        <f>IF('S.D.PASTE SHEET'!Q380="","",'S.D.PASTE SHEET'!Q380)</f>
        <v/>
      </c>
      <c s="90" t="str">
        <f>IF('S.D.PASTE SHEET'!R380="","",'S.D.PASTE SHEET'!R380)</f>
        <v/>
      </c>
      <c s="90" t="str">
        <f>IF('S.D.PASTE SHEET'!S380="","",'S.D.PASTE SHEET'!S380)</f>
        <v/>
      </c>
      <c s="90" t="str">
        <f>IF('S.D.PASTE SHEET'!T380="","",'S.D.PASTE SHEET'!T380)</f>
        <v/>
      </c>
      <c s="90" t="str">
        <f>IF('S.D.PASTE SHEET'!U380="","",'S.D.PASTE SHEET'!U380)</f>
        <v/>
      </c>
      <c s="90" t="str">
        <f>IF('S.D.PASTE SHEET'!V380="","",'S.D.PASTE SHEET'!V380)</f>
        <v/>
      </c>
      <c s="90" t="str">
        <f>IF('S.D.PASTE SHEET'!W380="","",'S.D.PASTE SHEET'!W380)</f>
        <v/>
      </c>
      <c s="90" t="str">
        <f>IF('S.D.PASTE SHEET'!X380="","",'S.D.PASTE SHEET'!X380)</f>
        <v/>
      </c>
      <c s="90" t="str">
        <f>IF('S.D.PASTE SHEET'!Y380="","",'S.D.PASTE SHEET'!Y380)</f>
        <v/>
      </c>
      <c s="90" t="str">
        <f>IF('S.D.PASTE SHEET'!Z380="","",'S.D.PASTE SHEET'!Z380)</f>
        <v/>
      </c>
      <c s="90" t="str">
        <f>IF('S.D.PASTE SHEET'!AA380="","",'S.D.PASTE SHEET'!AA380)</f>
        <v/>
      </c>
      <c s="90" t="str">
        <f>IF('S.D.PASTE SHEET'!AB380="","",'S.D.PASTE SHEET'!AB380)</f>
        <v/>
      </c>
      <c s="90" t="str">
        <f>IF('S.D.PASTE SHEET'!AC380="","",'S.D.PASTE SHEET'!AC380)</f>
        <v/>
      </c>
      <c s="90" t="str">
        <f>IF('S.D.PASTE SHEET'!AD380="","",'S.D.PASTE SHEET'!AD380)</f>
        <v/>
      </c>
      <c s="34"/>
      <c s="32" t="str">
        <f>IF(AK380="","",IF(AK380&gt;0,COUNT($AG$2:AG380),""))</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80" s="32" t="str">
        <f>IF(BC380="","",IF(BC380&gt;0,COUNT($AY$2:AY380),""))</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1" spans="1:66" ht="15.75" customHeight="1">
      <c r="A381" s="90" t="str">
        <f>IF('S.D.PASTE SHEET'!A381="","",'S.D.PASTE SHEET'!A381)</f>
        <v/>
      </c>
      <c s="90" t="str">
        <f>IF('S.D.PASTE SHEET'!B381="","",'S.D.PASTE SHEET'!B381)</f>
        <v/>
      </c>
      <c s="90" t="str">
        <f>IF('S.D.PASTE SHEET'!C381="","",'S.D.PASTE SHEET'!C381)</f>
        <v/>
      </c>
      <c s="91" t="str">
        <f>IF('S.D.PASTE SHEET'!D381="","",'S.D.PASTE SHEET'!D381)</f>
        <v/>
      </c>
      <c s="90" t="str">
        <f>IF('S.D.PASTE SHEET'!E381="","",UPPER('S.D.PASTE SHEET'!E381))</f>
        <v/>
      </c>
      <c s="90" t="str">
        <f>IF('S.D.PASTE SHEET'!F381="","",'S.D.PASTE SHEET'!F381)</f>
        <v/>
      </c>
      <c s="90" t="str">
        <f>IF('S.D.PASTE SHEET'!G381="","",UPPER('S.D.PASTE SHEET'!G381))</f>
        <v/>
      </c>
      <c s="90" t="str">
        <f>IF('S.D.PASTE SHEET'!H381="","",UPPER('S.D.PASTE SHEET'!H381))</f>
        <v/>
      </c>
      <c s="90" t="str">
        <f>IF('S.D.PASTE SHEET'!I381="","",'S.D.PASTE SHEET'!I381)</f>
        <v/>
      </c>
      <c s="91" t="str">
        <f>IF('S.D.PASTE SHEET'!J381="","",'S.D.PASTE SHEET'!J381)</f>
        <v/>
      </c>
      <c s="90" t="str">
        <f>IF('S.D.PASTE SHEET'!K381="","",'S.D.PASTE SHEET'!K381)</f>
        <v/>
      </c>
      <c s="90" t="str">
        <f>IF('S.D.PASTE SHEET'!L381="","",'S.D.PASTE SHEET'!L381)</f>
        <v/>
      </c>
      <c s="90" t="str">
        <f>IF('S.D.PASTE SHEET'!M381="","",'S.D.PASTE SHEET'!M381)</f>
        <v/>
      </c>
      <c s="90" t="str">
        <f>IF('S.D.PASTE SHEET'!N381="","",'S.D.PASTE SHEET'!N381)</f>
        <v/>
      </c>
      <c s="90" t="str">
        <f>IF('S.D.PASTE SHEET'!O381="","",'S.D.PASTE SHEET'!O381)</f>
        <v/>
      </c>
      <c s="90" t="str">
        <f>IF('S.D.PASTE SHEET'!P381="","",'S.D.PASTE SHEET'!P381)</f>
        <v/>
      </c>
      <c s="90" t="str">
        <f>IF('S.D.PASTE SHEET'!Q381="","",'S.D.PASTE SHEET'!Q381)</f>
        <v/>
      </c>
      <c s="90" t="str">
        <f>IF('S.D.PASTE SHEET'!R381="","",'S.D.PASTE SHEET'!R381)</f>
        <v/>
      </c>
      <c s="90" t="str">
        <f>IF('S.D.PASTE SHEET'!S381="","",'S.D.PASTE SHEET'!S381)</f>
        <v/>
      </c>
      <c s="90" t="str">
        <f>IF('S.D.PASTE SHEET'!T381="","",'S.D.PASTE SHEET'!T381)</f>
        <v/>
      </c>
      <c s="90" t="str">
        <f>IF('S.D.PASTE SHEET'!U381="","",'S.D.PASTE SHEET'!U381)</f>
        <v/>
      </c>
      <c s="90" t="str">
        <f>IF('S.D.PASTE SHEET'!V381="","",'S.D.PASTE SHEET'!V381)</f>
        <v/>
      </c>
      <c s="90" t="str">
        <f>IF('S.D.PASTE SHEET'!W381="","",'S.D.PASTE SHEET'!W381)</f>
        <v/>
      </c>
      <c s="90" t="str">
        <f>IF('S.D.PASTE SHEET'!X381="","",'S.D.PASTE SHEET'!X381)</f>
        <v/>
      </c>
      <c s="90" t="str">
        <f>IF('S.D.PASTE SHEET'!Y381="","",'S.D.PASTE SHEET'!Y381)</f>
        <v/>
      </c>
      <c s="90" t="str">
        <f>IF('S.D.PASTE SHEET'!Z381="","",'S.D.PASTE SHEET'!Z381)</f>
        <v/>
      </c>
      <c s="90" t="str">
        <f>IF('S.D.PASTE SHEET'!AA381="","",'S.D.PASTE SHEET'!AA381)</f>
        <v/>
      </c>
      <c s="90" t="str">
        <f>IF('S.D.PASTE SHEET'!AB381="","",'S.D.PASTE SHEET'!AB381)</f>
        <v/>
      </c>
      <c s="90" t="str">
        <f>IF('S.D.PASTE SHEET'!AC381="","",'S.D.PASTE SHEET'!AC381)</f>
        <v/>
      </c>
      <c s="90" t="str">
        <f>IF('S.D.PASTE SHEET'!AD381="","",'S.D.PASTE SHEET'!AD381)</f>
        <v/>
      </c>
      <c s="34"/>
      <c s="32" t="str">
        <f>IF(AK381="","",IF(AK381&gt;0,COUNT($AG$2:AG381),""))</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81" s="32" t="str">
        <f>IF(BC381="","",IF(BC381&gt;0,COUNT($AY$2:AY381),""))</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2" spans="1:66" ht="15.75" customHeight="1">
      <c r="A382" s="90" t="str">
        <f>IF('S.D.PASTE SHEET'!A382="","",'S.D.PASTE SHEET'!A382)</f>
        <v/>
      </c>
      <c s="90" t="str">
        <f>IF('S.D.PASTE SHEET'!B382="","",'S.D.PASTE SHEET'!B382)</f>
        <v/>
      </c>
      <c s="90" t="str">
        <f>IF('S.D.PASTE SHEET'!C382="","",'S.D.PASTE SHEET'!C382)</f>
        <v/>
      </c>
      <c s="91" t="str">
        <f>IF('S.D.PASTE SHEET'!D382="","",'S.D.PASTE SHEET'!D382)</f>
        <v/>
      </c>
      <c s="90" t="str">
        <f>IF('S.D.PASTE SHEET'!E382="","",UPPER('S.D.PASTE SHEET'!E382))</f>
        <v/>
      </c>
      <c s="90" t="str">
        <f>IF('S.D.PASTE SHEET'!F382="","",'S.D.PASTE SHEET'!F382)</f>
        <v/>
      </c>
      <c s="90" t="str">
        <f>IF('S.D.PASTE SHEET'!G382="","",UPPER('S.D.PASTE SHEET'!G382))</f>
        <v/>
      </c>
      <c s="90" t="str">
        <f>IF('S.D.PASTE SHEET'!H382="","",UPPER('S.D.PASTE SHEET'!H382))</f>
        <v/>
      </c>
      <c s="90" t="str">
        <f>IF('S.D.PASTE SHEET'!I382="","",'S.D.PASTE SHEET'!I382)</f>
        <v/>
      </c>
      <c s="91" t="str">
        <f>IF('S.D.PASTE SHEET'!J382="","",'S.D.PASTE SHEET'!J382)</f>
        <v/>
      </c>
      <c s="90" t="str">
        <f>IF('S.D.PASTE SHEET'!K382="","",'S.D.PASTE SHEET'!K382)</f>
        <v/>
      </c>
      <c s="90" t="str">
        <f>IF('S.D.PASTE SHEET'!L382="","",'S.D.PASTE SHEET'!L382)</f>
        <v/>
      </c>
      <c s="90" t="str">
        <f>IF('S.D.PASTE SHEET'!M382="","",'S.D.PASTE SHEET'!M382)</f>
        <v/>
      </c>
      <c s="90" t="str">
        <f>IF('S.D.PASTE SHEET'!N382="","",'S.D.PASTE SHEET'!N382)</f>
        <v/>
      </c>
      <c s="90" t="str">
        <f>IF('S.D.PASTE SHEET'!O382="","",'S.D.PASTE SHEET'!O382)</f>
        <v/>
      </c>
      <c s="90" t="str">
        <f>IF('S.D.PASTE SHEET'!P382="","",'S.D.PASTE SHEET'!P382)</f>
        <v/>
      </c>
      <c s="90" t="str">
        <f>IF('S.D.PASTE SHEET'!Q382="","",'S.D.PASTE SHEET'!Q382)</f>
        <v/>
      </c>
      <c s="90" t="str">
        <f>IF('S.D.PASTE SHEET'!R382="","",'S.D.PASTE SHEET'!R382)</f>
        <v/>
      </c>
      <c s="90" t="str">
        <f>IF('S.D.PASTE SHEET'!S382="","",'S.D.PASTE SHEET'!S382)</f>
        <v/>
      </c>
      <c s="90" t="str">
        <f>IF('S.D.PASTE SHEET'!T382="","",'S.D.PASTE SHEET'!T382)</f>
        <v/>
      </c>
      <c s="90" t="str">
        <f>IF('S.D.PASTE SHEET'!U382="","",'S.D.PASTE SHEET'!U382)</f>
        <v/>
      </c>
      <c s="90" t="str">
        <f>IF('S.D.PASTE SHEET'!V382="","",'S.D.PASTE SHEET'!V382)</f>
        <v/>
      </c>
      <c s="90" t="str">
        <f>IF('S.D.PASTE SHEET'!W382="","",'S.D.PASTE SHEET'!W382)</f>
        <v/>
      </c>
      <c s="90" t="str">
        <f>IF('S.D.PASTE SHEET'!X382="","",'S.D.PASTE SHEET'!X382)</f>
        <v/>
      </c>
      <c s="90" t="str">
        <f>IF('S.D.PASTE SHEET'!Y382="","",'S.D.PASTE SHEET'!Y382)</f>
        <v/>
      </c>
      <c s="90" t="str">
        <f>IF('S.D.PASTE SHEET'!Z382="","",'S.D.PASTE SHEET'!Z382)</f>
        <v/>
      </c>
      <c s="90" t="str">
        <f>IF('S.D.PASTE SHEET'!AA382="","",'S.D.PASTE SHEET'!AA382)</f>
        <v/>
      </c>
      <c s="90" t="str">
        <f>IF('S.D.PASTE SHEET'!AB382="","",'S.D.PASTE SHEET'!AB382)</f>
        <v/>
      </c>
      <c s="90" t="str">
        <f>IF('S.D.PASTE SHEET'!AC382="","",'S.D.PASTE SHEET'!AC382)</f>
        <v/>
      </c>
      <c s="90" t="str">
        <f>IF('S.D.PASTE SHEET'!AD382="","",'S.D.PASTE SHEET'!AD382)</f>
        <v/>
      </c>
      <c s="34"/>
      <c s="32" t="str">
        <f>IF(AK382="","",IF(AK382&gt;0,COUNT($AG$2:AG382),""))</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82" s="32" t="str">
        <f>IF(BC382="","",IF(BC382&gt;0,COUNT($AY$2:AY382),""))</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3" spans="1:66" ht="15.75" customHeight="1">
      <c r="A383" s="90" t="str">
        <f>IF('S.D.PASTE SHEET'!A383="","",'S.D.PASTE SHEET'!A383)</f>
        <v/>
      </c>
      <c s="90" t="str">
        <f>IF('S.D.PASTE SHEET'!B383="","",'S.D.PASTE SHEET'!B383)</f>
        <v/>
      </c>
      <c s="90" t="str">
        <f>IF('S.D.PASTE SHEET'!C383="","",'S.D.PASTE SHEET'!C383)</f>
        <v/>
      </c>
      <c s="91" t="str">
        <f>IF('S.D.PASTE SHEET'!D383="","",'S.D.PASTE SHEET'!D383)</f>
        <v/>
      </c>
      <c s="90" t="str">
        <f>IF('S.D.PASTE SHEET'!E383="","",UPPER('S.D.PASTE SHEET'!E383))</f>
        <v/>
      </c>
      <c s="90" t="str">
        <f>IF('S.D.PASTE SHEET'!F383="","",'S.D.PASTE SHEET'!F383)</f>
        <v/>
      </c>
      <c s="90" t="str">
        <f>IF('S.D.PASTE SHEET'!G383="","",UPPER('S.D.PASTE SHEET'!G383))</f>
        <v/>
      </c>
      <c s="90" t="str">
        <f>IF('S.D.PASTE SHEET'!H383="","",UPPER('S.D.PASTE SHEET'!H383))</f>
        <v/>
      </c>
      <c s="90" t="str">
        <f>IF('S.D.PASTE SHEET'!I383="","",'S.D.PASTE SHEET'!I383)</f>
        <v/>
      </c>
      <c s="91" t="str">
        <f>IF('S.D.PASTE SHEET'!J383="","",'S.D.PASTE SHEET'!J383)</f>
        <v/>
      </c>
      <c s="90" t="str">
        <f>IF('S.D.PASTE SHEET'!K383="","",'S.D.PASTE SHEET'!K383)</f>
        <v/>
      </c>
      <c s="90" t="str">
        <f>IF('S.D.PASTE SHEET'!L383="","",'S.D.PASTE SHEET'!L383)</f>
        <v/>
      </c>
      <c s="90" t="str">
        <f>IF('S.D.PASTE SHEET'!M383="","",'S.D.PASTE SHEET'!M383)</f>
        <v/>
      </c>
      <c s="90" t="str">
        <f>IF('S.D.PASTE SHEET'!N383="","",'S.D.PASTE SHEET'!N383)</f>
        <v/>
      </c>
      <c s="90" t="str">
        <f>IF('S.D.PASTE SHEET'!O383="","",'S.D.PASTE SHEET'!O383)</f>
        <v/>
      </c>
      <c s="90" t="str">
        <f>IF('S.D.PASTE SHEET'!P383="","",'S.D.PASTE SHEET'!P383)</f>
        <v/>
      </c>
      <c s="90" t="str">
        <f>IF('S.D.PASTE SHEET'!Q383="","",'S.D.PASTE SHEET'!Q383)</f>
        <v/>
      </c>
      <c s="90" t="str">
        <f>IF('S.D.PASTE SHEET'!R383="","",'S.D.PASTE SHEET'!R383)</f>
        <v/>
      </c>
      <c s="90" t="str">
        <f>IF('S.D.PASTE SHEET'!S383="","",'S.D.PASTE SHEET'!S383)</f>
        <v/>
      </c>
      <c s="90" t="str">
        <f>IF('S.D.PASTE SHEET'!T383="","",'S.D.PASTE SHEET'!T383)</f>
        <v/>
      </c>
      <c s="90" t="str">
        <f>IF('S.D.PASTE SHEET'!U383="","",'S.D.PASTE SHEET'!U383)</f>
        <v/>
      </c>
      <c s="90" t="str">
        <f>IF('S.D.PASTE SHEET'!V383="","",'S.D.PASTE SHEET'!V383)</f>
        <v/>
      </c>
      <c s="90" t="str">
        <f>IF('S.D.PASTE SHEET'!W383="","",'S.D.PASTE SHEET'!W383)</f>
        <v/>
      </c>
      <c s="90" t="str">
        <f>IF('S.D.PASTE SHEET'!X383="","",'S.D.PASTE SHEET'!X383)</f>
        <v/>
      </c>
      <c s="90" t="str">
        <f>IF('S.D.PASTE SHEET'!Y383="","",'S.D.PASTE SHEET'!Y383)</f>
        <v/>
      </c>
      <c s="90" t="str">
        <f>IF('S.D.PASTE SHEET'!Z383="","",'S.D.PASTE SHEET'!Z383)</f>
        <v/>
      </c>
      <c s="90" t="str">
        <f>IF('S.D.PASTE SHEET'!AA383="","",'S.D.PASTE SHEET'!AA383)</f>
        <v/>
      </c>
      <c s="90" t="str">
        <f>IF('S.D.PASTE SHEET'!AB383="","",'S.D.PASTE SHEET'!AB383)</f>
        <v/>
      </c>
      <c s="90" t="str">
        <f>IF('S.D.PASTE SHEET'!AC383="","",'S.D.PASTE SHEET'!AC383)</f>
        <v/>
      </c>
      <c s="90" t="str">
        <f>IF('S.D.PASTE SHEET'!AD383="","",'S.D.PASTE SHEET'!AD383)</f>
        <v/>
      </c>
      <c s="34"/>
      <c s="32" t="str">
        <f>IF(AK383="","",IF(AK383&gt;0,COUNT($AG$2:AG383),""))</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83" s="32" t="str">
        <f>IF(BC383="","",IF(BC383&gt;0,COUNT($AY$2:AY383),""))</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4" spans="1:66" ht="15.75" customHeight="1">
      <c r="A384" s="90" t="str">
        <f>IF('S.D.PASTE SHEET'!A384="","",'S.D.PASTE SHEET'!A384)</f>
        <v/>
      </c>
      <c s="90" t="str">
        <f>IF('S.D.PASTE SHEET'!B384="","",'S.D.PASTE SHEET'!B384)</f>
        <v/>
      </c>
      <c s="90" t="str">
        <f>IF('S.D.PASTE SHEET'!C384="","",'S.D.PASTE SHEET'!C384)</f>
        <v/>
      </c>
      <c s="91" t="str">
        <f>IF('S.D.PASTE SHEET'!D384="","",'S.D.PASTE SHEET'!D384)</f>
        <v/>
      </c>
      <c s="90" t="str">
        <f>IF('S.D.PASTE SHEET'!E384="","",UPPER('S.D.PASTE SHEET'!E384))</f>
        <v/>
      </c>
      <c s="90" t="str">
        <f>IF('S.D.PASTE SHEET'!F384="","",'S.D.PASTE SHEET'!F384)</f>
        <v/>
      </c>
      <c s="90" t="str">
        <f>IF('S.D.PASTE SHEET'!G384="","",UPPER('S.D.PASTE SHEET'!G384))</f>
        <v/>
      </c>
      <c s="90" t="str">
        <f>IF('S.D.PASTE SHEET'!H384="","",UPPER('S.D.PASTE SHEET'!H384))</f>
        <v/>
      </c>
      <c s="90" t="str">
        <f>IF('S.D.PASTE SHEET'!I384="","",'S.D.PASTE SHEET'!I384)</f>
        <v/>
      </c>
      <c s="91" t="str">
        <f>IF('S.D.PASTE SHEET'!J384="","",'S.D.PASTE SHEET'!J384)</f>
        <v/>
      </c>
      <c s="90" t="str">
        <f>IF('S.D.PASTE SHEET'!K384="","",'S.D.PASTE SHEET'!K384)</f>
        <v/>
      </c>
      <c s="90" t="str">
        <f>IF('S.D.PASTE SHEET'!L384="","",'S.D.PASTE SHEET'!L384)</f>
        <v/>
      </c>
      <c s="90" t="str">
        <f>IF('S.D.PASTE SHEET'!M384="","",'S.D.PASTE SHEET'!M384)</f>
        <v/>
      </c>
      <c s="90" t="str">
        <f>IF('S.D.PASTE SHEET'!N384="","",'S.D.PASTE SHEET'!N384)</f>
        <v/>
      </c>
      <c s="90" t="str">
        <f>IF('S.D.PASTE SHEET'!O384="","",'S.D.PASTE SHEET'!O384)</f>
        <v/>
      </c>
      <c s="90" t="str">
        <f>IF('S.D.PASTE SHEET'!P384="","",'S.D.PASTE SHEET'!P384)</f>
        <v/>
      </c>
      <c s="90" t="str">
        <f>IF('S.D.PASTE SHEET'!Q384="","",'S.D.PASTE SHEET'!Q384)</f>
        <v/>
      </c>
      <c s="90" t="str">
        <f>IF('S.D.PASTE SHEET'!R384="","",'S.D.PASTE SHEET'!R384)</f>
        <v/>
      </c>
      <c s="90" t="str">
        <f>IF('S.D.PASTE SHEET'!S384="","",'S.D.PASTE SHEET'!S384)</f>
        <v/>
      </c>
      <c s="90" t="str">
        <f>IF('S.D.PASTE SHEET'!T384="","",'S.D.PASTE SHEET'!T384)</f>
        <v/>
      </c>
      <c s="90" t="str">
        <f>IF('S.D.PASTE SHEET'!U384="","",'S.D.PASTE SHEET'!U384)</f>
        <v/>
      </c>
      <c s="90" t="str">
        <f>IF('S.D.PASTE SHEET'!V384="","",'S.D.PASTE SHEET'!V384)</f>
        <v/>
      </c>
      <c s="90" t="str">
        <f>IF('S.D.PASTE SHEET'!W384="","",'S.D.PASTE SHEET'!W384)</f>
        <v/>
      </c>
      <c s="90" t="str">
        <f>IF('S.D.PASTE SHEET'!X384="","",'S.D.PASTE SHEET'!X384)</f>
        <v/>
      </c>
      <c s="90" t="str">
        <f>IF('S.D.PASTE SHEET'!Y384="","",'S.D.PASTE SHEET'!Y384)</f>
        <v/>
      </c>
      <c s="90" t="str">
        <f>IF('S.D.PASTE SHEET'!Z384="","",'S.D.PASTE SHEET'!Z384)</f>
        <v/>
      </c>
      <c s="90" t="str">
        <f>IF('S.D.PASTE SHEET'!AA384="","",'S.D.PASTE SHEET'!AA384)</f>
        <v/>
      </c>
      <c s="90" t="str">
        <f>IF('S.D.PASTE SHEET'!AB384="","",'S.D.PASTE SHEET'!AB384)</f>
        <v/>
      </c>
      <c s="90" t="str">
        <f>IF('S.D.PASTE SHEET'!AC384="","",'S.D.PASTE SHEET'!AC384)</f>
        <v/>
      </c>
      <c s="90" t="str">
        <f>IF('S.D.PASTE SHEET'!AD384="","",'S.D.PASTE SHEET'!AD384)</f>
        <v/>
      </c>
      <c s="34"/>
      <c s="32" t="str">
        <f>IF(AK384="","",IF(AK384&gt;0,COUNT($AG$2:AG384),""))</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 t="shared" si="53"/>
        <v/>
      </c>
      <c r="AX384" s="32" t="str">
        <f>IF(BC384="","",IF(BC384&gt;0,COUNT($AY$2:AY384),""))</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5" spans="1:66" ht="15.75" customHeight="1">
      <c r="A385" s="90" t="str">
        <f>IF('S.D.PASTE SHEET'!A385="","",'S.D.PASTE SHEET'!A385)</f>
        <v/>
      </c>
      <c s="90" t="str">
        <f>IF('S.D.PASTE SHEET'!B385="","",'S.D.PASTE SHEET'!B385)</f>
        <v/>
      </c>
      <c s="90" t="str">
        <f>IF('S.D.PASTE SHEET'!C385="","",'S.D.PASTE SHEET'!C385)</f>
        <v/>
      </c>
      <c s="91" t="str">
        <f>IF('S.D.PASTE SHEET'!D385="","",'S.D.PASTE SHEET'!D385)</f>
        <v/>
      </c>
      <c s="90" t="str">
        <f>IF('S.D.PASTE SHEET'!E385="","",UPPER('S.D.PASTE SHEET'!E385))</f>
        <v/>
      </c>
      <c s="90" t="str">
        <f>IF('S.D.PASTE SHEET'!F385="","",'S.D.PASTE SHEET'!F385)</f>
        <v/>
      </c>
      <c s="90" t="str">
        <f>IF('S.D.PASTE SHEET'!G385="","",UPPER('S.D.PASTE SHEET'!G385))</f>
        <v/>
      </c>
      <c s="90" t="str">
        <f>IF('S.D.PASTE SHEET'!H385="","",UPPER('S.D.PASTE SHEET'!H385))</f>
        <v/>
      </c>
      <c s="90" t="str">
        <f>IF('S.D.PASTE SHEET'!I385="","",'S.D.PASTE SHEET'!I385)</f>
        <v/>
      </c>
      <c s="91" t="str">
        <f>IF('S.D.PASTE SHEET'!J385="","",'S.D.PASTE SHEET'!J385)</f>
        <v/>
      </c>
      <c s="90" t="str">
        <f>IF('S.D.PASTE SHEET'!K385="","",'S.D.PASTE SHEET'!K385)</f>
        <v/>
      </c>
      <c s="90" t="str">
        <f>IF('S.D.PASTE SHEET'!L385="","",'S.D.PASTE SHEET'!L385)</f>
        <v/>
      </c>
      <c s="90" t="str">
        <f>IF('S.D.PASTE SHEET'!M385="","",'S.D.PASTE SHEET'!M385)</f>
        <v/>
      </c>
      <c s="90" t="str">
        <f>IF('S.D.PASTE SHEET'!N385="","",'S.D.PASTE SHEET'!N385)</f>
        <v/>
      </c>
      <c s="90" t="str">
        <f>IF('S.D.PASTE SHEET'!O385="","",'S.D.PASTE SHEET'!O385)</f>
        <v/>
      </c>
      <c s="90" t="str">
        <f>IF('S.D.PASTE SHEET'!P385="","",'S.D.PASTE SHEET'!P385)</f>
        <v/>
      </c>
      <c s="90" t="str">
        <f>IF('S.D.PASTE SHEET'!Q385="","",'S.D.PASTE SHEET'!Q385)</f>
        <v/>
      </c>
      <c s="90" t="str">
        <f>IF('S.D.PASTE SHEET'!R385="","",'S.D.PASTE SHEET'!R385)</f>
        <v/>
      </c>
      <c s="90" t="str">
        <f>IF('S.D.PASTE SHEET'!S385="","",'S.D.PASTE SHEET'!S385)</f>
        <v/>
      </c>
      <c s="90" t="str">
        <f>IF('S.D.PASTE SHEET'!T385="","",'S.D.PASTE SHEET'!T385)</f>
        <v/>
      </c>
      <c s="90" t="str">
        <f>IF('S.D.PASTE SHEET'!U385="","",'S.D.PASTE SHEET'!U385)</f>
        <v/>
      </c>
      <c s="90" t="str">
        <f>IF('S.D.PASTE SHEET'!V385="","",'S.D.PASTE SHEET'!V385)</f>
        <v/>
      </c>
      <c s="90" t="str">
        <f>IF('S.D.PASTE SHEET'!W385="","",'S.D.PASTE SHEET'!W385)</f>
        <v/>
      </c>
      <c s="90" t="str">
        <f>IF('S.D.PASTE SHEET'!X385="","",'S.D.PASTE SHEET'!X385)</f>
        <v/>
      </c>
      <c s="90" t="str">
        <f>IF('S.D.PASTE SHEET'!Y385="","",'S.D.PASTE SHEET'!Y385)</f>
        <v/>
      </c>
      <c s="90" t="str">
        <f>IF('S.D.PASTE SHEET'!Z385="","",'S.D.PASTE SHEET'!Z385)</f>
        <v/>
      </c>
      <c s="90" t="str">
        <f>IF('S.D.PASTE SHEET'!AA385="","",'S.D.PASTE SHEET'!AA385)</f>
        <v/>
      </c>
      <c s="90" t="str">
        <f>IF('S.D.PASTE SHEET'!AB385="","",'S.D.PASTE SHEET'!AB385)</f>
        <v/>
      </c>
      <c s="90" t="str">
        <f>IF('S.D.PASTE SHEET'!AC385="","",'S.D.PASTE SHEET'!AC385)</f>
        <v/>
      </c>
      <c s="90" t="str">
        <f>IF('S.D.PASTE SHEET'!AD385="","",'S.D.PASTE SHEET'!AD385)</f>
        <v/>
      </c>
      <c s="34"/>
      <c s="32" t="str">
        <f>IF(AK385="","",IF(AK385&gt;0,COUNT($AG$2:AG385),""))</f>
        <v/>
      </c>
      <c s="10" t="str">
        <f t="shared" si="53"/>
        <v/>
      </c>
      <c s="10" t="str">
        <f t="shared" si="53"/>
        <v/>
      </c>
      <c s="10" t="str">
        <f t="shared" si="53"/>
        <v/>
      </c>
      <c s="37" t="str">
        <f t="shared" si="53"/>
        <v/>
      </c>
      <c s="10" t="str">
        <f t="shared" si="53"/>
        <v/>
      </c>
      <c s="10" t="str">
        <f t="shared" si="53"/>
        <v/>
      </c>
      <c s="10" t="str">
        <f t="shared" si="53"/>
        <v/>
      </c>
      <c s="10" t="str">
        <f t="shared" si="53"/>
        <v/>
      </c>
      <c s="10" t="str">
        <f t="shared" si="53"/>
        <v/>
      </c>
      <c s="37" t="str">
        <f t="shared" si="53"/>
        <v/>
      </c>
      <c s="10" t="str">
        <f t="shared" si="53"/>
        <v/>
      </c>
      <c s="10" t="str">
        <f t="shared" si="53"/>
        <v/>
      </c>
      <c s="10" t="str">
        <f t="shared" si="53"/>
        <v/>
      </c>
      <c s="10" t="str">
        <f t="shared" si="53"/>
        <v/>
      </c>
      <c s="10" t="str">
        <f t="shared" si="53"/>
        <v/>
      </c>
      <c s="10" t="str">
        <f>IF(AND($AJ$1=5,$A385=5),P385,"")</f>
        <v/>
      </c>
      <c r="AX385" s="32" t="str">
        <f>IF(BC385="","",IF(BC385&gt;0,COUNT($AY$2:AY385),""))</f>
        <v/>
      </c>
      <c s="10" t="str">
        <f t="shared" si="47"/>
        <v/>
      </c>
      <c s="10" t="str">
        <f t="shared" si="54"/>
        <v/>
      </c>
      <c s="10" t="str">
        <f t="shared" si="54"/>
        <v/>
      </c>
      <c s="39" t="str">
        <f t="shared" si="54"/>
        <v/>
      </c>
      <c s="10" t="str">
        <f t="shared" si="54"/>
        <v/>
      </c>
      <c s="10" t="str">
        <f t="shared" si="54"/>
        <v/>
      </c>
      <c s="10" t="str">
        <f t="shared" si="54"/>
        <v/>
      </c>
      <c s="10" t="str">
        <f t="shared" si="54"/>
        <v/>
      </c>
      <c s="10" t="str">
        <f t="shared" si="54"/>
        <v/>
      </c>
      <c s="39" t="str">
        <f t="shared" si="54"/>
        <v/>
      </c>
      <c s="10" t="str">
        <f t="shared" si="54"/>
        <v/>
      </c>
      <c s="10" t="str">
        <f t="shared" si="54"/>
        <v/>
      </c>
      <c s="10" t="str">
        <f t="shared" si="54"/>
        <v/>
      </c>
      <c s="10" t="str">
        <f t="shared" si="54"/>
        <v/>
      </c>
      <c s="10" t="str">
        <f t="shared" si="54"/>
        <v/>
      </c>
      <c s="10" t="str">
        <f t="shared" si="54"/>
        <v/>
      </c>
    </row>
    <row r="386" spans="1:66" ht="15.75" customHeight="1">
      <c r="A386" s="90" t="str">
        <f>IF('S.D.PASTE SHEET'!A386="","",'S.D.PASTE SHEET'!A386)</f>
        <v/>
      </c>
      <c s="90" t="str">
        <f>IF('S.D.PASTE SHEET'!B386="","",'S.D.PASTE SHEET'!B386)</f>
        <v/>
      </c>
      <c s="90" t="str">
        <f>IF('S.D.PASTE SHEET'!C386="","",'S.D.PASTE SHEET'!C386)</f>
        <v/>
      </c>
      <c s="91" t="str">
        <f>IF('S.D.PASTE SHEET'!D386="","",'S.D.PASTE SHEET'!D386)</f>
        <v/>
      </c>
      <c s="90" t="str">
        <f>IF('S.D.PASTE SHEET'!E386="","",UPPER('S.D.PASTE SHEET'!E386))</f>
        <v/>
      </c>
      <c s="90" t="str">
        <f>IF('S.D.PASTE SHEET'!F386="","",'S.D.PASTE SHEET'!F386)</f>
        <v/>
      </c>
      <c s="90" t="str">
        <f>IF('S.D.PASTE SHEET'!G386="","",UPPER('S.D.PASTE SHEET'!G386))</f>
        <v/>
      </c>
      <c s="90" t="str">
        <f>IF('S.D.PASTE SHEET'!H386="","",UPPER('S.D.PASTE SHEET'!H386))</f>
        <v/>
      </c>
      <c s="90" t="str">
        <f>IF('S.D.PASTE SHEET'!I386="","",'S.D.PASTE SHEET'!I386)</f>
        <v/>
      </c>
      <c s="91" t="str">
        <f>IF('S.D.PASTE SHEET'!J386="","",'S.D.PASTE SHEET'!J386)</f>
        <v/>
      </c>
      <c s="90" t="str">
        <f>IF('S.D.PASTE SHEET'!K386="","",'S.D.PASTE SHEET'!K386)</f>
        <v/>
      </c>
      <c s="90" t="str">
        <f>IF('S.D.PASTE SHEET'!L386="","",'S.D.PASTE SHEET'!L386)</f>
        <v/>
      </c>
      <c s="90" t="str">
        <f>IF('S.D.PASTE SHEET'!M386="","",'S.D.PASTE SHEET'!M386)</f>
        <v/>
      </c>
      <c s="90" t="str">
        <f>IF('S.D.PASTE SHEET'!N386="","",'S.D.PASTE SHEET'!N386)</f>
        <v/>
      </c>
      <c s="90" t="str">
        <f>IF('S.D.PASTE SHEET'!O386="","",'S.D.PASTE SHEET'!O386)</f>
        <v/>
      </c>
      <c s="90" t="str">
        <f>IF('S.D.PASTE SHEET'!P386="","",'S.D.PASTE SHEET'!P386)</f>
        <v/>
      </c>
      <c s="90" t="str">
        <f>IF('S.D.PASTE SHEET'!Q386="","",'S.D.PASTE SHEET'!Q386)</f>
        <v/>
      </c>
      <c s="90" t="str">
        <f>IF('S.D.PASTE SHEET'!R386="","",'S.D.PASTE SHEET'!R386)</f>
        <v/>
      </c>
      <c s="90" t="str">
        <f>IF('S.D.PASTE SHEET'!S386="","",'S.D.PASTE SHEET'!S386)</f>
        <v/>
      </c>
      <c s="90" t="str">
        <f>IF('S.D.PASTE SHEET'!T386="","",'S.D.PASTE SHEET'!T386)</f>
        <v/>
      </c>
      <c s="90" t="str">
        <f>IF('S.D.PASTE SHEET'!U386="","",'S.D.PASTE SHEET'!U386)</f>
        <v/>
      </c>
      <c s="90" t="str">
        <f>IF('S.D.PASTE SHEET'!V386="","",'S.D.PASTE SHEET'!V386)</f>
        <v/>
      </c>
      <c s="90" t="str">
        <f>IF('S.D.PASTE SHEET'!W386="","",'S.D.PASTE SHEET'!W386)</f>
        <v/>
      </c>
      <c s="90" t="str">
        <f>IF('S.D.PASTE SHEET'!X386="","",'S.D.PASTE SHEET'!X386)</f>
        <v/>
      </c>
      <c s="90" t="str">
        <f>IF('S.D.PASTE SHEET'!Y386="","",'S.D.PASTE SHEET'!Y386)</f>
        <v/>
      </c>
      <c s="90" t="str">
        <f>IF('S.D.PASTE SHEET'!Z386="","",'S.D.PASTE SHEET'!Z386)</f>
        <v/>
      </c>
      <c s="90" t="str">
        <f>IF('S.D.PASTE SHEET'!AA386="","",'S.D.PASTE SHEET'!AA386)</f>
        <v/>
      </c>
      <c s="90" t="str">
        <f>IF('S.D.PASTE SHEET'!AB386="","",'S.D.PASTE SHEET'!AB386)</f>
        <v/>
      </c>
      <c s="90" t="str">
        <f>IF('S.D.PASTE SHEET'!AC386="","",'S.D.PASTE SHEET'!AC386)</f>
        <v/>
      </c>
      <c s="90" t="str">
        <f>IF('S.D.PASTE SHEET'!AD386="","",'S.D.PASTE SHEET'!AD386)</f>
        <v/>
      </c>
      <c s="34"/>
      <c s="32" t="str">
        <f>IF(AK386="","",IF(AK386&gt;0,COUNT($AG$2:AG386),""))</f>
        <v/>
      </c>
      <c s="10" t="str">
        <f t="shared" si="55" ref="AG386:AV401">IF(AND($AJ$1=5,$A386=5),A386,"")</f>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86" s="32" t="str">
        <f>IF(BC386="","",IF(BC386&gt;0,COUNT($AY$2:AY386),""))</f>
        <v/>
      </c>
      <c s="10" t="str">
        <f t="shared" si="56" ref="AY386:AY449">IF(AND($BB$1=5,$A386=5,$BC$1=B386),A386,"")</f>
        <v/>
      </c>
      <c s="10" t="str">
        <f t="shared" si="57" ref="AZ386:BN401">IF(AND($BB$1=5,$A386=5,$BC$1=$B386),B386,"")</f>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87" spans="1:66" ht="15.75" customHeight="1">
      <c r="A387" s="90" t="str">
        <f>IF('S.D.PASTE SHEET'!A387="","",'S.D.PASTE SHEET'!A387)</f>
        <v/>
      </c>
      <c s="90" t="str">
        <f>IF('S.D.PASTE SHEET'!B387="","",'S.D.PASTE SHEET'!B387)</f>
        <v/>
      </c>
      <c s="90" t="str">
        <f>IF('S.D.PASTE SHEET'!C387="","",'S.D.PASTE SHEET'!C387)</f>
        <v/>
      </c>
      <c s="91" t="str">
        <f>IF('S.D.PASTE SHEET'!D387="","",'S.D.PASTE SHEET'!D387)</f>
        <v/>
      </c>
      <c s="90" t="str">
        <f>IF('S.D.PASTE SHEET'!E387="","",UPPER('S.D.PASTE SHEET'!E387))</f>
        <v/>
      </c>
      <c s="90" t="str">
        <f>IF('S.D.PASTE SHEET'!F387="","",'S.D.PASTE SHEET'!F387)</f>
        <v/>
      </c>
      <c s="90" t="str">
        <f>IF('S.D.PASTE SHEET'!G387="","",UPPER('S.D.PASTE SHEET'!G387))</f>
        <v/>
      </c>
      <c s="90" t="str">
        <f>IF('S.D.PASTE SHEET'!H387="","",UPPER('S.D.PASTE SHEET'!H387))</f>
        <v/>
      </c>
      <c s="90" t="str">
        <f>IF('S.D.PASTE SHEET'!I387="","",'S.D.PASTE SHEET'!I387)</f>
        <v/>
      </c>
      <c s="91" t="str">
        <f>IF('S.D.PASTE SHEET'!J387="","",'S.D.PASTE SHEET'!J387)</f>
        <v/>
      </c>
      <c s="90" t="str">
        <f>IF('S.D.PASTE SHEET'!K387="","",'S.D.PASTE SHEET'!K387)</f>
        <v/>
      </c>
      <c s="90" t="str">
        <f>IF('S.D.PASTE SHEET'!L387="","",'S.D.PASTE SHEET'!L387)</f>
        <v/>
      </c>
      <c s="90" t="str">
        <f>IF('S.D.PASTE SHEET'!M387="","",'S.D.PASTE SHEET'!M387)</f>
        <v/>
      </c>
      <c s="90" t="str">
        <f>IF('S.D.PASTE SHEET'!N387="","",'S.D.PASTE SHEET'!N387)</f>
        <v/>
      </c>
      <c s="90" t="str">
        <f>IF('S.D.PASTE SHEET'!O387="","",'S.D.PASTE SHEET'!O387)</f>
        <v/>
      </c>
      <c s="90" t="str">
        <f>IF('S.D.PASTE SHEET'!P387="","",'S.D.PASTE SHEET'!P387)</f>
        <v/>
      </c>
      <c s="90" t="str">
        <f>IF('S.D.PASTE SHEET'!Q387="","",'S.D.PASTE SHEET'!Q387)</f>
        <v/>
      </c>
      <c s="90" t="str">
        <f>IF('S.D.PASTE SHEET'!R387="","",'S.D.PASTE SHEET'!R387)</f>
        <v/>
      </c>
      <c s="90" t="str">
        <f>IF('S.D.PASTE SHEET'!S387="","",'S.D.PASTE SHEET'!S387)</f>
        <v/>
      </c>
      <c s="90" t="str">
        <f>IF('S.D.PASTE SHEET'!T387="","",'S.D.PASTE SHEET'!T387)</f>
        <v/>
      </c>
      <c s="90" t="str">
        <f>IF('S.D.PASTE SHEET'!U387="","",'S.D.PASTE SHEET'!U387)</f>
        <v/>
      </c>
      <c s="90" t="str">
        <f>IF('S.D.PASTE SHEET'!V387="","",'S.D.PASTE SHEET'!V387)</f>
        <v/>
      </c>
      <c s="90" t="str">
        <f>IF('S.D.PASTE SHEET'!W387="","",'S.D.PASTE SHEET'!W387)</f>
        <v/>
      </c>
      <c s="90" t="str">
        <f>IF('S.D.PASTE SHEET'!X387="","",'S.D.PASTE SHEET'!X387)</f>
        <v/>
      </c>
      <c s="90" t="str">
        <f>IF('S.D.PASTE SHEET'!Y387="","",'S.D.PASTE SHEET'!Y387)</f>
        <v/>
      </c>
      <c s="90" t="str">
        <f>IF('S.D.PASTE SHEET'!Z387="","",'S.D.PASTE SHEET'!Z387)</f>
        <v/>
      </c>
      <c s="90" t="str">
        <f>IF('S.D.PASTE SHEET'!AA387="","",'S.D.PASTE SHEET'!AA387)</f>
        <v/>
      </c>
      <c s="90" t="str">
        <f>IF('S.D.PASTE SHEET'!AB387="","",'S.D.PASTE SHEET'!AB387)</f>
        <v/>
      </c>
      <c s="90" t="str">
        <f>IF('S.D.PASTE SHEET'!AC387="","",'S.D.PASTE SHEET'!AC387)</f>
        <v/>
      </c>
      <c s="90" t="str">
        <f>IF('S.D.PASTE SHEET'!AD387="","",'S.D.PASTE SHEET'!AD387)</f>
        <v/>
      </c>
      <c s="34"/>
      <c s="32" t="str">
        <f>IF(AK387="","",IF(AK387&gt;0,COUNT($AG$2:AG387),""))</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87" s="32" t="str">
        <f>IF(BC387="","",IF(BC387&gt;0,COUNT($AY$2:AY387),""))</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88" spans="1:66" ht="15.75" customHeight="1">
      <c r="A388" s="90" t="str">
        <f>IF('S.D.PASTE SHEET'!A388="","",'S.D.PASTE SHEET'!A388)</f>
        <v/>
      </c>
      <c s="90" t="str">
        <f>IF('S.D.PASTE SHEET'!B388="","",'S.D.PASTE SHEET'!B388)</f>
        <v/>
      </c>
      <c s="90" t="str">
        <f>IF('S.D.PASTE SHEET'!C388="","",'S.D.PASTE SHEET'!C388)</f>
        <v/>
      </c>
      <c s="91" t="str">
        <f>IF('S.D.PASTE SHEET'!D388="","",'S.D.PASTE SHEET'!D388)</f>
        <v/>
      </c>
      <c s="90" t="str">
        <f>IF('S.D.PASTE SHEET'!E388="","",UPPER('S.D.PASTE SHEET'!E388))</f>
        <v/>
      </c>
      <c s="90" t="str">
        <f>IF('S.D.PASTE SHEET'!F388="","",'S.D.PASTE SHEET'!F388)</f>
        <v/>
      </c>
      <c s="90" t="str">
        <f>IF('S.D.PASTE SHEET'!G388="","",UPPER('S.D.PASTE SHEET'!G388))</f>
        <v/>
      </c>
      <c s="90" t="str">
        <f>IF('S.D.PASTE SHEET'!H388="","",UPPER('S.D.PASTE SHEET'!H388))</f>
        <v/>
      </c>
      <c s="90" t="str">
        <f>IF('S.D.PASTE SHEET'!I388="","",'S.D.PASTE SHEET'!I388)</f>
        <v/>
      </c>
      <c s="91" t="str">
        <f>IF('S.D.PASTE SHEET'!J388="","",'S.D.PASTE SHEET'!J388)</f>
        <v/>
      </c>
      <c s="90" t="str">
        <f>IF('S.D.PASTE SHEET'!K388="","",'S.D.PASTE SHEET'!K388)</f>
        <v/>
      </c>
      <c s="90" t="str">
        <f>IF('S.D.PASTE SHEET'!L388="","",'S.D.PASTE SHEET'!L388)</f>
        <v/>
      </c>
      <c s="90" t="str">
        <f>IF('S.D.PASTE SHEET'!M388="","",'S.D.PASTE SHEET'!M388)</f>
        <v/>
      </c>
      <c s="90" t="str">
        <f>IF('S.D.PASTE SHEET'!N388="","",'S.D.PASTE SHEET'!N388)</f>
        <v/>
      </c>
      <c s="90" t="str">
        <f>IF('S.D.PASTE SHEET'!O388="","",'S.D.PASTE SHEET'!O388)</f>
        <v/>
      </c>
      <c s="90" t="str">
        <f>IF('S.D.PASTE SHEET'!P388="","",'S.D.PASTE SHEET'!P388)</f>
        <v/>
      </c>
      <c s="90" t="str">
        <f>IF('S.D.PASTE SHEET'!Q388="","",'S.D.PASTE SHEET'!Q388)</f>
        <v/>
      </c>
      <c s="90" t="str">
        <f>IF('S.D.PASTE SHEET'!R388="","",'S.D.PASTE SHEET'!R388)</f>
        <v/>
      </c>
      <c s="90" t="str">
        <f>IF('S.D.PASTE SHEET'!S388="","",'S.D.PASTE SHEET'!S388)</f>
        <v/>
      </c>
      <c s="90" t="str">
        <f>IF('S.D.PASTE SHEET'!T388="","",'S.D.PASTE SHEET'!T388)</f>
        <v/>
      </c>
      <c s="90" t="str">
        <f>IF('S.D.PASTE SHEET'!U388="","",'S.D.PASTE SHEET'!U388)</f>
        <v/>
      </c>
      <c s="90" t="str">
        <f>IF('S.D.PASTE SHEET'!V388="","",'S.D.PASTE SHEET'!V388)</f>
        <v/>
      </c>
      <c s="90" t="str">
        <f>IF('S.D.PASTE SHEET'!W388="","",'S.D.PASTE SHEET'!W388)</f>
        <v/>
      </c>
      <c s="90" t="str">
        <f>IF('S.D.PASTE SHEET'!X388="","",'S.D.PASTE SHEET'!X388)</f>
        <v/>
      </c>
      <c s="90" t="str">
        <f>IF('S.D.PASTE SHEET'!Y388="","",'S.D.PASTE SHEET'!Y388)</f>
        <v/>
      </c>
      <c s="90" t="str">
        <f>IF('S.D.PASTE SHEET'!Z388="","",'S.D.PASTE SHEET'!Z388)</f>
        <v/>
      </c>
      <c s="90" t="str">
        <f>IF('S.D.PASTE SHEET'!AA388="","",'S.D.PASTE SHEET'!AA388)</f>
        <v/>
      </c>
      <c s="90" t="str">
        <f>IF('S.D.PASTE SHEET'!AB388="","",'S.D.PASTE SHEET'!AB388)</f>
        <v/>
      </c>
      <c s="90" t="str">
        <f>IF('S.D.PASTE SHEET'!AC388="","",'S.D.PASTE SHEET'!AC388)</f>
        <v/>
      </c>
      <c s="90" t="str">
        <f>IF('S.D.PASTE SHEET'!AD388="","",'S.D.PASTE SHEET'!AD388)</f>
        <v/>
      </c>
      <c s="34"/>
      <c s="32" t="str">
        <f>IF(AK388="","",IF(AK388&gt;0,COUNT($AG$2:AG388),""))</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88" s="32" t="str">
        <f>IF(BC388="","",IF(BC388&gt;0,COUNT($AY$2:AY388),""))</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89" spans="1:66" ht="15.75" customHeight="1">
      <c r="A389" s="90" t="str">
        <f>IF('S.D.PASTE SHEET'!A389="","",'S.D.PASTE SHEET'!A389)</f>
        <v/>
      </c>
      <c s="90" t="str">
        <f>IF('S.D.PASTE SHEET'!B389="","",'S.D.PASTE SHEET'!B389)</f>
        <v/>
      </c>
      <c s="90" t="str">
        <f>IF('S.D.PASTE SHEET'!C389="","",'S.D.PASTE SHEET'!C389)</f>
        <v/>
      </c>
      <c s="91" t="str">
        <f>IF('S.D.PASTE SHEET'!D389="","",'S.D.PASTE SHEET'!D389)</f>
        <v/>
      </c>
      <c s="90" t="str">
        <f>IF('S.D.PASTE SHEET'!E389="","",UPPER('S.D.PASTE SHEET'!E389))</f>
        <v/>
      </c>
      <c s="90" t="str">
        <f>IF('S.D.PASTE SHEET'!F389="","",'S.D.PASTE SHEET'!F389)</f>
        <v/>
      </c>
      <c s="90" t="str">
        <f>IF('S.D.PASTE SHEET'!G389="","",UPPER('S.D.PASTE SHEET'!G389))</f>
        <v/>
      </c>
      <c s="90" t="str">
        <f>IF('S.D.PASTE SHEET'!H389="","",UPPER('S.D.PASTE SHEET'!H389))</f>
        <v/>
      </c>
      <c s="90" t="str">
        <f>IF('S.D.PASTE SHEET'!I389="","",'S.D.PASTE SHEET'!I389)</f>
        <v/>
      </c>
      <c s="91" t="str">
        <f>IF('S.D.PASTE SHEET'!J389="","",'S.D.PASTE SHEET'!J389)</f>
        <v/>
      </c>
      <c s="90" t="str">
        <f>IF('S.D.PASTE SHEET'!K389="","",'S.D.PASTE SHEET'!K389)</f>
        <v/>
      </c>
      <c s="90" t="str">
        <f>IF('S.D.PASTE SHEET'!L389="","",'S.D.PASTE SHEET'!L389)</f>
        <v/>
      </c>
      <c s="90" t="str">
        <f>IF('S.D.PASTE SHEET'!M389="","",'S.D.PASTE SHEET'!M389)</f>
        <v/>
      </c>
      <c s="90" t="str">
        <f>IF('S.D.PASTE SHEET'!N389="","",'S.D.PASTE SHEET'!N389)</f>
        <v/>
      </c>
      <c s="90" t="str">
        <f>IF('S.D.PASTE SHEET'!O389="","",'S.D.PASTE SHEET'!O389)</f>
        <v/>
      </c>
      <c s="90" t="str">
        <f>IF('S.D.PASTE SHEET'!P389="","",'S.D.PASTE SHEET'!P389)</f>
        <v/>
      </c>
      <c s="90" t="str">
        <f>IF('S.D.PASTE SHEET'!Q389="","",'S.D.PASTE SHEET'!Q389)</f>
        <v/>
      </c>
      <c s="90" t="str">
        <f>IF('S.D.PASTE SHEET'!R389="","",'S.D.PASTE SHEET'!R389)</f>
        <v/>
      </c>
      <c s="90" t="str">
        <f>IF('S.D.PASTE SHEET'!S389="","",'S.D.PASTE SHEET'!S389)</f>
        <v/>
      </c>
      <c s="90" t="str">
        <f>IF('S.D.PASTE SHEET'!T389="","",'S.D.PASTE SHEET'!T389)</f>
        <v/>
      </c>
      <c s="90" t="str">
        <f>IF('S.D.PASTE SHEET'!U389="","",'S.D.PASTE SHEET'!U389)</f>
        <v/>
      </c>
      <c s="90" t="str">
        <f>IF('S.D.PASTE SHEET'!V389="","",'S.D.PASTE SHEET'!V389)</f>
        <v/>
      </c>
      <c s="90" t="str">
        <f>IF('S.D.PASTE SHEET'!W389="","",'S.D.PASTE SHEET'!W389)</f>
        <v/>
      </c>
      <c s="90" t="str">
        <f>IF('S.D.PASTE SHEET'!X389="","",'S.D.PASTE SHEET'!X389)</f>
        <v/>
      </c>
      <c s="90" t="str">
        <f>IF('S.D.PASTE SHEET'!Y389="","",'S.D.PASTE SHEET'!Y389)</f>
        <v/>
      </c>
      <c s="90" t="str">
        <f>IF('S.D.PASTE SHEET'!Z389="","",'S.D.PASTE SHEET'!Z389)</f>
        <v/>
      </c>
      <c s="90" t="str">
        <f>IF('S.D.PASTE SHEET'!AA389="","",'S.D.PASTE SHEET'!AA389)</f>
        <v/>
      </c>
      <c s="90" t="str">
        <f>IF('S.D.PASTE SHEET'!AB389="","",'S.D.PASTE SHEET'!AB389)</f>
        <v/>
      </c>
      <c s="90" t="str">
        <f>IF('S.D.PASTE SHEET'!AC389="","",'S.D.PASTE SHEET'!AC389)</f>
        <v/>
      </c>
      <c s="90" t="str">
        <f>IF('S.D.PASTE SHEET'!AD389="","",'S.D.PASTE SHEET'!AD389)</f>
        <v/>
      </c>
      <c s="34"/>
      <c s="32" t="str">
        <f>IF(AK389="","",IF(AK389&gt;0,COUNT($AG$2:AG389),""))</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89" s="32" t="str">
        <f>IF(BC389="","",IF(BC389&gt;0,COUNT($AY$2:AY389),""))</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0" spans="1:66" ht="15.75" customHeight="1">
      <c r="A390" s="90" t="str">
        <f>IF('S.D.PASTE SHEET'!A390="","",'S.D.PASTE SHEET'!A390)</f>
        <v/>
      </c>
      <c s="90" t="str">
        <f>IF('S.D.PASTE SHEET'!B390="","",'S.D.PASTE SHEET'!B390)</f>
        <v/>
      </c>
      <c s="90" t="str">
        <f>IF('S.D.PASTE SHEET'!C390="","",'S.D.PASTE SHEET'!C390)</f>
        <v/>
      </c>
      <c s="91" t="str">
        <f>IF('S.D.PASTE SHEET'!D390="","",'S.D.PASTE SHEET'!D390)</f>
        <v/>
      </c>
      <c s="90" t="str">
        <f>IF('S.D.PASTE SHEET'!E390="","",UPPER('S.D.PASTE SHEET'!E390))</f>
        <v/>
      </c>
      <c s="90" t="str">
        <f>IF('S.D.PASTE SHEET'!F390="","",'S.D.PASTE SHEET'!F390)</f>
        <v/>
      </c>
      <c s="90" t="str">
        <f>IF('S.D.PASTE SHEET'!G390="","",UPPER('S.D.PASTE SHEET'!G390))</f>
        <v/>
      </c>
      <c s="90" t="str">
        <f>IF('S.D.PASTE SHEET'!H390="","",UPPER('S.D.PASTE SHEET'!H390))</f>
        <v/>
      </c>
      <c s="90" t="str">
        <f>IF('S.D.PASTE SHEET'!I390="","",'S.D.PASTE SHEET'!I390)</f>
        <v/>
      </c>
      <c s="91" t="str">
        <f>IF('S.D.PASTE SHEET'!J390="","",'S.D.PASTE SHEET'!J390)</f>
        <v/>
      </c>
      <c s="90" t="str">
        <f>IF('S.D.PASTE SHEET'!K390="","",'S.D.PASTE SHEET'!K390)</f>
        <v/>
      </c>
      <c s="90" t="str">
        <f>IF('S.D.PASTE SHEET'!L390="","",'S.D.PASTE SHEET'!L390)</f>
        <v/>
      </c>
      <c s="90" t="str">
        <f>IF('S.D.PASTE SHEET'!M390="","",'S.D.PASTE SHEET'!M390)</f>
        <v/>
      </c>
      <c s="90" t="str">
        <f>IF('S.D.PASTE SHEET'!N390="","",'S.D.PASTE SHEET'!N390)</f>
        <v/>
      </c>
      <c s="90" t="str">
        <f>IF('S.D.PASTE SHEET'!O390="","",'S.D.PASTE SHEET'!O390)</f>
        <v/>
      </c>
      <c s="90" t="str">
        <f>IF('S.D.PASTE SHEET'!P390="","",'S.D.PASTE SHEET'!P390)</f>
        <v/>
      </c>
      <c s="90" t="str">
        <f>IF('S.D.PASTE SHEET'!Q390="","",'S.D.PASTE SHEET'!Q390)</f>
        <v/>
      </c>
      <c s="90" t="str">
        <f>IF('S.D.PASTE SHEET'!R390="","",'S.D.PASTE SHEET'!R390)</f>
        <v/>
      </c>
      <c s="90" t="str">
        <f>IF('S.D.PASTE SHEET'!S390="","",'S.D.PASTE SHEET'!S390)</f>
        <v/>
      </c>
      <c s="90" t="str">
        <f>IF('S.D.PASTE SHEET'!T390="","",'S.D.PASTE SHEET'!T390)</f>
        <v/>
      </c>
      <c s="90" t="str">
        <f>IF('S.D.PASTE SHEET'!U390="","",'S.D.PASTE SHEET'!U390)</f>
        <v/>
      </c>
      <c s="90" t="str">
        <f>IF('S.D.PASTE SHEET'!V390="","",'S.D.PASTE SHEET'!V390)</f>
        <v/>
      </c>
      <c s="90" t="str">
        <f>IF('S.D.PASTE SHEET'!W390="","",'S.D.PASTE SHEET'!W390)</f>
        <v/>
      </c>
      <c s="90" t="str">
        <f>IF('S.D.PASTE SHEET'!X390="","",'S.D.PASTE SHEET'!X390)</f>
        <v/>
      </c>
      <c s="90" t="str">
        <f>IF('S.D.PASTE SHEET'!Y390="","",'S.D.PASTE SHEET'!Y390)</f>
        <v/>
      </c>
      <c s="90" t="str">
        <f>IF('S.D.PASTE SHEET'!Z390="","",'S.D.PASTE SHEET'!Z390)</f>
        <v/>
      </c>
      <c s="90" t="str">
        <f>IF('S.D.PASTE SHEET'!AA390="","",'S.D.PASTE SHEET'!AA390)</f>
        <v/>
      </c>
      <c s="90" t="str">
        <f>IF('S.D.PASTE SHEET'!AB390="","",'S.D.PASTE SHEET'!AB390)</f>
        <v/>
      </c>
      <c s="90" t="str">
        <f>IF('S.D.PASTE SHEET'!AC390="","",'S.D.PASTE SHEET'!AC390)</f>
        <v/>
      </c>
      <c s="90" t="str">
        <f>IF('S.D.PASTE SHEET'!AD390="","",'S.D.PASTE SHEET'!AD390)</f>
        <v/>
      </c>
      <c s="34"/>
      <c s="32" t="str">
        <f>IF(AK390="","",IF(AK390&gt;0,COUNT($AG$2:AG390),""))</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0" s="32" t="str">
        <f>IF(BC390="","",IF(BC390&gt;0,COUNT($AY$2:AY390),""))</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1" spans="1:66" ht="15.75" customHeight="1">
      <c r="A391" s="90" t="str">
        <f>IF('S.D.PASTE SHEET'!A391="","",'S.D.PASTE SHEET'!A391)</f>
        <v/>
      </c>
      <c s="90" t="str">
        <f>IF('S.D.PASTE SHEET'!B391="","",'S.D.PASTE SHEET'!B391)</f>
        <v/>
      </c>
      <c s="90" t="str">
        <f>IF('S.D.PASTE SHEET'!C391="","",'S.D.PASTE SHEET'!C391)</f>
        <v/>
      </c>
      <c s="91" t="str">
        <f>IF('S.D.PASTE SHEET'!D391="","",'S.D.PASTE SHEET'!D391)</f>
        <v/>
      </c>
      <c s="90" t="str">
        <f>IF('S.D.PASTE SHEET'!E391="","",UPPER('S.D.PASTE SHEET'!E391))</f>
        <v/>
      </c>
      <c s="90" t="str">
        <f>IF('S.D.PASTE SHEET'!F391="","",'S.D.PASTE SHEET'!F391)</f>
        <v/>
      </c>
      <c s="90" t="str">
        <f>IF('S.D.PASTE SHEET'!G391="","",UPPER('S.D.PASTE SHEET'!G391))</f>
        <v/>
      </c>
      <c s="90" t="str">
        <f>IF('S.D.PASTE SHEET'!H391="","",UPPER('S.D.PASTE SHEET'!H391))</f>
        <v/>
      </c>
      <c s="90" t="str">
        <f>IF('S.D.PASTE SHEET'!I391="","",'S.D.PASTE SHEET'!I391)</f>
        <v/>
      </c>
      <c s="91" t="str">
        <f>IF('S.D.PASTE SHEET'!J391="","",'S.D.PASTE SHEET'!J391)</f>
        <v/>
      </c>
      <c s="90" t="str">
        <f>IF('S.D.PASTE SHEET'!K391="","",'S.D.PASTE SHEET'!K391)</f>
        <v/>
      </c>
      <c s="90" t="str">
        <f>IF('S.D.PASTE SHEET'!L391="","",'S.D.PASTE SHEET'!L391)</f>
        <v/>
      </c>
      <c s="90" t="str">
        <f>IF('S.D.PASTE SHEET'!M391="","",'S.D.PASTE SHEET'!M391)</f>
        <v/>
      </c>
      <c s="90" t="str">
        <f>IF('S.D.PASTE SHEET'!N391="","",'S.D.PASTE SHEET'!N391)</f>
        <v/>
      </c>
      <c s="90" t="str">
        <f>IF('S.D.PASTE SHEET'!O391="","",'S.D.PASTE SHEET'!O391)</f>
        <v/>
      </c>
      <c s="90" t="str">
        <f>IF('S.D.PASTE SHEET'!P391="","",'S.D.PASTE SHEET'!P391)</f>
        <v/>
      </c>
      <c s="90" t="str">
        <f>IF('S.D.PASTE SHEET'!Q391="","",'S.D.PASTE SHEET'!Q391)</f>
        <v/>
      </c>
      <c s="90" t="str">
        <f>IF('S.D.PASTE SHEET'!R391="","",'S.D.PASTE SHEET'!R391)</f>
        <v/>
      </c>
      <c s="90" t="str">
        <f>IF('S.D.PASTE SHEET'!S391="","",'S.D.PASTE SHEET'!S391)</f>
        <v/>
      </c>
      <c s="90" t="str">
        <f>IF('S.D.PASTE SHEET'!T391="","",'S.D.PASTE SHEET'!T391)</f>
        <v/>
      </c>
      <c s="90" t="str">
        <f>IF('S.D.PASTE SHEET'!U391="","",'S.D.PASTE SHEET'!U391)</f>
        <v/>
      </c>
      <c s="90" t="str">
        <f>IF('S.D.PASTE SHEET'!V391="","",'S.D.PASTE SHEET'!V391)</f>
        <v/>
      </c>
      <c s="90" t="str">
        <f>IF('S.D.PASTE SHEET'!W391="","",'S.D.PASTE SHEET'!W391)</f>
        <v/>
      </c>
      <c s="90" t="str">
        <f>IF('S.D.PASTE SHEET'!X391="","",'S.D.PASTE SHEET'!X391)</f>
        <v/>
      </c>
      <c s="90" t="str">
        <f>IF('S.D.PASTE SHEET'!Y391="","",'S.D.PASTE SHEET'!Y391)</f>
        <v/>
      </c>
      <c s="90" t="str">
        <f>IF('S.D.PASTE SHEET'!Z391="","",'S.D.PASTE SHEET'!Z391)</f>
        <v/>
      </c>
      <c s="90" t="str">
        <f>IF('S.D.PASTE SHEET'!AA391="","",'S.D.PASTE SHEET'!AA391)</f>
        <v/>
      </c>
      <c s="90" t="str">
        <f>IF('S.D.PASTE SHEET'!AB391="","",'S.D.PASTE SHEET'!AB391)</f>
        <v/>
      </c>
      <c s="90" t="str">
        <f>IF('S.D.PASTE SHEET'!AC391="","",'S.D.PASTE SHEET'!AC391)</f>
        <v/>
      </c>
      <c s="90" t="str">
        <f>IF('S.D.PASTE SHEET'!AD391="","",'S.D.PASTE SHEET'!AD391)</f>
        <v/>
      </c>
      <c s="34"/>
      <c s="32" t="str">
        <f>IF(AK391="","",IF(AK391&gt;0,COUNT($AG$2:AG391),""))</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1" s="32" t="str">
        <f>IF(BC391="","",IF(BC391&gt;0,COUNT($AY$2:AY391),""))</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2" spans="1:66" ht="15.75" customHeight="1">
      <c r="A392" s="90" t="str">
        <f>IF('S.D.PASTE SHEET'!A392="","",'S.D.PASTE SHEET'!A392)</f>
        <v/>
      </c>
      <c s="90" t="str">
        <f>IF('S.D.PASTE SHEET'!B392="","",'S.D.PASTE SHEET'!B392)</f>
        <v/>
      </c>
      <c s="90" t="str">
        <f>IF('S.D.PASTE SHEET'!C392="","",'S.D.PASTE SHEET'!C392)</f>
        <v/>
      </c>
      <c s="91" t="str">
        <f>IF('S.D.PASTE SHEET'!D392="","",'S.D.PASTE SHEET'!D392)</f>
        <v/>
      </c>
      <c s="90" t="str">
        <f>IF('S.D.PASTE SHEET'!E392="","",UPPER('S.D.PASTE SHEET'!E392))</f>
        <v/>
      </c>
      <c s="90" t="str">
        <f>IF('S.D.PASTE SHEET'!F392="","",'S.D.PASTE SHEET'!F392)</f>
        <v/>
      </c>
      <c s="90" t="str">
        <f>IF('S.D.PASTE SHEET'!G392="","",UPPER('S.D.PASTE SHEET'!G392))</f>
        <v/>
      </c>
      <c s="90" t="str">
        <f>IF('S.D.PASTE SHEET'!H392="","",UPPER('S.D.PASTE SHEET'!H392))</f>
        <v/>
      </c>
      <c s="90" t="str">
        <f>IF('S.D.PASTE SHEET'!I392="","",'S.D.PASTE SHEET'!I392)</f>
        <v/>
      </c>
      <c s="91" t="str">
        <f>IF('S.D.PASTE SHEET'!J392="","",'S.D.PASTE SHEET'!J392)</f>
        <v/>
      </c>
      <c s="90" t="str">
        <f>IF('S.D.PASTE SHEET'!K392="","",'S.D.PASTE SHEET'!K392)</f>
        <v/>
      </c>
      <c s="90" t="str">
        <f>IF('S.D.PASTE SHEET'!L392="","",'S.D.PASTE SHEET'!L392)</f>
        <v/>
      </c>
      <c s="90" t="str">
        <f>IF('S.D.PASTE SHEET'!M392="","",'S.D.PASTE SHEET'!M392)</f>
        <v/>
      </c>
      <c s="90" t="str">
        <f>IF('S.D.PASTE SHEET'!N392="","",'S.D.PASTE SHEET'!N392)</f>
        <v/>
      </c>
      <c s="90" t="str">
        <f>IF('S.D.PASTE SHEET'!O392="","",'S.D.PASTE SHEET'!O392)</f>
        <v/>
      </c>
      <c s="90" t="str">
        <f>IF('S.D.PASTE SHEET'!P392="","",'S.D.PASTE SHEET'!P392)</f>
        <v/>
      </c>
      <c s="90" t="str">
        <f>IF('S.D.PASTE SHEET'!Q392="","",'S.D.PASTE SHEET'!Q392)</f>
        <v/>
      </c>
      <c s="90" t="str">
        <f>IF('S.D.PASTE SHEET'!R392="","",'S.D.PASTE SHEET'!R392)</f>
        <v/>
      </c>
      <c s="90" t="str">
        <f>IF('S.D.PASTE SHEET'!S392="","",'S.D.PASTE SHEET'!S392)</f>
        <v/>
      </c>
      <c s="90" t="str">
        <f>IF('S.D.PASTE SHEET'!T392="","",'S.D.PASTE SHEET'!T392)</f>
        <v/>
      </c>
      <c s="90" t="str">
        <f>IF('S.D.PASTE SHEET'!U392="","",'S.D.PASTE SHEET'!U392)</f>
        <v/>
      </c>
      <c s="90" t="str">
        <f>IF('S.D.PASTE SHEET'!V392="","",'S.D.PASTE SHEET'!V392)</f>
        <v/>
      </c>
      <c s="90" t="str">
        <f>IF('S.D.PASTE SHEET'!W392="","",'S.D.PASTE SHEET'!W392)</f>
        <v/>
      </c>
      <c s="90" t="str">
        <f>IF('S.D.PASTE SHEET'!X392="","",'S.D.PASTE SHEET'!X392)</f>
        <v/>
      </c>
      <c s="90" t="str">
        <f>IF('S.D.PASTE SHEET'!Y392="","",'S.D.PASTE SHEET'!Y392)</f>
        <v/>
      </c>
      <c s="90" t="str">
        <f>IF('S.D.PASTE SHEET'!Z392="","",'S.D.PASTE SHEET'!Z392)</f>
        <v/>
      </c>
      <c s="90" t="str">
        <f>IF('S.D.PASTE SHEET'!AA392="","",'S.D.PASTE SHEET'!AA392)</f>
        <v/>
      </c>
      <c s="90" t="str">
        <f>IF('S.D.PASTE SHEET'!AB392="","",'S.D.PASTE SHEET'!AB392)</f>
        <v/>
      </c>
      <c s="90" t="str">
        <f>IF('S.D.PASTE SHEET'!AC392="","",'S.D.PASTE SHEET'!AC392)</f>
        <v/>
      </c>
      <c s="90" t="str">
        <f>IF('S.D.PASTE SHEET'!AD392="","",'S.D.PASTE SHEET'!AD392)</f>
        <v/>
      </c>
      <c s="34"/>
      <c s="32" t="str">
        <f>IF(AK392="","",IF(AK392&gt;0,COUNT($AG$2:AG392),""))</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2" s="32" t="str">
        <f>IF(BC392="","",IF(BC392&gt;0,COUNT($AY$2:AY392),""))</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3" spans="1:66" ht="15.75" customHeight="1">
      <c r="A393" s="90" t="str">
        <f>IF('S.D.PASTE SHEET'!A393="","",'S.D.PASTE SHEET'!A393)</f>
        <v/>
      </c>
      <c s="90" t="str">
        <f>IF('S.D.PASTE SHEET'!B393="","",'S.D.PASTE SHEET'!B393)</f>
        <v/>
      </c>
      <c s="90" t="str">
        <f>IF('S.D.PASTE SHEET'!C393="","",'S.D.PASTE SHEET'!C393)</f>
        <v/>
      </c>
      <c s="91" t="str">
        <f>IF('S.D.PASTE SHEET'!D393="","",'S.D.PASTE SHEET'!D393)</f>
        <v/>
      </c>
      <c s="90" t="str">
        <f>IF('S.D.PASTE SHEET'!E393="","",UPPER('S.D.PASTE SHEET'!E393))</f>
        <v/>
      </c>
      <c s="90" t="str">
        <f>IF('S.D.PASTE SHEET'!F393="","",'S.D.PASTE SHEET'!F393)</f>
        <v/>
      </c>
      <c s="90" t="str">
        <f>IF('S.D.PASTE SHEET'!G393="","",UPPER('S.D.PASTE SHEET'!G393))</f>
        <v/>
      </c>
      <c s="90" t="str">
        <f>IF('S.D.PASTE SHEET'!H393="","",UPPER('S.D.PASTE SHEET'!H393))</f>
        <v/>
      </c>
      <c s="90" t="str">
        <f>IF('S.D.PASTE SHEET'!I393="","",'S.D.PASTE SHEET'!I393)</f>
        <v/>
      </c>
      <c s="91" t="str">
        <f>IF('S.D.PASTE SHEET'!J393="","",'S.D.PASTE SHEET'!J393)</f>
        <v/>
      </c>
      <c s="90" t="str">
        <f>IF('S.D.PASTE SHEET'!K393="","",'S.D.PASTE SHEET'!K393)</f>
        <v/>
      </c>
      <c s="90" t="str">
        <f>IF('S.D.PASTE SHEET'!L393="","",'S.D.PASTE SHEET'!L393)</f>
        <v/>
      </c>
      <c s="90" t="str">
        <f>IF('S.D.PASTE SHEET'!M393="","",'S.D.PASTE SHEET'!M393)</f>
        <v/>
      </c>
      <c s="90" t="str">
        <f>IF('S.D.PASTE SHEET'!N393="","",'S.D.PASTE SHEET'!N393)</f>
        <v/>
      </c>
      <c s="90" t="str">
        <f>IF('S.D.PASTE SHEET'!O393="","",'S.D.PASTE SHEET'!O393)</f>
        <v/>
      </c>
      <c s="90" t="str">
        <f>IF('S.D.PASTE SHEET'!P393="","",'S.D.PASTE SHEET'!P393)</f>
        <v/>
      </c>
      <c s="90" t="str">
        <f>IF('S.D.PASTE SHEET'!Q393="","",'S.D.PASTE SHEET'!Q393)</f>
        <v/>
      </c>
      <c s="90" t="str">
        <f>IF('S.D.PASTE SHEET'!R393="","",'S.D.PASTE SHEET'!R393)</f>
        <v/>
      </c>
      <c s="90" t="str">
        <f>IF('S.D.PASTE SHEET'!S393="","",'S.D.PASTE SHEET'!S393)</f>
        <v/>
      </c>
      <c s="90" t="str">
        <f>IF('S.D.PASTE SHEET'!T393="","",'S.D.PASTE SHEET'!T393)</f>
        <v/>
      </c>
      <c s="90" t="str">
        <f>IF('S.D.PASTE SHEET'!U393="","",'S.D.PASTE SHEET'!U393)</f>
        <v/>
      </c>
      <c s="90" t="str">
        <f>IF('S.D.PASTE SHEET'!V393="","",'S.D.PASTE SHEET'!V393)</f>
        <v/>
      </c>
      <c s="90" t="str">
        <f>IF('S.D.PASTE SHEET'!W393="","",'S.D.PASTE SHEET'!W393)</f>
        <v/>
      </c>
      <c s="90" t="str">
        <f>IF('S.D.PASTE SHEET'!X393="","",'S.D.PASTE SHEET'!X393)</f>
        <v/>
      </c>
      <c s="90" t="str">
        <f>IF('S.D.PASTE SHEET'!Y393="","",'S.D.PASTE SHEET'!Y393)</f>
        <v/>
      </c>
      <c s="90" t="str">
        <f>IF('S.D.PASTE SHEET'!Z393="","",'S.D.PASTE SHEET'!Z393)</f>
        <v/>
      </c>
      <c s="90" t="str">
        <f>IF('S.D.PASTE SHEET'!AA393="","",'S.D.PASTE SHEET'!AA393)</f>
        <v/>
      </c>
      <c s="90" t="str">
        <f>IF('S.D.PASTE SHEET'!AB393="","",'S.D.PASTE SHEET'!AB393)</f>
        <v/>
      </c>
      <c s="90" t="str">
        <f>IF('S.D.PASTE SHEET'!AC393="","",'S.D.PASTE SHEET'!AC393)</f>
        <v/>
      </c>
      <c s="90" t="str">
        <f>IF('S.D.PASTE SHEET'!AD393="","",'S.D.PASTE SHEET'!AD393)</f>
        <v/>
      </c>
      <c s="34"/>
      <c s="32" t="str">
        <f>IF(AK393="","",IF(AK393&gt;0,COUNT($AG$2:AG393),""))</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3" s="32" t="str">
        <f>IF(BC393="","",IF(BC393&gt;0,COUNT($AY$2:AY393),""))</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4" spans="1:66" ht="15.75" customHeight="1">
      <c r="A394" s="90" t="str">
        <f>IF('S.D.PASTE SHEET'!A394="","",'S.D.PASTE SHEET'!A394)</f>
        <v/>
      </c>
      <c s="90" t="str">
        <f>IF('S.D.PASTE SHEET'!B394="","",'S.D.PASTE SHEET'!B394)</f>
        <v/>
      </c>
      <c s="90" t="str">
        <f>IF('S.D.PASTE SHEET'!C394="","",'S.D.PASTE SHEET'!C394)</f>
        <v/>
      </c>
      <c s="91" t="str">
        <f>IF('S.D.PASTE SHEET'!D394="","",'S.D.PASTE SHEET'!D394)</f>
        <v/>
      </c>
      <c s="90" t="str">
        <f>IF('S.D.PASTE SHEET'!E394="","",UPPER('S.D.PASTE SHEET'!E394))</f>
        <v/>
      </c>
      <c s="90" t="str">
        <f>IF('S.D.PASTE SHEET'!F394="","",'S.D.PASTE SHEET'!F394)</f>
        <v/>
      </c>
      <c s="90" t="str">
        <f>IF('S.D.PASTE SHEET'!G394="","",UPPER('S.D.PASTE SHEET'!G394))</f>
        <v/>
      </c>
      <c s="90" t="str">
        <f>IF('S.D.PASTE SHEET'!H394="","",UPPER('S.D.PASTE SHEET'!H394))</f>
        <v/>
      </c>
      <c s="90" t="str">
        <f>IF('S.D.PASTE SHEET'!I394="","",'S.D.PASTE SHEET'!I394)</f>
        <v/>
      </c>
      <c s="91" t="str">
        <f>IF('S.D.PASTE SHEET'!J394="","",'S.D.PASTE SHEET'!J394)</f>
        <v/>
      </c>
      <c s="90" t="str">
        <f>IF('S.D.PASTE SHEET'!K394="","",'S.D.PASTE SHEET'!K394)</f>
        <v/>
      </c>
      <c s="90" t="str">
        <f>IF('S.D.PASTE SHEET'!L394="","",'S.D.PASTE SHEET'!L394)</f>
        <v/>
      </c>
      <c s="90" t="str">
        <f>IF('S.D.PASTE SHEET'!M394="","",'S.D.PASTE SHEET'!M394)</f>
        <v/>
      </c>
      <c s="90" t="str">
        <f>IF('S.D.PASTE SHEET'!N394="","",'S.D.PASTE SHEET'!N394)</f>
        <v/>
      </c>
      <c s="90" t="str">
        <f>IF('S.D.PASTE SHEET'!O394="","",'S.D.PASTE SHEET'!O394)</f>
        <v/>
      </c>
      <c s="90" t="str">
        <f>IF('S.D.PASTE SHEET'!P394="","",'S.D.PASTE SHEET'!P394)</f>
        <v/>
      </c>
      <c s="90" t="str">
        <f>IF('S.D.PASTE SHEET'!Q394="","",'S.D.PASTE SHEET'!Q394)</f>
        <v/>
      </c>
      <c s="90" t="str">
        <f>IF('S.D.PASTE SHEET'!R394="","",'S.D.PASTE SHEET'!R394)</f>
        <v/>
      </c>
      <c s="90" t="str">
        <f>IF('S.D.PASTE SHEET'!S394="","",'S.D.PASTE SHEET'!S394)</f>
        <v/>
      </c>
      <c s="90" t="str">
        <f>IF('S.D.PASTE SHEET'!T394="","",'S.D.PASTE SHEET'!T394)</f>
        <v/>
      </c>
      <c s="90" t="str">
        <f>IF('S.D.PASTE SHEET'!U394="","",'S.D.PASTE SHEET'!U394)</f>
        <v/>
      </c>
      <c s="90" t="str">
        <f>IF('S.D.PASTE SHEET'!V394="","",'S.D.PASTE SHEET'!V394)</f>
        <v/>
      </c>
      <c s="90" t="str">
        <f>IF('S.D.PASTE SHEET'!W394="","",'S.D.PASTE SHEET'!W394)</f>
        <v/>
      </c>
      <c s="90" t="str">
        <f>IF('S.D.PASTE SHEET'!X394="","",'S.D.PASTE SHEET'!X394)</f>
        <v/>
      </c>
      <c s="90" t="str">
        <f>IF('S.D.PASTE SHEET'!Y394="","",'S.D.PASTE SHEET'!Y394)</f>
        <v/>
      </c>
      <c s="90" t="str">
        <f>IF('S.D.PASTE SHEET'!Z394="","",'S.D.PASTE SHEET'!Z394)</f>
        <v/>
      </c>
      <c s="90" t="str">
        <f>IF('S.D.PASTE SHEET'!AA394="","",'S.D.PASTE SHEET'!AA394)</f>
        <v/>
      </c>
      <c s="90" t="str">
        <f>IF('S.D.PASTE SHEET'!AB394="","",'S.D.PASTE SHEET'!AB394)</f>
        <v/>
      </c>
      <c s="90" t="str">
        <f>IF('S.D.PASTE SHEET'!AC394="","",'S.D.PASTE SHEET'!AC394)</f>
        <v/>
      </c>
      <c s="90" t="str">
        <f>IF('S.D.PASTE SHEET'!AD394="","",'S.D.PASTE SHEET'!AD394)</f>
        <v/>
      </c>
      <c s="34"/>
      <c s="32" t="str">
        <f>IF(AK394="","",IF(AK394&gt;0,COUNT($AG$2:AG394),""))</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4" s="32" t="str">
        <f>IF(BC394="","",IF(BC394&gt;0,COUNT($AY$2:AY394),""))</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5" spans="1:66" ht="15.75" customHeight="1">
      <c r="A395" s="90" t="str">
        <f>IF('S.D.PASTE SHEET'!A395="","",'S.D.PASTE SHEET'!A395)</f>
        <v/>
      </c>
      <c s="90" t="str">
        <f>IF('S.D.PASTE SHEET'!B395="","",'S.D.PASTE SHEET'!B395)</f>
        <v/>
      </c>
      <c s="90" t="str">
        <f>IF('S.D.PASTE SHEET'!C395="","",'S.D.PASTE SHEET'!C395)</f>
        <v/>
      </c>
      <c s="91" t="str">
        <f>IF('S.D.PASTE SHEET'!D395="","",'S.D.PASTE SHEET'!D395)</f>
        <v/>
      </c>
      <c s="90" t="str">
        <f>IF('S.D.PASTE SHEET'!E395="","",UPPER('S.D.PASTE SHEET'!E395))</f>
        <v/>
      </c>
      <c s="90" t="str">
        <f>IF('S.D.PASTE SHEET'!F395="","",'S.D.PASTE SHEET'!F395)</f>
        <v/>
      </c>
      <c s="90" t="str">
        <f>IF('S.D.PASTE SHEET'!G395="","",UPPER('S.D.PASTE SHEET'!G395))</f>
        <v/>
      </c>
      <c s="90" t="str">
        <f>IF('S.D.PASTE SHEET'!H395="","",UPPER('S.D.PASTE SHEET'!H395))</f>
        <v/>
      </c>
      <c s="90" t="str">
        <f>IF('S.D.PASTE SHEET'!I395="","",'S.D.PASTE SHEET'!I395)</f>
        <v/>
      </c>
      <c s="91" t="str">
        <f>IF('S.D.PASTE SHEET'!J395="","",'S.D.PASTE SHEET'!J395)</f>
        <v/>
      </c>
      <c s="90" t="str">
        <f>IF('S.D.PASTE SHEET'!K395="","",'S.D.PASTE SHEET'!K395)</f>
        <v/>
      </c>
      <c s="90" t="str">
        <f>IF('S.D.PASTE SHEET'!L395="","",'S.D.PASTE SHEET'!L395)</f>
        <v/>
      </c>
      <c s="90" t="str">
        <f>IF('S.D.PASTE SHEET'!M395="","",'S.D.PASTE SHEET'!M395)</f>
        <v/>
      </c>
      <c s="90" t="str">
        <f>IF('S.D.PASTE SHEET'!N395="","",'S.D.PASTE SHEET'!N395)</f>
        <v/>
      </c>
      <c s="90" t="str">
        <f>IF('S.D.PASTE SHEET'!O395="","",'S.D.PASTE SHEET'!O395)</f>
        <v/>
      </c>
      <c s="90" t="str">
        <f>IF('S.D.PASTE SHEET'!P395="","",'S.D.PASTE SHEET'!P395)</f>
        <v/>
      </c>
      <c s="90" t="str">
        <f>IF('S.D.PASTE SHEET'!Q395="","",'S.D.PASTE SHEET'!Q395)</f>
        <v/>
      </c>
      <c s="90" t="str">
        <f>IF('S.D.PASTE SHEET'!R395="","",'S.D.PASTE SHEET'!R395)</f>
        <v/>
      </c>
      <c s="90" t="str">
        <f>IF('S.D.PASTE SHEET'!S395="","",'S.D.PASTE SHEET'!S395)</f>
        <v/>
      </c>
      <c s="90" t="str">
        <f>IF('S.D.PASTE SHEET'!T395="","",'S.D.PASTE SHEET'!T395)</f>
        <v/>
      </c>
      <c s="90" t="str">
        <f>IF('S.D.PASTE SHEET'!U395="","",'S.D.PASTE SHEET'!U395)</f>
        <v/>
      </c>
      <c s="90" t="str">
        <f>IF('S.D.PASTE SHEET'!V395="","",'S.D.PASTE SHEET'!V395)</f>
        <v/>
      </c>
      <c s="90" t="str">
        <f>IF('S.D.PASTE SHEET'!W395="","",'S.D.PASTE SHEET'!W395)</f>
        <v/>
      </c>
      <c s="90" t="str">
        <f>IF('S.D.PASTE SHEET'!X395="","",'S.D.PASTE SHEET'!X395)</f>
        <v/>
      </c>
      <c s="90" t="str">
        <f>IF('S.D.PASTE SHEET'!Y395="","",'S.D.PASTE SHEET'!Y395)</f>
        <v/>
      </c>
      <c s="90" t="str">
        <f>IF('S.D.PASTE SHEET'!Z395="","",'S.D.PASTE SHEET'!Z395)</f>
        <v/>
      </c>
      <c s="90" t="str">
        <f>IF('S.D.PASTE SHEET'!AA395="","",'S.D.PASTE SHEET'!AA395)</f>
        <v/>
      </c>
      <c s="90" t="str">
        <f>IF('S.D.PASTE SHEET'!AB395="","",'S.D.PASTE SHEET'!AB395)</f>
        <v/>
      </c>
      <c s="90" t="str">
        <f>IF('S.D.PASTE SHEET'!AC395="","",'S.D.PASTE SHEET'!AC395)</f>
        <v/>
      </c>
      <c s="90" t="str">
        <f>IF('S.D.PASTE SHEET'!AD395="","",'S.D.PASTE SHEET'!AD395)</f>
        <v/>
      </c>
      <c s="34"/>
      <c s="32" t="str">
        <f>IF(AK395="","",IF(AK395&gt;0,COUNT($AG$2:AG395),""))</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5" s="32" t="str">
        <f>IF(BC395="","",IF(BC395&gt;0,COUNT($AY$2:AY395),""))</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6" spans="1:66" ht="15.75" customHeight="1">
      <c r="A396" s="90" t="str">
        <f>IF('S.D.PASTE SHEET'!A396="","",'S.D.PASTE SHEET'!A396)</f>
        <v/>
      </c>
      <c s="90" t="str">
        <f>IF('S.D.PASTE SHEET'!B396="","",'S.D.PASTE SHEET'!B396)</f>
        <v/>
      </c>
      <c s="90" t="str">
        <f>IF('S.D.PASTE SHEET'!C396="","",'S.D.PASTE SHEET'!C396)</f>
        <v/>
      </c>
      <c s="91" t="str">
        <f>IF('S.D.PASTE SHEET'!D396="","",'S.D.PASTE SHEET'!D396)</f>
        <v/>
      </c>
      <c s="90" t="str">
        <f>IF('S.D.PASTE SHEET'!E396="","",UPPER('S.D.PASTE SHEET'!E396))</f>
        <v/>
      </c>
      <c s="90" t="str">
        <f>IF('S.D.PASTE SHEET'!F396="","",'S.D.PASTE SHEET'!F396)</f>
        <v/>
      </c>
      <c s="90" t="str">
        <f>IF('S.D.PASTE SHEET'!G396="","",UPPER('S.D.PASTE SHEET'!G396))</f>
        <v/>
      </c>
      <c s="90" t="str">
        <f>IF('S.D.PASTE SHEET'!H396="","",UPPER('S.D.PASTE SHEET'!H396))</f>
        <v/>
      </c>
      <c s="90" t="str">
        <f>IF('S.D.PASTE SHEET'!I396="","",'S.D.PASTE SHEET'!I396)</f>
        <v/>
      </c>
      <c s="91" t="str">
        <f>IF('S.D.PASTE SHEET'!J396="","",'S.D.PASTE SHEET'!J396)</f>
        <v/>
      </c>
      <c s="90" t="str">
        <f>IF('S.D.PASTE SHEET'!K396="","",'S.D.PASTE SHEET'!K396)</f>
        <v/>
      </c>
      <c s="90" t="str">
        <f>IF('S.D.PASTE SHEET'!L396="","",'S.D.PASTE SHEET'!L396)</f>
        <v/>
      </c>
      <c s="90" t="str">
        <f>IF('S.D.PASTE SHEET'!M396="","",'S.D.PASTE SHEET'!M396)</f>
        <v/>
      </c>
      <c s="90" t="str">
        <f>IF('S.D.PASTE SHEET'!N396="","",'S.D.PASTE SHEET'!N396)</f>
        <v/>
      </c>
      <c s="90" t="str">
        <f>IF('S.D.PASTE SHEET'!O396="","",'S.D.PASTE SHEET'!O396)</f>
        <v/>
      </c>
      <c s="90" t="str">
        <f>IF('S.D.PASTE SHEET'!P396="","",'S.D.PASTE SHEET'!P396)</f>
        <v/>
      </c>
      <c s="90" t="str">
        <f>IF('S.D.PASTE SHEET'!Q396="","",'S.D.PASTE SHEET'!Q396)</f>
        <v/>
      </c>
      <c s="90" t="str">
        <f>IF('S.D.PASTE SHEET'!R396="","",'S.D.PASTE SHEET'!R396)</f>
        <v/>
      </c>
      <c s="90" t="str">
        <f>IF('S.D.PASTE SHEET'!S396="","",'S.D.PASTE SHEET'!S396)</f>
        <v/>
      </c>
      <c s="90" t="str">
        <f>IF('S.D.PASTE SHEET'!T396="","",'S.D.PASTE SHEET'!T396)</f>
        <v/>
      </c>
      <c s="90" t="str">
        <f>IF('S.D.PASTE SHEET'!U396="","",'S.D.PASTE SHEET'!U396)</f>
        <v/>
      </c>
      <c s="90" t="str">
        <f>IF('S.D.PASTE SHEET'!V396="","",'S.D.PASTE SHEET'!V396)</f>
        <v/>
      </c>
      <c s="90" t="str">
        <f>IF('S.D.PASTE SHEET'!W396="","",'S.D.PASTE SHEET'!W396)</f>
        <v/>
      </c>
      <c s="90" t="str">
        <f>IF('S.D.PASTE SHEET'!X396="","",'S.D.PASTE SHEET'!X396)</f>
        <v/>
      </c>
      <c s="90" t="str">
        <f>IF('S.D.PASTE SHEET'!Y396="","",'S.D.PASTE SHEET'!Y396)</f>
        <v/>
      </c>
      <c s="90" t="str">
        <f>IF('S.D.PASTE SHEET'!Z396="","",'S.D.PASTE SHEET'!Z396)</f>
        <v/>
      </c>
      <c s="90" t="str">
        <f>IF('S.D.PASTE SHEET'!AA396="","",'S.D.PASTE SHEET'!AA396)</f>
        <v/>
      </c>
      <c s="90" t="str">
        <f>IF('S.D.PASTE SHEET'!AB396="","",'S.D.PASTE SHEET'!AB396)</f>
        <v/>
      </c>
      <c s="90" t="str">
        <f>IF('S.D.PASTE SHEET'!AC396="","",'S.D.PASTE SHEET'!AC396)</f>
        <v/>
      </c>
      <c s="90" t="str">
        <f>IF('S.D.PASTE SHEET'!AD396="","",'S.D.PASTE SHEET'!AD396)</f>
        <v/>
      </c>
      <c s="34"/>
      <c s="32" t="str">
        <f>IF(AK396="","",IF(AK396&gt;0,COUNT($AG$2:AG396),""))</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6" s="32" t="str">
        <f>IF(BC396="","",IF(BC396&gt;0,COUNT($AY$2:AY396),""))</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7" spans="1:66" ht="15.75" customHeight="1">
      <c r="A397" s="90" t="str">
        <f>IF('S.D.PASTE SHEET'!A397="","",'S.D.PASTE SHEET'!A397)</f>
        <v/>
      </c>
      <c s="90" t="str">
        <f>IF('S.D.PASTE SHEET'!B397="","",'S.D.PASTE SHEET'!B397)</f>
        <v/>
      </c>
      <c s="90" t="str">
        <f>IF('S.D.PASTE SHEET'!C397="","",'S.D.PASTE SHEET'!C397)</f>
        <v/>
      </c>
      <c s="91" t="str">
        <f>IF('S.D.PASTE SHEET'!D397="","",'S.D.PASTE SHEET'!D397)</f>
        <v/>
      </c>
      <c s="90" t="str">
        <f>IF('S.D.PASTE SHEET'!E397="","",UPPER('S.D.PASTE SHEET'!E397))</f>
        <v/>
      </c>
      <c s="90" t="str">
        <f>IF('S.D.PASTE SHEET'!F397="","",'S.D.PASTE SHEET'!F397)</f>
        <v/>
      </c>
      <c s="90" t="str">
        <f>IF('S.D.PASTE SHEET'!G397="","",UPPER('S.D.PASTE SHEET'!G397))</f>
        <v/>
      </c>
      <c s="90" t="str">
        <f>IF('S.D.PASTE SHEET'!H397="","",UPPER('S.D.PASTE SHEET'!H397))</f>
        <v/>
      </c>
      <c s="90" t="str">
        <f>IF('S.D.PASTE SHEET'!I397="","",'S.D.PASTE SHEET'!I397)</f>
        <v/>
      </c>
      <c s="91" t="str">
        <f>IF('S.D.PASTE SHEET'!J397="","",'S.D.PASTE SHEET'!J397)</f>
        <v/>
      </c>
      <c s="90" t="str">
        <f>IF('S.D.PASTE SHEET'!K397="","",'S.D.PASTE SHEET'!K397)</f>
        <v/>
      </c>
      <c s="90" t="str">
        <f>IF('S.D.PASTE SHEET'!L397="","",'S.D.PASTE SHEET'!L397)</f>
        <v/>
      </c>
      <c s="90" t="str">
        <f>IF('S.D.PASTE SHEET'!M397="","",'S.D.PASTE SHEET'!M397)</f>
        <v/>
      </c>
      <c s="90" t="str">
        <f>IF('S.D.PASTE SHEET'!N397="","",'S.D.PASTE SHEET'!N397)</f>
        <v/>
      </c>
      <c s="90" t="str">
        <f>IF('S.D.PASTE SHEET'!O397="","",'S.D.PASTE SHEET'!O397)</f>
        <v/>
      </c>
      <c s="90" t="str">
        <f>IF('S.D.PASTE SHEET'!P397="","",'S.D.PASTE SHEET'!P397)</f>
        <v/>
      </c>
      <c s="90" t="str">
        <f>IF('S.D.PASTE SHEET'!Q397="","",'S.D.PASTE SHEET'!Q397)</f>
        <v/>
      </c>
      <c s="90" t="str">
        <f>IF('S.D.PASTE SHEET'!R397="","",'S.D.PASTE SHEET'!R397)</f>
        <v/>
      </c>
      <c s="90" t="str">
        <f>IF('S.D.PASTE SHEET'!S397="","",'S.D.PASTE SHEET'!S397)</f>
        <v/>
      </c>
      <c s="90" t="str">
        <f>IF('S.D.PASTE SHEET'!T397="","",'S.D.PASTE SHEET'!T397)</f>
        <v/>
      </c>
      <c s="90" t="str">
        <f>IF('S.D.PASTE SHEET'!U397="","",'S.D.PASTE SHEET'!U397)</f>
        <v/>
      </c>
      <c s="90" t="str">
        <f>IF('S.D.PASTE SHEET'!V397="","",'S.D.PASTE SHEET'!V397)</f>
        <v/>
      </c>
      <c s="90" t="str">
        <f>IF('S.D.PASTE SHEET'!W397="","",'S.D.PASTE SHEET'!W397)</f>
        <v/>
      </c>
      <c s="90" t="str">
        <f>IF('S.D.PASTE SHEET'!X397="","",'S.D.PASTE SHEET'!X397)</f>
        <v/>
      </c>
      <c s="90" t="str">
        <f>IF('S.D.PASTE SHEET'!Y397="","",'S.D.PASTE SHEET'!Y397)</f>
        <v/>
      </c>
      <c s="90" t="str">
        <f>IF('S.D.PASTE SHEET'!Z397="","",'S.D.PASTE SHEET'!Z397)</f>
        <v/>
      </c>
      <c s="90" t="str">
        <f>IF('S.D.PASTE SHEET'!AA397="","",'S.D.PASTE SHEET'!AA397)</f>
        <v/>
      </c>
      <c s="90" t="str">
        <f>IF('S.D.PASTE SHEET'!AB397="","",'S.D.PASTE SHEET'!AB397)</f>
        <v/>
      </c>
      <c s="90" t="str">
        <f>IF('S.D.PASTE SHEET'!AC397="","",'S.D.PASTE SHEET'!AC397)</f>
        <v/>
      </c>
      <c s="90" t="str">
        <f>IF('S.D.PASTE SHEET'!AD397="","",'S.D.PASTE SHEET'!AD397)</f>
        <v/>
      </c>
      <c s="34"/>
      <c s="32" t="str">
        <f>IF(AK397="","",IF(AK397&gt;0,COUNT($AG$2:AG397),""))</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7" s="32" t="str">
        <f>IF(BC397="","",IF(BC397&gt;0,COUNT($AY$2:AY397),""))</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8" spans="1:66" ht="15.75" customHeight="1">
      <c r="A398" s="90" t="str">
        <f>IF('S.D.PASTE SHEET'!A398="","",'S.D.PASTE SHEET'!A398)</f>
        <v/>
      </c>
      <c s="90" t="str">
        <f>IF('S.D.PASTE SHEET'!B398="","",'S.D.PASTE SHEET'!B398)</f>
        <v/>
      </c>
      <c s="90" t="str">
        <f>IF('S.D.PASTE SHEET'!C398="","",'S.D.PASTE SHEET'!C398)</f>
        <v/>
      </c>
      <c s="91" t="str">
        <f>IF('S.D.PASTE SHEET'!D398="","",'S.D.PASTE SHEET'!D398)</f>
        <v/>
      </c>
      <c s="90" t="str">
        <f>IF('S.D.PASTE SHEET'!E398="","",UPPER('S.D.PASTE SHEET'!E398))</f>
        <v/>
      </c>
      <c s="90" t="str">
        <f>IF('S.D.PASTE SHEET'!F398="","",'S.D.PASTE SHEET'!F398)</f>
        <v/>
      </c>
      <c s="90" t="str">
        <f>IF('S.D.PASTE SHEET'!G398="","",UPPER('S.D.PASTE SHEET'!G398))</f>
        <v/>
      </c>
      <c s="90" t="str">
        <f>IF('S.D.PASTE SHEET'!H398="","",UPPER('S.D.PASTE SHEET'!H398))</f>
        <v/>
      </c>
      <c s="90" t="str">
        <f>IF('S.D.PASTE SHEET'!I398="","",'S.D.PASTE SHEET'!I398)</f>
        <v/>
      </c>
      <c s="91" t="str">
        <f>IF('S.D.PASTE SHEET'!J398="","",'S.D.PASTE SHEET'!J398)</f>
        <v/>
      </c>
      <c s="90" t="str">
        <f>IF('S.D.PASTE SHEET'!K398="","",'S.D.PASTE SHEET'!K398)</f>
        <v/>
      </c>
      <c s="90" t="str">
        <f>IF('S.D.PASTE SHEET'!L398="","",'S.D.PASTE SHEET'!L398)</f>
        <v/>
      </c>
      <c s="90" t="str">
        <f>IF('S.D.PASTE SHEET'!M398="","",'S.D.PASTE SHEET'!M398)</f>
        <v/>
      </c>
      <c s="90" t="str">
        <f>IF('S.D.PASTE SHEET'!N398="","",'S.D.PASTE SHEET'!N398)</f>
        <v/>
      </c>
      <c s="90" t="str">
        <f>IF('S.D.PASTE SHEET'!O398="","",'S.D.PASTE SHEET'!O398)</f>
        <v/>
      </c>
      <c s="90" t="str">
        <f>IF('S.D.PASTE SHEET'!P398="","",'S.D.PASTE SHEET'!P398)</f>
        <v/>
      </c>
      <c s="90" t="str">
        <f>IF('S.D.PASTE SHEET'!Q398="","",'S.D.PASTE SHEET'!Q398)</f>
        <v/>
      </c>
      <c s="90" t="str">
        <f>IF('S.D.PASTE SHEET'!R398="","",'S.D.PASTE SHEET'!R398)</f>
        <v/>
      </c>
      <c s="90" t="str">
        <f>IF('S.D.PASTE SHEET'!S398="","",'S.D.PASTE SHEET'!S398)</f>
        <v/>
      </c>
      <c s="90" t="str">
        <f>IF('S.D.PASTE SHEET'!T398="","",'S.D.PASTE SHEET'!T398)</f>
        <v/>
      </c>
      <c s="90" t="str">
        <f>IF('S.D.PASTE SHEET'!U398="","",'S.D.PASTE SHEET'!U398)</f>
        <v/>
      </c>
      <c s="90" t="str">
        <f>IF('S.D.PASTE SHEET'!V398="","",'S.D.PASTE SHEET'!V398)</f>
        <v/>
      </c>
      <c s="90" t="str">
        <f>IF('S.D.PASTE SHEET'!W398="","",'S.D.PASTE SHEET'!W398)</f>
        <v/>
      </c>
      <c s="90" t="str">
        <f>IF('S.D.PASTE SHEET'!X398="","",'S.D.PASTE SHEET'!X398)</f>
        <v/>
      </c>
      <c s="90" t="str">
        <f>IF('S.D.PASTE SHEET'!Y398="","",'S.D.PASTE SHEET'!Y398)</f>
        <v/>
      </c>
      <c s="90" t="str">
        <f>IF('S.D.PASTE SHEET'!Z398="","",'S.D.PASTE SHEET'!Z398)</f>
        <v/>
      </c>
      <c s="90" t="str">
        <f>IF('S.D.PASTE SHEET'!AA398="","",'S.D.PASTE SHEET'!AA398)</f>
        <v/>
      </c>
      <c s="90" t="str">
        <f>IF('S.D.PASTE SHEET'!AB398="","",'S.D.PASTE SHEET'!AB398)</f>
        <v/>
      </c>
      <c s="90" t="str">
        <f>IF('S.D.PASTE SHEET'!AC398="","",'S.D.PASTE SHEET'!AC398)</f>
        <v/>
      </c>
      <c s="90" t="str">
        <f>IF('S.D.PASTE SHEET'!AD398="","",'S.D.PASTE SHEET'!AD398)</f>
        <v/>
      </c>
      <c s="34"/>
      <c s="32" t="str">
        <f>IF(AK398="","",IF(AK398&gt;0,COUNT($AG$2:AG398),""))</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8" s="32" t="str">
        <f>IF(BC398="","",IF(BC398&gt;0,COUNT($AY$2:AY398),""))</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399" spans="1:66" ht="15.75" customHeight="1">
      <c r="A399" s="90" t="str">
        <f>IF('S.D.PASTE SHEET'!A399="","",'S.D.PASTE SHEET'!A399)</f>
        <v/>
      </c>
      <c s="90" t="str">
        <f>IF('S.D.PASTE SHEET'!B399="","",'S.D.PASTE SHEET'!B399)</f>
        <v/>
      </c>
      <c s="90" t="str">
        <f>IF('S.D.PASTE SHEET'!C399="","",'S.D.PASTE SHEET'!C399)</f>
        <v/>
      </c>
      <c s="91" t="str">
        <f>IF('S.D.PASTE SHEET'!D399="","",'S.D.PASTE SHEET'!D399)</f>
        <v/>
      </c>
      <c s="90" t="str">
        <f>IF('S.D.PASTE SHEET'!E399="","",UPPER('S.D.PASTE SHEET'!E399))</f>
        <v/>
      </c>
      <c s="90" t="str">
        <f>IF('S.D.PASTE SHEET'!F399="","",'S.D.PASTE SHEET'!F399)</f>
        <v/>
      </c>
      <c s="90" t="str">
        <f>IF('S.D.PASTE SHEET'!G399="","",UPPER('S.D.PASTE SHEET'!G399))</f>
        <v/>
      </c>
      <c s="90" t="str">
        <f>IF('S.D.PASTE SHEET'!H399="","",UPPER('S.D.PASTE SHEET'!H399))</f>
        <v/>
      </c>
      <c s="90" t="str">
        <f>IF('S.D.PASTE SHEET'!I399="","",'S.D.PASTE SHEET'!I399)</f>
        <v/>
      </c>
      <c s="91" t="str">
        <f>IF('S.D.PASTE SHEET'!J399="","",'S.D.PASTE SHEET'!J399)</f>
        <v/>
      </c>
      <c s="90" t="str">
        <f>IF('S.D.PASTE SHEET'!K399="","",'S.D.PASTE SHEET'!K399)</f>
        <v/>
      </c>
      <c s="90" t="str">
        <f>IF('S.D.PASTE SHEET'!L399="","",'S.D.PASTE SHEET'!L399)</f>
        <v/>
      </c>
      <c s="90" t="str">
        <f>IF('S.D.PASTE SHEET'!M399="","",'S.D.PASTE SHEET'!M399)</f>
        <v/>
      </c>
      <c s="90" t="str">
        <f>IF('S.D.PASTE SHEET'!N399="","",'S.D.PASTE SHEET'!N399)</f>
        <v/>
      </c>
      <c s="90" t="str">
        <f>IF('S.D.PASTE SHEET'!O399="","",'S.D.PASTE SHEET'!O399)</f>
        <v/>
      </c>
      <c s="90" t="str">
        <f>IF('S.D.PASTE SHEET'!P399="","",'S.D.PASTE SHEET'!P399)</f>
        <v/>
      </c>
      <c s="90" t="str">
        <f>IF('S.D.PASTE SHEET'!Q399="","",'S.D.PASTE SHEET'!Q399)</f>
        <v/>
      </c>
      <c s="90" t="str">
        <f>IF('S.D.PASTE SHEET'!R399="","",'S.D.PASTE SHEET'!R399)</f>
        <v/>
      </c>
      <c s="90" t="str">
        <f>IF('S.D.PASTE SHEET'!S399="","",'S.D.PASTE SHEET'!S399)</f>
        <v/>
      </c>
      <c s="90" t="str">
        <f>IF('S.D.PASTE SHEET'!T399="","",'S.D.PASTE SHEET'!T399)</f>
        <v/>
      </c>
      <c s="90" t="str">
        <f>IF('S.D.PASTE SHEET'!U399="","",'S.D.PASTE SHEET'!U399)</f>
        <v/>
      </c>
      <c s="90" t="str">
        <f>IF('S.D.PASTE SHEET'!V399="","",'S.D.PASTE SHEET'!V399)</f>
        <v/>
      </c>
      <c s="90" t="str">
        <f>IF('S.D.PASTE SHEET'!W399="","",'S.D.PASTE SHEET'!W399)</f>
        <v/>
      </c>
      <c s="90" t="str">
        <f>IF('S.D.PASTE SHEET'!X399="","",'S.D.PASTE SHEET'!X399)</f>
        <v/>
      </c>
      <c s="90" t="str">
        <f>IF('S.D.PASTE SHEET'!Y399="","",'S.D.PASTE SHEET'!Y399)</f>
        <v/>
      </c>
      <c s="90" t="str">
        <f>IF('S.D.PASTE SHEET'!Z399="","",'S.D.PASTE SHEET'!Z399)</f>
        <v/>
      </c>
      <c s="90" t="str">
        <f>IF('S.D.PASTE SHEET'!AA399="","",'S.D.PASTE SHEET'!AA399)</f>
        <v/>
      </c>
      <c s="90" t="str">
        <f>IF('S.D.PASTE SHEET'!AB399="","",'S.D.PASTE SHEET'!AB399)</f>
        <v/>
      </c>
      <c s="90" t="str">
        <f>IF('S.D.PASTE SHEET'!AC399="","",'S.D.PASTE SHEET'!AC399)</f>
        <v/>
      </c>
      <c s="90" t="str">
        <f>IF('S.D.PASTE SHEET'!AD399="","",'S.D.PASTE SHEET'!AD399)</f>
        <v/>
      </c>
      <c s="34"/>
      <c s="32" t="str">
        <f>IF(AK399="","",IF(AK399&gt;0,COUNT($AG$2:AG399),""))</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399" s="32" t="str">
        <f>IF(BC399="","",IF(BC399&gt;0,COUNT($AY$2:AY399),""))</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400" spans="1:66" ht="15.75" customHeight="1">
      <c r="A400" s="90" t="str">
        <f>IF('S.D.PASTE SHEET'!A400="","",'S.D.PASTE SHEET'!A400)</f>
        <v/>
      </c>
      <c s="90" t="str">
        <f>IF('S.D.PASTE SHEET'!B400="","",'S.D.PASTE SHEET'!B400)</f>
        <v/>
      </c>
      <c s="90" t="str">
        <f>IF('S.D.PASTE SHEET'!C400="","",'S.D.PASTE SHEET'!C400)</f>
        <v/>
      </c>
      <c s="91" t="str">
        <f>IF('S.D.PASTE SHEET'!D400="","",'S.D.PASTE SHEET'!D400)</f>
        <v/>
      </c>
      <c s="90" t="str">
        <f>IF('S.D.PASTE SHEET'!E400="","",UPPER('S.D.PASTE SHEET'!E400))</f>
        <v/>
      </c>
      <c s="90" t="str">
        <f>IF('S.D.PASTE SHEET'!F400="","",'S.D.PASTE SHEET'!F400)</f>
        <v/>
      </c>
      <c s="90" t="str">
        <f>IF('S.D.PASTE SHEET'!G400="","",UPPER('S.D.PASTE SHEET'!G400))</f>
        <v/>
      </c>
      <c s="90" t="str">
        <f>IF('S.D.PASTE SHEET'!H400="","",UPPER('S.D.PASTE SHEET'!H400))</f>
        <v/>
      </c>
      <c s="90" t="str">
        <f>IF('S.D.PASTE SHEET'!I400="","",'S.D.PASTE SHEET'!I400)</f>
        <v/>
      </c>
      <c s="91" t="str">
        <f>IF('S.D.PASTE SHEET'!J400="","",'S.D.PASTE SHEET'!J400)</f>
        <v/>
      </c>
      <c s="90" t="str">
        <f>IF('S.D.PASTE SHEET'!K400="","",'S.D.PASTE SHEET'!K400)</f>
        <v/>
      </c>
      <c s="90" t="str">
        <f>IF('S.D.PASTE SHEET'!L400="","",'S.D.PASTE SHEET'!L400)</f>
        <v/>
      </c>
      <c s="90" t="str">
        <f>IF('S.D.PASTE SHEET'!M400="","",'S.D.PASTE SHEET'!M400)</f>
        <v/>
      </c>
      <c s="90" t="str">
        <f>IF('S.D.PASTE SHEET'!N400="","",'S.D.PASTE SHEET'!N400)</f>
        <v/>
      </c>
      <c s="90" t="str">
        <f>IF('S.D.PASTE SHEET'!O400="","",'S.D.PASTE SHEET'!O400)</f>
        <v/>
      </c>
      <c s="90" t="str">
        <f>IF('S.D.PASTE SHEET'!P400="","",'S.D.PASTE SHEET'!P400)</f>
        <v/>
      </c>
      <c s="90" t="str">
        <f>IF('S.D.PASTE SHEET'!Q400="","",'S.D.PASTE SHEET'!Q400)</f>
        <v/>
      </c>
      <c s="90" t="str">
        <f>IF('S.D.PASTE SHEET'!R400="","",'S.D.PASTE SHEET'!R400)</f>
        <v/>
      </c>
      <c s="90" t="str">
        <f>IF('S.D.PASTE SHEET'!S400="","",'S.D.PASTE SHEET'!S400)</f>
        <v/>
      </c>
      <c s="90" t="str">
        <f>IF('S.D.PASTE SHEET'!T400="","",'S.D.PASTE SHEET'!T400)</f>
        <v/>
      </c>
      <c s="90" t="str">
        <f>IF('S.D.PASTE SHEET'!U400="","",'S.D.PASTE SHEET'!U400)</f>
        <v/>
      </c>
      <c s="90" t="str">
        <f>IF('S.D.PASTE SHEET'!V400="","",'S.D.PASTE SHEET'!V400)</f>
        <v/>
      </c>
      <c s="90" t="str">
        <f>IF('S.D.PASTE SHEET'!W400="","",'S.D.PASTE SHEET'!W400)</f>
        <v/>
      </c>
      <c s="90" t="str">
        <f>IF('S.D.PASTE SHEET'!X400="","",'S.D.PASTE SHEET'!X400)</f>
        <v/>
      </c>
      <c s="90" t="str">
        <f>IF('S.D.PASTE SHEET'!Y400="","",'S.D.PASTE SHEET'!Y400)</f>
        <v/>
      </c>
      <c s="90" t="str">
        <f>IF('S.D.PASTE SHEET'!Z400="","",'S.D.PASTE SHEET'!Z400)</f>
        <v/>
      </c>
      <c s="90" t="str">
        <f>IF('S.D.PASTE SHEET'!AA400="","",'S.D.PASTE SHEET'!AA400)</f>
        <v/>
      </c>
      <c s="90" t="str">
        <f>IF('S.D.PASTE SHEET'!AB400="","",'S.D.PASTE SHEET'!AB400)</f>
        <v/>
      </c>
      <c s="90" t="str">
        <f>IF('S.D.PASTE SHEET'!AC400="","",'S.D.PASTE SHEET'!AC400)</f>
        <v/>
      </c>
      <c s="90" t="str">
        <f>IF('S.D.PASTE SHEET'!AD400="","",'S.D.PASTE SHEET'!AD400)</f>
        <v/>
      </c>
      <c s="34"/>
      <c s="32" t="str">
        <f>IF(AK400="","",IF(AK400&gt;0,COUNT($AG$2:AG400),""))</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 t="shared" si="55"/>
        <v/>
      </c>
      <c r="AX400" s="32" t="str">
        <f>IF(BC400="","",IF(BC400&gt;0,COUNT($AY$2:AY400),""))</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401" spans="1:66" ht="15.75" customHeight="1">
      <c r="A401" s="90" t="str">
        <f>IF('S.D.PASTE SHEET'!A401="","",'S.D.PASTE SHEET'!A401)</f>
        <v/>
      </c>
      <c s="90" t="str">
        <f>IF('S.D.PASTE SHEET'!B401="","",'S.D.PASTE SHEET'!B401)</f>
        <v/>
      </c>
      <c s="90" t="str">
        <f>IF('S.D.PASTE SHEET'!C401="","",'S.D.PASTE SHEET'!C401)</f>
        <v/>
      </c>
      <c s="91" t="str">
        <f>IF('S.D.PASTE SHEET'!D401="","",'S.D.PASTE SHEET'!D401)</f>
        <v/>
      </c>
      <c s="90" t="str">
        <f>IF('S.D.PASTE SHEET'!E401="","",UPPER('S.D.PASTE SHEET'!E401))</f>
        <v/>
      </c>
      <c s="90" t="str">
        <f>IF('S.D.PASTE SHEET'!F401="","",'S.D.PASTE SHEET'!F401)</f>
        <v/>
      </c>
      <c s="90" t="str">
        <f>IF('S.D.PASTE SHEET'!G401="","",UPPER('S.D.PASTE SHEET'!G401))</f>
        <v/>
      </c>
      <c s="90" t="str">
        <f>IF('S.D.PASTE SHEET'!H401="","",UPPER('S.D.PASTE SHEET'!H401))</f>
        <v/>
      </c>
      <c s="90" t="str">
        <f>IF('S.D.PASTE SHEET'!I401="","",'S.D.PASTE SHEET'!I401)</f>
        <v/>
      </c>
      <c s="91" t="str">
        <f>IF('S.D.PASTE SHEET'!J401="","",'S.D.PASTE SHEET'!J401)</f>
        <v/>
      </c>
      <c s="90" t="str">
        <f>IF('S.D.PASTE SHEET'!K401="","",'S.D.PASTE SHEET'!K401)</f>
        <v/>
      </c>
      <c s="90" t="str">
        <f>IF('S.D.PASTE SHEET'!L401="","",'S.D.PASTE SHEET'!L401)</f>
        <v/>
      </c>
      <c s="90" t="str">
        <f>IF('S.D.PASTE SHEET'!M401="","",'S.D.PASTE SHEET'!M401)</f>
        <v/>
      </c>
      <c s="90" t="str">
        <f>IF('S.D.PASTE SHEET'!N401="","",'S.D.PASTE SHEET'!N401)</f>
        <v/>
      </c>
      <c s="90" t="str">
        <f>IF('S.D.PASTE SHEET'!O401="","",'S.D.PASTE SHEET'!O401)</f>
        <v/>
      </c>
      <c s="90" t="str">
        <f>IF('S.D.PASTE SHEET'!P401="","",'S.D.PASTE SHEET'!P401)</f>
        <v/>
      </c>
      <c s="90" t="str">
        <f>IF('S.D.PASTE SHEET'!Q401="","",'S.D.PASTE SHEET'!Q401)</f>
        <v/>
      </c>
      <c s="90" t="str">
        <f>IF('S.D.PASTE SHEET'!R401="","",'S.D.PASTE SHEET'!R401)</f>
        <v/>
      </c>
      <c s="90" t="str">
        <f>IF('S.D.PASTE SHEET'!S401="","",'S.D.PASTE SHEET'!S401)</f>
        <v/>
      </c>
      <c s="90" t="str">
        <f>IF('S.D.PASTE SHEET'!T401="","",'S.D.PASTE SHEET'!T401)</f>
        <v/>
      </c>
      <c s="90" t="str">
        <f>IF('S.D.PASTE SHEET'!U401="","",'S.D.PASTE SHEET'!U401)</f>
        <v/>
      </c>
      <c s="90" t="str">
        <f>IF('S.D.PASTE SHEET'!V401="","",'S.D.PASTE SHEET'!V401)</f>
        <v/>
      </c>
      <c s="90" t="str">
        <f>IF('S.D.PASTE SHEET'!W401="","",'S.D.PASTE SHEET'!W401)</f>
        <v/>
      </c>
      <c s="90" t="str">
        <f>IF('S.D.PASTE SHEET'!X401="","",'S.D.PASTE SHEET'!X401)</f>
        <v/>
      </c>
      <c s="90" t="str">
        <f>IF('S.D.PASTE SHEET'!Y401="","",'S.D.PASTE SHEET'!Y401)</f>
        <v/>
      </c>
      <c s="90" t="str">
        <f>IF('S.D.PASTE SHEET'!Z401="","",'S.D.PASTE SHEET'!Z401)</f>
        <v/>
      </c>
      <c s="90" t="str">
        <f>IF('S.D.PASTE SHEET'!AA401="","",'S.D.PASTE SHEET'!AA401)</f>
        <v/>
      </c>
      <c s="90" t="str">
        <f>IF('S.D.PASTE SHEET'!AB401="","",'S.D.PASTE SHEET'!AB401)</f>
        <v/>
      </c>
      <c s="90" t="str">
        <f>IF('S.D.PASTE SHEET'!AC401="","",'S.D.PASTE SHEET'!AC401)</f>
        <v/>
      </c>
      <c s="90" t="str">
        <f>IF('S.D.PASTE SHEET'!AD401="","",'S.D.PASTE SHEET'!AD401)</f>
        <v/>
      </c>
      <c s="34"/>
      <c s="32" t="str">
        <f>IF(AK401="","",IF(AK401&gt;0,COUNT($AG$2:AG401),""))</f>
        <v/>
      </c>
      <c s="10" t="str">
        <f t="shared" si="55"/>
        <v/>
      </c>
      <c s="10" t="str">
        <f t="shared" si="55"/>
        <v/>
      </c>
      <c s="10" t="str">
        <f t="shared" si="55"/>
        <v/>
      </c>
      <c s="37" t="str">
        <f t="shared" si="55"/>
        <v/>
      </c>
      <c s="10" t="str">
        <f t="shared" si="55"/>
        <v/>
      </c>
      <c s="10" t="str">
        <f t="shared" si="55"/>
        <v/>
      </c>
      <c s="10" t="str">
        <f t="shared" si="55"/>
        <v/>
      </c>
      <c s="10" t="str">
        <f t="shared" si="55"/>
        <v/>
      </c>
      <c s="10" t="str">
        <f t="shared" si="55"/>
        <v/>
      </c>
      <c s="37" t="str">
        <f t="shared" si="55"/>
        <v/>
      </c>
      <c s="10" t="str">
        <f t="shared" si="55"/>
        <v/>
      </c>
      <c s="10" t="str">
        <f t="shared" si="55"/>
        <v/>
      </c>
      <c s="10" t="str">
        <f t="shared" si="55"/>
        <v/>
      </c>
      <c s="10" t="str">
        <f t="shared" si="55"/>
        <v/>
      </c>
      <c s="10" t="str">
        <f t="shared" si="55"/>
        <v/>
      </c>
      <c s="10" t="str">
        <f>IF(AND($AJ$1=5,$A401=5),P401,"")</f>
        <v/>
      </c>
      <c r="AX401" s="32" t="str">
        <f>IF(BC401="","",IF(BC401&gt;0,COUNT($AY$2:AY401),""))</f>
        <v/>
      </c>
      <c s="10" t="str">
        <f t="shared" si="56"/>
        <v/>
      </c>
      <c s="10" t="str">
        <f t="shared" si="57"/>
        <v/>
      </c>
      <c s="10" t="str">
        <f t="shared" si="57"/>
        <v/>
      </c>
      <c s="39" t="str">
        <f t="shared" si="57"/>
        <v/>
      </c>
      <c s="10" t="str">
        <f t="shared" si="57"/>
        <v/>
      </c>
      <c s="10" t="str">
        <f t="shared" si="57"/>
        <v/>
      </c>
      <c s="10" t="str">
        <f t="shared" si="57"/>
        <v/>
      </c>
      <c s="10" t="str">
        <f t="shared" si="57"/>
        <v/>
      </c>
      <c s="10" t="str">
        <f t="shared" si="57"/>
        <v/>
      </c>
      <c s="39" t="str">
        <f t="shared" si="57"/>
        <v/>
      </c>
      <c s="10" t="str">
        <f t="shared" si="57"/>
        <v/>
      </c>
      <c s="10" t="str">
        <f t="shared" si="57"/>
        <v/>
      </c>
      <c s="10" t="str">
        <f t="shared" si="57"/>
        <v/>
      </c>
      <c s="10" t="str">
        <f t="shared" si="57"/>
        <v/>
      </c>
      <c s="10" t="str">
        <f t="shared" si="57"/>
        <v/>
      </c>
      <c s="10" t="str">
        <f t="shared" si="57"/>
        <v/>
      </c>
    </row>
    <row r="402" spans="1:66" ht="15.75" customHeight="1">
      <c r="A402" s="90" t="str">
        <f>IF('S.D.PASTE SHEET'!A402="","",'S.D.PASTE SHEET'!A402)</f>
        <v/>
      </c>
      <c s="90" t="str">
        <f>IF('S.D.PASTE SHEET'!B402="","",'S.D.PASTE SHEET'!B402)</f>
        <v/>
      </c>
      <c s="90" t="str">
        <f>IF('S.D.PASTE SHEET'!C402="","",'S.D.PASTE SHEET'!C402)</f>
        <v/>
      </c>
      <c s="91" t="str">
        <f>IF('S.D.PASTE SHEET'!D402="","",'S.D.PASTE SHEET'!D402)</f>
        <v/>
      </c>
      <c s="90" t="str">
        <f>IF('S.D.PASTE SHEET'!E402="","",UPPER('S.D.PASTE SHEET'!E402))</f>
        <v/>
      </c>
      <c s="90" t="str">
        <f>IF('S.D.PASTE SHEET'!F402="","",'S.D.PASTE SHEET'!F402)</f>
        <v/>
      </c>
      <c s="90" t="str">
        <f>IF('S.D.PASTE SHEET'!G402="","",UPPER('S.D.PASTE SHEET'!G402))</f>
        <v/>
      </c>
      <c s="90" t="str">
        <f>IF('S.D.PASTE SHEET'!H402="","",UPPER('S.D.PASTE SHEET'!H402))</f>
        <v/>
      </c>
      <c s="90" t="str">
        <f>IF('S.D.PASTE SHEET'!I402="","",'S.D.PASTE SHEET'!I402)</f>
        <v/>
      </c>
      <c s="91" t="str">
        <f>IF('S.D.PASTE SHEET'!J402="","",'S.D.PASTE SHEET'!J402)</f>
        <v/>
      </c>
      <c s="90" t="str">
        <f>IF('S.D.PASTE SHEET'!K402="","",'S.D.PASTE SHEET'!K402)</f>
        <v/>
      </c>
      <c s="90" t="str">
        <f>IF('S.D.PASTE SHEET'!L402="","",'S.D.PASTE SHEET'!L402)</f>
        <v/>
      </c>
      <c s="90" t="str">
        <f>IF('S.D.PASTE SHEET'!M402="","",'S.D.PASTE SHEET'!M402)</f>
        <v/>
      </c>
      <c s="90" t="str">
        <f>IF('S.D.PASTE SHEET'!N402="","",'S.D.PASTE SHEET'!N402)</f>
        <v/>
      </c>
      <c s="90" t="str">
        <f>IF('S.D.PASTE SHEET'!O402="","",'S.D.PASTE SHEET'!O402)</f>
        <v/>
      </c>
      <c s="90" t="str">
        <f>IF('S.D.PASTE SHEET'!P402="","",'S.D.PASTE SHEET'!P402)</f>
        <v/>
      </c>
      <c s="90" t="str">
        <f>IF('S.D.PASTE SHEET'!Q402="","",'S.D.PASTE SHEET'!Q402)</f>
        <v/>
      </c>
      <c s="90" t="str">
        <f>IF('S.D.PASTE SHEET'!R402="","",'S.D.PASTE SHEET'!R402)</f>
        <v/>
      </c>
      <c s="90" t="str">
        <f>IF('S.D.PASTE SHEET'!S402="","",'S.D.PASTE SHEET'!S402)</f>
        <v/>
      </c>
      <c s="90" t="str">
        <f>IF('S.D.PASTE SHEET'!T402="","",'S.D.PASTE SHEET'!T402)</f>
        <v/>
      </c>
      <c s="90" t="str">
        <f>IF('S.D.PASTE SHEET'!U402="","",'S.D.PASTE SHEET'!U402)</f>
        <v/>
      </c>
      <c s="90" t="str">
        <f>IF('S.D.PASTE SHEET'!V402="","",'S.D.PASTE SHEET'!V402)</f>
        <v/>
      </c>
      <c s="90" t="str">
        <f>IF('S.D.PASTE SHEET'!W402="","",'S.D.PASTE SHEET'!W402)</f>
        <v/>
      </c>
      <c s="90" t="str">
        <f>IF('S.D.PASTE SHEET'!X402="","",'S.D.PASTE SHEET'!X402)</f>
        <v/>
      </c>
      <c s="90" t="str">
        <f>IF('S.D.PASTE SHEET'!Y402="","",'S.D.PASTE SHEET'!Y402)</f>
        <v/>
      </c>
      <c s="90" t="str">
        <f>IF('S.D.PASTE SHEET'!Z402="","",'S.D.PASTE SHEET'!Z402)</f>
        <v/>
      </c>
      <c s="90" t="str">
        <f>IF('S.D.PASTE SHEET'!AA402="","",'S.D.PASTE SHEET'!AA402)</f>
        <v/>
      </c>
      <c s="90" t="str">
        <f>IF('S.D.PASTE SHEET'!AB402="","",'S.D.PASTE SHEET'!AB402)</f>
        <v/>
      </c>
      <c s="90" t="str">
        <f>IF('S.D.PASTE SHEET'!AC402="","",'S.D.PASTE SHEET'!AC402)</f>
        <v/>
      </c>
      <c s="90" t="str">
        <f>IF('S.D.PASTE SHEET'!AD402="","",'S.D.PASTE SHEET'!AD402)</f>
        <v/>
      </c>
      <c s="34"/>
      <c s="32" t="str">
        <f>IF(AK402="","",IF(AK402&gt;0,COUNT($AG$2:AG402),""))</f>
        <v/>
      </c>
      <c s="10" t="str">
        <f t="shared" si="58" ref="AG402:AV417">IF(AND($AJ$1=5,$A402=5),A402,"")</f>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2" s="32" t="str">
        <f>IF(BC402="","",IF(BC402&gt;0,COUNT($AY$2:AY402),""))</f>
        <v/>
      </c>
      <c s="10" t="str">
        <f t="shared" si="56"/>
        <v/>
      </c>
      <c s="10" t="str">
        <f t="shared" si="59" ref="AZ402:BN417">IF(AND($BB$1=5,$A402=5,$BC$1=$B402),B402,"")</f>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3" spans="1:66" ht="15.75" customHeight="1">
      <c r="A403" s="90" t="str">
        <f>IF('S.D.PASTE SHEET'!A403="","",'S.D.PASTE SHEET'!A403)</f>
        <v/>
      </c>
      <c s="90" t="str">
        <f>IF('S.D.PASTE SHEET'!B403="","",'S.D.PASTE SHEET'!B403)</f>
        <v/>
      </c>
      <c s="90" t="str">
        <f>IF('S.D.PASTE SHEET'!C403="","",'S.D.PASTE SHEET'!C403)</f>
        <v/>
      </c>
      <c s="91" t="str">
        <f>IF('S.D.PASTE SHEET'!D403="","",'S.D.PASTE SHEET'!D403)</f>
        <v/>
      </c>
      <c s="90" t="str">
        <f>IF('S.D.PASTE SHEET'!E403="","",UPPER('S.D.PASTE SHEET'!E403))</f>
        <v/>
      </c>
      <c s="90" t="str">
        <f>IF('S.D.PASTE SHEET'!F403="","",'S.D.PASTE SHEET'!F403)</f>
        <v/>
      </c>
      <c s="90" t="str">
        <f>IF('S.D.PASTE SHEET'!G403="","",UPPER('S.D.PASTE SHEET'!G403))</f>
        <v/>
      </c>
      <c s="90" t="str">
        <f>IF('S.D.PASTE SHEET'!H403="","",UPPER('S.D.PASTE SHEET'!H403))</f>
        <v/>
      </c>
      <c s="90" t="str">
        <f>IF('S.D.PASTE SHEET'!I403="","",'S.D.PASTE SHEET'!I403)</f>
        <v/>
      </c>
      <c s="91" t="str">
        <f>IF('S.D.PASTE SHEET'!J403="","",'S.D.PASTE SHEET'!J403)</f>
        <v/>
      </c>
      <c s="90" t="str">
        <f>IF('S.D.PASTE SHEET'!K403="","",'S.D.PASTE SHEET'!K403)</f>
        <v/>
      </c>
      <c s="90" t="str">
        <f>IF('S.D.PASTE SHEET'!L403="","",'S.D.PASTE SHEET'!L403)</f>
        <v/>
      </c>
      <c s="90" t="str">
        <f>IF('S.D.PASTE SHEET'!M403="","",'S.D.PASTE SHEET'!M403)</f>
        <v/>
      </c>
      <c s="90" t="str">
        <f>IF('S.D.PASTE SHEET'!N403="","",'S.D.PASTE SHEET'!N403)</f>
        <v/>
      </c>
      <c s="90" t="str">
        <f>IF('S.D.PASTE SHEET'!O403="","",'S.D.PASTE SHEET'!O403)</f>
        <v/>
      </c>
      <c s="90" t="str">
        <f>IF('S.D.PASTE SHEET'!P403="","",'S.D.PASTE SHEET'!P403)</f>
        <v/>
      </c>
      <c s="90" t="str">
        <f>IF('S.D.PASTE SHEET'!Q403="","",'S.D.PASTE SHEET'!Q403)</f>
        <v/>
      </c>
      <c s="90" t="str">
        <f>IF('S.D.PASTE SHEET'!R403="","",'S.D.PASTE SHEET'!R403)</f>
        <v/>
      </c>
      <c s="90" t="str">
        <f>IF('S.D.PASTE SHEET'!S403="","",'S.D.PASTE SHEET'!S403)</f>
        <v/>
      </c>
      <c s="90" t="str">
        <f>IF('S.D.PASTE SHEET'!T403="","",'S.D.PASTE SHEET'!T403)</f>
        <v/>
      </c>
      <c s="90" t="str">
        <f>IF('S.D.PASTE SHEET'!U403="","",'S.D.PASTE SHEET'!U403)</f>
        <v/>
      </c>
      <c s="90" t="str">
        <f>IF('S.D.PASTE SHEET'!V403="","",'S.D.PASTE SHEET'!V403)</f>
        <v/>
      </c>
      <c s="90" t="str">
        <f>IF('S.D.PASTE SHEET'!W403="","",'S.D.PASTE SHEET'!W403)</f>
        <v/>
      </c>
      <c s="90" t="str">
        <f>IF('S.D.PASTE SHEET'!X403="","",'S.D.PASTE SHEET'!X403)</f>
        <v/>
      </c>
      <c s="90" t="str">
        <f>IF('S.D.PASTE SHEET'!Y403="","",'S.D.PASTE SHEET'!Y403)</f>
        <v/>
      </c>
      <c s="90" t="str">
        <f>IF('S.D.PASTE SHEET'!Z403="","",'S.D.PASTE SHEET'!Z403)</f>
        <v/>
      </c>
      <c s="90" t="str">
        <f>IF('S.D.PASTE SHEET'!AA403="","",'S.D.PASTE SHEET'!AA403)</f>
        <v/>
      </c>
      <c s="90" t="str">
        <f>IF('S.D.PASTE SHEET'!AB403="","",'S.D.PASTE SHEET'!AB403)</f>
        <v/>
      </c>
      <c s="90" t="str">
        <f>IF('S.D.PASTE SHEET'!AC403="","",'S.D.PASTE SHEET'!AC403)</f>
        <v/>
      </c>
      <c s="90" t="str">
        <f>IF('S.D.PASTE SHEET'!AD403="","",'S.D.PASTE SHEET'!AD403)</f>
        <v/>
      </c>
      <c s="34"/>
      <c s="32" t="str">
        <f>IF(AK403="","",IF(AK403&gt;0,COUNT($AG$2:AG403),""))</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3" s="32" t="str">
        <f>IF(BC403="","",IF(BC403&gt;0,COUNT($AY$2:AY403),""))</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4" spans="1:66" ht="15.75" customHeight="1">
      <c r="A404" s="90" t="str">
        <f>IF('S.D.PASTE SHEET'!A404="","",'S.D.PASTE SHEET'!A404)</f>
        <v/>
      </c>
      <c s="90" t="str">
        <f>IF('S.D.PASTE SHEET'!B404="","",'S.D.PASTE SHEET'!B404)</f>
        <v/>
      </c>
      <c s="90" t="str">
        <f>IF('S.D.PASTE SHEET'!C404="","",'S.D.PASTE SHEET'!C404)</f>
        <v/>
      </c>
      <c s="91" t="str">
        <f>IF('S.D.PASTE SHEET'!D404="","",'S.D.PASTE SHEET'!D404)</f>
        <v/>
      </c>
      <c s="90" t="str">
        <f>IF('S.D.PASTE SHEET'!E404="","",UPPER('S.D.PASTE SHEET'!E404))</f>
        <v/>
      </c>
      <c s="90" t="str">
        <f>IF('S.D.PASTE SHEET'!F404="","",'S.D.PASTE SHEET'!F404)</f>
        <v/>
      </c>
      <c s="90" t="str">
        <f>IF('S.D.PASTE SHEET'!G404="","",UPPER('S.D.PASTE SHEET'!G404))</f>
        <v/>
      </c>
      <c s="90" t="str">
        <f>IF('S.D.PASTE SHEET'!H404="","",UPPER('S.D.PASTE SHEET'!H404))</f>
        <v/>
      </c>
      <c s="90" t="str">
        <f>IF('S.D.PASTE SHEET'!I404="","",'S.D.PASTE SHEET'!I404)</f>
        <v/>
      </c>
      <c s="91" t="str">
        <f>IF('S.D.PASTE SHEET'!J404="","",'S.D.PASTE SHEET'!J404)</f>
        <v/>
      </c>
      <c s="90" t="str">
        <f>IF('S.D.PASTE SHEET'!K404="","",'S.D.PASTE SHEET'!K404)</f>
        <v/>
      </c>
      <c s="90" t="str">
        <f>IF('S.D.PASTE SHEET'!L404="","",'S.D.PASTE SHEET'!L404)</f>
        <v/>
      </c>
      <c s="90" t="str">
        <f>IF('S.D.PASTE SHEET'!M404="","",'S.D.PASTE SHEET'!M404)</f>
        <v/>
      </c>
      <c s="90" t="str">
        <f>IF('S.D.PASTE SHEET'!N404="","",'S.D.PASTE SHEET'!N404)</f>
        <v/>
      </c>
      <c s="90" t="str">
        <f>IF('S.D.PASTE SHEET'!O404="","",'S.D.PASTE SHEET'!O404)</f>
        <v/>
      </c>
      <c s="90" t="str">
        <f>IF('S.D.PASTE SHEET'!P404="","",'S.D.PASTE SHEET'!P404)</f>
        <v/>
      </c>
      <c s="90" t="str">
        <f>IF('S.D.PASTE SHEET'!Q404="","",'S.D.PASTE SHEET'!Q404)</f>
        <v/>
      </c>
      <c s="90" t="str">
        <f>IF('S.D.PASTE SHEET'!R404="","",'S.D.PASTE SHEET'!R404)</f>
        <v/>
      </c>
      <c s="90" t="str">
        <f>IF('S.D.PASTE SHEET'!S404="","",'S.D.PASTE SHEET'!S404)</f>
        <v/>
      </c>
      <c s="90" t="str">
        <f>IF('S.D.PASTE SHEET'!T404="","",'S.D.PASTE SHEET'!T404)</f>
        <v/>
      </c>
      <c s="90" t="str">
        <f>IF('S.D.PASTE SHEET'!U404="","",'S.D.PASTE SHEET'!U404)</f>
        <v/>
      </c>
      <c s="90" t="str">
        <f>IF('S.D.PASTE SHEET'!V404="","",'S.D.PASTE SHEET'!V404)</f>
        <v/>
      </c>
      <c s="90" t="str">
        <f>IF('S.D.PASTE SHEET'!W404="","",'S.D.PASTE SHEET'!W404)</f>
        <v/>
      </c>
      <c s="90" t="str">
        <f>IF('S.D.PASTE SHEET'!X404="","",'S.D.PASTE SHEET'!X404)</f>
        <v/>
      </c>
      <c s="90" t="str">
        <f>IF('S.D.PASTE SHEET'!Y404="","",'S.D.PASTE SHEET'!Y404)</f>
        <v/>
      </c>
      <c s="90" t="str">
        <f>IF('S.D.PASTE SHEET'!Z404="","",'S.D.PASTE SHEET'!Z404)</f>
        <v/>
      </c>
      <c s="90" t="str">
        <f>IF('S.D.PASTE SHEET'!AA404="","",'S.D.PASTE SHEET'!AA404)</f>
        <v/>
      </c>
      <c s="90" t="str">
        <f>IF('S.D.PASTE SHEET'!AB404="","",'S.D.PASTE SHEET'!AB404)</f>
        <v/>
      </c>
      <c s="90" t="str">
        <f>IF('S.D.PASTE SHEET'!AC404="","",'S.D.PASTE SHEET'!AC404)</f>
        <v/>
      </c>
      <c s="90" t="str">
        <f>IF('S.D.PASTE SHEET'!AD404="","",'S.D.PASTE SHEET'!AD404)</f>
        <v/>
      </c>
      <c s="34"/>
      <c s="32" t="str">
        <f>IF(AK404="","",IF(AK404&gt;0,COUNT($AG$2:AG404),""))</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4" s="32" t="str">
        <f>IF(BC404="","",IF(BC404&gt;0,COUNT($AY$2:AY404),""))</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5" spans="1:66" ht="15.75" customHeight="1">
      <c r="A405" s="90" t="str">
        <f>IF('S.D.PASTE SHEET'!A405="","",'S.D.PASTE SHEET'!A405)</f>
        <v/>
      </c>
      <c s="90" t="str">
        <f>IF('S.D.PASTE SHEET'!B405="","",'S.D.PASTE SHEET'!B405)</f>
        <v/>
      </c>
      <c s="90" t="str">
        <f>IF('S.D.PASTE SHEET'!C405="","",'S.D.PASTE SHEET'!C405)</f>
        <v/>
      </c>
      <c s="91" t="str">
        <f>IF('S.D.PASTE SHEET'!D405="","",'S.D.PASTE SHEET'!D405)</f>
        <v/>
      </c>
      <c s="90" t="str">
        <f>IF('S.D.PASTE SHEET'!E405="","",UPPER('S.D.PASTE SHEET'!E405))</f>
        <v/>
      </c>
      <c s="90" t="str">
        <f>IF('S.D.PASTE SHEET'!F405="","",'S.D.PASTE SHEET'!F405)</f>
        <v/>
      </c>
      <c s="90" t="str">
        <f>IF('S.D.PASTE SHEET'!G405="","",UPPER('S.D.PASTE SHEET'!G405))</f>
        <v/>
      </c>
      <c s="90" t="str">
        <f>IF('S.D.PASTE SHEET'!H405="","",UPPER('S.D.PASTE SHEET'!H405))</f>
        <v/>
      </c>
      <c s="90" t="str">
        <f>IF('S.D.PASTE SHEET'!I405="","",'S.D.PASTE SHEET'!I405)</f>
        <v/>
      </c>
      <c s="91" t="str">
        <f>IF('S.D.PASTE SHEET'!J405="","",'S.D.PASTE SHEET'!J405)</f>
        <v/>
      </c>
      <c s="90" t="str">
        <f>IF('S.D.PASTE SHEET'!K405="","",'S.D.PASTE SHEET'!K405)</f>
        <v/>
      </c>
      <c s="90" t="str">
        <f>IF('S.D.PASTE SHEET'!L405="","",'S.D.PASTE SHEET'!L405)</f>
        <v/>
      </c>
      <c s="90" t="str">
        <f>IF('S.D.PASTE SHEET'!M405="","",'S.D.PASTE SHEET'!M405)</f>
        <v/>
      </c>
      <c s="90" t="str">
        <f>IF('S.D.PASTE SHEET'!N405="","",'S.D.PASTE SHEET'!N405)</f>
        <v/>
      </c>
      <c s="90" t="str">
        <f>IF('S.D.PASTE SHEET'!O405="","",'S.D.PASTE SHEET'!O405)</f>
        <v/>
      </c>
      <c s="90" t="str">
        <f>IF('S.D.PASTE SHEET'!P405="","",'S.D.PASTE SHEET'!P405)</f>
        <v/>
      </c>
      <c s="90" t="str">
        <f>IF('S.D.PASTE SHEET'!Q405="","",'S.D.PASTE SHEET'!Q405)</f>
        <v/>
      </c>
      <c s="90" t="str">
        <f>IF('S.D.PASTE SHEET'!R405="","",'S.D.PASTE SHEET'!R405)</f>
        <v/>
      </c>
      <c s="90" t="str">
        <f>IF('S.D.PASTE SHEET'!S405="","",'S.D.PASTE SHEET'!S405)</f>
        <v/>
      </c>
      <c s="90" t="str">
        <f>IF('S.D.PASTE SHEET'!T405="","",'S.D.PASTE SHEET'!T405)</f>
        <v/>
      </c>
      <c s="90" t="str">
        <f>IF('S.D.PASTE SHEET'!U405="","",'S.D.PASTE SHEET'!U405)</f>
        <v/>
      </c>
      <c s="90" t="str">
        <f>IF('S.D.PASTE SHEET'!V405="","",'S.D.PASTE SHEET'!V405)</f>
        <v/>
      </c>
      <c s="90" t="str">
        <f>IF('S.D.PASTE SHEET'!W405="","",'S.D.PASTE SHEET'!W405)</f>
        <v/>
      </c>
      <c s="90" t="str">
        <f>IF('S.D.PASTE SHEET'!X405="","",'S.D.PASTE SHEET'!X405)</f>
        <v/>
      </c>
      <c s="90" t="str">
        <f>IF('S.D.PASTE SHEET'!Y405="","",'S.D.PASTE SHEET'!Y405)</f>
        <v/>
      </c>
      <c s="90" t="str">
        <f>IF('S.D.PASTE SHEET'!Z405="","",'S.D.PASTE SHEET'!Z405)</f>
        <v/>
      </c>
      <c s="90" t="str">
        <f>IF('S.D.PASTE SHEET'!AA405="","",'S.D.PASTE SHEET'!AA405)</f>
        <v/>
      </c>
      <c s="90" t="str">
        <f>IF('S.D.PASTE SHEET'!AB405="","",'S.D.PASTE SHEET'!AB405)</f>
        <v/>
      </c>
      <c s="90" t="str">
        <f>IF('S.D.PASTE SHEET'!AC405="","",'S.D.PASTE SHEET'!AC405)</f>
        <v/>
      </c>
      <c s="90" t="str">
        <f>IF('S.D.PASTE SHEET'!AD405="","",'S.D.PASTE SHEET'!AD405)</f>
        <v/>
      </c>
      <c s="34"/>
      <c s="32" t="str">
        <f>IF(AK405="","",IF(AK405&gt;0,COUNT($AG$2:AG405),""))</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5" s="32" t="str">
        <f>IF(BC405="","",IF(BC405&gt;0,COUNT($AY$2:AY405),""))</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6" spans="1:66" ht="15.75" customHeight="1">
      <c r="A406" s="90" t="str">
        <f>IF('S.D.PASTE SHEET'!A406="","",'S.D.PASTE SHEET'!A406)</f>
        <v/>
      </c>
      <c s="90" t="str">
        <f>IF('S.D.PASTE SHEET'!B406="","",'S.D.PASTE SHEET'!B406)</f>
        <v/>
      </c>
      <c s="90" t="str">
        <f>IF('S.D.PASTE SHEET'!C406="","",'S.D.PASTE SHEET'!C406)</f>
        <v/>
      </c>
      <c s="91" t="str">
        <f>IF('S.D.PASTE SHEET'!D406="","",'S.D.PASTE SHEET'!D406)</f>
        <v/>
      </c>
      <c s="90" t="str">
        <f>IF('S.D.PASTE SHEET'!E406="","",UPPER('S.D.PASTE SHEET'!E406))</f>
        <v/>
      </c>
      <c s="90" t="str">
        <f>IF('S.D.PASTE SHEET'!F406="","",'S.D.PASTE SHEET'!F406)</f>
        <v/>
      </c>
      <c s="90" t="str">
        <f>IF('S.D.PASTE SHEET'!G406="","",UPPER('S.D.PASTE SHEET'!G406))</f>
        <v/>
      </c>
      <c s="90" t="str">
        <f>IF('S.D.PASTE SHEET'!H406="","",UPPER('S.D.PASTE SHEET'!H406))</f>
        <v/>
      </c>
      <c s="90" t="str">
        <f>IF('S.D.PASTE SHEET'!I406="","",'S.D.PASTE SHEET'!I406)</f>
        <v/>
      </c>
      <c s="91" t="str">
        <f>IF('S.D.PASTE SHEET'!J406="","",'S.D.PASTE SHEET'!J406)</f>
        <v/>
      </c>
      <c s="90" t="str">
        <f>IF('S.D.PASTE SHEET'!K406="","",'S.D.PASTE SHEET'!K406)</f>
        <v/>
      </c>
      <c s="90" t="str">
        <f>IF('S.D.PASTE SHEET'!L406="","",'S.D.PASTE SHEET'!L406)</f>
        <v/>
      </c>
      <c s="90" t="str">
        <f>IF('S.D.PASTE SHEET'!M406="","",'S.D.PASTE SHEET'!M406)</f>
        <v/>
      </c>
      <c s="90" t="str">
        <f>IF('S.D.PASTE SHEET'!N406="","",'S.D.PASTE SHEET'!N406)</f>
        <v/>
      </c>
      <c s="90" t="str">
        <f>IF('S.D.PASTE SHEET'!O406="","",'S.D.PASTE SHEET'!O406)</f>
        <v/>
      </c>
      <c s="90" t="str">
        <f>IF('S.D.PASTE SHEET'!P406="","",'S.D.PASTE SHEET'!P406)</f>
        <v/>
      </c>
      <c s="90" t="str">
        <f>IF('S.D.PASTE SHEET'!Q406="","",'S.D.PASTE SHEET'!Q406)</f>
        <v/>
      </c>
      <c s="90" t="str">
        <f>IF('S.D.PASTE SHEET'!R406="","",'S.D.PASTE SHEET'!R406)</f>
        <v/>
      </c>
      <c s="90" t="str">
        <f>IF('S.D.PASTE SHEET'!S406="","",'S.D.PASTE SHEET'!S406)</f>
        <v/>
      </c>
      <c s="90" t="str">
        <f>IF('S.D.PASTE SHEET'!T406="","",'S.D.PASTE SHEET'!T406)</f>
        <v/>
      </c>
      <c s="90" t="str">
        <f>IF('S.D.PASTE SHEET'!U406="","",'S.D.PASTE SHEET'!U406)</f>
        <v/>
      </c>
      <c s="90" t="str">
        <f>IF('S.D.PASTE SHEET'!V406="","",'S.D.PASTE SHEET'!V406)</f>
        <v/>
      </c>
      <c s="90" t="str">
        <f>IF('S.D.PASTE SHEET'!W406="","",'S.D.PASTE SHEET'!W406)</f>
        <v/>
      </c>
      <c s="90" t="str">
        <f>IF('S.D.PASTE SHEET'!X406="","",'S.D.PASTE SHEET'!X406)</f>
        <v/>
      </c>
      <c s="90" t="str">
        <f>IF('S.D.PASTE SHEET'!Y406="","",'S.D.PASTE SHEET'!Y406)</f>
        <v/>
      </c>
      <c s="90" t="str">
        <f>IF('S.D.PASTE SHEET'!Z406="","",'S.D.PASTE SHEET'!Z406)</f>
        <v/>
      </c>
      <c s="90" t="str">
        <f>IF('S.D.PASTE SHEET'!AA406="","",'S.D.PASTE SHEET'!AA406)</f>
        <v/>
      </c>
      <c s="90" t="str">
        <f>IF('S.D.PASTE SHEET'!AB406="","",'S.D.PASTE SHEET'!AB406)</f>
        <v/>
      </c>
      <c s="90" t="str">
        <f>IF('S.D.PASTE SHEET'!AC406="","",'S.D.PASTE SHEET'!AC406)</f>
        <v/>
      </c>
      <c s="90" t="str">
        <f>IF('S.D.PASTE SHEET'!AD406="","",'S.D.PASTE SHEET'!AD406)</f>
        <v/>
      </c>
      <c s="34"/>
      <c s="32" t="str">
        <f>IF(AK406="","",IF(AK406&gt;0,COUNT($AG$2:AG406),""))</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6" s="32" t="str">
        <f>IF(BC406="","",IF(BC406&gt;0,COUNT($AY$2:AY406),""))</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7" spans="1:66" ht="15.75" customHeight="1">
      <c r="A407" s="90" t="str">
        <f>IF('S.D.PASTE SHEET'!A407="","",'S.D.PASTE SHEET'!A407)</f>
        <v/>
      </c>
      <c s="90" t="str">
        <f>IF('S.D.PASTE SHEET'!B407="","",'S.D.PASTE SHEET'!B407)</f>
        <v/>
      </c>
      <c s="90" t="str">
        <f>IF('S.D.PASTE SHEET'!C407="","",'S.D.PASTE SHEET'!C407)</f>
        <v/>
      </c>
      <c s="91" t="str">
        <f>IF('S.D.PASTE SHEET'!D407="","",'S.D.PASTE SHEET'!D407)</f>
        <v/>
      </c>
      <c s="90" t="str">
        <f>IF('S.D.PASTE SHEET'!E407="","",UPPER('S.D.PASTE SHEET'!E407))</f>
        <v/>
      </c>
      <c s="90" t="str">
        <f>IF('S.D.PASTE SHEET'!F407="","",'S.D.PASTE SHEET'!F407)</f>
        <v/>
      </c>
      <c s="90" t="str">
        <f>IF('S.D.PASTE SHEET'!G407="","",UPPER('S.D.PASTE SHEET'!G407))</f>
        <v/>
      </c>
      <c s="90" t="str">
        <f>IF('S.D.PASTE SHEET'!H407="","",UPPER('S.D.PASTE SHEET'!H407))</f>
        <v/>
      </c>
      <c s="90" t="str">
        <f>IF('S.D.PASTE SHEET'!I407="","",'S.D.PASTE SHEET'!I407)</f>
        <v/>
      </c>
      <c s="91" t="str">
        <f>IF('S.D.PASTE SHEET'!J407="","",'S.D.PASTE SHEET'!J407)</f>
        <v/>
      </c>
      <c s="90" t="str">
        <f>IF('S.D.PASTE SHEET'!K407="","",'S.D.PASTE SHEET'!K407)</f>
        <v/>
      </c>
      <c s="90" t="str">
        <f>IF('S.D.PASTE SHEET'!L407="","",'S.D.PASTE SHEET'!L407)</f>
        <v/>
      </c>
      <c s="90" t="str">
        <f>IF('S.D.PASTE SHEET'!M407="","",'S.D.PASTE SHEET'!M407)</f>
        <v/>
      </c>
      <c s="90" t="str">
        <f>IF('S.D.PASTE SHEET'!N407="","",'S.D.PASTE SHEET'!N407)</f>
        <v/>
      </c>
      <c s="90" t="str">
        <f>IF('S.D.PASTE SHEET'!O407="","",'S.D.PASTE SHEET'!O407)</f>
        <v/>
      </c>
      <c s="90" t="str">
        <f>IF('S.D.PASTE SHEET'!P407="","",'S.D.PASTE SHEET'!P407)</f>
        <v/>
      </c>
      <c s="90" t="str">
        <f>IF('S.D.PASTE SHEET'!Q407="","",'S.D.PASTE SHEET'!Q407)</f>
        <v/>
      </c>
      <c s="90" t="str">
        <f>IF('S.D.PASTE SHEET'!R407="","",'S.D.PASTE SHEET'!R407)</f>
        <v/>
      </c>
      <c s="90" t="str">
        <f>IF('S.D.PASTE SHEET'!S407="","",'S.D.PASTE SHEET'!S407)</f>
        <v/>
      </c>
      <c s="90" t="str">
        <f>IF('S.D.PASTE SHEET'!T407="","",'S.D.PASTE SHEET'!T407)</f>
        <v/>
      </c>
      <c s="90" t="str">
        <f>IF('S.D.PASTE SHEET'!U407="","",'S.D.PASTE SHEET'!U407)</f>
        <v/>
      </c>
      <c s="90" t="str">
        <f>IF('S.D.PASTE SHEET'!V407="","",'S.D.PASTE SHEET'!V407)</f>
        <v/>
      </c>
      <c s="90" t="str">
        <f>IF('S.D.PASTE SHEET'!W407="","",'S.D.PASTE SHEET'!W407)</f>
        <v/>
      </c>
      <c s="90" t="str">
        <f>IF('S.D.PASTE SHEET'!X407="","",'S.D.PASTE SHEET'!X407)</f>
        <v/>
      </c>
      <c s="90" t="str">
        <f>IF('S.D.PASTE SHEET'!Y407="","",'S.D.PASTE SHEET'!Y407)</f>
        <v/>
      </c>
      <c s="90" t="str">
        <f>IF('S.D.PASTE SHEET'!Z407="","",'S.D.PASTE SHEET'!Z407)</f>
        <v/>
      </c>
      <c s="90" t="str">
        <f>IF('S.D.PASTE SHEET'!AA407="","",'S.D.PASTE SHEET'!AA407)</f>
        <v/>
      </c>
      <c s="90" t="str">
        <f>IF('S.D.PASTE SHEET'!AB407="","",'S.D.PASTE SHEET'!AB407)</f>
        <v/>
      </c>
      <c s="90" t="str">
        <f>IF('S.D.PASTE SHEET'!AC407="","",'S.D.PASTE SHEET'!AC407)</f>
        <v/>
      </c>
      <c s="90" t="str">
        <f>IF('S.D.PASTE SHEET'!AD407="","",'S.D.PASTE SHEET'!AD407)</f>
        <v/>
      </c>
      <c s="34"/>
      <c s="32" t="str">
        <f>IF(AK407="","",IF(AK407&gt;0,COUNT($AG$2:AG407),""))</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7" s="32" t="str">
        <f>IF(BC407="","",IF(BC407&gt;0,COUNT($AY$2:AY407),""))</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8" spans="1:66" ht="15.75" customHeight="1">
      <c r="A408" s="90" t="str">
        <f>IF('S.D.PASTE SHEET'!A408="","",'S.D.PASTE SHEET'!A408)</f>
        <v/>
      </c>
      <c s="90" t="str">
        <f>IF('S.D.PASTE SHEET'!B408="","",'S.D.PASTE SHEET'!B408)</f>
        <v/>
      </c>
      <c s="90" t="str">
        <f>IF('S.D.PASTE SHEET'!C408="","",'S.D.PASTE SHEET'!C408)</f>
        <v/>
      </c>
      <c s="91" t="str">
        <f>IF('S.D.PASTE SHEET'!D408="","",'S.D.PASTE SHEET'!D408)</f>
        <v/>
      </c>
      <c s="90" t="str">
        <f>IF('S.D.PASTE SHEET'!E408="","",UPPER('S.D.PASTE SHEET'!E408))</f>
        <v/>
      </c>
      <c s="90" t="str">
        <f>IF('S.D.PASTE SHEET'!F408="","",'S.D.PASTE SHEET'!F408)</f>
        <v/>
      </c>
      <c s="90" t="str">
        <f>IF('S.D.PASTE SHEET'!G408="","",UPPER('S.D.PASTE SHEET'!G408))</f>
        <v/>
      </c>
      <c s="90" t="str">
        <f>IF('S.D.PASTE SHEET'!H408="","",UPPER('S.D.PASTE SHEET'!H408))</f>
        <v/>
      </c>
      <c s="90" t="str">
        <f>IF('S.D.PASTE SHEET'!I408="","",'S.D.PASTE SHEET'!I408)</f>
        <v/>
      </c>
      <c s="91" t="str">
        <f>IF('S.D.PASTE SHEET'!J408="","",'S.D.PASTE SHEET'!J408)</f>
        <v/>
      </c>
      <c s="90" t="str">
        <f>IF('S.D.PASTE SHEET'!K408="","",'S.D.PASTE SHEET'!K408)</f>
        <v/>
      </c>
      <c s="90" t="str">
        <f>IF('S.D.PASTE SHEET'!L408="","",'S.D.PASTE SHEET'!L408)</f>
        <v/>
      </c>
      <c s="90" t="str">
        <f>IF('S.D.PASTE SHEET'!M408="","",'S.D.PASTE SHEET'!M408)</f>
        <v/>
      </c>
      <c s="90" t="str">
        <f>IF('S.D.PASTE SHEET'!N408="","",'S.D.PASTE SHEET'!N408)</f>
        <v/>
      </c>
      <c s="90" t="str">
        <f>IF('S.D.PASTE SHEET'!O408="","",'S.D.PASTE SHEET'!O408)</f>
        <v/>
      </c>
      <c s="90" t="str">
        <f>IF('S.D.PASTE SHEET'!P408="","",'S.D.PASTE SHEET'!P408)</f>
        <v/>
      </c>
      <c s="90" t="str">
        <f>IF('S.D.PASTE SHEET'!Q408="","",'S.D.PASTE SHEET'!Q408)</f>
        <v/>
      </c>
      <c s="90" t="str">
        <f>IF('S.D.PASTE SHEET'!R408="","",'S.D.PASTE SHEET'!R408)</f>
        <v/>
      </c>
      <c s="90" t="str">
        <f>IF('S.D.PASTE SHEET'!S408="","",'S.D.PASTE SHEET'!S408)</f>
        <v/>
      </c>
      <c s="90" t="str">
        <f>IF('S.D.PASTE SHEET'!T408="","",'S.D.PASTE SHEET'!T408)</f>
        <v/>
      </c>
      <c s="90" t="str">
        <f>IF('S.D.PASTE SHEET'!U408="","",'S.D.PASTE SHEET'!U408)</f>
        <v/>
      </c>
      <c s="90" t="str">
        <f>IF('S.D.PASTE SHEET'!V408="","",'S.D.PASTE SHEET'!V408)</f>
        <v/>
      </c>
      <c s="90" t="str">
        <f>IF('S.D.PASTE SHEET'!W408="","",'S.D.PASTE SHEET'!W408)</f>
        <v/>
      </c>
      <c s="90" t="str">
        <f>IF('S.D.PASTE SHEET'!X408="","",'S.D.PASTE SHEET'!X408)</f>
        <v/>
      </c>
      <c s="90" t="str">
        <f>IF('S.D.PASTE SHEET'!Y408="","",'S.D.PASTE SHEET'!Y408)</f>
        <v/>
      </c>
      <c s="90" t="str">
        <f>IF('S.D.PASTE SHEET'!Z408="","",'S.D.PASTE SHEET'!Z408)</f>
        <v/>
      </c>
      <c s="90" t="str">
        <f>IF('S.D.PASTE SHEET'!AA408="","",'S.D.PASTE SHEET'!AA408)</f>
        <v/>
      </c>
      <c s="90" t="str">
        <f>IF('S.D.PASTE SHEET'!AB408="","",'S.D.PASTE SHEET'!AB408)</f>
        <v/>
      </c>
      <c s="90" t="str">
        <f>IF('S.D.PASTE SHEET'!AC408="","",'S.D.PASTE SHEET'!AC408)</f>
        <v/>
      </c>
      <c s="90" t="str">
        <f>IF('S.D.PASTE SHEET'!AD408="","",'S.D.PASTE SHEET'!AD408)</f>
        <v/>
      </c>
      <c s="34"/>
      <c s="32" t="str">
        <f>IF(AK408="","",IF(AK408&gt;0,COUNT($AG$2:AG408),""))</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8" s="32" t="str">
        <f>IF(BC408="","",IF(BC408&gt;0,COUNT($AY$2:AY408),""))</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09" spans="1:66" ht="15.75" customHeight="1">
      <c r="A409" s="90" t="str">
        <f>IF('S.D.PASTE SHEET'!A409="","",'S.D.PASTE SHEET'!A409)</f>
        <v/>
      </c>
      <c s="90" t="str">
        <f>IF('S.D.PASTE SHEET'!B409="","",'S.D.PASTE SHEET'!B409)</f>
        <v/>
      </c>
      <c s="90" t="str">
        <f>IF('S.D.PASTE SHEET'!C409="","",'S.D.PASTE SHEET'!C409)</f>
        <v/>
      </c>
      <c s="91" t="str">
        <f>IF('S.D.PASTE SHEET'!D409="","",'S.D.PASTE SHEET'!D409)</f>
        <v/>
      </c>
      <c s="90" t="str">
        <f>IF('S.D.PASTE SHEET'!E409="","",UPPER('S.D.PASTE SHEET'!E409))</f>
        <v/>
      </c>
      <c s="90" t="str">
        <f>IF('S.D.PASTE SHEET'!F409="","",'S.D.PASTE SHEET'!F409)</f>
        <v/>
      </c>
      <c s="90" t="str">
        <f>IF('S.D.PASTE SHEET'!G409="","",UPPER('S.D.PASTE SHEET'!G409))</f>
        <v/>
      </c>
      <c s="90" t="str">
        <f>IF('S.D.PASTE SHEET'!H409="","",UPPER('S.D.PASTE SHEET'!H409))</f>
        <v/>
      </c>
      <c s="90" t="str">
        <f>IF('S.D.PASTE SHEET'!I409="","",'S.D.PASTE SHEET'!I409)</f>
        <v/>
      </c>
      <c s="91" t="str">
        <f>IF('S.D.PASTE SHEET'!J409="","",'S.D.PASTE SHEET'!J409)</f>
        <v/>
      </c>
      <c s="90" t="str">
        <f>IF('S.D.PASTE SHEET'!K409="","",'S.D.PASTE SHEET'!K409)</f>
        <v/>
      </c>
      <c s="90" t="str">
        <f>IF('S.D.PASTE SHEET'!L409="","",'S.D.PASTE SHEET'!L409)</f>
        <v/>
      </c>
      <c s="90" t="str">
        <f>IF('S.D.PASTE SHEET'!M409="","",'S.D.PASTE SHEET'!M409)</f>
        <v/>
      </c>
      <c s="90" t="str">
        <f>IF('S.D.PASTE SHEET'!N409="","",'S.D.PASTE SHEET'!N409)</f>
        <v/>
      </c>
      <c s="90" t="str">
        <f>IF('S.D.PASTE SHEET'!O409="","",'S.D.PASTE SHEET'!O409)</f>
        <v/>
      </c>
      <c s="90" t="str">
        <f>IF('S.D.PASTE SHEET'!P409="","",'S.D.PASTE SHEET'!P409)</f>
        <v/>
      </c>
      <c s="90" t="str">
        <f>IF('S.D.PASTE SHEET'!Q409="","",'S.D.PASTE SHEET'!Q409)</f>
        <v/>
      </c>
      <c s="90" t="str">
        <f>IF('S.D.PASTE SHEET'!R409="","",'S.D.PASTE SHEET'!R409)</f>
        <v/>
      </c>
      <c s="90" t="str">
        <f>IF('S.D.PASTE SHEET'!S409="","",'S.D.PASTE SHEET'!S409)</f>
        <v/>
      </c>
      <c s="90" t="str">
        <f>IF('S.D.PASTE SHEET'!T409="","",'S.D.PASTE SHEET'!T409)</f>
        <v/>
      </c>
      <c s="90" t="str">
        <f>IF('S.D.PASTE SHEET'!U409="","",'S.D.PASTE SHEET'!U409)</f>
        <v/>
      </c>
      <c s="90" t="str">
        <f>IF('S.D.PASTE SHEET'!V409="","",'S.D.PASTE SHEET'!V409)</f>
        <v/>
      </c>
      <c s="90" t="str">
        <f>IF('S.D.PASTE SHEET'!W409="","",'S.D.PASTE SHEET'!W409)</f>
        <v/>
      </c>
      <c s="90" t="str">
        <f>IF('S.D.PASTE SHEET'!X409="","",'S.D.PASTE SHEET'!X409)</f>
        <v/>
      </c>
      <c s="90" t="str">
        <f>IF('S.D.PASTE SHEET'!Y409="","",'S.D.PASTE SHEET'!Y409)</f>
        <v/>
      </c>
      <c s="90" t="str">
        <f>IF('S.D.PASTE SHEET'!Z409="","",'S.D.PASTE SHEET'!Z409)</f>
        <v/>
      </c>
      <c s="90" t="str">
        <f>IF('S.D.PASTE SHEET'!AA409="","",'S.D.PASTE SHEET'!AA409)</f>
        <v/>
      </c>
      <c s="90" t="str">
        <f>IF('S.D.PASTE SHEET'!AB409="","",'S.D.PASTE SHEET'!AB409)</f>
        <v/>
      </c>
      <c s="90" t="str">
        <f>IF('S.D.PASTE SHEET'!AC409="","",'S.D.PASTE SHEET'!AC409)</f>
        <v/>
      </c>
      <c s="90" t="str">
        <f>IF('S.D.PASTE SHEET'!AD409="","",'S.D.PASTE SHEET'!AD409)</f>
        <v/>
      </c>
      <c s="34"/>
      <c s="32" t="str">
        <f>IF(AK409="","",IF(AK409&gt;0,COUNT($AG$2:AG409),""))</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09" s="32" t="str">
        <f>IF(BC409="","",IF(BC409&gt;0,COUNT($AY$2:AY409),""))</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0" spans="1:66" ht="15.75" customHeight="1">
      <c r="A410" s="90" t="str">
        <f>IF('S.D.PASTE SHEET'!A410="","",'S.D.PASTE SHEET'!A410)</f>
        <v/>
      </c>
      <c s="90" t="str">
        <f>IF('S.D.PASTE SHEET'!B410="","",'S.D.PASTE SHEET'!B410)</f>
        <v/>
      </c>
      <c s="90" t="str">
        <f>IF('S.D.PASTE SHEET'!C410="","",'S.D.PASTE SHEET'!C410)</f>
        <v/>
      </c>
      <c s="91" t="str">
        <f>IF('S.D.PASTE SHEET'!D410="","",'S.D.PASTE SHEET'!D410)</f>
        <v/>
      </c>
      <c s="90" t="str">
        <f>IF('S.D.PASTE SHEET'!E410="","",UPPER('S.D.PASTE SHEET'!E410))</f>
        <v/>
      </c>
      <c s="90" t="str">
        <f>IF('S.D.PASTE SHEET'!F410="","",'S.D.PASTE SHEET'!F410)</f>
        <v/>
      </c>
      <c s="90" t="str">
        <f>IF('S.D.PASTE SHEET'!G410="","",UPPER('S.D.PASTE SHEET'!G410))</f>
        <v/>
      </c>
      <c s="90" t="str">
        <f>IF('S.D.PASTE SHEET'!H410="","",UPPER('S.D.PASTE SHEET'!H410))</f>
        <v/>
      </c>
      <c s="90" t="str">
        <f>IF('S.D.PASTE SHEET'!I410="","",'S.D.PASTE SHEET'!I410)</f>
        <v/>
      </c>
      <c s="91" t="str">
        <f>IF('S.D.PASTE SHEET'!J410="","",'S.D.PASTE SHEET'!J410)</f>
        <v/>
      </c>
      <c s="90" t="str">
        <f>IF('S.D.PASTE SHEET'!K410="","",'S.D.PASTE SHEET'!K410)</f>
        <v/>
      </c>
      <c s="90" t="str">
        <f>IF('S.D.PASTE SHEET'!L410="","",'S.D.PASTE SHEET'!L410)</f>
        <v/>
      </c>
      <c s="90" t="str">
        <f>IF('S.D.PASTE SHEET'!M410="","",'S.D.PASTE SHEET'!M410)</f>
        <v/>
      </c>
      <c s="90" t="str">
        <f>IF('S.D.PASTE SHEET'!N410="","",'S.D.PASTE SHEET'!N410)</f>
        <v/>
      </c>
      <c s="90" t="str">
        <f>IF('S.D.PASTE SHEET'!O410="","",'S.D.PASTE SHEET'!O410)</f>
        <v/>
      </c>
      <c s="90" t="str">
        <f>IF('S.D.PASTE SHEET'!P410="","",'S.D.PASTE SHEET'!P410)</f>
        <v/>
      </c>
      <c s="90" t="str">
        <f>IF('S.D.PASTE SHEET'!Q410="","",'S.D.PASTE SHEET'!Q410)</f>
        <v/>
      </c>
      <c s="90" t="str">
        <f>IF('S.D.PASTE SHEET'!R410="","",'S.D.PASTE SHEET'!R410)</f>
        <v/>
      </c>
      <c s="90" t="str">
        <f>IF('S.D.PASTE SHEET'!S410="","",'S.D.PASTE SHEET'!S410)</f>
        <v/>
      </c>
      <c s="90" t="str">
        <f>IF('S.D.PASTE SHEET'!T410="","",'S.D.PASTE SHEET'!T410)</f>
        <v/>
      </c>
      <c s="90" t="str">
        <f>IF('S.D.PASTE SHEET'!U410="","",'S.D.PASTE SHEET'!U410)</f>
        <v/>
      </c>
      <c s="90" t="str">
        <f>IF('S.D.PASTE SHEET'!V410="","",'S.D.PASTE SHEET'!V410)</f>
        <v/>
      </c>
      <c s="90" t="str">
        <f>IF('S.D.PASTE SHEET'!W410="","",'S.D.PASTE SHEET'!W410)</f>
        <v/>
      </c>
      <c s="90" t="str">
        <f>IF('S.D.PASTE SHEET'!X410="","",'S.D.PASTE SHEET'!X410)</f>
        <v/>
      </c>
      <c s="90" t="str">
        <f>IF('S.D.PASTE SHEET'!Y410="","",'S.D.PASTE SHEET'!Y410)</f>
        <v/>
      </c>
      <c s="90" t="str">
        <f>IF('S.D.PASTE SHEET'!Z410="","",'S.D.PASTE SHEET'!Z410)</f>
        <v/>
      </c>
      <c s="90" t="str">
        <f>IF('S.D.PASTE SHEET'!AA410="","",'S.D.PASTE SHEET'!AA410)</f>
        <v/>
      </c>
      <c s="90" t="str">
        <f>IF('S.D.PASTE SHEET'!AB410="","",'S.D.PASTE SHEET'!AB410)</f>
        <v/>
      </c>
      <c s="90" t="str">
        <f>IF('S.D.PASTE SHEET'!AC410="","",'S.D.PASTE SHEET'!AC410)</f>
        <v/>
      </c>
      <c s="90" t="str">
        <f>IF('S.D.PASTE SHEET'!AD410="","",'S.D.PASTE SHEET'!AD410)</f>
        <v/>
      </c>
      <c s="34"/>
      <c s="32" t="str">
        <f>IF(AK410="","",IF(AK410&gt;0,COUNT($AG$2:AG410),""))</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0" s="32" t="str">
        <f>IF(BC410="","",IF(BC410&gt;0,COUNT($AY$2:AY410),""))</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1" spans="1:66" ht="15.75" customHeight="1">
      <c r="A411" s="90" t="str">
        <f>IF('S.D.PASTE SHEET'!A411="","",'S.D.PASTE SHEET'!A411)</f>
        <v/>
      </c>
      <c s="90" t="str">
        <f>IF('S.D.PASTE SHEET'!B411="","",'S.D.PASTE SHEET'!B411)</f>
        <v/>
      </c>
      <c s="90" t="str">
        <f>IF('S.D.PASTE SHEET'!C411="","",'S.D.PASTE SHEET'!C411)</f>
        <v/>
      </c>
      <c s="91" t="str">
        <f>IF('S.D.PASTE SHEET'!D411="","",'S.D.PASTE SHEET'!D411)</f>
        <v/>
      </c>
      <c s="90" t="str">
        <f>IF('S.D.PASTE SHEET'!E411="","",UPPER('S.D.PASTE SHEET'!E411))</f>
        <v/>
      </c>
      <c s="90" t="str">
        <f>IF('S.D.PASTE SHEET'!F411="","",'S.D.PASTE SHEET'!F411)</f>
        <v/>
      </c>
      <c s="90" t="str">
        <f>IF('S.D.PASTE SHEET'!G411="","",UPPER('S.D.PASTE SHEET'!G411))</f>
        <v/>
      </c>
      <c s="90" t="str">
        <f>IF('S.D.PASTE SHEET'!H411="","",UPPER('S.D.PASTE SHEET'!H411))</f>
        <v/>
      </c>
      <c s="90" t="str">
        <f>IF('S.D.PASTE SHEET'!I411="","",'S.D.PASTE SHEET'!I411)</f>
        <v/>
      </c>
      <c s="91" t="str">
        <f>IF('S.D.PASTE SHEET'!J411="","",'S.D.PASTE SHEET'!J411)</f>
        <v/>
      </c>
      <c s="90" t="str">
        <f>IF('S.D.PASTE SHEET'!K411="","",'S.D.PASTE SHEET'!K411)</f>
        <v/>
      </c>
      <c s="90" t="str">
        <f>IF('S.D.PASTE SHEET'!L411="","",'S.D.PASTE SHEET'!L411)</f>
        <v/>
      </c>
      <c s="90" t="str">
        <f>IF('S.D.PASTE SHEET'!M411="","",'S.D.PASTE SHEET'!M411)</f>
        <v/>
      </c>
      <c s="90" t="str">
        <f>IF('S.D.PASTE SHEET'!N411="","",'S.D.PASTE SHEET'!N411)</f>
        <v/>
      </c>
      <c s="90" t="str">
        <f>IF('S.D.PASTE SHEET'!O411="","",'S.D.PASTE SHEET'!O411)</f>
        <v/>
      </c>
      <c s="90" t="str">
        <f>IF('S.D.PASTE SHEET'!P411="","",'S.D.PASTE SHEET'!P411)</f>
        <v/>
      </c>
      <c s="90" t="str">
        <f>IF('S.D.PASTE SHEET'!Q411="","",'S.D.PASTE SHEET'!Q411)</f>
        <v/>
      </c>
      <c s="90" t="str">
        <f>IF('S.D.PASTE SHEET'!R411="","",'S.D.PASTE SHEET'!R411)</f>
        <v/>
      </c>
      <c s="90" t="str">
        <f>IF('S.D.PASTE SHEET'!S411="","",'S.D.PASTE SHEET'!S411)</f>
        <v/>
      </c>
      <c s="90" t="str">
        <f>IF('S.D.PASTE SHEET'!T411="","",'S.D.PASTE SHEET'!T411)</f>
        <v/>
      </c>
      <c s="90" t="str">
        <f>IF('S.D.PASTE SHEET'!U411="","",'S.D.PASTE SHEET'!U411)</f>
        <v/>
      </c>
      <c s="90" t="str">
        <f>IF('S.D.PASTE SHEET'!V411="","",'S.D.PASTE SHEET'!V411)</f>
        <v/>
      </c>
      <c s="90" t="str">
        <f>IF('S.D.PASTE SHEET'!W411="","",'S.D.PASTE SHEET'!W411)</f>
        <v/>
      </c>
      <c s="90" t="str">
        <f>IF('S.D.PASTE SHEET'!X411="","",'S.D.PASTE SHEET'!X411)</f>
        <v/>
      </c>
      <c s="90" t="str">
        <f>IF('S.D.PASTE SHEET'!Y411="","",'S.D.PASTE SHEET'!Y411)</f>
        <v/>
      </c>
      <c s="90" t="str">
        <f>IF('S.D.PASTE SHEET'!Z411="","",'S.D.PASTE SHEET'!Z411)</f>
        <v/>
      </c>
      <c s="90" t="str">
        <f>IF('S.D.PASTE SHEET'!AA411="","",'S.D.PASTE SHEET'!AA411)</f>
        <v/>
      </c>
      <c s="90" t="str">
        <f>IF('S.D.PASTE SHEET'!AB411="","",'S.D.PASTE SHEET'!AB411)</f>
        <v/>
      </c>
      <c s="90" t="str">
        <f>IF('S.D.PASTE SHEET'!AC411="","",'S.D.PASTE SHEET'!AC411)</f>
        <v/>
      </c>
      <c s="90" t="str">
        <f>IF('S.D.PASTE SHEET'!AD411="","",'S.D.PASTE SHEET'!AD411)</f>
        <v/>
      </c>
      <c s="34"/>
      <c s="32" t="str">
        <f>IF(AK411="","",IF(AK411&gt;0,COUNT($AG$2:AG411),""))</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1" s="32" t="str">
        <f>IF(BC411="","",IF(BC411&gt;0,COUNT($AY$2:AY411),""))</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2" spans="1:66" ht="15.75" customHeight="1">
      <c r="A412" s="90" t="str">
        <f>IF('S.D.PASTE SHEET'!A412="","",'S.D.PASTE SHEET'!A412)</f>
        <v/>
      </c>
      <c s="90" t="str">
        <f>IF('S.D.PASTE SHEET'!B412="","",'S.D.PASTE SHEET'!B412)</f>
        <v/>
      </c>
      <c s="90" t="str">
        <f>IF('S.D.PASTE SHEET'!C412="","",'S.D.PASTE SHEET'!C412)</f>
        <v/>
      </c>
      <c s="91" t="str">
        <f>IF('S.D.PASTE SHEET'!D412="","",'S.D.PASTE SHEET'!D412)</f>
        <v/>
      </c>
      <c s="90" t="str">
        <f>IF('S.D.PASTE SHEET'!E412="","",UPPER('S.D.PASTE SHEET'!E412))</f>
        <v/>
      </c>
      <c s="90" t="str">
        <f>IF('S.D.PASTE SHEET'!F412="","",'S.D.PASTE SHEET'!F412)</f>
        <v/>
      </c>
      <c s="90" t="str">
        <f>IF('S.D.PASTE SHEET'!G412="","",UPPER('S.D.PASTE SHEET'!G412))</f>
        <v/>
      </c>
      <c s="90" t="str">
        <f>IF('S.D.PASTE SHEET'!H412="","",UPPER('S.D.PASTE SHEET'!H412))</f>
        <v/>
      </c>
      <c s="90" t="str">
        <f>IF('S.D.PASTE SHEET'!I412="","",'S.D.PASTE SHEET'!I412)</f>
        <v/>
      </c>
      <c s="91" t="str">
        <f>IF('S.D.PASTE SHEET'!J412="","",'S.D.PASTE SHEET'!J412)</f>
        <v/>
      </c>
      <c s="90" t="str">
        <f>IF('S.D.PASTE SHEET'!K412="","",'S.D.PASTE SHEET'!K412)</f>
        <v/>
      </c>
      <c s="90" t="str">
        <f>IF('S.D.PASTE SHEET'!L412="","",'S.D.PASTE SHEET'!L412)</f>
        <v/>
      </c>
      <c s="90" t="str">
        <f>IF('S.D.PASTE SHEET'!M412="","",'S.D.PASTE SHEET'!M412)</f>
        <v/>
      </c>
      <c s="90" t="str">
        <f>IF('S.D.PASTE SHEET'!N412="","",'S.D.PASTE SHEET'!N412)</f>
        <v/>
      </c>
      <c s="90" t="str">
        <f>IF('S.D.PASTE SHEET'!O412="","",'S.D.PASTE SHEET'!O412)</f>
        <v/>
      </c>
      <c s="90" t="str">
        <f>IF('S.D.PASTE SHEET'!P412="","",'S.D.PASTE SHEET'!P412)</f>
        <v/>
      </c>
      <c s="90" t="str">
        <f>IF('S.D.PASTE SHEET'!Q412="","",'S.D.PASTE SHEET'!Q412)</f>
        <v/>
      </c>
      <c s="90" t="str">
        <f>IF('S.D.PASTE SHEET'!R412="","",'S.D.PASTE SHEET'!R412)</f>
        <v/>
      </c>
      <c s="90" t="str">
        <f>IF('S.D.PASTE SHEET'!S412="","",'S.D.PASTE SHEET'!S412)</f>
        <v/>
      </c>
      <c s="90" t="str">
        <f>IF('S.D.PASTE SHEET'!T412="","",'S.D.PASTE SHEET'!T412)</f>
        <v/>
      </c>
      <c s="90" t="str">
        <f>IF('S.D.PASTE SHEET'!U412="","",'S.D.PASTE SHEET'!U412)</f>
        <v/>
      </c>
      <c s="90" t="str">
        <f>IF('S.D.PASTE SHEET'!V412="","",'S.D.PASTE SHEET'!V412)</f>
        <v/>
      </c>
      <c s="90" t="str">
        <f>IF('S.D.PASTE SHEET'!W412="","",'S.D.PASTE SHEET'!W412)</f>
        <v/>
      </c>
      <c s="90" t="str">
        <f>IF('S.D.PASTE SHEET'!X412="","",'S.D.PASTE SHEET'!X412)</f>
        <v/>
      </c>
      <c s="90" t="str">
        <f>IF('S.D.PASTE SHEET'!Y412="","",'S.D.PASTE SHEET'!Y412)</f>
        <v/>
      </c>
      <c s="90" t="str">
        <f>IF('S.D.PASTE SHEET'!Z412="","",'S.D.PASTE SHEET'!Z412)</f>
        <v/>
      </c>
      <c s="90" t="str">
        <f>IF('S.D.PASTE SHEET'!AA412="","",'S.D.PASTE SHEET'!AA412)</f>
        <v/>
      </c>
      <c s="90" t="str">
        <f>IF('S.D.PASTE SHEET'!AB412="","",'S.D.PASTE SHEET'!AB412)</f>
        <v/>
      </c>
      <c s="90" t="str">
        <f>IF('S.D.PASTE SHEET'!AC412="","",'S.D.PASTE SHEET'!AC412)</f>
        <v/>
      </c>
      <c s="90" t="str">
        <f>IF('S.D.PASTE SHEET'!AD412="","",'S.D.PASTE SHEET'!AD412)</f>
        <v/>
      </c>
      <c s="34"/>
      <c s="32" t="str">
        <f>IF(AK412="","",IF(AK412&gt;0,COUNT($AG$2:AG412),""))</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2" s="32" t="str">
        <f>IF(BC412="","",IF(BC412&gt;0,COUNT($AY$2:AY412),""))</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3" spans="1:66" ht="15.75" customHeight="1">
      <c r="A413" s="90" t="str">
        <f>IF('S.D.PASTE SHEET'!A413="","",'S.D.PASTE SHEET'!A413)</f>
        <v/>
      </c>
      <c s="90" t="str">
        <f>IF('S.D.PASTE SHEET'!B413="","",'S.D.PASTE SHEET'!B413)</f>
        <v/>
      </c>
      <c s="90" t="str">
        <f>IF('S.D.PASTE SHEET'!C413="","",'S.D.PASTE SHEET'!C413)</f>
        <v/>
      </c>
      <c s="91" t="str">
        <f>IF('S.D.PASTE SHEET'!D413="","",'S.D.PASTE SHEET'!D413)</f>
        <v/>
      </c>
      <c s="90" t="str">
        <f>IF('S.D.PASTE SHEET'!E413="","",UPPER('S.D.PASTE SHEET'!E413))</f>
        <v/>
      </c>
      <c s="90" t="str">
        <f>IF('S.D.PASTE SHEET'!F413="","",'S.D.PASTE SHEET'!F413)</f>
        <v/>
      </c>
      <c s="90" t="str">
        <f>IF('S.D.PASTE SHEET'!G413="","",UPPER('S.D.PASTE SHEET'!G413))</f>
        <v/>
      </c>
      <c s="90" t="str">
        <f>IF('S.D.PASTE SHEET'!H413="","",UPPER('S.D.PASTE SHEET'!H413))</f>
        <v/>
      </c>
      <c s="90" t="str">
        <f>IF('S.D.PASTE SHEET'!I413="","",'S.D.PASTE SHEET'!I413)</f>
        <v/>
      </c>
      <c s="91" t="str">
        <f>IF('S.D.PASTE SHEET'!J413="","",'S.D.PASTE SHEET'!J413)</f>
        <v/>
      </c>
      <c s="90" t="str">
        <f>IF('S.D.PASTE SHEET'!K413="","",'S.D.PASTE SHEET'!K413)</f>
        <v/>
      </c>
      <c s="90" t="str">
        <f>IF('S.D.PASTE SHEET'!L413="","",'S.D.PASTE SHEET'!L413)</f>
        <v/>
      </c>
      <c s="90" t="str">
        <f>IF('S.D.PASTE SHEET'!M413="","",'S.D.PASTE SHEET'!M413)</f>
        <v/>
      </c>
      <c s="90" t="str">
        <f>IF('S.D.PASTE SHEET'!N413="","",'S.D.PASTE SHEET'!N413)</f>
        <v/>
      </c>
      <c s="90" t="str">
        <f>IF('S.D.PASTE SHEET'!O413="","",'S.D.PASTE SHEET'!O413)</f>
        <v/>
      </c>
      <c s="90" t="str">
        <f>IF('S.D.PASTE SHEET'!P413="","",'S.D.PASTE SHEET'!P413)</f>
        <v/>
      </c>
      <c s="90" t="str">
        <f>IF('S.D.PASTE SHEET'!Q413="","",'S.D.PASTE SHEET'!Q413)</f>
        <v/>
      </c>
      <c s="90" t="str">
        <f>IF('S.D.PASTE SHEET'!R413="","",'S.D.PASTE SHEET'!R413)</f>
        <v/>
      </c>
      <c s="90" t="str">
        <f>IF('S.D.PASTE SHEET'!S413="","",'S.D.PASTE SHEET'!S413)</f>
        <v/>
      </c>
      <c s="90" t="str">
        <f>IF('S.D.PASTE SHEET'!T413="","",'S.D.PASTE SHEET'!T413)</f>
        <v/>
      </c>
      <c s="90" t="str">
        <f>IF('S.D.PASTE SHEET'!U413="","",'S.D.PASTE SHEET'!U413)</f>
        <v/>
      </c>
      <c s="90" t="str">
        <f>IF('S.D.PASTE SHEET'!V413="","",'S.D.PASTE SHEET'!V413)</f>
        <v/>
      </c>
      <c s="90" t="str">
        <f>IF('S.D.PASTE SHEET'!W413="","",'S.D.PASTE SHEET'!W413)</f>
        <v/>
      </c>
      <c s="90" t="str">
        <f>IF('S.D.PASTE SHEET'!X413="","",'S.D.PASTE SHEET'!X413)</f>
        <v/>
      </c>
      <c s="90" t="str">
        <f>IF('S.D.PASTE SHEET'!Y413="","",'S.D.PASTE SHEET'!Y413)</f>
        <v/>
      </c>
      <c s="90" t="str">
        <f>IF('S.D.PASTE SHEET'!Z413="","",'S.D.PASTE SHEET'!Z413)</f>
        <v/>
      </c>
      <c s="90" t="str">
        <f>IF('S.D.PASTE SHEET'!AA413="","",'S.D.PASTE SHEET'!AA413)</f>
        <v/>
      </c>
      <c s="90" t="str">
        <f>IF('S.D.PASTE SHEET'!AB413="","",'S.D.PASTE SHEET'!AB413)</f>
        <v/>
      </c>
      <c s="90" t="str">
        <f>IF('S.D.PASTE SHEET'!AC413="","",'S.D.PASTE SHEET'!AC413)</f>
        <v/>
      </c>
      <c s="90" t="str">
        <f>IF('S.D.PASTE SHEET'!AD413="","",'S.D.PASTE SHEET'!AD413)</f>
        <v/>
      </c>
      <c s="34"/>
      <c s="32" t="str">
        <f>IF(AK413="","",IF(AK413&gt;0,COUNT($AG$2:AG413),""))</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3" s="32" t="str">
        <f>IF(BC413="","",IF(BC413&gt;0,COUNT($AY$2:AY413),""))</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4" spans="1:66" ht="15.75" customHeight="1">
      <c r="A414" s="90" t="str">
        <f>IF('S.D.PASTE SHEET'!A414="","",'S.D.PASTE SHEET'!A414)</f>
        <v/>
      </c>
      <c s="90" t="str">
        <f>IF('S.D.PASTE SHEET'!B414="","",'S.D.PASTE SHEET'!B414)</f>
        <v/>
      </c>
      <c s="90" t="str">
        <f>IF('S.D.PASTE SHEET'!C414="","",'S.D.PASTE SHEET'!C414)</f>
        <v/>
      </c>
      <c s="91" t="str">
        <f>IF('S.D.PASTE SHEET'!D414="","",'S.D.PASTE SHEET'!D414)</f>
        <v/>
      </c>
      <c s="90" t="str">
        <f>IF('S.D.PASTE SHEET'!E414="","",UPPER('S.D.PASTE SHEET'!E414))</f>
        <v/>
      </c>
      <c s="90" t="str">
        <f>IF('S.D.PASTE SHEET'!F414="","",'S.D.PASTE SHEET'!F414)</f>
        <v/>
      </c>
      <c s="90" t="str">
        <f>IF('S.D.PASTE SHEET'!G414="","",UPPER('S.D.PASTE SHEET'!G414))</f>
        <v/>
      </c>
      <c s="90" t="str">
        <f>IF('S.D.PASTE SHEET'!H414="","",UPPER('S.D.PASTE SHEET'!H414))</f>
        <v/>
      </c>
      <c s="90" t="str">
        <f>IF('S.D.PASTE SHEET'!I414="","",'S.D.PASTE SHEET'!I414)</f>
        <v/>
      </c>
      <c s="91" t="str">
        <f>IF('S.D.PASTE SHEET'!J414="","",'S.D.PASTE SHEET'!J414)</f>
        <v/>
      </c>
      <c s="90" t="str">
        <f>IF('S.D.PASTE SHEET'!K414="","",'S.D.PASTE SHEET'!K414)</f>
        <v/>
      </c>
      <c s="90" t="str">
        <f>IF('S.D.PASTE SHEET'!L414="","",'S.D.PASTE SHEET'!L414)</f>
        <v/>
      </c>
      <c s="90" t="str">
        <f>IF('S.D.PASTE SHEET'!M414="","",'S.D.PASTE SHEET'!M414)</f>
        <v/>
      </c>
      <c s="90" t="str">
        <f>IF('S.D.PASTE SHEET'!N414="","",'S.D.PASTE SHEET'!N414)</f>
        <v/>
      </c>
      <c s="90" t="str">
        <f>IF('S.D.PASTE SHEET'!O414="","",'S.D.PASTE SHEET'!O414)</f>
        <v/>
      </c>
      <c s="90" t="str">
        <f>IF('S.D.PASTE SHEET'!P414="","",'S.D.PASTE SHEET'!P414)</f>
        <v/>
      </c>
      <c s="90" t="str">
        <f>IF('S.D.PASTE SHEET'!Q414="","",'S.D.PASTE SHEET'!Q414)</f>
        <v/>
      </c>
      <c s="90" t="str">
        <f>IF('S.D.PASTE SHEET'!R414="","",'S.D.PASTE SHEET'!R414)</f>
        <v/>
      </c>
      <c s="90" t="str">
        <f>IF('S.D.PASTE SHEET'!S414="","",'S.D.PASTE SHEET'!S414)</f>
        <v/>
      </c>
      <c s="90" t="str">
        <f>IF('S.D.PASTE SHEET'!T414="","",'S.D.PASTE SHEET'!T414)</f>
        <v/>
      </c>
      <c s="90" t="str">
        <f>IF('S.D.PASTE SHEET'!U414="","",'S.D.PASTE SHEET'!U414)</f>
        <v/>
      </c>
      <c s="90" t="str">
        <f>IF('S.D.PASTE SHEET'!V414="","",'S.D.PASTE SHEET'!V414)</f>
        <v/>
      </c>
      <c s="90" t="str">
        <f>IF('S.D.PASTE SHEET'!W414="","",'S.D.PASTE SHEET'!W414)</f>
        <v/>
      </c>
      <c s="90" t="str">
        <f>IF('S.D.PASTE SHEET'!X414="","",'S.D.PASTE SHEET'!X414)</f>
        <v/>
      </c>
      <c s="90" t="str">
        <f>IF('S.D.PASTE SHEET'!Y414="","",'S.D.PASTE SHEET'!Y414)</f>
        <v/>
      </c>
      <c s="90" t="str">
        <f>IF('S.D.PASTE SHEET'!Z414="","",'S.D.PASTE SHEET'!Z414)</f>
        <v/>
      </c>
      <c s="90" t="str">
        <f>IF('S.D.PASTE SHEET'!AA414="","",'S.D.PASTE SHEET'!AA414)</f>
        <v/>
      </c>
      <c s="90" t="str">
        <f>IF('S.D.PASTE SHEET'!AB414="","",'S.D.PASTE SHEET'!AB414)</f>
        <v/>
      </c>
      <c s="90" t="str">
        <f>IF('S.D.PASTE SHEET'!AC414="","",'S.D.PASTE SHEET'!AC414)</f>
        <v/>
      </c>
      <c s="90" t="str">
        <f>IF('S.D.PASTE SHEET'!AD414="","",'S.D.PASTE SHEET'!AD414)</f>
        <v/>
      </c>
      <c s="34"/>
      <c s="32" t="str">
        <f>IF(AK414="","",IF(AK414&gt;0,COUNT($AG$2:AG414),""))</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4" s="32" t="str">
        <f>IF(BC414="","",IF(BC414&gt;0,COUNT($AY$2:AY414),""))</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5" spans="1:66" ht="15.75" customHeight="1">
      <c r="A415" s="90" t="str">
        <f>IF('S.D.PASTE SHEET'!A415="","",'S.D.PASTE SHEET'!A415)</f>
        <v/>
      </c>
      <c s="90" t="str">
        <f>IF('S.D.PASTE SHEET'!B415="","",'S.D.PASTE SHEET'!B415)</f>
        <v/>
      </c>
      <c s="90" t="str">
        <f>IF('S.D.PASTE SHEET'!C415="","",'S.D.PASTE SHEET'!C415)</f>
        <v/>
      </c>
      <c s="91" t="str">
        <f>IF('S.D.PASTE SHEET'!D415="","",'S.D.PASTE SHEET'!D415)</f>
        <v/>
      </c>
      <c s="90" t="str">
        <f>IF('S.D.PASTE SHEET'!E415="","",UPPER('S.D.PASTE SHEET'!E415))</f>
        <v/>
      </c>
      <c s="90" t="str">
        <f>IF('S.D.PASTE SHEET'!F415="","",'S.D.PASTE SHEET'!F415)</f>
        <v/>
      </c>
      <c s="90" t="str">
        <f>IF('S.D.PASTE SHEET'!G415="","",UPPER('S.D.PASTE SHEET'!G415))</f>
        <v/>
      </c>
      <c s="90" t="str">
        <f>IF('S.D.PASTE SHEET'!H415="","",UPPER('S.D.PASTE SHEET'!H415))</f>
        <v/>
      </c>
      <c s="90" t="str">
        <f>IF('S.D.PASTE SHEET'!I415="","",'S.D.PASTE SHEET'!I415)</f>
        <v/>
      </c>
      <c s="91" t="str">
        <f>IF('S.D.PASTE SHEET'!J415="","",'S.D.PASTE SHEET'!J415)</f>
        <v/>
      </c>
      <c s="90" t="str">
        <f>IF('S.D.PASTE SHEET'!K415="","",'S.D.PASTE SHEET'!K415)</f>
        <v/>
      </c>
      <c s="90" t="str">
        <f>IF('S.D.PASTE SHEET'!L415="","",'S.D.PASTE SHEET'!L415)</f>
        <v/>
      </c>
      <c s="90" t="str">
        <f>IF('S.D.PASTE SHEET'!M415="","",'S.D.PASTE SHEET'!M415)</f>
        <v/>
      </c>
      <c s="90" t="str">
        <f>IF('S.D.PASTE SHEET'!N415="","",'S.D.PASTE SHEET'!N415)</f>
        <v/>
      </c>
      <c s="90" t="str">
        <f>IF('S.D.PASTE SHEET'!O415="","",'S.D.PASTE SHEET'!O415)</f>
        <v/>
      </c>
      <c s="90" t="str">
        <f>IF('S.D.PASTE SHEET'!P415="","",'S.D.PASTE SHEET'!P415)</f>
        <v/>
      </c>
      <c s="90" t="str">
        <f>IF('S.D.PASTE SHEET'!Q415="","",'S.D.PASTE SHEET'!Q415)</f>
        <v/>
      </c>
      <c s="90" t="str">
        <f>IF('S.D.PASTE SHEET'!R415="","",'S.D.PASTE SHEET'!R415)</f>
        <v/>
      </c>
      <c s="90" t="str">
        <f>IF('S.D.PASTE SHEET'!S415="","",'S.D.PASTE SHEET'!S415)</f>
        <v/>
      </c>
      <c s="90" t="str">
        <f>IF('S.D.PASTE SHEET'!T415="","",'S.D.PASTE SHEET'!T415)</f>
        <v/>
      </c>
      <c s="90" t="str">
        <f>IF('S.D.PASTE SHEET'!U415="","",'S.D.PASTE SHEET'!U415)</f>
        <v/>
      </c>
      <c s="90" t="str">
        <f>IF('S.D.PASTE SHEET'!V415="","",'S.D.PASTE SHEET'!V415)</f>
        <v/>
      </c>
      <c s="90" t="str">
        <f>IF('S.D.PASTE SHEET'!W415="","",'S.D.PASTE SHEET'!W415)</f>
        <v/>
      </c>
      <c s="90" t="str">
        <f>IF('S.D.PASTE SHEET'!X415="","",'S.D.PASTE SHEET'!X415)</f>
        <v/>
      </c>
      <c s="90" t="str">
        <f>IF('S.D.PASTE SHEET'!Y415="","",'S.D.PASTE SHEET'!Y415)</f>
        <v/>
      </c>
      <c s="90" t="str">
        <f>IF('S.D.PASTE SHEET'!Z415="","",'S.D.PASTE SHEET'!Z415)</f>
        <v/>
      </c>
      <c s="90" t="str">
        <f>IF('S.D.PASTE SHEET'!AA415="","",'S.D.PASTE SHEET'!AA415)</f>
        <v/>
      </c>
      <c s="90" t="str">
        <f>IF('S.D.PASTE SHEET'!AB415="","",'S.D.PASTE SHEET'!AB415)</f>
        <v/>
      </c>
      <c s="90" t="str">
        <f>IF('S.D.PASTE SHEET'!AC415="","",'S.D.PASTE SHEET'!AC415)</f>
        <v/>
      </c>
      <c s="90" t="str">
        <f>IF('S.D.PASTE SHEET'!AD415="","",'S.D.PASTE SHEET'!AD415)</f>
        <v/>
      </c>
      <c s="34"/>
      <c s="32" t="str">
        <f>IF(AK415="","",IF(AK415&gt;0,COUNT($AG$2:AG415),""))</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5" s="32" t="str">
        <f>IF(BC415="","",IF(BC415&gt;0,COUNT($AY$2:AY415),""))</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6" spans="1:66" ht="15.75" customHeight="1">
      <c r="A416" s="90" t="str">
        <f>IF('S.D.PASTE SHEET'!A416="","",'S.D.PASTE SHEET'!A416)</f>
        <v/>
      </c>
      <c s="90" t="str">
        <f>IF('S.D.PASTE SHEET'!B416="","",'S.D.PASTE SHEET'!B416)</f>
        <v/>
      </c>
      <c s="90" t="str">
        <f>IF('S.D.PASTE SHEET'!C416="","",'S.D.PASTE SHEET'!C416)</f>
        <v/>
      </c>
      <c s="91" t="str">
        <f>IF('S.D.PASTE SHEET'!D416="","",'S.D.PASTE SHEET'!D416)</f>
        <v/>
      </c>
      <c s="90" t="str">
        <f>IF('S.D.PASTE SHEET'!E416="","",UPPER('S.D.PASTE SHEET'!E416))</f>
        <v/>
      </c>
      <c s="90" t="str">
        <f>IF('S.D.PASTE SHEET'!F416="","",'S.D.PASTE SHEET'!F416)</f>
        <v/>
      </c>
      <c s="90" t="str">
        <f>IF('S.D.PASTE SHEET'!G416="","",UPPER('S.D.PASTE SHEET'!G416))</f>
        <v/>
      </c>
      <c s="90" t="str">
        <f>IF('S.D.PASTE SHEET'!H416="","",UPPER('S.D.PASTE SHEET'!H416))</f>
        <v/>
      </c>
      <c s="90" t="str">
        <f>IF('S.D.PASTE SHEET'!I416="","",'S.D.PASTE SHEET'!I416)</f>
        <v/>
      </c>
      <c s="91" t="str">
        <f>IF('S.D.PASTE SHEET'!J416="","",'S.D.PASTE SHEET'!J416)</f>
        <v/>
      </c>
      <c s="90" t="str">
        <f>IF('S.D.PASTE SHEET'!K416="","",'S.D.PASTE SHEET'!K416)</f>
        <v/>
      </c>
      <c s="90" t="str">
        <f>IF('S.D.PASTE SHEET'!L416="","",'S.D.PASTE SHEET'!L416)</f>
        <v/>
      </c>
      <c s="90" t="str">
        <f>IF('S.D.PASTE SHEET'!M416="","",'S.D.PASTE SHEET'!M416)</f>
        <v/>
      </c>
      <c s="90" t="str">
        <f>IF('S.D.PASTE SHEET'!N416="","",'S.D.PASTE SHEET'!N416)</f>
        <v/>
      </c>
      <c s="90" t="str">
        <f>IF('S.D.PASTE SHEET'!O416="","",'S.D.PASTE SHEET'!O416)</f>
        <v/>
      </c>
      <c s="90" t="str">
        <f>IF('S.D.PASTE SHEET'!P416="","",'S.D.PASTE SHEET'!P416)</f>
        <v/>
      </c>
      <c s="90" t="str">
        <f>IF('S.D.PASTE SHEET'!Q416="","",'S.D.PASTE SHEET'!Q416)</f>
        <v/>
      </c>
      <c s="90" t="str">
        <f>IF('S.D.PASTE SHEET'!R416="","",'S.D.PASTE SHEET'!R416)</f>
        <v/>
      </c>
      <c s="90" t="str">
        <f>IF('S.D.PASTE SHEET'!S416="","",'S.D.PASTE SHEET'!S416)</f>
        <v/>
      </c>
      <c s="90" t="str">
        <f>IF('S.D.PASTE SHEET'!T416="","",'S.D.PASTE SHEET'!T416)</f>
        <v/>
      </c>
      <c s="90" t="str">
        <f>IF('S.D.PASTE SHEET'!U416="","",'S.D.PASTE SHEET'!U416)</f>
        <v/>
      </c>
      <c s="90" t="str">
        <f>IF('S.D.PASTE SHEET'!V416="","",'S.D.PASTE SHEET'!V416)</f>
        <v/>
      </c>
      <c s="90" t="str">
        <f>IF('S.D.PASTE SHEET'!W416="","",'S.D.PASTE SHEET'!W416)</f>
        <v/>
      </c>
      <c s="90" t="str">
        <f>IF('S.D.PASTE SHEET'!X416="","",'S.D.PASTE SHEET'!X416)</f>
        <v/>
      </c>
      <c s="90" t="str">
        <f>IF('S.D.PASTE SHEET'!Y416="","",'S.D.PASTE SHEET'!Y416)</f>
        <v/>
      </c>
      <c s="90" t="str">
        <f>IF('S.D.PASTE SHEET'!Z416="","",'S.D.PASTE SHEET'!Z416)</f>
        <v/>
      </c>
      <c s="90" t="str">
        <f>IF('S.D.PASTE SHEET'!AA416="","",'S.D.PASTE SHEET'!AA416)</f>
        <v/>
      </c>
      <c s="90" t="str">
        <f>IF('S.D.PASTE SHEET'!AB416="","",'S.D.PASTE SHEET'!AB416)</f>
        <v/>
      </c>
      <c s="90" t="str">
        <f>IF('S.D.PASTE SHEET'!AC416="","",'S.D.PASTE SHEET'!AC416)</f>
        <v/>
      </c>
      <c s="90" t="str">
        <f>IF('S.D.PASTE SHEET'!AD416="","",'S.D.PASTE SHEET'!AD416)</f>
        <v/>
      </c>
      <c s="34"/>
      <c s="32" t="str">
        <f>IF(AK416="","",IF(AK416&gt;0,COUNT($AG$2:AG416),""))</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 t="shared" si="58"/>
        <v/>
      </c>
      <c r="AX416" s="32" t="str">
        <f>IF(BC416="","",IF(BC416&gt;0,COUNT($AY$2:AY416),""))</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7" spans="1:66" ht="15.75" customHeight="1">
      <c r="A417" s="90" t="str">
        <f>IF('S.D.PASTE SHEET'!A417="","",'S.D.PASTE SHEET'!A417)</f>
        <v/>
      </c>
      <c s="90" t="str">
        <f>IF('S.D.PASTE SHEET'!B417="","",'S.D.PASTE SHEET'!B417)</f>
        <v/>
      </c>
      <c s="90" t="str">
        <f>IF('S.D.PASTE SHEET'!C417="","",'S.D.PASTE SHEET'!C417)</f>
        <v/>
      </c>
      <c s="91" t="str">
        <f>IF('S.D.PASTE SHEET'!D417="","",'S.D.PASTE SHEET'!D417)</f>
        <v/>
      </c>
      <c s="90" t="str">
        <f>IF('S.D.PASTE SHEET'!E417="","",UPPER('S.D.PASTE SHEET'!E417))</f>
        <v/>
      </c>
      <c s="90" t="str">
        <f>IF('S.D.PASTE SHEET'!F417="","",'S.D.PASTE SHEET'!F417)</f>
        <v/>
      </c>
      <c s="90" t="str">
        <f>IF('S.D.PASTE SHEET'!G417="","",UPPER('S.D.PASTE SHEET'!G417))</f>
        <v/>
      </c>
      <c s="90" t="str">
        <f>IF('S.D.PASTE SHEET'!H417="","",UPPER('S.D.PASTE SHEET'!H417))</f>
        <v/>
      </c>
      <c s="90" t="str">
        <f>IF('S.D.PASTE SHEET'!I417="","",'S.D.PASTE SHEET'!I417)</f>
        <v/>
      </c>
      <c s="91" t="str">
        <f>IF('S.D.PASTE SHEET'!J417="","",'S.D.PASTE SHEET'!J417)</f>
        <v/>
      </c>
      <c s="90" t="str">
        <f>IF('S.D.PASTE SHEET'!K417="","",'S.D.PASTE SHEET'!K417)</f>
        <v/>
      </c>
      <c s="90" t="str">
        <f>IF('S.D.PASTE SHEET'!L417="","",'S.D.PASTE SHEET'!L417)</f>
        <v/>
      </c>
      <c s="90" t="str">
        <f>IF('S.D.PASTE SHEET'!M417="","",'S.D.PASTE SHEET'!M417)</f>
        <v/>
      </c>
      <c s="90" t="str">
        <f>IF('S.D.PASTE SHEET'!N417="","",'S.D.PASTE SHEET'!N417)</f>
        <v/>
      </c>
      <c s="90" t="str">
        <f>IF('S.D.PASTE SHEET'!O417="","",'S.D.PASTE SHEET'!O417)</f>
        <v/>
      </c>
      <c s="90" t="str">
        <f>IF('S.D.PASTE SHEET'!P417="","",'S.D.PASTE SHEET'!P417)</f>
        <v/>
      </c>
      <c s="90" t="str">
        <f>IF('S.D.PASTE SHEET'!Q417="","",'S.D.PASTE SHEET'!Q417)</f>
        <v/>
      </c>
      <c s="90" t="str">
        <f>IF('S.D.PASTE SHEET'!R417="","",'S.D.PASTE SHEET'!R417)</f>
        <v/>
      </c>
      <c s="90" t="str">
        <f>IF('S.D.PASTE SHEET'!S417="","",'S.D.PASTE SHEET'!S417)</f>
        <v/>
      </c>
      <c s="90" t="str">
        <f>IF('S.D.PASTE SHEET'!T417="","",'S.D.PASTE SHEET'!T417)</f>
        <v/>
      </c>
      <c s="90" t="str">
        <f>IF('S.D.PASTE SHEET'!U417="","",'S.D.PASTE SHEET'!U417)</f>
        <v/>
      </c>
      <c s="90" t="str">
        <f>IF('S.D.PASTE SHEET'!V417="","",'S.D.PASTE SHEET'!V417)</f>
        <v/>
      </c>
      <c s="90" t="str">
        <f>IF('S.D.PASTE SHEET'!W417="","",'S.D.PASTE SHEET'!W417)</f>
        <v/>
      </c>
      <c s="90" t="str">
        <f>IF('S.D.PASTE SHEET'!X417="","",'S.D.PASTE SHEET'!X417)</f>
        <v/>
      </c>
      <c s="90" t="str">
        <f>IF('S.D.PASTE SHEET'!Y417="","",'S.D.PASTE SHEET'!Y417)</f>
        <v/>
      </c>
      <c s="90" t="str">
        <f>IF('S.D.PASTE SHEET'!Z417="","",'S.D.PASTE SHEET'!Z417)</f>
        <v/>
      </c>
      <c s="90" t="str">
        <f>IF('S.D.PASTE SHEET'!AA417="","",'S.D.PASTE SHEET'!AA417)</f>
        <v/>
      </c>
      <c s="90" t="str">
        <f>IF('S.D.PASTE SHEET'!AB417="","",'S.D.PASTE SHEET'!AB417)</f>
        <v/>
      </c>
      <c s="90" t="str">
        <f>IF('S.D.PASTE SHEET'!AC417="","",'S.D.PASTE SHEET'!AC417)</f>
        <v/>
      </c>
      <c s="90" t="str">
        <f>IF('S.D.PASTE SHEET'!AD417="","",'S.D.PASTE SHEET'!AD417)</f>
        <v/>
      </c>
      <c s="34"/>
      <c s="32" t="str">
        <f>IF(AK417="","",IF(AK417&gt;0,COUNT($AG$2:AG417),""))</f>
        <v/>
      </c>
      <c s="10" t="str">
        <f t="shared" si="58"/>
        <v/>
      </c>
      <c s="10" t="str">
        <f t="shared" si="58"/>
        <v/>
      </c>
      <c s="10" t="str">
        <f t="shared" si="58"/>
        <v/>
      </c>
      <c s="37" t="str">
        <f t="shared" si="58"/>
        <v/>
      </c>
      <c s="10" t="str">
        <f t="shared" si="58"/>
        <v/>
      </c>
      <c s="10" t="str">
        <f t="shared" si="58"/>
        <v/>
      </c>
      <c s="10" t="str">
        <f t="shared" si="58"/>
        <v/>
      </c>
      <c s="10" t="str">
        <f t="shared" si="58"/>
        <v/>
      </c>
      <c s="10" t="str">
        <f t="shared" si="58"/>
        <v/>
      </c>
      <c s="37" t="str">
        <f t="shared" si="58"/>
        <v/>
      </c>
      <c s="10" t="str">
        <f t="shared" si="58"/>
        <v/>
      </c>
      <c s="10" t="str">
        <f t="shared" si="58"/>
        <v/>
      </c>
      <c s="10" t="str">
        <f t="shared" si="58"/>
        <v/>
      </c>
      <c s="10" t="str">
        <f t="shared" si="58"/>
        <v/>
      </c>
      <c s="10" t="str">
        <f t="shared" si="58"/>
        <v/>
      </c>
      <c s="10" t="str">
        <f>IF(AND($AJ$1=5,$A417=5),P417,"")</f>
        <v/>
      </c>
      <c r="AX417" s="32" t="str">
        <f>IF(BC417="","",IF(BC417&gt;0,COUNT($AY$2:AY417),""))</f>
        <v/>
      </c>
      <c s="10" t="str">
        <f t="shared" si="56"/>
        <v/>
      </c>
      <c s="10" t="str">
        <f t="shared" si="59"/>
        <v/>
      </c>
      <c s="10" t="str">
        <f t="shared" si="59"/>
        <v/>
      </c>
      <c s="39" t="str">
        <f t="shared" si="59"/>
        <v/>
      </c>
      <c s="10" t="str">
        <f t="shared" si="59"/>
        <v/>
      </c>
      <c s="10" t="str">
        <f t="shared" si="59"/>
        <v/>
      </c>
      <c s="10" t="str">
        <f t="shared" si="59"/>
        <v/>
      </c>
      <c s="10" t="str">
        <f t="shared" si="59"/>
        <v/>
      </c>
      <c s="10" t="str">
        <f t="shared" si="59"/>
        <v/>
      </c>
      <c s="39" t="str">
        <f t="shared" si="59"/>
        <v/>
      </c>
      <c s="10" t="str">
        <f t="shared" si="59"/>
        <v/>
      </c>
      <c s="10" t="str">
        <f t="shared" si="59"/>
        <v/>
      </c>
      <c s="10" t="str">
        <f t="shared" si="59"/>
        <v/>
      </c>
      <c s="10" t="str">
        <f t="shared" si="59"/>
        <v/>
      </c>
      <c s="10" t="str">
        <f t="shared" si="59"/>
        <v/>
      </c>
      <c s="10" t="str">
        <f t="shared" si="59"/>
        <v/>
      </c>
    </row>
    <row r="418" spans="1:66" ht="15.75" customHeight="1">
      <c r="A418" s="90" t="str">
        <f>IF('S.D.PASTE SHEET'!A418="","",'S.D.PASTE SHEET'!A418)</f>
        <v/>
      </c>
      <c s="90" t="str">
        <f>IF('S.D.PASTE SHEET'!B418="","",'S.D.PASTE SHEET'!B418)</f>
        <v/>
      </c>
      <c s="90" t="str">
        <f>IF('S.D.PASTE SHEET'!C418="","",'S.D.PASTE SHEET'!C418)</f>
        <v/>
      </c>
      <c s="91" t="str">
        <f>IF('S.D.PASTE SHEET'!D418="","",'S.D.PASTE SHEET'!D418)</f>
        <v/>
      </c>
      <c s="90" t="str">
        <f>IF('S.D.PASTE SHEET'!E418="","",UPPER('S.D.PASTE SHEET'!E418))</f>
        <v/>
      </c>
      <c s="90" t="str">
        <f>IF('S.D.PASTE SHEET'!F418="","",'S.D.PASTE SHEET'!F418)</f>
        <v/>
      </c>
      <c s="90" t="str">
        <f>IF('S.D.PASTE SHEET'!G418="","",UPPER('S.D.PASTE SHEET'!G418))</f>
        <v/>
      </c>
      <c s="90" t="str">
        <f>IF('S.D.PASTE SHEET'!H418="","",UPPER('S.D.PASTE SHEET'!H418))</f>
        <v/>
      </c>
      <c s="90" t="str">
        <f>IF('S.D.PASTE SHEET'!I418="","",'S.D.PASTE SHEET'!I418)</f>
        <v/>
      </c>
      <c s="91" t="str">
        <f>IF('S.D.PASTE SHEET'!J418="","",'S.D.PASTE SHEET'!J418)</f>
        <v/>
      </c>
      <c s="90" t="str">
        <f>IF('S.D.PASTE SHEET'!K418="","",'S.D.PASTE SHEET'!K418)</f>
        <v/>
      </c>
      <c s="90" t="str">
        <f>IF('S.D.PASTE SHEET'!L418="","",'S.D.PASTE SHEET'!L418)</f>
        <v/>
      </c>
      <c s="90" t="str">
        <f>IF('S.D.PASTE SHEET'!M418="","",'S.D.PASTE SHEET'!M418)</f>
        <v/>
      </c>
      <c s="90" t="str">
        <f>IF('S.D.PASTE SHEET'!N418="","",'S.D.PASTE SHEET'!N418)</f>
        <v/>
      </c>
      <c s="90" t="str">
        <f>IF('S.D.PASTE SHEET'!O418="","",'S.D.PASTE SHEET'!O418)</f>
        <v/>
      </c>
      <c s="90" t="str">
        <f>IF('S.D.PASTE SHEET'!P418="","",'S.D.PASTE SHEET'!P418)</f>
        <v/>
      </c>
      <c s="90" t="str">
        <f>IF('S.D.PASTE SHEET'!Q418="","",'S.D.PASTE SHEET'!Q418)</f>
        <v/>
      </c>
      <c s="90" t="str">
        <f>IF('S.D.PASTE SHEET'!R418="","",'S.D.PASTE SHEET'!R418)</f>
        <v/>
      </c>
      <c s="90" t="str">
        <f>IF('S.D.PASTE SHEET'!S418="","",'S.D.PASTE SHEET'!S418)</f>
        <v/>
      </c>
      <c s="90" t="str">
        <f>IF('S.D.PASTE SHEET'!T418="","",'S.D.PASTE SHEET'!T418)</f>
        <v/>
      </c>
      <c s="90" t="str">
        <f>IF('S.D.PASTE SHEET'!U418="","",'S.D.PASTE SHEET'!U418)</f>
        <v/>
      </c>
      <c s="90" t="str">
        <f>IF('S.D.PASTE SHEET'!V418="","",'S.D.PASTE SHEET'!V418)</f>
        <v/>
      </c>
      <c s="90" t="str">
        <f>IF('S.D.PASTE SHEET'!W418="","",'S.D.PASTE SHEET'!W418)</f>
        <v/>
      </c>
      <c s="90" t="str">
        <f>IF('S.D.PASTE SHEET'!X418="","",'S.D.PASTE SHEET'!X418)</f>
        <v/>
      </c>
      <c s="90" t="str">
        <f>IF('S.D.PASTE SHEET'!Y418="","",'S.D.PASTE SHEET'!Y418)</f>
        <v/>
      </c>
      <c s="90" t="str">
        <f>IF('S.D.PASTE SHEET'!Z418="","",'S.D.PASTE SHEET'!Z418)</f>
        <v/>
      </c>
      <c s="90" t="str">
        <f>IF('S.D.PASTE SHEET'!AA418="","",'S.D.PASTE SHEET'!AA418)</f>
        <v/>
      </c>
      <c s="90" t="str">
        <f>IF('S.D.PASTE SHEET'!AB418="","",'S.D.PASTE SHEET'!AB418)</f>
        <v/>
      </c>
      <c s="90" t="str">
        <f>IF('S.D.PASTE SHEET'!AC418="","",'S.D.PASTE SHEET'!AC418)</f>
        <v/>
      </c>
      <c s="90" t="str">
        <f>IF('S.D.PASTE SHEET'!AD418="","",'S.D.PASTE SHEET'!AD418)</f>
        <v/>
      </c>
      <c s="34"/>
      <c s="32" t="str">
        <f>IF(AK418="","",IF(AK418&gt;0,COUNT($AG$2:AG418),""))</f>
        <v/>
      </c>
      <c s="10" t="str">
        <f t="shared" si="60" ref="AG418:AV433">IF(AND($AJ$1=5,$A418=5),A418,"")</f>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18" s="32" t="str">
        <f>IF(BC418="","",IF(BC418&gt;0,COUNT($AY$2:AY418),""))</f>
        <v/>
      </c>
      <c s="10" t="str">
        <f t="shared" si="56"/>
        <v/>
      </c>
      <c s="10" t="str">
        <f t="shared" si="61" ref="AZ418:BN433">IF(AND($BB$1=5,$A418=5,$BC$1=$B418),B418,"")</f>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19" spans="1:66" ht="15.75" customHeight="1">
      <c r="A419" s="90" t="str">
        <f>IF('S.D.PASTE SHEET'!A419="","",'S.D.PASTE SHEET'!A419)</f>
        <v/>
      </c>
      <c s="90" t="str">
        <f>IF('S.D.PASTE SHEET'!B419="","",'S.D.PASTE SHEET'!B419)</f>
        <v/>
      </c>
      <c s="90" t="str">
        <f>IF('S.D.PASTE SHEET'!C419="","",'S.D.PASTE SHEET'!C419)</f>
        <v/>
      </c>
      <c s="91" t="str">
        <f>IF('S.D.PASTE SHEET'!D419="","",'S.D.PASTE SHEET'!D419)</f>
        <v/>
      </c>
      <c s="90" t="str">
        <f>IF('S.D.PASTE SHEET'!E419="","",UPPER('S.D.PASTE SHEET'!E419))</f>
        <v/>
      </c>
      <c s="90" t="str">
        <f>IF('S.D.PASTE SHEET'!F419="","",'S.D.PASTE SHEET'!F419)</f>
        <v/>
      </c>
      <c s="90" t="str">
        <f>IF('S.D.PASTE SHEET'!G419="","",UPPER('S.D.PASTE SHEET'!G419))</f>
        <v/>
      </c>
      <c s="90" t="str">
        <f>IF('S.D.PASTE SHEET'!H419="","",UPPER('S.D.PASTE SHEET'!H419))</f>
        <v/>
      </c>
      <c s="90" t="str">
        <f>IF('S.D.PASTE SHEET'!I419="","",'S.D.PASTE SHEET'!I419)</f>
        <v/>
      </c>
      <c s="91" t="str">
        <f>IF('S.D.PASTE SHEET'!J419="","",'S.D.PASTE SHEET'!J419)</f>
        <v/>
      </c>
      <c s="90" t="str">
        <f>IF('S.D.PASTE SHEET'!K419="","",'S.D.PASTE SHEET'!K419)</f>
        <v/>
      </c>
      <c s="90" t="str">
        <f>IF('S.D.PASTE SHEET'!L419="","",'S.D.PASTE SHEET'!L419)</f>
        <v/>
      </c>
      <c s="90" t="str">
        <f>IF('S.D.PASTE SHEET'!M419="","",'S.D.PASTE SHEET'!M419)</f>
        <v/>
      </c>
      <c s="90" t="str">
        <f>IF('S.D.PASTE SHEET'!N419="","",'S.D.PASTE SHEET'!N419)</f>
        <v/>
      </c>
      <c s="90" t="str">
        <f>IF('S.D.PASTE SHEET'!O419="","",'S.D.PASTE SHEET'!O419)</f>
        <v/>
      </c>
      <c s="90" t="str">
        <f>IF('S.D.PASTE SHEET'!P419="","",'S.D.PASTE SHEET'!P419)</f>
        <v/>
      </c>
      <c s="90" t="str">
        <f>IF('S.D.PASTE SHEET'!Q419="","",'S.D.PASTE SHEET'!Q419)</f>
        <v/>
      </c>
      <c s="90" t="str">
        <f>IF('S.D.PASTE SHEET'!R419="","",'S.D.PASTE SHEET'!R419)</f>
        <v/>
      </c>
      <c s="90" t="str">
        <f>IF('S.D.PASTE SHEET'!S419="","",'S.D.PASTE SHEET'!S419)</f>
        <v/>
      </c>
      <c s="90" t="str">
        <f>IF('S.D.PASTE SHEET'!T419="","",'S.D.PASTE SHEET'!T419)</f>
        <v/>
      </c>
      <c s="90" t="str">
        <f>IF('S.D.PASTE SHEET'!U419="","",'S.D.PASTE SHEET'!U419)</f>
        <v/>
      </c>
      <c s="90" t="str">
        <f>IF('S.D.PASTE SHEET'!V419="","",'S.D.PASTE SHEET'!V419)</f>
        <v/>
      </c>
      <c s="90" t="str">
        <f>IF('S.D.PASTE SHEET'!W419="","",'S.D.PASTE SHEET'!W419)</f>
        <v/>
      </c>
      <c s="90" t="str">
        <f>IF('S.D.PASTE SHEET'!X419="","",'S.D.PASTE SHEET'!X419)</f>
        <v/>
      </c>
      <c s="90" t="str">
        <f>IF('S.D.PASTE SHEET'!Y419="","",'S.D.PASTE SHEET'!Y419)</f>
        <v/>
      </c>
      <c s="90" t="str">
        <f>IF('S.D.PASTE SHEET'!Z419="","",'S.D.PASTE SHEET'!Z419)</f>
        <v/>
      </c>
      <c s="90" t="str">
        <f>IF('S.D.PASTE SHEET'!AA419="","",'S.D.PASTE SHEET'!AA419)</f>
        <v/>
      </c>
      <c s="90" t="str">
        <f>IF('S.D.PASTE SHEET'!AB419="","",'S.D.PASTE SHEET'!AB419)</f>
        <v/>
      </c>
      <c s="90" t="str">
        <f>IF('S.D.PASTE SHEET'!AC419="","",'S.D.PASTE SHEET'!AC419)</f>
        <v/>
      </c>
      <c s="90" t="str">
        <f>IF('S.D.PASTE SHEET'!AD419="","",'S.D.PASTE SHEET'!AD419)</f>
        <v/>
      </c>
      <c s="34"/>
      <c s="32" t="str">
        <f>IF(AK419="","",IF(AK419&gt;0,COUNT($AG$2:AG419),""))</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19" s="32" t="str">
        <f>IF(BC419="","",IF(BC419&gt;0,COUNT($AY$2:AY419),""))</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0" spans="1:66" ht="15.75" customHeight="1">
      <c r="A420" s="90" t="str">
        <f>IF('S.D.PASTE SHEET'!A420="","",'S.D.PASTE SHEET'!A420)</f>
        <v/>
      </c>
      <c s="90" t="str">
        <f>IF('S.D.PASTE SHEET'!B420="","",'S.D.PASTE SHEET'!B420)</f>
        <v/>
      </c>
      <c s="90" t="str">
        <f>IF('S.D.PASTE SHEET'!C420="","",'S.D.PASTE SHEET'!C420)</f>
        <v/>
      </c>
      <c s="91" t="str">
        <f>IF('S.D.PASTE SHEET'!D420="","",'S.D.PASTE SHEET'!D420)</f>
        <v/>
      </c>
      <c s="90" t="str">
        <f>IF('S.D.PASTE SHEET'!E420="","",UPPER('S.D.PASTE SHEET'!E420))</f>
        <v/>
      </c>
      <c s="90" t="str">
        <f>IF('S.D.PASTE SHEET'!F420="","",'S.D.PASTE SHEET'!F420)</f>
        <v/>
      </c>
      <c s="90" t="str">
        <f>IF('S.D.PASTE SHEET'!G420="","",UPPER('S.D.PASTE SHEET'!G420))</f>
        <v/>
      </c>
      <c s="90" t="str">
        <f>IF('S.D.PASTE SHEET'!H420="","",UPPER('S.D.PASTE SHEET'!H420))</f>
        <v/>
      </c>
      <c s="90" t="str">
        <f>IF('S.D.PASTE SHEET'!I420="","",'S.D.PASTE SHEET'!I420)</f>
        <v/>
      </c>
      <c s="91" t="str">
        <f>IF('S.D.PASTE SHEET'!J420="","",'S.D.PASTE SHEET'!J420)</f>
        <v/>
      </c>
      <c s="90" t="str">
        <f>IF('S.D.PASTE SHEET'!K420="","",'S.D.PASTE SHEET'!K420)</f>
        <v/>
      </c>
      <c s="90" t="str">
        <f>IF('S.D.PASTE SHEET'!L420="","",'S.D.PASTE SHEET'!L420)</f>
        <v/>
      </c>
      <c s="90" t="str">
        <f>IF('S.D.PASTE SHEET'!M420="","",'S.D.PASTE SHEET'!M420)</f>
        <v/>
      </c>
      <c s="90" t="str">
        <f>IF('S.D.PASTE SHEET'!N420="","",'S.D.PASTE SHEET'!N420)</f>
        <v/>
      </c>
      <c s="90" t="str">
        <f>IF('S.D.PASTE SHEET'!O420="","",'S.D.PASTE SHEET'!O420)</f>
        <v/>
      </c>
      <c s="90" t="str">
        <f>IF('S.D.PASTE SHEET'!P420="","",'S.D.PASTE SHEET'!P420)</f>
        <v/>
      </c>
      <c s="90" t="str">
        <f>IF('S.D.PASTE SHEET'!Q420="","",'S.D.PASTE SHEET'!Q420)</f>
        <v/>
      </c>
      <c s="90" t="str">
        <f>IF('S.D.PASTE SHEET'!R420="","",'S.D.PASTE SHEET'!R420)</f>
        <v/>
      </c>
      <c s="90" t="str">
        <f>IF('S.D.PASTE SHEET'!S420="","",'S.D.PASTE SHEET'!S420)</f>
        <v/>
      </c>
      <c s="90" t="str">
        <f>IF('S.D.PASTE SHEET'!T420="","",'S.D.PASTE SHEET'!T420)</f>
        <v/>
      </c>
      <c s="90" t="str">
        <f>IF('S.D.PASTE SHEET'!U420="","",'S.D.PASTE SHEET'!U420)</f>
        <v/>
      </c>
      <c s="90" t="str">
        <f>IF('S.D.PASTE SHEET'!V420="","",'S.D.PASTE SHEET'!V420)</f>
        <v/>
      </c>
      <c s="90" t="str">
        <f>IF('S.D.PASTE SHEET'!W420="","",'S.D.PASTE SHEET'!W420)</f>
        <v/>
      </c>
      <c s="90" t="str">
        <f>IF('S.D.PASTE SHEET'!X420="","",'S.D.PASTE SHEET'!X420)</f>
        <v/>
      </c>
      <c s="90" t="str">
        <f>IF('S.D.PASTE SHEET'!Y420="","",'S.D.PASTE SHEET'!Y420)</f>
        <v/>
      </c>
      <c s="90" t="str">
        <f>IF('S.D.PASTE SHEET'!Z420="","",'S.D.PASTE SHEET'!Z420)</f>
        <v/>
      </c>
      <c s="90" t="str">
        <f>IF('S.D.PASTE SHEET'!AA420="","",'S.D.PASTE SHEET'!AA420)</f>
        <v/>
      </c>
      <c s="90" t="str">
        <f>IF('S.D.PASTE SHEET'!AB420="","",'S.D.PASTE SHEET'!AB420)</f>
        <v/>
      </c>
      <c s="90" t="str">
        <f>IF('S.D.PASTE SHEET'!AC420="","",'S.D.PASTE SHEET'!AC420)</f>
        <v/>
      </c>
      <c s="90" t="str">
        <f>IF('S.D.PASTE SHEET'!AD420="","",'S.D.PASTE SHEET'!AD420)</f>
        <v/>
      </c>
      <c s="34"/>
      <c s="32" t="str">
        <f>IF(AK420="","",IF(AK420&gt;0,COUNT($AG$2:AG420),""))</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0" s="32" t="str">
        <f>IF(BC420="","",IF(BC420&gt;0,COUNT($AY$2:AY420),""))</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1" spans="1:66" ht="15.75" customHeight="1">
      <c r="A421" s="90" t="str">
        <f>IF('S.D.PASTE SHEET'!A421="","",'S.D.PASTE SHEET'!A421)</f>
        <v/>
      </c>
      <c s="90" t="str">
        <f>IF('S.D.PASTE SHEET'!B421="","",'S.D.PASTE SHEET'!B421)</f>
        <v/>
      </c>
      <c s="90" t="str">
        <f>IF('S.D.PASTE SHEET'!C421="","",'S.D.PASTE SHEET'!C421)</f>
        <v/>
      </c>
      <c s="91" t="str">
        <f>IF('S.D.PASTE SHEET'!D421="","",'S.D.PASTE SHEET'!D421)</f>
        <v/>
      </c>
      <c s="90" t="str">
        <f>IF('S.D.PASTE SHEET'!E421="","",UPPER('S.D.PASTE SHEET'!E421))</f>
        <v/>
      </c>
      <c s="90" t="str">
        <f>IF('S.D.PASTE SHEET'!F421="","",'S.D.PASTE SHEET'!F421)</f>
        <v/>
      </c>
      <c s="90" t="str">
        <f>IF('S.D.PASTE SHEET'!G421="","",UPPER('S.D.PASTE SHEET'!G421))</f>
        <v/>
      </c>
      <c s="90" t="str">
        <f>IF('S.D.PASTE SHEET'!H421="","",UPPER('S.D.PASTE SHEET'!H421))</f>
        <v/>
      </c>
      <c s="90" t="str">
        <f>IF('S.D.PASTE SHEET'!I421="","",'S.D.PASTE SHEET'!I421)</f>
        <v/>
      </c>
      <c s="91" t="str">
        <f>IF('S.D.PASTE SHEET'!J421="","",'S.D.PASTE SHEET'!J421)</f>
        <v/>
      </c>
      <c s="90" t="str">
        <f>IF('S.D.PASTE SHEET'!K421="","",'S.D.PASTE SHEET'!K421)</f>
        <v/>
      </c>
      <c s="90" t="str">
        <f>IF('S.D.PASTE SHEET'!L421="","",'S.D.PASTE SHEET'!L421)</f>
        <v/>
      </c>
      <c s="90" t="str">
        <f>IF('S.D.PASTE SHEET'!M421="","",'S.D.PASTE SHEET'!M421)</f>
        <v/>
      </c>
      <c s="90" t="str">
        <f>IF('S.D.PASTE SHEET'!N421="","",'S.D.PASTE SHEET'!N421)</f>
        <v/>
      </c>
      <c s="90" t="str">
        <f>IF('S.D.PASTE SHEET'!O421="","",'S.D.PASTE SHEET'!O421)</f>
        <v/>
      </c>
      <c s="90" t="str">
        <f>IF('S.D.PASTE SHEET'!P421="","",'S.D.PASTE SHEET'!P421)</f>
        <v/>
      </c>
      <c s="90" t="str">
        <f>IF('S.D.PASTE SHEET'!Q421="","",'S.D.PASTE SHEET'!Q421)</f>
        <v/>
      </c>
      <c s="90" t="str">
        <f>IF('S.D.PASTE SHEET'!R421="","",'S.D.PASTE SHEET'!R421)</f>
        <v/>
      </c>
      <c s="90" t="str">
        <f>IF('S.D.PASTE SHEET'!S421="","",'S.D.PASTE SHEET'!S421)</f>
        <v/>
      </c>
      <c s="90" t="str">
        <f>IF('S.D.PASTE SHEET'!T421="","",'S.D.PASTE SHEET'!T421)</f>
        <v/>
      </c>
      <c s="90" t="str">
        <f>IF('S.D.PASTE SHEET'!U421="","",'S.D.PASTE SHEET'!U421)</f>
        <v/>
      </c>
      <c s="90" t="str">
        <f>IF('S.D.PASTE SHEET'!V421="","",'S.D.PASTE SHEET'!V421)</f>
        <v/>
      </c>
      <c s="90" t="str">
        <f>IF('S.D.PASTE SHEET'!W421="","",'S.D.PASTE SHEET'!W421)</f>
        <v/>
      </c>
      <c s="90" t="str">
        <f>IF('S.D.PASTE SHEET'!X421="","",'S.D.PASTE SHEET'!X421)</f>
        <v/>
      </c>
      <c s="90" t="str">
        <f>IF('S.D.PASTE SHEET'!Y421="","",'S.D.PASTE SHEET'!Y421)</f>
        <v/>
      </c>
      <c s="90" t="str">
        <f>IF('S.D.PASTE SHEET'!Z421="","",'S.D.PASTE SHEET'!Z421)</f>
        <v/>
      </c>
      <c s="90" t="str">
        <f>IF('S.D.PASTE SHEET'!AA421="","",'S.D.PASTE SHEET'!AA421)</f>
        <v/>
      </c>
      <c s="90" t="str">
        <f>IF('S.D.PASTE SHEET'!AB421="","",'S.D.PASTE SHEET'!AB421)</f>
        <v/>
      </c>
      <c s="90" t="str">
        <f>IF('S.D.PASTE SHEET'!AC421="","",'S.D.PASTE SHEET'!AC421)</f>
        <v/>
      </c>
      <c s="90" t="str">
        <f>IF('S.D.PASTE SHEET'!AD421="","",'S.D.PASTE SHEET'!AD421)</f>
        <v/>
      </c>
      <c s="34"/>
      <c s="32" t="str">
        <f>IF(AK421="","",IF(AK421&gt;0,COUNT($AG$2:AG421),""))</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1" s="32" t="str">
        <f>IF(BC421="","",IF(BC421&gt;0,COUNT($AY$2:AY421),""))</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2" spans="1:66" ht="15.75" customHeight="1">
      <c r="A422" s="90" t="str">
        <f>IF('S.D.PASTE SHEET'!A422="","",'S.D.PASTE SHEET'!A422)</f>
        <v/>
      </c>
      <c s="90" t="str">
        <f>IF('S.D.PASTE SHEET'!B422="","",'S.D.PASTE SHEET'!B422)</f>
        <v/>
      </c>
      <c s="90" t="str">
        <f>IF('S.D.PASTE SHEET'!C422="","",'S.D.PASTE SHEET'!C422)</f>
        <v/>
      </c>
      <c s="91" t="str">
        <f>IF('S.D.PASTE SHEET'!D422="","",'S.D.PASTE SHEET'!D422)</f>
        <v/>
      </c>
      <c s="90" t="str">
        <f>IF('S.D.PASTE SHEET'!E422="","",UPPER('S.D.PASTE SHEET'!E422))</f>
        <v/>
      </c>
      <c s="90" t="str">
        <f>IF('S.D.PASTE SHEET'!F422="","",'S.D.PASTE SHEET'!F422)</f>
        <v/>
      </c>
      <c s="90" t="str">
        <f>IF('S.D.PASTE SHEET'!G422="","",UPPER('S.D.PASTE SHEET'!G422))</f>
        <v/>
      </c>
      <c s="90" t="str">
        <f>IF('S.D.PASTE SHEET'!H422="","",UPPER('S.D.PASTE SHEET'!H422))</f>
        <v/>
      </c>
      <c s="90" t="str">
        <f>IF('S.D.PASTE SHEET'!I422="","",'S.D.PASTE SHEET'!I422)</f>
        <v/>
      </c>
      <c s="91" t="str">
        <f>IF('S.D.PASTE SHEET'!J422="","",'S.D.PASTE SHEET'!J422)</f>
        <v/>
      </c>
      <c s="90" t="str">
        <f>IF('S.D.PASTE SHEET'!K422="","",'S.D.PASTE SHEET'!K422)</f>
        <v/>
      </c>
      <c s="90" t="str">
        <f>IF('S.D.PASTE SHEET'!L422="","",'S.D.PASTE SHEET'!L422)</f>
        <v/>
      </c>
      <c s="90" t="str">
        <f>IF('S.D.PASTE SHEET'!M422="","",'S.D.PASTE SHEET'!M422)</f>
        <v/>
      </c>
      <c s="90" t="str">
        <f>IF('S.D.PASTE SHEET'!N422="","",'S.D.PASTE SHEET'!N422)</f>
        <v/>
      </c>
      <c s="90" t="str">
        <f>IF('S.D.PASTE SHEET'!O422="","",'S.D.PASTE SHEET'!O422)</f>
        <v/>
      </c>
      <c s="90" t="str">
        <f>IF('S.D.PASTE SHEET'!P422="","",'S.D.PASTE SHEET'!P422)</f>
        <v/>
      </c>
      <c s="90" t="str">
        <f>IF('S.D.PASTE SHEET'!Q422="","",'S.D.PASTE SHEET'!Q422)</f>
        <v/>
      </c>
      <c s="90" t="str">
        <f>IF('S.D.PASTE SHEET'!R422="","",'S.D.PASTE SHEET'!R422)</f>
        <v/>
      </c>
      <c s="90" t="str">
        <f>IF('S.D.PASTE SHEET'!S422="","",'S.D.PASTE SHEET'!S422)</f>
        <v/>
      </c>
      <c s="90" t="str">
        <f>IF('S.D.PASTE SHEET'!T422="","",'S.D.PASTE SHEET'!T422)</f>
        <v/>
      </c>
      <c s="90" t="str">
        <f>IF('S.D.PASTE SHEET'!U422="","",'S.D.PASTE SHEET'!U422)</f>
        <v/>
      </c>
      <c s="90" t="str">
        <f>IF('S.D.PASTE SHEET'!V422="","",'S.D.PASTE SHEET'!V422)</f>
        <v/>
      </c>
      <c s="90" t="str">
        <f>IF('S.D.PASTE SHEET'!W422="","",'S.D.PASTE SHEET'!W422)</f>
        <v/>
      </c>
      <c s="90" t="str">
        <f>IF('S.D.PASTE SHEET'!X422="","",'S.D.PASTE SHEET'!X422)</f>
        <v/>
      </c>
      <c s="90" t="str">
        <f>IF('S.D.PASTE SHEET'!Y422="","",'S.D.PASTE SHEET'!Y422)</f>
        <v/>
      </c>
      <c s="90" t="str">
        <f>IF('S.D.PASTE SHEET'!Z422="","",'S.D.PASTE SHEET'!Z422)</f>
        <v/>
      </c>
      <c s="90" t="str">
        <f>IF('S.D.PASTE SHEET'!AA422="","",'S.D.PASTE SHEET'!AA422)</f>
        <v/>
      </c>
      <c s="90" t="str">
        <f>IF('S.D.PASTE SHEET'!AB422="","",'S.D.PASTE SHEET'!AB422)</f>
        <v/>
      </c>
      <c s="90" t="str">
        <f>IF('S.D.PASTE SHEET'!AC422="","",'S.D.PASTE SHEET'!AC422)</f>
        <v/>
      </c>
      <c s="90" t="str">
        <f>IF('S.D.PASTE SHEET'!AD422="","",'S.D.PASTE SHEET'!AD422)</f>
        <v/>
      </c>
      <c s="34"/>
      <c s="32" t="str">
        <f>IF(AK422="","",IF(AK422&gt;0,COUNT($AG$2:AG422),""))</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2" s="32" t="str">
        <f>IF(BC422="","",IF(BC422&gt;0,COUNT($AY$2:AY422),""))</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3" spans="1:66" ht="15.75" customHeight="1">
      <c r="A423" s="90" t="str">
        <f>IF('S.D.PASTE SHEET'!A423="","",'S.D.PASTE SHEET'!A423)</f>
        <v/>
      </c>
      <c s="90" t="str">
        <f>IF('S.D.PASTE SHEET'!B423="","",'S.D.PASTE SHEET'!B423)</f>
        <v/>
      </c>
      <c s="90" t="str">
        <f>IF('S.D.PASTE SHEET'!C423="","",'S.D.PASTE SHEET'!C423)</f>
        <v/>
      </c>
      <c s="91" t="str">
        <f>IF('S.D.PASTE SHEET'!D423="","",'S.D.PASTE SHEET'!D423)</f>
        <v/>
      </c>
      <c s="90" t="str">
        <f>IF('S.D.PASTE SHEET'!E423="","",UPPER('S.D.PASTE SHEET'!E423))</f>
        <v/>
      </c>
      <c s="90" t="str">
        <f>IF('S.D.PASTE SHEET'!F423="","",'S.D.PASTE SHEET'!F423)</f>
        <v/>
      </c>
      <c s="90" t="str">
        <f>IF('S.D.PASTE SHEET'!G423="","",UPPER('S.D.PASTE SHEET'!G423))</f>
        <v/>
      </c>
      <c s="90" t="str">
        <f>IF('S.D.PASTE SHEET'!H423="","",UPPER('S.D.PASTE SHEET'!H423))</f>
        <v/>
      </c>
      <c s="90" t="str">
        <f>IF('S.D.PASTE SHEET'!I423="","",'S.D.PASTE SHEET'!I423)</f>
        <v/>
      </c>
      <c s="91" t="str">
        <f>IF('S.D.PASTE SHEET'!J423="","",'S.D.PASTE SHEET'!J423)</f>
        <v/>
      </c>
      <c s="90" t="str">
        <f>IF('S.D.PASTE SHEET'!K423="","",'S.D.PASTE SHEET'!K423)</f>
        <v/>
      </c>
      <c s="90" t="str">
        <f>IF('S.D.PASTE SHEET'!L423="","",'S.D.PASTE SHEET'!L423)</f>
        <v/>
      </c>
      <c s="90" t="str">
        <f>IF('S.D.PASTE SHEET'!M423="","",'S.D.PASTE SHEET'!M423)</f>
        <v/>
      </c>
      <c s="90" t="str">
        <f>IF('S.D.PASTE SHEET'!N423="","",'S.D.PASTE SHEET'!N423)</f>
        <v/>
      </c>
      <c s="90" t="str">
        <f>IF('S.D.PASTE SHEET'!O423="","",'S.D.PASTE SHEET'!O423)</f>
        <v/>
      </c>
      <c s="90" t="str">
        <f>IF('S.D.PASTE SHEET'!P423="","",'S.D.PASTE SHEET'!P423)</f>
        <v/>
      </c>
      <c s="90" t="str">
        <f>IF('S.D.PASTE SHEET'!Q423="","",'S.D.PASTE SHEET'!Q423)</f>
        <v/>
      </c>
      <c s="90" t="str">
        <f>IF('S.D.PASTE SHEET'!R423="","",'S.D.PASTE SHEET'!R423)</f>
        <v/>
      </c>
      <c s="90" t="str">
        <f>IF('S.D.PASTE SHEET'!S423="","",'S.D.PASTE SHEET'!S423)</f>
        <v/>
      </c>
      <c s="90" t="str">
        <f>IF('S.D.PASTE SHEET'!T423="","",'S.D.PASTE SHEET'!T423)</f>
        <v/>
      </c>
      <c s="90" t="str">
        <f>IF('S.D.PASTE SHEET'!U423="","",'S.D.PASTE SHEET'!U423)</f>
        <v/>
      </c>
      <c s="90" t="str">
        <f>IF('S.D.PASTE SHEET'!V423="","",'S.D.PASTE SHEET'!V423)</f>
        <v/>
      </c>
      <c s="90" t="str">
        <f>IF('S.D.PASTE SHEET'!W423="","",'S.D.PASTE SHEET'!W423)</f>
        <v/>
      </c>
      <c s="90" t="str">
        <f>IF('S.D.PASTE SHEET'!X423="","",'S.D.PASTE SHEET'!X423)</f>
        <v/>
      </c>
      <c s="90" t="str">
        <f>IF('S.D.PASTE SHEET'!Y423="","",'S.D.PASTE SHEET'!Y423)</f>
        <v/>
      </c>
      <c s="90" t="str">
        <f>IF('S.D.PASTE SHEET'!Z423="","",'S.D.PASTE SHEET'!Z423)</f>
        <v/>
      </c>
      <c s="90" t="str">
        <f>IF('S.D.PASTE SHEET'!AA423="","",'S.D.PASTE SHEET'!AA423)</f>
        <v/>
      </c>
      <c s="90" t="str">
        <f>IF('S.D.PASTE SHEET'!AB423="","",'S.D.PASTE SHEET'!AB423)</f>
        <v/>
      </c>
      <c s="90" t="str">
        <f>IF('S.D.PASTE SHEET'!AC423="","",'S.D.PASTE SHEET'!AC423)</f>
        <v/>
      </c>
      <c s="90" t="str">
        <f>IF('S.D.PASTE SHEET'!AD423="","",'S.D.PASTE SHEET'!AD423)</f>
        <v/>
      </c>
      <c s="34"/>
      <c s="32" t="str">
        <f>IF(AK423="","",IF(AK423&gt;0,COUNT($AG$2:AG423),""))</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3" s="32" t="str">
        <f>IF(BC423="","",IF(BC423&gt;0,COUNT($AY$2:AY423),""))</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4" spans="1:66" ht="15.75" customHeight="1">
      <c r="A424" s="90" t="str">
        <f>IF('S.D.PASTE SHEET'!A424="","",'S.D.PASTE SHEET'!A424)</f>
        <v/>
      </c>
      <c s="90" t="str">
        <f>IF('S.D.PASTE SHEET'!B424="","",'S.D.PASTE SHEET'!B424)</f>
        <v/>
      </c>
      <c s="90" t="str">
        <f>IF('S.D.PASTE SHEET'!C424="","",'S.D.PASTE SHEET'!C424)</f>
        <v/>
      </c>
      <c s="91" t="str">
        <f>IF('S.D.PASTE SHEET'!D424="","",'S.D.PASTE SHEET'!D424)</f>
        <v/>
      </c>
      <c s="90" t="str">
        <f>IF('S.D.PASTE SHEET'!E424="","",UPPER('S.D.PASTE SHEET'!E424))</f>
        <v/>
      </c>
      <c s="90" t="str">
        <f>IF('S.D.PASTE SHEET'!F424="","",'S.D.PASTE SHEET'!F424)</f>
        <v/>
      </c>
      <c s="90" t="str">
        <f>IF('S.D.PASTE SHEET'!G424="","",UPPER('S.D.PASTE SHEET'!G424))</f>
        <v/>
      </c>
      <c s="90" t="str">
        <f>IF('S.D.PASTE SHEET'!H424="","",UPPER('S.D.PASTE SHEET'!H424))</f>
        <v/>
      </c>
      <c s="90" t="str">
        <f>IF('S.D.PASTE SHEET'!I424="","",'S.D.PASTE SHEET'!I424)</f>
        <v/>
      </c>
      <c s="91" t="str">
        <f>IF('S.D.PASTE SHEET'!J424="","",'S.D.PASTE SHEET'!J424)</f>
        <v/>
      </c>
      <c s="90" t="str">
        <f>IF('S.D.PASTE SHEET'!K424="","",'S.D.PASTE SHEET'!K424)</f>
        <v/>
      </c>
      <c s="90" t="str">
        <f>IF('S.D.PASTE SHEET'!L424="","",'S.D.PASTE SHEET'!L424)</f>
        <v/>
      </c>
      <c s="90" t="str">
        <f>IF('S.D.PASTE SHEET'!M424="","",'S.D.PASTE SHEET'!M424)</f>
        <v/>
      </c>
      <c s="90" t="str">
        <f>IF('S.D.PASTE SHEET'!N424="","",'S.D.PASTE SHEET'!N424)</f>
        <v/>
      </c>
      <c s="90" t="str">
        <f>IF('S.D.PASTE SHEET'!O424="","",'S.D.PASTE SHEET'!O424)</f>
        <v/>
      </c>
      <c s="90" t="str">
        <f>IF('S.D.PASTE SHEET'!P424="","",'S.D.PASTE SHEET'!P424)</f>
        <v/>
      </c>
      <c s="90" t="str">
        <f>IF('S.D.PASTE SHEET'!Q424="","",'S.D.PASTE SHEET'!Q424)</f>
        <v/>
      </c>
      <c s="90" t="str">
        <f>IF('S.D.PASTE SHEET'!R424="","",'S.D.PASTE SHEET'!R424)</f>
        <v/>
      </c>
      <c s="90" t="str">
        <f>IF('S.D.PASTE SHEET'!S424="","",'S.D.PASTE SHEET'!S424)</f>
        <v/>
      </c>
      <c s="90" t="str">
        <f>IF('S.D.PASTE SHEET'!T424="","",'S.D.PASTE SHEET'!T424)</f>
        <v/>
      </c>
      <c s="90" t="str">
        <f>IF('S.D.PASTE SHEET'!U424="","",'S.D.PASTE SHEET'!U424)</f>
        <v/>
      </c>
      <c s="90" t="str">
        <f>IF('S.D.PASTE SHEET'!V424="","",'S.D.PASTE SHEET'!V424)</f>
        <v/>
      </c>
      <c s="90" t="str">
        <f>IF('S.D.PASTE SHEET'!W424="","",'S.D.PASTE SHEET'!W424)</f>
        <v/>
      </c>
      <c s="90" t="str">
        <f>IF('S.D.PASTE SHEET'!X424="","",'S.D.PASTE SHEET'!X424)</f>
        <v/>
      </c>
      <c s="90" t="str">
        <f>IF('S.D.PASTE SHEET'!Y424="","",'S.D.PASTE SHEET'!Y424)</f>
        <v/>
      </c>
      <c s="90" t="str">
        <f>IF('S.D.PASTE SHEET'!Z424="","",'S.D.PASTE SHEET'!Z424)</f>
        <v/>
      </c>
      <c s="90" t="str">
        <f>IF('S.D.PASTE SHEET'!AA424="","",'S.D.PASTE SHEET'!AA424)</f>
        <v/>
      </c>
      <c s="90" t="str">
        <f>IF('S.D.PASTE SHEET'!AB424="","",'S.D.PASTE SHEET'!AB424)</f>
        <v/>
      </c>
      <c s="90" t="str">
        <f>IF('S.D.PASTE SHEET'!AC424="","",'S.D.PASTE SHEET'!AC424)</f>
        <v/>
      </c>
      <c s="90" t="str">
        <f>IF('S.D.PASTE SHEET'!AD424="","",'S.D.PASTE SHEET'!AD424)</f>
        <v/>
      </c>
      <c s="34"/>
      <c s="32" t="str">
        <f>IF(AK424="","",IF(AK424&gt;0,COUNT($AG$2:AG424),""))</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4" s="32" t="str">
        <f>IF(BC424="","",IF(BC424&gt;0,COUNT($AY$2:AY424),""))</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5" spans="1:66" ht="15.75" customHeight="1">
      <c r="A425" s="90" t="str">
        <f>IF('S.D.PASTE SHEET'!A425="","",'S.D.PASTE SHEET'!A425)</f>
        <v/>
      </c>
      <c s="90" t="str">
        <f>IF('S.D.PASTE SHEET'!B425="","",'S.D.PASTE SHEET'!B425)</f>
        <v/>
      </c>
      <c s="90" t="str">
        <f>IF('S.D.PASTE SHEET'!C425="","",'S.D.PASTE SHEET'!C425)</f>
        <v/>
      </c>
      <c s="91" t="str">
        <f>IF('S.D.PASTE SHEET'!D425="","",'S.D.PASTE SHEET'!D425)</f>
        <v/>
      </c>
      <c s="90" t="str">
        <f>IF('S.D.PASTE SHEET'!E425="","",UPPER('S.D.PASTE SHEET'!E425))</f>
        <v/>
      </c>
      <c s="90" t="str">
        <f>IF('S.D.PASTE SHEET'!F425="","",'S.D.PASTE SHEET'!F425)</f>
        <v/>
      </c>
      <c s="90" t="str">
        <f>IF('S.D.PASTE SHEET'!G425="","",UPPER('S.D.PASTE SHEET'!G425))</f>
        <v/>
      </c>
      <c s="90" t="str">
        <f>IF('S.D.PASTE SHEET'!H425="","",UPPER('S.D.PASTE SHEET'!H425))</f>
        <v/>
      </c>
      <c s="90" t="str">
        <f>IF('S.D.PASTE SHEET'!I425="","",'S.D.PASTE SHEET'!I425)</f>
        <v/>
      </c>
      <c s="91" t="str">
        <f>IF('S.D.PASTE SHEET'!J425="","",'S.D.PASTE SHEET'!J425)</f>
        <v/>
      </c>
      <c s="90" t="str">
        <f>IF('S.D.PASTE SHEET'!K425="","",'S.D.PASTE SHEET'!K425)</f>
        <v/>
      </c>
      <c s="90" t="str">
        <f>IF('S.D.PASTE SHEET'!L425="","",'S.D.PASTE SHEET'!L425)</f>
        <v/>
      </c>
      <c s="90" t="str">
        <f>IF('S.D.PASTE SHEET'!M425="","",'S.D.PASTE SHEET'!M425)</f>
        <v/>
      </c>
      <c s="90" t="str">
        <f>IF('S.D.PASTE SHEET'!N425="","",'S.D.PASTE SHEET'!N425)</f>
        <v/>
      </c>
      <c s="90" t="str">
        <f>IF('S.D.PASTE SHEET'!O425="","",'S.D.PASTE SHEET'!O425)</f>
        <v/>
      </c>
      <c s="90" t="str">
        <f>IF('S.D.PASTE SHEET'!P425="","",'S.D.PASTE SHEET'!P425)</f>
        <v/>
      </c>
      <c s="90" t="str">
        <f>IF('S.D.PASTE SHEET'!Q425="","",'S.D.PASTE SHEET'!Q425)</f>
        <v/>
      </c>
      <c s="90" t="str">
        <f>IF('S.D.PASTE SHEET'!R425="","",'S.D.PASTE SHEET'!R425)</f>
        <v/>
      </c>
      <c s="90" t="str">
        <f>IF('S.D.PASTE SHEET'!S425="","",'S.D.PASTE SHEET'!S425)</f>
        <v/>
      </c>
      <c s="90" t="str">
        <f>IF('S.D.PASTE SHEET'!T425="","",'S.D.PASTE SHEET'!T425)</f>
        <v/>
      </c>
      <c s="90" t="str">
        <f>IF('S.D.PASTE SHEET'!U425="","",'S.D.PASTE SHEET'!U425)</f>
        <v/>
      </c>
      <c s="90" t="str">
        <f>IF('S.D.PASTE SHEET'!V425="","",'S.D.PASTE SHEET'!V425)</f>
        <v/>
      </c>
      <c s="90" t="str">
        <f>IF('S.D.PASTE SHEET'!W425="","",'S.D.PASTE SHEET'!W425)</f>
        <v/>
      </c>
      <c s="90" t="str">
        <f>IF('S.D.PASTE SHEET'!X425="","",'S.D.PASTE SHEET'!X425)</f>
        <v/>
      </c>
      <c s="90" t="str">
        <f>IF('S.D.PASTE SHEET'!Y425="","",'S.D.PASTE SHEET'!Y425)</f>
        <v/>
      </c>
      <c s="90" t="str">
        <f>IF('S.D.PASTE SHEET'!Z425="","",'S.D.PASTE SHEET'!Z425)</f>
        <v/>
      </c>
      <c s="90" t="str">
        <f>IF('S.D.PASTE SHEET'!AA425="","",'S.D.PASTE SHEET'!AA425)</f>
        <v/>
      </c>
      <c s="90" t="str">
        <f>IF('S.D.PASTE SHEET'!AB425="","",'S.D.PASTE SHEET'!AB425)</f>
        <v/>
      </c>
      <c s="90" t="str">
        <f>IF('S.D.PASTE SHEET'!AC425="","",'S.D.PASTE SHEET'!AC425)</f>
        <v/>
      </c>
      <c s="90" t="str">
        <f>IF('S.D.PASTE SHEET'!AD425="","",'S.D.PASTE SHEET'!AD425)</f>
        <v/>
      </c>
      <c s="34"/>
      <c s="32" t="str">
        <f>IF(AK425="","",IF(AK425&gt;0,COUNT($AG$2:AG425),""))</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5" s="32" t="str">
        <f>IF(BC425="","",IF(BC425&gt;0,COUNT($AY$2:AY425),""))</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6" spans="1:66" ht="15.75" customHeight="1">
      <c r="A426" s="90" t="str">
        <f>IF('S.D.PASTE SHEET'!A426="","",'S.D.PASTE SHEET'!A426)</f>
        <v/>
      </c>
      <c s="90" t="str">
        <f>IF('S.D.PASTE SHEET'!B426="","",'S.D.PASTE SHEET'!B426)</f>
        <v/>
      </c>
      <c s="90" t="str">
        <f>IF('S.D.PASTE SHEET'!C426="","",'S.D.PASTE SHEET'!C426)</f>
        <v/>
      </c>
      <c s="91" t="str">
        <f>IF('S.D.PASTE SHEET'!D426="","",'S.D.PASTE SHEET'!D426)</f>
        <v/>
      </c>
      <c s="90" t="str">
        <f>IF('S.D.PASTE SHEET'!E426="","",UPPER('S.D.PASTE SHEET'!E426))</f>
        <v/>
      </c>
      <c s="90" t="str">
        <f>IF('S.D.PASTE SHEET'!F426="","",'S.D.PASTE SHEET'!F426)</f>
        <v/>
      </c>
      <c s="90" t="str">
        <f>IF('S.D.PASTE SHEET'!G426="","",UPPER('S.D.PASTE SHEET'!G426))</f>
        <v/>
      </c>
      <c s="90" t="str">
        <f>IF('S.D.PASTE SHEET'!H426="","",UPPER('S.D.PASTE SHEET'!H426))</f>
        <v/>
      </c>
      <c s="90" t="str">
        <f>IF('S.D.PASTE SHEET'!I426="","",'S.D.PASTE SHEET'!I426)</f>
        <v/>
      </c>
      <c s="91" t="str">
        <f>IF('S.D.PASTE SHEET'!J426="","",'S.D.PASTE SHEET'!J426)</f>
        <v/>
      </c>
      <c s="90" t="str">
        <f>IF('S.D.PASTE SHEET'!K426="","",'S.D.PASTE SHEET'!K426)</f>
        <v/>
      </c>
      <c s="90" t="str">
        <f>IF('S.D.PASTE SHEET'!L426="","",'S.D.PASTE SHEET'!L426)</f>
        <v/>
      </c>
      <c s="90" t="str">
        <f>IF('S.D.PASTE SHEET'!M426="","",'S.D.PASTE SHEET'!M426)</f>
        <v/>
      </c>
      <c s="90" t="str">
        <f>IF('S.D.PASTE SHEET'!N426="","",'S.D.PASTE SHEET'!N426)</f>
        <v/>
      </c>
      <c s="90" t="str">
        <f>IF('S.D.PASTE SHEET'!O426="","",'S.D.PASTE SHEET'!O426)</f>
        <v/>
      </c>
      <c s="90" t="str">
        <f>IF('S.D.PASTE SHEET'!P426="","",'S.D.PASTE SHEET'!P426)</f>
        <v/>
      </c>
      <c s="90" t="str">
        <f>IF('S.D.PASTE SHEET'!Q426="","",'S.D.PASTE SHEET'!Q426)</f>
        <v/>
      </c>
      <c s="90" t="str">
        <f>IF('S.D.PASTE SHEET'!R426="","",'S.D.PASTE SHEET'!R426)</f>
        <v/>
      </c>
      <c s="90" t="str">
        <f>IF('S.D.PASTE SHEET'!S426="","",'S.D.PASTE SHEET'!S426)</f>
        <v/>
      </c>
      <c s="90" t="str">
        <f>IF('S.D.PASTE SHEET'!T426="","",'S.D.PASTE SHEET'!T426)</f>
        <v/>
      </c>
      <c s="90" t="str">
        <f>IF('S.D.PASTE SHEET'!U426="","",'S.D.PASTE SHEET'!U426)</f>
        <v/>
      </c>
      <c s="90" t="str">
        <f>IF('S.D.PASTE SHEET'!V426="","",'S.D.PASTE SHEET'!V426)</f>
        <v/>
      </c>
      <c s="90" t="str">
        <f>IF('S.D.PASTE SHEET'!W426="","",'S.D.PASTE SHEET'!W426)</f>
        <v/>
      </c>
      <c s="90" t="str">
        <f>IF('S.D.PASTE SHEET'!X426="","",'S.D.PASTE SHEET'!X426)</f>
        <v/>
      </c>
      <c s="90" t="str">
        <f>IF('S.D.PASTE SHEET'!Y426="","",'S.D.PASTE SHEET'!Y426)</f>
        <v/>
      </c>
      <c s="90" t="str">
        <f>IF('S.D.PASTE SHEET'!Z426="","",'S.D.PASTE SHEET'!Z426)</f>
        <v/>
      </c>
      <c s="90" t="str">
        <f>IF('S.D.PASTE SHEET'!AA426="","",'S.D.PASTE SHEET'!AA426)</f>
        <v/>
      </c>
      <c s="90" t="str">
        <f>IF('S.D.PASTE SHEET'!AB426="","",'S.D.PASTE SHEET'!AB426)</f>
        <v/>
      </c>
      <c s="90" t="str">
        <f>IF('S.D.PASTE SHEET'!AC426="","",'S.D.PASTE SHEET'!AC426)</f>
        <v/>
      </c>
      <c s="90" t="str">
        <f>IF('S.D.PASTE SHEET'!AD426="","",'S.D.PASTE SHEET'!AD426)</f>
        <v/>
      </c>
      <c s="34"/>
      <c s="32" t="str">
        <f>IF(AK426="","",IF(AK426&gt;0,COUNT($AG$2:AG426),""))</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6" s="32" t="str">
        <f>IF(BC426="","",IF(BC426&gt;0,COUNT($AY$2:AY426),""))</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7" spans="1:66" ht="15.75" customHeight="1">
      <c r="A427" s="90" t="str">
        <f>IF('S.D.PASTE SHEET'!A427="","",'S.D.PASTE SHEET'!A427)</f>
        <v/>
      </c>
      <c s="90" t="str">
        <f>IF('S.D.PASTE SHEET'!B427="","",'S.D.PASTE SHEET'!B427)</f>
        <v/>
      </c>
      <c s="90" t="str">
        <f>IF('S.D.PASTE SHEET'!C427="","",'S.D.PASTE SHEET'!C427)</f>
        <v/>
      </c>
      <c s="91" t="str">
        <f>IF('S.D.PASTE SHEET'!D427="","",'S.D.PASTE SHEET'!D427)</f>
        <v/>
      </c>
      <c s="90" t="str">
        <f>IF('S.D.PASTE SHEET'!E427="","",UPPER('S.D.PASTE SHEET'!E427))</f>
        <v/>
      </c>
      <c s="90" t="str">
        <f>IF('S.D.PASTE SHEET'!F427="","",'S.D.PASTE SHEET'!F427)</f>
        <v/>
      </c>
      <c s="90" t="str">
        <f>IF('S.D.PASTE SHEET'!G427="","",UPPER('S.D.PASTE SHEET'!G427))</f>
        <v/>
      </c>
      <c s="90" t="str">
        <f>IF('S.D.PASTE SHEET'!H427="","",UPPER('S.D.PASTE SHEET'!H427))</f>
        <v/>
      </c>
      <c s="90" t="str">
        <f>IF('S.D.PASTE SHEET'!I427="","",'S.D.PASTE SHEET'!I427)</f>
        <v/>
      </c>
      <c s="91" t="str">
        <f>IF('S.D.PASTE SHEET'!J427="","",'S.D.PASTE SHEET'!J427)</f>
        <v/>
      </c>
      <c s="90" t="str">
        <f>IF('S.D.PASTE SHEET'!K427="","",'S.D.PASTE SHEET'!K427)</f>
        <v/>
      </c>
      <c s="90" t="str">
        <f>IF('S.D.PASTE SHEET'!L427="","",'S.D.PASTE SHEET'!L427)</f>
        <v/>
      </c>
      <c s="90" t="str">
        <f>IF('S.D.PASTE SHEET'!M427="","",'S.D.PASTE SHEET'!M427)</f>
        <v/>
      </c>
      <c s="90" t="str">
        <f>IF('S.D.PASTE SHEET'!N427="","",'S.D.PASTE SHEET'!N427)</f>
        <v/>
      </c>
      <c s="90" t="str">
        <f>IF('S.D.PASTE SHEET'!O427="","",'S.D.PASTE SHEET'!O427)</f>
        <v/>
      </c>
      <c s="90" t="str">
        <f>IF('S.D.PASTE SHEET'!P427="","",'S.D.PASTE SHEET'!P427)</f>
        <v/>
      </c>
      <c s="90" t="str">
        <f>IF('S.D.PASTE SHEET'!Q427="","",'S.D.PASTE SHEET'!Q427)</f>
        <v/>
      </c>
      <c s="90" t="str">
        <f>IF('S.D.PASTE SHEET'!R427="","",'S.D.PASTE SHEET'!R427)</f>
        <v/>
      </c>
      <c s="90" t="str">
        <f>IF('S.D.PASTE SHEET'!S427="","",'S.D.PASTE SHEET'!S427)</f>
        <v/>
      </c>
      <c s="90" t="str">
        <f>IF('S.D.PASTE SHEET'!T427="","",'S.D.PASTE SHEET'!T427)</f>
        <v/>
      </c>
      <c s="90" t="str">
        <f>IF('S.D.PASTE SHEET'!U427="","",'S.D.PASTE SHEET'!U427)</f>
        <v/>
      </c>
      <c s="90" t="str">
        <f>IF('S.D.PASTE SHEET'!V427="","",'S.D.PASTE SHEET'!V427)</f>
        <v/>
      </c>
      <c s="90" t="str">
        <f>IF('S.D.PASTE SHEET'!W427="","",'S.D.PASTE SHEET'!W427)</f>
        <v/>
      </c>
      <c s="90" t="str">
        <f>IF('S.D.PASTE SHEET'!X427="","",'S.D.PASTE SHEET'!X427)</f>
        <v/>
      </c>
      <c s="90" t="str">
        <f>IF('S.D.PASTE SHEET'!Y427="","",'S.D.PASTE SHEET'!Y427)</f>
        <v/>
      </c>
      <c s="90" t="str">
        <f>IF('S.D.PASTE SHEET'!Z427="","",'S.D.PASTE SHEET'!Z427)</f>
        <v/>
      </c>
      <c s="90" t="str">
        <f>IF('S.D.PASTE SHEET'!AA427="","",'S.D.PASTE SHEET'!AA427)</f>
        <v/>
      </c>
      <c s="90" t="str">
        <f>IF('S.D.PASTE SHEET'!AB427="","",'S.D.PASTE SHEET'!AB427)</f>
        <v/>
      </c>
      <c s="90" t="str">
        <f>IF('S.D.PASTE SHEET'!AC427="","",'S.D.PASTE SHEET'!AC427)</f>
        <v/>
      </c>
      <c s="90" t="str">
        <f>IF('S.D.PASTE SHEET'!AD427="","",'S.D.PASTE SHEET'!AD427)</f>
        <v/>
      </c>
      <c s="34"/>
      <c s="32" t="str">
        <f>IF(AK427="","",IF(AK427&gt;0,COUNT($AG$2:AG427),""))</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7" s="32" t="str">
        <f>IF(BC427="","",IF(BC427&gt;0,COUNT($AY$2:AY427),""))</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8" spans="1:66" ht="15.75" customHeight="1">
      <c r="A428" s="90" t="str">
        <f>IF('S.D.PASTE SHEET'!A428="","",'S.D.PASTE SHEET'!A428)</f>
        <v/>
      </c>
      <c s="90" t="str">
        <f>IF('S.D.PASTE SHEET'!B428="","",'S.D.PASTE SHEET'!B428)</f>
        <v/>
      </c>
      <c s="90" t="str">
        <f>IF('S.D.PASTE SHEET'!C428="","",'S.D.PASTE SHEET'!C428)</f>
        <v/>
      </c>
      <c s="91" t="str">
        <f>IF('S.D.PASTE SHEET'!D428="","",'S.D.PASTE SHEET'!D428)</f>
        <v/>
      </c>
      <c s="90" t="str">
        <f>IF('S.D.PASTE SHEET'!E428="","",UPPER('S.D.PASTE SHEET'!E428))</f>
        <v/>
      </c>
      <c s="90" t="str">
        <f>IF('S.D.PASTE SHEET'!F428="","",'S.D.PASTE SHEET'!F428)</f>
        <v/>
      </c>
      <c s="90" t="str">
        <f>IF('S.D.PASTE SHEET'!G428="","",UPPER('S.D.PASTE SHEET'!G428))</f>
        <v/>
      </c>
      <c s="90" t="str">
        <f>IF('S.D.PASTE SHEET'!H428="","",UPPER('S.D.PASTE SHEET'!H428))</f>
        <v/>
      </c>
      <c s="90" t="str">
        <f>IF('S.D.PASTE SHEET'!I428="","",'S.D.PASTE SHEET'!I428)</f>
        <v/>
      </c>
      <c s="91" t="str">
        <f>IF('S.D.PASTE SHEET'!J428="","",'S.D.PASTE SHEET'!J428)</f>
        <v/>
      </c>
      <c s="90" t="str">
        <f>IF('S.D.PASTE SHEET'!K428="","",'S.D.PASTE SHEET'!K428)</f>
        <v/>
      </c>
      <c s="90" t="str">
        <f>IF('S.D.PASTE SHEET'!L428="","",'S.D.PASTE SHEET'!L428)</f>
        <v/>
      </c>
      <c s="90" t="str">
        <f>IF('S.D.PASTE SHEET'!M428="","",'S.D.PASTE SHEET'!M428)</f>
        <v/>
      </c>
      <c s="90" t="str">
        <f>IF('S.D.PASTE SHEET'!N428="","",'S.D.PASTE SHEET'!N428)</f>
        <v/>
      </c>
      <c s="90" t="str">
        <f>IF('S.D.PASTE SHEET'!O428="","",'S.D.PASTE SHEET'!O428)</f>
        <v/>
      </c>
      <c s="90" t="str">
        <f>IF('S.D.PASTE SHEET'!P428="","",'S.D.PASTE SHEET'!P428)</f>
        <v/>
      </c>
      <c s="90" t="str">
        <f>IF('S.D.PASTE SHEET'!Q428="","",'S.D.PASTE SHEET'!Q428)</f>
        <v/>
      </c>
      <c s="90" t="str">
        <f>IF('S.D.PASTE SHEET'!R428="","",'S.D.PASTE SHEET'!R428)</f>
        <v/>
      </c>
      <c s="90" t="str">
        <f>IF('S.D.PASTE SHEET'!S428="","",'S.D.PASTE SHEET'!S428)</f>
        <v/>
      </c>
      <c s="90" t="str">
        <f>IF('S.D.PASTE SHEET'!T428="","",'S.D.PASTE SHEET'!T428)</f>
        <v/>
      </c>
      <c s="90" t="str">
        <f>IF('S.D.PASTE SHEET'!U428="","",'S.D.PASTE SHEET'!U428)</f>
        <v/>
      </c>
      <c s="90" t="str">
        <f>IF('S.D.PASTE SHEET'!V428="","",'S.D.PASTE SHEET'!V428)</f>
        <v/>
      </c>
      <c s="90" t="str">
        <f>IF('S.D.PASTE SHEET'!W428="","",'S.D.PASTE SHEET'!W428)</f>
        <v/>
      </c>
      <c s="90" t="str">
        <f>IF('S.D.PASTE SHEET'!X428="","",'S.D.PASTE SHEET'!X428)</f>
        <v/>
      </c>
      <c s="90" t="str">
        <f>IF('S.D.PASTE SHEET'!Y428="","",'S.D.PASTE SHEET'!Y428)</f>
        <v/>
      </c>
      <c s="90" t="str">
        <f>IF('S.D.PASTE SHEET'!Z428="","",'S.D.PASTE SHEET'!Z428)</f>
        <v/>
      </c>
      <c s="90" t="str">
        <f>IF('S.D.PASTE SHEET'!AA428="","",'S.D.PASTE SHEET'!AA428)</f>
        <v/>
      </c>
      <c s="90" t="str">
        <f>IF('S.D.PASTE SHEET'!AB428="","",'S.D.PASTE SHEET'!AB428)</f>
        <v/>
      </c>
      <c s="90" t="str">
        <f>IF('S.D.PASTE SHEET'!AC428="","",'S.D.PASTE SHEET'!AC428)</f>
        <v/>
      </c>
      <c s="90" t="str">
        <f>IF('S.D.PASTE SHEET'!AD428="","",'S.D.PASTE SHEET'!AD428)</f>
        <v/>
      </c>
      <c s="34"/>
      <c s="32" t="str">
        <f>IF(AK428="","",IF(AK428&gt;0,COUNT($AG$2:AG428),""))</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8" s="32" t="str">
        <f>IF(BC428="","",IF(BC428&gt;0,COUNT($AY$2:AY428),""))</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29" spans="1:66" ht="15.75" customHeight="1">
      <c r="A429" s="90" t="str">
        <f>IF('S.D.PASTE SHEET'!A429="","",'S.D.PASTE SHEET'!A429)</f>
        <v/>
      </c>
      <c s="90" t="str">
        <f>IF('S.D.PASTE SHEET'!B429="","",'S.D.PASTE SHEET'!B429)</f>
        <v/>
      </c>
      <c s="90" t="str">
        <f>IF('S.D.PASTE SHEET'!C429="","",'S.D.PASTE SHEET'!C429)</f>
        <v/>
      </c>
      <c s="91" t="str">
        <f>IF('S.D.PASTE SHEET'!D429="","",'S.D.PASTE SHEET'!D429)</f>
        <v/>
      </c>
      <c s="90" t="str">
        <f>IF('S.D.PASTE SHEET'!E429="","",UPPER('S.D.PASTE SHEET'!E429))</f>
        <v/>
      </c>
      <c s="90" t="str">
        <f>IF('S.D.PASTE SHEET'!F429="","",'S.D.PASTE SHEET'!F429)</f>
        <v/>
      </c>
      <c s="90" t="str">
        <f>IF('S.D.PASTE SHEET'!G429="","",UPPER('S.D.PASTE SHEET'!G429))</f>
        <v/>
      </c>
      <c s="90" t="str">
        <f>IF('S.D.PASTE SHEET'!H429="","",UPPER('S.D.PASTE SHEET'!H429))</f>
        <v/>
      </c>
      <c s="90" t="str">
        <f>IF('S.D.PASTE SHEET'!I429="","",'S.D.PASTE SHEET'!I429)</f>
        <v/>
      </c>
      <c s="91" t="str">
        <f>IF('S.D.PASTE SHEET'!J429="","",'S.D.PASTE SHEET'!J429)</f>
        <v/>
      </c>
      <c s="90" t="str">
        <f>IF('S.D.PASTE SHEET'!K429="","",'S.D.PASTE SHEET'!K429)</f>
        <v/>
      </c>
      <c s="90" t="str">
        <f>IF('S.D.PASTE SHEET'!L429="","",'S.D.PASTE SHEET'!L429)</f>
        <v/>
      </c>
      <c s="90" t="str">
        <f>IF('S.D.PASTE SHEET'!M429="","",'S.D.PASTE SHEET'!M429)</f>
        <v/>
      </c>
      <c s="90" t="str">
        <f>IF('S.D.PASTE SHEET'!N429="","",'S.D.PASTE SHEET'!N429)</f>
        <v/>
      </c>
      <c s="90" t="str">
        <f>IF('S.D.PASTE SHEET'!O429="","",'S.D.PASTE SHEET'!O429)</f>
        <v/>
      </c>
      <c s="90" t="str">
        <f>IF('S.D.PASTE SHEET'!P429="","",'S.D.PASTE SHEET'!P429)</f>
        <v/>
      </c>
      <c s="90" t="str">
        <f>IF('S.D.PASTE SHEET'!Q429="","",'S.D.PASTE SHEET'!Q429)</f>
        <v/>
      </c>
      <c s="90" t="str">
        <f>IF('S.D.PASTE SHEET'!R429="","",'S.D.PASTE SHEET'!R429)</f>
        <v/>
      </c>
      <c s="90" t="str">
        <f>IF('S.D.PASTE SHEET'!S429="","",'S.D.PASTE SHEET'!S429)</f>
        <v/>
      </c>
      <c s="90" t="str">
        <f>IF('S.D.PASTE SHEET'!T429="","",'S.D.PASTE SHEET'!T429)</f>
        <v/>
      </c>
      <c s="90" t="str">
        <f>IF('S.D.PASTE SHEET'!U429="","",'S.D.PASTE SHEET'!U429)</f>
        <v/>
      </c>
      <c s="90" t="str">
        <f>IF('S.D.PASTE SHEET'!V429="","",'S.D.PASTE SHEET'!V429)</f>
        <v/>
      </c>
      <c s="90" t="str">
        <f>IF('S.D.PASTE SHEET'!W429="","",'S.D.PASTE SHEET'!W429)</f>
        <v/>
      </c>
      <c s="90" t="str">
        <f>IF('S.D.PASTE SHEET'!X429="","",'S.D.PASTE SHEET'!X429)</f>
        <v/>
      </c>
      <c s="90" t="str">
        <f>IF('S.D.PASTE SHEET'!Y429="","",'S.D.PASTE SHEET'!Y429)</f>
        <v/>
      </c>
      <c s="90" t="str">
        <f>IF('S.D.PASTE SHEET'!Z429="","",'S.D.PASTE SHEET'!Z429)</f>
        <v/>
      </c>
      <c s="90" t="str">
        <f>IF('S.D.PASTE SHEET'!AA429="","",'S.D.PASTE SHEET'!AA429)</f>
        <v/>
      </c>
      <c s="90" t="str">
        <f>IF('S.D.PASTE SHEET'!AB429="","",'S.D.PASTE SHEET'!AB429)</f>
        <v/>
      </c>
      <c s="90" t="str">
        <f>IF('S.D.PASTE SHEET'!AC429="","",'S.D.PASTE SHEET'!AC429)</f>
        <v/>
      </c>
      <c s="90" t="str">
        <f>IF('S.D.PASTE SHEET'!AD429="","",'S.D.PASTE SHEET'!AD429)</f>
        <v/>
      </c>
      <c s="34"/>
      <c s="32" t="str">
        <f>IF(AK429="","",IF(AK429&gt;0,COUNT($AG$2:AG429),""))</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29" s="32" t="str">
        <f>IF(BC429="","",IF(BC429&gt;0,COUNT($AY$2:AY429),""))</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30" spans="1:66" ht="15.75" customHeight="1">
      <c r="A430" s="90" t="str">
        <f>IF('S.D.PASTE SHEET'!A430="","",'S.D.PASTE SHEET'!A430)</f>
        <v/>
      </c>
      <c s="90" t="str">
        <f>IF('S.D.PASTE SHEET'!B430="","",'S.D.PASTE SHEET'!B430)</f>
        <v/>
      </c>
      <c s="90" t="str">
        <f>IF('S.D.PASTE SHEET'!C430="","",'S.D.PASTE SHEET'!C430)</f>
        <v/>
      </c>
      <c s="91" t="str">
        <f>IF('S.D.PASTE SHEET'!D430="","",'S.D.PASTE SHEET'!D430)</f>
        <v/>
      </c>
      <c s="90" t="str">
        <f>IF('S.D.PASTE SHEET'!E430="","",UPPER('S.D.PASTE SHEET'!E430))</f>
        <v/>
      </c>
      <c s="90" t="str">
        <f>IF('S.D.PASTE SHEET'!F430="","",'S.D.PASTE SHEET'!F430)</f>
        <v/>
      </c>
      <c s="90" t="str">
        <f>IF('S.D.PASTE SHEET'!G430="","",UPPER('S.D.PASTE SHEET'!G430))</f>
        <v/>
      </c>
      <c s="90" t="str">
        <f>IF('S.D.PASTE SHEET'!H430="","",UPPER('S.D.PASTE SHEET'!H430))</f>
        <v/>
      </c>
      <c s="90" t="str">
        <f>IF('S.D.PASTE SHEET'!I430="","",'S.D.PASTE SHEET'!I430)</f>
        <v/>
      </c>
      <c s="91" t="str">
        <f>IF('S.D.PASTE SHEET'!J430="","",'S.D.PASTE SHEET'!J430)</f>
        <v/>
      </c>
      <c s="90" t="str">
        <f>IF('S.D.PASTE SHEET'!K430="","",'S.D.PASTE SHEET'!K430)</f>
        <v/>
      </c>
      <c s="90" t="str">
        <f>IF('S.D.PASTE SHEET'!L430="","",'S.D.PASTE SHEET'!L430)</f>
        <v/>
      </c>
      <c s="90" t="str">
        <f>IF('S.D.PASTE SHEET'!M430="","",'S.D.PASTE SHEET'!M430)</f>
        <v/>
      </c>
      <c s="90" t="str">
        <f>IF('S.D.PASTE SHEET'!N430="","",'S.D.PASTE SHEET'!N430)</f>
        <v/>
      </c>
      <c s="90" t="str">
        <f>IF('S.D.PASTE SHEET'!O430="","",'S.D.PASTE SHEET'!O430)</f>
        <v/>
      </c>
      <c s="90" t="str">
        <f>IF('S.D.PASTE SHEET'!P430="","",'S.D.PASTE SHEET'!P430)</f>
        <v/>
      </c>
      <c s="90" t="str">
        <f>IF('S.D.PASTE SHEET'!Q430="","",'S.D.PASTE SHEET'!Q430)</f>
        <v/>
      </c>
      <c s="90" t="str">
        <f>IF('S.D.PASTE SHEET'!R430="","",'S.D.PASTE SHEET'!R430)</f>
        <v/>
      </c>
      <c s="90" t="str">
        <f>IF('S.D.PASTE SHEET'!S430="","",'S.D.PASTE SHEET'!S430)</f>
        <v/>
      </c>
      <c s="90" t="str">
        <f>IF('S.D.PASTE SHEET'!T430="","",'S.D.PASTE SHEET'!T430)</f>
        <v/>
      </c>
      <c s="90" t="str">
        <f>IF('S.D.PASTE SHEET'!U430="","",'S.D.PASTE SHEET'!U430)</f>
        <v/>
      </c>
      <c s="90" t="str">
        <f>IF('S.D.PASTE SHEET'!V430="","",'S.D.PASTE SHEET'!V430)</f>
        <v/>
      </c>
      <c s="90" t="str">
        <f>IF('S.D.PASTE SHEET'!W430="","",'S.D.PASTE SHEET'!W430)</f>
        <v/>
      </c>
      <c s="90" t="str">
        <f>IF('S.D.PASTE SHEET'!X430="","",'S.D.PASTE SHEET'!X430)</f>
        <v/>
      </c>
      <c s="90" t="str">
        <f>IF('S.D.PASTE SHEET'!Y430="","",'S.D.PASTE SHEET'!Y430)</f>
        <v/>
      </c>
      <c s="90" t="str">
        <f>IF('S.D.PASTE SHEET'!Z430="","",'S.D.PASTE SHEET'!Z430)</f>
        <v/>
      </c>
      <c s="90" t="str">
        <f>IF('S.D.PASTE SHEET'!AA430="","",'S.D.PASTE SHEET'!AA430)</f>
        <v/>
      </c>
      <c s="90" t="str">
        <f>IF('S.D.PASTE SHEET'!AB430="","",'S.D.PASTE SHEET'!AB430)</f>
        <v/>
      </c>
      <c s="90" t="str">
        <f>IF('S.D.PASTE SHEET'!AC430="","",'S.D.PASTE SHEET'!AC430)</f>
        <v/>
      </c>
      <c s="90" t="str">
        <f>IF('S.D.PASTE SHEET'!AD430="","",'S.D.PASTE SHEET'!AD430)</f>
        <v/>
      </c>
      <c s="34"/>
      <c s="32" t="str">
        <f>IF(AK430="","",IF(AK430&gt;0,COUNT($AG$2:AG430),""))</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30" s="32" t="str">
        <f>IF(BC430="","",IF(BC430&gt;0,COUNT($AY$2:AY430),""))</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31" spans="1:66" ht="15.75" customHeight="1">
      <c r="A431" s="90" t="str">
        <f>IF('S.D.PASTE SHEET'!A431="","",'S.D.PASTE SHEET'!A431)</f>
        <v/>
      </c>
      <c s="90" t="str">
        <f>IF('S.D.PASTE SHEET'!B431="","",'S.D.PASTE SHEET'!B431)</f>
        <v/>
      </c>
      <c s="90" t="str">
        <f>IF('S.D.PASTE SHEET'!C431="","",'S.D.PASTE SHEET'!C431)</f>
        <v/>
      </c>
      <c s="91" t="str">
        <f>IF('S.D.PASTE SHEET'!D431="","",'S.D.PASTE SHEET'!D431)</f>
        <v/>
      </c>
      <c s="90" t="str">
        <f>IF('S.D.PASTE SHEET'!E431="","",UPPER('S.D.PASTE SHEET'!E431))</f>
        <v/>
      </c>
      <c s="90" t="str">
        <f>IF('S.D.PASTE SHEET'!F431="","",'S.D.PASTE SHEET'!F431)</f>
        <v/>
      </c>
      <c s="90" t="str">
        <f>IF('S.D.PASTE SHEET'!G431="","",UPPER('S.D.PASTE SHEET'!G431))</f>
        <v/>
      </c>
      <c s="90" t="str">
        <f>IF('S.D.PASTE SHEET'!H431="","",UPPER('S.D.PASTE SHEET'!H431))</f>
        <v/>
      </c>
      <c s="90" t="str">
        <f>IF('S.D.PASTE SHEET'!I431="","",'S.D.PASTE SHEET'!I431)</f>
        <v/>
      </c>
      <c s="91" t="str">
        <f>IF('S.D.PASTE SHEET'!J431="","",'S.D.PASTE SHEET'!J431)</f>
        <v/>
      </c>
      <c s="90" t="str">
        <f>IF('S.D.PASTE SHEET'!K431="","",'S.D.PASTE SHEET'!K431)</f>
        <v/>
      </c>
      <c s="90" t="str">
        <f>IF('S.D.PASTE SHEET'!L431="","",'S.D.PASTE SHEET'!L431)</f>
        <v/>
      </c>
      <c s="90" t="str">
        <f>IF('S.D.PASTE SHEET'!M431="","",'S.D.PASTE SHEET'!M431)</f>
        <v/>
      </c>
      <c s="90" t="str">
        <f>IF('S.D.PASTE SHEET'!N431="","",'S.D.PASTE SHEET'!N431)</f>
        <v/>
      </c>
      <c s="90" t="str">
        <f>IF('S.D.PASTE SHEET'!O431="","",'S.D.PASTE SHEET'!O431)</f>
        <v/>
      </c>
      <c s="90" t="str">
        <f>IF('S.D.PASTE SHEET'!P431="","",'S.D.PASTE SHEET'!P431)</f>
        <v/>
      </c>
      <c s="90" t="str">
        <f>IF('S.D.PASTE SHEET'!Q431="","",'S.D.PASTE SHEET'!Q431)</f>
        <v/>
      </c>
      <c s="90" t="str">
        <f>IF('S.D.PASTE SHEET'!R431="","",'S.D.PASTE SHEET'!R431)</f>
        <v/>
      </c>
      <c s="90" t="str">
        <f>IF('S.D.PASTE SHEET'!S431="","",'S.D.PASTE SHEET'!S431)</f>
        <v/>
      </c>
      <c s="90" t="str">
        <f>IF('S.D.PASTE SHEET'!T431="","",'S.D.PASTE SHEET'!T431)</f>
        <v/>
      </c>
      <c s="90" t="str">
        <f>IF('S.D.PASTE SHEET'!U431="","",'S.D.PASTE SHEET'!U431)</f>
        <v/>
      </c>
      <c s="90" t="str">
        <f>IF('S.D.PASTE SHEET'!V431="","",'S.D.PASTE SHEET'!V431)</f>
        <v/>
      </c>
      <c s="90" t="str">
        <f>IF('S.D.PASTE SHEET'!W431="","",'S.D.PASTE SHEET'!W431)</f>
        <v/>
      </c>
      <c s="90" t="str">
        <f>IF('S.D.PASTE SHEET'!X431="","",'S.D.PASTE SHEET'!X431)</f>
        <v/>
      </c>
      <c s="90" t="str">
        <f>IF('S.D.PASTE SHEET'!Y431="","",'S.D.PASTE SHEET'!Y431)</f>
        <v/>
      </c>
      <c s="90" t="str">
        <f>IF('S.D.PASTE SHEET'!Z431="","",'S.D.PASTE SHEET'!Z431)</f>
        <v/>
      </c>
      <c s="90" t="str">
        <f>IF('S.D.PASTE SHEET'!AA431="","",'S.D.PASTE SHEET'!AA431)</f>
        <v/>
      </c>
      <c s="90" t="str">
        <f>IF('S.D.PASTE SHEET'!AB431="","",'S.D.PASTE SHEET'!AB431)</f>
        <v/>
      </c>
      <c s="90" t="str">
        <f>IF('S.D.PASTE SHEET'!AC431="","",'S.D.PASTE SHEET'!AC431)</f>
        <v/>
      </c>
      <c s="90" t="str">
        <f>IF('S.D.PASTE SHEET'!AD431="","",'S.D.PASTE SHEET'!AD431)</f>
        <v/>
      </c>
      <c s="34"/>
      <c s="32" t="str">
        <f>IF(AK431="","",IF(AK431&gt;0,COUNT($AG$2:AG431),""))</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31" s="32" t="str">
        <f>IF(BC431="","",IF(BC431&gt;0,COUNT($AY$2:AY431),""))</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32" spans="1:66" ht="15.75" customHeight="1">
      <c r="A432" s="90" t="str">
        <f>IF('S.D.PASTE SHEET'!A432="","",'S.D.PASTE SHEET'!A432)</f>
        <v/>
      </c>
      <c s="90" t="str">
        <f>IF('S.D.PASTE SHEET'!B432="","",'S.D.PASTE SHEET'!B432)</f>
        <v/>
      </c>
      <c s="90" t="str">
        <f>IF('S.D.PASTE SHEET'!C432="","",'S.D.PASTE SHEET'!C432)</f>
        <v/>
      </c>
      <c s="91" t="str">
        <f>IF('S.D.PASTE SHEET'!D432="","",'S.D.PASTE SHEET'!D432)</f>
        <v/>
      </c>
      <c s="90" t="str">
        <f>IF('S.D.PASTE SHEET'!E432="","",UPPER('S.D.PASTE SHEET'!E432))</f>
        <v/>
      </c>
      <c s="90" t="str">
        <f>IF('S.D.PASTE SHEET'!F432="","",'S.D.PASTE SHEET'!F432)</f>
        <v/>
      </c>
      <c s="90" t="str">
        <f>IF('S.D.PASTE SHEET'!G432="","",UPPER('S.D.PASTE SHEET'!G432))</f>
        <v/>
      </c>
      <c s="90" t="str">
        <f>IF('S.D.PASTE SHEET'!H432="","",UPPER('S.D.PASTE SHEET'!H432))</f>
        <v/>
      </c>
      <c s="90" t="str">
        <f>IF('S.D.PASTE SHEET'!I432="","",'S.D.PASTE SHEET'!I432)</f>
        <v/>
      </c>
      <c s="91" t="str">
        <f>IF('S.D.PASTE SHEET'!J432="","",'S.D.PASTE SHEET'!J432)</f>
        <v/>
      </c>
      <c s="90" t="str">
        <f>IF('S.D.PASTE SHEET'!K432="","",'S.D.PASTE SHEET'!K432)</f>
        <v/>
      </c>
      <c s="90" t="str">
        <f>IF('S.D.PASTE SHEET'!L432="","",'S.D.PASTE SHEET'!L432)</f>
        <v/>
      </c>
      <c s="90" t="str">
        <f>IF('S.D.PASTE SHEET'!M432="","",'S.D.PASTE SHEET'!M432)</f>
        <v/>
      </c>
      <c s="90" t="str">
        <f>IF('S.D.PASTE SHEET'!N432="","",'S.D.PASTE SHEET'!N432)</f>
        <v/>
      </c>
      <c s="90" t="str">
        <f>IF('S.D.PASTE SHEET'!O432="","",'S.D.PASTE SHEET'!O432)</f>
        <v/>
      </c>
      <c s="90" t="str">
        <f>IF('S.D.PASTE SHEET'!P432="","",'S.D.PASTE SHEET'!P432)</f>
        <v/>
      </c>
      <c s="90" t="str">
        <f>IF('S.D.PASTE SHEET'!Q432="","",'S.D.PASTE SHEET'!Q432)</f>
        <v/>
      </c>
      <c s="90" t="str">
        <f>IF('S.D.PASTE SHEET'!R432="","",'S.D.PASTE SHEET'!R432)</f>
        <v/>
      </c>
      <c s="90" t="str">
        <f>IF('S.D.PASTE SHEET'!S432="","",'S.D.PASTE SHEET'!S432)</f>
        <v/>
      </c>
      <c s="90" t="str">
        <f>IF('S.D.PASTE SHEET'!T432="","",'S.D.PASTE SHEET'!T432)</f>
        <v/>
      </c>
      <c s="90" t="str">
        <f>IF('S.D.PASTE SHEET'!U432="","",'S.D.PASTE SHEET'!U432)</f>
        <v/>
      </c>
      <c s="90" t="str">
        <f>IF('S.D.PASTE SHEET'!V432="","",'S.D.PASTE SHEET'!V432)</f>
        <v/>
      </c>
      <c s="90" t="str">
        <f>IF('S.D.PASTE SHEET'!W432="","",'S.D.PASTE SHEET'!W432)</f>
        <v/>
      </c>
      <c s="90" t="str">
        <f>IF('S.D.PASTE SHEET'!X432="","",'S.D.PASTE SHEET'!X432)</f>
        <v/>
      </c>
      <c s="90" t="str">
        <f>IF('S.D.PASTE SHEET'!Y432="","",'S.D.PASTE SHEET'!Y432)</f>
        <v/>
      </c>
      <c s="90" t="str">
        <f>IF('S.D.PASTE SHEET'!Z432="","",'S.D.PASTE SHEET'!Z432)</f>
        <v/>
      </c>
      <c s="90" t="str">
        <f>IF('S.D.PASTE SHEET'!AA432="","",'S.D.PASTE SHEET'!AA432)</f>
        <v/>
      </c>
      <c s="90" t="str">
        <f>IF('S.D.PASTE SHEET'!AB432="","",'S.D.PASTE SHEET'!AB432)</f>
        <v/>
      </c>
      <c s="90" t="str">
        <f>IF('S.D.PASTE SHEET'!AC432="","",'S.D.PASTE SHEET'!AC432)</f>
        <v/>
      </c>
      <c s="90" t="str">
        <f>IF('S.D.PASTE SHEET'!AD432="","",'S.D.PASTE SHEET'!AD432)</f>
        <v/>
      </c>
      <c s="34"/>
      <c s="32" t="str">
        <f>IF(AK432="","",IF(AK432&gt;0,COUNT($AG$2:AG432),""))</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 t="shared" si="60"/>
        <v/>
      </c>
      <c r="AX432" s="32" t="str">
        <f>IF(BC432="","",IF(BC432&gt;0,COUNT($AY$2:AY432),""))</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33" spans="1:66" ht="15.75" customHeight="1">
      <c r="A433" s="90" t="str">
        <f>IF('S.D.PASTE SHEET'!A433="","",'S.D.PASTE SHEET'!A433)</f>
        <v/>
      </c>
      <c s="90" t="str">
        <f>IF('S.D.PASTE SHEET'!B433="","",'S.D.PASTE SHEET'!B433)</f>
        <v/>
      </c>
      <c s="90" t="str">
        <f>IF('S.D.PASTE SHEET'!C433="","",'S.D.PASTE SHEET'!C433)</f>
        <v/>
      </c>
      <c s="91" t="str">
        <f>IF('S.D.PASTE SHEET'!D433="","",'S.D.PASTE SHEET'!D433)</f>
        <v/>
      </c>
      <c s="90" t="str">
        <f>IF('S.D.PASTE SHEET'!E433="","",UPPER('S.D.PASTE SHEET'!E433))</f>
        <v/>
      </c>
      <c s="90" t="str">
        <f>IF('S.D.PASTE SHEET'!F433="","",'S.D.PASTE SHEET'!F433)</f>
        <v/>
      </c>
      <c s="90" t="str">
        <f>IF('S.D.PASTE SHEET'!G433="","",UPPER('S.D.PASTE SHEET'!G433))</f>
        <v/>
      </c>
      <c s="90" t="str">
        <f>IF('S.D.PASTE SHEET'!H433="","",UPPER('S.D.PASTE SHEET'!H433))</f>
        <v/>
      </c>
      <c s="90" t="str">
        <f>IF('S.D.PASTE SHEET'!I433="","",'S.D.PASTE SHEET'!I433)</f>
        <v/>
      </c>
      <c s="91" t="str">
        <f>IF('S.D.PASTE SHEET'!J433="","",'S.D.PASTE SHEET'!J433)</f>
        <v/>
      </c>
      <c s="90" t="str">
        <f>IF('S.D.PASTE SHEET'!K433="","",'S.D.PASTE SHEET'!K433)</f>
        <v/>
      </c>
      <c s="90" t="str">
        <f>IF('S.D.PASTE SHEET'!L433="","",'S.D.PASTE SHEET'!L433)</f>
        <v/>
      </c>
      <c s="90" t="str">
        <f>IF('S.D.PASTE SHEET'!M433="","",'S.D.PASTE SHEET'!M433)</f>
        <v/>
      </c>
      <c s="90" t="str">
        <f>IF('S.D.PASTE SHEET'!N433="","",'S.D.PASTE SHEET'!N433)</f>
        <v/>
      </c>
      <c s="90" t="str">
        <f>IF('S.D.PASTE SHEET'!O433="","",'S.D.PASTE SHEET'!O433)</f>
        <v/>
      </c>
      <c s="90" t="str">
        <f>IF('S.D.PASTE SHEET'!P433="","",'S.D.PASTE SHEET'!P433)</f>
        <v/>
      </c>
      <c s="90" t="str">
        <f>IF('S.D.PASTE SHEET'!Q433="","",'S.D.PASTE SHEET'!Q433)</f>
        <v/>
      </c>
      <c s="90" t="str">
        <f>IF('S.D.PASTE SHEET'!R433="","",'S.D.PASTE SHEET'!R433)</f>
        <v/>
      </c>
      <c s="90" t="str">
        <f>IF('S.D.PASTE SHEET'!S433="","",'S.D.PASTE SHEET'!S433)</f>
        <v/>
      </c>
      <c s="90" t="str">
        <f>IF('S.D.PASTE SHEET'!T433="","",'S.D.PASTE SHEET'!T433)</f>
        <v/>
      </c>
      <c s="90" t="str">
        <f>IF('S.D.PASTE SHEET'!U433="","",'S.D.PASTE SHEET'!U433)</f>
        <v/>
      </c>
      <c s="90" t="str">
        <f>IF('S.D.PASTE SHEET'!V433="","",'S.D.PASTE SHEET'!V433)</f>
        <v/>
      </c>
      <c s="90" t="str">
        <f>IF('S.D.PASTE SHEET'!W433="","",'S.D.PASTE SHEET'!W433)</f>
        <v/>
      </c>
      <c s="90" t="str">
        <f>IF('S.D.PASTE SHEET'!X433="","",'S.D.PASTE SHEET'!X433)</f>
        <v/>
      </c>
      <c s="90" t="str">
        <f>IF('S.D.PASTE SHEET'!Y433="","",'S.D.PASTE SHEET'!Y433)</f>
        <v/>
      </c>
      <c s="90" t="str">
        <f>IF('S.D.PASTE SHEET'!Z433="","",'S.D.PASTE SHEET'!Z433)</f>
        <v/>
      </c>
      <c s="90" t="str">
        <f>IF('S.D.PASTE SHEET'!AA433="","",'S.D.PASTE SHEET'!AA433)</f>
        <v/>
      </c>
      <c s="90" t="str">
        <f>IF('S.D.PASTE SHEET'!AB433="","",'S.D.PASTE SHEET'!AB433)</f>
        <v/>
      </c>
      <c s="90" t="str">
        <f>IF('S.D.PASTE SHEET'!AC433="","",'S.D.PASTE SHEET'!AC433)</f>
        <v/>
      </c>
      <c s="90" t="str">
        <f>IF('S.D.PASTE SHEET'!AD433="","",'S.D.PASTE SHEET'!AD433)</f>
        <v/>
      </c>
      <c s="34"/>
      <c s="32" t="str">
        <f>IF(AK433="","",IF(AK433&gt;0,COUNT($AG$2:AG433),""))</f>
        <v/>
      </c>
      <c s="10" t="str">
        <f t="shared" si="60"/>
        <v/>
      </c>
      <c s="10" t="str">
        <f t="shared" si="60"/>
        <v/>
      </c>
      <c s="10" t="str">
        <f t="shared" si="60"/>
        <v/>
      </c>
      <c s="37" t="str">
        <f t="shared" si="60"/>
        <v/>
      </c>
      <c s="10" t="str">
        <f t="shared" si="60"/>
        <v/>
      </c>
      <c s="10" t="str">
        <f t="shared" si="60"/>
        <v/>
      </c>
      <c s="10" t="str">
        <f t="shared" si="60"/>
        <v/>
      </c>
      <c s="10" t="str">
        <f t="shared" si="60"/>
        <v/>
      </c>
      <c s="10" t="str">
        <f t="shared" si="60"/>
        <v/>
      </c>
      <c s="37" t="str">
        <f t="shared" si="60"/>
        <v/>
      </c>
      <c s="10" t="str">
        <f t="shared" si="60"/>
        <v/>
      </c>
      <c s="10" t="str">
        <f t="shared" si="60"/>
        <v/>
      </c>
      <c s="10" t="str">
        <f t="shared" si="60"/>
        <v/>
      </c>
      <c s="10" t="str">
        <f t="shared" si="60"/>
        <v/>
      </c>
      <c s="10" t="str">
        <f t="shared" si="60"/>
        <v/>
      </c>
      <c s="10" t="str">
        <f>IF(AND($AJ$1=5,$A433=5),P433,"")</f>
        <v/>
      </c>
      <c r="AX433" s="32" t="str">
        <f>IF(BC433="","",IF(BC433&gt;0,COUNT($AY$2:AY433),""))</f>
        <v/>
      </c>
      <c s="10" t="str">
        <f t="shared" si="56"/>
        <v/>
      </c>
      <c s="10" t="str">
        <f t="shared" si="61"/>
        <v/>
      </c>
      <c s="10" t="str">
        <f t="shared" si="61"/>
        <v/>
      </c>
      <c s="39" t="str">
        <f t="shared" si="61"/>
        <v/>
      </c>
      <c s="10" t="str">
        <f t="shared" si="61"/>
        <v/>
      </c>
      <c s="10" t="str">
        <f t="shared" si="61"/>
        <v/>
      </c>
      <c s="10" t="str">
        <f t="shared" si="61"/>
        <v/>
      </c>
      <c s="10" t="str">
        <f t="shared" si="61"/>
        <v/>
      </c>
      <c s="10" t="str">
        <f t="shared" si="61"/>
        <v/>
      </c>
      <c s="39" t="str">
        <f t="shared" si="61"/>
        <v/>
      </c>
      <c s="10" t="str">
        <f t="shared" si="61"/>
        <v/>
      </c>
      <c s="10" t="str">
        <f t="shared" si="61"/>
        <v/>
      </c>
      <c s="10" t="str">
        <f t="shared" si="61"/>
        <v/>
      </c>
      <c s="10" t="str">
        <f t="shared" si="61"/>
        <v/>
      </c>
      <c s="10" t="str">
        <f t="shared" si="61"/>
        <v/>
      </c>
      <c s="10" t="str">
        <f t="shared" si="61"/>
        <v/>
      </c>
    </row>
    <row r="434" spans="1:66" ht="15.75" customHeight="1">
      <c r="A434" s="90" t="str">
        <f>IF('S.D.PASTE SHEET'!A434="","",'S.D.PASTE SHEET'!A434)</f>
        <v/>
      </c>
      <c s="90" t="str">
        <f>IF('S.D.PASTE SHEET'!B434="","",'S.D.PASTE SHEET'!B434)</f>
        <v/>
      </c>
      <c s="90" t="str">
        <f>IF('S.D.PASTE SHEET'!C434="","",'S.D.PASTE SHEET'!C434)</f>
        <v/>
      </c>
      <c s="91" t="str">
        <f>IF('S.D.PASTE SHEET'!D434="","",'S.D.PASTE SHEET'!D434)</f>
        <v/>
      </c>
      <c s="90" t="str">
        <f>IF('S.D.PASTE SHEET'!E434="","",UPPER('S.D.PASTE SHEET'!E434))</f>
        <v/>
      </c>
      <c s="90" t="str">
        <f>IF('S.D.PASTE SHEET'!F434="","",'S.D.PASTE SHEET'!F434)</f>
        <v/>
      </c>
      <c s="90" t="str">
        <f>IF('S.D.PASTE SHEET'!G434="","",UPPER('S.D.PASTE SHEET'!G434))</f>
        <v/>
      </c>
      <c s="90" t="str">
        <f>IF('S.D.PASTE SHEET'!H434="","",UPPER('S.D.PASTE SHEET'!H434))</f>
        <v/>
      </c>
      <c s="90" t="str">
        <f>IF('S.D.PASTE SHEET'!I434="","",'S.D.PASTE SHEET'!I434)</f>
        <v/>
      </c>
      <c s="91" t="str">
        <f>IF('S.D.PASTE SHEET'!J434="","",'S.D.PASTE SHEET'!J434)</f>
        <v/>
      </c>
      <c s="90" t="str">
        <f>IF('S.D.PASTE SHEET'!K434="","",'S.D.PASTE SHEET'!K434)</f>
        <v/>
      </c>
      <c s="90" t="str">
        <f>IF('S.D.PASTE SHEET'!L434="","",'S.D.PASTE SHEET'!L434)</f>
        <v/>
      </c>
      <c s="90" t="str">
        <f>IF('S.D.PASTE SHEET'!M434="","",'S.D.PASTE SHEET'!M434)</f>
        <v/>
      </c>
      <c s="90" t="str">
        <f>IF('S.D.PASTE SHEET'!N434="","",'S.D.PASTE SHEET'!N434)</f>
        <v/>
      </c>
      <c s="90" t="str">
        <f>IF('S.D.PASTE SHEET'!O434="","",'S.D.PASTE SHEET'!O434)</f>
        <v/>
      </c>
      <c s="90" t="str">
        <f>IF('S.D.PASTE SHEET'!P434="","",'S.D.PASTE SHEET'!P434)</f>
        <v/>
      </c>
      <c s="90" t="str">
        <f>IF('S.D.PASTE SHEET'!Q434="","",'S.D.PASTE SHEET'!Q434)</f>
        <v/>
      </c>
      <c s="90" t="str">
        <f>IF('S.D.PASTE SHEET'!R434="","",'S.D.PASTE SHEET'!R434)</f>
        <v/>
      </c>
      <c s="90" t="str">
        <f>IF('S.D.PASTE SHEET'!S434="","",'S.D.PASTE SHEET'!S434)</f>
        <v/>
      </c>
      <c s="90" t="str">
        <f>IF('S.D.PASTE SHEET'!T434="","",'S.D.PASTE SHEET'!T434)</f>
        <v/>
      </c>
      <c s="90" t="str">
        <f>IF('S.D.PASTE SHEET'!U434="","",'S.D.PASTE SHEET'!U434)</f>
        <v/>
      </c>
      <c s="90" t="str">
        <f>IF('S.D.PASTE SHEET'!V434="","",'S.D.PASTE SHEET'!V434)</f>
        <v/>
      </c>
      <c s="90" t="str">
        <f>IF('S.D.PASTE SHEET'!W434="","",'S.D.PASTE SHEET'!W434)</f>
        <v/>
      </c>
      <c s="90" t="str">
        <f>IF('S.D.PASTE SHEET'!X434="","",'S.D.PASTE SHEET'!X434)</f>
        <v/>
      </c>
      <c s="90" t="str">
        <f>IF('S.D.PASTE SHEET'!Y434="","",'S.D.PASTE SHEET'!Y434)</f>
        <v/>
      </c>
      <c s="90" t="str">
        <f>IF('S.D.PASTE SHEET'!Z434="","",'S.D.PASTE SHEET'!Z434)</f>
        <v/>
      </c>
      <c s="90" t="str">
        <f>IF('S.D.PASTE SHEET'!AA434="","",'S.D.PASTE SHEET'!AA434)</f>
        <v/>
      </c>
      <c s="90" t="str">
        <f>IF('S.D.PASTE SHEET'!AB434="","",'S.D.PASTE SHEET'!AB434)</f>
        <v/>
      </c>
      <c s="90" t="str">
        <f>IF('S.D.PASTE SHEET'!AC434="","",'S.D.PASTE SHEET'!AC434)</f>
        <v/>
      </c>
      <c s="90" t="str">
        <f>IF('S.D.PASTE SHEET'!AD434="","",'S.D.PASTE SHEET'!AD434)</f>
        <v/>
      </c>
      <c s="34"/>
      <c s="32" t="str">
        <f>IF(AK434="","",IF(AK434&gt;0,COUNT($AG$2:AG434),""))</f>
        <v/>
      </c>
      <c s="10" t="str">
        <f t="shared" si="62" ref="AG434:AV449">IF(AND($AJ$1=5,$A434=5),A434,"")</f>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4" s="32" t="str">
        <f>IF(BC434="","",IF(BC434&gt;0,COUNT($AY$2:AY434),""))</f>
        <v/>
      </c>
      <c s="10" t="str">
        <f t="shared" si="56"/>
        <v/>
      </c>
      <c s="10" t="str">
        <f t="shared" si="63" ref="AZ434:BN449">IF(AND($BB$1=5,$A434=5,$BC$1=$B434),B434,"")</f>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35" spans="1:66" ht="15.75" customHeight="1">
      <c r="A435" s="90" t="str">
        <f>IF('S.D.PASTE SHEET'!A435="","",'S.D.PASTE SHEET'!A435)</f>
        <v/>
      </c>
      <c s="90" t="str">
        <f>IF('S.D.PASTE SHEET'!B435="","",'S.D.PASTE SHEET'!B435)</f>
        <v/>
      </c>
      <c s="90" t="str">
        <f>IF('S.D.PASTE SHEET'!C435="","",'S.D.PASTE SHEET'!C435)</f>
        <v/>
      </c>
      <c s="91" t="str">
        <f>IF('S.D.PASTE SHEET'!D435="","",'S.D.PASTE SHEET'!D435)</f>
        <v/>
      </c>
      <c s="90" t="str">
        <f>IF('S.D.PASTE SHEET'!E435="","",UPPER('S.D.PASTE SHEET'!E435))</f>
        <v/>
      </c>
      <c s="90" t="str">
        <f>IF('S.D.PASTE SHEET'!F435="","",'S.D.PASTE SHEET'!F435)</f>
        <v/>
      </c>
      <c s="90" t="str">
        <f>IF('S.D.PASTE SHEET'!G435="","",UPPER('S.D.PASTE SHEET'!G435))</f>
        <v/>
      </c>
      <c s="90" t="str">
        <f>IF('S.D.PASTE SHEET'!H435="","",UPPER('S.D.PASTE SHEET'!H435))</f>
        <v/>
      </c>
      <c s="90" t="str">
        <f>IF('S.D.PASTE SHEET'!I435="","",'S.D.PASTE SHEET'!I435)</f>
        <v/>
      </c>
      <c s="91" t="str">
        <f>IF('S.D.PASTE SHEET'!J435="","",'S.D.PASTE SHEET'!J435)</f>
        <v/>
      </c>
      <c s="90" t="str">
        <f>IF('S.D.PASTE SHEET'!K435="","",'S.D.PASTE SHEET'!K435)</f>
        <v/>
      </c>
      <c s="90" t="str">
        <f>IF('S.D.PASTE SHEET'!L435="","",'S.D.PASTE SHEET'!L435)</f>
        <v/>
      </c>
      <c s="90" t="str">
        <f>IF('S.D.PASTE SHEET'!M435="","",'S.D.PASTE SHEET'!M435)</f>
        <v/>
      </c>
      <c s="90" t="str">
        <f>IF('S.D.PASTE SHEET'!N435="","",'S.D.PASTE SHEET'!N435)</f>
        <v/>
      </c>
      <c s="90" t="str">
        <f>IF('S.D.PASTE SHEET'!O435="","",'S.D.PASTE SHEET'!O435)</f>
        <v/>
      </c>
      <c s="90" t="str">
        <f>IF('S.D.PASTE SHEET'!P435="","",'S.D.PASTE SHEET'!P435)</f>
        <v/>
      </c>
      <c s="90" t="str">
        <f>IF('S.D.PASTE SHEET'!Q435="","",'S.D.PASTE SHEET'!Q435)</f>
        <v/>
      </c>
      <c s="90" t="str">
        <f>IF('S.D.PASTE SHEET'!R435="","",'S.D.PASTE SHEET'!R435)</f>
        <v/>
      </c>
      <c s="90" t="str">
        <f>IF('S.D.PASTE SHEET'!S435="","",'S.D.PASTE SHEET'!S435)</f>
        <v/>
      </c>
      <c s="90" t="str">
        <f>IF('S.D.PASTE SHEET'!T435="","",'S.D.PASTE SHEET'!T435)</f>
        <v/>
      </c>
      <c s="90" t="str">
        <f>IF('S.D.PASTE SHEET'!U435="","",'S.D.PASTE SHEET'!U435)</f>
        <v/>
      </c>
      <c s="90" t="str">
        <f>IF('S.D.PASTE SHEET'!V435="","",'S.D.PASTE SHEET'!V435)</f>
        <v/>
      </c>
      <c s="90" t="str">
        <f>IF('S.D.PASTE SHEET'!W435="","",'S.D.PASTE SHEET'!W435)</f>
        <v/>
      </c>
      <c s="90" t="str">
        <f>IF('S.D.PASTE SHEET'!X435="","",'S.D.PASTE SHEET'!X435)</f>
        <v/>
      </c>
      <c s="90" t="str">
        <f>IF('S.D.PASTE SHEET'!Y435="","",'S.D.PASTE SHEET'!Y435)</f>
        <v/>
      </c>
      <c s="90" t="str">
        <f>IF('S.D.PASTE SHEET'!Z435="","",'S.D.PASTE SHEET'!Z435)</f>
        <v/>
      </c>
      <c s="90" t="str">
        <f>IF('S.D.PASTE SHEET'!AA435="","",'S.D.PASTE SHEET'!AA435)</f>
        <v/>
      </c>
      <c s="90" t="str">
        <f>IF('S.D.PASTE SHEET'!AB435="","",'S.D.PASTE SHEET'!AB435)</f>
        <v/>
      </c>
      <c s="90" t="str">
        <f>IF('S.D.PASTE SHEET'!AC435="","",'S.D.PASTE SHEET'!AC435)</f>
        <v/>
      </c>
      <c s="90" t="str">
        <f>IF('S.D.PASTE SHEET'!AD435="","",'S.D.PASTE SHEET'!AD435)</f>
        <v/>
      </c>
      <c s="34"/>
      <c s="32" t="str">
        <f>IF(AK435="","",IF(AK435&gt;0,COUNT($AG$2:AG435),""))</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5" s="32" t="str">
        <f>IF(BC435="","",IF(BC435&gt;0,COUNT($AY$2:AY435),""))</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36" spans="1:66" ht="15.75" customHeight="1">
      <c r="A436" s="90" t="str">
        <f>IF('S.D.PASTE SHEET'!A436="","",'S.D.PASTE SHEET'!A436)</f>
        <v/>
      </c>
      <c s="90" t="str">
        <f>IF('S.D.PASTE SHEET'!B436="","",'S.D.PASTE SHEET'!B436)</f>
        <v/>
      </c>
      <c s="90" t="str">
        <f>IF('S.D.PASTE SHEET'!C436="","",'S.D.PASTE SHEET'!C436)</f>
        <v/>
      </c>
      <c s="91" t="str">
        <f>IF('S.D.PASTE SHEET'!D436="","",'S.D.PASTE SHEET'!D436)</f>
        <v/>
      </c>
      <c s="90" t="str">
        <f>IF('S.D.PASTE SHEET'!E436="","",UPPER('S.D.PASTE SHEET'!E436))</f>
        <v/>
      </c>
      <c s="90" t="str">
        <f>IF('S.D.PASTE SHEET'!F436="","",'S.D.PASTE SHEET'!F436)</f>
        <v/>
      </c>
      <c s="90" t="str">
        <f>IF('S.D.PASTE SHEET'!G436="","",UPPER('S.D.PASTE SHEET'!G436))</f>
        <v/>
      </c>
      <c s="90" t="str">
        <f>IF('S.D.PASTE SHEET'!H436="","",UPPER('S.D.PASTE SHEET'!H436))</f>
        <v/>
      </c>
      <c s="90" t="str">
        <f>IF('S.D.PASTE SHEET'!I436="","",'S.D.PASTE SHEET'!I436)</f>
        <v/>
      </c>
      <c s="91" t="str">
        <f>IF('S.D.PASTE SHEET'!J436="","",'S.D.PASTE SHEET'!J436)</f>
        <v/>
      </c>
      <c s="90" t="str">
        <f>IF('S.D.PASTE SHEET'!K436="","",'S.D.PASTE SHEET'!K436)</f>
        <v/>
      </c>
      <c s="90" t="str">
        <f>IF('S.D.PASTE SHEET'!L436="","",'S.D.PASTE SHEET'!L436)</f>
        <v/>
      </c>
      <c s="90" t="str">
        <f>IF('S.D.PASTE SHEET'!M436="","",'S.D.PASTE SHEET'!M436)</f>
        <v/>
      </c>
      <c s="90" t="str">
        <f>IF('S.D.PASTE SHEET'!N436="","",'S.D.PASTE SHEET'!N436)</f>
        <v/>
      </c>
      <c s="90" t="str">
        <f>IF('S.D.PASTE SHEET'!O436="","",'S.D.PASTE SHEET'!O436)</f>
        <v/>
      </c>
      <c s="90" t="str">
        <f>IF('S.D.PASTE SHEET'!P436="","",'S.D.PASTE SHEET'!P436)</f>
        <v/>
      </c>
      <c s="90" t="str">
        <f>IF('S.D.PASTE SHEET'!Q436="","",'S.D.PASTE SHEET'!Q436)</f>
        <v/>
      </c>
      <c s="90" t="str">
        <f>IF('S.D.PASTE SHEET'!R436="","",'S.D.PASTE SHEET'!R436)</f>
        <v/>
      </c>
      <c s="90" t="str">
        <f>IF('S.D.PASTE SHEET'!S436="","",'S.D.PASTE SHEET'!S436)</f>
        <v/>
      </c>
      <c s="90" t="str">
        <f>IF('S.D.PASTE SHEET'!T436="","",'S.D.PASTE SHEET'!T436)</f>
        <v/>
      </c>
      <c s="90" t="str">
        <f>IF('S.D.PASTE SHEET'!U436="","",'S.D.PASTE SHEET'!U436)</f>
        <v/>
      </c>
      <c s="90" t="str">
        <f>IF('S.D.PASTE SHEET'!V436="","",'S.D.PASTE SHEET'!V436)</f>
        <v/>
      </c>
      <c s="90" t="str">
        <f>IF('S.D.PASTE SHEET'!W436="","",'S.D.PASTE SHEET'!W436)</f>
        <v/>
      </c>
      <c s="90" t="str">
        <f>IF('S.D.PASTE SHEET'!X436="","",'S.D.PASTE SHEET'!X436)</f>
        <v/>
      </c>
      <c s="90" t="str">
        <f>IF('S.D.PASTE SHEET'!Y436="","",'S.D.PASTE SHEET'!Y436)</f>
        <v/>
      </c>
      <c s="90" t="str">
        <f>IF('S.D.PASTE SHEET'!Z436="","",'S.D.PASTE SHEET'!Z436)</f>
        <v/>
      </c>
      <c s="90" t="str">
        <f>IF('S.D.PASTE SHEET'!AA436="","",'S.D.PASTE SHEET'!AA436)</f>
        <v/>
      </c>
      <c s="90" t="str">
        <f>IF('S.D.PASTE SHEET'!AB436="","",'S.D.PASTE SHEET'!AB436)</f>
        <v/>
      </c>
      <c s="90" t="str">
        <f>IF('S.D.PASTE SHEET'!AC436="","",'S.D.PASTE SHEET'!AC436)</f>
        <v/>
      </c>
      <c s="90" t="str">
        <f>IF('S.D.PASTE SHEET'!AD436="","",'S.D.PASTE SHEET'!AD436)</f>
        <v/>
      </c>
      <c s="34"/>
      <c s="32" t="str">
        <f>IF(AK436="","",IF(AK436&gt;0,COUNT($AG$2:AG436),""))</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6" s="32" t="str">
        <f>IF(BC436="","",IF(BC436&gt;0,COUNT($AY$2:AY436),""))</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37" spans="1:66" ht="15.75" customHeight="1">
      <c r="A437" s="90" t="str">
        <f>IF('S.D.PASTE SHEET'!A437="","",'S.D.PASTE SHEET'!A437)</f>
        <v/>
      </c>
      <c s="90" t="str">
        <f>IF('S.D.PASTE SHEET'!B437="","",'S.D.PASTE SHEET'!B437)</f>
        <v/>
      </c>
      <c s="90" t="str">
        <f>IF('S.D.PASTE SHEET'!C437="","",'S.D.PASTE SHEET'!C437)</f>
        <v/>
      </c>
      <c s="91" t="str">
        <f>IF('S.D.PASTE SHEET'!D437="","",'S.D.PASTE SHEET'!D437)</f>
        <v/>
      </c>
      <c s="90" t="str">
        <f>IF('S.D.PASTE SHEET'!E437="","",UPPER('S.D.PASTE SHEET'!E437))</f>
        <v/>
      </c>
      <c s="90" t="str">
        <f>IF('S.D.PASTE SHEET'!F437="","",'S.D.PASTE SHEET'!F437)</f>
        <v/>
      </c>
      <c s="90" t="str">
        <f>IF('S.D.PASTE SHEET'!G437="","",UPPER('S.D.PASTE SHEET'!G437))</f>
        <v/>
      </c>
      <c s="90" t="str">
        <f>IF('S.D.PASTE SHEET'!H437="","",UPPER('S.D.PASTE SHEET'!H437))</f>
        <v/>
      </c>
      <c s="90" t="str">
        <f>IF('S.D.PASTE SHEET'!I437="","",'S.D.PASTE SHEET'!I437)</f>
        <v/>
      </c>
      <c s="91" t="str">
        <f>IF('S.D.PASTE SHEET'!J437="","",'S.D.PASTE SHEET'!J437)</f>
        <v/>
      </c>
      <c s="90" t="str">
        <f>IF('S.D.PASTE SHEET'!K437="","",'S.D.PASTE SHEET'!K437)</f>
        <v/>
      </c>
      <c s="90" t="str">
        <f>IF('S.D.PASTE SHEET'!L437="","",'S.D.PASTE SHEET'!L437)</f>
        <v/>
      </c>
      <c s="90" t="str">
        <f>IF('S.D.PASTE SHEET'!M437="","",'S.D.PASTE SHEET'!M437)</f>
        <v/>
      </c>
      <c s="90" t="str">
        <f>IF('S.D.PASTE SHEET'!N437="","",'S.D.PASTE SHEET'!N437)</f>
        <v/>
      </c>
      <c s="90" t="str">
        <f>IF('S.D.PASTE SHEET'!O437="","",'S.D.PASTE SHEET'!O437)</f>
        <v/>
      </c>
      <c s="90" t="str">
        <f>IF('S.D.PASTE SHEET'!P437="","",'S.D.PASTE SHEET'!P437)</f>
        <v/>
      </c>
      <c s="90" t="str">
        <f>IF('S.D.PASTE SHEET'!Q437="","",'S.D.PASTE SHEET'!Q437)</f>
        <v/>
      </c>
      <c s="90" t="str">
        <f>IF('S.D.PASTE SHEET'!R437="","",'S.D.PASTE SHEET'!R437)</f>
        <v/>
      </c>
      <c s="90" t="str">
        <f>IF('S.D.PASTE SHEET'!S437="","",'S.D.PASTE SHEET'!S437)</f>
        <v/>
      </c>
      <c s="90" t="str">
        <f>IF('S.D.PASTE SHEET'!T437="","",'S.D.PASTE SHEET'!T437)</f>
        <v/>
      </c>
      <c s="90" t="str">
        <f>IF('S.D.PASTE SHEET'!U437="","",'S.D.PASTE SHEET'!U437)</f>
        <v/>
      </c>
      <c s="90" t="str">
        <f>IF('S.D.PASTE SHEET'!V437="","",'S.D.PASTE SHEET'!V437)</f>
        <v/>
      </c>
      <c s="90" t="str">
        <f>IF('S.D.PASTE SHEET'!W437="","",'S.D.PASTE SHEET'!W437)</f>
        <v/>
      </c>
      <c s="90" t="str">
        <f>IF('S.D.PASTE SHEET'!X437="","",'S.D.PASTE SHEET'!X437)</f>
        <v/>
      </c>
      <c s="90" t="str">
        <f>IF('S.D.PASTE SHEET'!Y437="","",'S.D.PASTE SHEET'!Y437)</f>
        <v/>
      </c>
      <c s="90" t="str">
        <f>IF('S.D.PASTE SHEET'!Z437="","",'S.D.PASTE SHEET'!Z437)</f>
        <v/>
      </c>
      <c s="90" t="str">
        <f>IF('S.D.PASTE SHEET'!AA437="","",'S.D.PASTE SHEET'!AA437)</f>
        <v/>
      </c>
      <c s="90" t="str">
        <f>IF('S.D.PASTE SHEET'!AB437="","",'S.D.PASTE SHEET'!AB437)</f>
        <v/>
      </c>
      <c s="90" t="str">
        <f>IF('S.D.PASTE SHEET'!AC437="","",'S.D.PASTE SHEET'!AC437)</f>
        <v/>
      </c>
      <c s="90" t="str">
        <f>IF('S.D.PASTE SHEET'!AD437="","",'S.D.PASTE SHEET'!AD437)</f>
        <v/>
      </c>
      <c s="34"/>
      <c s="32" t="str">
        <f>IF(AK437="","",IF(AK437&gt;0,COUNT($AG$2:AG437),""))</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7" s="32" t="str">
        <f>IF(BC437="","",IF(BC437&gt;0,COUNT($AY$2:AY437),""))</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38" spans="1:66" ht="15.75" customHeight="1">
      <c r="A438" s="90" t="str">
        <f>IF('S.D.PASTE SHEET'!A438="","",'S.D.PASTE SHEET'!A438)</f>
        <v/>
      </c>
      <c s="90" t="str">
        <f>IF('S.D.PASTE SHEET'!B438="","",'S.D.PASTE SHEET'!B438)</f>
        <v/>
      </c>
      <c s="90" t="str">
        <f>IF('S.D.PASTE SHEET'!C438="","",'S.D.PASTE SHEET'!C438)</f>
        <v/>
      </c>
      <c s="91" t="str">
        <f>IF('S.D.PASTE SHEET'!D438="","",'S.D.PASTE SHEET'!D438)</f>
        <v/>
      </c>
      <c s="90" t="str">
        <f>IF('S.D.PASTE SHEET'!E438="","",UPPER('S.D.PASTE SHEET'!E438))</f>
        <v/>
      </c>
      <c s="90" t="str">
        <f>IF('S.D.PASTE SHEET'!F438="","",'S.D.PASTE SHEET'!F438)</f>
        <v/>
      </c>
      <c s="90" t="str">
        <f>IF('S.D.PASTE SHEET'!G438="","",UPPER('S.D.PASTE SHEET'!G438))</f>
        <v/>
      </c>
      <c s="90" t="str">
        <f>IF('S.D.PASTE SHEET'!H438="","",UPPER('S.D.PASTE SHEET'!H438))</f>
        <v/>
      </c>
      <c s="90" t="str">
        <f>IF('S.D.PASTE SHEET'!I438="","",'S.D.PASTE SHEET'!I438)</f>
        <v/>
      </c>
      <c s="91" t="str">
        <f>IF('S.D.PASTE SHEET'!J438="","",'S.D.PASTE SHEET'!J438)</f>
        <v/>
      </c>
      <c s="90" t="str">
        <f>IF('S.D.PASTE SHEET'!K438="","",'S.D.PASTE SHEET'!K438)</f>
        <v/>
      </c>
      <c s="90" t="str">
        <f>IF('S.D.PASTE SHEET'!L438="","",'S.D.PASTE SHEET'!L438)</f>
        <v/>
      </c>
      <c s="90" t="str">
        <f>IF('S.D.PASTE SHEET'!M438="","",'S.D.PASTE SHEET'!M438)</f>
        <v/>
      </c>
      <c s="90" t="str">
        <f>IF('S.D.PASTE SHEET'!N438="","",'S.D.PASTE SHEET'!N438)</f>
        <v/>
      </c>
      <c s="90" t="str">
        <f>IF('S.D.PASTE SHEET'!O438="","",'S.D.PASTE SHEET'!O438)</f>
        <v/>
      </c>
      <c s="90" t="str">
        <f>IF('S.D.PASTE SHEET'!P438="","",'S.D.PASTE SHEET'!P438)</f>
        <v/>
      </c>
      <c s="90" t="str">
        <f>IF('S.D.PASTE SHEET'!Q438="","",'S.D.PASTE SHEET'!Q438)</f>
        <v/>
      </c>
      <c s="90" t="str">
        <f>IF('S.D.PASTE SHEET'!R438="","",'S.D.PASTE SHEET'!R438)</f>
        <v/>
      </c>
      <c s="90" t="str">
        <f>IF('S.D.PASTE SHEET'!S438="","",'S.D.PASTE SHEET'!S438)</f>
        <v/>
      </c>
      <c s="90" t="str">
        <f>IF('S.D.PASTE SHEET'!T438="","",'S.D.PASTE SHEET'!T438)</f>
        <v/>
      </c>
      <c s="90" t="str">
        <f>IF('S.D.PASTE SHEET'!U438="","",'S.D.PASTE SHEET'!U438)</f>
        <v/>
      </c>
      <c s="90" t="str">
        <f>IF('S.D.PASTE SHEET'!V438="","",'S.D.PASTE SHEET'!V438)</f>
        <v/>
      </c>
      <c s="90" t="str">
        <f>IF('S.D.PASTE SHEET'!W438="","",'S.D.PASTE SHEET'!W438)</f>
        <v/>
      </c>
      <c s="90" t="str">
        <f>IF('S.D.PASTE SHEET'!X438="","",'S.D.PASTE SHEET'!X438)</f>
        <v/>
      </c>
      <c s="90" t="str">
        <f>IF('S.D.PASTE SHEET'!Y438="","",'S.D.PASTE SHEET'!Y438)</f>
        <v/>
      </c>
      <c s="90" t="str">
        <f>IF('S.D.PASTE SHEET'!Z438="","",'S.D.PASTE SHEET'!Z438)</f>
        <v/>
      </c>
      <c s="90" t="str">
        <f>IF('S.D.PASTE SHEET'!AA438="","",'S.D.PASTE SHEET'!AA438)</f>
        <v/>
      </c>
      <c s="90" t="str">
        <f>IF('S.D.PASTE SHEET'!AB438="","",'S.D.PASTE SHEET'!AB438)</f>
        <v/>
      </c>
      <c s="90" t="str">
        <f>IF('S.D.PASTE SHEET'!AC438="","",'S.D.PASTE SHEET'!AC438)</f>
        <v/>
      </c>
      <c s="90" t="str">
        <f>IF('S.D.PASTE SHEET'!AD438="","",'S.D.PASTE SHEET'!AD438)</f>
        <v/>
      </c>
      <c s="34"/>
      <c s="32" t="str">
        <f>IF(AK438="","",IF(AK438&gt;0,COUNT($AG$2:AG438),""))</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8" s="32" t="str">
        <f>IF(BC438="","",IF(BC438&gt;0,COUNT($AY$2:AY438),""))</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39" spans="1:66" ht="15.75" customHeight="1">
      <c r="A439" s="90" t="str">
        <f>IF('S.D.PASTE SHEET'!A439="","",'S.D.PASTE SHEET'!A439)</f>
        <v/>
      </c>
      <c s="90" t="str">
        <f>IF('S.D.PASTE SHEET'!B439="","",'S.D.PASTE SHEET'!B439)</f>
        <v/>
      </c>
      <c s="90" t="str">
        <f>IF('S.D.PASTE SHEET'!C439="","",'S.D.PASTE SHEET'!C439)</f>
        <v/>
      </c>
      <c s="91" t="str">
        <f>IF('S.D.PASTE SHEET'!D439="","",'S.D.PASTE SHEET'!D439)</f>
        <v/>
      </c>
      <c s="90" t="str">
        <f>IF('S.D.PASTE SHEET'!E439="","",UPPER('S.D.PASTE SHEET'!E439))</f>
        <v/>
      </c>
      <c s="90" t="str">
        <f>IF('S.D.PASTE SHEET'!F439="","",'S.D.PASTE SHEET'!F439)</f>
        <v/>
      </c>
      <c s="90" t="str">
        <f>IF('S.D.PASTE SHEET'!G439="","",UPPER('S.D.PASTE SHEET'!G439))</f>
        <v/>
      </c>
      <c s="90" t="str">
        <f>IF('S.D.PASTE SHEET'!H439="","",UPPER('S.D.PASTE SHEET'!H439))</f>
        <v/>
      </c>
      <c s="90" t="str">
        <f>IF('S.D.PASTE SHEET'!I439="","",'S.D.PASTE SHEET'!I439)</f>
        <v/>
      </c>
      <c s="91" t="str">
        <f>IF('S.D.PASTE SHEET'!J439="","",'S.D.PASTE SHEET'!J439)</f>
        <v/>
      </c>
      <c s="90" t="str">
        <f>IF('S.D.PASTE SHEET'!K439="","",'S.D.PASTE SHEET'!K439)</f>
        <v/>
      </c>
      <c s="90" t="str">
        <f>IF('S.D.PASTE SHEET'!L439="","",'S.D.PASTE SHEET'!L439)</f>
        <v/>
      </c>
      <c s="90" t="str">
        <f>IF('S.D.PASTE SHEET'!M439="","",'S.D.PASTE SHEET'!M439)</f>
        <v/>
      </c>
      <c s="90" t="str">
        <f>IF('S.D.PASTE SHEET'!N439="","",'S.D.PASTE SHEET'!N439)</f>
        <v/>
      </c>
      <c s="90" t="str">
        <f>IF('S.D.PASTE SHEET'!O439="","",'S.D.PASTE SHEET'!O439)</f>
        <v/>
      </c>
      <c s="90" t="str">
        <f>IF('S.D.PASTE SHEET'!P439="","",'S.D.PASTE SHEET'!P439)</f>
        <v/>
      </c>
      <c s="90" t="str">
        <f>IF('S.D.PASTE SHEET'!Q439="","",'S.D.PASTE SHEET'!Q439)</f>
        <v/>
      </c>
      <c s="90" t="str">
        <f>IF('S.D.PASTE SHEET'!R439="","",'S.D.PASTE SHEET'!R439)</f>
        <v/>
      </c>
      <c s="90" t="str">
        <f>IF('S.D.PASTE SHEET'!S439="","",'S.D.PASTE SHEET'!S439)</f>
        <v/>
      </c>
      <c s="90" t="str">
        <f>IF('S.D.PASTE SHEET'!T439="","",'S.D.PASTE SHEET'!T439)</f>
        <v/>
      </c>
      <c s="90" t="str">
        <f>IF('S.D.PASTE SHEET'!U439="","",'S.D.PASTE SHEET'!U439)</f>
        <v/>
      </c>
      <c s="90" t="str">
        <f>IF('S.D.PASTE SHEET'!V439="","",'S.D.PASTE SHEET'!V439)</f>
        <v/>
      </c>
      <c s="90" t="str">
        <f>IF('S.D.PASTE SHEET'!W439="","",'S.D.PASTE SHEET'!W439)</f>
        <v/>
      </c>
      <c s="90" t="str">
        <f>IF('S.D.PASTE SHEET'!X439="","",'S.D.PASTE SHEET'!X439)</f>
        <v/>
      </c>
      <c s="90" t="str">
        <f>IF('S.D.PASTE SHEET'!Y439="","",'S.D.PASTE SHEET'!Y439)</f>
        <v/>
      </c>
      <c s="90" t="str">
        <f>IF('S.D.PASTE SHEET'!Z439="","",'S.D.PASTE SHEET'!Z439)</f>
        <v/>
      </c>
      <c s="90" t="str">
        <f>IF('S.D.PASTE SHEET'!AA439="","",'S.D.PASTE SHEET'!AA439)</f>
        <v/>
      </c>
      <c s="90" t="str">
        <f>IF('S.D.PASTE SHEET'!AB439="","",'S.D.PASTE SHEET'!AB439)</f>
        <v/>
      </c>
      <c s="90" t="str">
        <f>IF('S.D.PASTE SHEET'!AC439="","",'S.D.PASTE SHEET'!AC439)</f>
        <v/>
      </c>
      <c s="90" t="str">
        <f>IF('S.D.PASTE SHEET'!AD439="","",'S.D.PASTE SHEET'!AD439)</f>
        <v/>
      </c>
      <c s="34"/>
      <c s="32" t="str">
        <f>IF(AK439="","",IF(AK439&gt;0,COUNT($AG$2:AG439),""))</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39" s="32" t="str">
        <f>IF(BC439="","",IF(BC439&gt;0,COUNT($AY$2:AY439),""))</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0" spans="1:66" ht="15.75" customHeight="1">
      <c r="A440" s="90" t="str">
        <f>IF('S.D.PASTE SHEET'!A440="","",'S.D.PASTE SHEET'!A440)</f>
        <v/>
      </c>
      <c s="90" t="str">
        <f>IF('S.D.PASTE SHEET'!B440="","",'S.D.PASTE SHEET'!B440)</f>
        <v/>
      </c>
      <c s="90" t="str">
        <f>IF('S.D.PASTE SHEET'!C440="","",'S.D.PASTE SHEET'!C440)</f>
        <v/>
      </c>
      <c s="91" t="str">
        <f>IF('S.D.PASTE SHEET'!D440="","",'S.D.PASTE SHEET'!D440)</f>
        <v/>
      </c>
      <c s="90" t="str">
        <f>IF('S.D.PASTE SHEET'!E440="","",UPPER('S.D.PASTE SHEET'!E440))</f>
        <v/>
      </c>
      <c s="90" t="str">
        <f>IF('S.D.PASTE SHEET'!F440="","",'S.D.PASTE SHEET'!F440)</f>
        <v/>
      </c>
      <c s="90" t="str">
        <f>IF('S.D.PASTE SHEET'!G440="","",UPPER('S.D.PASTE SHEET'!G440))</f>
        <v/>
      </c>
      <c s="90" t="str">
        <f>IF('S.D.PASTE SHEET'!H440="","",UPPER('S.D.PASTE SHEET'!H440))</f>
        <v/>
      </c>
      <c s="90" t="str">
        <f>IF('S.D.PASTE SHEET'!I440="","",'S.D.PASTE SHEET'!I440)</f>
        <v/>
      </c>
      <c s="91" t="str">
        <f>IF('S.D.PASTE SHEET'!J440="","",'S.D.PASTE SHEET'!J440)</f>
        <v/>
      </c>
      <c s="90" t="str">
        <f>IF('S.D.PASTE SHEET'!K440="","",'S.D.PASTE SHEET'!K440)</f>
        <v/>
      </c>
      <c s="90" t="str">
        <f>IF('S.D.PASTE SHEET'!L440="","",'S.D.PASTE SHEET'!L440)</f>
        <v/>
      </c>
      <c s="90" t="str">
        <f>IF('S.D.PASTE SHEET'!M440="","",'S.D.PASTE SHEET'!M440)</f>
        <v/>
      </c>
      <c s="90" t="str">
        <f>IF('S.D.PASTE SHEET'!N440="","",'S.D.PASTE SHEET'!N440)</f>
        <v/>
      </c>
      <c s="90" t="str">
        <f>IF('S.D.PASTE SHEET'!O440="","",'S.D.PASTE SHEET'!O440)</f>
        <v/>
      </c>
      <c s="90" t="str">
        <f>IF('S.D.PASTE SHEET'!P440="","",'S.D.PASTE SHEET'!P440)</f>
        <v/>
      </c>
      <c s="90" t="str">
        <f>IF('S.D.PASTE SHEET'!Q440="","",'S.D.PASTE SHEET'!Q440)</f>
        <v/>
      </c>
      <c s="90" t="str">
        <f>IF('S.D.PASTE SHEET'!R440="","",'S.D.PASTE SHEET'!R440)</f>
        <v/>
      </c>
      <c s="90" t="str">
        <f>IF('S.D.PASTE SHEET'!S440="","",'S.D.PASTE SHEET'!S440)</f>
        <v/>
      </c>
      <c s="90" t="str">
        <f>IF('S.D.PASTE SHEET'!T440="","",'S.D.PASTE SHEET'!T440)</f>
        <v/>
      </c>
      <c s="90" t="str">
        <f>IF('S.D.PASTE SHEET'!U440="","",'S.D.PASTE SHEET'!U440)</f>
        <v/>
      </c>
      <c s="90" t="str">
        <f>IF('S.D.PASTE SHEET'!V440="","",'S.D.PASTE SHEET'!V440)</f>
        <v/>
      </c>
      <c s="90" t="str">
        <f>IF('S.D.PASTE SHEET'!W440="","",'S.D.PASTE SHEET'!W440)</f>
        <v/>
      </c>
      <c s="90" t="str">
        <f>IF('S.D.PASTE SHEET'!X440="","",'S.D.PASTE SHEET'!X440)</f>
        <v/>
      </c>
      <c s="90" t="str">
        <f>IF('S.D.PASTE SHEET'!Y440="","",'S.D.PASTE SHEET'!Y440)</f>
        <v/>
      </c>
      <c s="90" t="str">
        <f>IF('S.D.PASTE SHEET'!Z440="","",'S.D.PASTE SHEET'!Z440)</f>
        <v/>
      </c>
      <c s="90" t="str">
        <f>IF('S.D.PASTE SHEET'!AA440="","",'S.D.PASTE SHEET'!AA440)</f>
        <v/>
      </c>
      <c s="90" t="str">
        <f>IF('S.D.PASTE SHEET'!AB440="","",'S.D.PASTE SHEET'!AB440)</f>
        <v/>
      </c>
      <c s="90" t="str">
        <f>IF('S.D.PASTE SHEET'!AC440="","",'S.D.PASTE SHEET'!AC440)</f>
        <v/>
      </c>
      <c s="90" t="str">
        <f>IF('S.D.PASTE SHEET'!AD440="","",'S.D.PASTE SHEET'!AD440)</f>
        <v/>
      </c>
      <c s="34"/>
      <c s="32" t="str">
        <f>IF(AK440="","",IF(AK440&gt;0,COUNT($AG$2:AG440),""))</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0" s="32" t="str">
        <f>IF(BC440="","",IF(BC440&gt;0,COUNT($AY$2:AY440),""))</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1" spans="1:66" ht="15.75" customHeight="1">
      <c r="A441" s="90" t="str">
        <f>IF('S.D.PASTE SHEET'!A441="","",'S.D.PASTE SHEET'!A441)</f>
        <v/>
      </c>
      <c s="90" t="str">
        <f>IF('S.D.PASTE SHEET'!B441="","",'S.D.PASTE SHEET'!B441)</f>
        <v/>
      </c>
      <c s="90" t="str">
        <f>IF('S.D.PASTE SHEET'!C441="","",'S.D.PASTE SHEET'!C441)</f>
        <v/>
      </c>
      <c s="91" t="str">
        <f>IF('S.D.PASTE SHEET'!D441="","",'S.D.PASTE SHEET'!D441)</f>
        <v/>
      </c>
      <c s="90" t="str">
        <f>IF('S.D.PASTE SHEET'!E441="","",UPPER('S.D.PASTE SHEET'!E441))</f>
        <v/>
      </c>
      <c s="90" t="str">
        <f>IF('S.D.PASTE SHEET'!F441="","",'S.D.PASTE SHEET'!F441)</f>
        <v/>
      </c>
      <c s="90" t="str">
        <f>IF('S.D.PASTE SHEET'!G441="","",UPPER('S.D.PASTE SHEET'!G441))</f>
        <v/>
      </c>
      <c s="90" t="str">
        <f>IF('S.D.PASTE SHEET'!H441="","",UPPER('S.D.PASTE SHEET'!H441))</f>
        <v/>
      </c>
      <c s="90" t="str">
        <f>IF('S.D.PASTE SHEET'!I441="","",'S.D.PASTE SHEET'!I441)</f>
        <v/>
      </c>
      <c s="91" t="str">
        <f>IF('S.D.PASTE SHEET'!J441="","",'S.D.PASTE SHEET'!J441)</f>
        <v/>
      </c>
      <c s="90" t="str">
        <f>IF('S.D.PASTE SHEET'!K441="","",'S.D.PASTE SHEET'!K441)</f>
        <v/>
      </c>
      <c s="90" t="str">
        <f>IF('S.D.PASTE SHEET'!L441="","",'S.D.PASTE SHEET'!L441)</f>
        <v/>
      </c>
      <c s="90" t="str">
        <f>IF('S.D.PASTE SHEET'!M441="","",'S.D.PASTE SHEET'!M441)</f>
        <v/>
      </c>
      <c s="90" t="str">
        <f>IF('S.D.PASTE SHEET'!N441="","",'S.D.PASTE SHEET'!N441)</f>
        <v/>
      </c>
      <c s="90" t="str">
        <f>IF('S.D.PASTE SHEET'!O441="","",'S.D.PASTE SHEET'!O441)</f>
        <v/>
      </c>
      <c s="90" t="str">
        <f>IF('S.D.PASTE SHEET'!P441="","",'S.D.PASTE SHEET'!P441)</f>
        <v/>
      </c>
      <c s="90" t="str">
        <f>IF('S.D.PASTE SHEET'!Q441="","",'S.D.PASTE SHEET'!Q441)</f>
        <v/>
      </c>
      <c s="90" t="str">
        <f>IF('S.D.PASTE SHEET'!R441="","",'S.D.PASTE SHEET'!R441)</f>
        <v/>
      </c>
      <c s="90" t="str">
        <f>IF('S.D.PASTE SHEET'!S441="","",'S.D.PASTE SHEET'!S441)</f>
        <v/>
      </c>
      <c s="90" t="str">
        <f>IF('S.D.PASTE SHEET'!T441="","",'S.D.PASTE SHEET'!T441)</f>
        <v/>
      </c>
      <c s="90" t="str">
        <f>IF('S.D.PASTE SHEET'!U441="","",'S.D.PASTE SHEET'!U441)</f>
        <v/>
      </c>
      <c s="90" t="str">
        <f>IF('S.D.PASTE SHEET'!V441="","",'S.D.PASTE SHEET'!V441)</f>
        <v/>
      </c>
      <c s="90" t="str">
        <f>IF('S.D.PASTE SHEET'!W441="","",'S.D.PASTE SHEET'!W441)</f>
        <v/>
      </c>
      <c s="90" t="str">
        <f>IF('S.D.PASTE SHEET'!X441="","",'S.D.PASTE SHEET'!X441)</f>
        <v/>
      </c>
      <c s="90" t="str">
        <f>IF('S.D.PASTE SHEET'!Y441="","",'S.D.PASTE SHEET'!Y441)</f>
        <v/>
      </c>
      <c s="90" t="str">
        <f>IF('S.D.PASTE SHEET'!Z441="","",'S.D.PASTE SHEET'!Z441)</f>
        <v/>
      </c>
      <c s="90" t="str">
        <f>IF('S.D.PASTE SHEET'!AA441="","",'S.D.PASTE SHEET'!AA441)</f>
        <v/>
      </c>
      <c s="90" t="str">
        <f>IF('S.D.PASTE SHEET'!AB441="","",'S.D.PASTE SHEET'!AB441)</f>
        <v/>
      </c>
      <c s="90" t="str">
        <f>IF('S.D.PASTE SHEET'!AC441="","",'S.D.PASTE SHEET'!AC441)</f>
        <v/>
      </c>
      <c s="90" t="str">
        <f>IF('S.D.PASTE SHEET'!AD441="","",'S.D.PASTE SHEET'!AD441)</f>
        <v/>
      </c>
      <c s="34"/>
      <c s="32" t="str">
        <f>IF(AK441="","",IF(AK441&gt;0,COUNT($AG$2:AG441),""))</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1" s="32" t="str">
        <f>IF(BC441="","",IF(BC441&gt;0,COUNT($AY$2:AY441),""))</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2" spans="1:66" ht="15.75" customHeight="1">
      <c r="A442" s="90" t="str">
        <f>IF('S.D.PASTE SHEET'!A442="","",'S.D.PASTE SHEET'!A442)</f>
        <v/>
      </c>
      <c s="90" t="str">
        <f>IF('S.D.PASTE SHEET'!B442="","",'S.D.PASTE SHEET'!B442)</f>
        <v/>
      </c>
      <c s="90" t="str">
        <f>IF('S.D.PASTE SHEET'!C442="","",'S.D.PASTE SHEET'!C442)</f>
        <v/>
      </c>
      <c s="91" t="str">
        <f>IF('S.D.PASTE SHEET'!D442="","",'S.D.PASTE SHEET'!D442)</f>
        <v/>
      </c>
      <c s="90" t="str">
        <f>IF('S.D.PASTE SHEET'!E442="","",UPPER('S.D.PASTE SHEET'!E442))</f>
        <v/>
      </c>
      <c s="90" t="str">
        <f>IF('S.D.PASTE SHEET'!F442="","",'S.D.PASTE SHEET'!F442)</f>
        <v/>
      </c>
      <c s="90" t="str">
        <f>IF('S.D.PASTE SHEET'!G442="","",UPPER('S.D.PASTE SHEET'!G442))</f>
        <v/>
      </c>
      <c s="90" t="str">
        <f>IF('S.D.PASTE SHEET'!H442="","",UPPER('S.D.PASTE SHEET'!H442))</f>
        <v/>
      </c>
      <c s="90" t="str">
        <f>IF('S.D.PASTE SHEET'!I442="","",'S.D.PASTE SHEET'!I442)</f>
        <v/>
      </c>
      <c s="91" t="str">
        <f>IF('S.D.PASTE SHEET'!J442="","",'S.D.PASTE SHEET'!J442)</f>
        <v/>
      </c>
      <c s="90" t="str">
        <f>IF('S.D.PASTE SHEET'!K442="","",'S.D.PASTE SHEET'!K442)</f>
        <v/>
      </c>
      <c s="90" t="str">
        <f>IF('S.D.PASTE SHEET'!L442="","",'S.D.PASTE SHEET'!L442)</f>
        <v/>
      </c>
      <c s="90" t="str">
        <f>IF('S.D.PASTE SHEET'!M442="","",'S.D.PASTE SHEET'!M442)</f>
        <v/>
      </c>
      <c s="90" t="str">
        <f>IF('S.D.PASTE SHEET'!N442="","",'S.D.PASTE SHEET'!N442)</f>
        <v/>
      </c>
      <c s="90" t="str">
        <f>IF('S.D.PASTE SHEET'!O442="","",'S.D.PASTE SHEET'!O442)</f>
        <v/>
      </c>
      <c s="90" t="str">
        <f>IF('S.D.PASTE SHEET'!P442="","",'S.D.PASTE SHEET'!P442)</f>
        <v/>
      </c>
      <c s="90" t="str">
        <f>IF('S.D.PASTE SHEET'!Q442="","",'S.D.PASTE SHEET'!Q442)</f>
        <v/>
      </c>
      <c s="90" t="str">
        <f>IF('S.D.PASTE SHEET'!R442="","",'S.D.PASTE SHEET'!R442)</f>
        <v/>
      </c>
      <c s="90" t="str">
        <f>IF('S.D.PASTE SHEET'!S442="","",'S.D.PASTE SHEET'!S442)</f>
        <v/>
      </c>
      <c s="90" t="str">
        <f>IF('S.D.PASTE SHEET'!T442="","",'S.D.PASTE SHEET'!T442)</f>
        <v/>
      </c>
      <c s="90" t="str">
        <f>IF('S.D.PASTE SHEET'!U442="","",'S.D.PASTE SHEET'!U442)</f>
        <v/>
      </c>
      <c s="90" t="str">
        <f>IF('S.D.PASTE SHEET'!V442="","",'S.D.PASTE SHEET'!V442)</f>
        <v/>
      </c>
      <c s="90" t="str">
        <f>IF('S.D.PASTE SHEET'!W442="","",'S.D.PASTE SHEET'!W442)</f>
        <v/>
      </c>
      <c s="90" t="str">
        <f>IF('S.D.PASTE SHEET'!X442="","",'S.D.PASTE SHEET'!X442)</f>
        <v/>
      </c>
      <c s="90" t="str">
        <f>IF('S.D.PASTE SHEET'!Y442="","",'S.D.PASTE SHEET'!Y442)</f>
        <v/>
      </c>
      <c s="90" t="str">
        <f>IF('S.D.PASTE SHEET'!Z442="","",'S.D.PASTE SHEET'!Z442)</f>
        <v/>
      </c>
      <c s="90" t="str">
        <f>IF('S.D.PASTE SHEET'!AA442="","",'S.D.PASTE SHEET'!AA442)</f>
        <v/>
      </c>
      <c s="90" t="str">
        <f>IF('S.D.PASTE SHEET'!AB442="","",'S.D.PASTE SHEET'!AB442)</f>
        <v/>
      </c>
      <c s="90" t="str">
        <f>IF('S.D.PASTE SHEET'!AC442="","",'S.D.PASTE SHEET'!AC442)</f>
        <v/>
      </c>
      <c s="90" t="str">
        <f>IF('S.D.PASTE SHEET'!AD442="","",'S.D.PASTE SHEET'!AD442)</f>
        <v/>
      </c>
      <c s="34"/>
      <c s="32" t="str">
        <f>IF(AK442="","",IF(AK442&gt;0,COUNT($AG$2:AG442),""))</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2" s="32" t="str">
        <f>IF(BC442="","",IF(BC442&gt;0,COUNT($AY$2:AY442),""))</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3" spans="1:66" ht="15.75" customHeight="1">
      <c r="A443" s="90" t="str">
        <f>IF('S.D.PASTE SHEET'!A443="","",'S.D.PASTE SHEET'!A443)</f>
        <v/>
      </c>
      <c s="90" t="str">
        <f>IF('S.D.PASTE SHEET'!B443="","",'S.D.PASTE SHEET'!B443)</f>
        <v/>
      </c>
      <c s="90" t="str">
        <f>IF('S.D.PASTE SHEET'!C443="","",'S.D.PASTE SHEET'!C443)</f>
        <v/>
      </c>
      <c s="91" t="str">
        <f>IF('S.D.PASTE SHEET'!D443="","",'S.D.PASTE SHEET'!D443)</f>
        <v/>
      </c>
      <c s="90" t="str">
        <f>IF('S.D.PASTE SHEET'!E443="","",UPPER('S.D.PASTE SHEET'!E443))</f>
        <v/>
      </c>
      <c s="90" t="str">
        <f>IF('S.D.PASTE SHEET'!F443="","",'S.D.PASTE SHEET'!F443)</f>
        <v/>
      </c>
      <c s="90" t="str">
        <f>IF('S.D.PASTE SHEET'!G443="","",UPPER('S.D.PASTE SHEET'!G443))</f>
        <v/>
      </c>
      <c s="90" t="str">
        <f>IF('S.D.PASTE SHEET'!H443="","",UPPER('S.D.PASTE SHEET'!H443))</f>
        <v/>
      </c>
      <c s="90" t="str">
        <f>IF('S.D.PASTE SHEET'!I443="","",'S.D.PASTE SHEET'!I443)</f>
        <v/>
      </c>
      <c s="91" t="str">
        <f>IF('S.D.PASTE SHEET'!J443="","",'S.D.PASTE SHEET'!J443)</f>
        <v/>
      </c>
      <c s="90" t="str">
        <f>IF('S.D.PASTE SHEET'!K443="","",'S.D.PASTE SHEET'!K443)</f>
        <v/>
      </c>
      <c s="90" t="str">
        <f>IF('S.D.PASTE SHEET'!L443="","",'S.D.PASTE SHEET'!L443)</f>
        <v/>
      </c>
      <c s="90" t="str">
        <f>IF('S.D.PASTE SHEET'!M443="","",'S.D.PASTE SHEET'!M443)</f>
        <v/>
      </c>
      <c s="90" t="str">
        <f>IF('S.D.PASTE SHEET'!N443="","",'S.D.PASTE SHEET'!N443)</f>
        <v/>
      </c>
      <c s="90" t="str">
        <f>IF('S.D.PASTE SHEET'!O443="","",'S.D.PASTE SHEET'!O443)</f>
        <v/>
      </c>
      <c s="90" t="str">
        <f>IF('S.D.PASTE SHEET'!P443="","",'S.D.PASTE SHEET'!P443)</f>
        <v/>
      </c>
      <c s="90" t="str">
        <f>IF('S.D.PASTE SHEET'!Q443="","",'S.D.PASTE SHEET'!Q443)</f>
        <v/>
      </c>
      <c s="90" t="str">
        <f>IF('S.D.PASTE SHEET'!R443="","",'S.D.PASTE SHEET'!R443)</f>
        <v/>
      </c>
      <c s="90" t="str">
        <f>IF('S.D.PASTE SHEET'!S443="","",'S.D.PASTE SHEET'!S443)</f>
        <v/>
      </c>
      <c s="90" t="str">
        <f>IF('S.D.PASTE SHEET'!T443="","",'S.D.PASTE SHEET'!T443)</f>
        <v/>
      </c>
      <c s="90" t="str">
        <f>IF('S.D.PASTE SHEET'!U443="","",'S.D.PASTE SHEET'!U443)</f>
        <v/>
      </c>
      <c s="90" t="str">
        <f>IF('S.D.PASTE SHEET'!V443="","",'S.D.PASTE SHEET'!V443)</f>
        <v/>
      </c>
      <c s="90" t="str">
        <f>IF('S.D.PASTE SHEET'!W443="","",'S.D.PASTE SHEET'!W443)</f>
        <v/>
      </c>
      <c s="90" t="str">
        <f>IF('S.D.PASTE SHEET'!X443="","",'S.D.PASTE SHEET'!X443)</f>
        <v/>
      </c>
      <c s="90" t="str">
        <f>IF('S.D.PASTE SHEET'!Y443="","",'S.D.PASTE SHEET'!Y443)</f>
        <v/>
      </c>
      <c s="90" t="str">
        <f>IF('S.D.PASTE SHEET'!Z443="","",'S.D.PASTE SHEET'!Z443)</f>
        <v/>
      </c>
      <c s="90" t="str">
        <f>IF('S.D.PASTE SHEET'!AA443="","",'S.D.PASTE SHEET'!AA443)</f>
        <v/>
      </c>
      <c s="90" t="str">
        <f>IF('S.D.PASTE SHEET'!AB443="","",'S.D.PASTE SHEET'!AB443)</f>
        <v/>
      </c>
      <c s="90" t="str">
        <f>IF('S.D.PASTE SHEET'!AC443="","",'S.D.PASTE SHEET'!AC443)</f>
        <v/>
      </c>
      <c s="90" t="str">
        <f>IF('S.D.PASTE SHEET'!AD443="","",'S.D.PASTE SHEET'!AD443)</f>
        <v/>
      </c>
      <c s="34"/>
      <c s="32" t="str">
        <f>IF(AK443="","",IF(AK443&gt;0,COUNT($AG$2:AG443),""))</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3" s="32" t="str">
        <f>IF(BC443="","",IF(BC443&gt;0,COUNT($AY$2:AY443),""))</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4" spans="1:66" ht="15.75" customHeight="1">
      <c r="A444" s="90" t="str">
        <f>IF('S.D.PASTE SHEET'!A444="","",'S.D.PASTE SHEET'!A444)</f>
        <v/>
      </c>
      <c s="90" t="str">
        <f>IF('S.D.PASTE SHEET'!B444="","",'S.D.PASTE SHEET'!B444)</f>
        <v/>
      </c>
      <c s="90" t="str">
        <f>IF('S.D.PASTE SHEET'!C444="","",'S.D.PASTE SHEET'!C444)</f>
        <v/>
      </c>
      <c s="91" t="str">
        <f>IF('S.D.PASTE SHEET'!D444="","",'S.D.PASTE SHEET'!D444)</f>
        <v/>
      </c>
      <c s="90" t="str">
        <f>IF('S.D.PASTE SHEET'!E444="","",UPPER('S.D.PASTE SHEET'!E444))</f>
        <v/>
      </c>
      <c s="90" t="str">
        <f>IF('S.D.PASTE SHEET'!F444="","",'S.D.PASTE SHEET'!F444)</f>
        <v/>
      </c>
      <c s="90" t="str">
        <f>IF('S.D.PASTE SHEET'!G444="","",UPPER('S.D.PASTE SHEET'!G444))</f>
        <v/>
      </c>
      <c s="90" t="str">
        <f>IF('S.D.PASTE SHEET'!H444="","",UPPER('S.D.PASTE SHEET'!H444))</f>
        <v/>
      </c>
      <c s="90" t="str">
        <f>IF('S.D.PASTE SHEET'!I444="","",'S.D.PASTE SHEET'!I444)</f>
        <v/>
      </c>
      <c s="91" t="str">
        <f>IF('S.D.PASTE SHEET'!J444="","",'S.D.PASTE SHEET'!J444)</f>
        <v/>
      </c>
      <c s="90" t="str">
        <f>IF('S.D.PASTE SHEET'!K444="","",'S.D.PASTE SHEET'!K444)</f>
        <v/>
      </c>
      <c s="90" t="str">
        <f>IF('S.D.PASTE SHEET'!L444="","",'S.D.PASTE SHEET'!L444)</f>
        <v/>
      </c>
      <c s="90" t="str">
        <f>IF('S.D.PASTE SHEET'!M444="","",'S.D.PASTE SHEET'!M444)</f>
        <v/>
      </c>
      <c s="90" t="str">
        <f>IF('S.D.PASTE SHEET'!N444="","",'S.D.PASTE SHEET'!N444)</f>
        <v/>
      </c>
      <c s="90" t="str">
        <f>IF('S.D.PASTE SHEET'!O444="","",'S.D.PASTE SHEET'!O444)</f>
        <v/>
      </c>
      <c s="90" t="str">
        <f>IF('S.D.PASTE SHEET'!P444="","",'S.D.PASTE SHEET'!P444)</f>
        <v/>
      </c>
      <c s="90" t="str">
        <f>IF('S.D.PASTE SHEET'!Q444="","",'S.D.PASTE SHEET'!Q444)</f>
        <v/>
      </c>
      <c s="90" t="str">
        <f>IF('S.D.PASTE SHEET'!R444="","",'S.D.PASTE SHEET'!R444)</f>
        <v/>
      </c>
      <c s="90" t="str">
        <f>IF('S.D.PASTE SHEET'!S444="","",'S.D.PASTE SHEET'!S444)</f>
        <v/>
      </c>
      <c s="90" t="str">
        <f>IF('S.D.PASTE SHEET'!T444="","",'S.D.PASTE SHEET'!T444)</f>
        <v/>
      </c>
      <c s="90" t="str">
        <f>IF('S.D.PASTE SHEET'!U444="","",'S.D.PASTE SHEET'!U444)</f>
        <v/>
      </c>
      <c s="90" t="str">
        <f>IF('S.D.PASTE SHEET'!V444="","",'S.D.PASTE SHEET'!V444)</f>
        <v/>
      </c>
      <c s="90" t="str">
        <f>IF('S.D.PASTE SHEET'!W444="","",'S.D.PASTE SHEET'!W444)</f>
        <v/>
      </c>
      <c s="90" t="str">
        <f>IF('S.D.PASTE SHEET'!X444="","",'S.D.PASTE SHEET'!X444)</f>
        <v/>
      </c>
      <c s="90" t="str">
        <f>IF('S.D.PASTE SHEET'!Y444="","",'S.D.PASTE SHEET'!Y444)</f>
        <v/>
      </c>
      <c s="90" t="str">
        <f>IF('S.D.PASTE SHEET'!Z444="","",'S.D.PASTE SHEET'!Z444)</f>
        <v/>
      </c>
      <c s="90" t="str">
        <f>IF('S.D.PASTE SHEET'!AA444="","",'S.D.PASTE SHEET'!AA444)</f>
        <v/>
      </c>
      <c s="90" t="str">
        <f>IF('S.D.PASTE SHEET'!AB444="","",'S.D.PASTE SHEET'!AB444)</f>
        <v/>
      </c>
      <c s="90" t="str">
        <f>IF('S.D.PASTE SHEET'!AC444="","",'S.D.PASTE SHEET'!AC444)</f>
        <v/>
      </c>
      <c s="90" t="str">
        <f>IF('S.D.PASTE SHEET'!AD444="","",'S.D.PASTE SHEET'!AD444)</f>
        <v/>
      </c>
      <c s="34"/>
      <c s="32" t="str">
        <f>IF(AK444="","",IF(AK444&gt;0,COUNT($AG$2:AG444),""))</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4" s="32" t="str">
        <f>IF(BC444="","",IF(BC444&gt;0,COUNT($AY$2:AY444),""))</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5" spans="1:66" ht="15.75" customHeight="1">
      <c r="A445" s="90" t="str">
        <f>IF('S.D.PASTE SHEET'!A445="","",'S.D.PASTE SHEET'!A445)</f>
        <v/>
      </c>
      <c s="90" t="str">
        <f>IF('S.D.PASTE SHEET'!B445="","",'S.D.PASTE SHEET'!B445)</f>
        <v/>
      </c>
      <c s="90" t="str">
        <f>IF('S.D.PASTE SHEET'!C445="","",'S.D.PASTE SHEET'!C445)</f>
        <v/>
      </c>
      <c s="91" t="str">
        <f>IF('S.D.PASTE SHEET'!D445="","",'S.D.PASTE SHEET'!D445)</f>
        <v/>
      </c>
      <c s="90" t="str">
        <f>IF('S.D.PASTE SHEET'!E445="","",UPPER('S.D.PASTE SHEET'!E445))</f>
        <v/>
      </c>
      <c s="90" t="str">
        <f>IF('S.D.PASTE SHEET'!F445="","",'S.D.PASTE SHEET'!F445)</f>
        <v/>
      </c>
      <c s="90" t="str">
        <f>IF('S.D.PASTE SHEET'!G445="","",UPPER('S.D.PASTE SHEET'!G445))</f>
        <v/>
      </c>
      <c s="90" t="str">
        <f>IF('S.D.PASTE SHEET'!H445="","",UPPER('S.D.PASTE SHEET'!H445))</f>
        <v/>
      </c>
      <c s="90" t="str">
        <f>IF('S.D.PASTE SHEET'!I445="","",'S.D.PASTE SHEET'!I445)</f>
        <v/>
      </c>
      <c s="91" t="str">
        <f>IF('S.D.PASTE SHEET'!J445="","",'S.D.PASTE SHEET'!J445)</f>
        <v/>
      </c>
      <c s="90" t="str">
        <f>IF('S.D.PASTE SHEET'!K445="","",'S.D.PASTE SHEET'!K445)</f>
        <v/>
      </c>
      <c s="90" t="str">
        <f>IF('S.D.PASTE SHEET'!L445="","",'S.D.PASTE SHEET'!L445)</f>
        <v/>
      </c>
      <c s="90" t="str">
        <f>IF('S.D.PASTE SHEET'!M445="","",'S.D.PASTE SHEET'!M445)</f>
        <v/>
      </c>
      <c s="90" t="str">
        <f>IF('S.D.PASTE SHEET'!N445="","",'S.D.PASTE SHEET'!N445)</f>
        <v/>
      </c>
      <c s="90" t="str">
        <f>IF('S.D.PASTE SHEET'!O445="","",'S.D.PASTE SHEET'!O445)</f>
        <v/>
      </c>
      <c s="90" t="str">
        <f>IF('S.D.PASTE SHEET'!P445="","",'S.D.PASTE SHEET'!P445)</f>
        <v/>
      </c>
      <c s="90" t="str">
        <f>IF('S.D.PASTE SHEET'!Q445="","",'S.D.PASTE SHEET'!Q445)</f>
        <v/>
      </c>
      <c s="90" t="str">
        <f>IF('S.D.PASTE SHEET'!R445="","",'S.D.PASTE SHEET'!R445)</f>
        <v/>
      </c>
      <c s="90" t="str">
        <f>IF('S.D.PASTE SHEET'!S445="","",'S.D.PASTE SHEET'!S445)</f>
        <v/>
      </c>
      <c s="90" t="str">
        <f>IF('S.D.PASTE SHEET'!T445="","",'S.D.PASTE SHEET'!T445)</f>
        <v/>
      </c>
      <c s="90" t="str">
        <f>IF('S.D.PASTE SHEET'!U445="","",'S.D.PASTE SHEET'!U445)</f>
        <v/>
      </c>
      <c s="90" t="str">
        <f>IF('S.D.PASTE SHEET'!V445="","",'S.D.PASTE SHEET'!V445)</f>
        <v/>
      </c>
      <c s="90" t="str">
        <f>IF('S.D.PASTE SHEET'!W445="","",'S.D.PASTE SHEET'!W445)</f>
        <v/>
      </c>
      <c s="90" t="str">
        <f>IF('S.D.PASTE SHEET'!X445="","",'S.D.PASTE SHEET'!X445)</f>
        <v/>
      </c>
      <c s="90" t="str">
        <f>IF('S.D.PASTE SHEET'!Y445="","",'S.D.PASTE SHEET'!Y445)</f>
        <v/>
      </c>
      <c s="90" t="str">
        <f>IF('S.D.PASTE SHEET'!Z445="","",'S.D.PASTE SHEET'!Z445)</f>
        <v/>
      </c>
      <c s="90" t="str">
        <f>IF('S.D.PASTE SHEET'!AA445="","",'S.D.PASTE SHEET'!AA445)</f>
        <v/>
      </c>
      <c s="90" t="str">
        <f>IF('S.D.PASTE SHEET'!AB445="","",'S.D.PASTE SHEET'!AB445)</f>
        <v/>
      </c>
      <c s="90" t="str">
        <f>IF('S.D.PASTE SHEET'!AC445="","",'S.D.PASTE SHEET'!AC445)</f>
        <v/>
      </c>
      <c s="90" t="str">
        <f>IF('S.D.PASTE SHEET'!AD445="","",'S.D.PASTE SHEET'!AD445)</f>
        <v/>
      </c>
      <c s="34"/>
      <c s="32" t="str">
        <f>IF(AK445="","",IF(AK445&gt;0,COUNT($AG$2:AG445),""))</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5" s="32" t="str">
        <f>IF(BC445="","",IF(BC445&gt;0,COUNT($AY$2:AY445),""))</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6" spans="1:66" ht="15.75" customHeight="1">
      <c r="A446" s="90" t="str">
        <f>IF('S.D.PASTE SHEET'!A446="","",'S.D.PASTE SHEET'!A446)</f>
        <v/>
      </c>
      <c s="90" t="str">
        <f>IF('S.D.PASTE SHEET'!B446="","",'S.D.PASTE SHEET'!B446)</f>
        <v/>
      </c>
      <c s="90" t="str">
        <f>IF('S.D.PASTE SHEET'!C446="","",'S.D.PASTE SHEET'!C446)</f>
        <v/>
      </c>
      <c s="91" t="str">
        <f>IF('S.D.PASTE SHEET'!D446="","",'S.D.PASTE SHEET'!D446)</f>
        <v/>
      </c>
      <c s="90" t="str">
        <f>IF('S.D.PASTE SHEET'!E446="","",UPPER('S.D.PASTE SHEET'!E446))</f>
        <v/>
      </c>
      <c s="90" t="str">
        <f>IF('S.D.PASTE SHEET'!F446="","",'S.D.PASTE SHEET'!F446)</f>
        <v/>
      </c>
      <c s="90" t="str">
        <f>IF('S.D.PASTE SHEET'!G446="","",UPPER('S.D.PASTE SHEET'!G446))</f>
        <v/>
      </c>
      <c s="90" t="str">
        <f>IF('S.D.PASTE SHEET'!H446="","",UPPER('S.D.PASTE SHEET'!H446))</f>
        <v/>
      </c>
      <c s="90" t="str">
        <f>IF('S.D.PASTE SHEET'!I446="","",'S.D.PASTE SHEET'!I446)</f>
        <v/>
      </c>
      <c s="91" t="str">
        <f>IF('S.D.PASTE SHEET'!J446="","",'S.D.PASTE SHEET'!J446)</f>
        <v/>
      </c>
      <c s="90" t="str">
        <f>IF('S.D.PASTE SHEET'!K446="","",'S.D.PASTE SHEET'!K446)</f>
        <v/>
      </c>
      <c s="90" t="str">
        <f>IF('S.D.PASTE SHEET'!L446="","",'S.D.PASTE SHEET'!L446)</f>
        <v/>
      </c>
      <c s="90" t="str">
        <f>IF('S.D.PASTE SHEET'!M446="","",'S.D.PASTE SHEET'!M446)</f>
        <v/>
      </c>
      <c s="90" t="str">
        <f>IF('S.D.PASTE SHEET'!N446="","",'S.D.PASTE SHEET'!N446)</f>
        <v/>
      </c>
      <c s="90" t="str">
        <f>IF('S.D.PASTE SHEET'!O446="","",'S.D.PASTE SHEET'!O446)</f>
        <v/>
      </c>
      <c s="90" t="str">
        <f>IF('S.D.PASTE SHEET'!P446="","",'S.D.PASTE SHEET'!P446)</f>
        <v/>
      </c>
      <c s="90" t="str">
        <f>IF('S.D.PASTE SHEET'!Q446="","",'S.D.PASTE SHEET'!Q446)</f>
        <v/>
      </c>
      <c s="90" t="str">
        <f>IF('S.D.PASTE SHEET'!R446="","",'S.D.PASTE SHEET'!R446)</f>
        <v/>
      </c>
      <c s="90" t="str">
        <f>IF('S.D.PASTE SHEET'!S446="","",'S.D.PASTE SHEET'!S446)</f>
        <v/>
      </c>
      <c s="90" t="str">
        <f>IF('S.D.PASTE SHEET'!T446="","",'S.D.PASTE SHEET'!T446)</f>
        <v/>
      </c>
      <c s="90" t="str">
        <f>IF('S.D.PASTE SHEET'!U446="","",'S.D.PASTE SHEET'!U446)</f>
        <v/>
      </c>
      <c s="90" t="str">
        <f>IF('S.D.PASTE SHEET'!V446="","",'S.D.PASTE SHEET'!V446)</f>
        <v/>
      </c>
      <c s="90" t="str">
        <f>IF('S.D.PASTE SHEET'!W446="","",'S.D.PASTE SHEET'!W446)</f>
        <v/>
      </c>
      <c s="90" t="str">
        <f>IF('S.D.PASTE SHEET'!X446="","",'S.D.PASTE SHEET'!X446)</f>
        <v/>
      </c>
      <c s="90" t="str">
        <f>IF('S.D.PASTE SHEET'!Y446="","",'S.D.PASTE SHEET'!Y446)</f>
        <v/>
      </c>
      <c s="90" t="str">
        <f>IF('S.D.PASTE SHEET'!Z446="","",'S.D.PASTE SHEET'!Z446)</f>
        <v/>
      </c>
      <c s="90" t="str">
        <f>IF('S.D.PASTE SHEET'!AA446="","",'S.D.PASTE SHEET'!AA446)</f>
        <v/>
      </c>
      <c s="90" t="str">
        <f>IF('S.D.PASTE SHEET'!AB446="","",'S.D.PASTE SHEET'!AB446)</f>
        <v/>
      </c>
      <c s="90" t="str">
        <f>IF('S.D.PASTE SHEET'!AC446="","",'S.D.PASTE SHEET'!AC446)</f>
        <v/>
      </c>
      <c s="90" t="str">
        <f>IF('S.D.PASTE SHEET'!AD446="","",'S.D.PASTE SHEET'!AD446)</f>
        <v/>
      </c>
      <c s="34"/>
      <c s="32" t="str">
        <f>IF(AK446="","",IF(AK446&gt;0,COUNT($AG$2:AG446),""))</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6" s="32" t="str">
        <f>IF(BC446="","",IF(BC446&gt;0,COUNT($AY$2:AY446),""))</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7" spans="1:66" ht="15.75" customHeight="1">
      <c r="A447" s="90" t="str">
        <f>IF('S.D.PASTE SHEET'!A447="","",'S.D.PASTE SHEET'!A447)</f>
        <v/>
      </c>
      <c s="90" t="str">
        <f>IF('S.D.PASTE SHEET'!B447="","",'S.D.PASTE SHEET'!B447)</f>
        <v/>
      </c>
      <c s="90" t="str">
        <f>IF('S.D.PASTE SHEET'!C447="","",'S.D.PASTE SHEET'!C447)</f>
        <v/>
      </c>
      <c s="91" t="str">
        <f>IF('S.D.PASTE SHEET'!D447="","",'S.D.PASTE SHEET'!D447)</f>
        <v/>
      </c>
      <c s="90" t="str">
        <f>IF('S.D.PASTE SHEET'!E447="","",UPPER('S.D.PASTE SHEET'!E447))</f>
        <v/>
      </c>
      <c s="90" t="str">
        <f>IF('S.D.PASTE SHEET'!F447="","",'S.D.PASTE SHEET'!F447)</f>
        <v/>
      </c>
      <c s="90" t="str">
        <f>IF('S.D.PASTE SHEET'!G447="","",UPPER('S.D.PASTE SHEET'!G447))</f>
        <v/>
      </c>
      <c s="90" t="str">
        <f>IF('S.D.PASTE SHEET'!H447="","",UPPER('S.D.PASTE SHEET'!H447))</f>
        <v/>
      </c>
      <c s="90" t="str">
        <f>IF('S.D.PASTE SHEET'!I447="","",'S.D.PASTE SHEET'!I447)</f>
        <v/>
      </c>
      <c s="91" t="str">
        <f>IF('S.D.PASTE SHEET'!J447="","",'S.D.PASTE SHEET'!J447)</f>
        <v/>
      </c>
      <c s="90" t="str">
        <f>IF('S.D.PASTE SHEET'!K447="","",'S.D.PASTE SHEET'!K447)</f>
        <v/>
      </c>
      <c s="90" t="str">
        <f>IF('S.D.PASTE SHEET'!L447="","",'S.D.PASTE SHEET'!L447)</f>
        <v/>
      </c>
      <c s="90" t="str">
        <f>IF('S.D.PASTE SHEET'!M447="","",'S.D.PASTE SHEET'!M447)</f>
        <v/>
      </c>
      <c s="90" t="str">
        <f>IF('S.D.PASTE SHEET'!N447="","",'S.D.PASTE SHEET'!N447)</f>
        <v/>
      </c>
      <c s="90" t="str">
        <f>IF('S.D.PASTE SHEET'!O447="","",'S.D.PASTE SHEET'!O447)</f>
        <v/>
      </c>
      <c s="90" t="str">
        <f>IF('S.D.PASTE SHEET'!P447="","",'S.D.PASTE SHEET'!P447)</f>
        <v/>
      </c>
      <c s="90" t="str">
        <f>IF('S.D.PASTE SHEET'!Q447="","",'S.D.PASTE SHEET'!Q447)</f>
        <v/>
      </c>
      <c s="90" t="str">
        <f>IF('S.D.PASTE SHEET'!R447="","",'S.D.PASTE SHEET'!R447)</f>
        <v/>
      </c>
      <c s="90" t="str">
        <f>IF('S.D.PASTE SHEET'!S447="","",'S.D.PASTE SHEET'!S447)</f>
        <v/>
      </c>
      <c s="90" t="str">
        <f>IF('S.D.PASTE SHEET'!T447="","",'S.D.PASTE SHEET'!T447)</f>
        <v/>
      </c>
      <c s="90" t="str">
        <f>IF('S.D.PASTE SHEET'!U447="","",'S.D.PASTE SHEET'!U447)</f>
        <v/>
      </c>
      <c s="90" t="str">
        <f>IF('S.D.PASTE SHEET'!V447="","",'S.D.PASTE SHEET'!V447)</f>
        <v/>
      </c>
      <c s="90" t="str">
        <f>IF('S.D.PASTE SHEET'!W447="","",'S.D.PASTE SHEET'!W447)</f>
        <v/>
      </c>
      <c s="90" t="str">
        <f>IF('S.D.PASTE SHEET'!X447="","",'S.D.PASTE SHEET'!X447)</f>
        <v/>
      </c>
      <c s="90" t="str">
        <f>IF('S.D.PASTE SHEET'!Y447="","",'S.D.PASTE SHEET'!Y447)</f>
        <v/>
      </c>
      <c s="90" t="str">
        <f>IF('S.D.PASTE SHEET'!Z447="","",'S.D.PASTE SHEET'!Z447)</f>
        <v/>
      </c>
      <c s="90" t="str">
        <f>IF('S.D.PASTE SHEET'!AA447="","",'S.D.PASTE SHEET'!AA447)</f>
        <v/>
      </c>
      <c s="90" t="str">
        <f>IF('S.D.PASTE SHEET'!AB447="","",'S.D.PASTE SHEET'!AB447)</f>
        <v/>
      </c>
      <c s="90" t="str">
        <f>IF('S.D.PASTE SHEET'!AC447="","",'S.D.PASTE SHEET'!AC447)</f>
        <v/>
      </c>
      <c s="90" t="str">
        <f>IF('S.D.PASTE SHEET'!AD447="","",'S.D.PASTE SHEET'!AD447)</f>
        <v/>
      </c>
      <c s="34"/>
      <c s="32" t="str">
        <f>IF(AK447="","",IF(AK447&gt;0,COUNT($AG$2:AG447),""))</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7" s="32" t="str">
        <f>IF(BC447="","",IF(BC447&gt;0,COUNT($AY$2:AY447),""))</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8" spans="1:66" ht="15.75" customHeight="1">
      <c r="A448" s="90" t="str">
        <f>IF('S.D.PASTE SHEET'!A448="","",'S.D.PASTE SHEET'!A448)</f>
        <v/>
      </c>
      <c s="90" t="str">
        <f>IF('S.D.PASTE SHEET'!B448="","",'S.D.PASTE SHEET'!B448)</f>
        <v/>
      </c>
      <c s="90" t="str">
        <f>IF('S.D.PASTE SHEET'!C448="","",'S.D.PASTE SHEET'!C448)</f>
        <v/>
      </c>
      <c s="91" t="str">
        <f>IF('S.D.PASTE SHEET'!D448="","",'S.D.PASTE SHEET'!D448)</f>
        <v/>
      </c>
      <c s="90" t="str">
        <f>IF('S.D.PASTE SHEET'!E448="","",UPPER('S.D.PASTE SHEET'!E448))</f>
        <v/>
      </c>
      <c s="90" t="str">
        <f>IF('S.D.PASTE SHEET'!F448="","",'S.D.PASTE SHEET'!F448)</f>
        <v/>
      </c>
      <c s="90" t="str">
        <f>IF('S.D.PASTE SHEET'!G448="","",UPPER('S.D.PASTE SHEET'!G448))</f>
        <v/>
      </c>
      <c s="90" t="str">
        <f>IF('S.D.PASTE SHEET'!H448="","",UPPER('S.D.PASTE SHEET'!H448))</f>
        <v/>
      </c>
      <c s="90" t="str">
        <f>IF('S.D.PASTE SHEET'!I448="","",'S.D.PASTE SHEET'!I448)</f>
        <v/>
      </c>
      <c s="91" t="str">
        <f>IF('S.D.PASTE SHEET'!J448="","",'S.D.PASTE SHEET'!J448)</f>
        <v/>
      </c>
      <c s="90" t="str">
        <f>IF('S.D.PASTE SHEET'!K448="","",'S.D.PASTE SHEET'!K448)</f>
        <v/>
      </c>
      <c s="90" t="str">
        <f>IF('S.D.PASTE SHEET'!L448="","",'S.D.PASTE SHEET'!L448)</f>
        <v/>
      </c>
      <c s="90" t="str">
        <f>IF('S.D.PASTE SHEET'!M448="","",'S.D.PASTE SHEET'!M448)</f>
        <v/>
      </c>
      <c s="90" t="str">
        <f>IF('S.D.PASTE SHEET'!N448="","",'S.D.PASTE SHEET'!N448)</f>
        <v/>
      </c>
      <c s="90" t="str">
        <f>IF('S.D.PASTE SHEET'!O448="","",'S.D.PASTE SHEET'!O448)</f>
        <v/>
      </c>
      <c s="90" t="str">
        <f>IF('S.D.PASTE SHEET'!P448="","",'S.D.PASTE SHEET'!P448)</f>
        <v/>
      </c>
      <c s="90" t="str">
        <f>IF('S.D.PASTE SHEET'!Q448="","",'S.D.PASTE SHEET'!Q448)</f>
        <v/>
      </c>
      <c s="90" t="str">
        <f>IF('S.D.PASTE SHEET'!R448="","",'S.D.PASTE SHEET'!R448)</f>
        <v/>
      </c>
      <c s="90" t="str">
        <f>IF('S.D.PASTE SHEET'!S448="","",'S.D.PASTE SHEET'!S448)</f>
        <v/>
      </c>
      <c s="90" t="str">
        <f>IF('S.D.PASTE SHEET'!T448="","",'S.D.PASTE SHEET'!T448)</f>
        <v/>
      </c>
      <c s="90" t="str">
        <f>IF('S.D.PASTE SHEET'!U448="","",'S.D.PASTE SHEET'!U448)</f>
        <v/>
      </c>
      <c s="90" t="str">
        <f>IF('S.D.PASTE SHEET'!V448="","",'S.D.PASTE SHEET'!V448)</f>
        <v/>
      </c>
      <c s="90" t="str">
        <f>IF('S.D.PASTE SHEET'!W448="","",'S.D.PASTE SHEET'!W448)</f>
        <v/>
      </c>
      <c s="90" t="str">
        <f>IF('S.D.PASTE SHEET'!X448="","",'S.D.PASTE SHEET'!X448)</f>
        <v/>
      </c>
      <c s="90" t="str">
        <f>IF('S.D.PASTE SHEET'!Y448="","",'S.D.PASTE SHEET'!Y448)</f>
        <v/>
      </c>
      <c s="90" t="str">
        <f>IF('S.D.PASTE SHEET'!Z448="","",'S.D.PASTE SHEET'!Z448)</f>
        <v/>
      </c>
      <c s="90" t="str">
        <f>IF('S.D.PASTE SHEET'!AA448="","",'S.D.PASTE SHEET'!AA448)</f>
        <v/>
      </c>
      <c s="90" t="str">
        <f>IF('S.D.PASTE SHEET'!AB448="","",'S.D.PASTE SHEET'!AB448)</f>
        <v/>
      </c>
      <c s="90" t="str">
        <f>IF('S.D.PASTE SHEET'!AC448="","",'S.D.PASTE SHEET'!AC448)</f>
        <v/>
      </c>
      <c s="90" t="str">
        <f>IF('S.D.PASTE SHEET'!AD448="","",'S.D.PASTE SHEET'!AD448)</f>
        <v/>
      </c>
      <c s="34"/>
      <c s="32" t="str">
        <f>IF(AK448="","",IF(AK448&gt;0,COUNT($AG$2:AG448),""))</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 t="shared" si="62"/>
        <v/>
      </c>
      <c r="AX448" s="32" t="str">
        <f>IF(BC448="","",IF(BC448&gt;0,COUNT($AY$2:AY448),""))</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49" spans="1:66" ht="15.75" customHeight="1">
      <c r="A449" s="90" t="str">
        <f>IF('S.D.PASTE SHEET'!A449="","",'S.D.PASTE SHEET'!A449)</f>
        <v/>
      </c>
      <c s="90" t="str">
        <f>IF('S.D.PASTE SHEET'!B449="","",'S.D.PASTE SHEET'!B449)</f>
        <v/>
      </c>
      <c s="90" t="str">
        <f>IF('S.D.PASTE SHEET'!C449="","",'S.D.PASTE SHEET'!C449)</f>
        <v/>
      </c>
      <c s="91" t="str">
        <f>IF('S.D.PASTE SHEET'!D449="","",'S.D.PASTE SHEET'!D449)</f>
        <v/>
      </c>
      <c s="90" t="str">
        <f>IF('S.D.PASTE SHEET'!E449="","",UPPER('S.D.PASTE SHEET'!E449))</f>
        <v/>
      </c>
      <c s="90" t="str">
        <f>IF('S.D.PASTE SHEET'!F449="","",'S.D.PASTE SHEET'!F449)</f>
        <v/>
      </c>
      <c s="90" t="str">
        <f>IF('S.D.PASTE SHEET'!G449="","",UPPER('S.D.PASTE SHEET'!G449))</f>
        <v/>
      </c>
      <c s="90" t="str">
        <f>IF('S.D.PASTE SHEET'!H449="","",UPPER('S.D.PASTE SHEET'!H449))</f>
        <v/>
      </c>
      <c s="90" t="str">
        <f>IF('S.D.PASTE SHEET'!I449="","",'S.D.PASTE SHEET'!I449)</f>
        <v/>
      </c>
      <c s="91" t="str">
        <f>IF('S.D.PASTE SHEET'!J449="","",'S.D.PASTE SHEET'!J449)</f>
        <v/>
      </c>
      <c s="90" t="str">
        <f>IF('S.D.PASTE SHEET'!K449="","",'S.D.PASTE SHEET'!K449)</f>
        <v/>
      </c>
      <c s="90" t="str">
        <f>IF('S.D.PASTE SHEET'!L449="","",'S.D.PASTE SHEET'!L449)</f>
        <v/>
      </c>
      <c s="90" t="str">
        <f>IF('S.D.PASTE SHEET'!M449="","",'S.D.PASTE SHEET'!M449)</f>
        <v/>
      </c>
      <c s="90" t="str">
        <f>IF('S.D.PASTE SHEET'!N449="","",'S.D.PASTE SHEET'!N449)</f>
        <v/>
      </c>
      <c s="90" t="str">
        <f>IF('S.D.PASTE SHEET'!O449="","",'S.D.PASTE SHEET'!O449)</f>
        <v/>
      </c>
      <c s="90" t="str">
        <f>IF('S.D.PASTE SHEET'!P449="","",'S.D.PASTE SHEET'!P449)</f>
        <v/>
      </c>
      <c s="90" t="str">
        <f>IF('S.D.PASTE SHEET'!Q449="","",'S.D.PASTE SHEET'!Q449)</f>
        <v/>
      </c>
      <c s="90" t="str">
        <f>IF('S.D.PASTE SHEET'!R449="","",'S.D.PASTE SHEET'!R449)</f>
        <v/>
      </c>
      <c s="90" t="str">
        <f>IF('S.D.PASTE SHEET'!S449="","",'S.D.PASTE SHEET'!S449)</f>
        <v/>
      </c>
      <c s="90" t="str">
        <f>IF('S.D.PASTE SHEET'!T449="","",'S.D.PASTE SHEET'!T449)</f>
        <v/>
      </c>
      <c s="90" t="str">
        <f>IF('S.D.PASTE SHEET'!U449="","",'S.D.PASTE SHEET'!U449)</f>
        <v/>
      </c>
      <c s="90" t="str">
        <f>IF('S.D.PASTE SHEET'!V449="","",'S.D.PASTE SHEET'!V449)</f>
        <v/>
      </c>
      <c s="90" t="str">
        <f>IF('S.D.PASTE SHEET'!W449="","",'S.D.PASTE SHEET'!W449)</f>
        <v/>
      </c>
      <c s="90" t="str">
        <f>IF('S.D.PASTE SHEET'!X449="","",'S.D.PASTE SHEET'!X449)</f>
        <v/>
      </c>
      <c s="90" t="str">
        <f>IF('S.D.PASTE SHEET'!Y449="","",'S.D.PASTE SHEET'!Y449)</f>
        <v/>
      </c>
      <c s="90" t="str">
        <f>IF('S.D.PASTE SHEET'!Z449="","",'S.D.PASTE SHEET'!Z449)</f>
        <v/>
      </c>
      <c s="90" t="str">
        <f>IF('S.D.PASTE SHEET'!AA449="","",'S.D.PASTE SHEET'!AA449)</f>
        <v/>
      </c>
      <c s="90" t="str">
        <f>IF('S.D.PASTE SHEET'!AB449="","",'S.D.PASTE SHEET'!AB449)</f>
        <v/>
      </c>
      <c s="90" t="str">
        <f>IF('S.D.PASTE SHEET'!AC449="","",'S.D.PASTE SHEET'!AC449)</f>
        <v/>
      </c>
      <c s="90" t="str">
        <f>IF('S.D.PASTE SHEET'!AD449="","",'S.D.PASTE SHEET'!AD449)</f>
        <v/>
      </c>
      <c s="34"/>
      <c s="32" t="str">
        <f>IF(AK449="","",IF(AK449&gt;0,COUNT($AG$2:AG449),""))</f>
        <v/>
      </c>
      <c s="10" t="str">
        <f t="shared" si="62"/>
        <v/>
      </c>
      <c s="10" t="str">
        <f t="shared" si="62"/>
        <v/>
      </c>
      <c s="10" t="str">
        <f t="shared" si="62"/>
        <v/>
      </c>
      <c s="37" t="str">
        <f t="shared" si="62"/>
        <v/>
      </c>
      <c s="10" t="str">
        <f t="shared" si="62"/>
        <v/>
      </c>
      <c s="10" t="str">
        <f t="shared" si="62"/>
        <v/>
      </c>
      <c s="10" t="str">
        <f t="shared" si="62"/>
        <v/>
      </c>
      <c s="10" t="str">
        <f t="shared" si="62"/>
        <v/>
      </c>
      <c s="10" t="str">
        <f t="shared" si="62"/>
        <v/>
      </c>
      <c s="37" t="str">
        <f t="shared" si="62"/>
        <v/>
      </c>
      <c s="10" t="str">
        <f t="shared" si="62"/>
        <v/>
      </c>
      <c s="10" t="str">
        <f t="shared" si="62"/>
        <v/>
      </c>
      <c s="10" t="str">
        <f t="shared" si="62"/>
        <v/>
      </c>
      <c s="10" t="str">
        <f t="shared" si="62"/>
        <v/>
      </c>
      <c s="10" t="str">
        <f t="shared" si="62"/>
        <v/>
      </c>
      <c s="10" t="str">
        <f>IF(AND($AJ$1=5,$A449=5),P449,"")</f>
        <v/>
      </c>
      <c r="AX449" s="32" t="str">
        <f>IF(BC449="","",IF(BC449&gt;0,COUNT($AY$2:AY449),""))</f>
        <v/>
      </c>
      <c s="10" t="str">
        <f t="shared" si="56"/>
        <v/>
      </c>
      <c s="10" t="str">
        <f t="shared" si="63"/>
        <v/>
      </c>
      <c s="10" t="str">
        <f t="shared" si="63"/>
        <v/>
      </c>
      <c s="39" t="str">
        <f t="shared" si="63"/>
        <v/>
      </c>
      <c s="10" t="str">
        <f t="shared" si="63"/>
        <v/>
      </c>
      <c s="10" t="str">
        <f t="shared" si="63"/>
        <v/>
      </c>
      <c s="10" t="str">
        <f t="shared" si="63"/>
        <v/>
      </c>
      <c s="10" t="str">
        <f t="shared" si="63"/>
        <v/>
      </c>
      <c s="10" t="str">
        <f t="shared" si="63"/>
        <v/>
      </c>
      <c s="39" t="str">
        <f t="shared" si="63"/>
        <v/>
      </c>
      <c s="10" t="str">
        <f t="shared" si="63"/>
        <v/>
      </c>
      <c s="10" t="str">
        <f t="shared" si="63"/>
        <v/>
      </c>
      <c s="10" t="str">
        <f t="shared" si="63"/>
        <v/>
      </c>
      <c s="10" t="str">
        <f t="shared" si="63"/>
        <v/>
      </c>
      <c s="10" t="str">
        <f t="shared" si="63"/>
        <v/>
      </c>
      <c s="10" t="str">
        <f t="shared" si="63"/>
        <v/>
      </c>
    </row>
    <row r="450" spans="1:66" ht="15.75" customHeight="1">
      <c r="A450" s="90" t="str">
        <f>IF('S.D.PASTE SHEET'!A450="","",'S.D.PASTE SHEET'!A450)</f>
        <v/>
      </c>
      <c s="90" t="str">
        <f>IF('S.D.PASTE SHEET'!B450="","",'S.D.PASTE SHEET'!B450)</f>
        <v/>
      </c>
      <c s="90" t="str">
        <f>IF('S.D.PASTE SHEET'!C450="","",'S.D.PASTE SHEET'!C450)</f>
        <v/>
      </c>
      <c s="91" t="str">
        <f>IF('S.D.PASTE SHEET'!D450="","",'S.D.PASTE SHEET'!D450)</f>
        <v/>
      </c>
      <c s="90" t="str">
        <f>IF('S.D.PASTE SHEET'!E450="","",UPPER('S.D.PASTE SHEET'!E450))</f>
        <v/>
      </c>
      <c s="90" t="str">
        <f>IF('S.D.PASTE SHEET'!F450="","",'S.D.PASTE SHEET'!F450)</f>
        <v/>
      </c>
      <c s="90" t="str">
        <f>IF('S.D.PASTE SHEET'!G450="","",UPPER('S.D.PASTE SHEET'!G450))</f>
        <v/>
      </c>
      <c s="90" t="str">
        <f>IF('S.D.PASTE SHEET'!H450="","",UPPER('S.D.PASTE SHEET'!H450))</f>
        <v/>
      </c>
      <c s="90" t="str">
        <f>IF('S.D.PASTE SHEET'!I450="","",'S.D.PASTE SHEET'!I450)</f>
        <v/>
      </c>
      <c s="91" t="str">
        <f>IF('S.D.PASTE SHEET'!J450="","",'S.D.PASTE SHEET'!J450)</f>
        <v/>
      </c>
      <c s="90" t="str">
        <f>IF('S.D.PASTE SHEET'!K450="","",'S.D.PASTE SHEET'!K450)</f>
        <v/>
      </c>
      <c s="90" t="str">
        <f>IF('S.D.PASTE SHEET'!L450="","",'S.D.PASTE SHEET'!L450)</f>
        <v/>
      </c>
      <c s="90" t="str">
        <f>IF('S.D.PASTE SHEET'!M450="","",'S.D.PASTE SHEET'!M450)</f>
        <v/>
      </c>
      <c s="90" t="str">
        <f>IF('S.D.PASTE SHEET'!N450="","",'S.D.PASTE SHEET'!N450)</f>
        <v/>
      </c>
      <c s="90" t="str">
        <f>IF('S.D.PASTE SHEET'!O450="","",'S.D.PASTE SHEET'!O450)</f>
        <v/>
      </c>
      <c s="90" t="str">
        <f>IF('S.D.PASTE SHEET'!P450="","",'S.D.PASTE SHEET'!P450)</f>
        <v/>
      </c>
      <c s="90" t="str">
        <f>IF('S.D.PASTE SHEET'!Q450="","",'S.D.PASTE SHEET'!Q450)</f>
        <v/>
      </c>
      <c s="90" t="str">
        <f>IF('S.D.PASTE SHEET'!R450="","",'S.D.PASTE SHEET'!R450)</f>
        <v/>
      </c>
      <c s="90" t="str">
        <f>IF('S.D.PASTE SHEET'!S450="","",'S.D.PASTE SHEET'!S450)</f>
        <v/>
      </c>
      <c s="90" t="str">
        <f>IF('S.D.PASTE SHEET'!T450="","",'S.D.PASTE SHEET'!T450)</f>
        <v/>
      </c>
      <c s="90" t="str">
        <f>IF('S.D.PASTE SHEET'!U450="","",'S.D.PASTE SHEET'!U450)</f>
        <v/>
      </c>
      <c s="90" t="str">
        <f>IF('S.D.PASTE SHEET'!V450="","",'S.D.PASTE SHEET'!V450)</f>
        <v/>
      </c>
      <c s="90" t="str">
        <f>IF('S.D.PASTE SHEET'!W450="","",'S.D.PASTE SHEET'!W450)</f>
        <v/>
      </c>
      <c s="90" t="str">
        <f>IF('S.D.PASTE SHEET'!X450="","",'S.D.PASTE SHEET'!X450)</f>
        <v/>
      </c>
      <c s="90" t="str">
        <f>IF('S.D.PASTE SHEET'!Y450="","",'S.D.PASTE SHEET'!Y450)</f>
        <v/>
      </c>
      <c s="90" t="str">
        <f>IF('S.D.PASTE SHEET'!Z450="","",'S.D.PASTE SHEET'!Z450)</f>
        <v/>
      </c>
      <c s="90" t="str">
        <f>IF('S.D.PASTE SHEET'!AA450="","",'S.D.PASTE SHEET'!AA450)</f>
        <v/>
      </c>
      <c s="90" t="str">
        <f>IF('S.D.PASTE SHEET'!AB450="","",'S.D.PASTE SHEET'!AB450)</f>
        <v/>
      </c>
      <c s="90" t="str">
        <f>IF('S.D.PASTE SHEET'!AC450="","",'S.D.PASTE SHEET'!AC450)</f>
        <v/>
      </c>
      <c s="90" t="str">
        <f>IF('S.D.PASTE SHEET'!AD450="","",'S.D.PASTE SHEET'!AD450)</f>
        <v/>
      </c>
      <c s="34"/>
      <c s="32" t="str">
        <f>IF(AK450="","",IF(AK450&gt;0,COUNT($AG$2:AG450),""))</f>
        <v/>
      </c>
      <c s="10" t="str">
        <f t="shared" si="64" ref="AG450:AV465">IF(AND($AJ$1=5,$A450=5),A450,"")</f>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0" s="32" t="str">
        <f>IF(BC450="","",IF(BC450&gt;0,COUNT($AY$2:AY450),""))</f>
        <v/>
      </c>
      <c s="10" t="str">
        <f t="shared" si="65" ref="AY450:AY513">IF(AND($BB$1=5,$A450=5,$BC$1=B450),A450,"")</f>
        <v/>
      </c>
      <c s="10" t="str">
        <f t="shared" si="66" ref="AZ450:BN465">IF(AND($BB$1=5,$A450=5,$BC$1=$B450),B450,"")</f>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1" spans="1:66" ht="15.75" customHeight="1">
      <c r="A451" s="90" t="str">
        <f>IF('S.D.PASTE SHEET'!A451="","",'S.D.PASTE SHEET'!A451)</f>
        <v/>
      </c>
      <c s="90" t="str">
        <f>IF('S.D.PASTE SHEET'!B451="","",'S.D.PASTE SHEET'!B451)</f>
        <v/>
      </c>
      <c s="90" t="str">
        <f>IF('S.D.PASTE SHEET'!C451="","",'S.D.PASTE SHEET'!C451)</f>
        <v/>
      </c>
      <c s="91" t="str">
        <f>IF('S.D.PASTE SHEET'!D451="","",'S.D.PASTE SHEET'!D451)</f>
        <v/>
      </c>
      <c s="90" t="str">
        <f>IF('S.D.PASTE SHEET'!E451="","",UPPER('S.D.PASTE SHEET'!E451))</f>
        <v/>
      </c>
      <c s="90" t="str">
        <f>IF('S.D.PASTE SHEET'!F451="","",'S.D.PASTE SHEET'!F451)</f>
        <v/>
      </c>
      <c s="90" t="str">
        <f>IF('S.D.PASTE SHEET'!G451="","",UPPER('S.D.PASTE SHEET'!G451))</f>
        <v/>
      </c>
      <c s="90" t="str">
        <f>IF('S.D.PASTE SHEET'!H451="","",UPPER('S.D.PASTE SHEET'!H451))</f>
        <v/>
      </c>
      <c s="90" t="str">
        <f>IF('S.D.PASTE SHEET'!I451="","",'S.D.PASTE SHEET'!I451)</f>
        <v/>
      </c>
      <c s="91" t="str">
        <f>IF('S.D.PASTE SHEET'!J451="","",'S.D.PASTE SHEET'!J451)</f>
        <v/>
      </c>
      <c s="90" t="str">
        <f>IF('S.D.PASTE SHEET'!K451="","",'S.D.PASTE SHEET'!K451)</f>
        <v/>
      </c>
      <c s="90" t="str">
        <f>IF('S.D.PASTE SHEET'!L451="","",'S.D.PASTE SHEET'!L451)</f>
        <v/>
      </c>
      <c s="90" t="str">
        <f>IF('S.D.PASTE SHEET'!M451="","",'S.D.PASTE SHEET'!M451)</f>
        <v/>
      </c>
      <c s="90" t="str">
        <f>IF('S.D.PASTE SHEET'!N451="","",'S.D.PASTE SHEET'!N451)</f>
        <v/>
      </c>
      <c s="90" t="str">
        <f>IF('S.D.PASTE SHEET'!O451="","",'S.D.PASTE SHEET'!O451)</f>
        <v/>
      </c>
      <c s="90" t="str">
        <f>IF('S.D.PASTE SHEET'!P451="","",'S.D.PASTE SHEET'!P451)</f>
        <v/>
      </c>
      <c s="90" t="str">
        <f>IF('S.D.PASTE SHEET'!Q451="","",'S.D.PASTE SHEET'!Q451)</f>
        <v/>
      </c>
      <c s="90" t="str">
        <f>IF('S.D.PASTE SHEET'!R451="","",'S.D.PASTE SHEET'!R451)</f>
        <v/>
      </c>
      <c s="90" t="str">
        <f>IF('S.D.PASTE SHEET'!S451="","",'S.D.PASTE SHEET'!S451)</f>
        <v/>
      </c>
      <c s="90" t="str">
        <f>IF('S.D.PASTE SHEET'!T451="","",'S.D.PASTE SHEET'!T451)</f>
        <v/>
      </c>
      <c s="90" t="str">
        <f>IF('S.D.PASTE SHEET'!U451="","",'S.D.PASTE SHEET'!U451)</f>
        <v/>
      </c>
      <c s="90" t="str">
        <f>IF('S.D.PASTE SHEET'!V451="","",'S.D.PASTE SHEET'!V451)</f>
        <v/>
      </c>
      <c s="90" t="str">
        <f>IF('S.D.PASTE SHEET'!W451="","",'S.D.PASTE SHEET'!W451)</f>
        <v/>
      </c>
      <c s="90" t="str">
        <f>IF('S.D.PASTE SHEET'!X451="","",'S.D.PASTE SHEET'!X451)</f>
        <v/>
      </c>
      <c s="90" t="str">
        <f>IF('S.D.PASTE SHEET'!Y451="","",'S.D.PASTE SHEET'!Y451)</f>
        <v/>
      </c>
      <c s="90" t="str">
        <f>IF('S.D.PASTE SHEET'!Z451="","",'S.D.PASTE SHEET'!Z451)</f>
        <v/>
      </c>
      <c s="90" t="str">
        <f>IF('S.D.PASTE SHEET'!AA451="","",'S.D.PASTE SHEET'!AA451)</f>
        <v/>
      </c>
      <c s="90" t="str">
        <f>IF('S.D.PASTE SHEET'!AB451="","",'S.D.PASTE SHEET'!AB451)</f>
        <v/>
      </c>
      <c s="90" t="str">
        <f>IF('S.D.PASTE SHEET'!AC451="","",'S.D.PASTE SHEET'!AC451)</f>
        <v/>
      </c>
      <c s="90" t="str">
        <f>IF('S.D.PASTE SHEET'!AD451="","",'S.D.PASTE SHEET'!AD451)</f>
        <v/>
      </c>
      <c s="34"/>
      <c s="32" t="str">
        <f>IF(AK451="","",IF(AK451&gt;0,COUNT($AG$2:AG451),""))</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1" s="32" t="str">
        <f>IF(BC451="","",IF(BC451&gt;0,COUNT($AY$2:AY451),""))</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2" spans="1:66" ht="15.75" customHeight="1">
      <c r="A452" s="90" t="str">
        <f>IF('S.D.PASTE SHEET'!A452="","",'S.D.PASTE SHEET'!A452)</f>
        <v/>
      </c>
      <c s="90" t="str">
        <f>IF('S.D.PASTE SHEET'!B452="","",'S.D.PASTE SHEET'!B452)</f>
        <v/>
      </c>
      <c s="90" t="str">
        <f>IF('S.D.PASTE SHEET'!C452="","",'S.D.PASTE SHEET'!C452)</f>
        <v/>
      </c>
      <c s="91" t="str">
        <f>IF('S.D.PASTE SHEET'!D452="","",'S.D.PASTE SHEET'!D452)</f>
        <v/>
      </c>
      <c s="90" t="str">
        <f>IF('S.D.PASTE SHEET'!E452="","",UPPER('S.D.PASTE SHEET'!E452))</f>
        <v/>
      </c>
      <c s="90" t="str">
        <f>IF('S.D.PASTE SHEET'!F452="","",'S.D.PASTE SHEET'!F452)</f>
        <v/>
      </c>
      <c s="90" t="str">
        <f>IF('S.D.PASTE SHEET'!G452="","",UPPER('S.D.PASTE SHEET'!G452))</f>
        <v/>
      </c>
      <c s="90" t="str">
        <f>IF('S.D.PASTE SHEET'!H452="","",UPPER('S.D.PASTE SHEET'!H452))</f>
        <v/>
      </c>
      <c s="90" t="str">
        <f>IF('S.D.PASTE SHEET'!I452="","",'S.D.PASTE SHEET'!I452)</f>
        <v/>
      </c>
      <c s="91" t="str">
        <f>IF('S.D.PASTE SHEET'!J452="","",'S.D.PASTE SHEET'!J452)</f>
        <v/>
      </c>
      <c s="90" t="str">
        <f>IF('S.D.PASTE SHEET'!K452="","",'S.D.PASTE SHEET'!K452)</f>
        <v/>
      </c>
      <c s="90" t="str">
        <f>IF('S.D.PASTE SHEET'!L452="","",'S.D.PASTE SHEET'!L452)</f>
        <v/>
      </c>
      <c s="90" t="str">
        <f>IF('S.D.PASTE SHEET'!M452="","",'S.D.PASTE SHEET'!M452)</f>
        <v/>
      </c>
      <c s="90" t="str">
        <f>IF('S.D.PASTE SHEET'!N452="","",'S.D.PASTE SHEET'!N452)</f>
        <v/>
      </c>
      <c s="90" t="str">
        <f>IF('S.D.PASTE SHEET'!O452="","",'S.D.PASTE SHEET'!O452)</f>
        <v/>
      </c>
      <c s="90" t="str">
        <f>IF('S.D.PASTE SHEET'!P452="","",'S.D.PASTE SHEET'!P452)</f>
        <v/>
      </c>
      <c s="90" t="str">
        <f>IF('S.D.PASTE SHEET'!Q452="","",'S.D.PASTE SHEET'!Q452)</f>
        <v/>
      </c>
      <c s="90" t="str">
        <f>IF('S.D.PASTE SHEET'!R452="","",'S.D.PASTE SHEET'!R452)</f>
        <v/>
      </c>
      <c s="90" t="str">
        <f>IF('S.D.PASTE SHEET'!S452="","",'S.D.PASTE SHEET'!S452)</f>
        <v/>
      </c>
      <c s="90" t="str">
        <f>IF('S.D.PASTE SHEET'!T452="","",'S.D.PASTE SHEET'!T452)</f>
        <v/>
      </c>
      <c s="90" t="str">
        <f>IF('S.D.PASTE SHEET'!U452="","",'S.D.PASTE SHEET'!U452)</f>
        <v/>
      </c>
      <c s="90" t="str">
        <f>IF('S.D.PASTE SHEET'!V452="","",'S.D.PASTE SHEET'!V452)</f>
        <v/>
      </c>
      <c s="90" t="str">
        <f>IF('S.D.PASTE SHEET'!W452="","",'S.D.PASTE SHEET'!W452)</f>
        <v/>
      </c>
      <c s="90" t="str">
        <f>IF('S.D.PASTE SHEET'!X452="","",'S.D.PASTE SHEET'!X452)</f>
        <v/>
      </c>
      <c s="90" t="str">
        <f>IF('S.D.PASTE SHEET'!Y452="","",'S.D.PASTE SHEET'!Y452)</f>
        <v/>
      </c>
      <c s="90" t="str">
        <f>IF('S.D.PASTE SHEET'!Z452="","",'S.D.PASTE SHEET'!Z452)</f>
        <v/>
      </c>
      <c s="90" t="str">
        <f>IF('S.D.PASTE SHEET'!AA452="","",'S.D.PASTE SHEET'!AA452)</f>
        <v/>
      </c>
      <c s="90" t="str">
        <f>IF('S.D.PASTE SHEET'!AB452="","",'S.D.PASTE SHEET'!AB452)</f>
        <v/>
      </c>
      <c s="90" t="str">
        <f>IF('S.D.PASTE SHEET'!AC452="","",'S.D.PASTE SHEET'!AC452)</f>
        <v/>
      </c>
      <c s="90" t="str">
        <f>IF('S.D.PASTE SHEET'!AD452="","",'S.D.PASTE SHEET'!AD452)</f>
        <v/>
      </c>
      <c s="34"/>
      <c s="32" t="str">
        <f>IF(AK452="","",IF(AK452&gt;0,COUNT($AG$2:AG452),""))</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2" s="32" t="str">
        <f>IF(BC452="","",IF(BC452&gt;0,COUNT($AY$2:AY452),""))</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3" spans="1:66" ht="15.75" customHeight="1">
      <c r="A453" s="90" t="str">
        <f>IF('S.D.PASTE SHEET'!A453="","",'S.D.PASTE SHEET'!A453)</f>
        <v/>
      </c>
      <c s="90" t="str">
        <f>IF('S.D.PASTE SHEET'!B453="","",'S.D.PASTE SHEET'!B453)</f>
        <v/>
      </c>
      <c s="90" t="str">
        <f>IF('S.D.PASTE SHEET'!C453="","",'S.D.PASTE SHEET'!C453)</f>
        <v/>
      </c>
      <c s="91" t="str">
        <f>IF('S.D.PASTE SHEET'!D453="","",'S.D.PASTE SHEET'!D453)</f>
        <v/>
      </c>
      <c s="90" t="str">
        <f>IF('S.D.PASTE SHEET'!E453="","",UPPER('S.D.PASTE SHEET'!E453))</f>
        <v/>
      </c>
      <c s="90" t="str">
        <f>IF('S.D.PASTE SHEET'!F453="","",'S.D.PASTE SHEET'!F453)</f>
        <v/>
      </c>
      <c s="90" t="str">
        <f>IF('S.D.PASTE SHEET'!G453="","",UPPER('S.D.PASTE SHEET'!G453))</f>
        <v/>
      </c>
      <c s="90" t="str">
        <f>IF('S.D.PASTE SHEET'!H453="","",UPPER('S.D.PASTE SHEET'!H453))</f>
        <v/>
      </c>
      <c s="90" t="str">
        <f>IF('S.D.PASTE SHEET'!I453="","",'S.D.PASTE SHEET'!I453)</f>
        <v/>
      </c>
      <c s="91" t="str">
        <f>IF('S.D.PASTE SHEET'!J453="","",'S.D.PASTE SHEET'!J453)</f>
        <v/>
      </c>
      <c s="90" t="str">
        <f>IF('S.D.PASTE SHEET'!K453="","",'S.D.PASTE SHEET'!K453)</f>
        <v/>
      </c>
      <c s="90" t="str">
        <f>IF('S.D.PASTE SHEET'!L453="","",'S.D.PASTE SHEET'!L453)</f>
        <v/>
      </c>
      <c s="90" t="str">
        <f>IF('S.D.PASTE SHEET'!M453="","",'S.D.PASTE SHEET'!M453)</f>
        <v/>
      </c>
      <c s="90" t="str">
        <f>IF('S.D.PASTE SHEET'!N453="","",'S.D.PASTE SHEET'!N453)</f>
        <v/>
      </c>
      <c s="90" t="str">
        <f>IF('S.D.PASTE SHEET'!O453="","",'S.D.PASTE SHEET'!O453)</f>
        <v/>
      </c>
      <c s="90" t="str">
        <f>IF('S.D.PASTE SHEET'!P453="","",'S.D.PASTE SHEET'!P453)</f>
        <v/>
      </c>
      <c s="90" t="str">
        <f>IF('S.D.PASTE SHEET'!Q453="","",'S.D.PASTE SHEET'!Q453)</f>
        <v/>
      </c>
      <c s="90" t="str">
        <f>IF('S.D.PASTE SHEET'!R453="","",'S.D.PASTE SHEET'!R453)</f>
        <v/>
      </c>
      <c s="90" t="str">
        <f>IF('S.D.PASTE SHEET'!S453="","",'S.D.PASTE SHEET'!S453)</f>
        <v/>
      </c>
      <c s="90" t="str">
        <f>IF('S.D.PASTE SHEET'!T453="","",'S.D.PASTE SHEET'!T453)</f>
        <v/>
      </c>
      <c s="90" t="str">
        <f>IF('S.D.PASTE SHEET'!U453="","",'S.D.PASTE SHEET'!U453)</f>
        <v/>
      </c>
      <c s="90" t="str">
        <f>IF('S.D.PASTE SHEET'!V453="","",'S.D.PASTE SHEET'!V453)</f>
        <v/>
      </c>
      <c s="90" t="str">
        <f>IF('S.D.PASTE SHEET'!W453="","",'S.D.PASTE SHEET'!W453)</f>
        <v/>
      </c>
      <c s="90" t="str">
        <f>IF('S.D.PASTE SHEET'!X453="","",'S.D.PASTE SHEET'!X453)</f>
        <v/>
      </c>
      <c s="90" t="str">
        <f>IF('S.D.PASTE SHEET'!Y453="","",'S.D.PASTE SHEET'!Y453)</f>
        <v/>
      </c>
      <c s="90" t="str">
        <f>IF('S.D.PASTE SHEET'!Z453="","",'S.D.PASTE SHEET'!Z453)</f>
        <v/>
      </c>
      <c s="90" t="str">
        <f>IF('S.D.PASTE SHEET'!AA453="","",'S.D.PASTE SHEET'!AA453)</f>
        <v/>
      </c>
      <c s="90" t="str">
        <f>IF('S.D.PASTE SHEET'!AB453="","",'S.D.PASTE SHEET'!AB453)</f>
        <v/>
      </c>
      <c s="90" t="str">
        <f>IF('S.D.PASTE SHEET'!AC453="","",'S.D.PASTE SHEET'!AC453)</f>
        <v/>
      </c>
      <c s="90" t="str">
        <f>IF('S.D.PASTE SHEET'!AD453="","",'S.D.PASTE SHEET'!AD453)</f>
        <v/>
      </c>
      <c s="34"/>
      <c s="32" t="str">
        <f>IF(AK453="","",IF(AK453&gt;0,COUNT($AG$2:AG453),""))</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3" s="32" t="str">
        <f>IF(BC453="","",IF(BC453&gt;0,COUNT($AY$2:AY453),""))</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4" spans="1:66" ht="15.75" customHeight="1">
      <c r="A454" s="90" t="str">
        <f>IF('S.D.PASTE SHEET'!A454="","",'S.D.PASTE SHEET'!A454)</f>
        <v/>
      </c>
      <c s="90" t="str">
        <f>IF('S.D.PASTE SHEET'!B454="","",'S.D.PASTE SHEET'!B454)</f>
        <v/>
      </c>
      <c s="90" t="str">
        <f>IF('S.D.PASTE SHEET'!C454="","",'S.D.PASTE SHEET'!C454)</f>
        <v/>
      </c>
      <c s="91" t="str">
        <f>IF('S.D.PASTE SHEET'!D454="","",'S.D.PASTE SHEET'!D454)</f>
        <v/>
      </c>
      <c s="90" t="str">
        <f>IF('S.D.PASTE SHEET'!E454="","",UPPER('S.D.PASTE SHEET'!E454))</f>
        <v/>
      </c>
      <c s="90" t="str">
        <f>IF('S.D.PASTE SHEET'!F454="","",'S.D.PASTE SHEET'!F454)</f>
        <v/>
      </c>
      <c s="90" t="str">
        <f>IF('S.D.PASTE SHEET'!G454="","",UPPER('S.D.PASTE SHEET'!G454))</f>
        <v/>
      </c>
      <c s="90" t="str">
        <f>IF('S.D.PASTE SHEET'!H454="","",UPPER('S.D.PASTE SHEET'!H454))</f>
        <v/>
      </c>
      <c s="90" t="str">
        <f>IF('S.D.PASTE SHEET'!I454="","",'S.D.PASTE SHEET'!I454)</f>
        <v/>
      </c>
      <c s="91" t="str">
        <f>IF('S.D.PASTE SHEET'!J454="","",'S.D.PASTE SHEET'!J454)</f>
        <v/>
      </c>
      <c s="90" t="str">
        <f>IF('S.D.PASTE SHEET'!K454="","",'S.D.PASTE SHEET'!K454)</f>
        <v/>
      </c>
      <c s="90" t="str">
        <f>IF('S.D.PASTE SHEET'!L454="","",'S.D.PASTE SHEET'!L454)</f>
        <v/>
      </c>
      <c s="90" t="str">
        <f>IF('S.D.PASTE SHEET'!M454="","",'S.D.PASTE SHEET'!M454)</f>
        <v/>
      </c>
      <c s="90" t="str">
        <f>IF('S.D.PASTE SHEET'!N454="","",'S.D.PASTE SHEET'!N454)</f>
        <v/>
      </c>
      <c s="90" t="str">
        <f>IF('S.D.PASTE SHEET'!O454="","",'S.D.PASTE SHEET'!O454)</f>
        <v/>
      </c>
      <c s="90" t="str">
        <f>IF('S.D.PASTE SHEET'!P454="","",'S.D.PASTE SHEET'!P454)</f>
        <v/>
      </c>
      <c s="90" t="str">
        <f>IF('S.D.PASTE SHEET'!Q454="","",'S.D.PASTE SHEET'!Q454)</f>
        <v/>
      </c>
      <c s="90" t="str">
        <f>IF('S.D.PASTE SHEET'!R454="","",'S.D.PASTE SHEET'!R454)</f>
        <v/>
      </c>
      <c s="90" t="str">
        <f>IF('S.D.PASTE SHEET'!S454="","",'S.D.PASTE SHEET'!S454)</f>
        <v/>
      </c>
      <c s="90" t="str">
        <f>IF('S.D.PASTE SHEET'!T454="","",'S.D.PASTE SHEET'!T454)</f>
        <v/>
      </c>
      <c s="90" t="str">
        <f>IF('S.D.PASTE SHEET'!U454="","",'S.D.PASTE SHEET'!U454)</f>
        <v/>
      </c>
      <c s="90" t="str">
        <f>IF('S.D.PASTE SHEET'!V454="","",'S.D.PASTE SHEET'!V454)</f>
        <v/>
      </c>
      <c s="90" t="str">
        <f>IF('S.D.PASTE SHEET'!W454="","",'S.D.PASTE SHEET'!W454)</f>
        <v/>
      </c>
      <c s="90" t="str">
        <f>IF('S.D.PASTE SHEET'!X454="","",'S.D.PASTE SHEET'!X454)</f>
        <v/>
      </c>
      <c s="90" t="str">
        <f>IF('S.D.PASTE SHEET'!Y454="","",'S.D.PASTE SHEET'!Y454)</f>
        <v/>
      </c>
      <c s="90" t="str">
        <f>IF('S.D.PASTE SHEET'!Z454="","",'S.D.PASTE SHEET'!Z454)</f>
        <v/>
      </c>
      <c s="90" t="str">
        <f>IF('S.D.PASTE SHEET'!AA454="","",'S.D.PASTE SHEET'!AA454)</f>
        <v/>
      </c>
      <c s="90" t="str">
        <f>IF('S.D.PASTE SHEET'!AB454="","",'S.D.PASTE SHEET'!AB454)</f>
        <v/>
      </c>
      <c s="90" t="str">
        <f>IF('S.D.PASTE SHEET'!AC454="","",'S.D.PASTE SHEET'!AC454)</f>
        <v/>
      </c>
      <c s="90" t="str">
        <f>IF('S.D.PASTE SHEET'!AD454="","",'S.D.PASTE SHEET'!AD454)</f>
        <v/>
      </c>
      <c s="34"/>
      <c s="32" t="str">
        <f>IF(AK454="","",IF(AK454&gt;0,COUNT($AG$2:AG454),""))</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4" s="32" t="str">
        <f>IF(BC454="","",IF(BC454&gt;0,COUNT($AY$2:AY454),""))</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5" spans="1:66" ht="15.75" customHeight="1">
      <c r="A455" s="90" t="str">
        <f>IF('S.D.PASTE SHEET'!A455="","",'S.D.PASTE SHEET'!A455)</f>
        <v/>
      </c>
      <c s="90" t="str">
        <f>IF('S.D.PASTE SHEET'!B455="","",'S.D.PASTE SHEET'!B455)</f>
        <v/>
      </c>
      <c s="90" t="str">
        <f>IF('S.D.PASTE SHEET'!C455="","",'S.D.PASTE SHEET'!C455)</f>
        <v/>
      </c>
      <c s="91" t="str">
        <f>IF('S.D.PASTE SHEET'!D455="","",'S.D.PASTE SHEET'!D455)</f>
        <v/>
      </c>
      <c s="90" t="str">
        <f>IF('S.D.PASTE SHEET'!E455="","",UPPER('S.D.PASTE SHEET'!E455))</f>
        <v/>
      </c>
      <c s="90" t="str">
        <f>IF('S.D.PASTE SHEET'!F455="","",'S.D.PASTE SHEET'!F455)</f>
        <v/>
      </c>
      <c s="90" t="str">
        <f>IF('S.D.PASTE SHEET'!G455="","",UPPER('S.D.PASTE SHEET'!G455))</f>
        <v/>
      </c>
      <c s="90" t="str">
        <f>IF('S.D.PASTE SHEET'!H455="","",UPPER('S.D.PASTE SHEET'!H455))</f>
        <v/>
      </c>
      <c s="90" t="str">
        <f>IF('S.D.PASTE SHEET'!I455="","",'S.D.PASTE SHEET'!I455)</f>
        <v/>
      </c>
      <c s="91" t="str">
        <f>IF('S.D.PASTE SHEET'!J455="","",'S.D.PASTE SHEET'!J455)</f>
        <v/>
      </c>
      <c s="90" t="str">
        <f>IF('S.D.PASTE SHEET'!K455="","",'S.D.PASTE SHEET'!K455)</f>
        <v/>
      </c>
      <c s="90" t="str">
        <f>IF('S.D.PASTE SHEET'!L455="","",'S.D.PASTE SHEET'!L455)</f>
        <v/>
      </c>
      <c s="90" t="str">
        <f>IF('S.D.PASTE SHEET'!M455="","",'S.D.PASTE SHEET'!M455)</f>
        <v/>
      </c>
      <c s="90" t="str">
        <f>IF('S.D.PASTE SHEET'!N455="","",'S.D.PASTE SHEET'!N455)</f>
        <v/>
      </c>
      <c s="90" t="str">
        <f>IF('S.D.PASTE SHEET'!O455="","",'S.D.PASTE SHEET'!O455)</f>
        <v/>
      </c>
      <c s="90" t="str">
        <f>IF('S.D.PASTE SHEET'!P455="","",'S.D.PASTE SHEET'!P455)</f>
        <v/>
      </c>
      <c s="90" t="str">
        <f>IF('S.D.PASTE SHEET'!Q455="","",'S.D.PASTE SHEET'!Q455)</f>
        <v/>
      </c>
      <c s="90" t="str">
        <f>IF('S.D.PASTE SHEET'!R455="","",'S.D.PASTE SHEET'!R455)</f>
        <v/>
      </c>
      <c s="90" t="str">
        <f>IF('S.D.PASTE SHEET'!S455="","",'S.D.PASTE SHEET'!S455)</f>
        <v/>
      </c>
      <c s="90" t="str">
        <f>IF('S.D.PASTE SHEET'!T455="","",'S.D.PASTE SHEET'!T455)</f>
        <v/>
      </c>
      <c s="90" t="str">
        <f>IF('S.D.PASTE SHEET'!U455="","",'S.D.PASTE SHEET'!U455)</f>
        <v/>
      </c>
      <c s="90" t="str">
        <f>IF('S.D.PASTE SHEET'!V455="","",'S.D.PASTE SHEET'!V455)</f>
        <v/>
      </c>
      <c s="90" t="str">
        <f>IF('S.D.PASTE SHEET'!W455="","",'S.D.PASTE SHEET'!W455)</f>
        <v/>
      </c>
      <c s="90" t="str">
        <f>IF('S.D.PASTE SHEET'!X455="","",'S.D.PASTE SHEET'!X455)</f>
        <v/>
      </c>
      <c s="90" t="str">
        <f>IF('S.D.PASTE SHEET'!Y455="","",'S.D.PASTE SHEET'!Y455)</f>
        <v/>
      </c>
      <c s="90" t="str">
        <f>IF('S.D.PASTE SHEET'!Z455="","",'S.D.PASTE SHEET'!Z455)</f>
        <v/>
      </c>
      <c s="90" t="str">
        <f>IF('S.D.PASTE SHEET'!AA455="","",'S.D.PASTE SHEET'!AA455)</f>
        <v/>
      </c>
      <c s="90" t="str">
        <f>IF('S.D.PASTE SHEET'!AB455="","",'S.D.PASTE SHEET'!AB455)</f>
        <v/>
      </c>
      <c s="90" t="str">
        <f>IF('S.D.PASTE SHEET'!AC455="","",'S.D.PASTE SHEET'!AC455)</f>
        <v/>
      </c>
      <c s="90" t="str">
        <f>IF('S.D.PASTE SHEET'!AD455="","",'S.D.PASTE SHEET'!AD455)</f>
        <v/>
      </c>
      <c s="34"/>
      <c s="32" t="str">
        <f>IF(AK455="","",IF(AK455&gt;0,COUNT($AG$2:AG455),""))</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5" s="32" t="str">
        <f>IF(BC455="","",IF(BC455&gt;0,COUNT($AY$2:AY455),""))</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6" spans="1:66" ht="15.75" customHeight="1">
      <c r="A456" s="90" t="str">
        <f>IF('S.D.PASTE SHEET'!A456="","",'S.D.PASTE SHEET'!A456)</f>
        <v/>
      </c>
      <c s="90" t="str">
        <f>IF('S.D.PASTE SHEET'!B456="","",'S.D.PASTE SHEET'!B456)</f>
        <v/>
      </c>
      <c s="90" t="str">
        <f>IF('S.D.PASTE SHEET'!C456="","",'S.D.PASTE SHEET'!C456)</f>
        <v/>
      </c>
      <c s="91" t="str">
        <f>IF('S.D.PASTE SHEET'!D456="","",'S.D.PASTE SHEET'!D456)</f>
        <v/>
      </c>
      <c s="90" t="str">
        <f>IF('S.D.PASTE SHEET'!E456="","",UPPER('S.D.PASTE SHEET'!E456))</f>
        <v/>
      </c>
      <c s="90" t="str">
        <f>IF('S.D.PASTE SHEET'!F456="","",'S.D.PASTE SHEET'!F456)</f>
        <v/>
      </c>
      <c s="90" t="str">
        <f>IF('S.D.PASTE SHEET'!G456="","",UPPER('S.D.PASTE SHEET'!G456))</f>
        <v/>
      </c>
      <c s="90" t="str">
        <f>IF('S.D.PASTE SHEET'!H456="","",UPPER('S.D.PASTE SHEET'!H456))</f>
        <v/>
      </c>
      <c s="90" t="str">
        <f>IF('S.D.PASTE SHEET'!I456="","",'S.D.PASTE SHEET'!I456)</f>
        <v/>
      </c>
      <c s="91" t="str">
        <f>IF('S.D.PASTE SHEET'!J456="","",'S.D.PASTE SHEET'!J456)</f>
        <v/>
      </c>
      <c s="90" t="str">
        <f>IF('S.D.PASTE SHEET'!K456="","",'S.D.PASTE SHEET'!K456)</f>
        <v/>
      </c>
      <c s="90" t="str">
        <f>IF('S.D.PASTE SHEET'!L456="","",'S.D.PASTE SHEET'!L456)</f>
        <v/>
      </c>
      <c s="90" t="str">
        <f>IF('S.D.PASTE SHEET'!M456="","",'S.D.PASTE SHEET'!M456)</f>
        <v/>
      </c>
      <c s="90" t="str">
        <f>IF('S.D.PASTE SHEET'!N456="","",'S.D.PASTE SHEET'!N456)</f>
        <v/>
      </c>
      <c s="90" t="str">
        <f>IF('S.D.PASTE SHEET'!O456="","",'S.D.PASTE SHEET'!O456)</f>
        <v/>
      </c>
      <c s="90" t="str">
        <f>IF('S.D.PASTE SHEET'!P456="","",'S.D.PASTE SHEET'!P456)</f>
        <v/>
      </c>
      <c s="90" t="str">
        <f>IF('S.D.PASTE SHEET'!Q456="","",'S.D.PASTE SHEET'!Q456)</f>
        <v/>
      </c>
      <c s="90" t="str">
        <f>IF('S.D.PASTE SHEET'!R456="","",'S.D.PASTE SHEET'!R456)</f>
        <v/>
      </c>
      <c s="90" t="str">
        <f>IF('S.D.PASTE SHEET'!S456="","",'S.D.PASTE SHEET'!S456)</f>
        <v/>
      </c>
      <c s="90" t="str">
        <f>IF('S.D.PASTE SHEET'!T456="","",'S.D.PASTE SHEET'!T456)</f>
        <v/>
      </c>
      <c s="90" t="str">
        <f>IF('S.D.PASTE SHEET'!U456="","",'S.D.PASTE SHEET'!U456)</f>
        <v/>
      </c>
      <c s="90" t="str">
        <f>IF('S.D.PASTE SHEET'!V456="","",'S.D.PASTE SHEET'!V456)</f>
        <v/>
      </c>
      <c s="90" t="str">
        <f>IF('S.D.PASTE SHEET'!W456="","",'S.D.PASTE SHEET'!W456)</f>
        <v/>
      </c>
      <c s="90" t="str">
        <f>IF('S.D.PASTE SHEET'!X456="","",'S.D.PASTE SHEET'!X456)</f>
        <v/>
      </c>
      <c s="90" t="str">
        <f>IF('S.D.PASTE SHEET'!Y456="","",'S.D.PASTE SHEET'!Y456)</f>
        <v/>
      </c>
      <c s="90" t="str">
        <f>IF('S.D.PASTE SHEET'!Z456="","",'S.D.PASTE SHEET'!Z456)</f>
        <v/>
      </c>
      <c s="90" t="str">
        <f>IF('S.D.PASTE SHEET'!AA456="","",'S.D.PASTE SHEET'!AA456)</f>
        <v/>
      </c>
      <c s="90" t="str">
        <f>IF('S.D.PASTE SHEET'!AB456="","",'S.D.PASTE SHEET'!AB456)</f>
        <v/>
      </c>
      <c s="90" t="str">
        <f>IF('S.D.PASTE SHEET'!AC456="","",'S.D.PASTE SHEET'!AC456)</f>
        <v/>
      </c>
      <c s="90" t="str">
        <f>IF('S.D.PASTE SHEET'!AD456="","",'S.D.PASTE SHEET'!AD456)</f>
        <v/>
      </c>
      <c s="34"/>
      <c s="32" t="str">
        <f>IF(AK456="","",IF(AK456&gt;0,COUNT($AG$2:AG456),""))</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6" s="32" t="str">
        <f>IF(BC456="","",IF(BC456&gt;0,COUNT($AY$2:AY456),""))</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7" spans="1:66" ht="15.75" customHeight="1">
      <c r="A457" s="90" t="str">
        <f>IF('S.D.PASTE SHEET'!A457="","",'S.D.PASTE SHEET'!A457)</f>
        <v/>
      </c>
      <c s="90" t="str">
        <f>IF('S.D.PASTE SHEET'!B457="","",'S.D.PASTE SHEET'!B457)</f>
        <v/>
      </c>
      <c s="90" t="str">
        <f>IF('S.D.PASTE SHEET'!C457="","",'S.D.PASTE SHEET'!C457)</f>
        <v/>
      </c>
      <c s="91" t="str">
        <f>IF('S.D.PASTE SHEET'!D457="","",'S.D.PASTE SHEET'!D457)</f>
        <v/>
      </c>
      <c s="90" t="str">
        <f>IF('S.D.PASTE SHEET'!E457="","",UPPER('S.D.PASTE SHEET'!E457))</f>
        <v/>
      </c>
      <c s="90" t="str">
        <f>IF('S.D.PASTE SHEET'!F457="","",'S.D.PASTE SHEET'!F457)</f>
        <v/>
      </c>
      <c s="90" t="str">
        <f>IF('S.D.PASTE SHEET'!G457="","",UPPER('S.D.PASTE SHEET'!G457))</f>
        <v/>
      </c>
      <c s="90" t="str">
        <f>IF('S.D.PASTE SHEET'!H457="","",UPPER('S.D.PASTE SHEET'!H457))</f>
        <v/>
      </c>
      <c s="90" t="str">
        <f>IF('S.D.PASTE SHEET'!I457="","",'S.D.PASTE SHEET'!I457)</f>
        <v/>
      </c>
      <c s="91" t="str">
        <f>IF('S.D.PASTE SHEET'!J457="","",'S.D.PASTE SHEET'!J457)</f>
        <v/>
      </c>
      <c s="90" t="str">
        <f>IF('S.D.PASTE SHEET'!K457="","",'S.D.PASTE SHEET'!K457)</f>
        <v/>
      </c>
      <c s="90" t="str">
        <f>IF('S.D.PASTE SHEET'!L457="","",'S.D.PASTE SHEET'!L457)</f>
        <v/>
      </c>
      <c s="90" t="str">
        <f>IF('S.D.PASTE SHEET'!M457="","",'S.D.PASTE SHEET'!M457)</f>
        <v/>
      </c>
      <c s="90" t="str">
        <f>IF('S.D.PASTE SHEET'!N457="","",'S.D.PASTE SHEET'!N457)</f>
        <v/>
      </c>
      <c s="90" t="str">
        <f>IF('S.D.PASTE SHEET'!O457="","",'S.D.PASTE SHEET'!O457)</f>
        <v/>
      </c>
      <c s="90" t="str">
        <f>IF('S.D.PASTE SHEET'!P457="","",'S.D.PASTE SHEET'!P457)</f>
        <v/>
      </c>
      <c s="90" t="str">
        <f>IF('S.D.PASTE SHEET'!Q457="","",'S.D.PASTE SHEET'!Q457)</f>
        <v/>
      </c>
      <c s="90" t="str">
        <f>IF('S.D.PASTE SHEET'!R457="","",'S.D.PASTE SHEET'!R457)</f>
        <v/>
      </c>
      <c s="90" t="str">
        <f>IF('S.D.PASTE SHEET'!S457="","",'S.D.PASTE SHEET'!S457)</f>
        <v/>
      </c>
      <c s="90" t="str">
        <f>IF('S.D.PASTE SHEET'!T457="","",'S.D.PASTE SHEET'!T457)</f>
        <v/>
      </c>
      <c s="90" t="str">
        <f>IF('S.D.PASTE SHEET'!U457="","",'S.D.PASTE SHEET'!U457)</f>
        <v/>
      </c>
      <c s="90" t="str">
        <f>IF('S.D.PASTE SHEET'!V457="","",'S.D.PASTE SHEET'!V457)</f>
        <v/>
      </c>
      <c s="90" t="str">
        <f>IF('S.D.PASTE SHEET'!W457="","",'S.D.PASTE SHEET'!W457)</f>
        <v/>
      </c>
      <c s="90" t="str">
        <f>IF('S.D.PASTE SHEET'!X457="","",'S.D.PASTE SHEET'!X457)</f>
        <v/>
      </c>
      <c s="90" t="str">
        <f>IF('S.D.PASTE SHEET'!Y457="","",'S.D.PASTE SHEET'!Y457)</f>
        <v/>
      </c>
      <c s="90" t="str">
        <f>IF('S.D.PASTE SHEET'!Z457="","",'S.D.PASTE SHEET'!Z457)</f>
        <v/>
      </c>
      <c s="90" t="str">
        <f>IF('S.D.PASTE SHEET'!AA457="","",'S.D.PASTE SHEET'!AA457)</f>
        <v/>
      </c>
      <c s="90" t="str">
        <f>IF('S.D.PASTE SHEET'!AB457="","",'S.D.PASTE SHEET'!AB457)</f>
        <v/>
      </c>
      <c s="90" t="str">
        <f>IF('S.D.PASTE SHEET'!AC457="","",'S.D.PASTE SHEET'!AC457)</f>
        <v/>
      </c>
      <c s="90" t="str">
        <f>IF('S.D.PASTE SHEET'!AD457="","",'S.D.PASTE SHEET'!AD457)</f>
        <v/>
      </c>
      <c s="34"/>
      <c s="32" t="str">
        <f>IF(AK457="","",IF(AK457&gt;0,COUNT($AG$2:AG457),""))</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7" s="32" t="str">
        <f>IF(BC457="","",IF(BC457&gt;0,COUNT($AY$2:AY457),""))</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8" spans="1:66" ht="15.75" customHeight="1">
      <c r="A458" s="90" t="str">
        <f>IF('S.D.PASTE SHEET'!A458="","",'S.D.PASTE SHEET'!A458)</f>
        <v/>
      </c>
      <c s="90" t="str">
        <f>IF('S.D.PASTE SHEET'!B458="","",'S.D.PASTE SHEET'!B458)</f>
        <v/>
      </c>
      <c s="90" t="str">
        <f>IF('S.D.PASTE SHEET'!C458="","",'S.D.PASTE SHEET'!C458)</f>
        <v/>
      </c>
      <c s="91" t="str">
        <f>IF('S.D.PASTE SHEET'!D458="","",'S.D.PASTE SHEET'!D458)</f>
        <v/>
      </c>
      <c s="90" t="str">
        <f>IF('S.D.PASTE SHEET'!E458="","",UPPER('S.D.PASTE SHEET'!E458))</f>
        <v/>
      </c>
      <c s="90" t="str">
        <f>IF('S.D.PASTE SHEET'!F458="","",'S.D.PASTE SHEET'!F458)</f>
        <v/>
      </c>
      <c s="90" t="str">
        <f>IF('S.D.PASTE SHEET'!G458="","",UPPER('S.D.PASTE SHEET'!G458))</f>
        <v/>
      </c>
      <c s="90" t="str">
        <f>IF('S.D.PASTE SHEET'!H458="","",UPPER('S.D.PASTE SHEET'!H458))</f>
        <v/>
      </c>
      <c s="90" t="str">
        <f>IF('S.D.PASTE SHEET'!I458="","",'S.D.PASTE SHEET'!I458)</f>
        <v/>
      </c>
      <c s="91" t="str">
        <f>IF('S.D.PASTE SHEET'!J458="","",'S.D.PASTE SHEET'!J458)</f>
        <v/>
      </c>
      <c s="90" t="str">
        <f>IF('S.D.PASTE SHEET'!K458="","",'S.D.PASTE SHEET'!K458)</f>
        <v/>
      </c>
      <c s="90" t="str">
        <f>IF('S.D.PASTE SHEET'!L458="","",'S.D.PASTE SHEET'!L458)</f>
        <v/>
      </c>
      <c s="90" t="str">
        <f>IF('S.D.PASTE SHEET'!M458="","",'S.D.PASTE SHEET'!M458)</f>
        <v/>
      </c>
      <c s="90" t="str">
        <f>IF('S.D.PASTE SHEET'!N458="","",'S.D.PASTE SHEET'!N458)</f>
        <v/>
      </c>
      <c s="90" t="str">
        <f>IF('S.D.PASTE SHEET'!O458="","",'S.D.PASTE SHEET'!O458)</f>
        <v/>
      </c>
      <c s="90" t="str">
        <f>IF('S.D.PASTE SHEET'!P458="","",'S.D.PASTE SHEET'!P458)</f>
        <v/>
      </c>
      <c s="90" t="str">
        <f>IF('S.D.PASTE SHEET'!Q458="","",'S.D.PASTE SHEET'!Q458)</f>
        <v/>
      </c>
      <c s="90" t="str">
        <f>IF('S.D.PASTE SHEET'!R458="","",'S.D.PASTE SHEET'!R458)</f>
        <v/>
      </c>
      <c s="90" t="str">
        <f>IF('S.D.PASTE SHEET'!S458="","",'S.D.PASTE SHEET'!S458)</f>
        <v/>
      </c>
      <c s="90" t="str">
        <f>IF('S.D.PASTE SHEET'!T458="","",'S.D.PASTE SHEET'!T458)</f>
        <v/>
      </c>
      <c s="90" t="str">
        <f>IF('S.D.PASTE SHEET'!U458="","",'S.D.PASTE SHEET'!U458)</f>
        <v/>
      </c>
      <c s="90" t="str">
        <f>IF('S.D.PASTE SHEET'!V458="","",'S.D.PASTE SHEET'!V458)</f>
        <v/>
      </c>
      <c s="90" t="str">
        <f>IF('S.D.PASTE SHEET'!W458="","",'S.D.PASTE SHEET'!W458)</f>
        <v/>
      </c>
      <c s="90" t="str">
        <f>IF('S.D.PASTE SHEET'!X458="","",'S.D.PASTE SHEET'!X458)</f>
        <v/>
      </c>
      <c s="90" t="str">
        <f>IF('S.D.PASTE SHEET'!Y458="","",'S.D.PASTE SHEET'!Y458)</f>
        <v/>
      </c>
      <c s="90" t="str">
        <f>IF('S.D.PASTE SHEET'!Z458="","",'S.D.PASTE SHEET'!Z458)</f>
        <v/>
      </c>
      <c s="90" t="str">
        <f>IF('S.D.PASTE SHEET'!AA458="","",'S.D.PASTE SHEET'!AA458)</f>
        <v/>
      </c>
      <c s="90" t="str">
        <f>IF('S.D.PASTE SHEET'!AB458="","",'S.D.PASTE SHEET'!AB458)</f>
        <v/>
      </c>
      <c s="90" t="str">
        <f>IF('S.D.PASTE SHEET'!AC458="","",'S.D.PASTE SHEET'!AC458)</f>
        <v/>
      </c>
      <c s="90" t="str">
        <f>IF('S.D.PASTE SHEET'!AD458="","",'S.D.PASTE SHEET'!AD458)</f>
        <v/>
      </c>
      <c s="34"/>
      <c s="32" t="str">
        <f>IF(AK458="","",IF(AK458&gt;0,COUNT($AG$2:AG458),""))</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8" s="32" t="str">
        <f>IF(BC458="","",IF(BC458&gt;0,COUNT($AY$2:AY458),""))</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59" spans="1:66" ht="15.75" customHeight="1">
      <c r="A459" s="90" t="str">
        <f>IF('S.D.PASTE SHEET'!A459="","",'S.D.PASTE SHEET'!A459)</f>
        <v/>
      </c>
      <c s="90" t="str">
        <f>IF('S.D.PASTE SHEET'!B459="","",'S.D.PASTE SHEET'!B459)</f>
        <v/>
      </c>
      <c s="90" t="str">
        <f>IF('S.D.PASTE SHEET'!C459="","",'S.D.PASTE SHEET'!C459)</f>
        <v/>
      </c>
      <c s="91" t="str">
        <f>IF('S.D.PASTE SHEET'!D459="","",'S.D.PASTE SHEET'!D459)</f>
        <v/>
      </c>
      <c s="90" t="str">
        <f>IF('S.D.PASTE SHEET'!E459="","",UPPER('S.D.PASTE SHEET'!E459))</f>
        <v/>
      </c>
      <c s="90" t="str">
        <f>IF('S.D.PASTE SHEET'!F459="","",'S.D.PASTE SHEET'!F459)</f>
        <v/>
      </c>
      <c s="90" t="str">
        <f>IF('S.D.PASTE SHEET'!G459="","",UPPER('S.D.PASTE SHEET'!G459))</f>
        <v/>
      </c>
      <c s="90" t="str">
        <f>IF('S.D.PASTE SHEET'!H459="","",UPPER('S.D.PASTE SHEET'!H459))</f>
        <v/>
      </c>
      <c s="90" t="str">
        <f>IF('S.D.PASTE SHEET'!I459="","",'S.D.PASTE SHEET'!I459)</f>
        <v/>
      </c>
      <c s="91" t="str">
        <f>IF('S.D.PASTE SHEET'!J459="","",'S.D.PASTE SHEET'!J459)</f>
        <v/>
      </c>
      <c s="90" t="str">
        <f>IF('S.D.PASTE SHEET'!K459="","",'S.D.PASTE SHEET'!K459)</f>
        <v/>
      </c>
      <c s="90" t="str">
        <f>IF('S.D.PASTE SHEET'!L459="","",'S.D.PASTE SHEET'!L459)</f>
        <v/>
      </c>
      <c s="90" t="str">
        <f>IF('S.D.PASTE SHEET'!M459="","",'S.D.PASTE SHEET'!M459)</f>
        <v/>
      </c>
      <c s="90" t="str">
        <f>IF('S.D.PASTE SHEET'!N459="","",'S.D.PASTE SHEET'!N459)</f>
        <v/>
      </c>
      <c s="90" t="str">
        <f>IF('S.D.PASTE SHEET'!O459="","",'S.D.PASTE SHEET'!O459)</f>
        <v/>
      </c>
      <c s="90" t="str">
        <f>IF('S.D.PASTE SHEET'!P459="","",'S.D.PASTE SHEET'!P459)</f>
        <v/>
      </c>
      <c s="90" t="str">
        <f>IF('S.D.PASTE SHEET'!Q459="","",'S.D.PASTE SHEET'!Q459)</f>
        <v/>
      </c>
      <c s="90" t="str">
        <f>IF('S.D.PASTE SHEET'!R459="","",'S.D.PASTE SHEET'!R459)</f>
        <v/>
      </c>
      <c s="90" t="str">
        <f>IF('S.D.PASTE SHEET'!S459="","",'S.D.PASTE SHEET'!S459)</f>
        <v/>
      </c>
      <c s="90" t="str">
        <f>IF('S.D.PASTE SHEET'!T459="","",'S.D.PASTE SHEET'!T459)</f>
        <v/>
      </c>
      <c s="90" t="str">
        <f>IF('S.D.PASTE SHEET'!U459="","",'S.D.PASTE SHEET'!U459)</f>
        <v/>
      </c>
      <c s="90" t="str">
        <f>IF('S.D.PASTE SHEET'!V459="","",'S.D.PASTE SHEET'!V459)</f>
        <v/>
      </c>
      <c s="90" t="str">
        <f>IF('S.D.PASTE SHEET'!W459="","",'S.D.PASTE SHEET'!W459)</f>
        <v/>
      </c>
      <c s="90" t="str">
        <f>IF('S.D.PASTE SHEET'!X459="","",'S.D.PASTE SHEET'!X459)</f>
        <v/>
      </c>
      <c s="90" t="str">
        <f>IF('S.D.PASTE SHEET'!Y459="","",'S.D.PASTE SHEET'!Y459)</f>
        <v/>
      </c>
      <c s="90" t="str">
        <f>IF('S.D.PASTE SHEET'!Z459="","",'S.D.PASTE SHEET'!Z459)</f>
        <v/>
      </c>
      <c s="90" t="str">
        <f>IF('S.D.PASTE SHEET'!AA459="","",'S.D.PASTE SHEET'!AA459)</f>
        <v/>
      </c>
      <c s="90" t="str">
        <f>IF('S.D.PASTE SHEET'!AB459="","",'S.D.PASTE SHEET'!AB459)</f>
        <v/>
      </c>
      <c s="90" t="str">
        <f>IF('S.D.PASTE SHEET'!AC459="","",'S.D.PASTE SHEET'!AC459)</f>
        <v/>
      </c>
      <c s="90" t="str">
        <f>IF('S.D.PASTE SHEET'!AD459="","",'S.D.PASTE SHEET'!AD459)</f>
        <v/>
      </c>
      <c s="34"/>
      <c s="32" t="str">
        <f>IF(AK459="","",IF(AK459&gt;0,COUNT($AG$2:AG459),""))</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59" s="32" t="str">
        <f>IF(BC459="","",IF(BC459&gt;0,COUNT($AY$2:AY459),""))</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0" spans="1:66" ht="15.75" customHeight="1">
      <c r="A460" s="90" t="str">
        <f>IF('S.D.PASTE SHEET'!A460="","",'S.D.PASTE SHEET'!A460)</f>
        <v/>
      </c>
      <c s="90" t="str">
        <f>IF('S.D.PASTE SHEET'!B460="","",'S.D.PASTE SHEET'!B460)</f>
        <v/>
      </c>
      <c s="90" t="str">
        <f>IF('S.D.PASTE SHEET'!C460="","",'S.D.PASTE SHEET'!C460)</f>
        <v/>
      </c>
      <c s="91" t="str">
        <f>IF('S.D.PASTE SHEET'!D460="","",'S.D.PASTE SHEET'!D460)</f>
        <v/>
      </c>
      <c s="90" t="str">
        <f>IF('S.D.PASTE SHEET'!E460="","",UPPER('S.D.PASTE SHEET'!E460))</f>
        <v/>
      </c>
      <c s="90" t="str">
        <f>IF('S.D.PASTE SHEET'!F460="","",'S.D.PASTE SHEET'!F460)</f>
        <v/>
      </c>
      <c s="90" t="str">
        <f>IF('S.D.PASTE SHEET'!G460="","",UPPER('S.D.PASTE SHEET'!G460))</f>
        <v/>
      </c>
      <c s="90" t="str">
        <f>IF('S.D.PASTE SHEET'!H460="","",UPPER('S.D.PASTE SHEET'!H460))</f>
        <v/>
      </c>
      <c s="90" t="str">
        <f>IF('S.D.PASTE SHEET'!I460="","",'S.D.PASTE SHEET'!I460)</f>
        <v/>
      </c>
      <c s="91" t="str">
        <f>IF('S.D.PASTE SHEET'!J460="","",'S.D.PASTE SHEET'!J460)</f>
        <v/>
      </c>
      <c s="90" t="str">
        <f>IF('S.D.PASTE SHEET'!K460="","",'S.D.PASTE SHEET'!K460)</f>
        <v/>
      </c>
      <c s="90" t="str">
        <f>IF('S.D.PASTE SHEET'!L460="","",'S.D.PASTE SHEET'!L460)</f>
        <v/>
      </c>
      <c s="90" t="str">
        <f>IF('S.D.PASTE SHEET'!M460="","",'S.D.PASTE SHEET'!M460)</f>
        <v/>
      </c>
      <c s="90" t="str">
        <f>IF('S.D.PASTE SHEET'!N460="","",'S.D.PASTE SHEET'!N460)</f>
        <v/>
      </c>
      <c s="90" t="str">
        <f>IF('S.D.PASTE SHEET'!O460="","",'S.D.PASTE SHEET'!O460)</f>
        <v/>
      </c>
      <c s="90" t="str">
        <f>IF('S.D.PASTE SHEET'!P460="","",'S.D.PASTE SHEET'!P460)</f>
        <v/>
      </c>
      <c s="90" t="str">
        <f>IF('S.D.PASTE SHEET'!Q460="","",'S.D.PASTE SHEET'!Q460)</f>
        <v/>
      </c>
      <c s="90" t="str">
        <f>IF('S.D.PASTE SHEET'!R460="","",'S.D.PASTE SHEET'!R460)</f>
        <v/>
      </c>
      <c s="90" t="str">
        <f>IF('S.D.PASTE SHEET'!S460="","",'S.D.PASTE SHEET'!S460)</f>
        <v/>
      </c>
      <c s="90" t="str">
        <f>IF('S.D.PASTE SHEET'!T460="","",'S.D.PASTE SHEET'!T460)</f>
        <v/>
      </c>
      <c s="90" t="str">
        <f>IF('S.D.PASTE SHEET'!U460="","",'S.D.PASTE SHEET'!U460)</f>
        <v/>
      </c>
      <c s="90" t="str">
        <f>IF('S.D.PASTE SHEET'!V460="","",'S.D.PASTE SHEET'!V460)</f>
        <v/>
      </c>
      <c s="90" t="str">
        <f>IF('S.D.PASTE SHEET'!W460="","",'S.D.PASTE SHEET'!W460)</f>
        <v/>
      </c>
      <c s="90" t="str">
        <f>IF('S.D.PASTE SHEET'!X460="","",'S.D.PASTE SHEET'!X460)</f>
        <v/>
      </c>
      <c s="90" t="str">
        <f>IF('S.D.PASTE SHEET'!Y460="","",'S.D.PASTE SHEET'!Y460)</f>
        <v/>
      </c>
      <c s="90" t="str">
        <f>IF('S.D.PASTE SHEET'!Z460="","",'S.D.PASTE SHEET'!Z460)</f>
        <v/>
      </c>
      <c s="90" t="str">
        <f>IF('S.D.PASTE SHEET'!AA460="","",'S.D.PASTE SHEET'!AA460)</f>
        <v/>
      </c>
      <c s="90" t="str">
        <f>IF('S.D.PASTE SHEET'!AB460="","",'S.D.PASTE SHEET'!AB460)</f>
        <v/>
      </c>
      <c s="90" t="str">
        <f>IF('S.D.PASTE SHEET'!AC460="","",'S.D.PASTE SHEET'!AC460)</f>
        <v/>
      </c>
      <c s="90" t="str">
        <f>IF('S.D.PASTE SHEET'!AD460="","",'S.D.PASTE SHEET'!AD460)</f>
        <v/>
      </c>
      <c s="34"/>
      <c s="32" t="str">
        <f>IF(AK460="","",IF(AK460&gt;0,COUNT($AG$2:AG460),""))</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60" s="32" t="str">
        <f>IF(BC460="","",IF(BC460&gt;0,COUNT($AY$2:AY460),""))</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1" spans="1:66" ht="15.75" customHeight="1">
      <c r="A461" s="90" t="str">
        <f>IF('S.D.PASTE SHEET'!A461="","",'S.D.PASTE SHEET'!A461)</f>
        <v/>
      </c>
      <c s="90" t="str">
        <f>IF('S.D.PASTE SHEET'!B461="","",'S.D.PASTE SHEET'!B461)</f>
        <v/>
      </c>
      <c s="90" t="str">
        <f>IF('S.D.PASTE SHEET'!C461="","",'S.D.PASTE SHEET'!C461)</f>
        <v/>
      </c>
      <c s="91" t="str">
        <f>IF('S.D.PASTE SHEET'!D461="","",'S.D.PASTE SHEET'!D461)</f>
        <v/>
      </c>
      <c s="90" t="str">
        <f>IF('S.D.PASTE SHEET'!E461="","",UPPER('S.D.PASTE SHEET'!E461))</f>
        <v/>
      </c>
      <c s="90" t="str">
        <f>IF('S.D.PASTE SHEET'!F461="","",'S.D.PASTE SHEET'!F461)</f>
        <v/>
      </c>
      <c s="90" t="str">
        <f>IF('S.D.PASTE SHEET'!G461="","",UPPER('S.D.PASTE SHEET'!G461))</f>
        <v/>
      </c>
      <c s="90" t="str">
        <f>IF('S.D.PASTE SHEET'!H461="","",UPPER('S.D.PASTE SHEET'!H461))</f>
        <v/>
      </c>
      <c s="90" t="str">
        <f>IF('S.D.PASTE SHEET'!I461="","",'S.D.PASTE SHEET'!I461)</f>
        <v/>
      </c>
      <c s="91" t="str">
        <f>IF('S.D.PASTE SHEET'!J461="","",'S.D.PASTE SHEET'!J461)</f>
        <v/>
      </c>
      <c s="90" t="str">
        <f>IF('S.D.PASTE SHEET'!K461="","",'S.D.PASTE SHEET'!K461)</f>
        <v/>
      </c>
      <c s="90" t="str">
        <f>IF('S.D.PASTE SHEET'!L461="","",'S.D.PASTE SHEET'!L461)</f>
        <v/>
      </c>
      <c s="90" t="str">
        <f>IF('S.D.PASTE SHEET'!M461="","",'S.D.PASTE SHEET'!M461)</f>
        <v/>
      </c>
      <c s="90" t="str">
        <f>IF('S.D.PASTE SHEET'!N461="","",'S.D.PASTE SHEET'!N461)</f>
        <v/>
      </c>
      <c s="90" t="str">
        <f>IF('S.D.PASTE SHEET'!O461="","",'S.D.PASTE SHEET'!O461)</f>
        <v/>
      </c>
      <c s="90" t="str">
        <f>IF('S.D.PASTE SHEET'!P461="","",'S.D.PASTE SHEET'!P461)</f>
        <v/>
      </c>
      <c s="90" t="str">
        <f>IF('S.D.PASTE SHEET'!Q461="","",'S.D.PASTE SHEET'!Q461)</f>
        <v/>
      </c>
      <c s="90" t="str">
        <f>IF('S.D.PASTE SHEET'!R461="","",'S.D.PASTE SHEET'!R461)</f>
        <v/>
      </c>
      <c s="90" t="str">
        <f>IF('S.D.PASTE SHEET'!S461="","",'S.D.PASTE SHEET'!S461)</f>
        <v/>
      </c>
      <c s="90" t="str">
        <f>IF('S.D.PASTE SHEET'!T461="","",'S.D.PASTE SHEET'!T461)</f>
        <v/>
      </c>
      <c s="90" t="str">
        <f>IF('S.D.PASTE SHEET'!U461="","",'S.D.PASTE SHEET'!U461)</f>
        <v/>
      </c>
      <c s="90" t="str">
        <f>IF('S.D.PASTE SHEET'!V461="","",'S.D.PASTE SHEET'!V461)</f>
        <v/>
      </c>
      <c s="90" t="str">
        <f>IF('S.D.PASTE SHEET'!W461="","",'S.D.PASTE SHEET'!W461)</f>
        <v/>
      </c>
      <c s="90" t="str">
        <f>IF('S.D.PASTE SHEET'!X461="","",'S.D.PASTE SHEET'!X461)</f>
        <v/>
      </c>
      <c s="90" t="str">
        <f>IF('S.D.PASTE SHEET'!Y461="","",'S.D.PASTE SHEET'!Y461)</f>
        <v/>
      </c>
      <c s="90" t="str">
        <f>IF('S.D.PASTE SHEET'!Z461="","",'S.D.PASTE SHEET'!Z461)</f>
        <v/>
      </c>
      <c s="90" t="str">
        <f>IF('S.D.PASTE SHEET'!AA461="","",'S.D.PASTE SHEET'!AA461)</f>
        <v/>
      </c>
      <c s="90" t="str">
        <f>IF('S.D.PASTE SHEET'!AB461="","",'S.D.PASTE SHEET'!AB461)</f>
        <v/>
      </c>
      <c s="90" t="str">
        <f>IF('S.D.PASTE SHEET'!AC461="","",'S.D.PASTE SHEET'!AC461)</f>
        <v/>
      </c>
      <c s="90" t="str">
        <f>IF('S.D.PASTE SHEET'!AD461="","",'S.D.PASTE SHEET'!AD461)</f>
        <v/>
      </c>
      <c s="34"/>
      <c s="32" t="str">
        <f>IF(AK461="","",IF(AK461&gt;0,COUNT($AG$2:AG461),""))</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61" s="32" t="str">
        <f>IF(BC461="","",IF(BC461&gt;0,COUNT($AY$2:AY461),""))</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2" spans="1:66" ht="15.75" customHeight="1">
      <c r="A462" s="90" t="str">
        <f>IF('S.D.PASTE SHEET'!A462="","",'S.D.PASTE SHEET'!A462)</f>
        <v/>
      </c>
      <c s="90" t="str">
        <f>IF('S.D.PASTE SHEET'!B462="","",'S.D.PASTE SHEET'!B462)</f>
        <v/>
      </c>
      <c s="90" t="str">
        <f>IF('S.D.PASTE SHEET'!C462="","",'S.D.PASTE SHEET'!C462)</f>
        <v/>
      </c>
      <c s="91" t="str">
        <f>IF('S.D.PASTE SHEET'!D462="","",'S.D.PASTE SHEET'!D462)</f>
        <v/>
      </c>
      <c s="90" t="str">
        <f>IF('S.D.PASTE SHEET'!E462="","",UPPER('S.D.PASTE SHEET'!E462))</f>
        <v/>
      </c>
      <c s="90" t="str">
        <f>IF('S.D.PASTE SHEET'!F462="","",'S.D.PASTE SHEET'!F462)</f>
        <v/>
      </c>
      <c s="90" t="str">
        <f>IF('S.D.PASTE SHEET'!G462="","",UPPER('S.D.PASTE SHEET'!G462))</f>
        <v/>
      </c>
      <c s="90" t="str">
        <f>IF('S.D.PASTE SHEET'!H462="","",UPPER('S.D.PASTE SHEET'!H462))</f>
        <v/>
      </c>
      <c s="90" t="str">
        <f>IF('S.D.PASTE SHEET'!I462="","",'S.D.PASTE SHEET'!I462)</f>
        <v/>
      </c>
      <c s="91" t="str">
        <f>IF('S.D.PASTE SHEET'!J462="","",'S.D.PASTE SHEET'!J462)</f>
        <v/>
      </c>
      <c s="90" t="str">
        <f>IF('S.D.PASTE SHEET'!K462="","",'S.D.PASTE SHEET'!K462)</f>
        <v/>
      </c>
      <c s="90" t="str">
        <f>IF('S.D.PASTE SHEET'!L462="","",'S.D.PASTE SHEET'!L462)</f>
        <v/>
      </c>
      <c s="90" t="str">
        <f>IF('S.D.PASTE SHEET'!M462="","",'S.D.PASTE SHEET'!M462)</f>
        <v/>
      </c>
      <c s="90" t="str">
        <f>IF('S.D.PASTE SHEET'!N462="","",'S.D.PASTE SHEET'!N462)</f>
        <v/>
      </c>
      <c s="90" t="str">
        <f>IF('S.D.PASTE SHEET'!O462="","",'S.D.PASTE SHEET'!O462)</f>
        <v/>
      </c>
      <c s="90" t="str">
        <f>IF('S.D.PASTE SHEET'!P462="","",'S.D.PASTE SHEET'!P462)</f>
        <v/>
      </c>
      <c s="90" t="str">
        <f>IF('S.D.PASTE SHEET'!Q462="","",'S.D.PASTE SHEET'!Q462)</f>
        <v/>
      </c>
      <c s="90" t="str">
        <f>IF('S.D.PASTE SHEET'!R462="","",'S.D.PASTE SHEET'!R462)</f>
        <v/>
      </c>
      <c s="90" t="str">
        <f>IF('S.D.PASTE SHEET'!S462="","",'S.D.PASTE SHEET'!S462)</f>
        <v/>
      </c>
      <c s="90" t="str">
        <f>IF('S.D.PASTE SHEET'!T462="","",'S.D.PASTE SHEET'!T462)</f>
        <v/>
      </c>
      <c s="90" t="str">
        <f>IF('S.D.PASTE SHEET'!U462="","",'S.D.PASTE SHEET'!U462)</f>
        <v/>
      </c>
      <c s="90" t="str">
        <f>IF('S.D.PASTE SHEET'!V462="","",'S.D.PASTE SHEET'!V462)</f>
        <v/>
      </c>
      <c s="90" t="str">
        <f>IF('S.D.PASTE SHEET'!W462="","",'S.D.PASTE SHEET'!W462)</f>
        <v/>
      </c>
      <c s="90" t="str">
        <f>IF('S.D.PASTE SHEET'!X462="","",'S.D.PASTE SHEET'!X462)</f>
        <v/>
      </c>
      <c s="90" t="str">
        <f>IF('S.D.PASTE SHEET'!Y462="","",'S.D.PASTE SHEET'!Y462)</f>
        <v/>
      </c>
      <c s="90" t="str">
        <f>IF('S.D.PASTE SHEET'!Z462="","",'S.D.PASTE SHEET'!Z462)</f>
        <v/>
      </c>
      <c s="90" t="str">
        <f>IF('S.D.PASTE SHEET'!AA462="","",'S.D.PASTE SHEET'!AA462)</f>
        <v/>
      </c>
      <c s="90" t="str">
        <f>IF('S.D.PASTE SHEET'!AB462="","",'S.D.PASTE SHEET'!AB462)</f>
        <v/>
      </c>
      <c s="90" t="str">
        <f>IF('S.D.PASTE SHEET'!AC462="","",'S.D.PASTE SHEET'!AC462)</f>
        <v/>
      </c>
      <c s="90" t="str">
        <f>IF('S.D.PASTE SHEET'!AD462="","",'S.D.PASTE SHEET'!AD462)</f>
        <v/>
      </c>
      <c s="34"/>
      <c s="32" t="str">
        <f>IF(AK462="","",IF(AK462&gt;0,COUNT($AG$2:AG462),""))</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62" s="32" t="str">
        <f>IF(BC462="","",IF(BC462&gt;0,COUNT($AY$2:AY462),""))</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3" spans="1:66" ht="15.75" customHeight="1">
      <c r="A463" s="90" t="str">
        <f>IF('S.D.PASTE SHEET'!A463="","",'S.D.PASTE SHEET'!A463)</f>
        <v/>
      </c>
      <c s="90" t="str">
        <f>IF('S.D.PASTE SHEET'!B463="","",'S.D.PASTE SHEET'!B463)</f>
        <v/>
      </c>
      <c s="90" t="str">
        <f>IF('S.D.PASTE SHEET'!C463="","",'S.D.PASTE SHEET'!C463)</f>
        <v/>
      </c>
      <c s="91" t="str">
        <f>IF('S.D.PASTE SHEET'!D463="","",'S.D.PASTE SHEET'!D463)</f>
        <v/>
      </c>
      <c s="90" t="str">
        <f>IF('S.D.PASTE SHEET'!E463="","",UPPER('S.D.PASTE SHEET'!E463))</f>
        <v/>
      </c>
      <c s="90" t="str">
        <f>IF('S.D.PASTE SHEET'!F463="","",'S.D.PASTE SHEET'!F463)</f>
        <v/>
      </c>
      <c s="90" t="str">
        <f>IF('S.D.PASTE SHEET'!G463="","",UPPER('S.D.PASTE SHEET'!G463))</f>
        <v/>
      </c>
      <c s="90" t="str">
        <f>IF('S.D.PASTE SHEET'!H463="","",UPPER('S.D.PASTE SHEET'!H463))</f>
        <v/>
      </c>
      <c s="90" t="str">
        <f>IF('S.D.PASTE SHEET'!I463="","",'S.D.PASTE SHEET'!I463)</f>
        <v/>
      </c>
      <c s="91" t="str">
        <f>IF('S.D.PASTE SHEET'!J463="","",'S.D.PASTE SHEET'!J463)</f>
        <v/>
      </c>
      <c s="90" t="str">
        <f>IF('S.D.PASTE SHEET'!K463="","",'S.D.PASTE SHEET'!K463)</f>
        <v/>
      </c>
      <c s="90" t="str">
        <f>IF('S.D.PASTE SHEET'!L463="","",'S.D.PASTE SHEET'!L463)</f>
        <v/>
      </c>
      <c s="90" t="str">
        <f>IF('S.D.PASTE SHEET'!M463="","",'S.D.PASTE SHEET'!M463)</f>
        <v/>
      </c>
      <c s="90" t="str">
        <f>IF('S.D.PASTE SHEET'!N463="","",'S.D.PASTE SHEET'!N463)</f>
        <v/>
      </c>
      <c s="90" t="str">
        <f>IF('S.D.PASTE SHEET'!O463="","",'S.D.PASTE SHEET'!O463)</f>
        <v/>
      </c>
      <c s="90" t="str">
        <f>IF('S.D.PASTE SHEET'!P463="","",'S.D.PASTE SHEET'!P463)</f>
        <v/>
      </c>
      <c s="90" t="str">
        <f>IF('S.D.PASTE SHEET'!Q463="","",'S.D.PASTE SHEET'!Q463)</f>
        <v/>
      </c>
      <c s="90" t="str">
        <f>IF('S.D.PASTE SHEET'!R463="","",'S.D.PASTE SHEET'!R463)</f>
        <v/>
      </c>
      <c s="90" t="str">
        <f>IF('S.D.PASTE SHEET'!S463="","",'S.D.PASTE SHEET'!S463)</f>
        <v/>
      </c>
      <c s="90" t="str">
        <f>IF('S.D.PASTE SHEET'!T463="","",'S.D.PASTE SHEET'!T463)</f>
        <v/>
      </c>
      <c s="90" t="str">
        <f>IF('S.D.PASTE SHEET'!U463="","",'S.D.PASTE SHEET'!U463)</f>
        <v/>
      </c>
      <c s="90" t="str">
        <f>IF('S.D.PASTE SHEET'!V463="","",'S.D.PASTE SHEET'!V463)</f>
        <v/>
      </c>
      <c s="90" t="str">
        <f>IF('S.D.PASTE SHEET'!W463="","",'S.D.PASTE SHEET'!W463)</f>
        <v/>
      </c>
      <c s="90" t="str">
        <f>IF('S.D.PASTE SHEET'!X463="","",'S.D.PASTE SHEET'!X463)</f>
        <v/>
      </c>
      <c s="90" t="str">
        <f>IF('S.D.PASTE SHEET'!Y463="","",'S.D.PASTE SHEET'!Y463)</f>
        <v/>
      </c>
      <c s="90" t="str">
        <f>IF('S.D.PASTE SHEET'!Z463="","",'S.D.PASTE SHEET'!Z463)</f>
        <v/>
      </c>
      <c s="90" t="str">
        <f>IF('S.D.PASTE SHEET'!AA463="","",'S.D.PASTE SHEET'!AA463)</f>
        <v/>
      </c>
      <c s="90" t="str">
        <f>IF('S.D.PASTE SHEET'!AB463="","",'S.D.PASTE SHEET'!AB463)</f>
        <v/>
      </c>
      <c s="90" t="str">
        <f>IF('S.D.PASTE SHEET'!AC463="","",'S.D.PASTE SHEET'!AC463)</f>
        <v/>
      </c>
      <c s="90" t="str">
        <f>IF('S.D.PASTE SHEET'!AD463="","",'S.D.PASTE SHEET'!AD463)</f>
        <v/>
      </c>
      <c s="34"/>
      <c s="32" t="str">
        <f>IF(AK463="","",IF(AK463&gt;0,COUNT($AG$2:AG463),""))</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63" s="32" t="str">
        <f>IF(BC463="","",IF(BC463&gt;0,COUNT($AY$2:AY463),""))</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4" spans="1:66" ht="15.75" customHeight="1">
      <c r="A464" s="90" t="str">
        <f>IF('S.D.PASTE SHEET'!A464="","",'S.D.PASTE SHEET'!A464)</f>
        <v/>
      </c>
      <c s="90" t="str">
        <f>IF('S.D.PASTE SHEET'!B464="","",'S.D.PASTE SHEET'!B464)</f>
        <v/>
      </c>
      <c s="90" t="str">
        <f>IF('S.D.PASTE SHEET'!C464="","",'S.D.PASTE SHEET'!C464)</f>
        <v/>
      </c>
      <c s="91" t="str">
        <f>IF('S.D.PASTE SHEET'!D464="","",'S.D.PASTE SHEET'!D464)</f>
        <v/>
      </c>
      <c s="90" t="str">
        <f>IF('S.D.PASTE SHEET'!E464="","",UPPER('S.D.PASTE SHEET'!E464))</f>
        <v/>
      </c>
      <c s="90" t="str">
        <f>IF('S.D.PASTE SHEET'!F464="","",'S.D.PASTE SHEET'!F464)</f>
        <v/>
      </c>
      <c s="90" t="str">
        <f>IF('S.D.PASTE SHEET'!G464="","",UPPER('S.D.PASTE SHEET'!G464))</f>
        <v/>
      </c>
      <c s="90" t="str">
        <f>IF('S.D.PASTE SHEET'!H464="","",UPPER('S.D.PASTE SHEET'!H464))</f>
        <v/>
      </c>
      <c s="90" t="str">
        <f>IF('S.D.PASTE SHEET'!I464="","",'S.D.PASTE SHEET'!I464)</f>
        <v/>
      </c>
      <c s="91" t="str">
        <f>IF('S.D.PASTE SHEET'!J464="","",'S.D.PASTE SHEET'!J464)</f>
        <v/>
      </c>
      <c s="90" t="str">
        <f>IF('S.D.PASTE SHEET'!K464="","",'S.D.PASTE SHEET'!K464)</f>
        <v/>
      </c>
      <c s="90" t="str">
        <f>IF('S.D.PASTE SHEET'!L464="","",'S.D.PASTE SHEET'!L464)</f>
        <v/>
      </c>
      <c s="90" t="str">
        <f>IF('S.D.PASTE SHEET'!M464="","",'S.D.PASTE SHEET'!M464)</f>
        <v/>
      </c>
      <c s="90" t="str">
        <f>IF('S.D.PASTE SHEET'!N464="","",'S.D.PASTE SHEET'!N464)</f>
        <v/>
      </c>
      <c s="90" t="str">
        <f>IF('S.D.PASTE SHEET'!O464="","",'S.D.PASTE SHEET'!O464)</f>
        <v/>
      </c>
      <c s="90" t="str">
        <f>IF('S.D.PASTE SHEET'!P464="","",'S.D.PASTE SHEET'!P464)</f>
        <v/>
      </c>
      <c s="90" t="str">
        <f>IF('S.D.PASTE SHEET'!Q464="","",'S.D.PASTE SHEET'!Q464)</f>
        <v/>
      </c>
      <c s="90" t="str">
        <f>IF('S.D.PASTE SHEET'!R464="","",'S.D.PASTE SHEET'!R464)</f>
        <v/>
      </c>
      <c s="90" t="str">
        <f>IF('S.D.PASTE SHEET'!S464="","",'S.D.PASTE SHEET'!S464)</f>
        <v/>
      </c>
      <c s="90" t="str">
        <f>IF('S.D.PASTE SHEET'!T464="","",'S.D.PASTE SHEET'!T464)</f>
        <v/>
      </c>
      <c s="90" t="str">
        <f>IF('S.D.PASTE SHEET'!U464="","",'S.D.PASTE SHEET'!U464)</f>
        <v/>
      </c>
      <c s="90" t="str">
        <f>IF('S.D.PASTE SHEET'!V464="","",'S.D.PASTE SHEET'!V464)</f>
        <v/>
      </c>
      <c s="90" t="str">
        <f>IF('S.D.PASTE SHEET'!W464="","",'S.D.PASTE SHEET'!W464)</f>
        <v/>
      </c>
      <c s="90" t="str">
        <f>IF('S.D.PASTE SHEET'!X464="","",'S.D.PASTE SHEET'!X464)</f>
        <v/>
      </c>
      <c s="90" t="str">
        <f>IF('S.D.PASTE SHEET'!Y464="","",'S.D.PASTE SHEET'!Y464)</f>
        <v/>
      </c>
      <c s="90" t="str">
        <f>IF('S.D.PASTE SHEET'!Z464="","",'S.D.PASTE SHEET'!Z464)</f>
        <v/>
      </c>
      <c s="90" t="str">
        <f>IF('S.D.PASTE SHEET'!AA464="","",'S.D.PASTE SHEET'!AA464)</f>
        <v/>
      </c>
      <c s="90" t="str">
        <f>IF('S.D.PASTE SHEET'!AB464="","",'S.D.PASTE SHEET'!AB464)</f>
        <v/>
      </c>
      <c s="90" t="str">
        <f>IF('S.D.PASTE SHEET'!AC464="","",'S.D.PASTE SHEET'!AC464)</f>
        <v/>
      </c>
      <c s="90" t="str">
        <f>IF('S.D.PASTE SHEET'!AD464="","",'S.D.PASTE SHEET'!AD464)</f>
        <v/>
      </c>
      <c s="34"/>
      <c s="32" t="str">
        <f>IF(AK464="","",IF(AK464&gt;0,COUNT($AG$2:AG464),""))</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 t="shared" si="64"/>
        <v/>
      </c>
      <c r="AX464" s="32" t="str">
        <f>IF(BC464="","",IF(BC464&gt;0,COUNT($AY$2:AY464),""))</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5" spans="1:66" ht="15.75" customHeight="1">
      <c r="A465" s="90" t="str">
        <f>IF('S.D.PASTE SHEET'!A465="","",'S.D.PASTE SHEET'!A465)</f>
        <v/>
      </c>
      <c s="90" t="str">
        <f>IF('S.D.PASTE SHEET'!B465="","",'S.D.PASTE SHEET'!B465)</f>
        <v/>
      </c>
      <c s="90" t="str">
        <f>IF('S.D.PASTE SHEET'!C465="","",'S.D.PASTE SHEET'!C465)</f>
        <v/>
      </c>
      <c s="91" t="str">
        <f>IF('S.D.PASTE SHEET'!D465="","",'S.D.PASTE SHEET'!D465)</f>
        <v/>
      </c>
      <c s="90" t="str">
        <f>IF('S.D.PASTE SHEET'!E465="","",UPPER('S.D.PASTE SHEET'!E465))</f>
        <v/>
      </c>
      <c s="90" t="str">
        <f>IF('S.D.PASTE SHEET'!F465="","",'S.D.PASTE SHEET'!F465)</f>
        <v/>
      </c>
      <c s="90" t="str">
        <f>IF('S.D.PASTE SHEET'!G465="","",UPPER('S.D.PASTE SHEET'!G465))</f>
        <v/>
      </c>
      <c s="90" t="str">
        <f>IF('S.D.PASTE SHEET'!H465="","",UPPER('S.D.PASTE SHEET'!H465))</f>
        <v/>
      </c>
      <c s="90" t="str">
        <f>IF('S.D.PASTE SHEET'!I465="","",'S.D.PASTE SHEET'!I465)</f>
        <v/>
      </c>
      <c s="91" t="str">
        <f>IF('S.D.PASTE SHEET'!J465="","",'S.D.PASTE SHEET'!J465)</f>
        <v/>
      </c>
      <c s="90" t="str">
        <f>IF('S.D.PASTE SHEET'!K465="","",'S.D.PASTE SHEET'!K465)</f>
        <v/>
      </c>
      <c s="90" t="str">
        <f>IF('S.D.PASTE SHEET'!L465="","",'S.D.PASTE SHEET'!L465)</f>
        <v/>
      </c>
      <c s="90" t="str">
        <f>IF('S.D.PASTE SHEET'!M465="","",'S.D.PASTE SHEET'!M465)</f>
        <v/>
      </c>
      <c s="90" t="str">
        <f>IF('S.D.PASTE SHEET'!N465="","",'S.D.PASTE SHEET'!N465)</f>
        <v/>
      </c>
      <c s="90" t="str">
        <f>IF('S.D.PASTE SHEET'!O465="","",'S.D.PASTE SHEET'!O465)</f>
        <v/>
      </c>
      <c s="90" t="str">
        <f>IF('S.D.PASTE SHEET'!P465="","",'S.D.PASTE SHEET'!P465)</f>
        <v/>
      </c>
      <c s="90" t="str">
        <f>IF('S.D.PASTE SHEET'!Q465="","",'S.D.PASTE SHEET'!Q465)</f>
        <v/>
      </c>
      <c s="90" t="str">
        <f>IF('S.D.PASTE SHEET'!R465="","",'S.D.PASTE SHEET'!R465)</f>
        <v/>
      </c>
      <c s="90" t="str">
        <f>IF('S.D.PASTE SHEET'!S465="","",'S.D.PASTE SHEET'!S465)</f>
        <v/>
      </c>
      <c s="90" t="str">
        <f>IF('S.D.PASTE SHEET'!T465="","",'S.D.PASTE SHEET'!T465)</f>
        <v/>
      </c>
      <c s="90" t="str">
        <f>IF('S.D.PASTE SHEET'!U465="","",'S.D.PASTE SHEET'!U465)</f>
        <v/>
      </c>
      <c s="90" t="str">
        <f>IF('S.D.PASTE SHEET'!V465="","",'S.D.PASTE SHEET'!V465)</f>
        <v/>
      </c>
      <c s="90" t="str">
        <f>IF('S.D.PASTE SHEET'!W465="","",'S.D.PASTE SHEET'!W465)</f>
        <v/>
      </c>
      <c s="90" t="str">
        <f>IF('S.D.PASTE SHEET'!X465="","",'S.D.PASTE SHEET'!X465)</f>
        <v/>
      </c>
      <c s="90" t="str">
        <f>IF('S.D.PASTE SHEET'!Y465="","",'S.D.PASTE SHEET'!Y465)</f>
        <v/>
      </c>
      <c s="90" t="str">
        <f>IF('S.D.PASTE SHEET'!Z465="","",'S.D.PASTE SHEET'!Z465)</f>
        <v/>
      </c>
      <c s="90" t="str">
        <f>IF('S.D.PASTE SHEET'!AA465="","",'S.D.PASTE SHEET'!AA465)</f>
        <v/>
      </c>
      <c s="90" t="str">
        <f>IF('S.D.PASTE SHEET'!AB465="","",'S.D.PASTE SHEET'!AB465)</f>
        <v/>
      </c>
      <c s="90" t="str">
        <f>IF('S.D.PASTE SHEET'!AC465="","",'S.D.PASTE SHEET'!AC465)</f>
        <v/>
      </c>
      <c s="90" t="str">
        <f>IF('S.D.PASTE SHEET'!AD465="","",'S.D.PASTE SHEET'!AD465)</f>
        <v/>
      </c>
      <c s="34"/>
      <c s="32" t="str">
        <f>IF(AK465="","",IF(AK465&gt;0,COUNT($AG$2:AG465),""))</f>
        <v/>
      </c>
      <c s="10" t="str">
        <f t="shared" si="64"/>
        <v/>
      </c>
      <c s="10" t="str">
        <f t="shared" si="64"/>
        <v/>
      </c>
      <c s="10" t="str">
        <f t="shared" si="64"/>
        <v/>
      </c>
      <c s="37" t="str">
        <f t="shared" si="64"/>
        <v/>
      </c>
      <c s="10" t="str">
        <f t="shared" si="64"/>
        <v/>
      </c>
      <c s="10" t="str">
        <f t="shared" si="64"/>
        <v/>
      </c>
      <c s="10" t="str">
        <f t="shared" si="64"/>
        <v/>
      </c>
      <c s="10" t="str">
        <f t="shared" si="64"/>
        <v/>
      </c>
      <c s="10" t="str">
        <f t="shared" si="64"/>
        <v/>
      </c>
      <c s="37" t="str">
        <f t="shared" si="64"/>
        <v/>
      </c>
      <c s="10" t="str">
        <f t="shared" si="64"/>
        <v/>
      </c>
      <c s="10" t="str">
        <f t="shared" si="64"/>
        <v/>
      </c>
      <c s="10" t="str">
        <f t="shared" si="64"/>
        <v/>
      </c>
      <c s="10" t="str">
        <f t="shared" si="64"/>
        <v/>
      </c>
      <c s="10" t="str">
        <f t="shared" si="64"/>
        <v/>
      </c>
      <c s="10" t="str">
        <f>IF(AND($AJ$1=5,$A465=5),P465,"")</f>
        <v/>
      </c>
      <c r="AX465" s="32" t="str">
        <f>IF(BC465="","",IF(BC465&gt;0,COUNT($AY$2:AY465),""))</f>
        <v/>
      </c>
      <c s="10" t="str">
        <f t="shared" si="65"/>
        <v/>
      </c>
      <c s="10" t="str">
        <f t="shared" si="66"/>
        <v/>
      </c>
      <c s="10" t="str">
        <f t="shared" si="66"/>
        <v/>
      </c>
      <c s="39" t="str">
        <f t="shared" si="66"/>
        <v/>
      </c>
      <c s="10" t="str">
        <f t="shared" si="66"/>
        <v/>
      </c>
      <c s="10" t="str">
        <f t="shared" si="66"/>
        <v/>
      </c>
      <c s="10" t="str">
        <f t="shared" si="66"/>
        <v/>
      </c>
      <c s="10" t="str">
        <f t="shared" si="66"/>
        <v/>
      </c>
      <c s="10" t="str">
        <f t="shared" si="66"/>
        <v/>
      </c>
      <c s="39" t="str">
        <f t="shared" si="66"/>
        <v/>
      </c>
      <c s="10" t="str">
        <f t="shared" si="66"/>
        <v/>
      </c>
      <c s="10" t="str">
        <f t="shared" si="66"/>
        <v/>
      </c>
      <c s="10" t="str">
        <f t="shared" si="66"/>
        <v/>
      </c>
      <c s="10" t="str">
        <f t="shared" si="66"/>
        <v/>
      </c>
      <c s="10" t="str">
        <f t="shared" si="66"/>
        <v/>
      </c>
      <c s="10" t="str">
        <f t="shared" si="66"/>
        <v/>
      </c>
    </row>
    <row r="466" spans="1:66" ht="15.75" customHeight="1">
      <c r="A466" s="90" t="str">
        <f>IF('S.D.PASTE SHEET'!A466="","",'S.D.PASTE SHEET'!A466)</f>
        <v/>
      </c>
      <c s="90" t="str">
        <f>IF('S.D.PASTE SHEET'!B466="","",'S.D.PASTE SHEET'!B466)</f>
        <v/>
      </c>
      <c s="90" t="str">
        <f>IF('S.D.PASTE SHEET'!C466="","",'S.D.PASTE SHEET'!C466)</f>
        <v/>
      </c>
      <c s="91" t="str">
        <f>IF('S.D.PASTE SHEET'!D466="","",'S.D.PASTE SHEET'!D466)</f>
        <v/>
      </c>
      <c s="90" t="str">
        <f>IF('S.D.PASTE SHEET'!E466="","",UPPER('S.D.PASTE SHEET'!E466))</f>
        <v/>
      </c>
      <c s="90" t="str">
        <f>IF('S.D.PASTE SHEET'!F466="","",'S.D.PASTE SHEET'!F466)</f>
        <v/>
      </c>
      <c s="90" t="str">
        <f>IF('S.D.PASTE SHEET'!G466="","",UPPER('S.D.PASTE SHEET'!G466))</f>
        <v/>
      </c>
      <c s="90" t="str">
        <f>IF('S.D.PASTE SHEET'!H466="","",UPPER('S.D.PASTE SHEET'!H466))</f>
        <v/>
      </c>
      <c s="90" t="str">
        <f>IF('S.D.PASTE SHEET'!I466="","",'S.D.PASTE SHEET'!I466)</f>
        <v/>
      </c>
      <c s="91" t="str">
        <f>IF('S.D.PASTE SHEET'!J466="","",'S.D.PASTE SHEET'!J466)</f>
        <v/>
      </c>
      <c s="90" t="str">
        <f>IF('S.D.PASTE SHEET'!K466="","",'S.D.PASTE SHEET'!K466)</f>
        <v/>
      </c>
      <c s="90" t="str">
        <f>IF('S.D.PASTE SHEET'!L466="","",'S.D.PASTE SHEET'!L466)</f>
        <v/>
      </c>
      <c s="90" t="str">
        <f>IF('S.D.PASTE SHEET'!M466="","",'S.D.PASTE SHEET'!M466)</f>
        <v/>
      </c>
      <c s="90" t="str">
        <f>IF('S.D.PASTE SHEET'!N466="","",'S.D.PASTE SHEET'!N466)</f>
        <v/>
      </c>
      <c s="90" t="str">
        <f>IF('S.D.PASTE SHEET'!O466="","",'S.D.PASTE SHEET'!O466)</f>
        <v/>
      </c>
      <c s="90" t="str">
        <f>IF('S.D.PASTE SHEET'!P466="","",'S.D.PASTE SHEET'!P466)</f>
        <v/>
      </c>
      <c s="90" t="str">
        <f>IF('S.D.PASTE SHEET'!Q466="","",'S.D.PASTE SHEET'!Q466)</f>
        <v/>
      </c>
      <c s="90" t="str">
        <f>IF('S.D.PASTE SHEET'!R466="","",'S.D.PASTE SHEET'!R466)</f>
        <v/>
      </c>
      <c s="90" t="str">
        <f>IF('S.D.PASTE SHEET'!S466="","",'S.D.PASTE SHEET'!S466)</f>
        <v/>
      </c>
      <c s="90" t="str">
        <f>IF('S.D.PASTE SHEET'!T466="","",'S.D.PASTE SHEET'!T466)</f>
        <v/>
      </c>
      <c s="90" t="str">
        <f>IF('S.D.PASTE SHEET'!U466="","",'S.D.PASTE SHEET'!U466)</f>
        <v/>
      </c>
      <c s="90" t="str">
        <f>IF('S.D.PASTE SHEET'!V466="","",'S.D.PASTE SHEET'!V466)</f>
        <v/>
      </c>
      <c s="90" t="str">
        <f>IF('S.D.PASTE SHEET'!W466="","",'S.D.PASTE SHEET'!W466)</f>
        <v/>
      </c>
      <c s="90" t="str">
        <f>IF('S.D.PASTE SHEET'!X466="","",'S.D.PASTE SHEET'!X466)</f>
        <v/>
      </c>
      <c s="90" t="str">
        <f>IF('S.D.PASTE SHEET'!Y466="","",'S.D.PASTE SHEET'!Y466)</f>
        <v/>
      </c>
      <c s="90" t="str">
        <f>IF('S.D.PASTE SHEET'!Z466="","",'S.D.PASTE SHEET'!Z466)</f>
        <v/>
      </c>
      <c s="90" t="str">
        <f>IF('S.D.PASTE SHEET'!AA466="","",'S.D.PASTE SHEET'!AA466)</f>
        <v/>
      </c>
      <c s="90" t="str">
        <f>IF('S.D.PASTE SHEET'!AB466="","",'S.D.PASTE SHEET'!AB466)</f>
        <v/>
      </c>
      <c s="90" t="str">
        <f>IF('S.D.PASTE SHEET'!AC466="","",'S.D.PASTE SHEET'!AC466)</f>
        <v/>
      </c>
      <c s="90" t="str">
        <f>IF('S.D.PASTE SHEET'!AD466="","",'S.D.PASTE SHEET'!AD466)</f>
        <v/>
      </c>
      <c s="34"/>
      <c s="32" t="str">
        <f>IF(AK466="","",IF(AK466&gt;0,COUNT($AG$2:AG466),""))</f>
        <v/>
      </c>
      <c s="10" t="str">
        <f t="shared" si="67" ref="AG466:AV481">IF(AND($AJ$1=5,$A466=5),A466,"")</f>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66" s="32" t="str">
        <f>IF(BC466="","",IF(BC466&gt;0,COUNT($AY$2:AY466),""))</f>
        <v/>
      </c>
      <c s="10" t="str">
        <f t="shared" si="65"/>
        <v/>
      </c>
      <c s="10" t="str">
        <f t="shared" si="68" ref="AZ466:BN481">IF(AND($BB$1=5,$A466=5,$BC$1=$B466),B466,"")</f>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67" spans="1:66" ht="15.75" customHeight="1">
      <c r="A467" s="90" t="str">
        <f>IF('S.D.PASTE SHEET'!A467="","",'S.D.PASTE SHEET'!A467)</f>
        <v/>
      </c>
      <c s="90" t="str">
        <f>IF('S.D.PASTE SHEET'!B467="","",'S.D.PASTE SHEET'!B467)</f>
        <v/>
      </c>
      <c s="90" t="str">
        <f>IF('S.D.PASTE SHEET'!C467="","",'S.D.PASTE SHEET'!C467)</f>
        <v/>
      </c>
      <c s="91" t="str">
        <f>IF('S.D.PASTE SHEET'!D467="","",'S.D.PASTE SHEET'!D467)</f>
        <v/>
      </c>
      <c s="90" t="str">
        <f>IF('S.D.PASTE SHEET'!E467="","",UPPER('S.D.PASTE SHEET'!E467))</f>
        <v/>
      </c>
      <c s="90" t="str">
        <f>IF('S.D.PASTE SHEET'!F467="","",'S.D.PASTE SHEET'!F467)</f>
        <v/>
      </c>
      <c s="90" t="str">
        <f>IF('S.D.PASTE SHEET'!G467="","",UPPER('S.D.PASTE SHEET'!G467))</f>
        <v/>
      </c>
      <c s="90" t="str">
        <f>IF('S.D.PASTE SHEET'!H467="","",UPPER('S.D.PASTE SHEET'!H467))</f>
        <v/>
      </c>
      <c s="90" t="str">
        <f>IF('S.D.PASTE SHEET'!I467="","",'S.D.PASTE SHEET'!I467)</f>
        <v/>
      </c>
      <c s="91" t="str">
        <f>IF('S.D.PASTE SHEET'!J467="","",'S.D.PASTE SHEET'!J467)</f>
        <v/>
      </c>
      <c s="90" t="str">
        <f>IF('S.D.PASTE SHEET'!K467="","",'S.D.PASTE SHEET'!K467)</f>
        <v/>
      </c>
      <c s="90" t="str">
        <f>IF('S.D.PASTE SHEET'!L467="","",'S.D.PASTE SHEET'!L467)</f>
        <v/>
      </c>
      <c s="90" t="str">
        <f>IF('S.D.PASTE SHEET'!M467="","",'S.D.PASTE SHEET'!M467)</f>
        <v/>
      </c>
      <c s="90" t="str">
        <f>IF('S.D.PASTE SHEET'!N467="","",'S.D.PASTE SHEET'!N467)</f>
        <v/>
      </c>
      <c s="90" t="str">
        <f>IF('S.D.PASTE SHEET'!O467="","",'S.D.PASTE SHEET'!O467)</f>
        <v/>
      </c>
      <c s="90" t="str">
        <f>IF('S.D.PASTE SHEET'!P467="","",'S.D.PASTE SHEET'!P467)</f>
        <v/>
      </c>
      <c s="90" t="str">
        <f>IF('S.D.PASTE SHEET'!Q467="","",'S.D.PASTE SHEET'!Q467)</f>
        <v/>
      </c>
      <c s="90" t="str">
        <f>IF('S.D.PASTE SHEET'!R467="","",'S.D.PASTE SHEET'!R467)</f>
        <v/>
      </c>
      <c s="90" t="str">
        <f>IF('S.D.PASTE SHEET'!S467="","",'S.D.PASTE SHEET'!S467)</f>
        <v/>
      </c>
      <c s="90" t="str">
        <f>IF('S.D.PASTE SHEET'!T467="","",'S.D.PASTE SHEET'!T467)</f>
        <v/>
      </c>
      <c s="90" t="str">
        <f>IF('S.D.PASTE SHEET'!U467="","",'S.D.PASTE SHEET'!U467)</f>
        <v/>
      </c>
      <c s="90" t="str">
        <f>IF('S.D.PASTE SHEET'!V467="","",'S.D.PASTE SHEET'!V467)</f>
        <v/>
      </c>
      <c s="90" t="str">
        <f>IF('S.D.PASTE SHEET'!W467="","",'S.D.PASTE SHEET'!W467)</f>
        <v/>
      </c>
      <c s="90" t="str">
        <f>IF('S.D.PASTE SHEET'!X467="","",'S.D.PASTE SHEET'!X467)</f>
        <v/>
      </c>
      <c s="90" t="str">
        <f>IF('S.D.PASTE SHEET'!Y467="","",'S.D.PASTE SHEET'!Y467)</f>
        <v/>
      </c>
      <c s="90" t="str">
        <f>IF('S.D.PASTE SHEET'!Z467="","",'S.D.PASTE SHEET'!Z467)</f>
        <v/>
      </c>
      <c s="90" t="str">
        <f>IF('S.D.PASTE SHEET'!AA467="","",'S.D.PASTE SHEET'!AA467)</f>
        <v/>
      </c>
      <c s="90" t="str">
        <f>IF('S.D.PASTE SHEET'!AB467="","",'S.D.PASTE SHEET'!AB467)</f>
        <v/>
      </c>
      <c s="90" t="str">
        <f>IF('S.D.PASTE SHEET'!AC467="","",'S.D.PASTE SHEET'!AC467)</f>
        <v/>
      </c>
      <c s="90" t="str">
        <f>IF('S.D.PASTE SHEET'!AD467="","",'S.D.PASTE SHEET'!AD467)</f>
        <v/>
      </c>
      <c s="34"/>
      <c s="32" t="str">
        <f>IF(AK467="","",IF(AK467&gt;0,COUNT($AG$2:AG467),""))</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67" s="32" t="str">
        <f>IF(BC467="","",IF(BC467&gt;0,COUNT($AY$2:AY467),""))</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68" spans="1:66" ht="15.75" customHeight="1">
      <c r="A468" s="90" t="str">
        <f>IF('S.D.PASTE SHEET'!A468="","",'S.D.PASTE SHEET'!A468)</f>
        <v/>
      </c>
      <c s="90" t="str">
        <f>IF('S.D.PASTE SHEET'!B468="","",'S.D.PASTE SHEET'!B468)</f>
        <v/>
      </c>
      <c s="90" t="str">
        <f>IF('S.D.PASTE SHEET'!C468="","",'S.D.PASTE SHEET'!C468)</f>
        <v/>
      </c>
      <c s="91" t="str">
        <f>IF('S.D.PASTE SHEET'!D468="","",'S.D.PASTE SHEET'!D468)</f>
        <v/>
      </c>
      <c s="90" t="str">
        <f>IF('S.D.PASTE SHEET'!E468="","",UPPER('S.D.PASTE SHEET'!E468))</f>
        <v/>
      </c>
      <c s="90" t="str">
        <f>IF('S.D.PASTE SHEET'!F468="","",'S.D.PASTE SHEET'!F468)</f>
        <v/>
      </c>
      <c s="90" t="str">
        <f>IF('S.D.PASTE SHEET'!G468="","",UPPER('S.D.PASTE SHEET'!G468))</f>
        <v/>
      </c>
      <c s="90" t="str">
        <f>IF('S.D.PASTE SHEET'!H468="","",UPPER('S.D.PASTE SHEET'!H468))</f>
        <v/>
      </c>
      <c s="90" t="str">
        <f>IF('S.D.PASTE SHEET'!I468="","",'S.D.PASTE SHEET'!I468)</f>
        <v/>
      </c>
      <c s="91" t="str">
        <f>IF('S.D.PASTE SHEET'!J468="","",'S.D.PASTE SHEET'!J468)</f>
        <v/>
      </c>
      <c s="90" t="str">
        <f>IF('S.D.PASTE SHEET'!K468="","",'S.D.PASTE SHEET'!K468)</f>
        <v/>
      </c>
      <c s="90" t="str">
        <f>IF('S.D.PASTE SHEET'!L468="","",'S.D.PASTE SHEET'!L468)</f>
        <v/>
      </c>
      <c s="90" t="str">
        <f>IF('S.D.PASTE SHEET'!M468="","",'S.D.PASTE SHEET'!M468)</f>
        <v/>
      </c>
      <c s="90" t="str">
        <f>IF('S.D.PASTE SHEET'!N468="","",'S.D.PASTE SHEET'!N468)</f>
        <v/>
      </c>
      <c s="90" t="str">
        <f>IF('S.D.PASTE SHEET'!O468="","",'S.D.PASTE SHEET'!O468)</f>
        <v/>
      </c>
      <c s="90" t="str">
        <f>IF('S.D.PASTE SHEET'!P468="","",'S.D.PASTE SHEET'!P468)</f>
        <v/>
      </c>
      <c s="90" t="str">
        <f>IF('S.D.PASTE SHEET'!Q468="","",'S.D.PASTE SHEET'!Q468)</f>
        <v/>
      </c>
      <c s="90" t="str">
        <f>IF('S.D.PASTE SHEET'!R468="","",'S.D.PASTE SHEET'!R468)</f>
        <v/>
      </c>
      <c s="90" t="str">
        <f>IF('S.D.PASTE SHEET'!S468="","",'S.D.PASTE SHEET'!S468)</f>
        <v/>
      </c>
      <c s="90" t="str">
        <f>IF('S.D.PASTE SHEET'!T468="","",'S.D.PASTE SHEET'!T468)</f>
        <v/>
      </c>
      <c s="90" t="str">
        <f>IF('S.D.PASTE SHEET'!U468="","",'S.D.PASTE SHEET'!U468)</f>
        <v/>
      </c>
      <c s="90" t="str">
        <f>IF('S.D.PASTE SHEET'!V468="","",'S.D.PASTE SHEET'!V468)</f>
        <v/>
      </c>
      <c s="90" t="str">
        <f>IF('S.D.PASTE SHEET'!W468="","",'S.D.PASTE SHEET'!W468)</f>
        <v/>
      </c>
      <c s="90" t="str">
        <f>IF('S.D.PASTE SHEET'!X468="","",'S.D.PASTE SHEET'!X468)</f>
        <v/>
      </c>
      <c s="90" t="str">
        <f>IF('S.D.PASTE SHEET'!Y468="","",'S.D.PASTE SHEET'!Y468)</f>
        <v/>
      </c>
      <c s="90" t="str">
        <f>IF('S.D.PASTE SHEET'!Z468="","",'S.D.PASTE SHEET'!Z468)</f>
        <v/>
      </c>
      <c s="90" t="str">
        <f>IF('S.D.PASTE SHEET'!AA468="","",'S.D.PASTE SHEET'!AA468)</f>
        <v/>
      </c>
      <c s="90" t="str">
        <f>IF('S.D.PASTE SHEET'!AB468="","",'S.D.PASTE SHEET'!AB468)</f>
        <v/>
      </c>
      <c s="90" t="str">
        <f>IF('S.D.PASTE SHEET'!AC468="","",'S.D.PASTE SHEET'!AC468)</f>
        <v/>
      </c>
      <c s="90" t="str">
        <f>IF('S.D.PASTE SHEET'!AD468="","",'S.D.PASTE SHEET'!AD468)</f>
        <v/>
      </c>
      <c s="34"/>
      <c s="32" t="str">
        <f>IF(AK468="","",IF(AK468&gt;0,COUNT($AG$2:AG468),""))</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68" s="32" t="str">
        <f>IF(BC468="","",IF(BC468&gt;0,COUNT($AY$2:AY468),""))</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69" spans="1:66" ht="15.75" customHeight="1">
      <c r="A469" s="90" t="str">
        <f>IF('S.D.PASTE SHEET'!A469="","",'S.D.PASTE SHEET'!A469)</f>
        <v/>
      </c>
      <c s="90" t="str">
        <f>IF('S.D.PASTE SHEET'!B469="","",'S.D.PASTE SHEET'!B469)</f>
        <v/>
      </c>
      <c s="90" t="str">
        <f>IF('S.D.PASTE SHEET'!C469="","",'S.D.PASTE SHEET'!C469)</f>
        <v/>
      </c>
      <c s="91" t="str">
        <f>IF('S.D.PASTE SHEET'!D469="","",'S.D.PASTE SHEET'!D469)</f>
        <v/>
      </c>
      <c s="90" t="str">
        <f>IF('S.D.PASTE SHEET'!E469="","",UPPER('S.D.PASTE SHEET'!E469))</f>
        <v/>
      </c>
      <c s="90" t="str">
        <f>IF('S.D.PASTE SHEET'!F469="","",'S.D.PASTE SHEET'!F469)</f>
        <v/>
      </c>
      <c s="90" t="str">
        <f>IF('S.D.PASTE SHEET'!G469="","",UPPER('S.D.PASTE SHEET'!G469))</f>
        <v/>
      </c>
      <c s="90" t="str">
        <f>IF('S.D.PASTE SHEET'!H469="","",UPPER('S.D.PASTE SHEET'!H469))</f>
        <v/>
      </c>
      <c s="90" t="str">
        <f>IF('S.D.PASTE SHEET'!I469="","",'S.D.PASTE SHEET'!I469)</f>
        <v/>
      </c>
      <c s="91" t="str">
        <f>IF('S.D.PASTE SHEET'!J469="","",'S.D.PASTE SHEET'!J469)</f>
        <v/>
      </c>
      <c s="90" t="str">
        <f>IF('S.D.PASTE SHEET'!K469="","",'S.D.PASTE SHEET'!K469)</f>
        <v/>
      </c>
      <c s="90" t="str">
        <f>IF('S.D.PASTE SHEET'!L469="","",'S.D.PASTE SHEET'!L469)</f>
        <v/>
      </c>
      <c s="90" t="str">
        <f>IF('S.D.PASTE SHEET'!M469="","",'S.D.PASTE SHEET'!M469)</f>
        <v/>
      </c>
      <c s="90" t="str">
        <f>IF('S.D.PASTE SHEET'!N469="","",'S.D.PASTE SHEET'!N469)</f>
        <v/>
      </c>
      <c s="90" t="str">
        <f>IF('S.D.PASTE SHEET'!O469="","",'S.D.PASTE SHEET'!O469)</f>
        <v/>
      </c>
      <c s="90" t="str">
        <f>IF('S.D.PASTE SHEET'!P469="","",'S.D.PASTE SHEET'!P469)</f>
        <v/>
      </c>
      <c s="90" t="str">
        <f>IF('S.D.PASTE SHEET'!Q469="","",'S.D.PASTE SHEET'!Q469)</f>
        <v/>
      </c>
      <c s="90" t="str">
        <f>IF('S.D.PASTE SHEET'!R469="","",'S.D.PASTE SHEET'!R469)</f>
        <v/>
      </c>
      <c s="90" t="str">
        <f>IF('S.D.PASTE SHEET'!S469="","",'S.D.PASTE SHEET'!S469)</f>
        <v/>
      </c>
      <c s="90" t="str">
        <f>IF('S.D.PASTE SHEET'!T469="","",'S.D.PASTE SHEET'!T469)</f>
        <v/>
      </c>
      <c s="90" t="str">
        <f>IF('S.D.PASTE SHEET'!U469="","",'S.D.PASTE SHEET'!U469)</f>
        <v/>
      </c>
      <c s="90" t="str">
        <f>IF('S.D.PASTE SHEET'!V469="","",'S.D.PASTE SHEET'!V469)</f>
        <v/>
      </c>
      <c s="90" t="str">
        <f>IF('S.D.PASTE SHEET'!W469="","",'S.D.PASTE SHEET'!W469)</f>
        <v/>
      </c>
      <c s="90" t="str">
        <f>IF('S.D.PASTE SHEET'!X469="","",'S.D.PASTE SHEET'!X469)</f>
        <v/>
      </c>
      <c s="90" t="str">
        <f>IF('S.D.PASTE SHEET'!Y469="","",'S.D.PASTE SHEET'!Y469)</f>
        <v/>
      </c>
      <c s="90" t="str">
        <f>IF('S.D.PASTE SHEET'!Z469="","",'S.D.PASTE SHEET'!Z469)</f>
        <v/>
      </c>
      <c s="90" t="str">
        <f>IF('S.D.PASTE SHEET'!AA469="","",'S.D.PASTE SHEET'!AA469)</f>
        <v/>
      </c>
      <c s="90" t="str">
        <f>IF('S.D.PASTE SHEET'!AB469="","",'S.D.PASTE SHEET'!AB469)</f>
        <v/>
      </c>
      <c s="90" t="str">
        <f>IF('S.D.PASTE SHEET'!AC469="","",'S.D.PASTE SHEET'!AC469)</f>
        <v/>
      </c>
      <c s="90" t="str">
        <f>IF('S.D.PASTE SHEET'!AD469="","",'S.D.PASTE SHEET'!AD469)</f>
        <v/>
      </c>
      <c s="34"/>
      <c s="32" t="str">
        <f>IF(AK469="","",IF(AK469&gt;0,COUNT($AG$2:AG469),""))</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69" s="32" t="str">
        <f>IF(BC469="","",IF(BC469&gt;0,COUNT($AY$2:AY469),""))</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0" spans="1:66" ht="15.75" customHeight="1">
      <c r="A470" s="90" t="str">
        <f>IF('S.D.PASTE SHEET'!A470="","",'S.D.PASTE SHEET'!A470)</f>
        <v/>
      </c>
      <c s="90" t="str">
        <f>IF('S.D.PASTE SHEET'!B470="","",'S.D.PASTE SHEET'!B470)</f>
        <v/>
      </c>
      <c s="90" t="str">
        <f>IF('S.D.PASTE SHEET'!C470="","",'S.D.PASTE SHEET'!C470)</f>
        <v/>
      </c>
      <c s="91" t="str">
        <f>IF('S.D.PASTE SHEET'!D470="","",'S.D.PASTE SHEET'!D470)</f>
        <v/>
      </c>
      <c s="90" t="str">
        <f>IF('S.D.PASTE SHEET'!E470="","",UPPER('S.D.PASTE SHEET'!E470))</f>
        <v/>
      </c>
      <c s="90" t="str">
        <f>IF('S.D.PASTE SHEET'!F470="","",'S.D.PASTE SHEET'!F470)</f>
        <v/>
      </c>
      <c s="90" t="str">
        <f>IF('S.D.PASTE SHEET'!G470="","",UPPER('S.D.PASTE SHEET'!G470))</f>
        <v/>
      </c>
      <c s="90" t="str">
        <f>IF('S.D.PASTE SHEET'!H470="","",UPPER('S.D.PASTE SHEET'!H470))</f>
        <v/>
      </c>
      <c s="90" t="str">
        <f>IF('S.D.PASTE SHEET'!I470="","",'S.D.PASTE SHEET'!I470)</f>
        <v/>
      </c>
      <c s="91" t="str">
        <f>IF('S.D.PASTE SHEET'!J470="","",'S.D.PASTE SHEET'!J470)</f>
        <v/>
      </c>
      <c s="90" t="str">
        <f>IF('S.D.PASTE SHEET'!K470="","",'S.D.PASTE SHEET'!K470)</f>
        <v/>
      </c>
      <c s="90" t="str">
        <f>IF('S.D.PASTE SHEET'!L470="","",'S.D.PASTE SHEET'!L470)</f>
        <v/>
      </c>
      <c s="90" t="str">
        <f>IF('S.D.PASTE SHEET'!M470="","",'S.D.PASTE SHEET'!M470)</f>
        <v/>
      </c>
      <c s="90" t="str">
        <f>IF('S.D.PASTE SHEET'!N470="","",'S.D.PASTE SHEET'!N470)</f>
        <v/>
      </c>
      <c s="90" t="str">
        <f>IF('S.D.PASTE SHEET'!O470="","",'S.D.PASTE SHEET'!O470)</f>
        <v/>
      </c>
      <c s="90" t="str">
        <f>IF('S.D.PASTE SHEET'!P470="","",'S.D.PASTE SHEET'!P470)</f>
        <v/>
      </c>
      <c s="90" t="str">
        <f>IF('S.D.PASTE SHEET'!Q470="","",'S.D.PASTE SHEET'!Q470)</f>
        <v/>
      </c>
      <c s="90" t="str">
        <f>IF('S.D.PASTE SHEET'!R470="","",'S.D.PASTE SHEET'!R470)</f>
        <v/>
      </c>
      <c s="90" t="str">
        <f>IF('S.D.PASTE SHEET'!S470="","",'S.D.PASTE SHEET'!S470)</f>
        <v/>
      </c>
      <c s="90" t="str">
        <f>IF('S.D.PASTE SHEET'!T470="","",'S.D.PASTE SHEET'!T470)</f>
        <v/>
      </c>
      <c s="90" t="str">
        <f>IF('S.D.PASTE SHEET'!U470="","",'S.D.PASTE SHEET'!U470)</f>
        <v/>
      </c>
      <c s="90" t="str">
        <f>IF('S.D.PASTE SHEET'!V470="","",'S.D.PASTE SHEET'!V470)</f>
        <v/>
      </c>
      <c s="90" t="str">
        <f>IF('S.D.PASTE SHEET'!W470="","",'S.D.PASTE SHEET'!W470)</f>
        <v/>
      </c>
      <c s="90" t="str">
        <f>IF('S.D.PASTE SHEET'!X470="","",'S.D.PASTE SHEET'!X470)</f>
        <v/>
      </c>
      <c s="90" t="str">
        <f>IF('S.D.PASTE SHEET'!Y470="","",'S.D.PASTE SHEET'!Y470)</f>
        <v/>
      </c>
      <c s="90" t="str">
        <f>IF('S.D.PASTE SHEET'!Z470="","",'S.D.PASTE SHEET'!Z470)</f>
        <v/>
      </c>
      <c s="90" t="str">
        <f>IF('S.D.PASTE SHEET'!AA470="","",'S.D.PASTE SHEET'!AA470)</f>
        <v/>
      </c>
      <c s="90" t="str">
        <f>IF('S.D.PASTE SHEET'!AB470="","",'S.D.PASTE SHEET'!AB470)</f>
        <v/>
      </c>
      <c s="90" t="str">
        <f>IF('S.D.PASTE SHEET'!AC470="","",'S.D.PASTE SHEET'!AC470)</f>
        <v/>
      </c>
      <c s="90" t="str">
        <f>IF('S.D.PASTE SHEET'!AD470="","",'S.D.PASTE SHEET'!AD470)</f>
        <v/>
      </c>
      <c s="34"/>
      <c s="32" t="str">
        <f>IF(AK470="","",IF(AK470&gt;0,COUNT($AG$2:AG470),""))</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0" s="32" t="str">
        <f>IF(BC470="","",IF(BC470&gt;0,COUNT($AY$2:AY470),""))</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1" spans="1:66" ht="15.75" customHeight="1">
      <c r="A471" s="90" t="str">
        <f>IF('S.D.PASTE SHEET'!A471="","",'S.D.PASTE SHEET'!A471)</f>
        <v/>
      </c>
      <c s="90" t="str">
        <f>IF('S.D.PASTE SHEET'!B471="","",'S.D.PASTE SHEET'!B471)</f>
        <v/>
      </c>
      <c s="90" t="str">
        <f>IF('S.D.PASTE SHEET'!C471="","",'S.D.PASTE SHEET'!C471)</f>
        <v/>
      </c>
      <c s="91" t="str">
        <f>IF('S.D.PASTE SHEET'!D471="","",'S.D.PASTE SHEET'!D471)</f>
        <v/>
      </c>
      <c s="90" t="str">
        <f>IF('S.D.PASTE SHEET'!E471="","",UPPER('S.D.PASTE SHEET'!E471))</f>
        <v/>
      </c>
      <c s="90" t="str">
        <f>IF('S.D.PASTE SHEET'!F471="","",'S.D.PASTE SHEET'!F471)</f>
        <v/>
      </c>
      <c s="90" t="str">
        <f>IF('S.D.PASTE SHEET'!G471="","",UPPER('S.D.PASTE SHEET'!G471))</f>
        <v/>
      </c>
      <c s="90" t="str">
        <f>IF('S.D.PASTE SHEET'!H471="","",UPPER('S.D.PASTE SHEET'!H471))</f>
        <v/>
      </c>
      <c s="90" t="str">
        <f>IF('S.D.PASTE SHEET'!I471="","",'S.D.PASTE SHEET'!I471)</f>
        <v/>
      </c>
      <c s="91" t="str">
        <f>IF('S.D.PASTE SHEET'!J471="","",'S.D.PASTE SHEET'!J471)</f>
        <v/>
      </c>
      <c s="90" t="str">
        <f>IF('S.D.PASTE SHEET'!K471="","",'S.D.PASTE SHEET'!K471)</f>
        <v/>
      </c>
      <c s="90" t="str">
        <f>IF('S.D.PASTE SHEET'!L471="","",'S.D.PASTE SHEET'!L471)</f>
        <v/>
      </c>
      <c s="90" t="str">
        <f>IF('S.D.PASTE SHEET'!M471="","",'S.D.PASTE SHEET'!M471)</f>
        <v/>
      </c>
      <c s="90" t="str">
        <f>IF('S.D.PASTE SHEET'!N471="","",'S.D.PASTE SHEET'!N471)</f>
        <v/>
      </c>
      <c s="90" t="str">
        <f>IF('S.D.PASTE SHEET'!O471="","",'S.D.PASTE SHEET'!O471)</f>
        <v/>
      </c>
      <c s="90" t="str">
        <f>IF('S.D.PASTE SHEET'!P471="","",'S.D.PASTE SHEET'!P471)</f>
        <v/>
      </c>
      <c s="90" t="str">
        <f>IF('S.D.PASTE SHEET'!Q471="","",'S.D.PASTE SHEET'!Q471)</f>
        <v/>
      </c>
      <c s="90" t="str">
        <f>IF('S.D.PASTE SHEET'!R471="","",'S.D.PASTE SHEET'!R471)</f>
        <v/>
      </c>
      <c s="90" t="str">
        <f>IF('S.D.PASTE SHEET'!S471="","",'S.D.PASTE SHEET'!S471)</f>
        <v/>
      </c>
      <c s="90" t="str">
        <f>IF('S.D.PASTE SHEET'!T471="","",'S.D.PASTE SHEET'!T471)</f>
        <v/>
      </c>
      <c s="90" t="str">
        <f>IF('S.D.PASTE SHEET'!U471="","",'S.D.PASTE SHEET'!U471)</f>
        <v/>
      </c>
      <c s="90" t="str">
        <f>IF('S.D.PASTE SHEET'!V471="","",'S.D.PASTE SHEET'!V471)</f>
        <v/>
      </c>
      <c s="90" t="str">
        <f>IF('S.D.PASTE SHEET'!W471="","",'S.D.PASTE SHEET'!W471)</f>
        <v/>
      </c>
      <c s="90" t="str">
        <f>IF('S.D.PASTE SHEET'!X471="","",'S.D.PASTE SHEET'!X471)</f>
        <v/>
      </c>
      <c s="90" t="str">
        <f>IF('S.D.PASTE SHEET'!Y471="","",'S.D.PASTE SHEET'!Y471)</f>
        <v/>
      </c>
      <c s="90" t="str">
        <f>IF('S.D.PASTE SHEET'!Z471="","",'S.D.PASTE SHEET'!Z471)</f>
        <v/>
      </c>
      <c s="90" t="str">
        <f>IF('S.D.PASTE SHEET'!AA471="","",'S.D.PASTE SHEET'!AA471)</f>
        <v/>
      </c>
      <c s="90" t="str">
        <f>IF('S.D.PASTE SHEET'!AB471="","",'S.D.PASTE SHEET'!AB471)</f>
        <v/>
      </c>
      <c s="90" t="str">
        <f>IF('S.D.PASTE SHEET'!AC471="","",'S.D.PASTE SHEET'!AC471)</f>
        <v/>
      </c>
      <c s="90" t="str">
        <f>IF('S.D.PASTE SHEET'!AD471="","",'S.D.PASTE SHEET'!AD471)</f>
        <v/>
      </c>
      <c s="34"/>
      <c s="32" t="str">
        <f>IF(AK471="","",IF(AK471&gt;0,COUNT($AG$2:AG471),""))</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1" s="32" t="str">
        <f>IF(BC471="","",IF(BC471&gt;0,COUNT($AY$2:AY471),""))</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2" spans="1:66" ht="15.75" customHeight="1">
      <c r="A472" s="90" t="str">
        <f>IF('S.D.PASTE SHEET'!A472="","",'S.D.PASTE SHEET'!A472)</f>
        <v/>
      </c>
      <c s="90" t="str">
        <f>IF('S.D.PASTE SHEET'!B472="","",'S.D.PASTE SHEET'!B472)</f>
        <v/>
      </c>
      <c s="90" t="str">
        <f>IF('S.D.PASTE SHEET'!C472="","",'S.D.PASTE SHEET'!C472)</f>
        <v/>
      </c>
      <c s="91" t="str">
        <f>IF('S.D.PASTE SHEET'!D472="","",'S.D.PASTE SHEET'!D472)</f>
        <v/>
      </c>
      <c s="90" t="str">
        <f>IF('S.D.PASTE SHEET'!E472="","",UPPER('S.D.PASTE SHEET'!E472))</f>
        <v/>
      </c>
      <c s="90" t="str">
        <f>IF('S.D.PASTE SHEET'!F472="","",'S.D.PASTE SHEET'!F472)</f>
        <v/>
      </c>
      <c s="90" t="str">
        <f>IF('S.D.PASTE SHEET'!G472="","",UPPER('S.D.PASTE SHEET'!G472))</f>
        <v/>
      </c>
      <c s="90" t="str">
        <f>IF('S.D.PASTE SHEET'!H472="","",UPPER('S.D.PASTE SHEET'!H472))</f>
        <v/>
      </c>
      <c s="90" t="str">
        <f>IF('S.D.PASTE SHEET'!I472="","",'S.D.PASTE SHEET'!I472)</f>
        <v/>
      </c>
      <c s="91" t="str">
        <f>IF('S.D.PASTE SHEET'!J472="","",'S.D.PASTE SHEET'!J472)</f>
        <v/>
      </c>
      <c s="90" t="str">
        <f>IF('S.D.PASTE SHEET'!K472="","",'S.D.PASTE SHEET'!K472)</f>
        <v/>
      </c>
      <c s="90" t="str">
        <f>IF('S.D.PASTE SHEET'!L472="","",'S.D.PASTE SHEET'!L472)</f>
        <v/>
      </c>
      <c s="90" t="str">
        <f>IF('S.D.PASTE SHEET'!M472="","",'S.D.PASTE SHEET'!M472)</f>
        <v/>
      </c>
      <c s="90" t="str">
        <f>IF('S.D.PASTE SHEET'!N472="","",'S.D.PASTE SHEET'!N472)</f>
        <v/>
      </c>
      <c s="90" t="str">
        <f>IF('S.D.PASTE SHEET'!O472="","",'S.D.PASTE SHEET'!O472)</f>
        <v/>
      </c>
      <c s="90" t="str">
        <f>IF('S.D.PASTE SHEET'!P472="","",'S.D.PASTE SHEET'!P472)</f>
        <v/>
      </c>
      <c s="90" t="str">
        <f>IF('S.D.PASTE SHEET'!Q472="","",'S.D.PASTE SHEET'!Q472)</f>
        <v/>
      </c>
      <c s="90" t="str">
        <f>IF('S.D.PASTE SHEET'!R472="","",'S.D.PASTE SHEET'!R472)</f>
        <v/>
      </c>
      <c s="90" t="str">
        <f>IF('S.D.PASTE SHEET'!S472="","",'S.D.PASTE SHEET'!S472)</f>
        <v/>
      </c>
      <c s="90" t="str">
        <f>IF('S.D.PASTE SHEET'!T472="","",'S.D.PASTE SHEET'!T472)</f>
        <v/>
      </c>
      <c s="90" t="str">
        <f>IF('S.D.PASTE SHEET'!U472="","",'S.D.PASTE SHEET'!U472)</f>
        <v/>
      </c>
      <c s="90" t="str">
        <f>IF('S.D.PASTE SHEET'!V472="","",'S.D.PASTE SHEET'!V472)</f>
        <v/>
      </c>
      <c s="90" t="str">
        <f>IF('S.D.PASTE SHEET'!W472="","",'S.D.PASTE SHEET'!W472)</f>
        <v/>
      </c>
      <c s="90" t="str">
        <f>IF('S.D.PASTE SHEET'!X472="","",'S.D.PASTE SHEET'!X472)</f>
        <v/>
      </c>
      <c s="90" t="str">
        <f>IF('S.D.PASTE SHEET'!Y472="","",'S.D.PASTE SHEET'!Y472)</f>
        <v/>
      </c>
      <c s="90" t="str">
        <f>IF('S.D.PASTE SHEET'!Z472="","",'S.D.PASTE SHEET'!Z472)</f>
        <v/>
      </c>
      <c s="90" t="str">
        <f>IF('S.D.PASTE SHEET'!AA472="","",'S.D.PASTE SHEET'!AA472)</f>
        <v/>
      </c>
      <c s="90" t="str">
        <f>IF('S.D.PASTE SHEET'!AB472="","",'S.D.PASTE SHEET'!AB472)</f>
        <v/>
      </c>
      <c s="90" t="str">
        <f>IF('S.D.PASTE SHEET'!AC472="","",'S.D.PASTE SHEET'!AC472)</f>
        <v/>
      </c>
      <c s="90" t="str">
        <f>IF('S.D.PASTE SHEET'!AD472="","",'S.D.PASTE SHEET'!AD472)</f>
        <v/>
      </c>
      <c s="34"/>
      <c s="32" t="str">
        <f>IF(AK472="","",IF(AK472&gt;0,COUNT($AG$2:AG472),""))</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2" s="32" t="str">
        <f>IF(BC472="","",IF(BC472&gt;0,COUNT($AY$2:AY472),""))</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3" spans="1:66" ht="15.75" customHeight="1">
      <c r="A473" s="90" t="str">
        <f>IF('S.D.PASTE SHEET'!A473="","",'S.D.PASTE SHEET'!A473)</f>
        <v/>
      </c>
      <c s="90" t="str">
        <f>IF('S.D.PASTE SHEET'!B473="","",'S.D.PASTE SHEET'!B473)</f>
        <v/>
      </c>
      <c s="90" t="str">
        <f>IF('S.D.PASTE SHEET'!C473="","",'S.D.PASTE SHEET'!C473)</f>
        <v/>
      </c>
      <c s="91" t="str">
        <f>IF('S.D.PASTE SHEET'!D473="","",'S.D.PASTE SHEET'!D473)</f>
        <v/>
      </c>
      <c s="90" t="str">
        <f>IF('S.D.PASTE SHEET'!E473="","",UPPER('S.D.PASTE SHEET'!E473))</f>
        <v/>
      </c>
      <c s="90" t="str">
        <f>IF('S.D.PASTE SHEET'!F473="","",'S.D.PASTE SHEET'!F473)</f>
        <v/>
      </c>
      <c s="90" t="str">
        <f>IF('S.D.PASTE SHEET'!G473="","",UPPER('S.D.PASTE SHEET'!G473))</f>
        <v/>
      </c>
      <c s="90" t="str">
        <f>IF('S.D.PASTE SHEET'!H473="","",UPPER('S.D.PASTE SHEET'!H473))</f>
        <v/>
      </c>
      <c s="90" t="str">
        <f>IF('S.D.PASTE SHEET'!I473="","",'S.D.PASTE SHEET'!I473)</f>
        <v/>
      </c>
      <c s="91" t="str">
        <f>IF('S.D.PASTE SHEET'!J473="","",'S.D.PASTE SHEET'!J473)</f>
        <v/>
      </c>
      <c s="90" t="str">
        <f>IF('S.D.PASTE SHEET'!K473="","",'S.D.PASTE SHEET'!K473)</f>
        <v/>
      </c>
      <c s="90" t="str">
        <f>IF('S.D.PASTE SHEET'!L473="","",'S.D.PASTE SHEET'!L473)</f>
        <v/>
      </c>
      <c s="90" t="str">
        <f>IF('S.D.PASTE SHEET'!M473="","",'S.D.PASTE SHEET'!M473)</f>
        <v/>
      </c>
      <c s="90" t="str">
        <f>IF('S.D.PASTE SHEET'!N473="","",'S.D.PASTE SHEET'!N473)</f>
        <v/>
      </c>
      <c s="90" t="str">
        <f>IF('S.D.PASTE SHEET'!O473="","",'S.D.PASTE SHEET'!O473)</f>
        <v/>
      </c>
      <c s="90" t="str">
        <f>IF('S.D.PASTE SHEET'!P473="","",'S.D.PASTE SHEET'!P473)</f>
        <v/>
      </c>
      <c s="90" t="str">
        <f>IF('S.D.PASTE SHEET'!Q473="","",'S.D.PASTE SHEET'!Q473)</f>
        <v/>
      </c>
      <c s="90" t="str">
        <f>IF('S.D.PASTE SHEET'!R473="","",'S.D.PASTE SHEET'!R473)</f>
        <v/>
      </c>
      <c s="90" t="str">
        <f>IF('S.D.PASTE SHEET'!S473="","",'S.D.PASTE SHEET'!S473)</f>
        <v/>
      </c>
      <c s="90" t="str">
        <f>IF('S.D.PASTE SHEET'!T473="","",'S.D.PASTE SHEET'!T473)</f>
        <v/>
      </c>
      <c s="90" t="str">
        <f>IF('S.D.PASTE SHEET'!U473="","",'S.D.PASTE SHEET'!U473)</f>
        <v/>
      </c>
      <c s="90" t="str">
        <f>IF('S.D.PASTE SHEET'!V473="","",'S.D.PASTE SHEET'!V473)</f>
        <v/>
      </c>
      <c s="90" t="str">
        <f>IF('S.D.PASTE SHEET'!W473="","",'S.D.PASTE SHEET'!W473)</f>
        <v/>
      </c>
      <c s="90" t="str">
        <f>IF('S.D.PASTE SHEET'!X473="","",'S.D.PASTE SHEET'!X473)</f>
        <v/>
      </c>
      <c s="90" t="str">
        <f>IF('S.D.PASTE SHEET'!Y473="","",'S.D.PASTE SHEET'!Y473)</f>
        <v/>
      </c>
      <c s="90" t="str">
        <f>IF('S.D.PASTE SHEET'!Z473="","",'S.D.PASTE SHEET'!Z473)</f>
        <v/>
      </c>
      <c s="90" t="str">
        <f>IF('S.D.PASTE SHEET'!AA473="","",'S.D.PASTE SHEET'!AA473)</f>
        <v/>
      </c>
      <c s="90" t="str">
        <f>IF('S.D.PASTE SHEET'!AB473="","",'S.D.PASTE SHEET'!AB473)</f>
        <v/>
      </c>
      <c s="90" t="str">
        <f>IF('S.D.PASTE SHEET'!AC473="","",'S.D.PASTE SHEET'!AC473)</f>
        <v/>
      </c>
      <c s="90" t="str">
        <f>IF('S.D.PASTE SHEET'!AD473="","",'S.D.PASTE SHEET'!AD473)</f>
        <v/>
      </c>
      <c s="34"/>
      <c s="32" t="str">
        <f>IF(AK473="","",IF(AK473&gt;0,COUNT($AG$2:AG473),""))</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3" s="32" t="str">
        <f>IF(BC473="","",IF(BC473&gt;0,COUNT($AY$2:AY473),""))</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4" spans="1:66" ht="15.75" customHeight="1">
      <c r="A474" s="90" t="str">
        <f>IF('S.D.PASTE SHEET'!A474="","",'S.D.PASTE SHEET'!A474)</f>
        <v/>
      </c>
      <c s="90" t="str">
        <f>IF('S.D.PASTE SHEET'!B474="","",'S.D.PASTE SHEET'!B474)</f>
        <v/>
      </c>
      <c s="90" t="str">
        <f>IF('S.D.PASTE SHEET'!C474="","",'S.D.PASTE SHEET'!C474)</f>
        <v/>
      </c>
      <c s="91" t="str">
        <f>IF('S.D.PASTE SHEET'!D474="","",'S.D.PASTE SHEET'!D474)</f>
        <v/>
      </c>
      <c s="90" t="str">
        <f>IF('S.D.PASTE SHEET'!E474="","",UPPER('S.D.PASTE SHEET'!E474))</f>
        <v/>
      </c>
      <c s="90" t="str">
        <f>IF('S.D.PASTE SHEET'!F474="","",'S.D.PASTE SHEET'!F474)</f>
        <v/>
      </c>
      <c s="90" t="str">
        <f>IF('S.D.PASTE SHEET'!G474="","",UPPER('S.D.PASTE SHEET'!G474))</f>
        <v/>
      </c>
      <c s="90" t="str">
        <f>IF('S.D.PASTE SHEET'!H474="","",UPPER('S.D.PASTE SHEET'!H474))</f>
        <v/>
      </c>
      <c s="90" t="str">
        <f>IF('S.D.PASTE SHEET'!I474="","",'S.D.PASTE SHEET'!I474)</f>
        <v/>
      </c>
      <c s="91" t="str">
        <f>IF('S.D.PASTE SHEET'!J474="","",'S.D.PASTE SHEET'!J474)</f>
        <v/>
      </c>
      <c s="90" t="str">
        <f>IF('S.D.PASTE SHEET'!K474="","",'S.D.PASTE SHEET'!K474)</f>
        <v/>
      </c>
      <c s="90" t="str">
        <f>IF('S.D.PASTE SHEET'!L474="","",'S.D.PASTE SHEET'!L474)</f>
        <v/>
      </c>
      <c s="90" t="str">
        <f>IF('S.D.PASTE SHEET'!M474="","",'S.D.PASTE SHEET'!M474)</f>
        <v/>
      </c>
      <c s="90" t="str">
        <f>IF('S.D.PASTE SHEET'!N474="","",'S.D.PASTE SHEET'!N474)</f>
        <v/>
      </c>
      <c s="90" t="str">
        <f>IF('S.D.PASTE SHEET'!O474="","",'S.D.PASTE SHEET'!O474)</f>
        <v/>
      </c>
      <c s="90" t="str">
        <f>IF('S.D.PASTE SHEET'!P474="","",'S.D.PASTE SHEET'!P474)</f>
        <v/>
      </c>
      <c s="90" t="str">
        <f>IF('S.D.PASTE SHEET'!Q474="","",'S.D.PASTE SHEET'!Q474)</f>
        <v/>
      </c>
      <c s="90" t="str">
        <f>IF('S.D.PASTE SHEET'!R474="","",'S.D.PASTE SHEET'!R474)</f>
        <v/>
      </c>
      <c s="90" t="str">
        <f>IF('S.D.PASTE SHEET'!S474="","",'S.D.PASTE SHEET'!S474)</f>
        <v/>
      </c>
      <c s="90" t="str">
        <f>IF('S.D.PASTE SHEET'!T474="","",'S.D.PASTE SHEET'!T474)</f>
        <v/>
      </c>
      <c s="90" t="str">
        <f>IF('S.D.PASTE SHEET'!U474="","",'S.D.PASTE SHEET'!U474)</f>
        <v/>
      </c>
      <c s="90" t="str">
        <f>IF('S.D.PASTE SHEET'!V474="","",'S.D.PASTE SHEET'!V474)</f>
        <v/>
      </c>
      <c s="90" t="str">
        <f>IF('S.D.PASTE SHEET'!W474="","",'S.D.PASTE SHEET'!W474)</f>
        <v/>
      </c>
      <c s="90" t="str">
        <f>IF('S.D.PASTE SHEET'!X474="","",'S.D.PASTE SHEET'!X474)</f>
        <v/>
      </c>
      <c s="90" t="str">
        <f>IF('S.D.PASTE SHEET'!Y474="","",'S.D.PASTE SHEET'!Y474)</f>
        <v/>
      </c>
      <c s="90" t="str">
        <f>IF('S.D.PASTE SHEET'!Z474="","",'S.D.PASTE SHEET'!Z474)</f>
        <v/>
      </c>
      <c s="90" t="str">
        <f>IF('S.D.PASTE SHEET'!AA474="","",'S.D.PASTE SHEET'!AA474)</f>
        <v/>
      </c>
      <c s="90" t="str">
        <f>IF('S.D.PASTE SHEET'!AB474="","",'S.D.PASTE SHEET'!AB474)</f>
        <v/>
      </c>
      <c s="90" t="str">
        <f>IF('S.D.PASTE SHEET'!AC474="","",'S.D.PASTE SHEET'!AC474)</f>
        <v/>
      </c>
      <c s="90" t="str">
        <f>IF('S.D.PASTE SHEET'!AD474="","",'S.D.PASTE SHEET'!AD474)</f>
        <v/>
      </c>
      <c s="34"/>
      <c s="32" t="str">
        <f>IF(AK474="","",IF(AK474&gt;0,COUNT($AG$2:AG474),""))</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4" s="32" t="str">
        <f>IF(BC474="","",IF(BC474&gt;0,COUNT($AY$2:AY474),""))</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5" spans="1:66" ht="15.75" customHeight="1">
      <c r="A475" s="90" t="str">
        <f>IF('S.D.PASTE SHEET'!A475="","",'S.D.PASTE SHEET'!A475)</f>
        <v/>
      </c>
      <c s="90" t="str">
        <f>IF('S.D.PASTE SHEET'!B475="","",'S.D.PASTE SHEET'!B475)</f>
        <v/>
      </c>
      <c s="90" t="str">
        <f>IF('S.D.PASTE SHEET'!C475="","",'S.D.PASTE SHEET'!C475)</f>
        <v/>
      </c>
      <c s="91" t="str">
        <f>IF('S.D.PASTE SHEET'!D475="","",'S.D.PASTE SHEET'!D475)</f>
        <v/>
      </c>
      <c s="90" t="str">
        <f>IF('S.D.PASTE SHEET'!E475="","",UPPER('S.D.PASTE SHEET'!E475))</f>
        <v/>
      </c>
      <c s="90" t="str">
        <f>IF('S.D.PASTE SHEET'!F475="","",'S.D.PASTE SHEET'!F475)</f>
        <v/>
      </c>
      <c s="90" t="str">
        <f>IF('S.D.PASTE SHEET'!G475="","",UPPER('S.D.PASTE SHEET'!G475))</f>
        <v/>
      </c>
      <c s="90" t="str">
        <f>IF('S.D.PASTE SHEET'!H475="","",UPPER('S.D.PASTE SHEET'!H475))</f>
        <v/>
      </c>
      <c s="90" t="str">
        <f>IF('S.D.PASTE SHEET'!I475="","",'S.D.PASTE SHEET'!I475)</f>
        <v/>
      </c>
      <c s="91" t="str">
        <f>IF('S.D.PASTE SHEET'!J475="","",'S.D.PASTE SHEET'!J475)</f>
        <v/>
      </c>
      <c s="90" t="str">
        <f>IF('S.D.PASTE SHEET'!K475="","",'S.D.PASTE SHEET'!K475)</f>
        <v/>
      </c>
      <c s="90" t="str">
        <f>IF('S.D.PASTE SHEET'!L475="","",'S.D.PASTE SHEET'!L475)</f>
        <v/>
      </c>
      <c s="90" t="str">
        <f>IF('S.D.PASTE SHEET'!M475="","",'S.D.PASTE SHEET'!M475)</f>
        <v/>
      </c>
      <c s="90" t="str">
        <f>IF('S.D.PASTE SHEET'!N475="","",'S.D.PASTE SHEET'!N475)</f>
        <v/>
      </c>
      <c s="90" t="str">
        <f>IF('S.D.PASTE SHEET'!O475="","",'S.D.PASTE SHEET'!O475)</f>
        <v/>
      </c>
      <c s="90" t="str">
        <f>IF('S.D.PASTE SHEET'!P475="","",'S.D.PASTE SHEET'!P475)</f>
        <v/>
      </c>
      <c s="90" t="str">
        <f>IF('S.D.PASTE SHEET'!Q475="","",'S.D.PASTE SHEET'!Q475)</f>
        <v/>
      </c>
      <c s="90" t="str">
        <f>IF('S.D.PASTE SHEET'!R475="","",'S.D.PASTE SHEET'!R475)</f>
        <v/>
      </c>
      <c s="90" t="str">
        <f>IF('S.D.PASTE SHEET'!S475="","",'S.D.PASTE SHEET'!S475)</f>
        <v/>
      </c>
      <c s="90" t="str">
        <f>IF('S.D.PASTE SHEET'!T475="","",'S.D.PASTE SHEET'!T475)</f>
        <v/>
      </c>
      <c s="90" t="str">
        <f>IF('S.D.PASTE SHEET'!U475="","",'S.D.PASTE SHEET'!U475)</f>
        <v/>
      </c>
      <c s="90" t="str">
        <f>IF('S.D.PASTE SHEET'!V475="","",'S.D.PASTE SHEET'!V475)</f>
        <v/>
      </c>
      <c s="90" t="str">
        <f>IF('S.D.PASTE SHEET'!W475="","",'S.D.PASTE SHEET'!W475)</f>
        <v/>
      </c>
      <c s="90" t="str">
        <f>IF('S.D.PASTE SHEET'!X475="","",'S.D.PASTE SHEET'!X475)</f>
        <v/>
      </c>
      <c s="90" t="str">
        <f>IF('S.D.PASTE SHEET'!Y475="","",'S.D.PASTE SHEET'!Y475)</f>
        <v/>
      </c>
      <c s="90" t="str">
        <f>IF('S.D.PASTE SHEET'!Z475="","",'S.D.PASTE SHEET'!Z475)</f>
        <v/>
      </c>
      <c s="90" t="str">
        <f>IF('S.D.PASTE SHEET'!AA475="","",'S.D.PASTE SHEET'!AA475)</f>
        <v/>
      </c>
      <c s="90" t="str">
        <f>IF('S.D.PASTE SHEET'!AB475="","",'S.D.PASTE SHEET'!AB475)</f>
        <v/>
      </c>
      <c s="90" t="str">
        <f>IF('S.D.PASTE SHEET'!AC475="","",'S.D.PASTE SHEET'!AC475)</f>
        <v/>
      </c>
      <c s="90" t="str">
        <f>IF('S.D.PASTE SHEET'!AD475="","",'S.D.PASTE SHEET'!AD475)</f>
        <v/>
      </c>
      <c s="34"/>
      <c s="32" t="str">
        <f>IF(AK475="","",IF(AK475&gt;0,COUNT($AG$2:AG475),""))</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5" s="32" t="str">
        <f>IF(BC475="","",IF(BC475&gt;0,COUNT($AY$2:AY475),""))</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6" spans="1:66" ht="15.75" customHeight="1">
      <c r="A476" s="90" t="str">
        <f>IF('S.D.PASTE SHEET'!A476="","",'S.D.PASTE SHEET'!A476)</f>
        <v/>
      </c>
      <c s="90" t="str">
        <f>IF('S.D.PASTE SHEET'!B476="","",'S.D.PASTE SHEET'!B476)</f>
        <v/>
      </c>
      <c s="90" t="str">
        <f>IF('S.D.PASTE SHEET'!C476="","",'S.D.PASTE SHEET'!C476)</f>
        <v/>
      </c>
      <c s="91" t="str">
        <f>IF('S.D.PASTE SHEET'!D476="","",'S.D.PASTE SHEET'!D476)</f>
        <v/>
      </c>
      <c s="90" t="str">
        <f>IF('S.D.PASTE SHEET'!E476="","",UPPER('S.D.PASTE SHEET'!E476))</f>
        <v/>
      </c>
      <c s="90" t="str">
        <f>IF('S.D.PASTE SHEET'!F476="","",'S.D.PASTE SHEET'!F476)</f>
        <v/>
      </c>
      <c s="90" t="str">
        <f>IF('S.D.PASTE SHEET'!G476="","",UPPER('S.D.PASTE SHEET'!G476))</f>
        <v/>
      </c>
      <c s="90" t="str">
        <f>IF('S.D.PASTE SHEET'!H476="","",UPPER('S.D.PASTE SHEET'!H476))</f>
        <v/>
      </c>
      <c s="90" t="str">
        <f>IF('S.D.PASTE SHEET'!I476="","",'S.D.PASTE SHEET'!I476)</f>
        <v/>
      </c>
      <c s="91" t="str">
        <f>IF('S.D.PASTE SHEET'!J476="","",'S.D.PASTE SHEET'!J476)</f>
        <v/>
      </c>
      <c s="90" t="str">
        <f>IF('S.D.PASTE SHEET'!K476="","",'S.D.PASTE SHEET'!K476)</f>
        <v/>
      </c>
      <c s="90" t="str">
        <f>IF('S.D.PASTE SHEET'!L476="","",'S.D.PASTE SHEET'!L476)</f>
        <v/>
      </c>
      <c s="90" t="str">
        <f>IF('S.D.PASTE SHEET'!M476="","",'S.D.PASTE SHEET'!M476)</f>
        <v/>
      </c>
      <c s="90" t="str">
        <f>IF('S.D.PASTE SHEET'!N476="","",'S.D.PASTE SHEET'!N476)</f>
        <v/>
      </c>
      <c s="90" t="str">
        <f>IF('S.D.PASTE SHEET'!O476="","",'S.D.PASTE SHEET'!O476)</f>
        <v/>
      </c>
      <c s="90" t="str">
        <f>IF('S.D.PASTE SHEET'!P476="","",'S.D.PASTE SHEET'!P476)</f>
        <v/>
      </c>
      <c s="90" t="str">
        <f>IF('S.D.PASTE SHEET'!Q476="","",'S.D.PASTE SHEET'!Q476)</f>
        <v/>
      </c>
      <c s="90" t="str">
        <f>IF('S.D.PASTE SHEET'!R476="","",'S.D.PASTE SHEET'!R476)</f>
        <v/>
      </c>
      <c s="90" t="str">
        <f>IF('S.D.PASTE SHEET'!S476="","",'S.D.PASTE SHEET'!S476)</f>
        <v/>
      </c>
      <c s="90" t="str">
        <f>IF('S.D.PASTE SHEET'!T476="","",'S.D.PASTE SHEET'!T476)</f>
        <v/>
      </c>
      <c s="90" t="str">
        <f>IF('S.D.PASTE SHEET'!U476="","",'S.D.PASTE SHEET'!U476)</f>
        <v/>
      </c>
      <c s="90" t="str">
        <f>IF('S.D.PASTE SHEET'!V476="","",'S.D.PASTE SHEET'!V476)</f>
        <v/>
      </c>
      <c s="90" t="str">
        <f>IF('S.D.PASTE SHEET'!W476="","",'S.D.PASTE SHEET'!W476)</f>
        <v/>
      </c>
      <c s="90" t="str">
        <f>IF('S.D.PASTE SHEET'!X476="","",'S.D.PASTE SHEET'!X476)</f>
        <v/>
      </c>
      <c s="90" t="str">
        <f>IF('S.D.PASTE SHEET'!Y476="","",'S.D.PASTE SHEET'!Y476)</f>
        <v/>
      </c>
      <c s="90" t="str">
        <f>IF('S.D.PASTE SHEET'!Z476="","",'S.D.PASTE SHEET'!Z476)</f>
        <v/>
      </c>
      <c s="90" t="str">
        <f>IF('S.D.PASTE SHEET'!AA476="","",'S.D.PASTE SHEET'!AA476)</f>
        <v/>
      </c>
      <c s="90" t="str">
        <f>IF('S.D.PASTE SHEET'!AB476="","",'S.D.PASTE SHEET'!AB476)</f>
        <v/>
      </c>
      <c s="90" t="str">
        <f>IF('S.D.PASTE SHEET'!AC476="","",'S.D.PASTE SHEET'!AC476)</f>
        <v/>
      </c>
      <c s="90" t="str">
        <f>IF('S.D.PASTE SHEET'!AD476="","",'S.D.PASTE SHEET'!AD476)</f>
        <v/>
      </c>
      <c s="34"/>
      <c s="32" t="str">
        <f>IF(AK476="","",IF(AK476&gt;0,COUNT($AG$2:AG476),""))</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6" s="32" t="str">
        <f>IF(BC476="","",IF(BC476&gt;0,COUNT($AY$2:AY476),""))</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7" spans="1:66" ht="15.75" customHeight="1">
      <c r="A477" s="90" t="str">
        <f>IF('S.D.PASTE SHEET'!A477="","",'S.D.PASTE SHEET'!A477)</f>
        <v/>
      </c>
      <c s="90" t="str">
        <f>IF('S.D.PASTE SHEET'!B477="","",'S.D.PASTE SHEET'!B477)</f>
        <v/>
      </c>
      <c s="90" t="str">
        <f>IF('S.D.PASTE SHEET'!C477="","",'S.D.PASTE SHEET'!C477)</f>
        <v/>
      </c>
      <c s="91" t="str">
        <f>IF('S.D.PASTE SHEET'!D477="","",'S.D.PASTE SHEET'!D477)</f>
        <v/>
      </c>
      <c s="90" t="str">
        <f>IF('S.D.PASTE SHEET'!E477="","",UPPER('S.D.PASTE SHEET'!E477))</f>
        <v/>
      </c>
      <c s="90" t="str">
        <f>IF('S.D.PASTE SHEET'!F477="","",'S.D.PASTE SHEET'!F477)</f>
        <v/>
      </c>
      <c s="90" t="str">
        <f>IF('S.D.PASTE SHEET'!G477="","",UPPER('S.D.PASTE SHEET'!G477))</f>
        <v/>
      </c>
      <c s="90" t="str">
        <f>IF('S.D.PASTE SHEET'!H477="","",UPPER('S.D.PASTE SHEET'!H477))</f>
        <v/>
      </c>
      <c s="90" t="str">
        <f>IF('S.D.PASTE SHEET'!I477="","",'S.D.PASTE SHEET'!I477)</f>
        <v/>
      </c>
      <c s="91" t="str">
        <f>IF('S.D.PASTE SHEET'!J477="","",'S.D.PASTE SHEET'!J477)</f>
        <v/>
      </c>
      <c s="90" t="str">
        <f>IF('S.D.PASTE SHEET'!K477="","",'S.D.PASTE SHEET'!K477)</f>
        <v/>
      </c>
      <c s="90" t="str">
        <f>IF('S.D.PASTE SHEET'!L477="","",'S.D.PASTE SHEET'!L477)</f>
        <v/>
      </c>
      <c s="90" t="str">
        <f>IF('S.D.PASTE SHEET'!M477="","",'S.D.PASTE SHEET'!M477)</f>
        <v/>
      </c>
      <c s="90" t="str">
        <f>IF('S.D.PASTE SHEET'!N477="","",'S.D.PASTE SHEET'!N477)</f>
        <v/>
      </c>
      <c s="90" t="str">
        <f>IF('S.D.PASTE SHEET'!O477="","",'S.D.PASTE SHEET'!O477)</f>
        <v/>
      </c>
      <c s="90" t="str">
        <f>IF('S.D.PASTE SHEET'!P477="","",'S.D.PASTE SHEET'!P477)</f>
        <v/>
      </c>
      <c s="90" t="str">
        <f>IF('S.D.PASTE SHEET'!Q477="","",'S.D.PASTE SHEET'!Q477)</f>
        <v/>
      </c>
      <c s="90" t="str">
        <f>IF('S.D.PASTE SHEET'!R477="","",'S.D.PASTE SHEET'!R477)</f>
        <v/>
      </c>
      <c s="90" t="str">
        <f>IF('S.D.PASTE SHEET'!S477="","",'S.D.PASTE SHEET'!S477)</f>
        <v/>
      </c>
      <c s="90" t="str">
        <f>IF('S.D.PASTE SHEET'!T477="","",'S.D.PASTE SHEET'!T477)</f>
        <v/>
      </c>
      <c s="90" t="str">
        <f>IF('S.D.PASTE SHEET'!U477="","",'S.D.PASTE SHEET'!U477)</f>
        <v/>
      </c>
      <c s="90" t="str">
        <f>IF('S.D.PASTE SHEET'!V477="","",'S.D.PASTE SHEET'!V477)</f>
        <v/>
      </c>
      <c s="90" t="str">
        <f>IF('S.D.PASTE SHEET'!W477="","",'S.D.PASTE SHEET'!W477)</f>
        <v/>
      </c>
      <c s="90" t="str">
        <f>IF('S.D.PASTE SHEET'!X477="","",'S.D.PASTE SHEET'!X477)</f>
        <v/>
      </c>
      <c s="90" t="str">
        <f>IF('S.D.PASTE SHEET'!Y477="","",'S.D.PASTE SHEET'!Y477)</f>
        <v/>
      </c>
      <c s="90" t="str">
        <f>IF('S.D.PASTE SHEET'!Z477="","",'S.D.PASTE SHEET'!Z477)</f>
        <v/>
      </c>
      <c s="90" t="str">
        <f>IF('S.D.PASTE SHEET'!AA477="","",'S.D.PASTE SHEET'!AA477)</f>
        <v/>
      </c>
      <c s="90" t="str">
        <f>IF('S.D.PASTE SHEET'!AB477="","",'S.D.PASTE SHEET'!AB477)</f>
        <v/>
      </c>
      <c s="90" t="str">
        <f>IF('S.D.PASTE SHEET'!AC477="","",'S.D.PASTE SHEET'!AC477)</f>
        <v/>
      </c>
      <c s="90" t="str">
        <f>IF('S.D.PASTE SHEET'!AD477="","",'S.D.PASTE SHEET'!AD477)</f>
        <v/>
      </c>
      <c s="34"/>
      <c s="32" t="str">
        <f>IF(AK477="","",IF(AK477&gt;0,COUNT($AG$2:AG477),""))</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7" s="32" t="str">
        <f>IF(BC477="","",IF(BC477&gt;0,COUNT($AY$2:AY477),""))</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8" spans="1:66" ht="15.75" customHeight="1">
      <c r="A478" s="90" t="str">
        <f>IF('S.D.PASTE SHEET'!A478="","",'S.D.PASTE SHEET'!A478)</f>
        <v/>
      </c>
      <c s="90" t="str">
        <f>IF('S.D.PASTE SHEET'!B478="","",'S.D.PASTE SHEET'!B478)</f>
        <v/>
      </c>
      <c s="90" t="str">
        <f>IF('S.D.PASTE SHEET'!C478="","",'S.D.PASTE SHEET'!C478)</f>
        <v/>
      </c>
      <c s="91" t="str">
        <f>IF('S.D.PASTE SHEET'!D478="","",'S.D.PASTE SHEET'!D478)</f>
        <v/>
      </c>
      <c s="90" t="str">
        <f>IF('S.D.PASTE SHEET'!E478="","",UPPER('S.D.PASTE SHEET'!E478))</f>
        <v/>
      </c>
      <c s="90" t="str">
        <f>IF('S.D.PASTE SHEET'!F478="","",'S.D.PASTE SHEET'!F478)</f>
        <v/>
      </c>
      <c s="90" t="str">
        <f>IF('S.D.PASTE SHEET'!G478="","",UPPER('S.D.PASTE SHEET'!G478))</f>
        <v/>
      </c>
      <c s="90" t="str">
        <f>IF('S.D.PASTE SHEET'!H478="","",UPPER('S.D.PASTE SHEET'!H478))</f>
        <v/>
      </c>
      <c s="90" t="str">
        <f>IF('S.D.PASTE SHEET'!I478="","",'S.D.PASTE SHEET'!I478)</f>
        <v/>
      </c>
      <c s="91" t="str">
        <f>IF('S.D.PASTE SHEET'!J478="","",'S.D.PASTE SHEET'!J478)</f>
        <v/>
      </c>
      <c s="90" t="str">
        <f>IF('S.D.PASTE SHEET'!K478="","",'S.D.PASTE SHEET'!K478)</f>
        <v/>
      </c>
      <c s="90" t="str">
        <f>IF('S.D.PASTE SHEET'!L478="","",'S.D.PASTE SHEET'!L478)</f>
        <v/>
      </c>
      <c s="90" t="str">
        <f>IF('S.D.PASTE SHEET'!M478="","",'S.D.PASTE SHEET'!M478)</f>
        <v/>
      </c>
      <c s="90" t="str">
        <f>IF('S.D.PASTE SHEET'!N478="","",'S.D.PASTE SHEET'!N478)</f>
        <v/>
      </c>
      <c s="90" t="str">
        <f>IF('S.D.PASTE SHEET'!O478="","",'S.D.PASTE SHEET'!O478)</f>
        <v/>
      </c>
      <c s="90" t="str">
        <f>IF('S.D.PASTE SHEET'!P478="","",'S.D.PASTE SHEET'!P478)</f>
        <v/>
      </c>
      <c s="90" t="str">
        <f>IF('S.D.PASTE SHEET'!Q478="","",'S.D.PASTE SHEET'!Q478)</f>
        <v/>
      </c>
      <c s="90" t="str">
        <f>IF('S.D.PASTE SHEET'!R478="","",'S.D.PASTE SHEET'!R478)</f>
        <v/>
      </c>
      <c s="90" t="str">
        <f>IF('S.D.PASTE SHEET'!S478="","",'S.D.PASTE SHEET'!S478)</f>
        <v/>
      </c>
      <c s="90" t="str">
        <f>IF('S.D.PASTE SHEET'!T478="","",'S.D.PASTE SHEET'!T478)</f>
        <v/>
      </c>
      <c s="90" t="str">
        <f>IF('S.D.PASTE SHEET'!U478="","",'S.D.PASTE SHEET'!U478)</f>
        <v/>
      </c>
      <c s="90" t="str">
        <f>IF('S.D.PASTE SHEET'!V478="","",'S.D.PASTE SHEET'!V478)</f>
        <v/>
      </c>
      <c s="90" t="str">
        <f>IF('S.D.PASTE SHEET'!W478="","",'S.D.PASTE SHEET'!W478)</f>
        <v/>
      </c>
      <c s="90" t="str">
        <f>IF('S.D.PASTE SHEET'!X478="","",'S.D.PASTE SHEET'!X478)</f>
        <v/>
      </c>
      <c s="90" t="str">
        <f>IF('S.D.PASTE SHEET'!Y478="","",'S.D.PASTE SHEET'!Y478)</f>
        <v/>
      </c>
      <c s="90" t="str">
        <f>IF('S.D.PASTE SHEET'!Z478="","",'S.D.PASTE SHEET'!Z478)</f>
        <v/>
      </c>
      <c s="90" t="str">
        <f>IF('S.D.PASTE SHEET'!AA478="","",'S.D.PASTE SHEET'!AA478)</f>
        <v/>
      </c>
      <c s="90" t="str">
        <f>IF('S.D.PASTE SHEET'!AB478="","",'S.D.PASTE SHEET'!AB478)</f>
        <v/>
      </c>
      <c s="90" t="str">
        <f>IF('S.D.PASTE SHEET'!AC478="","",'S.D.PASTE SHEET'!AC478)</f>
        <v/>
      </c>
      <c s="90" t="str">
        <f>IF('S.D.PASTE SHEET'!AD478="","",'S.D.PASTE SHEET'!AD478)</f>
        <v/>
      </c>
      <c s="34"/>
      <c s="32" t="str">
        <f>IF(AK478="","",IF(AK478&gt;0,COUNT($AG$2:AG478),""))</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8" s="32" t="str">
        <f>IF(BC478="","",IF(BC478&gt;0,COUNT($AY$2:AY478),""))</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79" spans="1:66" ht="15.75" customHeight="1">
      <c r="A479" s="90" t="str">
        <f>IF('S.D.PASTE SHEET'!A479="","",'S.D.PASTE SHEET'!A479)</f>
        <v/>
      </c>
      <c s="90" t="str">
        <f>IF('S.D.PASTE SHEET'!B479="","",'S.D.PASTE SHEET'!B479)</f>
        <v/>
      </c>
      <c s="90" t="str">
        <f>IF('S.D.PASTE SHEET'!C479="","",'S.D.PASTE SHEET'!C479)</f>
        <v/>
      </c>
      <c s="91" t="str">
        <f>IF('S.D.PASTE SHEET'!D479="","",'S.D.PASTE SHEET'!D479)</f>
        <v/>
      </c>
      <c s="90" t="str">
        <f>IF('S.D.PASTE SHEET'!E479="","",UPPER('S.D.PASTE SHEET'!E479))</f>
        <v/>
      </c>
      <c s="90" t="str">
        <f>IF('S.D.PASTE SHEET'!F479="","",'S.D.PASTE SHEET'!F479)</f>
        <v/>
      </c>
      <c s="90" t="str">
        <f>IF('S.D.PASTE SHEET'!G479="","",UPPER('S.D.PASTE SHEET'!G479))</f>
        <v/>
      </c>
      <c s="90" t="str">
        <f>IF('S.D.PASTE SHEET'!H479="","",UPPER('S.D.PASTE SHEET'!H479))</f>
        <v/>
      </c>
      <c s="90" t="str">
        <f>IF('S.D.PASTE SHEET'!I479="","",'S.D.PASTE SHEET'!I479)</f>
        <v/>
      </c>
      <c s="91" t="str">
        <f>IF('S.D.PASTE SHEET'!J479="","",'S.D.PASTE SHEET'!J479)</f>
        <v/>
      </c>
      <c s="90" t="str">
        <f>IF('S.D.PASTE SHEET'!K479="","",'S.D.PASTE SHEET'!K479)</f>
        <v/>
      </c>
      <c s="90" t="str">
        <f>IF('S.D.PASTE SHEET'!L479="","",'S.D.PASTE SHEET'!L479)</f>
        <v/>
      </c>
      <c s="90" t="str">
        <f>IF('S.D.PASTE SHEET'!M479="","",'S.D.PASTE SHEET'!M479)</f>
        <v/>
      </c>
      <c s="90" t="str">
        <f>IF('S.D.PASTE SHEET'!N479="","",'S.D.PASTE SHEET'!N479)</f>
        <v/>
      </c>
      <c s="90" t="str">
        <f>IF('S.D.PASTE SHEET'!O479="","",'S.D.PASTE SHEET'!O479)</f>
        <v/>
      </c>
      <c s="90" t="str">
        <f>IF('S.D.PASTE SHEET'!P479="","",'S.D.PASTE SHEET'!P479)</f>
        <v/>
      </c>
      <c s="90" t="str">
        <f>IF('S.D.PASTE SHEET'!Q479="","",'S.D.PASTE SHEET'!Q479)</f>
        <v/>
      </c>
      <c s="90" t="str">
        <f>IF('S.D.PASTE SHEET'!R479="","",'S.D.PASTE SHEET'!R479)</f>
        <v/>
      </c>
      <c s="90" t="str">
        <f>IF('S.D.PASTE SHEET'!S479="","",'S.D.PASTE SHEET'!S479)</f>
        <v/>
      </c>
      <c s="90" t="str">
        <f>IF('S.D.PASTE SHEET'!T479="","",'S.D.PASTE SHEET'!T479)</f>
        <v/>
      </c>
      <c s="90" t="str">
        <f>IF('S.D.PASTE SHEET'!U479="","",'S.D.PASTE SHEET'!U479)</f>
        <v/>
      </c>
      <c s="90" t="str">
        <f>IF('S.D.PASTE SHEET'!V479="","",'S.D.PASTE SHEET'!V479)</f>
        <v/>
      </c>
      <c s="90" t="str">
        <f>IF('S.D.PASTE SHEET'!W479="","",'S.D.PASTE SHEET'!W479)</f>
        <v/>
      </c>
      <c s="90" t="str">
        <f>IF('S.D.PASTE SHEET'!X479="","",'S.D.PASTE SHEET'!X479)</f>
        <v/>
      </c>
      <c s="90" t="str">
        <f>IF('S.D.PASTE SHEET'!Y479="","",'S.D.PASTE SHEET'!Y479)</f>
        <v/>
      </c>
      <c s="90" t="str">
        <f>IF('S.D.PASTE SHEET'!Z479="","",'S.D.PASTE SHEET'!Z479)</f>
        <v/>
      </c>
      <c s="90" t="str">
        <f>IF('S.D.PASTE SHEET'!AA479="","",'S.D.PASTE SHEET'!AA479)</f>
        <v/>
      </c>
      <c s="90" t="str">
        <f>IF('S.D.PASTE SHEET'!AB479="","",'S.D.PASTE SHEET'!AB479)</f>
        <v/>
      </c>
      <c s="90" t="str">
        <f>IF('S.D.PASTE SHEET'!AC479="","",'S.D.PASTE SHEET'!AC479)</f>
        <v/>
      </c>
      <c s="90" t="str">
        <f>IF('S.D.PASTE SHEET'!AD479="","",'S.D.PASTE SHEET'!AD479)</f>
        <v/>
      </c>
      <c s="34"/>
      <c s="32" t="str">
        <f>IF(AK479="","",IF(AK479&gt;0,COUNT($AG$2:AG479),""))</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79" s="32" t="str">
        <f>IF(BC479="","",IF(BC479&gt;0,COUNT($AY$2:AY479),""))</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80" spans="1:66" ht="15.75" customHeight="1">
      <c r="A480" s="90" t="str">
        <f>IF('S.D.PASTE SHEET'!A480="","",'S.D.PASTE SHEET'!A480)</f>
        <v/>
      </c>
      <c s="90" t="str">
        <f>IF('S.D.PASTE SHEET'!B480="","",'S.D.PASTE SHEET'!B480)</f>
        <v/>
      </c>
      <c s="90" t="str">
        <f>IF('S.D.PASTE SHEET'!C480="","",'S.D.PASTE SHEET'!C480)</f>
        <v/>
      </c>
      <c s="91" t="str">
        <f>IF('S.D.PASTE SHEET'!D480="","",'S.D.PASTE SHEET'!D480)</f>
        <v/>
      </c>
      <c s="90" t="str">
        <f>IF('S.D.PASTE SHEET'!E480="","",UPPER('S.D.PASTE SHEET'!E480))</f>
        <v/>
      </c>
      <c s="90" t="str">
        <f>IF('S.D.PASTE SHEET'!F480="","",'S.D.PASTE SHEET'!F480)</f>
        <v/>
      </c>
      <c s="90" t="str">
        <f>IF('S.D.PASTE SHEET'!G480="","",UPPER('S.D.PASTE SHEET'!G480))</f>
        <v/>
      </c>
      <c s="90" t="str">
        <f>IF('S.D.PASTE SHEET'!H480="","",UPPER('S.D.PASTE SHEET'!H480))</f>
        <v/>
      </c>
      <c s="90" t="str">
        <f>IF('S.D.PASTE SHEET'!I480="","",'S.D.PASTE SHEET'!I480)</f>
        <v/>
      </c>
      <c s="91" t="str">
        <f>IF('S.D.PASTE SHEET'!J480="","",'S.D.PASTE SHEET'!J480)</f>
        <v/>
      </c>
      <c s="90" t="str">
        <f>IF('S.D.PASTE SHEET'!K480="","",'S.D.PASTE SHEET'!K480)</f>
        <v/>
      </c>
      <c s="90" t="str">
        <f>IF('S.D.PASTE SHEET'!L480="","",'S.D.PASTE SHEET'!L480)</f>
        <v/>
      </c>
      <c s="90" t="str">
        <f>IF('S.D.PASTE SHEET'!M480="","",'S.D.PASTE SHEET'!M480)</f>
        <v/>
      </c>
      <c s="90" t="str">
        <f>IF('S.D.PASTE SHEET'!N480="","",'S.D.PASTE SHEET'!N480)</f>
        <v/>
      </c>
      <c s="90" t="str">
        <f>IF('S.D.PASTE SHEET'!O480="","",'S.D.PASTE SHEET'!O480)</f>
        <v/>
      </c>
      <c s="90" t="str">
        <f>IF('S.D.PASTE SHEET'!P480="","",'S.D.PASTE SHEET'!P480)</f>
        <v/>
      </c>
      <c s="90" t="str">
        <f>IF('S.D.PASTE SHEET'!Q480="","",'S.D.PASTE SHEET'!Q480)</f>
        <v/>
      </c>
      <c s="90" t="str">
        <f>IF('S.D.PASTE SHEET'!R480="","",'S.D.PASTE SHEET'!R480)</f>
        <v/>
      </c>
      <c s="90" t="str">
        <f>IF('S.D.PASTE SHEET'!S480="","",'S.D.PASTE SHEET'!S480)</f>
        <v/>
      </c>
      <c s="90" t="str">
        <f>IF('S.D.PASTE SHEET'!T480="","",'S.D.PASTE SHEET'!T480)</f>
        <v/>
      </c>
      <c s="90" t="str">
        <f>IF('S.D.PASTE SHEET'!U480="","",'S.D.PASTE SHEET'!U480)</f>
        <v/>
      </c>
      <c s="90" t="str">
        <f>IF('S.D.PASTE SHEET'!V480="","",'S.D.PASTE SHEET'!V480)</f>
        <v/>
      </c>
      <c s="90" t="str">
        <f>IF('S.D.PASTE SHEET'!W480="","",'S.D.PASTE SHEET'!W480)</f>
        <v/>
      </c>
      <c s="90" t="str">
        <f>IF('S.D.PASTE SHEET'!X480="","",'S.D.PASTE SHEET'!X480)</f>
        <v/>
      </c>
      <c s="90" t="str">
        <f>IF('S.D.PASTE SHEET'!Y480="","",'S.D.PASTE SHEET'!Y480)</f>
        <v/>
      </c>
      <c s="90" t="str">
        <f>IF('S.D.PASTE SHEET'!Z480="","",'S.D.PASTE SHEET'!Z480)</f>
        <v/>
      </c>
      <c s="90" t="str">
        <f>IF('S.D.PASTE SHEET'!AA480="","",'S.D.PASTE SHEET'!AA480)</f>
        <v/>
      </c>
      <c s="90" t="str">
        <f>IF('S.D.PASTE SHEET'!AB480="","",'S.D.PASTE SHEET'!AB480)</f>
        <v/>
      </c>
      <c s="90" t="str">
        <f>IF('S.D.PASTE SHEET'!AC480="","",'S.D.PASTE SHEET'!AC480)</f>
        <v/>
      </c>
      <c s="90" t="str">
        <f>IF('S.D.PASTE SHEET'!AD480="","",'S.D.PASTE SHEET'!AD480)</f>
        <v/>
      </c>
      <c s="34"/>
      <c s="32" t="str">
        <f>IF(AK480="","",IF(AK480&gt;0,COUNT($AG$2:AG480),""))</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 t="shared" si="67"/>
        <v/>
      </c>
      <c r="AX480" s="32" t="str">
        <f>IF(BC480="","",IF(BC480&gt;0,COUNT($AY$2:AY480),""))</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81" spans="1:66" ht="15.75" customHeight="1">
      <c r="A481" s="90" t="str">
        <f>IF('S.D.PASTE SHEET'!A481="","",'S.D.PASTE SHEET'!A481)</f>
        <v/>
      </c>
      <c s="90" t="str">
        <f>IF('S.D.PASTE SHEET'!B481="","",'S.D.PASTE SHEET'!B481)</f>
        <v/>
      </c>
      <c s="90" t="str">
        <f>IF('S.D.PASTE SHEET'!C481="","",'S.D.PASTE SHEET'!C481)</f>
        <v/>
      </c>
      <c s="91" t="str">
        <f>IF('S.D.PASTE SHEET'!D481="","",'S.D.PASTE SHEET'!D481)</f>
        <v/>
      </c>
      <c s="90" t="str">
        <f>IF('S.D.PASTE SHEET'!E481="","",UPPER('S.D.PASTE SHEET'!E481))</f>
        <v/>
      </c>
      <c s="90" t="str">
        <f>IF('S.D.PASTE SHEET'!F481="","",'S.D.PASTE SHEET'!F481)</f>
        <v/>
      </c>
      <c s="90" t="str">
        <f>IF('S.D.PASTE SHEET'!G481="","",UPPER('S.D.PASTE SHEET'!G481))</f>
        <v/>
      </c>
      <c s="90" t="str">
        <f>IF('S.D.PASTE SHEET'!H481="","",UPPER('S.D.PASTE SHEET'!H481))</f>
        <v/>
      </c>
      <c s="90" t="str">
        <f>IF('S.D.PASTE SHEET'!I481="","",'S.D.PASTE SHEET'!I481)</f>
        <v/>
      </c>
      <c s="91" t="str">
        <f>IF('S.D.PASTE SHEET'!J481="","",'S.D.PASTE SHEET'!J481)</f>
        <v/>
      </c>
      <c s="90" t="str">
        <f>IF('S.D.PASTE SHEET'!K481="","",'S.D.PASTE SHEET'!K481)</f>
        <v/>
      </c>
      <c s="90" t="str">
        <f>IF('S.D.PASTE SHEET'!L481="","",'S.D.PASTE SHEET'!L481)</f>
        <v/>
      </c>
      <c s="90" t="str">
        <f>IF('S.D.PASTE SHEET'!M481="","",'S.D.PASTE SHEET'!M481)</f>
        <v/>
      </c>
      <c s="90" t="str">
        <f>IF('S.D.PASTE SHEET'!N481="","",'S.D.PASTE SHEET'!N481)</f>
        <v/>
      </c>
      <c s="90" t="str">
        <f>IF('S.D.PASTE SHEET'!O481="","",'S.D.PASTE SHEET'!O481)</f>
        <v/>
      </c>
      <c s="90" t="str">
        <f>IF('S.D.PASTE SHEET'!P481="","",'S.D.PASTE SHEET'!P481)</f>
        <v/>
      </c>
      <c s="90" t="str">
        <f>IF('S.D.PASTE SHEET'!Q481="","",'S.D.PASTE SHEET'!Q481)</f>
        <v/>
      </c>
      <c s="90" t="str">
        <f>IF('S.D.PASTE SHEET'!R481="","",'S.D.PASTE SHEET'!R481)</f>
        <v/>
      </c>
      <c s="90" t="str">
        <f>IF('S.D.PASTE SHEET'!S481="","",'S.D.PASTE SHEET'!S481)</f>
        <v/>
      </c>
      <c s="90" t="str">
        <f>IF('S.D.PASTE SHEET'!T481="","",'S.D.PASTE SHEET'!T481)</f>
        <v/>
      </c>
      <c s="90" t="str">
        <f>IF('S.D.PASTE SHEET'!U481="","",'S.D.PASTE SHEET'!U481)</f>
        <v/>
      </c>
      <c s="90" t="str">
        <f>IF('S.D.PASTE SHEET'!V481="","",'S.D.PASTE SHEET'!V481)</f>
        <v/>
      </c>
      <c s="90" t="str">
        <f>IF('S.D.PASTE SHEET'!W481="","",'S.D.PASTE SHEET'!W481)</f>
        <v/>
      </c>
      <c s="90" t="str">
        <f>IF('S.D.PASTE SHEET'!X481="","",'S.D.PASTE SHEET'!X481)</f>
        <v/>
      </c>
      <c s="90" t="str">
        <f>IF('S.D.PASTE SHEET'!Y481="","",'S.D.PASTE SHEET'!Y481)</f>
        <v/>
      </c>
      <c s="90" t="str">
        <f>IF('S.D.PASTE SHEET'!Z481="","",'S.D.PASTE SHEET'!Z481)</f>
        <v/>
      </c>
      <c s="90" t="str">
        <f>IF('S.D.PASTE SHEET'!AA481="","",'S.D.PASTE SHEET'!AA481)</f>
        <v/>
      </c>
      <c s="90" t="str">
        <f>IF('S.D.PASTE SHEET'!AB481="","",'S.D.PASTE SHEET'!AB481)</f>
        <v/>
      </c>
      <c s="90" t="str">
        <f>IF('S.D.PASTE SHEET'!AC481="","",'S.D.PASTE SHEET'!AC481)</f>
        <v/>
      </c>
      <c s="90" t="str">
        <f>IF('S.D.PASTE SHEET'!AD481="","",'S.D.PASTE SHEET'!AD481)</f>
        <v/>
      </c>
      <c s="34"/>
      <c s="32" t="str">
        <f>IF(AK481="","",IF(AK481&gt;0,COUNT($AG$2:AG481),""))</f>
        <v/>
      </c>
      <c s="10" t="str">
        <f t="shared" si="67"/>
        <v/>
      </c>
      <c s="10" t="str">
        <f t="shared" si="67"/>
        <v/>
      </c>
      <c s="10" t="str">
        <f t="shared" si="67"/>
        <v/>
      </c>
      <c s="37" t="str">
        <f t="shared" si="67"/>
        <v/>
      </c>
      <c s="10" t="str">
        <f t="shared" si="67"/>
        <v/>
      </c>
      <c s="10" t="str">
        <f t="shared" si="67"/>
        <v/>
      </c>
      <c s="10" t="str">
        <f t="shared" si="67"/>
        <v/>
      </c>
      <c s="10" t="str">
        <f t="shared" si="67"/>
        <v/>
      </c>
      <c s="10" t="str">
        <f t="shared" si="67"/>
        <v/>
      </c>
      <c s="37" t="str">
        <f t="shared" si="67"/>
        <v/>
      </c>
      <c s="10" t="str">
        <f t="shared" si="67"/>
        <v/>
      </c>
      <c s="10" t="str">
        <f t="shared" si="67"/>
        <v/>
      </c>
      <c s="10" t="str">
        <f t="shared" si="67"/>
        <v/>
      </c>
      <c s="10" t="str">
        <f t="shared" si="67"/>
        <v/>
      </c>
      <c s="10" t="str">
        <f t="shared" si="67"/>
        <v/>
      </c>
      <c s="10" t="str">
        <f>IF(AND($AJ$1=5,$A481=5),P481,"")</f>
        <v/>
      </c>
      <c r="AX481" s="32" t="str">
        <f>IF(BC481="","",IF(BC481&gt;0,COUNT($AY$2:AY481),""))</f>
        <v/>
      </c>
      <c s="10" t="str">
        <f t="shared" si="65"/>
        <v/>
      </c>
      <c s="10" t="str">
        <f t="shared" si="68"/>
        <v/>
      </c>
      <c s="10" t="str">
        <f t="shared" si="68"/>
        <v/>
      </c>
      <c s="39" t="str">
        <f t="shared" si="68"/>
        <v/>
      </c>
      <c s="10" t="str">
        <f t="shared" si="68"/>
        <v/>
      </c>
      <c s="10" t="str">
        <f t="shared" si="68"/>
        <v/>
      </c>
      <c s="10" t="str">
        <f t="shared" si="68"/>
        <v/>
      </c>
      <c s="10" t="str">
        <f t="shared" si="68"/>
        <v/>
      </c>
      <c s="10" t="str">
        <f t="shared" si="68"/>
        <v/>
      </c>
      <c s="39" t="str">
        <f t="shared" si="68"/>
        <v/>
      </c>
      <c s="10" t="str">
        <f t="shared" si="68"/>
        <v/>
      </c>
      <c s="10" t="str">
        <f t="shared" si="68"/>
        <v/>
      </c>
      <c s="10" t="str">
        <f t="shared" si="68"/>
        <v/>
      </c>
      <c s="10" t="str">
        <f t="shared" si="68"/>
        <v/>
      </c>
      <c s="10" t="str">
        <f t="shared" si="68"/>
        <v/>
      </c>
      <c s="10" t="str">
        <f t="shared" si="68"/>
        <v/>
      </c>
    </row>
    <row r="482" spans="1:66" ht="15.75" customHeight="1">
      <c r="A482" s="90" t="str">
        <f>IF('S.D.PASTE SHEET'!A482="","",'S.D.PASTE SHEET'!A482)</f>
        <v/>
      </c>
      <c s="90" t="str">
        <f>IF('S.D.PASTE SHEET'!B482="","",'S.D.PASTE SHEET'!B482)</f>
        <v/>
      </c>
      <c s="90" t="str">
        <f>IF('S.D.PASTE SHEET'!C482="","",'S.D.PASTE SHEET'!C482)</f>
        <v/>
      </c>
      <c s="91" t="str">
        <f>IF('S.D.PASTE SHEET'!D482="","",'S.D.PASTE SHEET'!D482)</f>
        <v/>
      </c>
      <c s="90" t="str">
        <f>IF('S.D.PASTE SHEET'!E482="","",UPPER('S.D.PASTE SHEET'!E482))</f>
        <v/>
      </c>
      <c s="90" t="str">
        <f>IF('S.D.PASTE SHEET'!F482="","",'S.D.PASTE SHEET'!F482)</f>
        <v/>
      </c>
      <c s="90" t="str">
        <f>IF('S.D.PASTE SHEET'!G482="","",UPPER('S.D.PASTE SHEET'!G482))</f>
        <v/>
      </c>
      <c s="90" t="str">
        <f>IF('S.D.PASTE SHEET'!H482="","",UPPER('S.D.PASTE SHEET'!H482))</f>
        <v/>
      </c>
      <c s="90" t="str">
        <f>IF('S.D.PASTE SHEET'!I482="","",'S.D.PASTE SHEET'!I482)</f>
        <v/>
      </c>
      <c s="91" t="str">
        <f>IF('S.D.PASTE SHEET'!J482="","",'S.D.PASTE SHEET'!J482)</f>
        <v/>
      </c>
      <c s="90" t="str">
        <f>IF('S.D.PASTE SHEET'!K482="","",'S.D.PASTE SHEET'!K482)</f>
        <v/>
      </c>
      <c s="90" t="str">
        <f>IF('S.D.PASTE SHEET'!L482="","",'S.D.PASTE SHEET'!L482)</f>
        <v/>
      </c>
      <c s="90" t="str">
        <f>IF('S.D.PASTE SHEET'!M482="","",'S.D.PASTE SHEET'!M482)</f>
        <v/>
      </c>
      <c s="90" t="str">
        <f>IF('S.D.PASTE SHEET'!N482="","",'S.D.PASTE SHEET'!N482)</f>
        <v/>
      </c>
      <c s="90" t="str">
        <f>IF('S.D.PASTE SHEET'!O482="","",'S.D.PASTE SHEET'!O482)</f>
        <v/>
      </c>
      <c s="90" t="str">
        <f>IF('S.D.PASTE SHEET'!P482="","",'S.D.PASTE SHEET'!P482)</f>
        <v/>
      </c>
      <c s="90" t="str">
        <f>IF('S.D.PASTE SHEET'!Q482="","",'S.D.PASTE SHEET'!Q482)</f>
        <v/>
      </c>
      <c s="90" t="str">
        <f>IF('S.D.PASTE SHEET'!R482="","",'S.D.PASTE SHEET'!R482)</f>
        <v/>
      </c>
      <c s="90" t="str">
        <f>IF('S.D.PASTE SHEET'!S482="","",'S.D.PASTE SHEET'!S482)</f>
        <v/>
      </c>
      <c s="90" t="str">
        <f>IF('S.D.PASTE SHEET'!T482="","",'S.D.PASTE SHEET'!T482)</f>
        <v/>
      </c>
      <c s="90" t="str">
        <f>IF('S.D.PASTE SHEET'!U482="","",'S.D.PASTE SHEET'!U482)</f>
        <v/>
      </c>
      <c s="90" t="str">
        <f>IF('S.D.PASTE SHEET'!V482="","",'S.D.PASTE SHEET'!V482)</f>
        <v/>
      </c>
      <c s="90" t="str">
        <f>IF('S.D.PASTE SHEET'!W482="","",'S.D.PASTE SHEET'!W482)</f>
        <v/>
      </c>
      <c s="90" t="str">
        <f>IF('S.D.PASTE SHEET'!X482="","",'S.D.PASTE SHEET'!X482)</f>
        <v/>
      </c>
      <c s="90" t="str">
        <f>IF('S.D.PASTE SHEET'!Y482="","",'S.D.PASTE SHEET'!Y482)</f>
        <v/>
      </c>
      <c s="90" t="str">
        <f>IF('S.D.PASTE SHEET'!Z482="","",'S.D.PASTE SHEET'!Z482)</f>
        <v/>
      </c>
      <c s="90" t="str">
        <f>IF('S.D.PASTE SHEET'!AA482="","",'S.D.PASTE SHEET'!AA482)</f>
        <v/>
      </c>
      <c s="90" t="str">
        <f>IF('S.D.PASTE SHEET'!AB482="","",'S.D.PASTE SHEET'!AB482)</f>
        <v/>
      </c>
      <c s="90" t="str">
        <f>IF('S.D.PASTE SHEET'!AC482="","",'S.D.PASTE SHEET'!AC482)</f>
        <v/>
      </c>
      <c s="90" t="str">
        <f>IF('S.D.PASTE SHEET'!AD482="","",'S.D.PASTE SHEET'!AD482)</f>
        <v/>
      </c>
      <c s="34"/>
      <c s="32" t="str">
        <f>IF(AK482="","",IF(AK482&gt;0,COUNT($AG$2:AG482),""))</f>
        <v/>
      </c>
      <c s="10" t="str">
        <f t="shared" si="69" ref="AG482:AV497">IF(AND($AJ$1=5,$A482=5),A482,"")</f>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2" s="32" t="str">
        <f>IF(BC482="","",IF(BC482&gt;0,COUNT($AY$2:AY482),""))</f>
        <v/>
      </c>
      <c s="10" t="str">
        <f t="shared" si="65"/>
        <v/>
      </c>
      <c s="10" t="str">
        <f t="shared" si="70" ref="AZ482:BN497">IF(AND($BB$1=5,$A482=5,$BC$1=$B482),B482,"")</f>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3" spans="1:66" ht="15.75" customHeight="1">
      <c r="A483" s="90" t="str">
        <f>IF('S.D.PASTE SHEET'!A483="","",'S.D.PASTE SHEET'!A483)</f>
        <v/>
      </c>
      <c s="90" t="str">
        <f>IF('S.D.PASTE SHEET'!B483="","",'S.D.PASTE SHEET'!B483)</f>
        <v/>
      </c>
      <c s="90" t="str">
        <f>IF('S.D.PASTE SHEET'!C483="","",'S.D.PASTE SHEET'!C483)</f>
        <v/>
      </c>
      <c s="91" t="str">
        <f>IF('S.D.PASTE SHEET'!D483="","",'S.D.PASTE SHEET'!D483)</f>
        <v/>
      </c>
      <c s="90" t="str">
        <f>IF('S.D.PASTE SHEET'!E483="","",UPPER('S.D.PASTE SHEET'!E483))</f>
        <v/>
      </c>
      <c s="90" t="str">
        <f>IF('S.D.PASTE SHEET'!F483="","",'S.D.PASTE SHEET'!F483)</f>
        <v/>
      </c>
      <c s="90" t="str">
        <f>IF('S.D.PASTE SHEET'!G483="","",UPPER('S.D.PASTE SHEET'!G483))</f>
        <v/>
      </c>
      <c s="90" t="str">
        <f>IF('S.D.PASTE SHEET'!H483="","",UPPER('S.D.PASTE SHEET'!H483))</f>
        <v/>
      </c>
      <c s="90" t="str">
        <f>IF('S.D.PASTE SHEET'!I483="","",'S.D.PASTE SHEET'!I483)</f>
        <v/>
      </c>
      <c s="91" t="str">
        <f>IF('S.D.PASTE SHEET'!J483="","",'S.D.PASTE SHEET'!J483)</f>
        <v/>
      </c>
      <c s="90" t="str">
        <f>IF('S.D.PASTE SHEET'!K483="","",'S.D.PASTE SHEET'!K483)</f>
        <v/>
      </c>
      <c s="90" t="str">
        <f>IF('S.D.PASTE SHEET'!L483="","",'S.D.PASTE SHEET'!L483)</f>
        <v/>
      </c>
      <c s="90" t="str">
        <f>IF('S.D.PASTE SHEET'!M483="","",'S.D.PASTE SHEET'!M483)</f>
        <v/>
      </c>
      <c s="90" t="str">
        <f>IF('S.D.PASTE SHEET'!N483="","",'S.D.PASTE SHEET'!N483)</f>
        <v/>
      </c>
      <c s="90" t="str">
        <f>IF('S.D.PASTE SHEET'!O483="","",'S.D.PASTE SHEET'!O483)</f>
        <v/>
      </c>
      <c s="90" t="str">
        <f>IF('S.D.PASTE SHEET'!P483="","",'S.D.PASTE SHEET'!P483)</f>
        <v/>
      </c>
      <c s="90" t="str">
        <f>IF('S.D.PASTE SHEET'!Q483="","",'S.D.PASTE SHEET'!Q483)</f>
        <v/>
      </c>
      <c s="90" t="str">
        <f>IF('S.D.PASTE SHEET'!R483="","",'S.D.PASTE SHEET'!R483)</f>
        <v/>
      </c>
      <c s="90" t="str">
        <f>IF('S.D.PASTE SHEET'!S483="","",'S.D.PASTE SHEET'!S483)</f>
        <v/>
      </c>
      <c s="90" t="str">
        <f>IF('S.D.PASTE SHEET'!T483="","",'S.D.PASTE SHEET'!T483)</f>
        <v/>
      </c>
      <c s="90" t="str">
        <f>IF('S.D.PASTE SHEET'!U483="","",'S.D.PASTE SHEET'!U483)</f>
        <v/>
      </c>
      <c s="90" t="str">
        <f>IF('S.D.PASTE SHEET'!V483="","",'S.D.PASTE SHEET'!V483)</f>
        <v/>
      </c>
      <c s="90" t="str">
        <f>IF('S.D.PASTE SHEET'!W483="","",'S.D.PASTE SHEET'!W483)</f>
        <v/>
      </c>
      <c s="90" t="str">
        <f>IF('S.D.PASTE SHEET'!X483="","",'S.D.PASTE SHEET'!X483)</f>
        <v/>
      </c>
      <c s="90" t="str">
        <f>IF('S.D.PASTE SHEET'!Y483="","",'S.D.PASTE SHEET'!Y483)</f>
        <v/>
      </c>
      <c s="90" t="str">
        <f>IF('S.D.PASTE SHEET'!Z483="","",'S.D.PASTE SHEET'!Z483)</f>
        <v/>
      </c>
      <c s="90" t="str">
        <f>IF('S.D.PASTE SHEET'!AA483="","",'S.D.PASTE SHEET'!AA483)</f>
        <v/>
      </c>
      <c s="90" t="str">
        <f>IF('S.D.PASTE SHEET'!AB483="","",'S.D.PASTE SHEET'!AB483)</f>
        <v/>
      </c>
      <c s="90" t="str">
        <f>IF('S.D.PASTE SHEET'!AC483="","",'S.D.PASTE SHEET'!AC483)</f>
        <v/>
      </c>
      <c s="90" t="str">
        <f>IF('S.D.PASTE SHEET'!AD483="","",'S.D.PASTE SHEET'!AD483)</f>
        <v/>
      </c>
      <c s="34"/>
      <c s="32" t="str">
        <f>IF(AK483="","",IF(AK483&gt;0,COUNT($AG$2:AG483),""))</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3" s="32" t="str">
        <f>IF(BC483="","",IF(BC483&gt;0,COUNT($AY$2:AY483),""))</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4" spans="1:66" ht="15.75" customHeight="1">
      <c r="A484" s="90" t="str">
        <f>IF('S.D.PASTE SHEET'!A484="","",'S.D.PASTE SHEET'!A484)</f>
        <v/>
      </c>
      <c s="90" t="str">
        <f>IF('S.D.PASTE SHEET'!B484="","",'S.D.PASTE SHEET'!B484)</f>
        <v/>
      </c>
      <c s="90" t="str">
        <f>IF('S.D.PASTE SHEET'!C484="","",'S.D.PASTE SHEET'!C484)</f>
        <v/>
      </c>
      <c s="91" t="str">
        <f>IF('S.D.PASTE SHEET'!D484="","",'S.D.PASTE SHEET'!D484)</f>
        <v/>
      </c>
      <c s="90" t="str">
        <f>IF('S.D.PASTE SHEET'!E484="","",UPPER('S.D.PASTE SHEET'!E484))</f>
        <v/>
      </c>
      <c s="90" t="str">
        <f>IF('S.D.PASTE SHEET'!F484="","",'S.D.PASTE SHEET'!F484)</f>
        <v/>
      </c>
      <c s="90" t="str">
        <f>IF('S.D.PASTE SHEET'!G484="","",UPPER('S.D.PASTE SHEET'!G484))</f>
        <v/>
      </c>
      <c s="90" t="str">
        <f>IF('S.D.PASTE SHEET'!H484="","",UPPER('S.D.PASTE SHEET'!H484))</f>
        <v/>
      </c>
      <c s="90" t="str">
        <f>IF('S.D.PASTE SHEET'!I484="","",'S.D.PASTE SHEET'!I484)</f>
        <v/>
      </c>
      <c s="91" t="str">
        <f>IF('S.D.PASTE SHEET'!J484="","",'S.D.PASTE SHEET'!J484)</f>
        <v/>
      </c>
      <c s="90" t="str">
        <f>IF('S.D.PASTE SHEET'!K484="","",'S.D.PASTE SHEET'!K484)</f>
        <v/>
      </c>
      <c s="90" t="str">
        <f>IF('S.D.PASTE SHEET'!L484="","",'S.D.PASTE SHEET'!L484)</f>
        <v/>
      </c>
      <c s="90" t="str">
        <f>IF('S.D.PASTE SHEET'!M484="","",'S.D.PASTE SHEET'!M484)</f>
        <v/>
      </c>
      <c s="90" t="str">
        <f>IF('S.D.PASTE SHEET'!N484="","",'S.D.PASTE SHEET'!N484)</f>
        <v/>
      </c>
      <c s="90" t="str">
        <f>IF('S.D.PASTE SHEET'!O484="","",'S.D.PASTE SHEET'!O484)</f>
        <v/>
      </c>
      <c s="90" t="str">
        <f>IF('S.D.PASTE SHEET'!P484="","",'S.D.PASTE SHEET'!P484)</f>
        <v/>
      </c>
      <c s="90" t="str">
        <f>IF('S.D.PASTE SHEET'!Q484="","",'S.D.PASTE SHEET'!Q484)</f>
        <v/>
      </c>
      <c s="90" t="str">
        <f>IF('S.D.PASTE SHEET'!R484="","",'S.D.PASTE SHEET'!R484)</f>
        <v/>
      </c>
      <c s="90" t="str">
        <f>IF('S.D.PASTE SHEET'!S484="","",'S.D.PASTE SHEET'!S484)</f>
        <v/>
      </c>
      <c s="90" t="str">
        <f>IF('S.D.PASTE SHEET'!T484="","",'S.D.PASTE SHEET'!T484)</f>
        <v/>
      </c>
      <c s="90" t="str">
        <f>IF('S.D.PASTE SHEET'!U484="","",'S.D.PASTE SHEET'!U484)</f>
        <v/>
      </c>
      <c s="90" t="str">
        <f>IF('S.D.PASTE SHEET'!V484="","",'S.D.PASTE SHEET'!V484)</f>
        <v/>
      </c>
      <c s="90" t="str">
        <f>IF('S.D.PASTE SHEET'!W484="","",'S.D.PASTE SHEET'!W484)</f>
        <v/>
      </c>
      <c s="90" t="str">
        <f>IF('S.D.PASTE SHEET'!X484="","",'S.D.PASTE SHEET'!X484)</f>
        <v/>
      </c>
      <c s="90" t="str">
        <f>IF('S.D.PASTE SHEET'!Y484="","",'S.D.PASTE SHEET'!Y484)</f>
        <v/>
      </c>
      <c s="90" t="str">
        <f>IF('S.D.PASTE SHEET'!Z484="","",'S.D.PASTE SHEET'!Z484)</f>
        <v/>
      </c>
      <c s="90" t="str">
        <f>IF('S.D.PASTE SHEET'!AA484="","",'S.D.PASTE SHEET'!AA484)</f>
        <v/>
      </c>
      <c s="90" t="str">
        <f>IF('S.D.PASTE SHEET'!AB484="","",'S.D.PASTE SHEET'!AB484)</f>
        <v/>
      </c>
      <c s="90" t="str">
        <f>IF('S.D.PASTE SHEET'!AC484="","",'S.D.PASTE SHEET'!AC484)</f>
        <v/>
      </c>
      <c s="90" t="str">
        <f>IF('S.D.PASTE SHEET'!AD484="","",'S.D.PASTE SHEET'!AD484)</f>
        <v/>
      </c>
      <c s="34"/>
      <c s="32" t="str">
        <f>IF(AK484="","",IF(AK484&gt;0,COUNT($AG$2:AG484),""))</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4" s="32" t="str">
        <f>IF(BC484="","",IF(BC484&gt;0,COUNT($AY$2:AY484),""))</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5" spans="1:66" ht="15.75" customHeight="1">
      <c r="A485" s="90" t="str">
        <f>IF('S.D.PASTE SHEET'!A485="","",'S.D.PASTE SHEET'!A485)</f>
        <v/>
      </c>
      <c s="90" t="str">
        <f>IF('S.D.PASTE SHEET'!B485="","",'S.D.PASTE SHEET'!B485)</f>
        <v/>
      </c>
      <c s="90" t="str">
        <f>IF('S.D.PASTE SHEET'!C485="","",'S.D.PASTE SHEET'!C485)</f>
        <v/>
      </c>
      <c s="91" t="str">
        <f>IF('S.D.PASTE SHEET'!D485="","",'S.D.PASTE SHEET'!D485)</f>
        <v/>
      </c>
      <c s="90" t="str">
        <f>IF('S.D.PASTE SHEET'!E485="","",UPPER('S.D.PASTE SHEET'!E485))</f>
        <v/>
      </c>
      <c s="90" t="str">
        <f>IF('S.D.PASTE SHEET'!F485="","",'S.D.PASTE SHEET'!F485)</f>
        <v/>
      </c>
      <c s="90" t="str">
        <f>IF('S.D.PASTE SHEET'!G485="","",UPPER('S.D.PASTE SHEET'!G485))</f>
        <v/>
      </c>
      <c s="90" t="str">
        <f>IF('S.D.PASTE SHEET'!H485="","",UPPER('S.D.PASTE SHEET'!H485))</f>
        <v/>
      </c>
      <c s="90" t="str">
        <f>IF('S.D.PASTE SHEET'!I485="","",'S.D.PASTE SHEET'!I485)</f>
        <v/>
      </c>
      <c s="91" t="str">
        <f>IF('S.D.PASTE SHEET'!J485="","",'S.D.PASTE SHEET'!J485)</f>
        <v/>
      </c>
      <c s="90" t="str">
        <f>IF('S.D.PASTE SHEET'!K485="","",'S.D.PASTE SHEET'!K485)</f>
        <v/>
      </c>
      <c s="90" t="str">
        <f>IF('S.D.PASTE SHEET'!L485="","",'S.D.PASTE SHEET'!L485)</f>
        <v/>
      </c>
      <c s="90" t="str">
        <f>IF('S.D.PASTE SHEET'!M485="","",'S.D.PASTE SHEET'!M485)</f>
        <v/>
      </c>
      <c s="90" t="str">
        <f>IF('S.D.PASTE SHEET'!N485="","",'S.D.PASTE SHEET'!N485)</f>
        <v/>
      </c>
      <c s="90" t="str">
        <f>IF('S.D.PASTE SHEET'!O485="","",'S.D.PASTE SHEET'!O485)</f>
        <v/>
      </c>
      <c s="90" t="str">
        <f>IF('S.D.PASTE SHEET'!P485="","",'S.D.PASTE SHEET'!P485)</f>
        <v/>
      </c>
      <c s="90" t="str">
        <f>IF('S.D.PASTE SHEET'!Q485="","",'S.D.PASTE SHEET'!Q485)</f>
        <v/>
      </c>
      <c s="90" t="str">
        <f>IF('S.D.PASTE SHEET'!R485="","",'S.D.PASTE SHEET'!R485)</f>
        <v/>
      </c>
      <c s="90" t="str">
        <f>IF('S.D.PASTE SHEET'!S485="","",'S.D.PASTE SHEET'!S485)</f>
        <v/>
      </c>
      <c s="90" t="str">
        <f>IF('S.D.PASTE SHEET'!T485="","",'S.D.PASTE SHEET'!T485)</f>
        <v/>
      </c>
      <c s="90" t="str">
        <f>IF('S.D.PASTE SHEET'!U485="","",'S.D.PASTE SHEET'!U485)</f>
        <v/>
      </c>
      <c s="90" t="str">
        <f>IF('S.D.PASTE SHEET'!V485="","",'S.D.PASTE SHEET'!V485)</f>
        <v/>
      </c>
      <c s="90" t="str">
        <f>IF('S.D.PASTE SHEET'!W485="","",'S.D.PASTE SHEET'!W485)</f>
        <v/>
      </c>
      <c s="90" t="str">
        <f>IF('S.D.PASTE SHEET'!X485="","",'S.D.PASTE SHEET'!X485)</f>
        <v/>
      </c>
      <c s="90" t="str">
        <f>IF('S.D.PASTE SHEET'!Y485="","",'S.D.PASTE SHEET'!Y485)</f>
        <v/>
      </c>
      <c s="90" t="str">
        <f>IF('S.D.PASTE SHEET'!Z485="","",'S.D.PASTE SHEET'!Z485)</f>
        <v/>
      </c>
      <c s="90" t="str">
        <f>IF('S.D.PASTE SHEET'!AA485="","",'S.D.PASTE SHEET'!AA485)</f>
        <v/>
      </c>
      <c s="90" t="str">
        <f>IF('S.D.PASTE SHEET'!AB485="","",'S.D.PASTE SHEET'!AB485)</f>
        <v/>
      </c>
      <c s="90" t="str">
        <f>IF('S.D.PASTE SHEET'!AC485="","",'S.D.PASTE SHEET'!AC485)</f>
        <v/>
      </c>
      <c s="90" t="str">
        <f>IF('S.D.PASTE SHEET'!AD485="","",'S.D.PASTE SHEET'!AD485)</f>
        <v/>
      </c>
      <c s="34"/>
      <c s="32" t="str">
        <f>IF(AK485="","",IF(AK485&gt;0,COUNT($AG$2:AG485),""))</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5" s="32" t="str">
        <f>IF(BC485="","",IF(BC485&gt;0,COUNT($AY$2:AY485),""))</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6" spans="1:66" ht="15.75" customHeight="1">
      <c r="A486" s="90" t="str">
        <f>IF('S.D.PASTE SHEET'!A486="","",'S.D.PASTE SHEET'!A486)</f>
        <v/>
      </c>
      <c s="90" t="str">
        <f>IF('S.D.PASTE SHEET'!B486="","",'S.D.PASTE SHEET'!B486)</f>
        <v/>
      </c>
      <c s="90" t="str">
        <f>IF('S.D.PASTE SHEET'!C486="","",'S.D.PASTE SHEET'!C486)</f>
        <v/>
      </c>
      <c s="91" t="str">
        <f>IF('S.D.PASTE SHEET'!D486="","",'S.D.PASTE SHEET'!D486)</f>
        <v/>
      </c>
      <c s="90" t="str">
        <f>IF('S.D.PASTE SHEET'!E486="","",UPPER('S.D.PASTE SHEET'!E486))</f>
        <v/>
      </c>
      <c s="90" t="str">
        <f>IF('S.D.PASTE SHEET'!F486="","",'S.D.PASTE SHEET'!F486)</f>
        <v/>
      </c>
      <c s="90" t="str">
        <f>IF('S.D.PASTE SHEET'!G486="","",UPPER('S.D.PASTE SHEET'!G486))</f>
        <v/>
      </c>
      <c s="90" t="str">
        <f>IF('S.D.PASTE SHEET'!H486="","",UPPER('S.D.PASTE SHEET'!H486))</f>
        <v/>
      </c>
      <c s="90" t="str">
        <f>IF('S.D.PASTE SHEET'!I486="","",'S.D.PASTE SHEET'!I486)</f>
        <v/>
      </c>
      <c s="91" t="str">
        <f>IF('S.D.PASTE SHEET'!J486="","",'S.D.PASTE SHEET'!J486)</f>
        <v/>
      </c>
      <c s="90" t="str">
        <f>IF('S.D.PASTE SHEET'!K486="","",'S.D.PASTE SHEET'!K486)</f>
        <v/>
      </c>
      <c s="90" t="str">
        <f>IF('S.D.PASTE SHEET'!L486="","",'S.D.PASTE SHEET'!L486)</f>
        <v/>
      </c>
      <c s="90" t="str">
        <f>IF('S.D.PASTE SHEET'!M486="","",'S.D.PASTE SHEET'!M486)</f>
        <v/>
      </c>
      <c s="90" t="str">
        <f>IF('S.D.PASTE SHEET'!N486="","",'S.D.PASTE SHEET'!N486)</f>
        <v/>
      </c>
      <c s="90" t="str">
        <f>IF('S.D.PASTE SHEET'!O486="","",'S.D.PASTE SHEET'!O486)</f>
        <v/>
      </c>
      <c s="90" t="str">
        <f>IF('S.D.PASTE SHEET'!P486="","",'S.D.PASTE SHEET'!P486)</f>
        <v/>
      </c>
      <c s="90" t="str">
        <f>IF('S.D.PASTE SHEET'!Q486="","",'S.D.PASTE SHEET'!Q486)</f>
        <v/>
      </c>
      <c s="90" t="str">
        <f>IF('S.D.PASTE SHEET'!R486="","",'S.D.PASTE SHEET'!R486)</f>
        <v/>
      </c>
      <c s="90" t="str">
        <f>IF('S.D.PASTE SHEET'!S486="","",'S.D.PASTE SHEET'!S486)</f>
        <v/>
      </c>
      <c s="90" t="str">
        <f>IF('S.D.PASTE SHEET'!T486="","",'S.D.PASTE SHEET'!T486)</f>
        <v/>
      </c>
      <c s="90" t="str">
        <f>IF('S.D.PASTE SHEET'!U486="","",'S.D.PASTE SHEET'!U486)</f>
        <v/>
      </c>
      <c s="90" t="str">
        <f>IF('S.D.PASTE SHEET'!V486="","",'S.D.PASTE SHEET'!V486)</f>
        <v/>
      </c>
      <c s="90" t="str">
        <f>IF('S.D.PASTE SHEET'!W486="","",'S.D.PASTE SHEET'!W486)</f>
        <v/>
      </c>
      <c s="90" t="str">
        <f>IF('S.D.PASTE SHEET'!X486="","",'S.D.PASTE SHEET'!X486)</f>
        <v/>
      </c>
      <c s="90" t="str">
        <f>IF('S.D.PASTE SHEET'!Y486="","",'S.D.PASTE SHEET'!Y486)</f>
        <v/>
      </c>
      <c s="90" t="str">
        <f>IF('S.D.PASTE SHEET'!Z486="","",'S.D.PASTE SHEET'!Z486)</f>
        <v/>
      </c>
      <c s="90" t="str">
        <f>IF('S.D.PASTE SHEET'!AA486="","",'S.D.PASTE SHEET'!AA486)</f>
        <v/>
      </c>
      <c s="90" t="str">
        <f>IF('S.D.PASTE SHEET'!AB486="","",'S.D.PASTE SHEET'!AB486)</f>
        <v/>
      </c>
      <c s="90" t="str">
        <f>IF('S.D.PASTE SHEET'!AC486="","",'S.D.PASTE SHEET'!AC486)</f>
        <v/>
      </c>
      <c s="90" t="str">
        <f>IF('S.D.PASTE SHEET'!AD486="","",'S.D.PASTE SHEET'!AD486)</f>
        <v/>
      </c>
      <c s="34"/>
      <c s="32" t="str">
        <f>IF(AK486="","",IF(AK486&gt;0,COUNT($AG$2:AG486),""))</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6" s="32" t="str">
        <f>IF(BC486="","",IF(BC486&gt;0,COUNT($AY$2:AY486),""))</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7" spans="1:66" ht="15.75" customHeight="1">
      <c r="A487" s="90" t="str">
        <f>IF('S.D.PASTE SHEET'!A487="","",'S.D.PASTE SHEET'!A487)</f>
        <v/>
      </c>
      <c s="90" t="str">
        <f>IF('S.D.PASTE SHEET'!B487="","",'S.D.PASTE SHEET'!B487)</f>
        <v/>
      </c>
      <c s="90" t="str">
        <f>IF('S.D.PASTE SHEET'!C487="","",'S.D.PASTE SHEET'!C487)</f>
        <v/>
      </c>
      <c s="91" t="str">
        <f>IF('S.D.PASTE SHEET'!D487="","",'S.D.PASTE SHEET'!D487)</f>
        <v/>
      </c>
      <c s="90" t="str">
        <f>IF('S.D.PASTE SHEET'!E487="","",UPPER('S.D.PASTE SHEET'!E487))</f>
        <v/>
      </c>
      <c s="90" t="str">
        <f>IF('S.D.PASTE SHEET'!F487="","",'S.D.PASTE SHEET'!F487)</f>
        <v/>
      </c>
      <c s="90" t="str">
        <f>IF('S.D.PASTE SHEET'!G487="","",UPPER('S.D.PASTE SHEET'!G487))</f>
        <v/>
      </c>
      <c s="90" t="str">
        <f>IF('S.D.PASTE SHEET'!H487="","",UPPER('S.D.PASTE SHEET'!H487))</f>
        <v/>
      </c>
      <c s="90" t="str">
        <f>IF('S.D.PASTE SHEET'!I487="","",'S.D.PASTE SHEET'!I487)</f>
        <v/>
      </c>
      <c s="91" t="str">
        <f>IF('S.D.PASTE SHEET'!J487="","",'S.D.PASTE SHEET'!J487)</f>
        <v/>
      </c>
      <c s="90" t="str">
        <f>IF('S.D.PASTE SHEET'!K487="","",'S.D.PASTE SHEET'!K487)</f>
        <v/>
      </c>
      <c s="90" t="str">
        <f>IF('S.D.PASTE SHEET'!L487="","",'S.D.PASTE SHEET'!L487)</f>
        <v/>
      </c>
      <c s="90" t="str">
        <f>IF('S.D.PASTE SHEET'!M487="","",'S.D.PASTE SHEET'!M487)</f>
        <v/>
      </c>
      <c s="90" t="str">
        <f>IF('S.D.PASTE SHEET'!N487="","",'S.D.PASTE SHEET'!N487)</f>
        <v/>
      </c>
      <c s="90" t="str">
        <f>IF('S.D.PASTE SHEET'!O487="","",'S.D.PASTE SHEET'!O487)</f>
        <v/>
      </c>
      <c s="90" t="str">
        <f>IF('S.D.PASTE SHEET'!P487="","",'S.D.PASTE SHEET'!P487)</f>
        <v/>
      </c>
      <c s="90" t="str">
        <f>IF('S.D.PASTE SHEET'!Q487="","",'S.D.PASTE SHEET'!Q487)</f>
        <v/>
      </c>
      <c s="90" t="str">
        <f>IF('S.D.PASTE SHEET'!R487="","",'S.D.PASTE SHEET'!R487)</f>
        <v/>
      </c>
      <c s="90" t="str">
        <f>IF('S.D.PASTE SHEET'!S487="","",'S.D.PASTE SHEET'!S487)</f>
        <v/>
      </c>
      <c s="90" t="str">
        <f>IF('S.D.PASTE SHEET'!T487="","",'S.D.PASTE SHEET'!T487)</f>
        <v/>
      </c>
      <c s="90" t="str">
        <f>IF('S.D.PASTE SHEET'!U487="","",'S.D.PASTE SHEET'!U487)</f>
        <v/>
      </c>
      <c s="90" t="str">
        <f>IF('S.D.PASTE SHEET'!V487="","",'S.D.PASTE SHEET'!V487)</f>
        <v/>
      </c>
      <c s="90" t="str">
        <f>IF('S.D.PASTE SHEET'!W487="","",'S.D.PASTE SHEET'!W487)</f>
        <v/>
      </c>
      <c s="90" t="str">
        <f>IF('S.D.PASTE SHEET'!X487="","",'S.D.PASTE SHEET'!X487)</f>
        <v/>
      </c>
      <c s="90" t="str">
        <f>IF('S.D.PASTE SHEET'!Y487="","",'S.D.PASTE SHEET'!Y487)</f>
        <v/>
      </c>
      <c s="90" t="str">
        <f>IF('S.D.PASTE SHEET'!Z487="","",'S.D.PASTE SHEET'!Z487)</f>
        <v/>
      </c>
      <c s="90" t="str">
        <f>IF('S.D.PASTE SHEET'!AA487="","",'S.D.PASTE SHEET'!AA487)</f>
        <v/>
      </c>
      <c s="90" t="str">
        <f>IF('S.D.PASTE SHEET'!AB487="","",'S.D.PASTE SHEET'!AB487)</f>
        <v/>
      </c>
      <c s="90" t="str">
        <f>IF('S.D.PASTE SHEET'!AC487="","",'S.D.PASTE SHEET'!AC487)</f>
        <v/>
      </c>
      <c s="90" t="str">
        <f>IF('S.D.PASTE SHEET'!AD487="","",'S.D.PASTE SHEET'!AD487)</f>
        <v/>
      </c>
      <c s="34"/>
      <c s="32" t="str">
        <f>IF(AK487="","",IF(AK487&gt;0,COUNT($AG$2:AG487),""))</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7" s="32" t="str">
        <f>IF(BC487="","",IF(BC487&gt;0,COUNT($AY$2:AY487),""))</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8" spans="1:66" ht="15.75" customHeight="1">
      <c r="A488" s="90" t="str">
        <f>IF('S.D.PASTE SHEET'!A488="","",'S.D.PASTE SHEET'!A488)</f>
        <v/>
      </c>
      <c s="90" t="str">
        <f>IF('S.D.PASTE SHEET'!B488="","",'S.D.PASTE SHEET'!B488)</f>
        <v/>
      </c>
      <c s="90" t="str">
        <f>IF('S.D.PASTE SHEET'!C488="","",'S.D.PASTE SHEET'!C488)</f>
        <v/>
      </c>
      <c s="91" t="str">
        <f>IF('S.D.PASTE SHEET'!D488="","",'S.D.PASTE SHEET'!D488)</f>
        <v/>
      </c>
      <c s="90" t="str">
        <f>IF('S.D.PASTE SHEET'!E488="","",UPPER('S.D.PASTE SHEET'!E488))</f>
        <v/>
      </c>
      <c s="90" t="str">
        <f>IF('S.D.PASTE SHEET'!F488="","",'S.D.PASTE SHEET'!F488)</f>
        <v/>
      </c>
      <c s="90" t="str">
        <f>IF('S.D.PASTE SHEET'!G488="","",UPPER('S.D.PASTE SHEET'!G488))</f>
        <v/>
      </c>
      <c s="90" t="str">
        <f>IF('S.D.PASTE SHEET'!H488="","",UPPER('S.D.PASTE SHEET'!H488))</f>
        <v/>
      </c>
      <c s="90" t="str">
        <f>IF('S.D.PASTE SHEET'!I488="","",'S.D.PASTE SHEET'!I488)</f>
        <v/>
      </c>
      <c s="91" t="str">
        <f>IF('S.D.PASTE SHEET'!J488="","",'S.D.PASTE SHEET'!J488)</f>
        <v/>
      </c>
      <c s="90" t="str">
        <f>IF('S.D.PASTE SHEET'!K488="","",'S.D.PASTE SHEET'!K488)</f>
        <v/>
      </c>
      <c s="90" t="str">
        <f>IF('S.D.PASTE SHEET'!L488="","",'S.D.PASTE SHEET'!L488)</f>
        <v/>
      </c>
      <c s="90" t="str">
        <f>IF('S.D.PASTE SHEET'!M488="","",'S.D.PASTE SHEET'!M488)</f>
        <v/>
      </c>
      <c s="90" t="str">
        <f>IF('S.D.PASTE SHEET'!N488="","",'S.D.PASTE SHEET'!N488)</f>
        <v/>
      </c>
      <c s="90" t="str">
        <f>IF('S.D.PASTE SHEET'!O488="","",'S.D.PASTE SHEET'!O488)</f>
        <v/>
      </c>
      <c s="90" t="str">
        <f>IF('S.D.PASTE SHEET'!P488="","",'S.D.PASTE SHEET'!P488)</f>
        <v/>
      </c>
      <c s="90" t="str">
        <f>IF('S.D.PASTE SHEET'!Q488="","",'S.D.PASTE SHEET'!Q488)</f>
        <v/>
      </c>
      <c s="90" t="str">
        <f>IF('S.D.PASTE SHEET'!R488="","",'S.D.PASTE SHEET'!R488)</f>
        <v/>
      </c>
      <c s="90" t="str">
        <f>IF('S.D.PASTE SHEET'!S488="","",'S.D.PASTE SHEET'!S488)</f>
        <v/>
      </c>
      <c s="90" t="str">
        <f>IF('S.D.PASTE SHEET'!T488="","",'S.D.PASTE SHEET'!T488)</f>
        <v/>
      </c>
      <c s="90" t="str">
        <f>IF('S.D.PASTE SHEET'!U488="","",'S.D.PASTE SHEET'!U488)</f>
        <v/>
      </c>
      <c s="90" t="str">
        <f>IF('S.D.PASTE SHEET'!V488="","",'S.D.PASTE SHEET'!V488)</f>
        <v/>
      </c>
      <c s="90" t="str">
        <f>IF('S.D.PASTE SHEET'!W488="","",'S.D.PASTE SHEET'!W488)</f>
        <v/>
      </c>
      <c s="90" t="str">
        <f>IF('S.D.PASTE SHEET'!X488="","",'S.D.PASTE SHEET'!X488)</f>
        <v/>
      </c>
      <c s="90" t="str">
        <f>IF('S.D.PASTE SHEET'!Y488="","",'S.D.PASTE SHEET'!Y488)</f>
        <v/>
      </c>
      <c s="90" t="str">
        <f>IF('S.D.PASTE SHEET'!Z488="","",'S.D.PASTE SHEET'!Z488)</f>
        <v/>
      </c>
      <c s="90" t="str">
        <f>IF('S.D.PASTE SHEET'!AA488="","",'S.D.PASTE SHEET'!AA488)</f>
        <v/>
      </c>
      <c s="90" t="str">
        <f>IF('S.D.PASTE SHEET'!AB488="","",'S.D.PASTE SHEET'!AB488)</f>
        <v/>
      </c>
      <c s="90" t="str">
        <f>IF('S.D.PASTE SHEET'!AC488="","",'S.D.PASTE SHEET'!AC488)</f>
        <v/>
      </c>
      <c s="90" t="str">
        <f>IF('S.D.PASTE SHEET'!AD488="","",'S.D.PASTE SHEET'!AD488)</f>
        <v/>
      </c>
      <c s="34"/>
      <c s="32" t="str">
        <f>IF(AK488="","",IF(AK488&gt;0,COUNT($AG$2:AG488),""))</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8" s="32" t="str">
        <f>IF(BC488="","",IF(BC488&gt;0,COUNT($AY$2:AY488),""))</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89" spans="1:66" ht="15.75" customHeight="1">
      <c r="A489" s="90" t="str">
        <f>IF('S.D.PASTE SHEET'!A489="","",'S.D.PASTE SHEET'!A489)</f>
        <v/>
      </c>
      <c s="90" t="str">
        <f>IF('S.D.PASTE SHEET'!B489="","",'S.D.PASTE SHEET'!B489)</f>
        <v/>
      </c>
      <c s="90" t="str">
        <f>IF('S.D.PASTE SHEET'!C489="","",'S.D.PASTE SHEET'!C489)</f>
        <v/>
      </c>
      <c s="91" t="str">
        <f>IF('S.D.PASTE SHEET'!D489="","",'S.D.PASTE SHEET'!D489)</f>
        <v/>
      </c>
      <c s="90" t="str">
        <f>IF('S.D.PASTE SHEET'!E489="","",UPPER('S.D.PASTE SHEET'!E489))</f>
        <v/>
      </c>
      <c s="90" t="str">
        <f>IF('S.D.PASTE SHEET'!F489="","",'S.D.PASTE SHEET'!F489)</f>
        <v/>
      </c>
      <c s="90" t="str">
        <f>IF('S.D.PASTE SHEET'!G489="","",UPPER('S.D.PASTE SHEET'!G489))</f>
        <v/>
      </c>
      <c s="90" t="str">
        <f>IF('S.D.PASTE SHEET'!H489="","",UPPER('S.D.PASTE SHEET'!H489))</f>
        <v/>
      </c>
      <c s="90" t="str">
        <f>IF('S.D.PASTE SHEET'!I489="","",'S.D.PASTE SHEET'!I489)</f>
        <v/>
      </c>
      <c s="91" t="str">
        <f>IF('S.D.PASTE SHEET'!J489="","",'S.D.PASTE SHEET'!J489)</f>
        <v/>
      </c>
      <c s="90" t="str">
        <f>IF('S.D.PASTE SHEET'!K489="","",'S.D.PASTE SHEET'!K489)</f>
        <v/>
      </c>
      <c s="90" t="str">
        <f>IF('S.D.PASTE SHEET'!L489="","",'S.D.PASTE SHEET'!L489)</f>
        <v/>
      </c>
      <c s="90" t="str">
        <f>IF('S.D.PASTE SHEET'!M489="","",'S.D.PASTE SHEET'!M489)</f>
        <v/>
      </c>
      <c s="90" t="str">
        <f>IF('S.D.PASTE SHEET'!N489="","",'S.D.PASTE SHEET'!N489)</f>
        <v/>
      </c>
      <c s="90" t="str">
        <f>IF('S.D.PASTE SHEET'!O489="","",'S.D.PASTE SHEET'!O489)</f>
        <v/>
      </c>
      <c s="90" t="str">
        <f>IF('S.D.PASTE SHEET'!P489="","",'S.D.PASTE SHEET'!P489)</f>
        <v/>
      </c>
      <c s="90" t="str">
        <f>IF('S.D.PASTE SHEET'!Q489="","",'S.D.PASTE SHEET'!Q489)</f>
        <v/>
      </c>
      <c s="90" t="str">
        <f>IF('S.D.PASTE SHEET'!R489="","",'S.D.PASTE SHEET'!R489)</f>
        <v/>
      </c>
      <c s="90" t="str">
        <f>IF('S.D.PASTE SHEET'!S489="","",'S.D.PASTE SHEET'!S489)</f>
        <v/>
      </c>
      <c s="90" t="str">
        <f>IF('S.D.PASTE SHEET'!T489="","",'S.D.PASTE SHEET'!T489)</f>
        <v/>
      </c>
      <c s="90" t="str">
        <f>IF('S.D.PASTE SHEET'!U489="","",'S.D.PASTE SHEET'!U489)</f>
        <v/>
      </c>
      <c s="90" t="str">
        <f>IF('S.D.PASTE SHEET'!V489="","",'S.D.PASTE SHEET'!V489)</f>
        <v/>
      </c>
      <c s="90" t="str">
        <f>IF('S.D.PASTE SHEET'!W489="","",'S.D.PASTE SHEET'!W489)</f>
        <v/>
      </c>
      <c s="90" t="str">
        <f>IF('S.D.PASTE SHEET'!X489="","",'S.D.PASTE SHEET'!X489)</f>
        <v/>
      </c>
      <c s="90" t="str">
        <f>IF('S.D.PASTE SHEET'!Y489="","",'S.D.PASTE SHEET'!Y489)</f>
        <v/>
      </c>
      <c s="90" t="str">
        <f>IF('S.D.PASTE SHEET'!Z489="","",'S.D.PASTE SHEET'!Z489)</f>
        <v/>
      </c>
      <c s="90" t="str">
        <f>IF('S.D.PASTE SHEET'!AA489="","",'S.D.PASTE SHEET'!AA489)</f>
        <v/>
      </c>
      <c s="90" t="str">
        <f>IF('S.D.PASTE SHEET'!AB489="","",'S.D.PASTE SHEET'!AB489)</f>
        <v/>
      </c>
      <c s="90" t="str">
        <f>IF('S.D.PASTE SHEET'!AC489="","",'S.D.PASTE SHEET'!AC489)</f>
        <v/>
      </c>
      <c s="90" t="str">
        <f>IF('S.D.PASTE SHEET'!AD489="","",'S.D.PASTE SHEET'!AD489)</f>
        <v/>
      </c>
      <c s="34"/>
      <c s="32" t="str">
        <f>IF(AK489="","",IF(AK489&gt;0,COUNT($AG$2:AG489),""))</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89" s="32" t="str">
        <f>IF(BC489="","",IF(BC489&gt;0,COUNT($AY$2:AY489),""))</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0" spans="1:66" ht="15.75" customHeight="1">
      <c r="A490" s="90" t="str">
        <f>IF('S.D.PASTE SHEET'!A490="","",'S.D.PASTE SHEET'!A490)</f>
        <v/>
      </c>
      <c s="90" t="str">
        <f>IF('S.D.PASTE SHEET'!B490="","",'S.D.PASTE SHEET'!B490)</f>
        <v/>
      </c>
      <c s="90" t="str">
        <f>IF('S.D.PASTE SHEET'!C490="","",'S.D.PASTE SHEET'!C490)</f>
        <v/>
      </c>
      <c s="91" t="str">
        <f>IF('S.D.PASTE SHEET'!D490="","",'S.D.PASTE SHEET'!D490)</f>
        <v/>
      </c>
      <c s="90" t="str">
        <f>IF('S.D.PASTE SHEET'!E490="","",UPPER('S.D.PASTE SHEET'!E490))</f>
        <v/>
      </c>
      <c s="90" t="str">
        <f>IF('S.D.PASTE SHEET'!F490="","",'S.D.PASTE SHEET'!F490)</f>
        <v/>
      </c>
      <c s="90" t="str">
        <f>IF('S.D.PASTE SHEET'!G490="","",UPPER('S.D.PASTE SHEET'!G490))</f>
        <v/>
      </c>
      <c s="90" t="str">
        <f>IF('S.D.PASTE SHEET'!H490="","",UPPER('S.D.PASTE SHEET'!H490))</f>
        <v/>
      </c>
      <c s="90" t="str">
        <f>IF('S.D.PASTE SHEET'!I490="","",'S.D.PASTE SHEET'!I490)</f>
        <v/>
      </c>
      <c s="91" t="str">
        <f>IF('S.D.PASTE SHEET'!J490="","",'S.D.PASTE SHEET'!J490)</f>
        <v/>
      </c>
      <c s="90" t="str">
        <f>IF('S.D.PASTE SHEET'!K490="","",'S.D.PASTE SHEET'!K490)</f>
        <v/>
      </c>
      <c s="90" t="str">
        <f>IF('S.D.PASTE SHEET'!L490="","",'S.D.PASTE SHEET'!L490)</f>
        <v/>
      </c>
      <c s="90" t="str">
        <f>IF('S.D.PASTE SHEET'!M490="","",'S.D.PASTE SHEET'!M490)</f>
        <v/>
      </c>
      <c s="90" t="str">
        <f>IF('S.D.PASTE SHEET'!N490="","",'S.D.PASTE SHEET'!N490)</f>
        <v/>
      </c>
      <c s="90" t="str">
        <f>IF('S.D.PASTE SHEET'!O490="","",'S.D.PASTE SHEET'!O490)</f>
        <v/>
      </c>
      <c s="90" t="str">
        <f>IF('S.D.PASTE SHEET'!P490="","",'S.D.PASTE SHEET'!P490)</f>
        <v/>
      </c>
      <c s="90" t="str">
        <f>IF('S.D.PASTE SHEET'!Q490="","",'S.D.PASTE SHEET'!Q490)</f>
        <v/>
      </c>
      <c s="90" t="str">
        <f>IF('S.D.PASTE SHEET'!R490="","",'S.D.PASTE SHEET'!R490)</f>
        <v/>
      </c>
      <c s="90" t="str">
        <f>IF('S.D.PASTE SHEET'!S490="","",'S.D.PASTE SHEET'!S490)</f>
        <v/>
      </c>
      <c s="90" t="str">
        <f>IF('S.D.PASTE SHEET'!T490="","",'S.D.PASTE SHEET'!T490)</f>
        <v/>
      </c>
      <c s="90" t="str">
        <f>IF('S.D.PASTE SHEET'!U490="","",'S.D.PASTE SHEET'!U490)</f>
        <v/>
      </c>
      <c s="90" t="str">
        <f>IF('S.D.PASTE SHEET'!V490="","",'S.D.PASTE SHEET'!V490)</f>
        <v/>
      </c>
      <c s="90" t="str">
        <f>IF('S.D.PASTE SHEET'!W490="","",'S.D.PASTE SHEET'!W490)</f>
        <v/>
      </c>
      <c s="90" t="str">
        <f>IF('S.D.PASTE SHEET'!X490="","",'S.D.PASTE SHEET'!X490)</f>
        <v/>
      </c>
      <c s="90" t="str">
        <f>IF('S.D.PASTE SHEET'!Y490="","",'S.D.PASTE SHEET'!Y490)</f>
        <v/>
      </c>
      <c s="90" t="str">
        <f>IF('S.D.PASTE SHEET'!Z490="","",'S.D.PASTE SHEET'!Z490)</f>
        <v/>
      </c>
      <c s="90" t="str">
        <f>IF('S.D.PASTE SHEET'!AA490="","",'S.D.PASTE SHEET'!AA490)</f>
        <v/>
      </c>
      <c s="90" t="str">
        <f>IF('S.D.PASTE SHEET'!AB490="","",'S.D.PASTE SHEET'!AB490)</f>
        <v/>
      </c>
      <c s="90" t="str">
        <f>IF('S.D.PASTE SHEET'!AC490="","",'S.D.PASTE SHEET'!AC490)</f>
        <v/>
      </c>
      <c s="90" t="str">
        <f>IF('S.D.PASTE SHEET'!AD490="","",'S.D.PASTE SHEET'!AD490)</f>
        <v/>
      </c>
      <c s="34"/>
      <c s="32" t="str">
        <f>IF(AK490="","",IF(AK490&gt;0,COUNT($AG$2:AG490),""))</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0" s="32" t="str">
        <f>IF(BC490="","",IF(BC490&gt;0,COUNT($AY$2:AY490),""))</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1" spans="1:66" ht="15.75" customHeight="1">
      <c r="A491" s="90" t="str">
        <f>IF('S.D.PASTE SHEET'!A491="","",'S.D.PASTE SHEET'!A491)</f>
        <v/>
      </c>
      <c s="90" t="str">
        <f>IF('S.D.PASTE SHEET'!B491="","",'S.D.PASTE SHEET'!B491)</f>
        <v/>
      </c>
      <c s="90" t="str">
        <f>IF('S.D.PASTE SHEET'!C491="","",'S.D.PASTE SHEET'!C491)</f>
        <v/>
      </c>
      <c s="91" t="str">
        <f>IF('S.D.PASTE SHEET'!D491="","",'S.D.PASTE SHEET'!D491)</f>
        <v/>
      </c>
      <c s="90" t="str">
        <f>IF('S.D.PASTE SHEET'!E491="","",UPPER('S.D.PASTE SHEET'!E491))</f>
        <v/>
      </c>
      <c s="90" t="str">
        <f>IF('S.D.PASTE SHEET'!F491="","",'S.D.PASTE SHEET'!F491)</f>
        <v/>
      </c>
      <c s="90" t="str">
        <f>IF('S.D.PASTE SHEET'!G491="","",UPPER('S.D.PASTE SHEET'!G491))</f>
        <v/>
      </c>
      <c s="90" t="str">
        <f>IF('S.D.PASTE SHEET'!H491="","",UPPER('S.D.PASTE SHEET'!H491))</f>
        <v/>
      </c>
      <c s="90" t="str">
        <f>IF('S.D.PASTE SHEET'!I491="","",'S.D.PASTE SHEET'!I491)</f>
        <v/>
      </c>
      <c s="91" t="str">
        <f>IF('S.D.PASTE SHEET'!J491="","",'S.D.PASTE SHEET'!J491)</f>
        <v/>
      </c>
      <c s="90" t="str">
        <f>IF('S.D.PASTE SHEET'!K491="","",'S.D.PASTE SHEET'!K491)</f>
        <v/>
      </c>
      <c s="90" t="str">
        <f>IF('S.D.PASTE SHEET'!L491="","",'S.D.PASTE SHEET'!L491)</f>
        <v/>
      </c>
      <c s="90" t="str">
        <f>IF('S.D.PASTE SHEET'!M491="","",'S.D.PASTE SHEET'!M491)</f>
        <v/>
      </c>
      <c s="90" t="str">
        <f>IF('S.D.PASTE SHEET'!N491="","",'S.D.PASTE SHEET'!N491)</f>
        <v/>
      </c>
      <c s="90" t="str">
        <f>IF('S.D.PASTE SHEET'!O491="","",'S.D.PASTE SHEET'!O491)</f>
        <v/>
      </c>
      <c s="90" t="str">
        <f>IF('S.D.PASTE SHEET'!P491="","",'S.D.PASTE SHEET'!P491)</f>
        <v/>
      </c>
      <c s="90" t="str">
        <f>IF('S.D.PASTE SHEET'!Q491="","",'S.D.PASTE SHEET'!Q491)</f>
        <v/>
      </c>
      <c s="90" t="str">
        <f>IF('S.D.PASTE SHEET'!R491="","",'S.D.PASTE SHEET'!R491)</f>
        <v/>
      </c>
      <c s="90" t="str">
        <f>IF('S.D.PASTE SHEET'!S491="","",'S.D.PASTE SHEET'!S491)</f>
        <v/>
      </c>
      <c s="90" t="str">
        <f>IF('S.D.PASTE SHEET'!T491="","",'S.D.PASTE SHEET'!T491)</f>
        <v/>
      </c>
      <c s="90" t="str">
        <f>IF('S.D.PASTE SHEET'!U491="","",'S.D.PASTE SHEET'!U491)</f>
        <v/>
      </c>
      <c s="90" t="str">
        <f>IF('S.D.PASTE SHEET'!V491="","",'S.D.PASTE SHEET'!V491)</f>
        <v/>
      </c>
      <c s="90" t="str">
        <f>IF('S.D.PASTE SHEET'!W491="","",'S.D.PASTE SHEET'!W491)</f>
        <v/>
      </c>
      <c s="90" t="str">
        <f>IF('S.D.PASTE SHEET'!X491="","",'S.D.PASTE SHEET'!X491)</f>
        <v/>
      </c>
      <c s="90" t="str">
        <f>IF('S.D.PASTE SHEET'!Y491="","",'S.D.PASTE SHEET'!Y491)</f>
        <v/>
      </c>
      <c s="90" t="str">
        <f>IF('S.D.PASTE SHEET'!Z491="","",'S.D.PASTE SHEET'!Z491)</f>
        <v/>
      </c>
      <c s="90" t="str">
        <f>IF('S.D.PASTE SHEET'!AA491="","",'S.D.PASTE SHEET'!AA491)</f>
        <v/>
      </c>
      <c s="90" t="str">
        <f>IF('S.D.PASTE SHEET'!AB491="","",'S.D.PASTE SHEET'!AB491)</f>
        <v/>
      </c>
      <c s="90" t="str">
        <f>IF('S.D.PASTE SHEET'!AC491="","",'S.D.PASTE SHEET'!AC491)</f>
        <v/>
      </c>
      <c s="90" t="str">
        <f>IF('S.D.PASTE SHEET'!AD491="","",'S.D.PASTE SHEET'!AD491)</f>
        <v/>
      </c>
      <c s="34"/>
      <c s="32" t="str">
        <f>IF(AK491="","",IF(AK491&gt;0,COUNT($AG$2:AG491),""))</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1" s="32" t="str">
        <f>IF(BC491="","",IF(BC491&gt;0,COUNT($AY$2:AY491),""))</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2" spans="1:66" ht="15.75" customHeight="1">
      <c r="A492" s="90" t="str">
        <f>IF('S.D.PASTE SHEET'!A492="","",'S.D.PASTE SHEET'!A492)</f>
        <v/>
      </c>
      <c s="90" t="str">
        <f>IF('S.D.PASTE SHEET'!B492="","",'S.D.PASTE SHEET'!B492)</f>
        <v/>
      </c>
      <c s="90" t="str">
        <f>IF('S.D.PASTE SHEET'!C492="","",'S.D.PASTE SHEET'!C492)</f>
        <v/>
      </c>
      <c s="91" t="str">
        <f>IF('S.D.PASTE SHEET'!D492="","",'S.D.PASTE SHEET'!D492)</f>
        <v/>
      </c>
      <c s="90" t="str">
        <f>IF('S.D.PASTE SHEET'!E492="","",UPPER('S.D.PASTE SHEET'!E492))</f>
        <v/>
      </c>
      <c s="90" t="str">
        <f>IF('S.D.PASTE SHEET'!F492="","",'S.D.PASTE SHEET'!F492)</f>
        <v/>
      </c>
      <c s="90" t="str">
        <f>IF('S.D.PASTE SHEET'!G492="","",UPPER('S.D.PASTE SHEET'!G492))</f>
        <v/>
      </c>
      <c s="90" t="str">
        <f>IF('S.D.PASTE SHEET'!H492="","",UPPER('S.D.PASTE SHEET'!H492))</f>
        <v/>
      </c>
      <c s="90" t="str">
        <f>IF('S.D.PASTE SHEET'!I492="","",'S.D.PASTE SHEET'!I492)</f>
        <v/>
      </c>
      <c s="91" t="str">
        <f>IF('S.D.PASTE SHEET'!J492="","",'S.D.PASTE SHEET'!J492)</f>
        <v/>
      </c>
      <c s="90" t="str">
        <f>IF('S.D.PASTE SHEET'!K492="","",'S.D.PASTE SHEET'!K492)</f>
        <v/>
      </c>
      <c s="90" t="str">
        <f>IF('S.D.PASTE SHEET'!L492="","",'S.D.PASTE SHEET'!L492)</f>
        <v/>
      </c>
      <c s="90" t="str">
        <f>IF('S.D.PASTE SHEET'!M492="","",'S.D.PASTE SHEET'!M492)</f>
        <v/>
      </c>
      <c s="90" t="str">
        <f>IF('S.D.PASTE SHEET'!N492="","",'S.D.PASTE SHEET'!N492)</f>
        <v/>
      </c>
      <c s="90" t="str">
        <f>IF('S.D.PASTE SHEET'!O492="","",'S.D.PASTE SHEET'!O492)</f>
        <v/>
      </c>
      <c s="90" t="str">
        <f>IF('S.D.PASTE SHEET'!P492="","",'S.D.PASTE SHEET'!P492)</f>
        <v/>
      </c>
      <c s="90" t="str">
        <f>IF('S.D.PASTE SHEET'!Q492="","",'S.D.PASTE SHEET'!Q492)</f>
        <v/>
      </c>
      <c s="90" t="str">
        <f>IF('S.D.PASTE SHEET'!R492="","",'S.D.PASTE SHEET'!R492)</f>
        <v/>
      </c>
      <c s="90" t="str">
        <f>IF('S.D.PASTE SHEET'!S492="","",'S.D.PASTE SHEET'!S492)</f>
        <v/>
      </c>
      <c s="90" t="str">
        <f>IF('S.D.PASTE SHEET'!T492="","",'S.D.PASTE SHEET'!T492)</f>
        <v/>
      </c>
      <c s="90" t="str">
        <f>IF('S.D.PASTE SHEET'!U492="","",'S.D.PASTE SHEET'!U492)</f>
        <v/>
      </c>
      <c s="90" t="str">
        <f>IF('S.D.PASTE SHEET'!V492="","",'S.D.PASTE SHEET'!V492)</f>
        <v/>
      </c>
      <c s="90" t="str">
        <f>IF('S.D.PASTE SHEET'!W492="","",'S.D.PASTE SHEET'!W492)</f>
        <v/>
      </c>
      <c s="90" t="str">
        <f>IF('S.D.PASTE SHEET'!X492="","",'S.D.PASTE SHEET'!X492)</f>
        <v/>
      </c>
      <c s="90" t="str">
        <f>IF('S.D.PASTE SHEET'!Y492="","",'S.D.PASTE SHEET'!Y492)</f>
        <v/>
      </c>
      <c s="90" t="str">
        <f>IF('S.D.PASTE SHEET'!Z492="","",'S.D.PASTE SHEET'!Z492)</f>
        <v/>
      </c>
      <c s="90" t="str">
        <f>IF('S.D.PASTE SHEET'!AA492="","",'S.D.PASTE SHEET'!AA492)</f>
        <v/>
      </c>
      <c s="90" t="str">
        <f>IF('S.D.PASTE SHEET'!AB492="","",'S.D.PASTE SHEET'!AB492)</f>
        <v/>
      </c>
      <c s="90" t="str">
        <f>IF('S.D.PASTE SHEET'!AC492="","",'S.D.PASTE SHEET'!AC492)</f>
        <v/>
      </c>
      <c s="90" t="str">
        <f>IF('S.D.PASTE SHEET'!AD492="","",'S.D.PASTE SHEET'!AD492)</f>
        <v/>
      </c>
      <c s="34"/>
      <c s="32" t="str">
        <f>IF(AK492="","",IF(AK492&gt;0,COUNT($AG$2:AG492),""))</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2" s="32" t="str">
        <f>IF(BC492="","",IF(BC492&gt;0,COUNT($AY$2:AY492),""))</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3" spans="1:66" ht="15.75" customHeight="1">
      <c r="A493" s="90" t="str">
        <f>IF('S.D.PASTE SHEET'!A493="","",'S.D.PASTE SHEET'!A493)</f>
        <v/>
      </c>
      <c s="90" t="str">
        <f>IF('S.D.PASTE SHEET'!B493="","",'S.D.PASTE SHEET'!B493)</f>
        <v/>
      </c>
      <c s="90" t="str">
        <f>IF('S.D.PASTE SHEET'!C493="","",'S.D.PASTE SHEET'!C493)</f>
        <v/>
      </c>
      <c s="91" t="str">
        <f>IF('S.D.PASTE SHEET'!D493="","",'S.D.PASTE SHEET'!D493)</f>
        <v/>
      </c>
      <c s="90" t="str">
        <f>IF('S.D.PASTE SHEET'!E493="","",UPPER('S.D.PASTE SHEET'!E493))</f>
        <v/>
      </c>
      <c s="90" t="str">
        <f>IF('S.D.PASTE SHEET'!F493="","",'S.D.PASTE SHEET'!F493)</f>
        <v/>
      </c>
      <c s="90" t="str">
        <f>IF('S.D.PASTE SHEET'!G493="","",UPPER('S.D.PASTE SHEET'!G493))</f>
        <v/>
      </c>
      <c s="90" t="str">
        <f>IF('S.D.PASTE SHEET'!H493="","",UPPER('S.D.PASTE SHEET'!H493))</f>
        <v/>
      </c>
      <c s="90" t="str">
        <f>IF('S.D.PASTE SHEET'!I493="","",'S.D.PASTE SHEET'!I493)</f>
        <v/>
      </c>
      <c s="91" t="str">
        <f>IF('S.D.PASTE SHEET'!J493="","",'S.D.PASTE SHEET'!J493)</f>
        <v/>
      </c>
      <c s="90" t="str">
        <f>IF('S.D.PASTE SHEET'!K493="","",'S.D.PASTE SHEET'!K493)</f>
        <v/>
      </c>
      <c s="90" t="str">
        <f>IF('S.D.PASTE SHEET'!L493="","",'S.D.PASTE SHEET'!L493)</f>
        <v/>
      </c>
      <c s="90" t="str">
        <f>IF('S.D.PASTE SHEET'!M493="","",'S.D.PASTE SHEET'!M493)</f>
        <v/>
      </c>
      <c s="90" t="str">
        <f>IF('S.D.PASTE SHEET'!N493="","",'S.D.PASTE SHEET'!N493)</f>
        <v/>
      </c>
      <c s="90" t="str">
        <f>IF('S.D.PASTE SHEET'!O493="","",'S.D.PASTE SHEET'!O493)</f>
        <v/>
      </c>
      <c s="90" t="str">
        <f>IF('S.D.PASTE SHEET'!P493="","",'S.D.PASTE SHEET'!P493)</f>
        <v/>
      </c>
      <c s="90" t="str">
        <f>IF('S.D.PASTE SHEET'!Q493="","",'S.D.PASTE SHEET'!Q493)</f>
        <v/>
      </c>
      <c s="90" t="str">
        <f>IF('S.D.PASTE SHEET'!R493="","",'S.D.PASTE SHEET'!R493)</f>
        <v/>
      </c>
      <c s="90" t="str">
        <f>IF('S.D.PASTE SHEET'!S493="","",'S.D.PASTE SHEET'!S493)</f>
        <v/>
      </c>
      <c s="90" t="str">
        <f>IF('S.D.PASTE SHEET'!T493="","",'S.D.PASTE SHEET'!T493)</f>
        <v/>
      </c>
      <c s="90" t="str">
        <f>IF('S.D.PASTE SHEET'!U493="","",'S.D.PASTE SHEET'!U493)</f>
        <v/>
      </c>
      <c s="90" t="str">
        <f>IF('S.D.PASTE SHEET'!V493="","",'S.D.PASTE SHEET'!V493)</f>
        <v/>
      </c>
      <c s="90" t="str">
        <f>IF('S.D.PASTE SHEET'!W493="","",'S.D.PASTE SHEET'!W493)</f>
        <v/>
      </c>
      <c s="90" t="str">
        <f>IF('S.D.PASTE SHEET'!X493="","",'S.D.PASTE SHEET'!X493)</f>
        <v/>
      </c>
      <c s="90" t="str">
        <f>IF('S.D.PASTE SHEET'!Y493="","",'S.D.PASTE SHEET'!Y493)</f>
        <v/>
      </c>
      <c s="90" t="str">
        <f>IF('S.D.PASTE SHEET'!Z493="","",'S.D.PASTE SHEET'!Z493)</f>
        <v/>
      </c>
      <c s="90" t="str">
        <f>IF('S.D.PASTE SHEET'!AA493="","",'S.D.PASTE SHEET'!AA493)</f>
        <v/>
      </c>
      <c s="90" t="str">
        <f>IF('S.D.PASTE SHEET'!AB493="","",'S.D.PASTE SHEET'!AB493)</f>
        <v/>
      </c>
      <c s="90" t="str">
        <f>IF('S.D.PASTE SHEET'!AC493="","",'S.D.PASTE SHEET'!AC493)</f>
        <v/>
      </c>
      <c s="90" t="str">
        <f>IF('S.D.PASTE SHEET'!AD493="","",'S.D.PASTE SHEET'!AD493)</f>
        <v/>
      </c>
      <c s="34"/>
      <c s="32" t="str">
        <f>IF(AK493="","",IF(AK493&gt;0,COUNT($AG$2:AG493),""))</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3" s="32" t="str">
        <f>IF(BC493="","",IF(BC493&gt;0,COUNT($AY$2:AY493),""))</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4" spans="1:66" ht="15.75" customHeight="1">
      <c r="A494" s="90" t="str">
        <f>IF('S.D.PASTE SHEET'!A494="","",'S.D.PASTE SHEET'!A494)</f>
        <v/>
      </c>
      <c s="90" t="str">
        <f>IF('S.D.PASTE SHEET'!B494="","",'S.D.PASTE SHEET'!B494)</f>
        <v/>
      </c>
      <c s="90" t="str">
        <f>IF('S.D.PASTE SHEET'!C494="","",'S.D.PASTE SHEET'!C494)</f>
        <v/>
      </c>
      <c s="91" t="str">
        <f>IF('S.D.PASTE SHEET'!D494="","",'S.D.PASTE SHEET'!D494)</f>
        <v/>
      </c>
      <c s="90" t="str">
        <f>IF('S.D.PASTE SHEET'!E494="","",UPPER('S.D.PASTE SHEET'!E494))</f>
        <v/>
      </c>
      <c s="90" t="str">
        <f>IF('S.D.PASTE SHEET'!F494="","",'S.D.PASTE SHEET'!F494)</f>
        <v/>
      </c>
      <c s="90" t="str">
        <f>IF('S.D.PASTE SHEET'!G494="","",UPPER('S.D.PASTE SHEET'!G494))</f>
        <v/>
      </c>
      <c s="90" t="str">
        <f>IF('S.D.PASTE SHEET'!H494="","",UPPER('S.D.PASTE SHEET'!H494))</f>
        <v/>
      </c>
      <c s="90" t="str">
        <f>IF('S.D.PASTE SHEET'!I494="","",'S.D.PASTE SHEET'!I494)</f>
        <v/>
      </c>
      <c s="91" t="str">
        <f>IF('S.D.PASTE SHEET'!J494="","",'S.D.PASTE SHEET'!J494)</f>
        <v/>
      </c>
      <c s="90" t="str">
        <f>IF('S.D.PASTE SHEET'!K494="","",'S.D.PASTE SHEET'!K494)</f>
        <v/>
      </c>
      <c s="90" t="str">
        <f>IF('S.D.PASTE SHEET'!L494="","",'S.D.PASTE SHEET'!L494)</f>
        <v/>
      </c>
      <c s="90" t="str">
        <f>IF('S.D.PASTE SHEET'!M494="","",'S.D.PASTE SHEET'!M494)</f>
        <v/>
      </c>
      <c s="90" t="str">
        <f>IF('S.D.PASTE SHEET'!N494="","",'S.D.PASTE SHEET'!N494)</f>
        <v/>
      </c>
      <c s="90" t="str">
        <f>IF('S.D.PASTE SHEET'!O494="","",'S.D.PASTE SHEET'!O494)</f>
        <v/>
      </c>
      <c s="90" t="str">
        <f>IF('S.D.PASTE SHEET'!P494="","",'S.D.PASTE SHEET'!P494)</f>
        <v/>
      </c>
      <c s="90" t="str">
        <f>IF('S.D.PASTE SHEET'!Q494="","",'S.D.PASTE SHEET'!Q494)</f>
        <v/>
      </c>
      <c s="90" t="str">
        <f>IF('S.D.PASTE SHEET'!R494="","",'S.D.PASTE SHEET'!R494)</f>
        <v/>
      </c>
      <c s="90" t="str">
        <f>IF('S.D.PASTE SHEET'!S494="","",'S.D.PASTE SHEET'!S494)</f>
        <v/>
      </c>
      <c s="90" t="str">
        <f>IF('S.D.PASTE SHEET'!T494="","",'S.D.PASTE SHEET'!T494)</f>
        <v/>
      </c>
      <c s="90" t="str">
        <f>IF('S.D.PASTE SHEET'!U494="","",'S.D.PASTE SHEET'!U494)</f>
        <v/>
      </c>
      <c s="90" t="str">
        <f>IF('S.D.PASTE SHEET'!V494="","",'S.D.PASTE SHEET'!V494)</f>
        <v/>
      </c>
      <c s="90" t="str">
        <f>IF('S.D.PASTE SHEET'!W494="","",'S.D.PASTE SHEET'!W494)</f>
        <v/>
      </c>
      <c s="90" t="str">
        <f>IF('S.D.PASTE SHEET'!X494="","",'S.D.PASTE SHEET'!X494)</f>
        <v/>
      </c>
      <c s="90" t="str">
        <f>IF('S.D.PASTE SHEET'!Y494="","",'S.D.PASTE SHEET'!Y494)</f>
        <v/>
      </c>
      <c s="90" t="str">
        <f>IF('S.D.PASTE SHEET'!Z494="","",'S.D.PASTE SHEET'!Z494)</f>
        <v/>
      </c>
      <c s="90" t="str">
        <f>IF('S.D.PASTE SHEET'!AA494="","",'S.D.PASTE SHEET'!AA494)</f>
        <v/>
      </c>
      <c s="90" t="str">
        <f>IF('S.D.PASTE SHEET'!AB494="","",'S.D.PASTE SHEET'!AB494)</f>
        <v/>
      </c>
      <c s="90" t="str">
        <f>IF('S.D.PASTE SHEET'!AC494="","",'S.D.PASTE SHEET'!AC494)</f>
        <v/>
      </c>
      <c s="90" t="str">
        <f>IF('S.D.PASTE SHEET'!AD494="","",'S.D.PASTE SHEET'!AD494)</f>
        <v/>
      </c>
      <c s="34"/>
      <c s="32" t="str">
        <f>IF(AK494="","",IF(AK494&gt;0,COUNT($AG$2:AG494),""))</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4" s="32" t="str">
        <f>IF(BC494="","",IF(BC494&gt;0,COUNT($AY$2:AY494),""))</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5" spans="1:66" ht="15.75" customHeight="1">
      <c r="A495" s="90" t="str">
        <f>IF('S.D.PASTE SHEET'!A495="","",'S.D.PASTE SHEET'!A495)</f>
        <v/>
      </c>
      <c s="90" t="str">
        <f>IF('S.D.PASTE SHEET'!B495="","",'S.D.PASTE SHEET'!B495)</f>
        <v/>
      </c>
      <c s="90" t="str">
        <f>IF('S.D.PASTE SHEET'!C495="","",'S.D.PASTE SHEET'!C495)</f>
        <v/>
      </c>
      <c s="91" t="str">
        <f>IF('S.D.PASTE SHEET'!D495="","",'S.D.PASTE SHEET'!D495)</f>
        <v/>
      </c>
      <c s="90" t="str">
        <f>IF('S.D.PASTE SHEET'!E495="","",UPPER('S.D.PASTE SHEET'!E495))</f>
        <v/>
      </c>
      <c s="90" t="str">
        <f>IF('S.D.PASTE SHEET'!F495="","",'S.D.PASTE SHEET'!F495)</f>
        <v/>
      </c>
      <c s="90" t="str">
        <f>IF('S.D.PASTE SHEET'!G495="","",UPPER('S.D.PASTE SHEET'!G495))</f>
        <v/>
      </c>
      <c s="90" t="str">
        <f>IF('S.D.PASTE SHEET'!H495="","",UPPER('S.D.PASTE SHEET'!H495))</f>
        <v/>
      </c>
      <c s="90" t="str">
        <f>IF('S.D.PASTE SHEET'!I495="","",'S.D.PASTE SHEET'!I495)</f>
        <v/>
      </c>
      <c s="91" t="str">
        <f>IF('S.D.PASTE SHEET'!J495="","",'S.D.PASTE SHEET'!J495)</f>
        <v/>
      </c>
      <c s="90" t="str">
        <f>IF('S.D.PASTE SHEET'!K495="","",'S.D.PASTE SHEET'!K495)</f>
        <v/>
      </c>
      <c s="90" t="str">
        <f>IF('S.D.PASTE SHEET'!L495="","",'S.D.PASTE SHEET'!L495)</f>
        <v/>
      </c>
      <c s="90" t="str">
        <f>IF('S.D.PASTE SHEET'!M495="","",'S.D.PASTE SHEET'!M495)</f>
        <v/>
      </c>
      <c s="90" t="str">
        <f>IF('S.D.PASTE SHEET'!N495="","",'S.D.PASTE SHEET'!N495)</f>
        <v/>
      </c>
      <c s="90" t="str">
        <f>IF('S.D.PASTE SHEET'!O495="","",'S.D.PASTE SHEET'!O495)</f>
        <v/>
      </c>
      <c s="90" t="str">
        <f>IF('S.D.PASTE SHEET'!P495="","",'S.D.PASTE SHEET'!P495)</f>
        <v/>
      </c>
      <c s="90" t="str">
        <f>IF('S.D.PASTE SHEET'!Q495="","",'S.D.PASTE SHEET'!Q495)</f>
        <v/>
      </c>
      <c s="90" t="str">
        <f>IF('S.D.PASTE SHEET'!R495="","",'S.D.PASTE SHEET'!R495)</f>
        <v/>
      </c>
      <c s="90" t="str">
        <f>IF('S.D.PASTE SHEET'!S495="","",'S.D.PASTE SHEET'!S495)</f>
        <v/>
      </c>
      <c s="90" t="str">
        <f>IF('S.D.PASTE SHEET'!T495="","",'S.D.PASTE SHEET'!T495)</f>
        <v/>
      </c>
      <c s="90" t="str">
        <f>IF('S.D.PASTE SHEET'!U495="","",'S.D.PASTE SHEET'!U495)</f>
        <v/>
      </c>
      <c s="90" t="str">
        <f>IF('S.D.PASTE SHEET'!V495="","",'S.D.PASTE SHEET'!V495)</f>
        <v/>
      </c>
      <c s="90" t="str">
        <f>IF('S.D.PASTE SHEET'!W495="","",'S.D.PASTE SHEET'!W495)</f>
        <v/>
      </c>
      <c s="90" t="str">
        <f>IF('S.D.PASTE SHEET'!X495="","",'S.D.PASTE SHEET'!X495)</f>
        <v/>
      </c>
      <c s="90" t="str">
        <f>IF('S.D.PASTE SHEET'!Y495="","",'S.D.PASTE SHEET'!Y495)</f>
        <v/>
      </c>
      <c s="90" t="str">
        <f>IF('S.D.PASTE SHEET'!Z495="","",'S.D.PASTE SHEET'!Z495)</f>
        <v/>
      </c>
      <c s="90" t="str">
        <f>IF('S.D.PASTE SHEET'!AA495="","",'S.D.PASTE SHEET'!AA495)</f>
        <v/>
      </c>
      <c s="90" t="str">
        <f>IF('S.D.PASTE SHEET'!AB495="","",'S.D.PASTE SHEET'!AB495)</f>
        <v/>
      </c>
      <c s="90" t="str">
        <f>IF('S.D.PASTE SHEET'!AC495="","",'S.D.PASTE SHEET'!AC495)</f>
        <v/>
      </c>
      <c s="90" t="str">
        <f>IF('S.D.PASTE SHEET'!AD495="","",'S.D.PASTE SHEET'!AD495)</f>
        <v/>
      </c>
      <c s="34"/>
      <c s="32" t="str">
        <f>IF(AK495="","",IF(AK495&gt;0,COUNT($AG$2:AG495),""))</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5" s="32" t="str">
        <f>IF(BC495="","",IF(BC495&gt;0,COUNT($AY$2:AY495),""))</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6" spans="1:66" ht="15.75" customHeight="1">
      <c r="A496" s="90" t="str">
        <f>IF('S.D.PASTE SHEET'!A496="","",'S.D.PASTE SHEET'!A496)</f>
        <v/>
      </c>
      <c s="90" t="str">
        <f>IF('S.D.PASTE SHEET'!B496="","",'S.D.PASTE SHEET'!B496)</f>
        <v/>
      </c>
      <c s="90" t="str">
        <f>IF('S.D.PASTE SHEET'!C496="","",'S.D.PASTE SHEET'!C496)</f>
        <v/>
      </c>
      <c s="91" t="str">
        <f>IF('S.D.PASTE SHEET'!D496="","",'S.D.PASTE SHEET'!D496)</f>
        <v/>
      </c>
      <c s="90" t="str">
        <f>IF('S.D.PASTE SHEET'!E496="","",UPPER('S.D.PASTE SHEET'!E496))</f>
        <v/>
      </c>
      <c s="90" t="str">
        <f>IF('S.D.PASTE SHEET'!F496="","",'S.D.PASTE SHEET'!F496)</f>
        <v/>
      </c>
      <c s="90" t="str">
        <f>IF('S.D.PASTE SHEET'!G496="","",UPPER('S.D.PASTE SHEET'!G496))</f>
        <v/>
      </c>
      <c s="90" t="str">
        <f>IF('S.D.PASTE SHEET'!H496="","",UPPER('S.D.PASTE SHEET'!H496))</f>
        <v/>
      </c>
      <c s="90" t="str">
        <f>IF('S.D.PASTE SHEET'!I496="","",'S.D.PASTE SHEET'!I496)</f>
        <v/>
      </c>
      <c s="91" t="str">
        <f>IF('S.D.PASTE SHEET'!J496="","",'S.D.PASTE SHEET'!J496)</f>
        <v/>
      </c>
      <c s="90" t="str">
        <f>IF('S.D.PASTE SHEET'!K496="","",'S.D.PASTE SHEET'!K496)</f>
        <v/>
      </c>
      <c s="90" t="str">
        <f>IF('S.D.PASTE SHEET'!L496="","",'S.D.PASTE SHEET'!L496)</f>
        <v/>
      </c>
      <c s="90" t="str">
        <f>IF('S.D.PASTE SHEET'!M496="","",'S.D.PASTE SHEET'!M496)</f>
        <v/>
      </c>
      <c s="90" t="str">
        <f>IF('S.D.PASTE SHEET'!N496="","",'S.D.PASTE SHEET'!N496)</f>
        <v/>
      </c>
      <c s="90" t="str">
        <f>IF('S.D.PASTE SHEET'!O496="","",'S.D.PASTE SHEET'!O496)</f>
        <v/>
      </c>
      <c s="90" t="str">
        <f>IF('S.D.PASTE SHEET'!P496="","",'S.D.PASTE SHEET'!P496)</f>
        <v/>
      </c>
      <c s="90" t="str">
        <f>IF('S.D.PASTE SHEET'!Q496="","",'S.D.PASTE SHEET'!Q496)</f>
        <v/>
      </c>
      <c s="90" t="str">
        <f>IF('S.D.PASTE SHEET'!R496="","",'S.D.PASTE SHEET'!R496)</f>
        <v/>
      </c>
      <c s="90" t="str">
        <f>IF('S.D.PASTE SHEET'!S496="","",'S.D.PASTE SHEET'!S496)</f>
        <v/>
      </c>
      <c s="90" t="str">
        <f>IF('S.D.PASTE SHEET'!T496="","",'S.D.PASTE SHEET'!T496)</f>
        <v/>
      </c>
      <c s="90" t="str">
        <f>IF('S.D.PASTE SHEET'!U496="","",'S.D.PASTE SHEET'!U496)</f>
        <v/>
      </c>
      <c s="90" t="str">
        <f>IF('S.D.PASTE SHEET'!V496="","",'S.D.PASTE SHEET'!V496)</f>
        <v/>
      </c>
      <c s="90" t="str">
        <f>IF('S.D.PASTE SHEET'!W496="","",'S.D.PASTE SHEET'!W496)</f>
        <v/>
      </c>
      <c s="90" t="str">
        <f>IF('S.D.PASTE SHEET'!X496="","",'S.D.PASTE SHEET'!X496)</f>
        <v/>
      </c>
      <c s="90" t="str">
        <f>IF('S.D.PASTE SHEET'!Y496="","",'S.D.PASTE SHEET'!Y496)</f>
        <v/>
      </c>
      <c s="90" t="str">
        <f>IF('S.D.PASTE SHEET'!Z496="","",'S.D.PASTE SHEET'!Z496)</f>
        <v/>
      </c>
      <c s="90" t="str">
        <f>IF('S.D.PASTE SHEET'!AA496="","",'S.D.PASTE SHEET'!AA496)</f>
        <v/>
      </c>
      <c s="90" t="str">
        <f>IF('S.D.PASTE SHEET'!AB496="","",'S.D.PASTE SHEET'!AB496)</f>
        <v/>
      </c>
      <c s="90" t="str">
        <f>IF('S.D.PASTE SHEET'!AC496="","",'S.D.PASTE SHEET'!AC496)</f>
        <v/>
      </c>
      <c s="90" t="str">
        <f>IF('S.D.PASTE SHEET'!AD496="","",'S.D.PASTE SHEET'!AD496)</f>
        <v/>
      </c>
      <c s="34"/>
      <c s="32" t="str">
        <f>IF(AK496="","",IF(AK496&gt;0,COUNT($AG$2:AG496),""))</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 t="shared" si="69"/>
        <v/>
      </c>
      <c r="AX496" s="32" t="str">
        <f>IF(BC496="","",IF(BC496&gt;0,COUNT($AY$2:AY496),""))</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7" spans="1:66" ht="15.75" customHeight="1">
      <c r="A497" s="90" t="str">
        <f>IF('S.D.PASTE SHEET'!A497="","",'S.D.PASTE SHEET'!A497)</f>
        <v/>
      </c>
      <c s="90" t="str">
        <f>IF('S.D.PASTE SHEET'!B497="","",'S.D.PASTE SHEET'!B497)</f>
        <v/>
      </c>
      <c s="90" t="str">
        <f>IF('S.D.PASTE SHEET'!C497="","",'S.D.PASTE SHEET'!C497)</f>
        <v/>
      </c>
      <c s="91" t="str">
        <f>IF('S.D.PASTE SHEET'!D497="","",'S.D.PASTE SHEET'!D497)</f>
        <v/>
      </c>
      <c s="90" t="str">
        <f>IF('S.D.PASTE SHEET'!E497="","",UPPER('S.D.PASTE SHEET'!E497))</f>
        <v/>
      </c>
      <c s="90" t="str">
        <f>IF('S.D.PASTE SHEET'!F497="","",'S.D.PASTE SHEET'!F497)</f>
        <v/>
      </c>
      <c s="90" t="str">
        <f>IF('S.D.PASTE SHEET'!G497="","",UPPER('S.D.PASTE SHEET'!G497))</f>
        <v/>
      </c>
      <c s="90" t="str">
        <f>IF('S.D.PASTE SHEET'!H497="","",UPPER('S.D.PASTE SHEET'!H497))</f>
        <v/>
      </c>
      <c s="90" t="str">
        <f>IF('S.D.PASTE SHEET'!I497="","",'S.D.PASTE SHEET'!I497)</f>
        <v/>
      </c>
      <c s="91" t="str">
        <f>IF('S.D.PASTE SHEET'!J497="","",'S.D.PASTE SHEET'!J497)</f>
        <v/>
      </c>
      <c s="90" t="str">
        <f>IF('S.D.PASTE SHEET'!K497="","",'S.D.PASTE SHEET'!K497)</f>
        <v/>
      </c>
      <c s="90" t="str">
        <f>IF('S.D.PASTE SHEET'!L497="","",'S.D.PASTE SHEET'!L497)</f>
        <v/>
      </c>
      <c s="90" t="str">
        <f>IF('S.D.PASTE SHEET'!M497="","",'S.D.PASTE SHEET'!M497)</f>
        <v/>
      </c>
      <c s="90" t="str">
        <f>IF('S.D.PASTE SHEET'!N497="","",'S.D.PASTE SHEET'!N497)</f>
        <v/>
      </c>
      <c s="90" t="str">
        <f>IF('S.D.PASTE SHEET'!O497="","",'S.D.PASTE SHEET'!O497)</f>
        <v/>
      </c>
      <c s="90" t="str">
        <f>IF('S.D.PASTE SHEET'!P497="","",'S.D.PASTE SHEET'!P497)</f>
        <v/>
      </c>
      <c s="90" t="str">
        <f>IF('S.D.PASTE SHEET'!Q497="","",'S.D.PASTE SHEET'!Q497)</f>
        <v/>
      </c>
      <c s="90" t="str">
        <f>IF('S.D.PASTE SHEET'!R497="","",'S.D.PASTE SHEET'!R497)</f>
        <v/>
      </c>
      <c s="90" t="str">
        <f>IF('S.D.PASTE SHEET'!S497="","",'S.D.PASTE SHEET'!S497)</f>
        <v/>
      </c>
      <c s="90" t="str">
        <f>IF('S.D.PASTE SHEET'!T497="","",'S.D.PASTE SHEET'!T497)</f>
        <v/>
      </c>
      <c s="90" t="str">
        <f>IF('S.D.PASTE SHEET'!U497="","",'S.D.PASTE SHEET'!U497)</f>
        <v/>
      </c>
      <c s="90" t="str">
        <f>IF('S.D.PASTE SHEET'!V497="","",'S.D.PASTE SHEET'!V497)</f>
        <v/>
      </c>
      <c s="90" t="str">
        <f>IF('S.D.PASTE SHEET'!W497="","",'S.D.PASTE SHEET'!W497)</f>
        <v/>
      </c>
      <c s="90" t="str">
        <f>IF('S.D.PASTE SHEET'!X497="","",'S.D.PASTE SHEET'!X497)</f>
        <v/>
      </c>
      <c s="90" t="str">
        <f>IF('S.D.PASTE SHEET'!Y497="","",'S.D.PASTE SHEET'!Y497)</f>
        <v/>
      </c>
      <c s="90" t="str">
        <f>IF('S.D.PASTE SHEET'!Z497="","",'S.D.PASTE SHEET'!Z497)</f>
        <v/>
      </c>
      <c s="90" t="str">
        <f>IF('S.D.PASTE SHEET'!AA497="","",'S.D.PASTE SHEET'!AA497)</f>
        <v/>
      </c>
      <c s="90" t="str">
        <f>IF('S.D.PASTE SHEET'!AB497="","",'S.D.PASTE SHEET'!AB497)</f>
        <v/>
      </c>
      <c s="90" t="str">
        <f>IF('S.D.PASTE SHEET'!AC497="","",'S.D.PASTE SHEET'!AC497)</f>
        <v/>
      </c>
      <c s="90" t="str">
        <f>IF('S.D.PASTE SHEET'!AD497="","",'S.D.PASTE SHEET'!AD497)</f>
        <v/>
      </c>
      <c s="34"/>
      <c s="32" t="str">
        <f>IF(AK497="","",IF(AK497&gt;0,COUNT($AG$2:AG497),""))</f>
        <v/>
      </c>
      <c s="10" t="str">
        <f t="shared" si="69"/>
        <v/>
      </c>
      <c s="10" t="str">
        <f t="shared" si="69"/>
        <v/>
      </c>
      <c s="10" t="str">
        <f t="shared" si="69"/>
        <v/>
      </c>
      <c s="37" t="str">
        <f t="shared" si="69"/>
        <v/>
      </c>
      <c s="10" t="str">
        <f t="shared" si="69"/>
        <v/>
      </c>
      <c s="10" t="str">
        <f t="shared" si="69"/>
        <v/>
      </c>
      <c s="10" t="str">
        <f t="shared" si="69"/>
        <v/>
      </c>
      <c s="10" t="str">
        <f t="shared" si="69"/>
        <v/>
      </c>
      <c s="10" t="str">
        <f t="shared" si="69"/>
        <v/>
      </c>
      <c s="37" t="str">
        <f t="shared" si="69"/>
        <v/>
      </c>
      <c s="10" t="str">
        <f t="shared" si="69"/>
        <v/>
      </c>
      <c s="10" t="str">
        <f t="shared" si="69"/>
        <v/>
      </c>
      <c s="10" t="str">
        <f t="shared" si="69"/>
        <v/>
      </c>
      <c s="10" t="str">
        <f t="shared" si="69"/>
        <v/>
      </c>
      <c s="10" t="str">
        <f t="shared" si="69"/>
        <v/>
      </c>
      <c s="10" t="str">
        <f>IF(AND($AJ$1=5,$A497=5),P497,"")</f>
        <v/>
      </c>
      <c r="AX497" s="32" t="str">
        <f>IF(BC497="","",IF(BC497&gt;0,COUNT($AY$2:AY497),""))</f>
        <v/>
      </c>
      <c s="10" t="str">
        <f t="shared" si="65"/>
        <v/>
      </c>
      <c s="10" t="str">
        <f t="shared" si="70"/>
        <v/>
      </c>
      <c s="10" t="str">
        <f t="shared" si="70"/>
        <v/>
      </c>
      <c s="39" t="str">
        <f t="shared" si="70"/>
        <v/>
      </c>
      <c s="10" t="str">
        <f t="shared" si="70"/>
        <v/>
      </c>
      <c s="10" t="str">
        <f t="shared" si="70"/>
        <v/>
      </c>
      <c s="10" t="str">
        <f t="shared" si="70"/>
        <v/>
      </c>
      <c s="10" t="str">
        <f t="shared" si="70"/>
        <v/>
      </c>
      <c s="10" t="str">
        <f t="shared" si="70"/>
        <v/>
      </c>
      <c s="39" t="str">
        <f t="shared" si="70"/>
        <v/>
      </c>
      <c s="10" t="str">
        <f t="shared" si="70"/>
        <v/>
      </c>
      <c s="10" t="str">
        <f t="shared" si="70"/>
        <v/>
      </c>
      <c s="10" t="str">
        <f t="shared" si="70"/>
        <v/>
      </c>
      <c s="10" t="str">
        <f t="shared" si="70"/>
        <v/>
      </c>
      <c s="10" t="str">
        <f t="shared" si="70"/>
        <v/>
      </c>
      <c s="10" t="str">
        <f t="shared" si="70"/>
        <v/>
      </c>
    </row>
    <row r="498" spans="1:66" ht="15.75" customHeight="1">
      <c r="A498" s="90" t="str">
        <f>IF('S.D.PASTE SHEET'!A498="","",'S.D.PASTE SHEET'!A498)</f>
        <v/>
      </c>
      <c s="90" t="str">
        <f>IF('S.D.PASTE SHEET'!B498="","",'S.D.PASTE SHEET'!B498)</f>
        <v/>
      </c>
      <c s="90" t="str">
        <f>IF('S.D.PASTE SHEET'!C498="","",'S.D.PASTE SHEET'!C498)</f>
        <v/>
      </c>
      <c s="91" t="str">
        <f>IF('S.D.PASTE SHEET'!D498="","",'S.D.PASTE SHEET'!D498)</f>
        <v/>
      </c>
      <c s="90" t="str">
        <f>IF('S.D.PASTE SHEET'!E498="","",UPPER('S.D.PASTE SHEET'!E498))</f>
        <v/>
      </c>
      <c s="90" t="str">
        <f>IF('S.D.PASTE SHEET'!F498="","",'S.D.PASTE SHEET'!F498)</f>
        <v/>
      </c>
      <c s="90" t="str">
        <f>IF('S.D.PASTE SHEET'!G498="","",UPPER('S.D.PASTE SHEET'!G498))</f>
        <v/>
      </c>
      <c s="90" t="str">
        <f>IF('S.D.PASTE SHEET'!H498="","",UPPER('S.D.PASTE SHEET'!H498))</f>
        <v/>
      </c>
      <c s="90" t="str">
        <f>IF('S.D.PASTE SHEET'!I498="","",'S.D.PASTE SHEET'!I498)</f>
        <v/>
      </c>
      <c s="91" t="str">
        <f>IF('S.D.PASTE SHEET'!J498="","",'S.D.PASTE SHEET'!J498)</f>
        <v/>
      </c>
      <c s="90" t="str">
        <f>IF('S.D.PASTE SHEET'!K498="","",'S.D.PASTE SHEET'!K498)</f>
        <v/>
      </c>
      <c s="90" t="str">
        <f>IF('S.D.PASTE SHEET'!L498="","",'S.D.PASTE SHEET'!L498)</f>
        <v/>
      </c>
      <c s="90" t="str">
        <f>IF('S.D.PASTE SHEET'!M498="","",'S.D.PASTE SHEET'!M498)</f>
        <v/>
      </c>
      <c s="90" t="str">
        <f>IF('S.D.PASTE SHEET'!N498="","",'S.D.PASTE SHEET'!N498)</f>
        <v/>
      </c>
      <c s="90" t="str">
        <f>IF('S.D.PASTE SHEET'!O498="","",'S.D.PASTE SHEET'!O498)</f>
        <v/>
      </c>
      <c s="90" t="str">
        <f>IF('S.D.PASTE SHEET'!P498="","",'S.D.PASTE SHEET'!P498)</f>
        <v/>
      </c>
      <c s="90" t="str">
        <f>IF('S.D.PASTE SHEET'!Q498="","",'S.D.PASTE SHEET'!Q498)</f>
        <v/>
      </c>
      <c s="90" t="str">
        <f>IF('S.D.PASTE SHEET'!R498="","",'S.D.PASTE SHEET'!R498)</f>
        <v/>
      </c>
      <c s="90" t="str">
        <f>IF('S.D.PASTE SHEET'!S498="","",'S.D.PASTE SHEET'!S498)</f>
        <v/>
      </c>
      <c s="90" t="str">
        <f>IF('S.D.PASTE SHEET'!T498="","",'S.D.PASTE SHEET'!T498)</f>
        <v/>
      </c>
      <c s="90" t="str">
        <f>IF('S.D.PASTE SHEET'!U498="","",'S.D.PASTE SHEET'!U498)</f>
        <v/>
      </c>
      <c s="90" t="str">
        <f>IF('S.D.PASTE SHEET'!V498="","",'S.D.PASTE SHEET'!V498)</f>
        <v/>
      </c>
      <c s="90" t="str">
        <f>IF('S.D.PASTE SHEET'!W498="","",'S.D.PASTE SHEET'!W498)</f>
        <v/>
      </c>
      <c s="90" t="str">
        <f>IF('S.D.PASTE SHEET'!X498="","",'S.D.PASTE SHEET'!X498)</f>
        <v/>
      </c>
      <c s="90" t="str">
        <f>IF('S.D.PASTE SHEET'!Y498="","",'S.D.PASTE SHEET'!Y498)</f>
        <v/>
      </c>
      <c s="90" t="str">
        <f>IF('S.D.PASTE SHEET'!Z498="","",'S.D.PASTE SHEET'!Z498)</f>
        <v/>
      </c>
      <c s="90" t="str">
        <f>IF('S.D.PASTE SHEET'!AA498="","",'S.D.PASTE SHEET'!AA498)</f>
        <v/>
      </c>
      <c s="90" t="str">
        <f>IF('S.D.PASTE SHEET'!AB498="","",'S.D.PASTE SHEET'!AB498)</f>
        <v/>
      </c>
      <c s="90" t="str">
        <f>IF('S.D.PASTE SHEET'!AC498="","",'S.D.PASTE SHEET'!AC498)</f>
        <v/>
      </c>
      <c s="90" t="str">
        <f>IF('S.D.PASTE SHEET'!AD498="","",'S.D.PASTE SHEET'!AD498)</f>
        <v/>
      </c>
      <c s="34"/>
      <c s="32" t="str">
        <f>IF(AK498="","",IF(AK498&gt;0,COUNT($AG$2:AG498),""))</f>
        <v/>
      </c>
      <c s="10" t="str">
        <f t="shared" si="71" ref="AG498:AV513">IF(AND($AJ$1=5,$A498=5),A498,"")</f>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498" s="32" t="str">
        <f>IF(BC498="","",IF(BC498&gt;0,COUNT($AY$2:AY498),""))</f>
        <v/>
      </c>
      <c s="10" t="str">
        <f t="shared" si="65"/>
        <v/>
      </c>
      <c s="10" t="str">
        <f t="shared" si="72" ref="AZ498:BN513">IF(AND($BB$1=5,$A498=5,$BC$1=$B498),B498,"")</f>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499" spans="1:66" ht="15.75" customHeight="1">
      <c r="A499" s="90" t="str">
        <f>IF('S.D.PASTE SHEET'!A499="","",'S.D.PASTE SHEET'!A499)</f>
        <v/>
      </c>
      <c s="90" t="str">
        <f>IF('S.D.PASTE SHEET'!B499="","",'S.D.PASTE SHEET'!B499)</f>
        <v/>
      </c>
      <c s="90" t="str">
        <f>IF('S.D.PASTE SHEET'!C499="","",'S.D.PASTE SHEET'!C499)</f>
        <v/>
      </c>
      <c s="91" t="str">
        <f>IF('S.D.PASTE SHEET'!D499="","",'S.D.PASTE SHEET'!D499)</f>
        <v/>
      </c>
      <c s="90" t="str">
        <f>IF('S.D.PASTE SHEET'!E499="","",UPPER('S.D.PASTE SHEET'!E499))</f>
        <v/>
      </c>
      <c s="90" t="str">
        <f>IF('S.D.PASTE SHEET'!F499="","",'S.D.PASTE SHEET'!F499)</f>
        <v/>
      </c>
      <c s="90" t="str">
        <f>IF('S.D.PASTE SHEET'!G499="","",UPPER('S.D.PASTE SHEET'!G499))</f>
        <v/>
      </c>
      <c s="90" t="str">
        <f>IF('S.D.PASTE SHEET'!H499="","",UPPER('S.D.PASTE SHEET'!H499))</f>
        <v/>
      </c>
      <c s="90" t="str">
        <f>IF('S.D.PASTE SHEET'!I499="","",'S.D.PASTE SHEET'!I499)</f>
        <v/>
      </c>
      <c s="91" t="str">
        <f>IF('S.D.PASTE SHEET'!J499="","",'S.D.PASTE SHEET'!J499)</f>
        <v/>
      </c>
      <c s="90" t="str">
        <f>IF('S.D.PASTE SHEET'!K499="","",'S.D.PASTE SHEET'!K499)</f>
        <v/>
      </c>
      <c s="90" t="str">
        <f>IF('S.D.PASTE SHEET'!L499="","",'S.D.PASTE SHEET'!L499)</f>
        <v/>
      </c>
      <c s="90" t="str">
        <f>IF('S.D.PASTE SHEET'!M499="","",'S.D.PASTE SHEET'!M499)</f>
        <v/>
      </c>
      <c s="90" t="str">
        <f>IF('S.D.PASTE SHEET'!N499="","",'S.D.PASTE SHEET'!N499)</f>
        <v/>
      </c>
      <c s="90" t="str">
        <f>IF('S.D.PASTE SHEET'!O499="","",'S.D.PASTE SHEET'!O499)</f>
        <v/>
      </c>
      <c s="90" t="str">
        <f>IF('S.D.PASTE SHEET'!P499="","",'S.D.PASTE SHEET'!P499)</f>
        <v/>
      </c>
      <c s="90" t="str">
        <f>IF('S.D.PASTE SHEET'!Q499="","",'S.D.PASTE SHEET'!Q499)</f>
        <v/>
      </c>
      <c s="90" t="str">
        <f>IF('S.D.PASTE SHEET'!R499="","",'S.D.PASTE SHEET'!R499)</f>
        <v/>
      </c>
      <c s="90" t="str">
        <f>IF('S.D.PASTE SHEET'!S499="","",'S.D.PASTE SHEET'!S499)</f>
        <v/>
      </c>
      <c s="90" t="str">
        <f>IF('S.D.PASTE SHEET'!T499="","",'S.D.PASTE SHEET'!T499)</f>
        <v/>
      </c>
      <c s="90" t="str">
        <f>IF('S.D.PASTE SHEET'!U499="","",'S.D.PASTE SHEET'!U499)</f>
        <v/>
      </c>
      <c s="90" t="str">
        <f>IF('S.D.PASTE SHEET'!V499="","",'S.D.PASTE SHEET'!V499)</f>
        <v/>
      </c>
      <c s="90" t="str">
        <f>IF('S.D.PASTE SHEET'!W499="","",'S.D.PASTE SHEET'!W499)</f>
        <v/>
      </c>
      <c s="90" t="str">
        <f>IF('S.D.PASTE SHEET'!X499="","",'S.D.PASTE SHEET'!X499)</f>
        <v/>
      </c>
      <c s="90" t="str">
        <f>IF('S.D.PASTE SHEET'!Y499="","",'S.D.PASTE SHEET'!Y499)</f>
        <v/>
      </c>
      <c s="90" t="str">
        <f>IF('S.D.PASTE SHEET'!Z499="","",'S.D.PASTE SHEET'!Z499)</f>
        <v/>
      </c>
      <c s="90" t="str">
        <f>IF('S.D.PASTE SHEET'!AA499="","",'S.D.PASTE SHEET'!AA499)</f>
        <v/>
      </c>
      <c s="90" t="str">
        <f>IF('S.D.PASTE SHEET'!AB499="","",'S.D.PASTE SHEET'!AB499)</f>
        <v/>
      </c>
      <c s="90" t="str">
        <f>IF('S.D.PASTE SHEET'!AC499="","",'S.D.PASTE SHEET'!AC499)</f>
        <v/>
      </c>
      <c s="90" t="str">
        <f>IF('S.D.PASTE SHEET'!AD499="","",'S.D.PASTE SHEET'!AD499)</f>
        <v/>
      </c>
      <c s="34"/>
      <c s="32" t="str">
        <f>IF(AK499="","",IF(AK499&gt;0,COUNT($AG$2:AG499),""))</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499" s="32" t="str">
        <f>IF(BC499="","",IF(BC499&gt;0,COUNT($AY$2:AY499),""))</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0" spans="1:66" ht="15.75" customHeight="1">
      <c r="A500" s="90" t="str">
        <f>IF('S.D.PASTE SHEET'!A500="","",'S.D.PASTE SHEET'!A500)</f>
        <v/>
      </c>
      <c s="90" t="str">
        <f>IF('S.D.PASTE SHEET'!B500="","",'S.D.PASTE SHEET'!B500)</f>
        <v/>
      </c>
      <c s="90" t="str">
        <f>IF('S.D.PASTE SHEET'!C500="","",'S.D.PASTE SHEET'!C500)</f>
        <v/>
      </c>
      <c s="91" t="str">
        <f>IF('S.D.PASTE SHEET'!D500="","",'S.D.PASTE SHEET'!D500)</f>
        <v/>
      </c>
      <c s="90" t="str">
        <f>IF('S.D.PASTE SHEET'!E500="","",UPPER('S.D.PASTE SHEET'!E500))</f>
        <v/>
      </c>
      <c s="90" t="str">
        <f>IF('S.D.PASTE SHEET'!F500="","",'S.D.PASTE SHEET'!F500)</f>
        <v/>
      </c>
      <c s="90" t="str">
        <f>IF('S.D.PASTE SHEET'!G500="","",UPPER('S.D.PASTE SHEET'!G500))</f>
        <v/>
      </c>
      <c s="90" t="str">
        <f>IF('S.D.PASTE SHEET'!H500="","",UPPER('S.D.PASTE SHEET'!H500))</f>
        <v/>
      </c>
      <c s="90" t="str">
        <f>IF('S.D.PASTE SHEET'!I500="","",'S.D.PASTE SHEET'!I500)</f>
        <v/>
      </c>
      <c s="91" t="str">
        <f>IF('S.D.PASTE SHEET'!J500="","",'S.D.PASTE SHEET'!J500)</f>
        <v/>
      </c>
      <c s="90" t="str">
        <f>IF('S.D.PASTE SHEET'!K500="","",'S.D.PASTE SHEET'!K500)</f>
        <v/>
      </c>
      <c s="90" t="str">
        <f>IF('S.D.PASTE SHEET'!L500="","",'S.D.PASTE SHEET'!L500)</f>
        <v/>
      </c>
      <c s="90" t="str">
        <f>IF('S.D.PASTE SHEET'!M500="","",'S.D.PASTE SHEET'!M500)</f>
        <v/>
      </c>
      <c s="90" t="str">
        <f>IF('S.D.PASTE SHEET'!N500="","",'S.D.PASTE SHEET'!N500)</f>
        <v/>
      </c>
      <c s="90" t="str">
        <f>IF('S.D.PASTE SHEET'!O500="","",'S.D.PASTE SHEET'!O500)</f>
        <v/>
      </c>
      <c s="90" t="str">
        <f>IF('S.D.PASTE SHEET'!P500="","",'S.D.PASTE SHEET'!P500)</f>
        <v/>
      </c>
      <c s="90" t="str">
        <f>IF('S.D.PASTE SHEET'!Q500="","",'S.D.PASTE SHEET'!Q500)</f>
        <v/>
      </c>
      <c s="90" t="str">
        <f>IF('S.D.PASTE SHEET'!R500="","",'S.D.PASTE SHEET'!R500)</f>
        <v/>
      </c>
      <c s="90" t="str">
        <f>IF('S.D.PASTE SHEET'!S500="","",'S.D.PASTE SHEET'!S500)</f>
        <v/>
      </c>
      <c s="90" t="str">
        <f>IF('S.D.PASTE SHEET'!T500="","",'S.D.PASTE SHEET'!T500)</f>
        <v/>
      </c>
      <c s="90" t="str">
        <f>IF('S.D.PASTE SHEET'!U500="","",'S.D.PASTE SHEET'!U500)</f>
        <v/>
      </c>
      <c s="90" t="str">
        <f>IF('S.D.PASTE SHEET'!V500="","",'S.D.PASTE SHEET'!V500)</f>
        <v/>
      </c>
      <c s="90" t="str">
        <f>IF('S.D.PASTE SHEET'!W500="","",'S.D.PASTE SHEET'!W500)</f>
        <v/>
      </c>
      <c s="90" t="str">
        <f>IF('S.D.PASTE SHEET'!X500="","",'S.D.PASTE SHEET'!X500)</f>
        <v/>
      </c>
      <c s="90" t="str">
        <f>IF('S.D.PASTE SHEET'!Y500="","",'S.D.PASTE SHEET'!Y500)</f>
        <v/>
      </c>
      <c s="90" t="str">
        <f>IF('S.D.PASTE SHEET'!Z500="","",'S.D.PASTE SHEET'!Z500)</f>
        <v/>
      </c>
      <c s="90" t="str">
        <f>IF('S.D.PASTE SHEET'!AA500="","",'S.D.PASTE SHEET'!AA500)</f>
        <v/>
      </c>
      <c s="90" t="str">
        <f>IF('S.D.PASTE SHEET'!AB500="","",'S.D.PASTE SHEET'!AB500)</f>
        <v/>
      </c>
      <c s="90" t="str">
        <f>IF('S.D.PASTE SHEET'!AC500="","",'S.D.PASTE SHEET'!AC500)</f>
        <v/>
      </c>
      <c s="90" t="str">
        <f>IF('S.D.PASTE SHEET'!AD500="","",'S.D.PASTE SHEET'!AD500)</f>
        <v/>
      </c>
      <c s="34"/>
      <c s="32" t="str">
        <f>IF(AK500="","",IF(AK500&gt;0,COUNT($AG$2:AG500),""))</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0" s="32" t="str">
        <f>IF(BC500="","",IF(BC500&gt;0,COUNT($AY$2:AY500),""))</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1" spans="1:66" ht="15.75" customHeight="1">
      <c r="A501" s="90" t="str">
        <f>IF('S.D.PASTE SHEET'!A501="","",'S.D.PASTE SHEET'!A501)</f>
        <v/>
      </c>
      <c s="90" t="str">
        <f>IF('S.D.PASTE SHEET'!B501="","",'S.D.PASTE SHEET'!B501)</f>
        <v/>
      </c>
      <c s="90" t="str">
        <f>IF('S.D.PASTE SHEET'!C501="","",'S.D.PASTE SHEET'!C501)</f>
        <v/>
      </c>
      <c s="91" t="str">
        <f>IF('S.D.PASTE SHEET'!D501="","",'S.D.PASTE SHEET'!D501)</f>
        <v/>
      </c>
      <c s="90" t="str">
        <f>IF('S.D.PASTE SHEET'!E501="","",UPPER('S.D.PASTE SHEET'!E501))</f>
        <v/>
      </c>
      <c s="90" t="str">
        <f>IF('S.D.PASTE SHEET'!F501="","",'S.D.PASTE SHEET'!F501)</f>
        <v/>
      </c>
      <c s="90" t="str">
        <f>IF('S.D.PASTE SHEET'!G501="","",UPPER('S.D.PASTE SHEET'!G501))</f>
        <v/>
      </c>
      <c s="90" t="str">
        <f>IF('S.D.PASTE SHEET'!H501="","",UPPER('S.D.PASTE SHEET'!H501))</f>
        <v/>
      </c>
      <c s="90" t="str">
        <f>IF('S.D.PASTE SHEET'!I501="","",'S.D.PASTE SHEET'!I501)</f>
        <v/>
      </c>
      <c s="91" t="str">
        <f>IF('S.D.PASTE SHEET'!J501="","",'S.D.PASTE SHEET'!J501)</f>
        <v/>
      </c>
      <c s="90" t="str">
        <f>IF('S.D.PASTE SHEET'!K501="","",'S.D.PASTE SHEET'!K501)</f>
        <v/>
      </c>
      <c s="90" t="str">
        <f>IF('S.D.PASTE SHEET'!L501="","",'S.D.PASTE SHEET'!L501)</f>
        <v/>
      </c>
      <c s="90" t="str">
        <f>IF('S.D.PASTE SHEET'!M501="","",'S.D.PASTE SHEET'!M501)</f>
        <v/>
      </c>
      <c s="90" t="str">
        <f>IF('S.D.PASTE SHEET'!N501="","",'S.D.PASTE SHEET'!N501)</f>
        <v/>
      </c>
      <c s="90" t="str">
        <f>IF('S.D.PASTE SHEET'!O501="","",'S.D.PASTE SHEET'!O501)</f>
        <v/>
      </c>
      <c s="90" t="str">
        <f>IF('S.D.PASTE SHEET'!P501="","",'S.D.PASTE SHEET'!P501)</f>
        <v/>
      </c>
      <c s="90" t="str">
        <f>IF('S.D.PASTE SHEET'!Q501="","",'S.D.PASTE SHEET'!Q501)</f>
        <v/>
      </c>
      <c s="90" t="str">
        <f>IF('S.D.PASTE SHEET'!R501="","",'S.D.PASTE SHEET'!R501)</f>
        <v/>
      </c>
      <c s="90" t="str">
        <f>IF('S.D.PASTE SHEET'!S501="","",'S.D.PASTE SHEET'!S501)</f>
        <v/>
      </c>
      <c s="90" t="str">
        <f>IF('S.D.PASTE SHEET'!T501="","",'S.D.PASTE SHEET'!T501)</f>
        <v/>
      </c>
      <c s="90" t="str">
        <f>IF('S.D.PASTE SHEET'!U501="","",'S.D.PASTE SHEET'!U501)</f>
        <v/>
      </c>
      <c s="90" t="str">
        <f>IF('S.D.PASTE SHEET'!V501="","",'S.D.PASTE SHEET'!V501)</f>
        <v/>
      </c>
      <c s="90" t="str">
        <f>IF('S.D.PASTE SHEET'!W501="","",'S.D.PASTE SHEET'!W501)</f>
        <v/>
      </c>
      <c s="90" t="str">
        <f>IF('S.D.PASTE SHEET'!X501="","",'S.D.PASTE SHEET'!X501)</f>
        <v/>
      </c>
      <c s="90" t="str">
        <f>IF('S.D.PASTE SHEET'!Y501="","",'S.D.PASTE SHEET'!Y501)</f>
        <v/>
      </c>
      <c s="90" t="str">
        <f>IF('S.D.PASTE SHEET'!Z501="","",'S.D.PASTE SHEET'!Z501)</f>
        <v/>
      </c>
      <c s="90" t="str">
        <f>IF('S.D.PASTE SHEET'!AA501="","",'S.D.PASTE SHEET'!AA501)</f>
        <v/>
      </c>
      <c s="90" t="str">
        <f>IF('S.D.PASTE SHEET'!AB501="","",'S.D.PASTE SHEET'!AB501)</f>
        <v/>
      </c>
      <c s="90" t="str">
        <f>IF('S.D.PASTE SHEET'!AC501="","",'S.D.PASTE SHEET'!AC501)</f>
        <v/>
      </c>
      <c s="90" t="str">
        <f>IF('S.D.PASTE SHEET'!AD501="","",'S.D.PASTE SHEET'!AD501)</f>
        <v/>
      </c>
      <c s="34"/>
      <c s="32" t="str">
        <f>IF(AK501="","",IF(AK501&gt;0,COUNT($AG$2:AG501),""))</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1" s="32" t="str">
        <f>IF(BC501="","",IF(BC501&gt;0,COUNT($AY$2:AY501),""))</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2" spans="1:66" ht="15.75" customHeight="1">
      <c r="A502" s="90" t="str">
        <f>IF('S.D.PASTE SHEET'!A502="","",'S.D.PASTE SHEET'!A502)</f>
        <v/>
      </c>
      <c s="90" t="str">
        <f>IF('S.D.PASTE SHEET'!B502="","",'S.D.PASTE SHEET'!B502)</f>
        <v/>
      </c>
      <c s="90" t="str">
        <f>IF('S.D.PASTE SHEET'!C502="","",'S.D.PASTE SHEET'!C502)</f>
        <v/>
      </c>
      <c s="91" t="str">
        <f>IF('S.D.PASTE SHEET'!D502="","",'S.D.PASTE SHEET'!D502)</f>
        <v/>
      </c>
      <c s="90" t="str">
        <f>IF('S.D.PASTE SHEET'!E502="","",UPPER('S.D.PASTE SHEET'!E502))</f>
        <v/>
      </c>
      <c s="90" t="str">
        <f>IF('S.D.PASTE SHEET'!F502="","",'S.D.PASTE SHEET'!F502)</f>
        <v/>
      </c>
      <c s="90" t="str">
        <f>IF('S.D.PASTE SHEET'!G502="","",UPPER('S.D.PASTE SHEET'!G502))</f>
        <v/>
      </c>
      <c s="90" t="str">
        <f>IF('S.D.PASTE SHEET'!H502="","",UPPER('S.D.PASTE SHEET'!H502))</f>
        <v/>
      </c>
      <c s="90" t="str">
        <f>IF('S.D.PASTE SHEET'!I502="","",'S.D.PASTE SHEET'!I502)</f>
        <v/>
      </c>
      <c s="91" t="str">
        <f>IF('S.D.PASTE SHEET'!J502="","",'S.D.PASTE SHEET'!J502)</f>
        <v/>
      </c>
      <c s="90" t="str">
        <f>IF('S.D.PASTE SHEET'!K502="","",'S.D.PASTE SHEET'!K502)</f>
        <v/>
      </c>
      <c s="90" t="str">
        <f>IF('S.D.PASTE SHEET'!L502="","",'S.D.PASTE SHEET'!L502)</f>
        <v/>
      </c>
      <c s="90" t="str">
        <f>IF('S.D.PASTE SHEET'!M502="","",'S.D.PASTE SHEET'!M502)</f>
        <v/>
      </c>
      <c s="90" t="str">
        <f>IF('S.D.PASTE SHEET'!N502="","",'S.D.PASTE SHEET'!N502)</f>
        <v/>
      </c>
      <c s="90" t="str">
        <f>IF('S.D.PASTE SHEET'!O502="","",'S.D.PASTE SHEET'!O502)</f>
        <v/>
      </c>
      <c s="90" t="str">
        <f>IF('S.D.PASTE SHEET'!P502="","",'S.D.PASTE SHEET'!P502)</f>
        <v/>
      </c>
      <c s="90" t="str">
        <f>IF('S.D.PASTE SHEET'!Q502="","",'S.D.PASTE SHEET'!Q502)</f>
        <v/>
      </c>
      <c s="90" t="str">
        <f>IF('S.D.PASTE SHEET'!R502="","",'S.D.PASTE SHEET'!R502)</f>
        <v/>
      </c>
      <c s="90" t="str">
        <f>IF('S.D.PASTE SHEET'!S502="","",'S.D.PASTE SHEET'!S502)</f>
        <v/>
      </c>
      <c s="90" t="str">
        <f>IF('S.D.PASTE SHEET'!T502="","",'S.D.PASTE SHEET'!T502)</f>
        <v/>
      </c>
      <c s="90" t="str">
        <f>IF('S.D.PASTE SHEET'!U502="","",'S.D.PASTE SHEET'!U502)</f>
        <v/>
      </c>
      <c s="90" t="str">
        <f>IF('S.D.PASTE SHEET'!V502="","",'S.D.PASTE SHEET'!V502)</f>
        <v/>
      </c>
      <c s="90" t="str">
        <f>IF('S.D.PASTE SHEET'!W502="","",'S.D.PASTE SHEET'!W502)</f>
        <v/>
      </c>
      <c s="90" t="str">
        <f>IF('S.D.PASTE SHEET'!X502="","",'S.D.PASTE SHEET'!X502)</f>
        <v/>
      </c>
      <c s="90" t="str">
        <f>IF('S.D.PASTE SHEET'!Y502="","",'S.D.PASTE SHEET'!Y502)</f>
        <v/>
      </c>
      <c s="90" t="str">
        <f>IF('S.D.PASTE SHEET'!Z502="","",'S.D.PASTE SHEET'!Z502)</f>
        <v/>
      </c>
      <c s="90" t="str">
        <f>IF('S.D.PASTE SHEET'!AA502="","",'S.D.PASTE SHEET'!AA502)</f>
        <v/>
      </c>
      <c s="90" t="str">
        <f>IF('S.D.PASTE SHEET'!AB502="","",'S.D.PASTE SHEET'!AB502)</f>
        <v/>
      </c>
      <c s="90" t="str">
        <f>IF('S.D.PASTE SHEET'!AC502="","",'S.D.PASTE SHEET'!AC502)</f>
        <v/>
      </c>
      <c s="90" t="str">
        <f>IF('S.D.PASTE SHEET'!AD502="","",'S.D.PASTE SHEET'!AD502)</f>
        <v/>
      </c>
      <c s="34"/>
      <c s="32" t="str">
        <f>IF(AK502="","",IF(AK502&gt;0,COUNT($AG$2:AG502),""))</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2" s="32" t="str">
        <f>IF(BC502="","",IF(BC502&gt;0,COUNT($AY$2:AY502),""))</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3" spans="1:66" ht="15.75" customHeight="1">
      <c r="A503" s="90" t="str">
        <f>IF('S.D.PASTE SHEET'!A503="","",'S.D.PASTE SHEET'!A503)</f>
        <v/>
      </c>
      <c s="90" t="str">
        <f>IF('S.D.PASTE SHEET'!B503="","",'S.D.PASTE SHEET'!B503)</f>
        <v/>
      </c>
      <c s="90" t="str">
        <f>IF('S.D.PASTE SHEET'!C503="","",'S.D.PASTE SHEET'!C503)</f>
        <v/>
      </c>
      <c s="91" t="str">
        <f>IF('S.D.PASTE SHEET'!D503="","",'S.D.PASTE SHEET'!D503)</f>
        <v/>
      </c>
      <c s="90" t="str">
        <f>IF('S.D.PASTE SHEET'!E503="","",UPPER('S.D.PASTE SHEET'!E503))</f>
        <v/>
      </c>
      <c s="90" t="str">
        <f>IF('S.D.PASTE SHEET'!F503="","",'S.D.PASTE SHEET'!F503)</f>
        <v/>
      </c>
      <c s="90" t="str">
        <f>IF('S.D.PASTE SHEET'!G503="","",UPPER('S.D.PASTE SHEET'!G503))</f>
        <v/>
      </c>
      <c s="90" t="str">
        <f>IF('S.D.PASTE SHEET'!H503="","",UPPER('S.D.PASTE SHEET'!H503))</f>
        <v/>
      </c>
      <c s="90" t="str">
        <f>IF('S.D.PASTE SHEET'!I503="","",'S.D.PASTE SHEET'!I503)</f>
        <v/>
      </c>
      <c s="91" t="str">
        <f>IF('S.D.PASTE SHEET'!J503="","",'S.D.PASTE SHEET'!J503)</f>
        <v/>
      </c>
      <c s="90" t="str">
        <f>IF('S.D.PASTE SHEET'!K503="","",'S.D.PASTE SHEET'!K503)</f>
        <v/>
      </c>
      <c s="90" t="str">
        <f>IF('S.D.PASTE SHEET'!L503="","",'S.D.PASTE SHEET'!L503)</f>
        <v/>
      </c>
      <c s="90" t="str">
        <f>IF('S.D.PASTE SHEET'!M503="","",'S.D.PASTE SHEET'!M503)</f>
        <v/>
      </c>
      <c s="90" t="str">
        <f>IF('S.D.PASTE SHEET'!N503="","",'S.D.PASTE SHEET'!N503)</f>
        <v/>
      </c>
      <c s="90" t="str">
        <f>IF('S.D.PASTE SHEET'!O503="","",'S.D.PASTE SHEET'!O503)</f>
        <v/>
      </c>
      <c s="90" t="str">
        <f>IF('S.D.PASTE SHEET'!P503="","",'S.D.PASTE SHEET'!P503)</f>
        <v/>
      </c>
      <c s="90" t="str">
        <f>IF('S.D.PASTE SHEET'!Q503="","",'S.D.PASTE SHEET'!Q503)</f>
        <v/>
      </c>
      <c s="90" t="str">
        <f>IF('S.D.PASTE SHEET'!R503="","",'S.D.PASTE SHEET'!R503)</f>
        <v/>
      </c>
      <c s="90" t="str">
        <f>IF('S.D.PASTE SHEET'!S503="","",'S.D.PASTE SHEET'!S503)</f>
        <v/>
      </c>
      <c s="90" t="str">
        <f>IF('S.D.PASTE SHEET'!T503="","",'S.D.PASTE SHEET'!T503)</f>
        <v/>
      </c>
      <c s="90" t="str">
        <f>IF('S.D.PASTE SHEET'!U503="","",'S.D.PASTE SHEET'!U503)</f>
        <v/>
      </c>
      <c s="90" t="str">
        <f>IF('S.D.PASTE SHEET'!V503="","",'S.D.PASTE SHEET'!V503)</f>
        <v/>
      </c>
      <c s="90" t="str">
        <f>IF('S.D.PASTE SHEET'!W503="","",'S.D.PASTE SHEET'!W503)</f>
        <v/>
      </c>
      <c s="90" t="str">
        <f>IF('S.D.PASTE SHEET'!X503="","",'S.D.PASTE SHEET'!X503)</f>
        <v/>
      </c>
      <c s="90" t="str">
        <f>IF('S.D.PASTE SHEET'!Y503="","",'S.D.PASTE SHEET'!Y503)</f>
        <v/>
      </c>
      <c s="90" t="str">
        <f>IF('S.D.PASTE SHEET'!Z503="","",'S.D.PASTE SHEET'!Z503)</f>
        <v/>
      </c>
      <c s="90" t="str">
        <f>IF('S.D.PASTE SHEET'!AA503="","",'S.D.PASTE SHEET'!AA503)</f>
        <v/>
      </c>
      <c s="90" t="str">
        <f>IF('S.D.PASTE SHEET'!AB503="","",'S.D.PASTE SHEET'!AB503)</f>
        <v/>
      </c>
      <c s="90" t="str">
        <f>IF('S.D.PASTE SHEET'!AC503="","",'S.D.PASTE SHEET'!AC503)</f>
        <v/>
      </c>
      <c s="90" t="str">
        <f>IF('S.D.PASTE SHEET'!AD503="","",'S.D.PASTE SHEET'!AD503)</f>
        <v/>
      </c>
      <c s="34"/>
      <c s="32" t="str">
        <f>IF(AK503="","",IF(AK503&gt;0,COUNT($AG$2:AG503),""))</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3" s="32" t="str">
        <f>IF(BC503="","",IF(BC503&gt;0,COUNT($AY$2:AY503),""))</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4" spans="1:66" ht="15.75" customHeight="1">
      <c r="A504" s="90" t="str">
        <f>IF('S.D.PASTE SHEET'!A504="","",'S.D.PASTE SHEET'!A504)</f>
        <v/>
      </c>
      <c s="90" t="str">
        <f>IF('S.D.PASTE SHEET'!B504="","",'S.D.PASTE SHEET'!B504)</f>
        <v/>
      </c>
      <c s="90" t="str">
        <f>IF('S.D.PASTE SHEET'!C504="","",'S.D.PASTE SHEET'!C504)</f>
        <v/>
      </c>
      <c s="91" t="str">
        <f>IF('S.D.PASTE SHEET'!D504="","",'S.D.PASTE SHEET'!D504)</f>
        <v/>
      </c>
      <c s="90" t="str">
        <f>IF('S.D.PASTE SHEET'!E504="","",UPPER('S.D.PASTE SHEET'!E504))</f>
        <v/>
      </c>
      <c s="90" t="str">
        <f>IF('S.D.PASTE SHEET'!F504="","",'S.D.PASTE SHEET'!F504)</f>
        <v/>
      </c>
      <c s="90" t="str">
        <f>IF('S.D.PASTE SHEET'!G504="","",UPPER('S.D.PASTE SHEET'!G504))</f>
        <v/>
      </c>
      <c s="90" t="str">
        <f>IF('S.D.PASTE SHEET'!H504="","",UPPER('S.D.PASTE SHEET'!H504))</f>
        <v/>
      </c>
      <c s="90" t="str">
        <f>IF('S.D.PASTE SHEET'!I504="","",'S.D.PASTE SHEET'!I504)</f>
        <v/>
      </c>
      <c s="91" t="str">
        <f>IF('S.D.PASTE SHEET'!J504="","",'S.D.PASTE SHEET'!J504)</f>
        <v/>
      </c>
      <c s="90" t="str">
        <f>IF('S.D.PASTE SHEET'!K504="","",'S.D.PASTE SHEET'!K504)</f>
        <v/>
      </c>
      <c s="90" t="str">
        <f>IF('S.D.PASTE SHEET'!L504="","",'S.D.PASTE SHEET'!L504)</f>
        <v/>
      </c>
      <c s="90" t="str">
        <f>IF('S.D.PASTE SHEET'!M504="","",'S.D.PASTE SHEET'!M504)</f>
        <v/>
      </c>
      <c s="90" t="str">
        <f>IF('S.D.PASTE SHEET'!N504="","",'S.D.PASTE SHEET'!N504)</f>
        <v/>
      </c>
      <c s="90" t="str">
        <f>IF('S.D.PASTE SHEET'!O504="","",'S.D.PASTE SHEET'!O504)</f>
        <v/>
      </c>
      <c s="90" t="str">
        <f>IF('S.D.PASTE SHEET'!P504="","",'S.D.PASTE SHEET'!P504)</f>
        <v/>
      </c>
      <c s="90" t="str">
        <f>IF('S.D.PASTE SHEET'!Q504="","",'S.D.PASTE SHEET'!Q504)</f>
        <v/>
      </c>
      <c s="90" t="str">
        <f>IF('S.D.PASTE SHEET'!R504="","",'S.D.PASTE SHEET'!R504)</f>
        <v/>
      </c>
      <c s="90" t="str">
        <f>IF('S.D.PASTE SHEET'!S504="","",'S.D.PASTE SHEET'!S504)</f>
        <v/>
      </c>
      <c s="90" t="str">
        <f>IF('S.D.PASTE SHEET'!T504="","",'S.D.PASTE SHEET'!T504)</f>
        <v/>
      </c>
      <c s="90" t="str">
        <f>IF('S.D.PASTE SHEET'!U504="","",'S.D.PASTE SHEET'!U504)</f>
        <v/>
      </c>
      <c s="90" t="str">
        <f>IF('S.D.PASTE SHEET'!V504="","",'S.D.PASTE SHEET'!V504)</f>
        <v/>
      </c>
      <c s="90" t="str">
        <f>IF('S.D.PASTE SHEET'!W504="","",'S.D.PASTE SHEET'!W504)</f>
        <v/>
      </c>
      <c s="90" t="str">
        <f>IF('S.D.PASTE SHEET'!X504="","",'S.D.PASTE SHEET'!X504)</f>
        <v/>
      </c>
      <c s="90" t="str">
        <f>IF('S.D.PASTE SHEET'!Y504="","",'S.D.PASTE SHEET'!Y504)</f>
        <v/>
      </c>
      <c s="90" t="str">
        <f>IF('S.D.PASTE SHEET'!Z504="","",'S.D.PASTE SHEET'!Z504)</f>
        <v/>
      </c>
      <c s="90" t="str">
        <f>IF('S.D.PASTE SHEET'!AA504="","",'S.D.PASTE SHEET'!AA504)</f>
        <v/>
      </c>
      <c s="90" t="str">
        <f>IF('S.D.PASTE SHEET'!AB504="","",'S.D.PASTE SHEET'!AB504)</f>
        <v/>
      </c>
      <c s="90" t="str">
        <f>IF('S.D.PASTE SHEET'!AC504="","",'S.D.PASTE SHEET'!AC504)</f>
        <v/>
      </c>
      <c s="90" t="str">
        <f>IF('S.D.PASTE SHEET'!AD504="","",'S.D.PASTE SHEET'!AD504)</f>
        <v/>
      </c>
      <c s="34"/>
      <c s="32" t="str">
        <f>IF(AK504="","",IF(AK504&gt;0,COUNT($AG$2:AG504),""))</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4" s="32" t="str">
        <f>IF(BC504="","",IF(BC504&gt;0,COUNT($AY$2:AY504),""))</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5" spans="1:66" ht="15.75" customHeight="1">
      <c r="A505" s="90" t="str">
        <f>IF('S.D.PASTE SHEET'!A505="","",'S.D.PASTE SHEET'!A505)</f>
        <v/>
      </c>
      <c s="90" t="str">
        <f>IF('S.D.PASTE SHEET'!B505="","",'S.D.PASTE SHEET'!B505)</f>
        <v/>
      </c>
      <c s="90" t="str">
        <f>IF('S.D.PASTE SHEET'!C505="","",'S.D.PASTE SHEET'!C505)</f>
        <v/>
      </c>
      <c s="91" t="str">
        <f>IF('S.D.PASTE SHEET'!D505="","",'S.D.PASTE SHEET'!D505)</f>
        <v/>
      </c>
      <c s="90" t="str">
        <f>IF('S.D.PASTE SHEET'!E505="","",UPPER('S.D.PASTE SHEET'!E505))</f>
        <v/>
      </c>
      <c s="90" t="str">
        <f>IF('S.D.PASTE SHEET'!F505="","",'S.D.PASTE SHEET'!F505)</f>
        <v/>
      </c>
      <c s="90" t="str">
        <f>IF('S.D.PASTE SHEET'!G505="","",UPPER('S.D.PASTE SHEET'!G505))</f>
        <v/>
      </c>
      <c s="90" t="str">
        <f>IF('S.D.PASTE SHEET'!H505="","",UPPER('S.D.PASTE SHEET'!H505))</f>
        <v/>
      </c>
      <c s="90" t="str">
        <f>IF('S.D.PASTE SHEET'!I505="","",'S.D.PASTE SHEET'!I505)</f>
        <v/>
      </c>
      <c s="91" t="str">
        <f>IF('S.D.PASTE SHEET'!J505="","",'S.D.PASTE SHEET'!J505)</f>
        <v/>
      </c>
      <c s="90" t="str">
        <f>IF('S.D.PASTE SHEET'!K505="","",'S.D.PASTE SHEET'!K505)</f>
        <v/>
      </c>
      <c s="90" t="str">
        <f>IF('S.D.PASTE SHEET'!L505="","",'S.D.PASTE SHEET'!L505)</f>
        <v/>
      </c>
      <c s="90" t="str">
        <f>IF('S.D.PASTE SHEET'!M505="","",'S.D.PASTE SHEET'!M505)</f>
        <v/>
      </c>
      <c s="90" t="str">
        <f>IF('S.D.PASTE SHEET'!N505="","",'S.D.PASTE SHEET'!N505)</f>
        <v/>
      </c>
      <c s="90" t="str">
        <f>IF('S.D.PASTE SHEET'!O505="","",'S.D.PASTE SHEET'!O505)</f>
        <v/>
      </c>
      <c s="90" t="str">
        <f>IF('S.D.PASTE SHEET'!P505="","",'S.D.PASTE SHEET'!P505)</f>
        <v/>
      </c>
      <c s="90" t="str">
        <f>IF('S.D.PASTE SHEET'!Q505="","",'S.D.PASTE SHEET'!Q505)</f>
        <v/>
      </c>
      <c s="90" t="str">
        <f>IF('S.D.PASTE SHEET'!R505="","",'S.D.PASTE SHEET'!R505)</f>
        <v/>
      </c>
      <c s="90" t="str">
        <f>IF('S.D.PASTE SHEET'!S505="","",'S.D.PASTE SHEET'!S505)</f>
        <v/>
      </c>
      <c s="90" t="str">
        <f>IF('S.D.PASTE SHEET'!T505="","",'S.D.PASTE SHEET'!T505)</f>
        <v/>
      </c>
      <c s="90" t="str">
        <f>IF('S.D.PASTE SHEET'!U505="","",'S.D.PASTE SHEET'!U505)</f>
        <v/>
      </c>
      <c s="90" t="str">
        <f>IF('S.D.PASTE SHEET'!V505="","",'S.D.PASTE SHEET'!V505)</f>
        <v/>
      </c>
      <c s="90" t="str">
        <f>IF('S.D.PASTE SHEET'!W505="","",'S.D.PASTE SHEET'!W505)</f>
        <v/>
      </c>
      <c s="90" t="str">
        <f>IF('S.D.PASTE SHEET'!X505="","",'S.D.PASTE SHEET'!X505)</f>
        <v/>
      </c>
      <c s="90" t="str">
        <f>IF('S.D.PASTE SHEET'!Y505="","",'S.D.PASTE SHEET'!Y505)</f>
        <v/>
      </c>
      <c s="90" t="str">
        <f>IF('S.D.PASTE SHEET'!Z505="","",'S.D.PASTE SHEET'!Z505)</f>
        <v/>
      </c>
      <c s="90" t="str">
        <f>IF('S.D.PASTE SHEET'!AA505="","",'S.D.PASTE SHEET'!AA505)</f>
        <v/>
      </c>
      <c s="90" t="str">
        <f>IF('S.D.PASTE SHEET'!AB505="","",'S.D.PASTE SHEET'!AB505)</f>
        <v/>
      </c>
      <c s="90" t="str">
        <f>IF('S.D.PASTE SHEET'!AC505="","",'S.D.PASTE SHEET'!AC505)</f>
        <v/>
      </c>
      <c s="90" t="str">
        <f>IF('S.D.PASTE SHEET'!AD505="","",'S.D.PASTE SHEET'!AD505)</f>
        <v/>
      </c>
      <c s="34"/>
      <c s="32" t="str">
        <f>IF(AK505="","",IF(AK505&gt;0,COUNT($AG$2:AG505),""))</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5" s="32" t="str">
        <f>IF(BC505="","",IF(BC505&gt;0,COUNT($AY$2:AY505),""))</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6" spans="1:66" ht="15.75" customHeight="1">
      <c r="A506" s="90" t="str">
        <f>IF('S.D.PASTE SHEET'!A506="","",'S.D.PASTE SHEET'!A506)</f>
        <v/>
      </c>
      <c s="90" t="str">
        <f>IF('S.D.PASTE SHEET'!B506="","",'S.D.PASTE SHEET'!B506)</f>
        <v/>
      </c>
      <c s="90" t="str">
        <f>IF('S.D.PASTE SHEET'!C506="","",'S.D.PASTE SHEET'!C506)</f>
        <v/>
      </c>
      <c s="91" t="str">
        <f>IF('S.D.PASTE SHEET'!D506="","",'S.D.PASTE SHEET'!D506)</f>
        <v/>
      </c>
      <c s="90" t="str">
        <f>IF('S.D.PASTE SHEET'!E506="","",UPPER('S.D.PASTE SHEET'!E506))</f>
        <v/>
      </c>
      <c s="90" t="str">
        <f>IF('S.D.PASTE SHEET'!F506="","",'S.D.PASTE SHEET'!F506)</f>
        <v/>
      </c>
      <c s="90" t="str">
        <f>IF('S.D.PASTE SHEET'!G506="","",UPPER('S.D.PASTE SHEET'!G506))</f>
        <v/>
      </c>
      <c s="90" t="str">
        <f>IF('S.D.PASTE SHEET'!H506="","",UPPER('S.D.PASTE SHEET'!H506))</f>
        <v/>
      </c>
      <c s="90" t="str">
        <f>IF('S.D.PASTE SHEET'!I506="","",'S.D.PASTE SHEET'!I506)</f>
        <v/>
      </c>
      <c s="91" t="str">
        <f>IF('S.D.PASTE SHEET'!J506="","",'S.D.PASTE SHEET'!J506)</f>
        <v/>
      </c>
      <c s="90" t="str">
        <f>IF('S.D.PASTE SHEET'!K506="","",'S.D.PASTE SHEET'!K506)</f>
        <v/>
      </c>
      <c s="90" t="str">
        <f>IF('S.D.PASTE SHEET'!L506="","",'S.D.PASTE SHEET'!L506)</f>
        <v/>
      </c>
      <c s="90" t="str">
        <f>IF('S.D.PASTE SHEET'!M506="","",'S.D.PASTE SHEET'!M506)</f>
        <v/>
      </c>
      <c s="90" t="str">
        <f>IF('S.D.PASTE SHEET'!N506="","",'S.D.PASTE SHEET'!N506)</f>
        <v/>
      </c>
      <c s="90" t="str">
        <f>IF('S.D.PASTE SHEET'!O506="","",'S.D.PASTE SHEET'!O506)</f>
        <v/>
      </c>
      <c s="90" t="str">
        <f>IF('S.D.PASTE SHEET'!P506="","",'S.D.PASTE SHEET'!P506)</f>
        <v/>
      </c>
      <c s="90" t="str">
        <f>IF('S.D.PASTE SHEET'!Q506="","",'S.D.PASTE SHEET'!Q506)</f>
        <v/>
      </c>
      <c s="90" t="str">
        <f>IF('S.D.PASTE SHEET'!R506="","",'S.D.PASTE SHEET'!R506)</f>
        <v/>
      </c>
      <c s="90" t="str">
        <f>IF('S.D.PASTE SHEET'!S506="","",'S.D.PASTE SHEET'!S506)</f>
        <v/>
      </c>
      <c s="90" t="str">
        <f>IF('S.D.PASTE SHEET'!T506="","",'S.D.PASTE SHEET'!T506)</f>
        <v/>
      </c>
      <c s="90" t="str">
        <f>IF('S.D.PASTE SHEET'!U506="","",'S.D.PASTE SHEET'!U506)</f>
        <v/>
      </c>
      <c s="90" t="str">
        <f>IF('S.D.PASTE SHEET'!V506="","",'S.D.PASTE SHEET'!V506)</f>
        <v/>
      </c>
      <c s="90" t="str">
        <f>IF('S.D.PASTE SHEET'!W506="","",'S.D.PASTE SHEET'!W506)</f>
        <v/>
      </c>
      <c s="90" t="str">
        <f>IF('S.D.PASTE SHEET'!X506="","",'S.D.PASTE SHEET'!X506)</f>
        <v/>
      </c>
      <c s="90" t="str">
        <f>IF('S.D.PASTE SHEET'!Y506="","",'S.D.PASTE SHEET'!Y506)</f>
        <v/>
      </c>
      <c s="90" t="str">
        <f>IF('S.D.PASTE SHEET'!Z506="","",'S.D.PASTE SHEET'!Z506)</f>
        <v/>
      </c>
      <c s="90" t="str">
        <f>IF('S.D.PASTE SHEET'!AA506="","",'S.D.PASTE SHEET'!AA506)</f>
        <v/>
      </c>
      <c s="90" t="str">
        <f>IF('S.D.PASTE SHEET'!AB506="","",'S.D.PASTE SHEET'!AB506)</f>
        <v/>
      </c>
      <c s="90" t="str">
        <f>IF('S.D.PASTE SHEET'!AC506="","",'S.D.PASTE SHEET'!AC506)</f>
        <v/>
      </c>
      <c s="90" t="str">
        <f>IF('S.D.PASTE SHEET'!AD506="","",'S.D.PASTE SHEET'!AD506)</f>
        <v/>
      </c>
      <c s="34"/>
      <c s="32" t="str">
        <f>IF(AK506="","",IF(AK506&gt;0,COUNT($AG$2:AG506),""))</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6" s="32" t="str">
        <f>IF(BC506="","",IF(BC506&gt;0,COUNT($AY$2:AY506),""))</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7" spans="1:66" ht="15.75" customHeight="1">
      <c r="A507" s="90" t="str">
        <f>IF('S.D.PASTE SHEET'!A507="","",'S.D.PASTE SHEET'!A507)</f>
        <v/>
      </c>
      <c s="90" t="str">
        <f>IF('S.D.PASTE SHEET'!B507="","",'S.D.PASTE SHEET'!B507)</f>
        <v/>
      </c>
      <c s="90" t="str">
        <f>IF('S.D.PASTE SHEET'!C507="","",'S.D.PASTE SHEET'!C507)</f>
        <v/>
      </c>
      <c s="91" t="str">
        <f>IF('S.D.PASTE SHEET'!D507="","",'S.D.PASTE SHEET'!D507)</f>
        <v/>
      </c>
      <c s="90" t="str">
        <f>IF('S.D.PASTE SHEET'!E507="","",UPPER('S.D.PASTE SHEET'!E507))</f>
        <v/>
      </c>
      <c s="90" t="str">
        <f>IF('S.D.PASTE SHEET'!F507="","",'S.D.PASTE SHEET'!F507)</f>
        <v/>
      </c>
      <c s="90" t="str">
        <f>IF('S.D.PASTE SHEET'!G507="","",UPPER('S.D.PASTE SHEET'!G507))</f>
        <v/>
      </c>
      <c s="90" t="str">
        <f>IF('S.D.PASTE SHEET'!H507="","",UPPER('S.D.PASTE SHEET'!H507))</f>
        <v/>
      </c>
      <c s="90" t="str">
        <f>IF('S.D.PASTE SHEET'!I507="","",'S.D.PASTE SHEET'!I507)</f>
        <v/>
      </c>
      <c s="91" t="str">
        <f>IF('S.D.PASTE SHEET'!J507="","",'S.D.PASTE SHEET'!J507)</f>
        <v/>
      </c>
      <c s="90" t="str">
        <f>IF('S.D.PASTE SHEET'!K507="","",'S.D.PASTE SHEET'!K507)</f>
        <v/>
      </c>
      <c s="90" t="str">
        <f>IF('S.D.PASTE SHEET'!L507="","",'S.D.PASTE SHEET'!L507)</f>
        <v/>
      </c>
      <c s="90" t="str">
        <f>IF('S.D.PASTE SHEET'!M507="","",'S.D.PASTE SHEET'!M507)</f>
        <v/>
      </c>
      <c s="90" t="str">
        <f>IF('S.D.PASTE SHEET'!N507="","",'S.D.PASTE SHEET'!N507)</f>
        <v/>
      </c>
      <c s="90" t="str">
        <f>IF('S.D.PASTE SHEET'!O507="","",'S.D.PASTE SHEET'!O507)</f>
        <v/>
      </c>
      <c s="90" t="str">
        <f>IF('S.D.PASTE SHEET'!P507="","",'S.D.PASTE SHEET'!P507)</f>
        <v/>
      </c>
      <c s="90" t="str">
        <f>IF('S.D.PASTE SHEET'!Q507="","",'S.D.PASTE SHEET'!Q507)</f>
        <v/>
      </c>
      <c s="90" t="str">
        <f>IF('S.D.PASTE SHEET'!R507="","",'S.D.PASTE SHEET'!R507)</f>
        <v/>
      </c>
      <c s="90" t="str">
        <f>IF('S.D.PASTE SHEET'!S507="","",'S.D.PASTE SHEET'!S507)</f>
        <v/>
      </c>
      <c s="90" t="str">
        <f>IF('S.D.PASTE SHEET'!T507="","",'S.D.PASTE SHEET'!T507)</f>
        <v/>
      </c>
      <c s="90" t="str">
        <f>IF('S.D.PASTE SHEET'!U507="","",'S.D.PASTE SHEET'!U507)</f>
        <v/>
      </c>
      <c s="90" t="str">
        <f>IF('S.D.PASTE SHEET'!V507="","",'S.D.PASTE SHEET'!V507)</f>
        <v/>
      </c>
      <c s="90" t="str">
        <f>IF('S.D.PASTE SHEET'!W507="","",'S.D.PASTE SHEET'!W507)</f>
        <v/>
      </c>
      <c s="90" t="str">
        <f>IF('S.D.PASTE SHEET'!X507="","",'S.D.PASTE SHEET'!X507)</f>
        <v/>
      </c>
      <c s="90" t="str">
        <f>IF('S.D.PASTE SHEET'!Y507="","",'S.D.PASTE SHEET'!Y507)</f>
        <v/>
      </c>
      <c s="90" t="str">
        <f>IF('S.D.PASTE SHEET'!Z507="","",'S.D.PASTE SHEET'!Z507)</f>
        <v/>
      </c>
      <c s="90" t="str">
        <f>IF('S.D.PASTE SHEET'!AA507="","",'S.D.PASTE SHEET'!AA507)</f>
        <v/>
      </c>
      <c s="90" t="str">
        <f>IF('S.D.PASTE SHEET'!AB507="","",'S.D.PASTE SHEET'!AB507)</f>
        <v/>
      </c>
      <c s="90" t="str">
        <f>IF('S.D.PASTE SHEET'!AC507="","",'S.D.PASTE SHEET'!AC507)</f>
        <v/>
      </c>
      <c s="90" t="str">
        <f>IF('S.D.PASTE SHEET'!AD507="","",'S.D.PASTE SHEET'!AD507)</f>
        <v/>
      </c>
      <c s="34"/>
      <c s="32" t="str">
        <f>IF(AK507="","",IF(AK507&gt;0,COUNT($AG$2:AG507),""))</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7" s="32" t="str">
        <f>IF(BC507="","",IF(BC507&gt;0,COUNT($AY$2:AY507),""))</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8" spans="1:66" ht="15.75" customHeight="1">
      <c r="A508" s="90" t="str">
        <f>IF('S.D.PASTE SHEET'!A508="","",'S.D.PASTE SHEET'!A508)</f>
        <v/>
      </c>
      <c s="90" t="str">
        <f>IF('S.D.PASTE SHEET'!B508="","",'S.D.PASTE SHEET'!B508)</f>
        <v/>
      </c>
      <c s="90" t="str">
        <f>IF('S.D.PASTE SHEET'!C508="","",'S.D.PASTE SHEET'!C508)</f>
        <v/>
      </c>
      <c s="91" t="str">
        <f>IF('S.D.PASTE SHEET'!D508="","",'S.D.PASTE SHEET'!D508)</f>
        <v/>
      </c>
      <c s="90" t="str">
        <f>IF('S.D.PASTE SHEET'!E508="","",UPPER('S.D.PASTE SHEET'!E508))</f>
        <v/>
      </c>
      <c s="90" t="str">
        <f>IF('S.D.PASTE SHEET'!F508="","",'S.D.PASTE SHEET'!F508)</f>
        <v/>
      </c>
      <c s="90" t="str">
        <f>IF('S.D.PASTE SHEET'!G508="","",UPPER('S.D.PASTE SHEET'!G508))</f>
        <v/>
      </c>
      <c s="90" t="str">
        <f>IF('S.D.PASTE SHEET'!H508="","",UPPER('S.D.PASTE SHEET'!H508))</f>
        <v/>
      </c>
      <c s="90" t="str">
        <f>IF('S.D.PASTE SHEET'!I508="","",'S.D.PASTE SHEET'!I508)</f>
        <v/>
      </c>
      <c s="91" t="str">
        <f>IF('S.D.PASTE SHEET'!J508="","",'S.D.PASTE SHEET'!J508)</f>
        <v/>
      </c>
      <c s="90" t="str">
        <f>IF('S.D.PASTE SHEET'!K508="","",'S.D.PASTE SHEET'!K508)</f>
        <v/>
      </c>
      <c s="90" t="str">
        <f>IF('S.D.PASTE SHEET'!L508="","",'S.D.PASTE SHEET'!L508)</f>
        <v/>
      </c>
      <c s="90" t="str">
        <f>IF('S.D.PASTE SHEET'!M508="","",'S.D.PASTE SHEET'!M508)</f>
        <v/>
      </c>
      <c s="90" t="str">
        <f>IF('S.D.PASTE SHEET'!N508="","",'S.D.PASTE SHEET'!N508)</f>
        <v/>
      </c>
      <c s="90" t="str">
        <f>IF('S.D.PASTE SHEET'!O508="","",'S.D.PASTE SHEET'!O508)</f>
        <v/>
      </c>
      <c s="90" t="str">
        <f>IF('S.D.PASTE SHEET'!P508="","",'S.D.PASTE SHEET'!P508)</f>
        <v/>
      </c>
      <c s="90" t="str">
        <f>IF('S.D.PASTE SHEET'!Q508="","",'S.D.PASTE SHEET'!Q508)</f>
        <v/>
      </c>
      <c s="90" t="str">
        <f>IF('S.D.PASTE SHEET'!R508="","",'S.D.PASTE SHEET'!R508)</f>
        <v/>
      </c>
      <c s="90" t="str">
        <f>IF('S.D.PASTE SHEET'!S508="","",'S.D.PASTE SHEET'!S508)</f>
        <v/>
      </c>
      <c s="90" t="str">
        <f>IF('S.D.PASTE SHEET'!T508="","",'S.D.PASTE SHEET'!T508)</f>
        <v/>
      </c>
      <c s="90" t="str">
        <f>IF('S.D.PASTE SHEET'!U508="","",'S.D.PASTE SHEET'!U508)</f>
        <v/>
      </c>
      <c s="90" t="str">
        <f>IF('S.D.PASTE SHEET'!V508="","",'S.D.PASTE SHEET'!V508)</f>
        <v/>
      </c>
      <c s="90" t="str">
        <f>IF('S.D.PASTE SHEET'!W508="","",'S.D.PASTE SHEET'!W508)</f>
        <v/>
      </c>
      <c s="90" t="str">
        <f>IF('S.D.PASTE SHEET'!X508="","",'S.D.PASTE SHEET'!X508)</f>
        <v/>
      </c>
      <c s="90" t="str">
        <f>IF('S.D.PASTE SHEET'!Y508="","",'S.D.PASTE SHEET'!Y508)</f>
        <v/>
      </c>
      <c s="90" t="str">
        <f>IF('S.D.PASTE SHEET'!Z508="","",'S.D.PASTE SHEET'!Z508)</f>
        <v/>
      </c>
      <c s="90" t="str">
        <f>IF('S.D.PASTE SHEET'!AA508="","",'S.D.PASTE SHEET'!AA508)</f>
        <v/>
      </c>
      <c s="90" t="str">
        <f>IF('S.D.PASTE SHEET'!AB508="","",'S.D.PASTE SHEET'!AB508)</f>
        <v/>
      </c>
      <c s="90" t="str">
        <f>IF('S.D.PASTE SHEET'!AC508="","",'S.D.PASTE SHEET'!AC508)</f>
        <v/>
      </c>
      <c s="90" t="str">
        <f>IF('S.D.PASTE SHEET'!AD508="","",'S.D.PASTE SHEET'!AD508)</f>
        <v/>
      </c>
      <c s="34"/>
      <c s="32" t="str">
        <f>IF(AK508="","",IF(AK508&gt;0,COUNT($AG$2:AG508),""))</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8" s="32" t="str">
        <f>IF(BC508="","",IF(BC508&gt;0,COUNT($AY$2:AY508),""))</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09" spans="1:66" ht="15.75" customHeight="1">
      <c r="A509" s="90" t="str">
        <f>IF('S.D.PASTE SHEET'!A509="","",'S.D.PASTE SHEET'!A509)</f>
        <v/>
      </c>
      <c s="90" t="str">
        <f>IF('S.D.PASTE SHEET'!B509="","",'S.D.PASTE SHEET'!B509)</f>
        <v/>
      </c>
      <c s="90" t="str">
        <f>IF('S.D.PASTE SHEET'!C509="","",'S.D.PASTE SHEET'!C509)</f>
        <v/>
      </c>
      <c s="91" t="str">
        <f>IF('S.D.PASTE SHEET'!D509="","",'S.D.PASTE SHEET'!D509)</f>
        <v/>
      </c>
      <c s="90" t="str">
        <f>IF('S.D.PASTE SHEET'!E509="","",UPPER('S.D.PASTE SHEET'!E509))</f>
        <v/>
      </c>
      <c s="90" t="str">
        <f>IF('S.D.PASTE SHEET'!F509="","",'S.D.PASTE SHEET'!F509)</f>
        <v/>
      </c>
      <c s="90" t="str">
        <f>IF('S.D.PASTE SHEET'!G509="","",UPPER('S.D.PASTE SHEET'!G509))</f>
        <v/>
      </c>
      <c s="90" t="str">
        <f>IF('S.D.PASTE SHEET'!H509="","",UPPER('S.D.PASTE SHEET'!H509))</f>
        <v/>
      </c>
      <c s="90" t="str">
        <f>IF('S.D.PASTE SHEET'!I509="","",'S.D.PASTE SHEET'!I509)</f>
        <v/>
      </c>
      <c s="91" t="str">
        <f>IF('S.D.PASTE SHEET'!J509="","",'S.D.PASTE SHEET'!J509)</f>
        <v/>
      </c>
      <c s="90" t="str">
        <f>IF('S.D.PASTE SHEET'!K509="","",'S.D.PASTE SHEET'!K509)</f>
        <v/>
      </c>
      <c s="90" t="str">
        <f>IF('S.D.PASTE SHEET'!L509="","",'S.D.PASTE SHEET'!L509)</f>
        <v/>
      </c>
      <c s="90" t="str">
        <f>IF('S.D.PASTE SHEET'!M509="","",'S.D.PASTE SHEET'!M509)</f>
        <v/>
      </c>
      <c s="90" t="str">
        <f>IF('S.D.PASTE SHEET'!N509="","",'S.D.PASTE SHEET'!N509)</f>
        <v/>
      </c>
      <c s="90" t="str">
        <f>IF('S.D.PASTE SHEET'!O509="","",'S.D.PASTE SHEET'!O509)</f>
        <v/>
      </c>
      <c s="90" t="str">
        <f>IF('S.D.PASTE SHEET'!P509="","",'S.D.PASTE SHEET'!P509)</f>
        <v/>
      </c>
      <c s="90" t="str">
        <f>IF('S.D.PASTE SHEET'!Q509="","",'S.D.PASTE SHEET'!Q509)</f>
        <v/>
      </c>
      <c s="90" t="str">
        <f>IF('S.D.PASTE SHEET'!R509="","",'S.D.PASTE SHEET'!R509)</f>
        <v/>
      </c>
      <c s="90" t="str">
        <f>IF('S.D.PASTE SHEET'!S509="","",'S.D.PASTE SHEET'!S509)</f>
        <v/>
      </c>
      <c s="90" t="str">
        <f>IF('S.D.PASTE SHEET'!T509="","",'S.D.PASTE SHEET'!T509)</f>
        <v/>
      </c>
      <c s="90" t="str">
        <f>IF('S.D.PASTE SHEET'!U509="","",'S.D.PASTE SHEET'!U509)</f>
        <v/>
      </c>
      <c s="90" t="str">
        <f>IF('S.D.PASTE SHEET'!V509="","",'S.D.PASTE SHEET'!V509)</f>
        <v/>
      </c>
      <c s="90" t="str">
        <f>IF('S.D.PASTE SHEET'!W509="","",'S.D.PASTE SHEET'!W509)</f>
        <v/>
      </c>
      <c s="90" t="str">
        <f>IF('S.D.PASTE SHEET'!X509="","",'S.D.PASTE SHEET'!X509)</f>
        <v/>
      </c>
      <c s="90" t="str">
        <f>IF('S.D.PASTE SHEET'!Y509="","",'S.D.PASTE SHEET'!Y509)</f>
        <v/>
      </c>
      <c s="90" t="str">
        <f>IF('S.D.PASTE SHEET'!Z509="","",'S.D.PASTE SHEET'!Z509)</f>
        <v/>
      </c>
      <c s="90" t="str">
        <f>IF('S.D.PASTE SHEET'!AA509="","",'S.D.PASTE SHEET'!AA509)</f>
        <v/>
      </c>
      <c s="90" t="str">
        <f>IF('S.D.PASTE SHEET'!AB509="","",'S.D.PASTE SHEET'!AB509)</f>
        <v/>
      </c>
      <c s="90" t="str">
        <f>IF('S.D.PASTE SHEET'!AC509="","",'S.D.PASTE SHEET'!AC509)</f>
        <v/>
      </c>
      <c s="90" t="str">
        <f>IF('S.D.PASTE SHEET'!AD509="","",'S.D.PASTE SHEET'!AD509)</f>
        <v/>
      </c>
      <c s="34"/>
      <c s="32" t="str">
        <f>IF(AK509="","",IF(AK509&gt;0,COUNT($AG$2:AG509),""))</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09" s="32" t="str">
        <f>IF(BC509="","",IF(BC509&gt;0,COUNT($AY$2:AY509),""))</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10" spans="1:66" ht="15.75" customHeight="1">
      <c r="A510" s="90" t="str">
        <f>IF('S.D.PASTE SHEET'!A510="","",'S.D.PASTE SHEET'!A510)</f>
        <v/>
      </c>
      <c s="90" t="str">
        <f>IF('S.D.PASTE SHEET'!B510="","",'S.D.PASTE SHEET'!B510)</f>
        <v/>
      </c>
      <c s="90" t="str">
        <f>IF('S.D.PASTE SHEET'!C510="","",'S.D.PASTE SHEET'!C510)</f>
        <v/>
      </c>
      <c s="91" t="str">
        <f>IF('S.D.PASTE SHEET'!D510="","",'S.D.PASTE SHEET'!D510)</f>
        <v/>
      </c>
      <c s="90" t="str">
        <f>IF('S.D.PASTE SHEET'!E510="","",UPPER('S.D.PASTE SHEET'!E510))</f>
        <v/>
      </c>
      <c s="90" t="str">
        <f>IF('S.D.PASTE SHEET'!F510="","",'S.D.PASTE SHEET'!F510)</f>
        <v/>
      </c>
      <c s="90" t="str">
        <f>IF('S.D.PASTE SHEET'!G510="","",UPPER('S.D.PASTE SHEET'!G510))</f>
        <v/>
      </c>
      <c s="90" t="str">
        <f>IF('S.D.PASTE SHEET'!H510="","",UPPER('S.D.PASTE SHEET'!H510))</f>
        <v/>
      </c>
      <c s="90" t="str">
        <f>IF('S.D.PASTE SHEET'!I510="","",'S.D.PASTE SHEET'!I510)</f>
        <v/>
      </c>
      <c s="91" t="str">
        <f>IF('S.D.PASTE SHEET'!J510="","",'S.D.PASTE SHEET'!J510)</f>
        <v/>
      </c>
      <c s="90" t="str">
        <f>IF('S.D.PASTE SHEET'!K510="","",'S.D.PASTE SHEET'!K510)</f>
        <v/>
      </c>
      <c s="90" t="str">
        <f>IF('S.D.PASTE SHEET'!L510="","",'S.D.PASTE SHEET'!L510)</f>
        <v/>
      </c>
      <c s="90" t="str">
        <f>IF('S.D.PASTE SHEET'!M510="","",'S.D.PASTE SHEET'!M510)</f>
        <v/>
      </c>
      <c s="90" t="str">
        <f>IF('S.D.PASTE SHEET'!N510="","",'S.D.PASTE SHEET'!N510)</f>
        <v/>
      </c>
      <c s="90" t="str">
        <f>IF('S.D.PASTE SHEET'!O510="","",'S.D.PASTE SHEET'!O510)</f>
        <v/>
      </c>
      <c s="90" t="str">
        <f>IF('S.D.PASTE SHEET'!P510="","",'S.D.PASTE SHEET'!P510)</f>
        <v/>
      </c>
      <c s="90" t="str">
        <f>IF('S.D.PASTE SHEET'!Q510="","",'S.D.PASTE SHEET'!Q510)</f>
        <v/>
      </c>
      <c s="90" t="str">
        <f>IF('S.D.PASTE SHEET'!R510="","",'S.D.PASTE SHEET'!R510)</f>
        <v/>
      </c>
      <c s="90" t="str">
        <f>IF('S.D.PASTE SHEET'!S510="","",'S.D.PASTE SHEET'!S510)</f>
        <v/>
      </c>
      <c s="90" t="str">
        <f>IF('S.D.PASTE SHEET'!T510="","",'S.D.PASTE SHEET'!T510)</f>
        <v/>
      </c>
      <c s="90" t="str">
        <f>IF('S.D.PASTE SHEET'!U510="","",'S.D.PASTE SHEET'!U510)</f>
        <v/>
      </c>
      <c s="90" t="str">
        <f>IF('S.D.PASTE SHEET'!V510="","",'S.D.PASTE SHEET'!V510)</f>
        <v/>
      </c>
      <c s="90" t="str">
        <f>IF('S.D.PASTE SHEET'!W510="","",'S.D.PASTE SHEET'!W510)</f>
        <v/>
      </c>
      <c s="90" t="str">
        <f>IF('S.D.PASTE SHEET'!X510="","",'S.D.PASTE SHEET'!X510)</f>
        <v/>
      </c>
      <c s="90" t="str">
        <f>IF('S.D.PASTE SHEET'!Y510="","",'S.D.PASTE SHEET'!Y510)</f>
        <v/>
      </c>
      <c s="90" t="str">
        <f>IF('S.D.PASTE SHEET'!Z510="","",'S.D.PASTE SHEET'!Z510)</f>
        <v/>
      </c>
      <c s="90" t="str">
        <f>IF('S.D.PASTE SHEET'!AA510="","",'S.D.PASTE SHEET'!AA510)</f>
        <v/>
      </c>
      <c s="90" t="str">
        <f>IF('S.D.PASTE SHEET'!AB510="","",'S.D.PASTE SHEET'!AB510)</f>
        <v/>
      </c>
      <c s="90" t="str">
        <f>IF('S.D.PASTE SHEET'!AC510="","",'S.D.PASTE SHEET'!AC510)</f>
        <v/>
      </c>
      <c s="90" t="str">
        <f>IF('S.D.PASTE SHEET'!AD510="","",'S.D.PASTE SHEET'!AD510)</f>
        <v/>
      </c>
      <c s="34"/>
      <c s="32" t="str">
        <f>IF(AK510="","",IF(AK510&gt;0,COUNT($AG$2:AG510),""))</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10" s="32" t="str">
        <f>IF(BC510="","",IF(BC510&gt;0,COUNT($AY$2:AY510),""))</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11" spans="1:66" ht="15.75" customHeight="1">
      <c r="A511" s="90" t="str">
        <f>IF('S.D.PASTE SHEET'!A511="","",'S.D.PASTE SHEET'!A511)</f>
        <v/>
      </c>
      <c s="90" t="str">
        <f>IF('S.D.PASTE SHEET'!B511="","",'S.D.PASTE SHEET'!B511)</f>
        <v/>
      </c>
      <c s="90" t="str">
        <f>IF('S.D.PASTE SHEET'!C511="","",'S.D.PASTE SHEET'!C511)</f>
        <v/>
      </c>
      <c s="91" t="str">
        <f>IF('S.D.PASTE SHEET'!D511="","",'S.D.PASTE SHEET'!D511)</f>
        <v/>
      </c>
      <c s="90" t="str">
        <f>IF('S.D.PASTE SHEET'!E511="","",UPPER('S.D.PASTE SHEET'!E511))</f>
        <v/>
      </c>
      <c s="90" t="str">
        <f>IF('S.D.PASTE SHEET'!F511="","",'S.D.PASTE SHEET'!F511)</f>
        <v/>
      </c>
      <c s="90" t="str">
        <f>IF('S.D.PASTE SHEET'!G511="","",UPPER('S.D.PASTE SHEET'!G511))</f>
        <v/>
      </c>
      <c s="90" t="str">
        <f>IF('S.D.PASTE SHEET'!H511="","",UPPER('S.D.PASTE SHEET'!H511))</f>
        <v/>
      </c>
      <c s="90" t="str">
        <f>IF('S.D.PASTE SHEET'!I511="","",'S.D.PASTE SHEET'!I511)</f>
        <v/>
      </c>
      <c s="91" t="str">
        <f>IF('S.D.PASTE SHEET'!J511="","",'S.D.PASTE SHEET'!J511)</f>
        <v/>
      </c>
      <c s="90" t="str">
        <f>IF('S.D.PASTE SHEET'!K511="","",'S.D.PASTE SHEET'!K511)</f>
        <v/>
      </c>
      <c s="90" t="str">
        <f>IF('S.D.PASTE SHEET'!L511="","",'S.D.PASTE SHEET'!L511)</f>
        <v/>
      </c>
      <c s="90" t="str">
        <f>IF('S.D.PASTE SHEET'!M511="","",'S.D.PASTE SHEET'!M511)</f>
        <v/>
      </c>
      <c s="90" t="str">
        <f>IF('S.D.PASTE SHEET'!N511="","",'S.D.PASTE SHEET'!N511)</f>
        <v/>
      </c>
      <c s="90" t="str">
        <f>IF('S.D.PASTE SHEET'!O511="","",'S.D.PASTE SHEET'!O511)</f>
        <v/>
      </c>
      <c s="90" t="str">
        <f>IF('S.D.PASTE SHEET'!P511="","",'S.D.PASTE SHEET'!P511)</f>
        <v/>
      </c>
      <c s="90" t="str">
        <f>IF('S.D.PASTE SHEET'!Q511="","",'S.D.PASTE SHEET'!Q511)</f>
        <v/>
      </c>
      <c s="90" t="str">
        <f>IF('S.D.PASTE SHEET'!R511="","",'S.D.PASTE SHEET'!R511)</f>
        <v/>
      </c>
      <c s="90" t="str">
        <f>IF('S.D.PASTE SHEET'!S511="","",'S.D.PASTE SHEET'!S511)</f>
        <v/>
      </c>
      <c s="90" t="str">
        <f>IF('S.D.PASTE SHEET'!T511="","",'S.D.PASTE SHEET'!T511)</f>
        <v/>
      </c>
      <c s="90" t="str">
        <f>IF('S.D.PASTE SHEET'!U511="","",'S.D.PASTE SHEET'!U511)</f>
        <v/>
      </c>
      <c s="90" t="str">
        <f>IF('S.D.PASTE SHEET'!V511="","",'S.D.PASTE SHEET'!V511)</f>
        <v/>
      </c>
      <c s="90" t="str">
        <f>IF('S.D.PASTE SHEET'!W511="","",'S.D.PASTE SHEET'!W511)</f>
        <v/>
      </c>
      <c s="90" t="str">
        <f>IF('S.D.PASTE SHEET'!X511="","",'S.D.PASTE SHEET'!X511)</f>
        <v/>
      </c>
      <c s="90" t="str">
        <f>IF('S.D.PASTE SHEET'!Y511="","",'S.D.PASTE SHEET'!Y511)</f>
        <v/>
      </c>
      <c s="90" t="str">
        <f>IF('S.D.PASTE SHEET'!Z511="","",'S.D.PASTE SHEET'!Z511)</f>
        <v/>
      </c>
      <c s="90" t="str">
        <f>IF('S.D.PASTE SHEET'!AA511="","",'S.D.PASTE SHEET'!AA511)</f>
        <v/>
      </c>
      <c s="90" t="str">
        <f>IF('S.D.PASTE SHEET'!AB511="","",'S.D.PASTE SHEET'!AB511)</f>
        <v/>
      </c>
      <c s="90" t="str">
        <f>IF('S.D.PASTE SHEET'!AC511="","",'S.D.PASTE SHEET'!AC511)</f>
        <v/>
      </c>
      <c s="90" t="str">
        <f>IF('S.D.PASTE SHEET'!AD511="","",'S.D.PASTE SHEET'!AD511)</f>
        <v/>
      </c>
      <c s="34"/>
      <c s="32" t="str">
        <f>IF(AK511="","",IF(AK511&gt;0,COUNT($AG$2:AG511),""))</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11" s="32" t="str">
        <f>IF(BC511="","",IF(BC511&gt;0,COUNT($AY$2:AY511),""))</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12" spans="1:66" ht="15.75" customHeight="1">
      <c r="A512" s="90" t="str">
        <f>IF('S.D.PASTE SHEET'!A512="","",'S.D.PASTE SHEET'!A512)</f>
        <v/>
      </c>
      <c s="90" t="str">
        <f>IF('S.D.PASTE SHEET'!B512="","",'S.D.PASTE SHEET'!B512)</f>
        <v/>
      </c>
      <c s="90" t="str">
        <f>IF('S.D.PASTE SHEET'!C512="","",'S.D.PASTE SHEET'!C512)</f>
        <v/>
      </c>
      <c s="91" t="str">
        <f>IF('S.D.PASTE SHEET'!D512="","",'S.D.PASTE SHEET'!D512)</f>
        <v/>
      </c>
      <c s="90" t="str">
        <f>IF('S.D.PASTE SHEET'!E512="","",UPPER('S.D.PASTE SHEET'!E512))</f>
        <v/>
      </c>
      <c s="90" t="str">
        <f>IF('S.D.PASTE SHEET'!F512="","",'S.D.PASTE SHEET'!F512)</f>
        <v/>
      </c>
      <c s="90" t="str">
        <f>IF('S.D.PASTE SHEET'!G512="","",UPPER('S.D.PASTE SHEET'!G512))</f>
        <v/>
      </c>
      <c s="90" t="str">
        <f>IF('S.D.PASTE SHEET'!H512="","",UPPER('S.D.PASTE SHEET'!H512))</f>
        <v/>
      </c>
      <c s="90" t="str">
        <f>IF('S.D.PASTE SHEET'!I512="","",'S.D.PASTE SHEET'!I512)</f>
        <v/>
      </c>
      <c s="91" t="str">
        <f>IF('S.D.PASTE SHEET'!J512="","",'S.D.PASTE SHEET'!J512)</f>
        <v/>
      </c>
      <c s="90" t="str">
        <f>IF('S.D.PASTE SHEET'!K512="","",'S.D.PASTE SHEET'!K512)</f>
        <v/>
      </c>
      <c s="90" t="str">
        <f>IF('S.D.PASTE SHEET'!L512="","",'S.D.PASTE SHEET'!L512)</f>
        <v/>
      </c>
      <c s="90" t="str">
        <f>IF('S.D.PASTE SHEET'!M512="","",'S.D.PASTE SHEET'!M512)</f>
        <v/>
      </c>
      <c s="90" t="str">
        <f>IF('S.D.PASTE SHEET'!N512="","",'S.D.PASTE SHEET'!N512)</f>
        <v/>
      </c>
      <c s="90" t="str">
        <f>IF('S.D.PASTE SHEET'!O512="","",'S.D.PASTE SHEET'!O512)</f>
        <v/>
      </c>
      <c s="90" t="str">
        <f>IF('S.D.PASTE SHEET'!P512="","",'S.D.PASTE SHEET'!P512)</f>
        <v/>
      </c>
      <c s="90" t="str">
        <f>IF('S.D.PASTE SHEET'!Q512="","",'S.D.PASTE SHEET'!Q512)</f>
        <v/>
      </c>
      <c s="90" t="str">
        <f>IF('S.D.PASTE SHEET'!R512="","",'S.D.PASTE SHEET'!R512)</f>
        <v/>
      </c>
      <c s="90" t="str">
        <f>IF('S.D.PASTE SHEET'!S512="","",'S.D.PASTE SHEET'!S512)</f>
        <v/>
      </c>
      <c s="90" t="str">
        <f>IF('S.D.PASTE SHEET'!T512="","",'S.D.PASTE SHEET'!T512)</f>
        <v/>
      </c>
      <c s="90" t="str">
        <f>IF('S.D.PASTE SHEET'!U512="","",'S.D.PASTE SHEET'!U512)</f>
        <v/>
      </c>
      <c s="90" t="str">
        <f>IF('S.D.PASTE SHEET'!V512="","",'S.D.PASTE SHEET'!V512)</f>
        <v/>
      </c>
      <c s="90" t="str">
        <f>IF('S.D.PASTE SHEET'!W512="","",'S.D.PASTE SHEET'!W512)</f>
        <v/>
      </c>
      <c s="90" t="str">
        <f>IF('S.D.PASTE SHEET'!X512="","",'S.D.PASTE SHEET'!X512)</f>
        <v/>
      </c>
      <c s="90" t="str">
        <f>IF('S.D.PASTE SHEET'!Y512="","",'S.D.PASTE SHEET'!Y512)</f>
        <v/>
      </c>
      <c s="90" t="str">
        <f>IF('S.D.PASTE SHEET'!Z512="","",'S.D.PASTE SHEET'!Z512)</f>
        <v/>
      </c>
      <c s="90" t="str">
        <f>IF('S.D.PASTE SHEET'!AA512="","",'S.D.PASTE SHEET'!AA512)</f>
        <v/>
      </c>
      <c s="90" t="str">
        <f>IF('S.D.PASTE SHEET'!AB512="","",'S.D.PASTE SHEET'!AB512)</f>
        <v/>
      </c>
      <c s="90" t="str">
        <f>IF('S.D.PASTE SHEET'!AC512="","",'S.D.PASTE SHEET'!AC512)</f>
        <v/>
      </c>
      <c s="90" t="str">
        <f>IF('S.D.PASTE SHEET'!AD512="","",'S.D.PASTE SHEET'!AD512)</f>
        <v/>
      </c>
      <c s="34"/>
      <c s="32" t="str">
        <f>IF(AK512="","",IF(AK512&gt;0,COUNT($AG$2:AG512),""))</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 t="shared" si="71"/>
        <v/>
      </c>
      <c r="AX512" s="32" t="str">
        <f>IF(BC512="","",IF(BC512&gt;0,COUNT($AY$2:AY512),""))</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13" spans="1:66" ht="15.75" customHeight="1">
      <c r="A513" s="90" t="str">
        <f>IF('S.D.PASTE SHEET'!A513="","",'S.D.PASTE SHEET'!A513)</f>
        <v/>
      </c>
      <c s="90" t="str">
        <f>IF('S.D.PASTE SHEET'!B513="","",'S.D.PASTE SHEET'!B513)</f>
        <v/>
      </c>
      <c s="90" t="str">
        <f>IF('S.D.PASTE SHEET'!C513="","",'S.D.PASTE SHEET'!C513)</f>
        <v/>
      </c>
      <c s="91" t="str">
        <f>IF('S.D.PASTE SHEET'!D513="","",'S.D.PASTE SHEET'!D513)</f>
        <v/>
      </c>
      <c s="90" t="str">
        <f>IF('S.D.PASTE SHEET'!E513="","",UPPER('S.D.PASTE SHEET'!E513))</f>
        <v/>
      </c>
      <c s="90" t="str">
        <f>IF('S.D.PASTE SHEET'!F513="","",'S.D.PASTE SHEET'!F513)</f>
        <v/>
      </c>
      <c s="90" t="str">
        <f>IF('S.D.PASTE SHEET'!G513="","",UPPER('S.D.PASTE SHEET'!G513))</f>
        <v/>
      </c>
      <c s="90" t="str">
        <f>IF('S.D.PASTE SHEET'!H513="","",UPPER('S.D.PASTE SHEET'!H513))</f>
        <v/>
      </c>
      <c s="90" t="str">
        <f>IF('S.D.PASTE SHEET'!I513="","",'S.D.PASTE SHEET'!I513)</f>
        <v/>
      </c>
      <c s="91" t="str">
        <f>IF('S.D.PASTE SHEET'!J513="","",'S.D.PASTE SHEET'!J513)</f>
        <v/>
      </c>
      <c s="90" t="str">
        <f>IF('S.D.PASTE SHEET'!K513="","",'S.D.PASTE SHEET'!K513)</f>
        <v/>
      </c>
      <c s="90" t="str">
        <f>IF('S.D.PASTE SHEET'!L513="","",'S.D.PASTE SHEET'!L513)</f>
        <v/>
      </c>
      <c s="90" t="str">
        <f>IF('S.D.PASTE SHEET'!M513="","",'S.D.PASTE SHEET'!M513)</f>
        <v/>
      </c>
      <c s="90" t="str">
        <f>IF('S.D.PASTE SHEET'!N513="","",'S.D.PASTE SHEET'!N513)</f>
        <v/>
      </c>
      <c s="90" t="str">
        <f>IF('S.D.PASTE SHEET'!O513="","",'S.D.PASTE SHEET'!O513)</f>
        <v/>
      </c>
      <c s="90" t="str">
        <f>IF('S.D.PASTE SHEET'!P513="","",'S.D.PASTE SHEET'!P513)</f>
        <v/>
      </c>
      <c s="90" t="str">
        <f>IF('S.D.PASTE SHEET'!Q513="","",'S.D.PASTE SHEET'!Q513)</f>
        <v/>
      </c>
      <c s="90" t="str">
        <f>IF('S.D.PASTE SHEET'!R513="","",'S.D.PASTE SHEET'!R513)</f>
        <v/>
      </c>
      <c s="90" t="str">
        <f>IF('S.D.PASTE SHEET'!S513="","",'S.D.PASTE SHEET'!S513)</f>
        <v/>
      </c>
      <c s="90" t="str">
        <f>IF('S.D.PASTE SHEET'!T513="","",'S.D.PASTE SHEET'!T513)</f>
        <v/>
      </c>
      <c s="90" t="str">
        <f>IF('S.D.PASTE SHEET'!U513="","",'S.D.PASTE SHEET'!U513)</f>
        <v/>
      </c>
      <c s="90" t="str">
        <f>IF('S.D.PASTE SHEET'!V513="","",'S.D.PASTE SHEET'!V513)</f>
        <v/>
      </c>
      <c s="90" t="str">
        <f>IF('S.D.PASTE SHEET'!W513="","",'S.D.PASTE SHEET'!W513)</f>
        <v/>
      </c>
      <c s="90" t="str">
        <f>IF('S.D.PASTE SHEET'!X513="","",'S.D.PASTE SHEET'!X513)</f>
        <v/>
      </c>
      <c s="90" t="str">
        <f>IF('S.D.PASTE SHEET'!Y513="","",'S.D.PASTE SHEET'!Y513)</f>
        <v/>
      </c>
      <c s="90" t="str">
        <f>IF('S.D.PASTE SHEET'!Z513="","",'S.D.PASTE SHEET'!Z513)</f>
        <v/>
      </c>
      <c s="90" t="str">
        <f>IF('S.D.PASTE SHEET'!AA513="","",'S.D.PASTE SHEET'!AA513)</f>
        <v/>
      </c>
      <c s="90" t="str">
        <f>IF('S.D.PASTE SHEET'!AB513="","",'S.D.PASTE SHEET'!AB513)</f>
        <v/>
      </c>
      <c s="90" t="str">
        <f>IF('S.D.PASTE SHEET'!AC513="","",'S.D.PASTE SHEET'!AC513)</f>
        <v/>
      </c>
      <c s="90" t="str">
        <f>IF('S.D.PASTE SHEET'!AD513="","",'S.D.PASTE SHEET'!AD513)</f>
        <v/>
      </c>
      <c s="34"/>
      <c s="32" t="str">
        <f>IF(AK513="","",IF(AK513&gt;0,COUNT($AG$2:AG513),""))</f>
        <v/>
      </c>
      <c s="10" t="str">
        <f t="shared" si="71"/>
        <v/>
      </c>
      <c s="10" t="str">
        <f t="shared" si="71"/>
        <v/>
      </c>
      <c s="10" t="str">
        <f t="shared" si="71"/>
        <v/>
      </c>
      <c s="37" t="str">
        <f t="shared" si="71"/>
        <v/>
      </c>
      <c s="10" t="str">
        <f t="shared" si="71"/>
        <v/>
      </c>
      <c s="10" t="str">
        <f t="shared" si="71"/>
        <v/>
      </c>
      <c s="10" t="str">
        <f t="shared" si="71"/>
        <v/>
      </c>
      <c s="10" t="str">
        <f t="shared" si="71"/>
        <v/>
      </c>
      <c s="10" t="str">
        <f t="shared" si="71"/>
        <v/>
      </c>
      <c s="37" t="str">
        <f t="shared" si="71"/>
        <v/>
      </c>
      <c s="10" t="str">
        <f t="shared" si="71"/>
        <v/>
      </c>
      <c s="10" t="str">
        <f t="shared" si="71"/>
        <v/>
      </c>
      <c s="10" t="str">
        <f t="shared" si="71"/>
        <v/>
      </c>
      <c s="10" t="str">
        <f t="shared" si="71"/>
        <v/>
      </c>
      <c s="10" t="str">
        <f t="shared" si="71"/>
        <v/>
      </c>
      <c s="10" t="str">
        <f>IF(AND($AJ$1=5,$A513=5),P513,"")</f>
        <v/>
      </c>
      <c r="AX513" s="32" t="str">
        <f>IF(BC513="","",IF(BC513&gt;0,COUNT($AY$2:AY513),""))</f>
        <v/>
      </c>
      <c s="10" t="str">
        <f t="shared" si="65"/>
        <v/>
      </c>
      <c s="10" t="str">
        <f t="shared" si="72"/>
        <v/>
      </c>
      <c s="10" t="str">
        <f t="shared" si="72"/>
        <v/>
      </c>
      <c s="39" t="str">
        <f t="shared" si="72"/>
        <v/>
      </c>
      <c s="10" t="str">
        <f t="shared" si="72"/>
        <v/>
      </c>
      <c s="10" t="str">
        <f t="shared" si="72"/>
        <v/>
      </c>
      <c s="10" t="str">
        <f t="shared" si="72"/>
        <v/>
      </c>
      <c s="10" t="str">
        <f t="shared" si="72"/>
        <v/>
      </c>
      <c s="10" t="str">
        <f t="shared" si="72"/>
        <v/>
      </c>
      <c s="39" t="str">
        <f t="shared" si="72"/>
        <v/>
      </c>
      <c s="10" t="str">
        <f t="shared" si="72"/>
        <v/>
      </c>
      <c s="10" t="str">
        <f t="shared" si="72"/>
        <v/>
      </c>
      <c s="10" t="str">
        <f t="shared" si="72"/>
        <v/>
      </c>
      <c s="10" t="str">
        <f t="shared" si="72"/>
        <v/>
      </c>
      <c s="10" t="str">
        <f t="shared" si="72"/>
        <v/>
      </c>
      <c s="10" t="str">
        <f t="shared" si="72"/>
        <v/>
      </c>
    </row>
    <row r="514" spans="1:66" ht="15.75" customHeight="1">
      <c r="A514" s="90" t="str">
        <f>IF('S.D.PASTE SHEET'!A514="","",'S.D.PASTE SHEET'!A514)</f>
        <v/>
      </c>
      <c s="90" t="str">
        <f>IF('S.D.PASTE SHEET'!B514="","",'S.D.PASTE SHEET'!B514)</f>
        <v/>
      </c>
      <c s="90" t="str">
        <f>IF('S.D.PASTE SHEET'!C514="","",'S.D.PASTE SHEET'!C514)</f>
        <v/>
      </c>
      <c s="91" t="str">
        <f>IF('S.D.PASTE SHEET'!D514="","",'S.D.PASTE SHEET'!D514)</f>
        <v/>
      </c>
      <c s="90" t="str">
        <f>IF('S.D.PASTE SHEET'!E514="","",UPPER('S.D.PASTE SHEET'!E514))</f>
        <v/>
      </c>
      <c s="90" t="str">
        <f>IF('S.D.PASTE SHEET'!F514="","",'S.D.PASTE SHEET'!F514)</f>
        <v/>
      </c>
      <c s="90" t="str">
        <f>IF('S.D.PASTE SHEET'!G514="","",UPPER('S.D.PASTE SHEET'!G514))</f>
        <v/>
      </c>
      <c s="90" t="str">
        <f>IF('S.D.PASTE SHEET'!H514="","",UPPER('S.D.PASTE SHEET'!H514))</f>
        <v/>
      </c>
      <c s="90" t="str">
        <f>IF('S.D.PASTE SHEET'!I514="","",'S.D.PASTE SHEET'!I514)</f>
        <v/>
      </c>
      <c s="91" t="str">
        <f>IF('S.D.PASTE SHEET'!J514="","",'S.D.PASTE SHEET'!J514)</f>
        <v/>
      </c>
      <c s="90" t="str">
        <f>IF('S.D.PASTE SHEET'!K514="","",'S.D.PASTE SHEET'!K514)</f>
        <v/>
      </c>
      <c s="90" t="str">
        <f>IF('S.D.PASTE SHEET'!L514="","",'S.D.PASTE SHEET'!L514)</f>
        <v/>
      </c>
      <c s="90" t="str">
        <f>IF('S.D.PASTE SHEET'!M514="","",'S.D.PASTE SHEET'!M514)</f>
        <v/>
      </c>
      <c s="90" t="str">
        <f>IF('S.D.PASTE SHEET'!N514="","",'S.D.PASTE SHEET'!N514)</f>
        <v/>
      </c>
      <c s="90" t="str">
        <f>IF('S.D.PASTE SHEET'!O514="","",'S.D.PASTE SHEET'!O514)</f>
        <v/>
      </c>
      <c s="90" t="str">
        <f>IF('S.D.PASTE SHEET'!P514="","",'S.D.PASTE SHEET'!P514)</f>
        <v/>
      </c>
      <c s="90" t="str">
        <f>IF('S.D.PASTE SHEET'!Q514="","",'S.D.PASTE SHEET'!Q514)</f>
        <v/>
      </c>
      <c s="90" t="str">
        <f>IF('S.D.PASTE SHEET'!R514="","",'S.D.PASTE SHEET'!R514)</f>
        <v/>
      </c>
      <c s="90" t="str">
        <f>IF('S.D.PASTE SHEET'!S514="","",'S.D.PASTE SHEET'!S514)</f>
        <v/>
      </c>
      <c s="90" t="str">
        <f>IF('S.D.PASTE SHEET'!T514="","",'S.D.PASTE SHEET'!T514)</f>
        <v/>
      </c>
      <c s="90" t="str">
        <f>IF('S.D.PASTE SHEET'!U514="","",'S.D.PASTE SHEET'!U514)</f>
        <v/>
      </c>
      <c s="90" t="str">
        <f>IF('S.D.PASTE SHEET'!V514="","",'S.D.PASTE SHEET'!V514)</f>
        <v/>
      </c>
      <c s="90" t="str">
        <f>IF('S.D.PASTE SHEET'!W514="","",'S.D.PASTE SHEET'!W514)</f>
        <v/>
      </c>
      <c s="90" t="str">
        <f>IF('S.D.PASTE SHEET'!X514="","",'S.D.PASTE SHEET'!X514)</f>
        <v/>
      </c>
      <c s="90" t="str">
        <f>IF('S.D.PASTE SHEET'!Y514="","",'S.D.PASTE SHEET'!Y514)</f>
        <v/>
      </c>
      <c s="90" t="str">
        <f>IF('S.D.PASTE SHEET'!Z514="","",'S.D.PASTE SHEET'!Z514)</f>
        <v/>
      </c>
      <c s="90" t="str">
        <f>IF('S.D.PASTE SHEET'!AA514="","",'S.D.PASTE SHEET'!AA514)</f>
        <v/>
      </c>
      <c s="90" t="str">
        <f>IF('S.D.PASTE SHEET'!AB514="","",'S.D.PASTE SHEET'!AB514)</f>
        <v/>
      </c>
      <c s="90" t="str">
        <f>IF('S.D.PASTE SHEET'!AC514="","",'S.D.PASTE SHEET'!AC514)</f>
        <v/>
      </c>
      <c s="90" t="str">
        <f>IF('S.D.PASTE SHEET'!AD514="","",'S.D.PASTE SHEET'!AD514)</f>
        <v/>
      </c>
      <c s="34"/>
      <c s="32" t="str">
        <f>IF(AK514="","",IF(AK514&gt;0,COUNT($AG$2:AG514),""))</f>
        <v/>
      </c>
      <c s="10" t="str">
        <f t="shared" si="73" ref="AG514:AV529">IF(AND($AJ$1=5,$A514=5),A514,"")</f>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4" s="32" t="str">
        <f>IF(BC514="","",IF(BC514&gt;0,COUNT($AY$2:AY514),""))</f>
        <v/>
      </c>
      <c s="10" t="str">
        <f t="shared" si="74" ref="AY514:AY577">IF(AND($BB$1=5,$A514=5,$BC$1=B514),A514,"")</f>
        <v/>
      </c>
      <c s="10" t="str">
        <f t="shared" si="75" ref="AZ514:BN529">IF(AND($BB$1=5,$A514=5,$BC$1=$B514),B514,"")</f>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15" spans="1:66" ht="15.75" customHeight="1">
      <c r="A515" s="90" t="str">
        <f>IF('S.D.PASTE SHEET'!A515="","",'S.D.PASTE SHEET'!A515)</f>
        <v/>
      </c>
      <c s="90" t="str">
        <f>IF('S.D.PASTE SHEET'!B515="","",'S.D.PASTE SHEET'!B515)</f>
        <v/>
      </c>
      <c s="90" t="str">
        <f>IF('S.D.PASTE SHEET'!C515="","",'S.D.PASTE SHEET'!C515)</f>
        <v/>
      </c>
      <c s="91" t="str">
        <f>IF('S.D.PASTE SHEET'!D515="","",'S.D.PASTE SHEET'!D515)</f>
        <v/>
      </c>
      <c s="90" t="str">
        <f>IF('S.D.PASTE SHEET'!E515="","",UPPER('S.D.PASTE SHEET'!E515))</f>
        <v/>
      </c>
      <c s="90" t="str">
        <f>IF('S.D.PASTE SHEET'!F515="","",'S.D.PASTE SHEET'!F515)</f>
        <v/>
      </c>
      <c s="90" t="str">
        <f>IF('S.D.PASTE SHEET'!G515="","",UPPER('S.D.PASTE SHEET'!G515))</f>
        <v/>
      </c>
      <c s="90" t="str">
        <f>IF('S.D.PASTE SHEET'!H515="","",UPPER('S.D.PASTE SHEET'!H515))</f>
        <v/>
      </c>
      <c s="90" t="str">
        <f>IF('S.D.PASTE SHEET'!I515="","",'S.D.PASTE SHEET'!I515)</f>
        <v/>
      </c>
      <c s="91" t="str">
        <f>IF('S.D.PASTE SHEET'!J515="","",'S.D.PASTE SHEET'!J515)</f>
        <v/>
      </c>
      <c s="90" t="str">
        <f>IF('S.D.PASTE SHEET'!K515="","",'S.D.PASTE SHEET'!K515)</f>
        <v/>
      </c>
      <c s="90" t="str">
        <f>IF('S.D.PASTE SHEET'!L515="","",'S.D.PASTE SHEET'!L515)</f>
        <v/>
      </c>
      <c s="90" t="str">
        <f>IF('S.D.PASTE SHEET'!M515="","",'S.D.PASTE SHEET'!M515)</f>
        <v/>
      </c>
      <c s="90" t="str">
        <f>IF('S.D.PASTE SHEET'!N515="","",'S.D.PASTE SHEET'!N515)</f>
        <v/>
      </c>
      <c s="90" t="str">
        <f>IF('S.D.PASTE SHEET'!O515="","",'S.D.PASTE SHEET'!O515)</f>
        <v/>
      </c>
      <c s="90" t="str">
        <f>IF('S.D.PASTE SHEET'!P515="","",'S.D.PASTE SHEET'!P515)</f>
        <v/>
      </c>
      <c s="90" t="str">
        <f>IF('S.D.PASTE SHEET'!Q515="","",'S.D.PASTE SHEET'!Q515)</f>
        <v/>
      </c>
      <c s="90" t="str">
        <f>IF('S.D.PASTE SHEET'!R515="","",'S.D.PASTE SHEET'!R515)</f>
        <v/>
      </c>
      <c s="90" t="str">
        <f>IF('S.D.PASTE SHEET'!S515="","",'S.D.PASTE SHEET'!S515)</f>
        <v/>
      </c>
      <c s="90" t="str">
        <f>IF('S.D.PASTE SHEET'!T515="","",'S.D.PASTE SHEET'!T515)</f>
        <v/>
      </c>
      <c s="90" t="str">
        <f>IF('S.D.PASTE SHEET'!U515="","",'S.D.PASTE SHEET'!U515)</f>
        <v/>
      </c>
      <c s="90" t="str">
        <f>IF('S.D.PASTE SHEET'!V515="","",'S.D.PASTE SHEET'!V515)</f>
        <v/>
      </c>
      <c s="90" t="str">
        <f>IF('S.D.PASTE SHEET'!W515="","",'S.D.PASTE SHEET'!W515)</f>
        <v/>
      </c>
      <c s="90" t="str">
        <f>IF('S.D.PASTE SHEET'!X515="","",'S.D.PASTE SHEET'!X515)</f>
        <v/>
      </c>
      <c s="90" t="str">
        <f>IF('S.D.PASTE SHEET'!Y515="","",'S.D.PASTE SHEET'!Y515)</f>
        <v/>
      </c>
      <c s="90" t="str">
        <f>IF('S.D.PASTE SHEET'!Z515="","",'S.D.PASTE SHEET'!Z515)</f>
        <v/>
      </c>
      <c s="90" t="str">
        <f>IF('S.D.PASTE SHEET'!AA515="","",'S.D.PASTE SHEET'!AA515)</f>
        <v/>
      </c>
      <c s="90" t="str">
        <f>IF('S.D.PASTE SHEET'!AB515="","",'S.D.PASTE SHEET'!AB515)</f>
        <v/>
      </c>
      <c s="90" t="str">
        <f>IF('S.D.PASTE SHEET'!AC515="","",'S.D.PASTE SHEET'!AC515)</f>
        <v/>
      </c>
      <c s="90" t="str">
        <f>IF('S.D.PASTE SHEET'!AD515="","",'S.D.PASTE SHEET'!AD515)</f>
        <v/>
      </c>
      <c s="34"/>
      <c s="32" t="str">
        <f>IF(AK515="","",IF(AK515&gt;0,COUNT($AG$2:AG515),""))</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5" s="32" t="str">
        <f>IF(BC515="","",IF(BC515&gt;0,COUNT($AY$2:AY515),""))</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16" spans="1:66" ht="15.75" customHeight="1">
      <c r="A516" s="90" t="str">
        <f>IF('S.D.PASTE SHEET'!A516="","",'S.D.PASTE SHEET'!A516)</f>
        <v/>
      </c>
      <c s="90" t="str">
        <f>IF('S.D.PASTE SHEET'!B516="","",'S.D.PASTE SHEET'!B516)</f>
        <v/>
      </c>
      <c s="90" t="str">
        <f>IF('S.D.PASTE SHEET'!C516="","",'S.D.PASTE SHEET'!C516)</f>
        <v/>
      </c>
      <c s="91" t="str">
        <f>IF('S.D.PASTE SHEET'!D516="","",'S.D.PASTE SHEET'!D516)</f>
        <v/>
      </c>
      <c s="90" t="str">
        <f>IF('S.D.PASTE SHEET'!E516="","",UPPER('S.D.PASTE SHEET'!E516))</f>
        <v/>
      </c>
      <c s="90" t="str">
        <f>IF('S.D.PASTE SHEET'!F516="","",'S.D.PASTE SHEET'!F516)</f>
        <v/>
      </c>
      <c s="90" t="str">
        <f>IF('S.D.PASTE SHEET'!G516="","",UPPER('S.D.PASTE SHEET'!G516))</f>
        <v/>
      </c>
      <c s="90" t="str">
        <f>IF('S.D.PASTE SHEET'!H516="","",UPPER('S.D.PASTE SHEET'!H516))</f>
        <v/>
      </c>
      <c s="90" t="str">
        <f>IF('S.D.PASTE SHEET'!I516="","",'S.D.PASTE SHEET'!I516)</f>
        <v/>
      </c>
      <c s="91" t="str">
        <f>IF('S.D.PASTE SHEET'!J516="","",'S.D.PASTE SHEET'!J516)</f>
        <v/>
      </c>
      <c s="90" t="str">
        <f>IF('S.D.PASTE SHEET'!K516="","",'S.D.PASTE SHEET'!K516)</f>
        <v/>
      </c>
      <c s="90" t="str">
        <f>IF('S.D.PASTE SHEET'!L516="","",'S.D.PASTE SHEET'!L516)</f>
        <v/>
      </c>
      <c s="90" t="str">
        <f>IF('S.D.PASTE SHEET'!M516="","",'S.D.PASTE SHEET'!M516)</f>
        <v/>
      </c>
      <c s="90" t="str">
        <f>IF('S.D.PASTE SHEET'!N516="","",'S.D.PASTE SHEET'!N516)</f>
        <v/>
      </c>
      <c s="90" t="str">
        <f>IF('S.D.PASTE SHEET'!O516="","",'S.D.PASTE SHEET'!O516)</f>
        <v/>
      </c>
      <c s="90" t="str">
        <f>IF('S.D.PASTE SHEET'!P516="","",'S.D.PASTE SHEET'!P516)</f>
        <v/>
      </c>
      <c s="90" t="str">
        <f>IF('S.D.PASTE SHEET'!Q516="","",'S.D.PASTE SHEET'!Q516)</f>
        <v/>
      </c>
      <c s="90" t="str">
        <f>IF('S.D.PASTE SHEET'!R516="","",'S.D.PASTE SHEET'!R516)</f>
        <v/>
      </c>
      <c s="90" t="str">
        <f>IF('S.D.PASTE SHEET'!S516="","",'S.D.PASTE SHEET'!S516)</f>
        <v/>
      </c>
      <c s="90" t="str">
        <f>IF('S.D.PASTE SHEET'!T516="","",'S.D.PASTE SHEET'!T516)</f>
        <v/>
      </c>
      <c s="90" t="str">
        <f>IF('S.D.PASTE SHEET'!U516="","",'S.D.PASTE SHEET'!U516)</f>
        <v/>
      </c>
      <c s="90" t="str">
        <f>IF('S.D.PASTE SHEET'!V516="","",'S.D.PASTE SHEET'!V516)</f>
        <v/>
      </c>
      <c s="90" t="str">
        <f>IF('S.D.PASTE SHEET'!W516="","",'S.D.PASTE SHEET'!W516)</f>
        <v/>
      </c>
      <c s="90" t="str">
        <f>IF('S.D.PASTE SHEET'!X516="","",'S.D.PASTE SHEET'!X516)</f>
        <v/>
      </c>
      <c s="90" t="str">
        <f>IF('S.D.PASTE SHEET'!Y516="","",'S.D.PASTE SHEET'!Y516)</f>
        <v/>
      </c>
      <c s="90" t="str">
        <f>IF('S.D.PASTE SHEET'!Z516="","",'S.D.PASTE SHEET'!Z516)</f>
        <v/>
      </c>
      <c s="90" t="str">
        <f>IF('S.D.PASTE SHEET'!AA516="","",'S.D.PASTE SHEET'!AA516)</f>
        <v/>
      </c>
      <c s="90" t="str">
        <f>IF('S.D.PASTE SHEET'!AB516="","",'S.D.PASTE SHEET'!AB516)</f>
        <v/>
      </c>
      <c s="90" t="str">
        <f>IF('S.D.PASTE SHEET'!AC516="","",'S.D.PASTE SHEET'!AC516)</f>
        <v/>
      </c>
      <c s="90" t="str">
        <f>IF('S.D.PASTE SHEET'!AD516="","",'S.D.PASTE SHEET'!AD516)</f>
        <v/>
      </c>
      <c s="34"/>
      <c s="32" t="str">
        <f>IF(AK516="","",IF(AK516&gt;0,COUNT($AG$2:AG516),""))</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6" s="32" t="str">
        <f>IF(BC516="","",IF(BC516&gt;0,COUNT($AY$2:AY516),""))</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17" spans="1:66" ht="15.75" customHeight="1">
      <c r="A517" s="90" t="str">
        <f>IF('S.D.PASTE SHEET'!A517="","",'S.D.PASTE SHEET'!A517)</f>
        <v/>
      </c>
      <c s="90" t="str">
        <f>IF('S.D.PASTE SHEET'!B517="","",'S.D.PASTE SHEET'!B517)</f>
        <v/>
      </c>
      <c s="90" t="str">
        <f>IF('S.D.PASTE SHEET'!C517="","",'S.D.PASTE SHEET'!C517)</f>
        <v/>
      </c>
      <c s="91" t="str">
        <f>IF('S.D.PASTE SHEET'!D517="","",'S.D.PASTE SHEET'!D517)</f>
        <v/>
      </c>
      <c s="90" t="str">
        <f>IF('S.D.PASTE SHEET'!E517="","",UPPER('S.D.PASTE SHEET'!E517))</f>
        <v/>
      </c>
      <c s="90" t="str">
        <f>IF('S.D.PASTE SHEET'!F517="","",'S.D.PASTE SHEET'!F517)</f>
        <v/>
      </c>
      <c s="90" t="str">
        <f>IF('S.D.PASTE SHEET'!G517="","",UPPER('S.D.PASTE SHEET'!G517))</f>
        <v/>
      </c>
      <c s="90" t="str">
        <f>IF('S.D.PASTE SHEET'!H517="","",UPPER('S.D.PASTE SHEET'!H517))</f>
        <v/>
      </c>
      <c s="90" t="str">
        <f>IF('S.D.PASTE SHEET'!I517="","",'S.D.PASTE SHEET'!I517)</f>
        <v/>
      </c>
      <c s="91" t="str">
        <f>IF('S.D.PASTE SHEET'!J517="","",'S.D.PASTE SHEET'!J517)</f>
        <v/>
      </c>
      <c s="90" t="str">
        <f>IF('S.D.PASTE SHEET'!K517="","",'S.D.PASTE SHEET'!K517)</f>
        <v/>
      </c>
      <c s="90" t="str">
        <f>IF('S.D.PASTE SHEET'!L517="","",'S.D.PASTE SHEET'!L517)</f>
        <v/>
      </c>
      <c s="90" t="str">
        <f>IF('S.D.PASTE SHEET'!M517="","",'S.D.PASTE SHEET'!M517)</f>
        <v/>
      </c>
      <c s="90" t="str">
        <f>IF('S.D.PASTE SHEET'!N517="","",'S.D.PASTE SHEET'!N517)</f>
        <v/>
      </c>
      <c s="90" t="str">
        <f>IF('S.D.PASTE SHEET'!O517="","",'S.D.PASTE SHEET'!O517)</f>
        <v/>
      </c>
      <c s="90" t="str">
        <f>IF('S.D.PASTE SHEET'!P517="","",'S.D.PASTE SHEET'!P517)</f>
        <v/>
      </c>
      <c s="90" t="str">
        <f>IF('S.D.PASTE SHEET'!Q517="","",'S.D.PASTE SHEET'!Q517)</f>
        <v/>
      </c>
      <c s="90" t="str">
        <f>IF('S.D.PASTE SHEET'!R517="","",'S.D.PASTE SHEET'!R517)</f>
        <v/>
      </c>
      <c s="90" t="str">
        <f>IF('S.D.PASTE SHEET'!S517="","",'S.D.PASTE SHEET'!S517)</f>
        <v/>
      </c>
      <c s="90" t="str">
        <f>IF('S.D.PASTE SHEET'!T517="","",'S.D.PASTE SHEET'!T517)</f>
        <v/>
      </c>
      <c s="90" t="str">
        <f>IF('S.D.PASTE SHEET'!U517="","",'S.D.PASTE SHEET'!U517)</f>
        <v/>
      </c>
      <c s="90" t="str">
        <f>IF('S.D.PASTE SHEET'!V517="","",'S.D.PASTE SHEET'!V517)</f>
        <v/>
      </c>
      <c s="90" t="str">
        <f>IF('S.D.PASTE SHEET'!W517="","",'S.D.PASTE SHEET'!W517)</f>
        <v/>
      </c>
      <c s="90" t="str">
        <f>IF('S.D.PASTE SHEET'!X517="","",'S.D.PASTE SHEET'!X517)</f>
        <v/>
      </c>
      <c s="90" t="str">
        <f>IF('S.D.PASTE SHEET'!Y517="","",'S.D.PASTE SHEET'!Y517)</f>
        <v/>
      </c>
      <c s="90" t="str">
        <f>IF('S.D.PASTE SHEET'!Z517="","",'S.D.PASTE SHEET'!Z517)</f>
        <v/>
      </c>
      <c s="90" t="str">
        <f>IF('S.D.PASTE SHEET'!AA517="","",'S.D.PASTE SHEET'!AA517)</f>
        <v/>
      </c>
      <c s="90" t="str">
        <f>IF('S.D.PASTE SHEET'!AB517="","",'S.D.PASTE SHEET'!AB517)</f>
        <v/>
      </c>
      <c s="90" t="str">
        <f>IF('S.D.PASTE SHEET'!AC517="","",'S.D.PASTE SHEET'!AC517)</f>
        <v/>
      </c>
      <c s="90" t="str">
        <f>IF('S.D.PASTE SHEET'!AD517="","",'S.D.PASTE SHEET'!AD517)</f>
        <v/>
      </c>
      <c s="34"/>
      <c s="32" t="str">
        <f>IF(AK517="","",IF(AK517&gt;0,COUNT($AG$2:AG517),""))</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7" s="32" t="str">
        <f>IF(BC517="","",IF(BC517&gt;0,COUNT($AY$2:AY517),""))</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18" spans="1:66" ht="15.75" customHeight="1">
      <c r="A518" s="90" t="str">
        <f>IF('S.D.PASTE SHEET'!A518="","",'S.D.PASTE SHEET'!A518)</f>
        <v/>
      </c>
      <c s="90" t="str">
        <f>IF('S.D.PASTE SHEET'!B518="","",'S.D.PASTE SHEET'!B518)</f>
        <v/>
      </c>
      <c s="90" t="str">
        <f>IF('S.D.PASTE SHEET'!C518="","",'S.D.PASTE SHEET'!C518)</f>
        <v/>
      </c>
      <c s="91" t="str">
        <f>IF('S.D.PASTE SHEET'!D518="","",'S.D.PASTE SHEET'!D518)</f>
        <v/>
      </c>
      <c s="90" t="str">
        <f>IF('S.D.PASTE SHEET'!E518="","",UPPER('S.D.PASTE SHEET'!E518))</f>
        <v/>
      </c>
      <c s="90" t="str">
        <f>IF('S.D.PASTE SHEET'!F518="","",'S.D.PASTE SHEET'!F518)</f>
        <v/>
      </c>
      <c s="90" t="str">
        <f>IF('S.D.PASTE SHEET'!G518="","",UPPER('S.D.PASTE SHEET'!G518))</f>
        <v/>
      </c>
      <c s="90" t="str">
        <f>IF('S.D.PASTE SHEET'!H518="","",UPPER('S.D.PASTE SHEET'!H518))</f>
        <v/>
      </c>
      <c s="90" t="str">
        <f>IF('S.D.PASTE SHEET'!I518="","",'S.D.PASTE SHEET'!I518)</f>
        <v/>
      </c>
      <c s="91" t="str">
        <f>IF('S.D.PASTE SHEET'!J518="","",'S.D.PASTE SHEET'!J518)</f>
        <v/>
      </c>
      <c s="90" t="str">
        <f>IF('S.D.PASTE SHEET'!K518="","",'S.D.PASTE SHEET'!K518)</f>
        <v/>
      </c>
      <c s="90" t="str">
        <f>IF('S.D.PASTE SHEET'!L518="","",'S.D.PASTE SHEET'!L518)</f>
        <v/>
      </c>
      <c s="90" t="str">
        <f>IF('S.D.PASTE SHEET'!M518="","",'S.D.PASTE SHEET'!M518)</f>
        <v/>
      </c>
      <c s="90" t="str">
        <f>IF('S.D.PASTE SHEET'!N518="","",'S.D.PASTE SHEET'!N518)</f>
        <v/>
      </c>
      <c s="90" t="str">
        <f>IF('S.D.PASTE SHEET'!O518="","",'S.D.PASTE SHEET'!O518)</f>
        <v/>
      </c>
      <c s="90" t="str">
        <f>IF('S.D.PASTE SHEET'!P518="","",'S.D.PASTE SHEET'!P518)</f>
        <v/>
      </c>
      <c s="90" t="str">
        <f>IF('S.D.PASTE SHEET'!Q518="","",'S.D.PASTE SHEET'!Q518)</f>
        <v/>
      </c>
      <c s="90" t="str">
        <f>IF('S.D.PASTE SHEET'!R518="","",'S.D.PASTE SHEET'!R518)</f>
        <v/>
      </c>
      <c s="90" t="str">
        <f>IF('S.D.PASTE SHEET'!S518="","",'S.D.PASTE SHEET'!S518)</f>
        <v/>
      </c>
      <c s="90" t="str">
        <f>IF('S.D.PASTE SHEET'!T518="","",'S.D.PASTE SHEET'!T518)</f>
        <v/>
      </c>
      <c s="90" t="str">
        <f>IF('S.D.PASTE SHEET'!U518="","",'S.D.PASTE SHEET'!U518)</f>
        <v/>
      </c>
      <c s="90" t="str">
        <f>IF('S.D.PASTE SHEET'!V518="","",'S.D.PASTE SHEET'!V518)</f>
        <v/>
      </c>
      <c s="90" t="str">
        <f>IF('S.D.PASTE SHEET'!W518="","",'S.D.PASTE SHEET'!W518)</f>
        <v/>
      </c>
      <c s="90" t="str">
        <f>IF('S.D.PASTE SHEET'!X518="","",'S.D.PASTE SHEET'!X518)</f>
        <v/>
      </c>
      <c s="90" t="str">
        <f>IF('S.D.PASTE SHEET'!Y518="","",'S.D.PASTE SHEET'!Y518)</f>
        <v/>
      </c>
      <c s="90" t="str">
        <f>IF('S.D.PASTE SHEET'!Z518="","",'S.D.PASTE SHEET'!Z518)</f>
        <v/>
      </c>
      <c s="90" t="str">
        <f>IF('S.D.PASTE SHEET'!AA518="","",'S.D.PASTE SHEET'!AA518)</f>
        <v/>
      </c>
      <c s="90" t="str">
        <f>IF('S.D.PASTE SHEET'!AB518="","",'S.D.PASTE SHEET'!AB518)</f>
        <v/>
      </c>
      <c s="90" t="str">
        <f>IF('S.D.PASTE SHEET'!AC518="","",'S.D.PASTE SHEET'!AC518)</f>
        <v/>
      </c>
      <c s="90" t="str">
        <f>IF('S.D.PASTE SHEET'!AD518="","",'S.D.PASTE SHEET'!AD518)</f>
        <v/>
      </c>
      <c s="34"/>
      <c s="32" t="str">
        <f>IF(AK518="","",IF(AK518&gt;0,COUNT($AG$2:AG518),""))</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8" s="32" t="str">
        <f>IF(BC518="","",IF(BC518&gt;0,COUNT($AY$2:AY518),""))</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19" spans="1:66" ht="15.75" customHeight="1">
      <c r="A519" s="90" t="str">
        <f>IF('S.D.PASTE SHEET'!A519="","",'S.D.PASTE SHEET'!A519)</f>
        <v/>
      </c>
      <c s="90" t="str">
        <f>IF('S.D.PASTE SHEET'!B519="","",'S.D.PASTE SHEET'!B519)</f>
        <v/>
      </c>
      <c s="90" t="str">
        <f>IF('S.D.PASTE SHEET'!C519="","",'S.D.PASTE SHEET'!C519)</f>
        <v/>
      </c>
      <c s="91" t="str">
        <f>IF('S.D.PASTE SHEET'!D519="","",'S.D.PASTE SHEET'!D519)</f>
        <v/>
      </c>
      <c s="90" t="str">
        <f>IF('S.D.PASTE SHEET'!E519="","",UPPER('S.D.PASTE SHEET'!E519))</f>
        <v/>
      </c>
      <c s="90" t="str">
        <f>IF('S.D.PASTE SHEET'!F519="","",'S.D.PASTE SHEET'!F519)</f>
        <v/>
      </c>
      <c s="90" t="str">
        <f>IF('S.D.PASTE SHEET'!G519="","",UPPER('S.D.PASTE SHEET'!G519))</f>
        <v/>
      </c>
      <c s="90" t="str">
        <f>IF('S.D.PASTE SHEET'!H519="","",UPPER('S.D.PASTE SHEET'!H519))</f>
        <v/>
      </c>
      <c s="90" t="str">
        <f>IF('S.D.PASTE SHEET'!I519="","",'S.D.PASTE SHEET'!I519)</f>
        <v/>
      </c>
      <c s="91" t="str">
        <f>IF('S.D.PASTE SHEET'!J519="","",'S.D.PASTE SHEET'!J519)</f>
        <v/>
      </c>
      <c s="90" t="str">
        <f>IF('S.D.PASTE SHEET'!K519="","",'S.D.PASTE SHEET'!K519)</f>
        <v/>
      </c>
      <c s="90" t="str">
        <f>IF('S.D.PASTE SHEET'!L519="","",'S.D.PASTE SHEET'!L519)</f>
        <v/>
      </c>
      <c s="90" t="str">
        <f>IF('S.D.PASTE SHEET'!M519="","",'S.D.PASTE SHEET'!M519)</f>
        <v/>
      </c>
      <c s="90" t="str">
        <f>IF('S.D.PASTE SHEET'!N519="","",'S.D.PASTE SHEET'!N519)</f>
        <v/>
      </c>
      <c s="90" t="str">
        <f>IF('S.D.PASTE SHEET'!O519="","",'S.D.PASTE SHEET'!O519)</f>
        <v/>
      </c>
      <c s="90" t="str">
        <f>IF('S.D.PASTE SHEET'!P519="","",'S.D.PASTE SHEET'!P519)</f>
        <v/>
      </c>
      <c s="90" t="str">
        <f>IF('S.D.PASTE SHEET'!Q519="","",'S.D.PASTE SHEET'!Q519)</f>
        <v/>
      </c>
      <c s="90" t="str">
        <f>IF('S.D.PASTE SHEET'!R519="","",'S.D.PASTE SHEET'!R519)</f>
        <v/>
      </c>
      <c s="90" t="str">
        <f>IF('S.D.PASTE SHEET'!S519="","",'S.D.PASTE SHEET'!S519)</f>
        <v/>
      </c>
      <c s="90" t="str">
        <f>IF('S.D.PASTE SHEET'!T519="","",'S.D.PASTE SHEET'!T519)</f>
        <v/>
      </c>
      <c s="90" t="str">
        <f>IF('S.D.PASTE SHEET'!U519="","",'S.D.PASTE SHEET'!U519)</f>
        <v/>
      </c>
      <c s="90" t="str">
        <f>IF('S.D.PASTE SHEET'!V519="","",'S.D.PASTE SHEET'!V519)</f>
        <v/>
      </c>
      <c s="90" t="str">
        <f>IF('S.D.PASTE SHEET'!W519="","",'S.D.PASTE SHEET'!W519)</f>
        <v/>
      </c>
      <c s="90" t="str">
        <f>IF('S.D.PASTE SHEET'!X519="","",'S.D.PASTE SHEET'!X519)</f>
        <v/>
      </c>
      <c s="90" t="str">
        <f>IF('S.D.PASTE SHEET'!Y519="","",'S.D.PASTE SHEET'!Y519)</f>
        <v/>
      </c>
      <c s="90" t="str">
        <f>IF('S.D.PASTE SHEET'!Z519="","",'S.D.PASTE SHEET'!Z519)</f>
        <v/>
      </c>
      <c s="90" t="str">
        <f>IF('S.D.PASTE SHEET'!AA519="","",'S.D.PASTE SHEET'!AA519)</f>
        <v/>
      </c>
      <c s="90" t="str">
        <f>IF('S.D.PASTE SHEET'!AB519="","",'S.D.PASTE SHEET'!AB519)</f>
        <v/>
      </c>
      <c s="90" t="str">
        <f>IF('S.D.PASTE SHEET'!AC519="","",'S.D.PASTE SHEET'!AC519)</f>
        <v/>
      </c>
      <c s="90" t="str">
        <f>IF('S.D.PASTE SHEET'!AD519="","",'S.D.PASTE SHEET'!AD519)</f>
        <v/>
      </c>
      <c s="34"/>
      <c s="32" t="str">
        <f>IF(AK519="","",IF(AK519&gt;0,COUNT($AG$2:AG519),""))</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19" s="32" t="str">
        <f>IF(BC519="","",IF(BC519&gt;0,COUNT($AY$2:AY519),""))</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0" spans="1:66" ht="15.75" customHeight="1">
      <c r="A520" s="90" t="str">
        <f>IF('S.D.PASTE SHEET'!A520="","",'S.D.PASTE SHEET'!A520)</f>
        <v/>
      </c>
      <c s="90" t="str">
        <f>IF('S.D.PASTE SHEET'!B520="","",'S.D.PASTE SHEET'!B520)</f>
        <v/>
      </c>
      <c s="90" t="str">
        <f>IF('S.D.PASTE SHEET'!C520="","",'S.D.PASTE SHEET'!C520)</f>
        <v/>
      </c>
      <c s="91" t="str">
        <f>IF('S.D.PASTE SHEET'!D520="","",'S.D.PASTE SHEET'!D520)</f>
        <v/>
      </c>
      <c s="90" t="str">
        <f>IF('S.D.PASTE SHEET'!E520="","",UPPER('S.D.PASTE SHEET'!E520))</f>
        <v/>
      </c>
      <c s="90" t="str">
        <f>IF('S.D.PASTE SHEET'!F520="","",'S.D.PASTE SHEET'!F520)</f>
        <v/>
      </c>
      <c s="90" t="str">
        <f>IF('S.D.PASTE SHEET'!G520="","",UPPER('S.D.PASTE SHEET'!G520))</f>
        <v/>
      </c>
      <c s="90" t="str">
        <f>IF('S.D.PASTE SHEET'!H520="","",UPPER('S.D.PASTE SHEET'!H520))</f>
        <v/>
      </c>
      <c s="90" t="str">
        <f>IF('S.D.PASTE SHEET'!I520="","",'S.D.PASTE SHEET'!I520)</f>
        <v/>
      </c>
      <c s="91" t="str">
        <f>IF('S.D.PASTE SHEET'!J520="","",'S.D.PASTE SHEET'!J520)</f>
        <v/>
      </c>
      <c s="90" t="str">
        <f>IF('S.D.PASTE SHEET'!K520="","",'S.D.PASTE SHEET'!K520)</f>
        <v/>
      </c>
      <c s="90" t="str">
        <f>IF('S.D.PASTE SHEET'!L520="","",'S.D.PASTE SHEET'!L520)</f>
        <v/>
      </c>
      <c s="90" t="str">
        <f>IF('S.D.PASTE SHEET'!M520="","",'S.D.PASTE SHEET'!M520)</f>
        <v/>
      </c>
      <c s="90" t="str">
        <f>IF('S.D.PASTE SHEET'!N520="","",'S.D.PASTE SHEET'!N520)</f>
        <v/>
      </c>
      <c s="90" t="str">
        <f>IF('S.D.PASTE SHEET'!O520="","",'S.D.PASTE SHEET'!O520)</f>
        <v/>
      </c>
      <c s="90" t="str">
        <f>IF('S.D.PASTE SHEET'!P520="","",'S.D.PASTE SHEET'!P520)</f>
        <v/>
      </c>
      <c s="90" t="str">
        <f>IF('S.D.PASTE SHEET'!Q520="","",'S.D.PASTE SHEET'!Q520)</f>
        <v/>
      </c>
      <c s="90" t="str">
        <f>IF('S.D.PASTE SHEET'!R520="","",'S.D.PASTE SHEET'!R520)</f>
        <v/>
      </c>
      <c s="90" t="str">
        <f>IF('S.D.PASTE SHEET'!S520="","",'S.D.PASTE SHEET'!S520)</f>
        <v/>
      </c>
      <c s="90" t="str">
        <f>IF('S.D.PASTE SHEET'!T520="","",'S.D.PASTE SHEET'!T520)</f>
        <v/>
      </c>
      <c s="90" t="str">
        <f>IF('S.D.PASTE SHEET'!U520="","",'S.D.PASTE SHEET'!U520)</f>
        <v/>
      </c>
      <c s="90" t="str">
        <f>IF('S.D.PASTE SHEET'!V520="","",'S.D.PASTE SHEET'!V520)</f>
        <v/>
      </c>
      <c s="90" t="str">
        <f>IF('S.D.PASTE SHEET'!W520="","",'S.D.PASTE SHEET'!W520)</f>
        <v/>
      </c>
      <c s="90" t="str">
        <f>IF('S.D.PASTE SHEET'!X520="","",'S.D.PASTE SHEET'!X520)</f>
        <v/>
      </c>
      <c s="90" t="str">
        <f>IF('S.D.PASTE SHEET'!Y520="","",'S.D.PASTE SHEET'!Y520)</f>
        <v/>
      </c>
      <c s="90" t="str">
        <f>IF('S.D.PASTE SHEET'!Z520="","",'S.D.PASTE SHEET'!Z520)</f>
        <v/>
      </c>
      <c s="90" t="str">
        <f>IF('S.D.PASTE SHEET'!AA520="","",'S.D.PASTE SHEET'!AA520)</f>
        <v/>
      </c>
      <c s="90" t="str">
        <f>IF('S.D.PASTE SHEET'!AB520="","",'S.D.PASTE SHEET'!AB520)</f>
        <v/>
      </c>
      <c s="90" t="str">
        <f>IF('S.D.PASTE SHEET'!AC520="","",'S.D.PASTE SHEET'!AC520)</f>
        <v/>
      </c>
      <c s="90" t="str">
        <f>IF('S.D.PASTE SHEET'!AD520="","",'S.D.PASTE SHEET'!AD520)</f>
        <v/>
      </c>
      <c s="34"/>
      <c s="32" t="str">
        <f>IF(AK520="","",IF(AK520&gt;0,COUNT($AG$2:AG520),""))</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0" s="32" t="str">
        <f>IF(BC520="","",IF(BC520&gt;0,COUNT($AY$2:AY520),""))</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1" spans="1:66" ht="15.75" customHeight="1">
      <c r="A521" s="90" t="str">
        <f>IF('S.D.PASTE SHEET'!A521="","",'S.D.PASTE SHEET'!A521)</f>
        <v/>
      </c>
      <c s="90" t="str">
        <f>IF('S.D.PASTE SHEET'!B521="","",'S.D.PASTE SHEET'!B521)</f>
        <v/>
      </c>
      <c s="90" t="str">
        <f>IF('S.D.PASTE SHEET'!C521="","",'S.D.PASTE SHEET'!C521)</f>
        <v/>
      </c>
      <c s="91" t="str">
        <f>IF('S.D.PASTE SHEET'!D521="","",'S.D.PASTE SHEET'!D521)</f>
        <v/>
      </c>
      <c s="90" t="str">
        <f>IF('S.D.PASTE SHEET'!E521="","",UPPER('S.D.PASTE SHEET'!E521))</f>
        <v/>
      </c>
      <c s="90" t="str">
        <f>IF('S.D.PASTE SHEET'!F521="","",'S.D.PASTE SHEET'!F521)</f>
        <v/>
      </c>
      <c s="90" t="str">
        <f>IF('S.D.PASTE SHEET'!G521="","",UPPER('S.D.PASTE SHEET'!G521))</f>
        <v/>
      </c>
      <c s="90" t="str">
        <f>IF('S.D.PASTE SHEET'!H521="","",UPPER('S.D.PASTE SHEET'!H521))</f>
        <v/>
      </c>
      <c s="90" t="str">
        <f>IF('S.D.PASTE SHEET'!I521="","",'S.D.PASTE SHEET'!I521)</f>
        <v/>
      </c>
      <c s="91" t="str">
        <f>IF('S.D.PASTE SHEET'!J521="","",'S.D.PASTE SHEET'!J521)</f>
        <v/>
      </c>
      <c s="90" t="str">
        <f>IF('S.D.PASTE SHEET'!K521="","",'S.D.PASTE SHEET'!K521)</f>
        <v/>
      </c>
      <c s="90" t="str">
        <f>IF('S.D.PASTE SHEET'!L521="","",'S.D.PASTE SHEET'!L521)</f>
        <v/>
      </c>
      <c s="90" t="str">
        <f>IF('S.D.PASTE SHEET'!M521="","",'S.D.PASTE SHEET'!M521)</f>
        <v/>
      </c>
      <c s="90" t="str">
        <f>IF('S.D.PASTE SHEET'!N521="","",'S.D.PASTE SHEET'!N521)</f>
        <v/>
      </c>
      <c s="90" t="str">
        <f>IF('S.D.PASTE SHEET'!O521="","",'S.D.PASTE SHEET'!O521)</f>
        <v/>
      </c>
      <c s="90" t="str">
        <f>IF('S.D.PASTE SHEET'!P521="","",'S.D.PASTE SHEET'!P521)</f>
        <v/>
      </c>
      <c s="90" t="str">
        <f>IF('S.D.PASTE SHEET'!Q521="","",'S.D.PASTE SHEET'!Q521)</f>
        <v/>
      </c>
      <c s="90" t="str">
        <f>IF('S.D.PASTE SHEET'!R521="","",'S.D.PASTE SHEET'!R521)</f>
        <v/>
      </c>
      <c s="90" t="str">
        <f>IF('S.D.PASTE SHEET'!S521="","",'S.D.PASTE SHEET'!S521)</f>
        <v/>
      </c>
      <c s="90" t="str">
        <f>IF('S.D.PASTE SHEET'!T521="","",'S.D.PASTE SHEET'!T521)</f>
        <v/>
      </c>
      <c s="90" t="str">
        <f>IF('S.D.PASTE SHEET'!U521="","",'S.D.PASTE SHEET'!U521)</f>
        <v/>
      </c>
      <c s="90" t="str">
        <f>IF('S.D.PASTE SHEET'!V521="","",'S.D.PASTE SHEET'!V521)</f>
        <v/>
      </c>
      <c s="90" t="str">
        <f>IF('S.D.PASTE SHEET'!W521="","",'S.D.PASTE SHEET'!W521)</f>
        <v/>
      </c>
      <c s="90" t="str">
        <f>IF('S.D.PASTE SHEET'!X521="","",'S.D.PASTE SHEET'!X521)</f>
        <v/>
      </c>
      <c s="90" t="str">
        <f>IF('S.D.PASTE SHEET'!Y521="","",'S.D.PASTE SHEET'!Y521)</f>
        <v/>
      </c>
      <c s="90" t="str">
        <f>IF('S.D.PASTE SHEET'!Z521="","",'S.D.PASTE SHEET'!Z521)</f>
        <v/>
      </c>
      <c s="90" t="str">
        <f>IF('S.D.PASTE SHEET'!AA521="","",'S.D.PASTE SHEET'!AA521)</f>
        <v/>
      </c>
      <c s="90" t="str">
        <f>IF('S.D.PASTE SHEET'!AB521="","",'S.D.PASTE SHEET'!AB521)</f>
        <v/>
      </c>
      <c s="90" t="str">
        <f>IF('S.D.PASTE SHEET'!AC521="","",'S.D.PASTE SHEET'!AC521)</f>
        <v/>
      </c>
      <c s="90" t="str">
        <f>IF('S.D.PASTE SHEET'!AD521="","",'S.D.PASTE SHEET'!AD521)</f>
        <v/>
      </c>
      <c s="34"/>
      <c s="32" t="str">
        <f>IF(AK521="","",IF(AK521&gt;0,COUNT($AG$2:AG521),""))</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1" s="32" t="str">
        <f>IF(BC521="","",IF(BC521&gt;0,COUNT($AY$2:AY521),""))</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2" spans="1:66" ht="15.75" customHeight="1">
      <c r="A522" s="90" t="str">
        <f>IF('S.D.PASTE SHEET'!A522="","",'S.D.PASTE SHEET'!A522)</f>
        <v/>
      </c>
      <c s="90" t="str">
        <f>IF('S.D.PASTE SHEET'!B522="","",'S.D.PASTE SHEET'!B522)</f>
        <v/>
      </c>
      <c s="90" t="str">
        <f>IF('S.D.PASTE SHEET'!C522="","",'S.D.PASTE SHEET'!C522)</f>
        <v/>
      </c>
      <c s="91" t="str">
        <f>IF('S.D.PASTE SHEET'!D522="","",'S.D.PASTE SHEET'!D522)</f>
        <v/>
      </c>
      <c s="90" t="str">
        <f>IF('S.D.PASTE SHEET'!E522="","",UPPER('S.D.PASTE SHEET'!E522))</f>
        <v/>
      </c>
      <c s="90" t="str">
        <f>IF('S.D.PASTE SHEET'!F522="","",'S.D.PASTE SHEET'!F522)</f>
        <v/>
      </c>
      <c s="90" t="str">
        <f>IF('S.D.PASTE SHEET'!G522="","",UPPER('S.D.PASTE SHEET'!G522))</f>
        <v/>
      </c>
      <c s="90" t="str">
        <f>IF('S.D.PASTE SHEET'!H522="","",UPPER('S.D.PASTE SHEET'!H522))</f>
        <v/>
      </c>
      <c s="90" t="str">
        <f>IF('S.D.PASTE SHEET'!I522="","",'S.D.PASTE SHEET'!I522)</f>
        <v/>
      </c>
      <c s="91" t="str">
        <f>IF('S.D.PASTE SHEET'!J522="","",'S.D.PASTE SHEET'!J522)</f>
        <v/>
      </c>
      <c s="90" t="str">
        <f>IF('S.D.PASTE SHEET'!K522="","",'S.D.PASTE SHEET'!K522)</f>
        <v/>
      </c>
      <c s="90" t="str">
        <f>IF('S.D.PASTE SHEET'!L522="","",'S.D.PASTE SHEET'!L522)</f>
        <v/>
      </c>
      <c s="90" t="str">
        <f>IF('S.D.PASTE SHEET'!M522="","",'S.D.PASTE SHEET'!M522)</f>
        <v/>
      </c>
      <c s="90" t="str">
        <f>IF('S.D.PASTE SHEET'!N522="","",'S.D.PASTE SHEET'!N522)</f>
        <v/>
      </c>
      <c s="90" t="str">
        <f>IF('S.D.PASTE SHEET'!O522="","",'S.D.PASTE SHEET'!O522)</f>
        <v/>
      </c>
      <c s="90" t="str">
        <f>IF('S.D.PASTE SHEET'!P522="","",'S.D.PASTE SHEET'!P522)</f>
        <v/>
      </c>
      <c s="90" t="str">
        <f>IF('S.D.PASTE SHEET'!Q522="","",'S.D.PASTE SHEET'!Q522)</f>
        <v/>
      </c>
      <c s="90" t="str">
        <f>IF('S.D.PASTE SHEET'!R522="","",'S.D.PASTE SHEET'!R522)</f>
        <v/>
      </c>
      <c s="90" t="str">
        <f>IF('S.D.PASTE SHEET'!S522="","",'S.D.PASTE SHEET'!S522)</f>
        <v/>
      </c>
      <c s="90" t="str">
        <f>IF('S.D.PASTE SHEET'!T522="","",'S.D.PASTE SHEET'!T522)</f>
        <v/>
      </c>
      <c s="90" t="str">
        <f>IF('S.D.PASTE SHEET'!U522="","",'S.D.PASTE SHEET'!U522)</f>
        <v/>
      </c>
      <c s="90" t="str">
        <f>IF('S.D.PASTE SHEET'!V522="","",'S.D.PASTE SHEET'!V522)</f>
        <v/>
      </c>
      <c s="90" t="str">
        <f>IF('S.D.PASTE SHEET'!W522="","",'S.D.PASTE SHEET'!W522)</f>
        <v/>
      </c>
      <c s="90" t="str">
        <f>IF('S.D.PASTE SHEET'!X522="","",'S.D.PASTE SHEET'!X522)</f>
        <v/>
      </c>
      <c s="90" t="str">
        <f>IF('S.D.PASTE SHEET'!Y522="","",'S.D.PASTE SHEET'!Y522)</f>
        <v/>
      </c>
      <c s="90" t="str">
        <f>IF('S.D.PASTE SHEET'!Z522="","",'S.D.PASTE SHEET'!Z522)</f>
        <v/>
      </c>
      <c s="90" t="str">
        <f>IF('S.D.PASTE SHEET'!AA522="","",'S.D.PASTE SHEET'!AA522)</f>
        <v/>
      </c>
      <c s="90" t="str">
        <f>IF('S.D.PASTE SHEET'!AB522="","",'S.D.PASTE SHEET'!AB522)</f>
        <v/>
      </c>
      <c s="90" t="str">
        <f>IF('S.D.PASTE SHEET'!AC522="","",'S.D.PASTE SHEET'!AC522)</f>
        <v/>
      </c>
      <c s="90" t="str">
        <f>IF('S.D.PASTE SHEET'!AD522="","",'S.D.PASTE SHEET'!AD522)</f>
        <v/>
      </c>
      <c s="34"/>
      <c s="32" t="str">
        <f>IF(AK522="","",IF(AK522&gt;0,COUNT($AG$2:AG522),""))</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2" s="32" t="str">
        <f>IF(BC522="","",IF(BC522&gt;0,COUNT($AY$2:AY522),""))</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3" spans="1:66" ht="15.75" customHeight="1">
      <c r="A523" s="90" t="str">
        <f>IF('S.D.PASTE SHEET'!A523="","",'S.D.PASTE SHEET'!A523)</f>
        <v/>
      </c>
      <c s="90" t="str">
        <f>IF('S.D.PASTE SHEET'!B523="","",'S.D.PASTE SHEET'!B523)</f>
        <v/>
      </c>
      <c s="90" t="str">
        <f>IF('S.D.PASTE SHEET'!C523="","",'S.D.PASTE SHEET'!C523)</f>
        <v/>
      </c>
      <c s="91" t="str">
        <f>IF('S.D.PASTE SHEET'!D523="","",'S.D.PASTE SHEET'!D523)</f>
        <v/>
      </c>
      <c s="90" t="str">
        <f>IF('S.D.PASTE SHEET'!E523="","",UPPER('S.D.PASTE SHEET'!E523))</f>
        <v/>
      </c>
      <c s="90" t="str">
        <f>IF('S.D.PASTE SHEET'!F523="","",'S.D.PASTE SHEET'!F523)</f>
        <v/>
      </c>
      <c s="90" t="str">
        <f>IF('S.D.PASTE SHEET'!G523="","",UPPER('S.D.PASTE SHEET'!G523))</f>
        <v/>
      </c>
      <c s="90" t="str">
        <f>IF('S.D.PASTE SHEET'!H523="","",UPPER('S.D.PASTE SHEET'!H523))</f>
        <v/>
      </c>
      <c s="90" t="str">
        <f>IF('S.D.PASTE SHEET'!I523="","",'S.D.PASTE SHEET'!I523)</f>
        <v/>
      </c>
      <c s="91" t="str">
        <f>IF('S.D.PASTE SHEET'!J523="","",'S.D.PASTE SHEET'!J523)</f>
        <v/>
      </c>
      <c s="90" t="str">
        <f>IF('S.D.PASTE SHEET'!K523="","",'S.D.PASTE SHEET'!K523)</f>
        <v/>
      </c>
      <c s="90" t="str">
        <f>IF('S.D.PASTE SHEET'!L523="","",'S.D.PASTE SHEET'!L523)</f>
        <v/>
      </c>
      <c s="90" t="str">
        <f>IF('S.D.PASTE SHEET'!M523="","",'S.D.PASTE SHEET'!M523)</f>
        <v/>
      </c>
      <c s="90" t="str">
        <f>IF('S.D.PASTE SHEET'!N523="","",'S.D.PASTE SHEET'!N523)</f>
        <v/>
      </c>
      <c s="90" t="str">
        <f>IF('S.D.PASTE SHEET'!O523="","",'S.D.PASTE SHEET'!O523)</f>
        <v/>
      </c>
      <c s="90" t="str">
        <f>IF('S.D.PASTE SHEET'!P523="","",'S.D.PASTE SHEET'!P523)</f>
        <v/>
      </c>
      <c s="90" t="str">
        <f>IF('S.D.PASTE SHEET'!Q523="","",'S.D.PASTE SHEET'!Q523)</f>
        <v/>
      </c>
      <c s="90" t="str">
        <f>IF('S.D.PASTE SHEET'!R523="","",'S.D.PASTE SHEET'!R523)</f>
        <v/>
      </c>
      <c s="90" t="str">
        <f>IF('S.D.PASTE SHEET'!S523="","",'S.D.PASTE SHEET'!S523)</f>
        <v/>
      </c>
      <c s="90" t="str">
        <f>IF('S.D.PASTE SHEET'!T523="","",'S.D.PASTE SHEET'!T523)</f>
        <v/>
      </c>
      <c s="90" t="str">
        <f>IF('S.D.PASTE SHEET'!U523="","",'S.D.PASTE SHEET'!U523)</f>
        <v/>
      </c>
      <c s="90" t="str">
        <f>IF('S.D.PASTE SHEET'!V523="","",'S.D.PASTE SHEET'!V523)</f>
        <v/>
      </c>
      <c s="90" t="str">
        <f>IF('S.D.PASTE SHEET'!W523="","",'S.D.PASTE SHEET'!W523)</f>
        <v/>
      </c>
      <c s="90" t="str">
        <f>IF('S.D.PASTE SHEET'!X523="","",'S.D.PASTE SHEET'!X523)</f>
        <v/>
      </c>
      <c s="90" t="str">
        <f>IF('S.D.PASTE SHEET'!Y523="","",'S.D.PASTE SHEET'!Y523)</f>
        <v/>
      </c>
      <c s="90" t="str">
        <f>IF('S.D.PASTE SHEET'!Z523="","",'S.D.PASTE SHEET'!Z523)</f>
        <v/>
      </c>
      <c s="90" t="str">
        <f>IF('S.D.PASTE SHEET'!AA523="","",'S.D.PASTE SHEET'!AA523)</f>
        <v/>
      </c>
      <c s="90" t="str">
        <f>IF('S.D.PASTE SHEET'!AB523="","",'S.D.PASTE SHEET'!AB523)</f>
        <v/>
      </c>
      <c s="90" t="str">
        <f>IF('S.D.PASTE SHEET'!AC523="","",'S.D.PASTE SHEET'!AC523)</f>
        <v/>
      </c>
      <c s="90" t="str">
        <f>IF('S.D.PASTE SHEET'!AD523="","",'S.D.PASTE SHEET'!AD523)</f>
        <v/>
      </c>
      <c s="34"/>
      <c s="32" t="str">
        <f>IF(AK523="","",IF(AK523&gt;0,COUNT($AG$2:AG523),""))</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3" s="32" t="str">
        <f>IF(BC523="","",IF(BC523&gt;0,COUNT($AY$2:AY523),""))</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4" spans="1:66" ht="15.75" customHeight="1">
      <c r="A524" s="90" t="str">
        <f>IF('S.D.PASTE SHEET'!A524="","",'S.D.PASTE SHEET'!A524)</f>
        <v/>
      </c>
      <c s="90" t="str">
        <f>IF('S.D.PASTE SHEET'!B524="","",'S.D.PASTE SHEET'!B524)</f>
        <v/>
      </c>
      <c s="90" t="str">
        <f>IF('S.D.PASTE SHEET'!C524="","",'S.D.PASTE SHEET'!C524)</f>
        <v/>
      </c>
      <c s="91" t="str">
        <f>IF('S.D.PASTE SHEET'!D524="","",'S.D.PASTE SHEET'!D524)</f>
        <v/>
      </c>
      <c s="90" t="str">
        <f>IF('S.D.PASTE SHEET'!E524="","",UPPER('S.D.PASTE SHEET'!E524))</f>
        <v/>
      </c>
      <c s="90" t="str">
        <f>IF('S.D.PASTE SHEET'!F524="","",'S.D.PASTE SHEET'!F524)</f>
        <v/>
      </c>
      <c s="90" t="str">
        <f>IF('S.D.PASTE SHEET'!G524="","",UPPER('S.D.PASTE SHEET'!G524))</f>
        <v/>
      </c>
      <c s="90" t="str">
        <f>IF('S.D.PASTE SHEET'!H524="","",UPPER('S.D.PASTE SHEET'!H524))</f>
        <v/>
      </c>
      <c s="90" t="str">
        <f>IF('S.D.PASTE SHEET'!I524="","",'S.D.PASTE SHEET'!I524)</f>
        <v/>
      </c>
      <c s="91" t="str">
        <f>IF('S.D.PASTE SHEET'!J524="","",'S.D.PASTE SHEET'!J524)</f>
        <v/>
      </c>
      <c s="90" t="str">
        <f>IF('S.D.PASTE SHEET'!K524="","",'S.D.PASTE SHEET'!K524)</f>
        <v/>
      </c>
      <c s="90" t="str">
        <f>IF('S.D.PASTE SHEET'!L524="","",'S.D.PASTE SHEET'!L524)</f>
        <v/>
      </c>
      <c s="90" t="str">
        <f>IF('S.D.PASTE SHEET'!M524="","",'S.D.PASTE SHEET'!M524)</f>
        <v/>
      </c>
      <c s="90" t="str">
        <f>IF('S.D.PASTE SHEET'!N524="","",'S.D.PASTE SHEET'!N524)</f>
        <v/>
      </c>
      <c s="90" t="str">
        <f>IF('S.D.PASTE SHEET'!O524="","",'S.D.PASTE SHEET'!O524)</f>
        <v/>
      </c>
      <c s="90" t="str">
        <f>IF('S.D.PASTE SHEET'!P524="","",'S.D.PASTE SHEET'!P524)</f>
        <v/>
      </c>
      <c s="90" t="str">
        <f>IF('S.D.PASTE SHEET'!Q524="","",'S.D.PASTE SHEET'!Q524)</f>
        <v/>
      </c>
      <c s="90" t="str">
        <f>IF('S.D.PASTE SHEET'!R524="","",'S.D.PASTE SHEET'!R524)</f>
        <v/>
      </c>
      <c s="90" t="str">
        <f>IF('S.D.PASTE SHEET'!S524="","",'S.D.PASTE SHEET'!S524)</f>
        <v/>
      </c>
      <c s="90" t="str">
        <f>IF('S.D.PASTE SHEET'!T524="","",'S.D.PASTE SHEET'!T524)</f>
        <v/>
      </c>
      <c s="90" t="str">
        <f>IF('S.D.PASTE SHEET'!U524="","",'S.D.PASTE SHEET'!U524)</f>
        <v/>
      </c>
      <c s="90" t="str">
        <f>IF('S.D.PASTE SHEET'!V524="","",'S.D.PASTE SHEET'!V524)</f>
        <v/>
      </c>
      <c s="90" t="str">
        <f>IF('S.D.PASTE SHEET'!W524="","",'S.D.PASTE SHEET'!W524)</f>
        <v/>
      </c>
      <c s="90" t="str">
        <f>IF('S.D.PASTE SHEET'!X524="","",'S.D.PASTE SHEET'!X524)</f>
        <v/>
      </c>
      <c s="90" t="str">
        <f>IF('S.D.PASTE SHEET'!Y524="","",'S.D.PASTE SHEET'!Y524)</f>
        <v/>
      </c>
      <c s="90" t="str">
        <f>IF('S.D.PASTE SHEET'!Z524="","",'S.D.PASTE SHEET'!Z524)</f>
        <v/>
      </c>
      <c s="90" t="str">
        <f>IF('S.D.PASTE SHEET'!AA524="","",'S.D.PASTE SHEET'!AA524)</f>
        <v/>
      </c>
      <c s="90" t="str">
        <f>IF('S.D.PASTE SHEET'!AB524="","",'S.D.PASTE SHEET'!AB524)</f>
        <v/>
      </c>
      <c s="90" t="str">
        <f>IF('S.D.PASTE SHEET'!AC524="","",'S.D.PASTE SHEET'!AC524)</f>
        <v/>
      </c>
      <c s="90" t="str">
        <f>IF('S.D.PASTE SHEET'!AD524="","",'S.D.PASTE SHEET'!AD524)</f>
        <v/>
      </c>
      <c s="34"/>
      <c s="32" t="str">
        <f>IF(AK524="","",IF(AK524&gt;0,COUNT($AG$2:AG524),""))</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4" s="32" t="str">
        <f>IF(BC524="","",IF(BC524&gt;0,COUNT($AY$2:AY524),""))</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5" spans="1:66" ht="15.75" customHeight="1">
      <c r="A525" s="90" t="str">
        <f>IF('S.D.PASTE SHEET'!A525="","",'S.D.PASTE SHEET'!A525)</f>
        <v/>
      </c>
      <c s="90" t="str">
        <f>IF('S.D.PASTE SHEET'!B525="","",'S.D.PASTE SHEET'!B525)</f>
        <v/>
      </c>
      <c s="90" t="str">
        <f>IF('S.D.PASTE SHEET'!C525="","",'S.D.PASTE SHEET'!C525)</f>
        <v/>
      </c>
      <c s="91" t="str">
        <f>IF('S.D.PASTE SHEET'!D525="","",'S.D.PASTE SHEET'!D525)</f>
        <v/>
      </c>
      <c s="90" t="str">
        <f>IF('S.D.PASTE SHEET'!E525="","",UPPER('S.D.PASTE SHEET'!E525))</f>
        <v/>
      </c>
      <c s="90" t="str">
        <f>IF('S.D.PASTE SHEET'!F525="","",'S.D.PASTE SHEET'!F525)</f>
        <v/>
      </c>
      <c s="90" t="str">
        <f>IF('S.D.PASTE SHEET'!G525="","",UPPER('S.D.PASTE SHEET'!G525))</f>
        <v/>
      </c>
      <c s="90" t="str">
        <f>IF('S.D.PASTE SHEET'!H525="","",UPPER('S.D.PASTE SHEET'!H525))</f>
        <v/>
      </c>
      <c s="90" t="str">
        <f>IF('S.D.PASTE SHEET'!I525="","",'S.D.PASTE SHEET'!I525)</f>
        <v/>
      </c>
      <c s="91" t="str">
        <f>IF('S.D.PASTE SHEET'!J525="","",'S.D.PASTE SHEET'!J525)</f>
        <v/>
      </c>
      <c s="90" t="str">
        <f>IF('S.D.PASTE SHEET'!K525="","",'S.D.PASTE SHEET'!K525)</f>
        <v/>
      </c>
      <c s="90" t="str">
        <f>IF('S.D.PASTE SHEET'!L525="","",'S.D.PASTE SHEET'!L525)</f>
        <v/>
      </c>
      <c s="90" t="str">
        <f>IF('S.D.PASTE SHEET'!M525="","",'S.D.PASTE SHEET'!M525)</f>
        <v/>
      </c>
      <c s="90" t="str">
        <f>IF('S.D.PASTE SHEET'!N525="","",'S.D.PASTE SHEET'!N525)</f>
        <v/>
      </c>
      <c s="90" t="str">
        <f>IF('S.D.PASTE SHEET'!O525="","",'S.D.PASTE SHEET'!O525)</f>
        <v/>
      </c>
      <c s="90" t="str">
        <f>IF('S.D.PASTE SHEET'!P525="","",'S.D.PASTE SHEET'!P525)</f>
        <v/>
      </c>
      <c s="90" t="str">
        <f>IF('S.D.PASTE SHEET'!Q525="","",'S.D.PASTE SHEET'!Q525)</f>
        <v/>
      </c>
      <c s="90" t="str">
        <f>IF('S.D.PASTE SHEET'!R525="","",'S.D.PASTE SHEET'!R525)</f>
        <v/>
      </c>
      <c s="90" t="str">
        <f>IF('S.D.PASTE SHEET'!S525="","",'S.D.PASTE SHEET'!S525)</f>
        <v/>
      </c>
      <c s="90" t="str">
        <f>IF('S.D.PASTE SHEET'!T525="","",'S.D.PASTE SHEET'!T525)</f>
        <v/>
      </c>
      <c s="90" t="str">
        <f>IF('S.D.PASTE SHEET'!U525="","",'S.D.PASTE SHEET'!U525)</f>
        <v/>
      </c>
      <c s="90" t="str">
        <f>IF('S.D.PASTE SHEET'!V525="","",'S.D.PASTE SHEET'!V525)</f>
        <v/>
      </c>
      <c s="90" t="str">
        <f>IF('S.D.PASTE SHEET'!W525="","",'S.D.PASTE SHEET'!W525)</f>
        <v/>
      </c>
      <c s="90" t="str">
        <f>IF('S.D.PASTE SHEET'!X525="","",'S.D.PASTE SHEET'!X525)</f>
        <v/>
      </c>
      <c s="90" t="str">
        <f>IF('S.D.PASTE SHEET'!Y525="","",'S.D.PASTE SHEET'!Y525)</f>
        <v/>
      </c>
      <c s="90" t="str">
        <f>IF('S.D.PASTE SHEET'!Z525="","",'S.D.PASTE SHEET'!Z525)</f>
        <v/>
      </c>
      <c s="90" t="str">
        <f>IF('S.D.PASTE SHEET'!AA525="","",'S.D.PASTE SHEET'!AA525)</f>
        <v/>
      </c>
      <c s="90" t="str">
        <f>IF('S.D.PASTE SHEET'!AB525="","",'S.D.PASTE SHEET'!AB525)</f>
        <v/>
      </c>
      <c s="90" t="str">
        <f>IF('S.D.PASTE SHEET'!AC525="","",'S.D.PASTE SHEET'!AC525)</f>
        <v/>
      </c>
      <c s="90" t="str">
        <f>IF('S.D.PASTE SHEET'!AD525="","",'S.D.PASTE SHEET'!AD525)</f>
        <v/>
      </c>
      <c s="34"/>
      <c s="32" t="str">
        <f>IF(AK525="","",IF(AK525&gt;0,COUNT($AG$2:AG525),""))</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5" s="32" t="str">
        <f>IF(BC525="","",IF(BC525&gt;0,COUNT($AY$2:AY525),""))</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6" spans="1:66" ht="15.75" customHeight="1">
      <c r="A526" s="90" t="str">
        <f>IF('S.D.PASTE SHEET'!A526="","",'S.D.PASTE SHEET'!A526)</f>
        <v/>
      </c>
      <c s="90" t="str">
        <f>IF('S.D.PASTE SHEET'!B526="","",'S.D.PASTE SHEET'!B526)</f>
        <v/>
      </c>
      <c s="90" t="str">
        <f>IF('S.D.PASTE SHEET'!C526="","",'S.D.PASTE SHEET'!C526)</f>
        <v/>
      </c>
      <c s="91" t="str">
        <f>IF('S.D.PASTE SHEET'!D526="","",'S.D.PASTE SHEET'!D526)</f>
        <v/>
      </c>
      <c s="90" t="str">
        <f>IF('S.D.PASTE SHEET'!E526="","",UPPER('S.D.PASTE SHEET'!E526))</f>
        <v/>
      </c>
      <c s="90" t="str">
        <f>IF('S.D.PASTE SHEET'!F526="","",'S.D.PASTE SHEET'!F526)</f>
        <v/>
      </c>
      <c s="90" t="str">
        <f>IF('S.D.PASTE SHEET'!G526="","",UPPER('S.D.PASTE SHEET'!G526))</f>
        <v/>
      </c>
      <c s="90" t="str">
        <f>IF('S.D.PASTE SHEET'!H526="","",UPPER('S.D.PASTE SHEET'!H526))</f>
        <v/>
      </c>
      <c s="90" t="str">
        <f>IF('S.D.PASTE SHEET'!I526="","",'S.D.PASTE SHEET'!I526)</f>
        <v/>
      </c>
      <c s="91" t="str">
        <f>IF('S.D.PASTE SHEET'!J526="","",'S.D.PASTE SHEET'!J526)</f>
        <v/>
      </c>
      <c s="90" t="str">
        <f>IF('S.D.PASTE SHEET'!K526="","",'S.D.PASTE SHEET'!K526)</f>
        <v/>
      </c>
      <c s="90" t="str">
        <f>IF('S.D.PASTE SHEET'!L526="","",'S.D.PASTE SHEET'!L526)</f>
        <v/>
      </c>
      <c s="90" t="str">
        <f>IF('S.D.PASTE SHEET'!M526="","",'S.D.PASTE SHEET'!M526)</f>
        <v/>
      </c>
      <c s="90" t="str">
        <f>IF('S.D.PASTE SHEET'!N526="","",'S.D.PASTE SHEET'!N526)</f>
        <v/>
      </c>
      <c s="90" t="str">
        <f>IF('S.D.PASTE SHEET'!O526="","",'S.D.PASTE SHEET'!O526)</f>
        <v/>
      </c>
      <c s="90" t="str">
        <f>IF('S.D.PASTE SHEET'!P526="","",'S.D.PASTE SHEET'!P526)</f>
        <v/>
      </c>
      <c s="90" t="str">
        <f>IF('S.D.PASTE SHEET'!Q526="","",'S.D.PASTE SHEET'!Q526)</f>
        <v/>
      </c>
      <c s="90" t="str">
        <f>IF('S.D.PASTE SHEET'!R526="","",'S.D.PASTE SHEET'!R526)</f>
        <v/>
      </c>
      <c s="90" t="str">
        <f>IF('S.D.PASTE SHEET'!S526="","",'S.D.PASTE SHEET'!S526)</f>
        <v/>
      </c>
      <c s="90" t="str">
        <f>IF('S.D.PASTE SHEET'!T526="","",'S.D.PASTE SHEET'!T526)</f>
        <v/>
      </c>
      <c s="90" t="str">
        <f>IF('S.D.PASTE SHEET'!U526="","",'S.D.PASTE SHEET'!U526)</f>
        <v/>
      </c>
      <c s="90" t="str">
        <f>IF('S.D.PASTE SHEET'!V526="","",'S.D.PASTE SHEET'!V526)</f>
        <v/>
      </c>
      <c s="90" t="str">
        <f>IF('S.D.PASTE SHEET'!W526="","",'S.D.PASTE SHEET'!W526)</f>
        <v/>
      </c>
      <c s="90" t="str">
        <f>IF('S.D.PASTE SHEET'!X526="","",'S.D.PASTE SHEET'!X526)</f>
        <v/>
      </c>
      <c s="90" t="str">
        <f>IF('S.D.PASTE SHEET'!Y526="","",'S.D.PASTE SHEET'!Y526)</f>
        <v/>
      </c>
      <c s="90" t="str">
        <f>IF('S.D.PASTE SHEET'!Z526="","",'S.D.PASTE SHEET'!Z526)</f>
        <v/>
      </c>
      <c s="90" t="str">
        <f>IF('S.D.PASTE SHEET'!AA526="","",'S.D.PASTE SHEET'!AA526)</f>
        <v/>
      </c>
      <c s="90" t="str">
        <f>IF('S.D.PASTE SHEET'!AB526="","",'S.D.PASTE SHEET'!AB526)</f>
        <v/>
      </c>
      <c s="90" t="str">
        <f>IF('S.D.PASTE SHEET'!AC526="","",'S.D.PASTE SHEET'!AC526)</f>
        <v/>
      </c>
      <c s="90" t="str">
        <f>IF('S.D.PASTE SHEET'!AD526="","",'S.D.PASTE SHEET'!AD526)</f>
        <v/>
      </c>
      <c s="34"/>
      <c s="32" t="str">
        <f>IF(AK526="","",IF(AK526&gt;0,COUNT($AG$2:AG526),""))</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6" s="32" t="str">
        <f>IF(BC526="","",IF(BC526&gt;0,COUNT($AY$2:AY526),""))</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7" spans="1:66" ht="15.75" customHeight="1">
      <c r="A527" s="90" t="str">
        <f>IF('S.D.PASTE SHEET'!A527="","",'S.D.PASTE SHEET'!A527)</f>
        <v/>
      </c>
      <c s="90" t="str">
        <f>IF('S.D.PASTE SHEET'!B527="","",'S.D.PASTE SHEET'!B527)</f>
        <v/>
      </c>
      <c s="90" t="str">
        <f>IF('S.D.PASTE SHEET'!C527="","",'S.D.PASTE SHEET'!C527)</f>
        <v/>
      </c>
      <c s="91" t="str">
        <f>IF('S.D.PASTE SHEET'!D527="","",'S.D.PASTE SHEET'!D527)</f>
        <v/>
      </c>
      <c s="90" t="str">
        <f>IF('S.D.PASTE SHEET'!E527="","",UPPER('S.D.PASTE SHEET'!E527))</f>
        <v/>
      </c>
      <c s="90" t="str">
        <f>IF('S.D.PASTE SHEET'!F527="","",'S.D.PASTE SHEET'!F527)</f>
        <v/>
      </c>
      <c s="90" t="str">
        <f>IF('S.D.PASTE SHEET'!G527="","",UPPER('S.D.PASTE SHEET'!G527))</f>
        <v/>
      </c>
      <c s="90" t="str">
        <f>IF('S.D.PASTE SHEET'!H527="","",UPPER('S.D.PASTE SHEET'!H527))</f>
        <v/>
      </c>
      <c s="90" t="str">
        <f>IF('S.D.PASTE SHEET'!I527="","",'S.D.PASTE SHEET'!I527)</f>
        <v/>
      </c>
      <c s="91" t="str">
        <f>IF('S.D.PASTE SHEET'!J527="","",'S.D.PASTE SHEET'!J527)</f>
        <v/>
      </c>
      <c s="90" t="str">
        <f>IF('S.D.PASTE SHEET'!K527="","",'S.D.PASTE SHEET'!K527)</f>
        <v/>
      </c>
      <c s="90" t="str">
        <f>IF('S.D.PASTE SHEET'!L527="","",'S.D.PASTE SHEET'!L527)</f>
        <v/>
      </c>
      <c s="90" t="str">
        <f>IF('S.D.PASTE SHEET'!M527="","",'S.D.PASTE SHEET'!M527)</f>
        <v/>
      </c>
      <c s="90" t="str">
        <f>IF('S.D.PASTE SHEET'!N527="","",'S.D.PASTE SHEET'!N527)</f>
        <v/>
      </c>
      <c s="90" t="str">
        <f>IF('S.D.PASTE SHEET'!O527="","",'S.D.PASTE SHEET'!O527)</f>
        <v/>
      </c>
      <c s="90" t="str">
        <f>IF('S.D.PASTE SHEET'!P527="","",'S.D.PASTE SHEET'!P527)</f>
        <v/>
      </c>
      <c s="90" t="str">
        <f>IF('S.D.PASTE SHEET'!Q527="","",'S.D.PASTE SHEET'!Q527)</f>
        <v/>
      </c>
      <c s="90" t="str">
        <f>IF('S.D.PASTE SHEET'!R527="","",'S.D.PASTE SHEET'!R527)</f>
        <v/>
      </c>
      <c s="90" t="str">
        <f>IF('S.D.PASTE SHEET'!S527="","",'S.D.PASTE SHEET'!S527)</f>
        <v/>
      </c>
      <c s="90" t="str">
        <f>IF('S.D.PASTE SHEET'!T527="","",'S.D.PASTE SHEET'!T527)</f>
        <v/>
      </c>
      <c s="90" t="str">
        <f>IF('S.D.PASTE SHEET'!U527="","",'S.D.PASTE SHEET'!U527)</f>
        <v/>
      </c>
      <c s="90" t="str">
        <f>IF('S.D.PASTE SHEET'!V527="","",'S.D.PASTE SHEET'!V527)</f>
        <v/>
      </c>
      <c s="90" t="str">
        <f>IF('S.D.PASTE SHEET'!W527="","",'S.D.PASTE SHEET'!W527)</f>
        <v/>
      </c>
      <c s="90" t="str">
        <f>IF('S.D.PASTE SHEET'!X527="","",'S.D.PASTE SHEET'!X527)</f>
        <v/>
      </c>
      <c s="90" t="str">
        <f>IF('S.D.PASTE SHEET'!Y527="","",'S.D.PASTE SHEET'!Y527)</f>
        <v/>
      </c>
      <c s="90" t="str">
        <f>IF('S.D.PASTE SHEET'!Z527="","",'S.D.PASTE SHEET'!Z527)</f>
        <v/>
      </c>
      <c s="90" t="str">
        <f>IF('S.D.PASTE SHEET'!AA527="","",'S.D.PASTE SHEET'!AA527)</f>
        <v/>
      </c>
      <c s="90" t="str">
        <f>IF('S.D.PASTE SHEET'!AB527="","",'S.D.PASTE SHEET'!AB527)</f>
        <v/>
      </c>
      <c s="90" t="str">
        <f>IF('S.D.PASTE SHEET'!AC527="","",'S.D.PASTE SHEET'!AC527)</f>
        <v/>
      </c>
      <c s="90" t="str">
        <f>IF('S.D.PASTE SHEET'!AD527="","",'S.D.PASTE SHEET'!AD527)</f>
        <v/>
      </c>
      <c s="34"/>
      <c s="32" t="str">
        <f>IF(AK527="","",IF(AK527&gt;0,COUNT($AG$2:AG527),""))</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7" s="32" t="str">
        <f>IF(BC527="","",IF(BC527&gt;0,COUNT($AY$2:AY527),""))</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8" spans="1:66" ht="15.75" customHeight="1">
      <c r="A528" s="90" t="str">
        <f>IF('S.D.PASTE SHEET'!A528="","",'S.D.PASTE SHEET'!A528)</f>
        <v/>
      </c>
      <c s="90" t="str">
        <f>IF('S.D.PASTE SHEET'!B528="","",'S.D.PASTE SHEET'!B528)</f>
        <v/>
      </c>
      <c s="90" t="str">
        <f>IF('S.D.PASTE SHEET'!C528="","",'S.D.PASTE SHEET'!C528)</f>
        <v/>
      </c>
      <c s="91" t="str">
        <f>IF('S.D.PASTE SHEET'!D528="","",'S.D.PASTE SHEET'!D528)</f>
        <v/>
      </c>
      <c s="90" t="str">
        <f>IF('S.D.PASTE SHEET'!E528="","",UPPER('S.D.PASTE SHEET'!E528))</f>
        <v/>
      </c>
      <c s="90" t="str">
        <f>IF('S.D.PASTE SHEET'!F528="","",'S.D.PASTE SHEET'!F528)</f>
        <v/>
      </c>
      <c s="90" t="str">
        <f>IF('S.D.PASTE SHEET'!G528="","",UPPER('S.D.PASTE SHEET'!G528))</f>
        <v/>
      </c>
      <c s="90" t="str">
        <f>IF('S.D.PASTE SHEET'!H528="","",UPPER('S.D.PASTE SHEET'!H528))</f>
        <v/>
      </c>
      <c s="90" t="str">
        <f>IF('S.D.PASTE SHEET'!I528="","",'S.D.PASTE SHEET'!I528)</f>
        <v/>
      </c>
      <c s="91" t="str">
        <f>IF('S.D.PASTE SHEET'!J528="","",'S.D.PASTE SHEET'!J528)</f>
        <v/>
      </c>
      <c s="90" t="str">
        <f>IF('S.D.PASTE SHEET'!K528="","",'S.D.PASTE SHEET'!K528)</f>
        <v/>
      </c>
      <c s="90" t="str">
        <f>IF('S.D.PASTE SHEET'!L528="","",'S.D.PASTE SHEET'!L528)</f>
        <v/>
      </c>
      <c s="90" t="str">
        <f>IF('S.D.PASTE SHEET'!M528="","",'S.D.PASTE SHEET'!M528)</f>
        <v/>
      </c>
      <c s="90" t="str">
        <f>IF('S.D.PASTE SHEET'!N528="","",'S.D.PASTE SHEET'!N528)</f>
        <v/>
      </c>
      <c s="90" t="str">
        <f>IF('S.D.PASTE SHEET'!O528="","",'S.D.PASTE SHEET'!O528)</f>
        <v/>
      </c>
      <c s="90" t="str">
        <f>IF('S.D.PASTE SHEET'!P528="","",'S.D.PASTE SHEET'!P528)</f>
        <v/>
      </c>
      <c s="90" t="str">
        <f>IF('S.D.PASTE SHEET'!Q528="","",'S.D.PASTE SHEET'!Q528)</f>
        <v/>
      </c>
      <c s="90" t="str">
        <f>IF('S.D.PASTE SHEET'!R528="","",'S.D.PASTE SHEET'!R528)</f>
        <v/>
      </c>
      <c s="90" t="str">
        <f>IF('S.D.PASTE SHEET'!S528="","",'S.D.PASTE SHEET'!S528)</f>
        <v/>
      </c>
      <c s="90" t="str">
        <f>IF('S.D.PASTE SHEET'!T528="","",'S.D.PASTE SHEET'!T528)</f>
        <v/>
      </c>
      <c s="90" t="str">
        <f>IF('S.D.PASTE SHEET'!U528="","",'S.D.PASTE SHEET'!U528)</f>
        <v/>
      </c>
      <c s="90" t="str">
        <f>IF('S.D.PASTE SHEET'!V528="","",'S.D.PASTE SHEET'!V528)</f>
        <v/>
      </c>
      <c s="90" t="str">
        <f>IF('S.D.PASTE SHEET'!W528="","",'S.D.PASTE SHEET'!W528)</f>
        <v/>
      </c>
      <c s="90" t="str">
        <f>IF('S.D.PASTE SHEET'!X528="","",'S.D.PASTE SHEET'!X528)</f>
        <v/>
      </c>
      <c s="90" t="str">
        <f>IF('S.D.PASTE SHEET'!Y528="","",'S.D.PASTE SHEET'!Y528)</f>
        <v/>
      </c>
      <c s="90" t="str">
        <f>IF('S.D.PASTE SHEET'!Z528="","",'S.D.PASTE SHEET'!Z528)</f>
        <v/>
      </c>
      <c s="90" t="str">
        <f>IF('S.D.PASTE SHEET'!AA528="","",'S.D.PASTE SHEET'!AA528)</f>
        <v/>
      </c>
      <c s="90" t="str">
        <f>IF('S.D.PASTE SHEET'!AB528="","",'S.D.PASTE SHEET'!AB528)</f>
        <v/>
      </c>
      <c s="90" t="str">
        <f>IF('S.D.PASTE SHEET'!AC528="","",'S.D.PASTE SHEET'!AC528)</f>
        <v/>
      </c>
      <c s="90" t="str">
        <f>IF('S.D.PASTE SHEET'!AD528="","",'S.D.PASTE SHEET'!AD528)</f>
        <v/>
      </c>
      <c s="34"/>
      <c s="32" t="str">
        <f>IF(AK528="","",IF(AK528&gt;0,COUNT($AG$2:AG528),""))</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 t="shared" si="73"/>
        <v/>
      </c>
      <c r="AX528" s="32" t="str">
        <f>IF(BC528="","",IF(BC528&gt;0,COUNT($AY$2:AY528),""))</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29" spans="1:66" ht="15.75" customHeight="1">
      <c r="A529" s="90" t="str">
        <f>IF('S.D.PASTE SHEET'!A529="","",'S.D.PASTE SHEET'!A529)</f>
        <v/>
      </c>
      <c s="90" t="str">
        <f>IF('S.D.PASTE SHEET'!B529="","",'S.D.PASTE SHEET'!B529)</f>
        <v/>
      </c>
      <c s="90" t="str">
        <f>IF('S.D.PASTE SHEET'!C529="","",'S.D.PASTE SHEET'!C529)</f>
        <v/>
      </c>
      <c s="91" t="str">
        <f>IF('S.D.PASTE SHEET'!D529="","",'S.D.PASTE SHEET'!D529)</f>
        <v/>
      </c>
      <c s="90" t="str">
        <f>IF('S.D.PASTE SHEET'!E529="","",UPPER('S.D.PASTE SHEET'!E529))</f>
        <v/>
      </c>
      <c s="90" t="str">
        <f>IF('S.D.PASTE SHEET'!F529="","",'S.D.PASTE SHEET'!F529)</f>
        <v/>
      </c>
      <c s="90" t="str">
        <f>IF('S.D.PASTE SHEET'!G529="","",UPPER('S.D.PASTE SHEET'!G529))</f>
        <v/>
      </c>
      <c s="90" t="str">
        <f>IF('S.D.PASTE SHEET'!H529="","",UPPER('S.D.PASTE SHEET'!H529))</f>
        <v/>
      </c>
      <c s="90" t="str">
        <f>IF('S.D.PASTE SHEET'!I529="","",'S.D.PASTE SHEET'!I529)</f>
        <v/>
      </c>
      <c s="91" t="str">
        <f>IF('S.D.PASTE SHEET'!J529="","",'S.D.PASTE SHEET'!J529)</f>
        <v/>
      </c>
      <c s="90" t="str">
        <f>IF('S.D.PASTE SHEET'!K529="","",'S.D.PASTE SHEET'!K529)</f>
        <v/>
      </c>
      <c s="90" t="str">
        <f>IF('S.D.PASTE SHEET'!L529="","",'S.D.PASTE SHEET'!L529)</f>
        <v/>
      </c>
      <c s="90" t="str">
        <f>IF('S.D.PASTE SHEET'!M529="","",'S.D.PASTE SHEET'!M529)</f>
        <v/>
      </c>
      <c s="90" t="str">
        <f>IF('S.D.PASTE SHEET'!N529="","",'S.D.PASTE SHEET'!N529)</f>
        <v/>
      </c>
      <c s="90" t="str">
        <f>IF('S.D.PASTE SHEET'!O529="","",'S.D.PASTE SHEET'!O529)</f>
        <v/>
      </c>
      <c s="90" t="str">
        <f>IF('S.D.PASTE SHEET'!P529="","",'S.D.PASTE SHEET'!P529)</f>
        <v/>
      </c>
      <c s="90" t="str">
        <f>IF('S.D.PASTE SHEET'!Q529="","",'S.D.PASTE SHEET'!Q529)</f>
        <v/>
      </c>
      <c s="90" t="str">
        <f>IF('S.D.PASTE SHEET'!R529="","",'S.D.PASTE SHEET'!R529)</f>
        <v/>
      </c>
      <c s="90" t="str">
        <f>IF('S.D.PASTE SHEET'!S529="","",'S.D.PASTE SHEET'!S529)</f>
        <v/>
      </c>
      <c s="90" t="str">
        <f>IF('S.D.PASTE SHEET'!T529="","",'S.D.PASTE SHEET'!T529)</f>
        <v/>
      </c>
      <c s="90" t="str">
        <f>IF('S.D.PASTE SHEET'!U529="","",'S.D.PASTE SHEET'!U529)</f>
        <v/>
      </c>
      <c s="90" t="str">
        <f>IF('S.D.PASTE SHEET'!V529="","",'S.D.PASTE SHEET'!V529)</f>
        <v/>
      </c>
      <c s="90" t="str">
        <f>IF('S.D.PASTE SHEET'!W529="","",'S.D.PASTE SHEET'!W529)</f>
        <v/>
      </c>
      <c s="90" t="str">
        <f>IF('S.D.PASTE SHEET'!X529="","",'S.D.PASTE SHEET'!X529)</f>
        <v/>
      </c>
      <c s="90" t="str">
        <f>IF('S.D.PASTE SHEET'!Y529="","",'S.D.PASTE SHEET'!Y529)</f>
        <v/>
      </c>
      <c s="90" t="str">
        <f>IF('S.D.PASTE SHEET'!Z529="","",'S.D.PASTE SHEET'!Z529)</f>
        <v/>
      </c>
      <c s="90" t="str">
        <f>IF('S.D.PASTE SHEET'!AA529="","",'S.D.PASTE SHEET'!AA529)</f>
        <v/>
      </c>
      <c s="90" t="str">
        <f>IF('S.D.PASTE SHEET'!AB529="","",'S.D.PASTE SHEET'!AB529)</f>
        <v/>
      </c>
      <c s="90" t="str">
        <f>IF('S.D.PASTE SHEET'!AC529="","",'S.D.PASTE SHEET'!AC529)</f>
        <v/>
      </c>
      <c s="90" t="str">
        <f>IF('S.D.PASTE SHEET'!AD529="","",'S.D.PASTE SHEET'!AD529)</f>
        <v/>
      </c>
      <c s="34"/>
      <c s="32" t="str">
        <f>IF(AK529="","",IF(AK529&gt;0,COUNT($AG$2:AG529),""))</f>
        <v/>
      </c>
      <c s="10" t="str">
        <f t="shared" si="73"/>
        <v/>
      </c>
      <c s="10" t="str">
        <f t="shared" si="73"/>
        <v/>
      </c>
      <c s="10" t="str">
        <f t="shared" si="73"/>
        <v/>
      </c>
      <c s="37" t="str">
        <f t="shared" si="73"/>
        <v/>
      </c>
      <c s="10" t="str">
        <f t="shared" si="73"/>
        <v/>
      </c>
      <c s="10" t="str">
        <f t="shared" si="73"/>
        <v/>
      </c>
      <c s="10" t="str">
        <f t="shared" si="73"/>
        <v/>
      </c>
      <c s="10" t="str">
        <f t="shared" si="73"/>
        <v/>
      </c>
      <c s="10" t="str">
        <f t="shared" si="73"/>
        <v/>
      </c>
      <c s="37" t="str">
        <f t="shared" si="73"/>
        <v/>
      </c>
      <c s="10" t="str">
        <f t="shared" si="73"/>
        <v/>
      </c>
      <c s="10" t="str">
        <f t="shared" si="73"/>
        <v/>
      </c>
      <c s="10" t="str">
        <f t="shared" si="73"/>
        <v/>
      </c>
      <c s="10" t="str">
        <f t="shared" si="73"/>
        <v/>
      </c>
      <c s="10" t="str">
        <f t="shared" si="73"/>
        <v/>
      </c>
      <c s="10" t="str">
        <f>IF(AND($AJ$1=5,$A529=5),P529,"")</f>
        <v/>
      </c>
      <c r="AX529" s="32" t="str">
        <f>IF(BC529="","",IF(BC529&gt;0,COUNT($AY$2:AY529),""))</f>
        <v/>
      </c>
      <c s="10" t="str">
        <f t="shared" si="74"/>
        <v/>
      </c>
      <c s="10" t="str">
        <f t="shared" si="75"/>
        <v/>
      </c>
      <c s="10" t="str">
        <f t="shared" si="75"/>
        <v/>
      </c>
      <c s="39" t="str">
        <f t="shared" si="75"/>
        <v/>
      </c>
      <c s="10" t="str">
        <f t="shared" si="75"/>
        <v/>
      </c>
      <c s="10" t="str">
        <f t="shared" si="75"/>
        <v/>
      </c>
      <c s="10" t="str">
        <f t="shared" si="75"/>
        <v/>
      </c>
      <c s="10" t="str">
        <f t="shared" si="75"/>
        <v/>
      </c>
      <c s="10" t="str">
        <f t="shared" si="75"/>
        <v/>
      </c>
      <c s="39" t="str">
        <f t="shared" si="75"/>
        <v/>
      </c>
      <c s="10" t="str">
        <f t="shared" si="75"/>
        <v/>
      </c>
      <c s="10" t="str">
        <f t="shared" si="75"/>
        <v/>
      </c>
      <c s="10" t="str">
        <f t="shared" si="75"/>
        <v/>
      </c>
      <c s="10" t="str">
        <f t="shared" si="75"/>
        <v/>
      </c>
      <c s="10" t="str">
        <f t="shared" si="75"/>
        <v/>
      </c>
      <c s="10" t="str">
        <f t="shared" si="75"/>
        <v/>
      </c>
    </row>
    <row r="530" spans="1:66" ht="15.75" customHeight="1">
      <c r="A530" s="90" t="str">
        <f>IF('S.D.PASTE SHEET'!A530="","",'S.D.PASTE SHEET'!A530)</f>
        <v/>
      </c>
      <c s="90" t="str">
        <f>IF('S.D.PASTE SHEET'!B530="","",'S.D.PASTE SHEET'!B530)</f>
        <v/>
      </c>
      <c s="90" t="str">
        <f>IF('S.D.PASTE SHEET'!C530="","",'S.D.PASTE SHEET'!C530)</f>
        <v/>
      </c>
      <c s="91" t="str">
        <f>IF('S.D.PASTE SHEET'!D530="","",'S.D.PASTE SHEET'!D530)</f>
        <v/>
      </c>
      <c s="90" t="str">
        <f>IF('S.D.PASTE SHEET'!E530="","",UPPER('S.D.PASTE SHEET'!E530))</f>
        <v/>
      </c>
      <c s="90" t="str">
        <f>IF('S.D.PASTE SHEET'!F530="","",'S.D.PASTE SHEET'!F530)</f>
        <v/>
      </c>
      <c s="90" t="str">
        <f>IF('S.D.PASTE SHEET'!G530="","",UPPER('S.D.PASTE SHEET'!G530))</f>
        <v/>
      </c>
      <c s="90" t="str">
        <f>IF('S.D.PASTE SHEET'!H530="","",UPPER('S.D.PASTE SHEET'!H530))</f>
        <v/>
      </c>
      <c s="90" t="str">
        <f>IF('S.D.PASTE SHEET'!I530="","",'S.D.PASTE SHEET'!I530)</f>
        <v/>
      </c>
      <c s="91" t="str">
        <f>IF('S.D.PASTE SHEET'!J530="","",'S.D.PASTE SHEET'!J530)</f>
        <v/>
      </c>
      <c s="90" t="str">
        <f>IF('S.D.PASTE SHEET'!K530="","",'S.D.PASTE SHEET'!K530)</f>
        <v/>
      </c>
      <c s="90" t="str">
        <f>IF('S.D.PASTE SHEET'!L530="","",'S.D.PASTE SHEET'!L530)</f>
        <v/>
      </c>
      <c s="90" t="str">
        <f>IF('S.D.PASTE SHEET'!M530="","",'S.D.PASTE SHEET'!M530)</f>
        <v/>
      </c>
      <c s="90" t="str">
        <f>IF('S.D.PASTE SHEET'!N530="","",'S.D.PASTE SHEET'!N530)</f>
        <v/>
      </c>
      <c s="90" t="str">
        <f>IF('S.D.PASTE SHEET'!O530="","",'S.D.PASTE SHEET'!O530)</f>
        <v/>
      </c>
      <c s="90" t="str">
        <f>IF('S.D.PASTE SHEET'!P530="","",'S.D.PASTE SHEET'!P530)</f>
        <v/>
      </c>
      <c s="90" t="str">
        <f>IF('S.D.PASTE SHEET'!Q530="","",'S.D.PASTE SHEET'!Q530)</f>
        <v/>
      </c>
      <c s="90" t="str">
        <f>IF('S.D.PASTE SHEET'!R530="","",'S.D.PASTE SHEET'!R530)</f>
        <v/>
      </c>
      <c s="90" t="str">
        <f>IF('S.D.PASTE SHEET'!S530="","",'S.D.PASTE SHEET'!S530)</f>
        <v/>
      </c>
      <c s="90" t="str">
        <f>IF('S.D.PASTE SHEET'!T530="","",'S.D.PASTE SHEET'!T530)</f>
        <v/>
      </c>
      <c s="90" t="str">
        <f>IF('S.D.PASTE SHEET'!U530="","",'S.D.PASTE SHEET'!U530)</f>
        <v/>
      </c>
      <c s="90" t="str">
        <f>IF('S.D.PASTE SHEET'!V530="","",'S.D.PASTE SHEET'!V530)</f>
        <v/>
      </c>
      <c s="90" t="str">
        <f>IF('S.D.PASTE SHEET'!W530="","",'S.D.PASTE SHEET'!W530)</f>
        <v/>
      </c>
      <c s="90" t="str">
        <f>IF('S.D.PASTE SHEET'!X530="","",'S.D.PASTE SHEET'!X530)</f>
        <v/>
      </c>
      <c s="90" t="str">
        <f>IF('S.D.PASTE SHEET'!Y530="","",'S.D.PASTE SHEET'!Y530)</f>
        <v/>
      </c>
      <c s="90" t="str">
        <f>IF('S.D.PASTE SHEET'!Z530="","",'S.D.PASTE SHEET'!Z530)</f>
        <v/>
      </c>
      <c s="90" t="str">
        <f>IF('S.D.PASTE SHEET'!AA530="","",'S.D.PASTE SHEET'!AA530)</f>
        <v/>
      </c>
      <c s="90" t="str">
        <f>IF('S.D.PASTE SHEET'!AB530="","",'S.D.PASTE SHEET'!AB530)</f>
        <v/>
      </c>
      <c s="90" t="str">
        <f>IF('S.D.PASTE SHEET'!AC530="","",'S.D.PASTE SHEET'!AC530)</f>
        <v/>
      </c>
      <c s="90" t="str">
        <f>IF('S.D.PASTE SHEET'!AD530="","",'S.D.PASTE SHEET'!AD530)</f>
        <v/>
      </c>
      <c s="34"/>
      <c s="32" t="str">
        <f>IF(AK530="","",IF(AK530&gt;0,COUNT($AG$2:AG530),""))</f>
        <v/>
      </c>
      <c s="10" t="str">
        <f t="shared" si="76" ref="AG530:AV545">IF(AND($AJ$1=5,$A530=5),A530,"")</f>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0" s="32" t="str">
        <f>IF(BC530="","",IF(BC530&gt;0,COUNT($AY$2:AY530),""))</f>
        <v/>
      </c>
      <c s="10" t="str">
        <f t="shared" si="74"/>
        <v/>
      </c>
      <c s="10" t="str">
        <f t="shared" si="77" ref="AZ530:BN545">IF(AND($BB$1=5,$A530=5,$BC$1=$B530),B530,"")</f>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1" spans="1:66" ht="15.75" customHeight="1">
      <c r="A531" s="90" t="str">
        <f>IF('S.D.PASTE SHEET'!A531="","",'S.D.PASTE SHEET'!A531)</f>
        <v/>
      </c>
      <c s="90" t="str">
        <f>IF('S.D.PASTE SHEET'!B531="","",'S.D.PASTE SHEET'!B531)</f>
        <v/>
      </c>
      <c s="90" t="str">
        <f>IF('S.D.PASTE SHEET'!C531="","",'S.D.PASTE SHEET'!C531)</f>
        <v/>
      </c>
      <c s="91" t="str">
        <f>IF('S.D.PASTE SHEET'!D531="","",'S.D.PASTE SHEET'!D531)</f>
        <v/>
      </c>
      <c s="90" t="str">
        <f>IF('S.D.PASTE SHEET'!E531="","",UPPER('S.D.PASTE SHEET'!E531))</f>
        <v/>
      </c>
      <c s="90" t="str">
        <f>IF('S.D.PASTE SHEET'!F531="","",'S.D.PASTE SHEET'!F531)</f>
        <v/>
      </c>
      <c s="90" t="str">
        <f>IF('S.D.PASTE SHEET'!G531="","",UPPER('S.D.PASTE SHEET'!G531))</f>
        <v/>
      </c>
      <c s="90" t="str">
        <f>IF('S.D.PASTE SHEET'!H531="","",UPPER('S.D.PASTE SHEET'!H531))</f>
        <v/>
      </c>
      <c s="90" t="str">
        <f>IF('S.D.PASTE SHEET'!I531="","",'S.D.PASTE SHEET'!I531)</f>
        <v/>
      </c>
      <c s="91" t="str">
        <f>IF('S.D.PASTE SHEET'!J531="","",'S.D.PASTE SHEET'!J531)</f>
        <v/>
      </c>
      <c s="90" t="str">
        <f>IF('S.D.PASTE SHEET'!K531="","",'S.D.PASTE SHEET'!K531)</f>
        <v/>
      </c>
      <c s="90" t="str">
        <f>IF('S.D.PASTE SHEET'!L531="","",'S.D.PASTE SHEET'!L531)</f>
        <v/>
      </c>
      <c s="90" t="str">
        <f>IF('S.D.PASTE SHEET'!M531="","",'S.D.PASTE SHEET'!M531)</f>
        <v/>
      </c>
      <c s="90" t="str">
        <f>IF('S.D.PASTE SHEET'!N531="","",'S.D.PASTE SHEET'!N531)</f>
        <v/>
      </c>
      <c s="90" t="str">
        <f>IF('S.D.PASTE SHEET'!O531="","",'S.D.PASTE SHEET'!O531)</f>
        <v/>
      </c>
      <c s="90" t="str">
        <f>IF('S.D.PASTE SHEET'!P531="","",'S.D.PASTE SHEET'!P531)</f>
        <v/>
      </c>
      <c s="90" t="str">
        <f>IF('S.D.PASTE SHEET'!Q531="","",'S.D.PASTE SHEET'!Q531)</f>
        <v/>
      </c>
      <c s="90" t="str">
        <f>IF('S.D.PASTE SHEET'!R531="","",'S.D.PASTE SHEET'!R531)</f>
        <v/>
      </c>
      <c s="90" t="str">
        <f>IF('S.D.PASTE SHEET'!S531="","",'S.D.PASTE SHEET'!S531)</f>
        <v/>
      </c>
      <c s="90" t="str">
        <f>IF('S.D.PASTE SHEET'!T531="","",'S.D.PASTE SHEET'!T531)</f>
        <v/>
      </c>
      <c s="90" t="str">
        <f>IF('S.D.PASTE SHEET'!U531="","",'S.D.PASTE SHEET'!U531)</f>
        <v/>
      </c>
      <c s="90" t="str">
        <f>IF('S.D.PASTE SHEET'!V531="","",'S.D.PASTE SHEET'!V531)</f>
        <v/>
      </c>
      <c s="90" t="str">
        <f>IF('S.D.PASTE SHEET'!W531="","",'S.D.PASTE SHEET'!W531)</f>
        <v/>
      </c>
      <c s="90" t="str">
        <f>IF('S.D.PASTE SHEET'!X531="","",'S.D.PASTE SHEET'!X531)</f>
        <v/>
      </c>
      <c s="90" t="str">
        <f>IF('S.D.PASTE SHEET'!Y531="","",'S.D.PASTE SHEET'!Y531)</f>
        <v/>
      </c>
      <c s="90" t="str">
        <f>IF('S.D.PASTE SHEET'!Z531="","",'S.D.PASTE SHEET'!Z531)</f>
        <v/>
      </c>
      <c s="90" t="str">
        <f>IF('S.D.PASTE SHEET'!AA531="","",'S.D.PASTE SHEET'!AA531)</f>
        <v/>
      </c>
      <c s="90" t="str">
        <f>IF('S.D.PASTE SHEET'!AB531="","",'S.D.PASTE SHEET'!AB531)</f>
        <v/>
      </c>
      <c s="90" t="str">
        <f>IF('S.D.PASTE SHEET'!AC531="","",'S.D.PASTE SHEET'!AC531)</f>
        <v/>
      </c>
      <c s="90" t="str">
        <f>IF('S.D.PASTE SHEET'!AD531="","",'S.D.PASTE SHEET'!AD531)</f>
        <v/>
      </c>
      <c s="34"/>
      <c s="32" t="str">
        <f>IF(AK531="","",IF(AK531&gt;0,COUNT($AG$2:AG531),""))</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1" s="32" t="str">
        <f>IF(BC531="","",IF(BC531&gt;0,COUNT($AY$2:AY531),""))</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2" spans="1:66" ht="15.75" customHeight="1">
      <c r="A532" s="90" t="str">
        <f>IF('S.D.PASTE SHEET'!A532="","",'S.D.PASTE SHEET'!A532)</f>
        <v/>
      </c>
      <c s="90" t="str">
        <f>IF('S.D.PASTE SHEET'!B532="","",'S.D.PASTE SHEET'!B532)</f>
        <v/>
      </c>
      <c s="90" t="str">
        <f>IF('S.D.PASTE SHEET'!C532="","",'S.D.PASTE SHEET'!C532)</f>
        <v/>
      </c>
      <c s="91" t="str">
        <f>IF('S.D.PASTE SHEET'!D532="","",'S.D.PASTE SHEET'!D532)</f>
        <v/>
      </c>
      <c s="90" t="str">
        <f>IF('S.D.PASTE SHEET'!E532="","",UPPER('S.D.PASTE SHEET'!E532))</f>
        <v/>
      </c>
      <c s="90" t="str">
        <f>IF('S.D.PASTE SHEET'!F532="","",'S.D.PASTE SHEET'!F532)</f>
        <v/>
      </c>
      <c s="90" t="str">
        <f>IF('S.D.PASTE SHEET'!G532="","",UPPER('S.D.PASTE SHEET'!G532))</f>
        <v/>
      </c>
      <c s="90" t="str">
        <f>IF('S.D.PASTE SHEET'!H532="","",UPPER('S.D.PASTE SHEET'!H532))</f>
        <v/>
      </c>
      <c s="90" t="str">
        <f>IF('S.D.PASTE SHEET'!I532="","",'S.D.PASTE SHEET'!I532)</f>
        <v/>
      </c>
      <c s="91" t="str">
        <f>IF('S.D.PASTE SHEET'!J532="","",'S.D.PASTE SHEET'!J532)</f>
        <v/>
      </c>
      <c s="90" t="str">
        <f>IF('S.D.PASTE SHEET'!K532="","",'S.D.PASTE SHEET'!K532)</f>
        <v/>
      </c>
      <c s="90" t="str">
        <f>IF('S.D.PASTE SHEET'!L532="","",'S.D.PASTE SHEET'!L532)</f>
        <v/>
      </c>
      <c s="90" t="str">
        <f>IF('S.D.PASTE SHEET'!M532="","",'S.D.PASTE SHEET'!M532)</f>
        <v/>
      </c>
      <c s="90" t="str">
        <f>IF('S.D.PASTE SHEET'!N532="","",'S.D.PASTE SHEET'!N532)</f>
        <v/>
      </c>
      <c s="90" t="str">
        <f>IF('S.D.PASTE SHEET'!O532="","",'S.D.PASTE SHEET'!O532)</f>
        <v/>
      </c>
      <c s="90" t="str">
        <f>IF('S.D.PASTE SHEET'!P532="","",'S.D.PASTE SHEET'!P532)</f>
        <v/>
      </c>
      <c s="90" t="str">
        <f>IF('S.D.PASTE SHEET'!Q532="","",'S.D.PASTE SHEET'!Q532)</f>
        <v/>
      </c>
      <c s="90" t="str">
        <f>IF('S.D.PASTE SHEET'!R532="","",'S.D.PASTE SHEET'!R532)</f>
        <v/>
      </c>
      <c s="90" t="str">
        <f>IF('S.D.PASTE SHEET'!S532="","",'S.D.PASTE SHEET'!S532)</f>
        <v/>
      </c>
      <c s="90" t="str">
        <f>IF('S.D.PASTE SHEET'!T532="","",'S.D.PASTE SHEET'!T532)</f>
        <v/>
      </c>
      <c s="90" t="str">
        <f>IF('S.D.PASTE SHEET'!U532="","",'S.D.PASTE SHEET'!U532)</f>
        <v/>
      </c>
      <c s="90" t="str">
        <f>IF('S.D.PASTE SHEET'!V532="","",'S.D.PASTE SHEET'!V532)</f>
        <v/>
      </c>
      <c s="90" t="str">
        <f>IF('S.D.PASTE SHEET'!W532="","",'S.D.PASTE SHEET'!W532)</f>
        <v/>
      </c>
      <c s="90" t="str">
        <f>IF('S.D.PASTE SHEET'!X532="","",'S.D.PASTE SHEET'!X532)</f>
        <v/>
      </c>
      <c s="90" t="str">
        <f>IF('S.D.PASTE SHEET'!Y532="","",'S.D.PASTE SHEET'!Y532)</f>
        <v/>
      </c>
      <c s="90" t="str">
        <f>IF('S.D.PASTE SHEET'!Z532="","",'S.D.PASTE SHEET'!Z532)</f>
        <v/>
      </c>
      <c s="90" t="str">
        <f>IF('S.D.PASTE SHEET'!AA532="","",'S.D.PASTE SHEET'!AA532)</f>
        <v/>
      </c>
      <c s="90" t="str">
        <f>IF('S.D.PASTE SHEET'!AB532="","",'S.D.PASTE SHEET'!AB532)</f>
        <v/>
      </c>
      <c s="90" t="str">
        <f>IF('S.D.PASTE SHEET'!AC532="","",'S.D.PASTE SHEET'!AC532)</f>
        <v/>
      </c>
      <c s="90" t="str">
        <f>IF('S.D.PASTE SHEET'!AD532="","",'S.D.PASTE SHEET'!AD532)</f>
        <v/>
      </c>
      <c s="34"/>
      <c s="32" t="str">
        <f>IF(AK532="","",IF(AK532&gt;0,COUNT($AG$2:AG532),""))</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2" s="32" t="str">
        <f>IF(BC532="","",IF(BC532&gt;0,COUNT($AY$2:AY532),""))</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3" spans="1:66" ht="15.75" customHeight="1">
      <c r="A533" s="90" t="str">
        <f>IF('S.D.PASTE SHEET'!A533="","",'S.D.PASTE SHEET'!A533)</f>
        <v/>
      </c>
      <c s="90" t="str">
        <f>IF('S.D.PASTE SHEET'!B533="","",'S.D.PASTE SHEET'!B533)</f>
        <v/>
      </c>
      <c s="90" t="str">
        <f>IF('S.D.PASTE SHEET'!C533="","",'S.D.PASTE SHEET'!C533)</f>
        <v/>
      </c>
      <c s="91" t="str">
        <f>IF('S.D.PASTE SHEET'!D533="","",'S.D.PASTE SHEET'!D533)</f>
        <v/>
      </c>
      <c s="90" t="str">
        <f>IF('S.D.PASTE SHEET'!E533="","",UPPER('S.D.PASTE SHEET'!E533))</f>
        <v/>
      </c>
      <c s="90" t="str">
        <f>IF('S.D.PASTE SHEET'!F533="","",'S.D.PASTE SHEET'!F533)</f>
        <v/>
      </c>
      <c s="90" t="str">
        <f>IF('S.D.PASTE SHEET'!G533="","",UPPER('S.D.PASTE SHEET'!G533))</f>
        <v/>
      </c>
      <c s="90" t="str">
        <f>IF('S.D.PASTE SHEET'!H533="","",UPPER('S.D.PASTE SHEET'!H533))</f>
        <v/>
      </c>
      <c s="90" t="str">
        <f>IF('S.D.PASTE SHEET'!I533="","",'S.D.PASTE SHEET'!I533)</f>
        <v/>
      </c>
      <c s="91" t="str">
        <f>IF('S.D.PASTE SHEET'!J533="","",'S.D.PASTE SHEET'!J533)</f>
        <v/>
      </c>
      <c s="90" t="str">
        <f>IF('S.D.PASTE SHEET'!K533="","",'S.D.PASTE SHEET'!K533)</f>
        <v/>
      </c>
      <c s="90" t="str">
        <f>IF('S.D.PASTE SHEET'!L533="","",'S.D.PASTE SHEET'!L533)</f>
        <v/>
      </c>
      <c s="90" t="str">
        <f>IF('S.D.PASTE SHEET'!M533="","",'S.D.PASTE SHEET'!M533)</f>
        <v/>
      </c>
      <c s="90" t="str">
        <f>IF('S.D.PASTE SHEET'!N533="","",'S.D.PASTE SHEET'!N533)</f>
        <v/>
      </c>
      <c s="90" t="str">
        <f>IF('S.D.PASTE SHEET'!O533="","",'S.D.PASTE SHEET'!O533)</f>
        <v/>
      </c>
      <c s="90" t="str">
        <f>IF('S.D.PASTE SHEET'!P533="","",'S.D.PASTE SHEET'!P533)</f>
        <v/>
      </c>
      <c s="90" t="str">
        <f>IF('S.D.PASTE SHEET'!Q533="","",'S.D.PASTE SHEET'!Q533)</f>
        <v/>
      </c>
      <c s="90" t="str">
        <f>IF('S.D.PASTE SHEET'!R533="","",'S.D.PASTE SHEET'!R533)</f>
        <v/>
      </c>
      <c s="90" t="str">
        <f>IF('S.D.PASTE SHEET'!S533="","",'S.D.PASTE SHEET'!S533)</f>
        <v/>
      </c>
      <c s="90" t="str">
        <f>IF('S.D.PASTE SHEET'!T533="","",'S.D.PASTE SHEET'!T533)</f>
        <v/>
      </c>
      <c s="90" t="str">
        <f>IF('S.D.PASTE SHEET'!U533="","",'S.D.PASTE SHEET'!U533)</f>
        <v/>
      </c>
      <c s="90" t="str">
        <f>IF('S.D.PASTE SHEET'!V533="","",'S.D.PASTE SHEET'!V533)</f>
        <v/>
      </c>
      <c s="90" t="str">
        <f>IF('S.D.PASTE SHEET'!W533="","",'S.D.PASTE SHEET'!W533)</f>
        <v/>
      </c>
      <c s="90" t="str">
        <f>IF('S.D.PASTE SHEET'!X533="","",'S.D.PASTE SHEET'!X533)</f>
        <v/>
      </c>
      <c s="90" t="str">
        <f>IF('S.D.PASTE SHEET'!Y533="","",'S.D.PASTE SHEET'!Y533)</f>
        <v/>
      </c>
      <c s="90" t="str">
        <f>IF('S.D.PASTE SHEET'!Z533="","",'S.D.PASTE SHEET'!Z533)</f>
        <v/>
      </c>
      <c s="90" t="str">
        <f>IF('S.D.PASTE SHEET'!AA533="","",'S.D.PASTE SHEET'!AA533)</f>
        <v/>
      </c>
      <c s="90" t="str">
        <f>IF('S.D.PASTE SHEET'!AB533="","",'S.D.PASTE SHEET'!AB533)</f>
        <v/>
      </c>
      <c s="90" t="str">
        <f>IF('S.D.PASTE SHEET'!AC533="","",'S.D.PASTE SHEET'!AC533)</f>
        <v/>
      </c>
      <c s="90" t="str">
        <f>IF('S.D.PASTE SHEET'!AD533="","",'S.D.PASTE SHEET'!AD533)</f>
        <v/>
      </c>
      <c s="34"/>
      <c s="32" t="str">
        <f>IF(AK533="","",IF(AK533&gt;0,COUNT($AG$2:AG533),""))</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3" s="32" t="str">
        <f>IF(BC533="","",IF(BC533&gt;0,COUNT($AY$2:AY533),""))</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4" spans="1:66" ht="15.75" customHeight="1">
      <c r="A534" s="90" t="str">
        <f>IF('S.D.PASTE SHEET'!A534="","",'S.D.PASTE SHEET'!A534)</f>
        <v/>
      </c>
      <c s="90" t="str">
        <f>IF('S.D.PASTE SHEET'!B534="","",'S.D.PASTE SHEET'!B534)</f>
        <v/>
      </c>
      <c s="90" t="str">
        <f>IF('S.D.PASTE SHEET'!C534="","",'S.D.PASTE SHEET'!C534)</f>
        <v/>
      </c>
      <c s="91" t="str">
        <f>IF('S.D.PASTE SHEET'!D534="","",'S.D.PASTE SHEET'!D534)</f>
        <v/>
      </c>
      <c s="90" t="str">
        <f>IF('S.D.PASTE SHEET'!E534="","",UPPER('S.D.PASTE SHEET'!E534))</f>
        <v/>
      </c>
      <c s="90" t="str">
        <f>IF('S.D.PASTE SHEET'!F534="","",'S.D.PASTE SHEET'!F534)</f>
        <v/>
      </c>
      <c s="90" t="str">
        <f>IF('S.D.PASTE SHEET'!G534="","",UPPER('S.D.PASTE SHEET'!G534))</f>
        <v/>
      </c>
      <c s="90" t="str">
        <f>IF('S.D.PASTE SHEET'!H534="","",UPPER('S.D.PASTE SHEET'!H534))</f>
        <v/>
      </c>
      <c s="90" t="str">
        <f>IF('S.D.PASTE SHEET'!I534="","",'S.D.PASTE SHEET'!I534)</f>
        <v/>
      </c>
      <c s="91" t="str">
        <f>IF('S.D.PASTE SHEET'!J534="","",'S.D.PASTE SHEET'!J534)</f>
        <v/>
      </c>
      <c s="90" t="str">
        <f>IF('S.D.PASTE SHEET'!K534="","",'S.D.PASTE SHEET'!K534)</f>
        <v/>
      </c>
      <c s="90" t="str">
        <f>IF('S.D.PASTE SHEET'!L534="","",'S.D.PASTE SHEET'!L534)</f>
        <v/>
      </c>
      <c s="90" t="str">
        <f>IF('S.D.PASTE SHEET'!M534="","",'S.D.PASTE SHEET'!M534)</f>
        <v/>
      </c>
      <c s="90" t="str">
        <f>IF('S.D.PASTE SHEET'!N534="","",'S.D.PASTE SHEET'!N534)</f>
        <v/>
      </c>
      <c s="90" t="str">
        <f>IF('S.D.PASTE SHEET'!O534="","",'S.D.PASTE SHEET'!O534)</f>
        <v/>
      </c>
      <c s="90" t="str">
        <f>IF('S.D.PASTE SHEET'!P534="","",'S.D.PASTE SHEET'!P534)</f>
        <v/>
      </c>
      <c s="90" t="str">
        <f>IF('S.D.PASTE SHEET'!Q534="","",'S.D.PASTE SHEET'!Q534)</f>
        <v/>
      </c>
      <c s="90" t="str">
        <f>IF('S.D.PASTE SHEET'!R534="","",'S.D.PASTE SHEET'!R534)</f>
        <v/>
      </c>
      <c s="90" t="str">
        <f>IF('S.D.PASTE SHEET'!S534="","",'S.D.PASTE SHEET'!S534)</f>
        <v/>
      </c>
      <c s="90" t="str">
        <f>IF('S.D.PASTE SHEET'!T534="","",'S.D.PASTE SHEET'!T534)</f>
        <v/>
      </c>
      <c s="90" t="str">
        <f>IF('S.D.PASTE SHEET'!U534="","",'S.D.PASTE SHEET'!U534)</f>
        <v/>
      </c>
      <c s="90" t="str">
        <f>IF('S.D.PASTE SHEET'!V534="","",'S.D.PASTE SHEET'!V534)</f>
        <v/>
      </c>
      <c s="90" t="str">
        <f>IF('S.D.PASTE SHEET'!W534="","",'S.D.PASTE SHEET'!W534)</f>
        <v/>
      </c>
      <c s="90" t="str">
        <f>IF('S.D.PASTE SHEET'!X534="","",'S.D.PASTE SHEET'!X534)</f>
        <v/>
      </c>
      <c s="90" t="str">
        <f>IF('S.D.PASTE SHEET'!Y534="","",'S.D.PASTE SHEET'!Y534)</f>
        <v/>
      </c>
      <c s="90" t="str">
        <f>IF('S.D.PASTE SHEET'!Z534="","",'S.D.PASTE SHEET'!Z534)</f>
        <v/>
      </c>
      <c s="90" t="str">
        <f>IF('S.D.PASTE SHEET'!AA534="","",'S.D.PASTE SHEET'!AA534)</f>
        <v/>
      </c>
      <c s="90" t="str">
        <f>IF('S.D.PASTE SHEET'!AB534="","",'S.D.PASTE SHEET'!AB534)</f>
        <v/>
      </c>
      <c s="90" t="str">
        <f>IF('S.D.PASTE SHEET'!AC534="","",'S.D.PASTE SHEET'!AC534)</f>
        <v/>
      </c>
      <c s="90" t="str">
        <f>IF('S.D.PASTE SHEET'!AD534="","",'S.D.PASTE SHEET'!AD534)</f>
        <v/>
      </c>
      <c s="34"/>
      <c s="32" t="str">
        <f>IF(AK534="","",IF(AK534&gt;0,COUNT($AG$2:AG534),""))</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4" s="32" t="str">
        <f>IF(BC534="","",IF(BC534&gt;0,COUNT($AY$2:AY534),""))</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5" spans="1:66" ht="15.75" customHeight="1">
      <c r="A535" s="90" t="str">
        <f>IF('S.D.PASTE SHEET'!A535="","",'S.D.PASTE SHEET'!A535)</f>
        <v/>
      </c>
      <c s="90" t="str">
        <f>IF('S.D.PASTE SHEET'!B535="","",'S.D.PASTE SHEET'!B535)</f>
        <v/>
      </c>
      <c s="90" t="str">
        <f>IF('S.D.PASTE SHEET'!C535="","",'S.D.PASTE SHEET'!C535)</f>
        <v/>
      </c>
      <c s="91" t="str">
        <f>IF('S.D.PASTE SHEET'!D535="","",'S.D.PASTE SHEET'!D535)</f>
        <v/>
      </c>
      <c s="90" t="str">
        <f>IF('S.D.PASTE SHEET'!E535="","",UPPER('S.D.PASTE SHEET'!E535))</f>
        <v/>
      </c>
      <c s="90" t="str">
        <f>IF('S.D.PASTE SHEET'!F535="","",'S.D.PASTE SHEET'!F535)</f>
        <v/>
      </c>
      <c s="90" t="str">
        <f>IF('S.D.PASTE SHEET'!G535="","",UPPER('S.D.PASTE SHEET'!G535))</f>
        <v/>
      </c>
      <c s="90" t="str">
        <f>IF('S.D.PASTE SHEET'!H535="","",UPPER('S.D.PASTE SHEET'!H535))</f>
        <v/>
      </c>
      <c s="90" t="str">
        <f>IF('S.D.PASTE SHEET'!I535="","",'S.D.PASTE SHEET'!I535)</f>
        <v/>
      </c>
      <c s="91" t="str">
        <f>IF('S.D.PASTE SHEET'!J535="","",'S.D.PASTE SHEET'!J535)</f>
        <v/>
      </c>
      <c s="90" t="str">
        <f>IF('S.D.PASTE SHEET'!K535="","",'S.D.PASTE SHEET'!K535)</f>
        <v/>
      </c>
      <c s="90" t="str">
        <f>IF('S.D.PASTE SHEET'!L535="","",'S.D.PASTE SHEET'!L535)</f>
        <v/>
      </c>
      <c s="90" t="str">
        <f>IF('S.D.PASTE SHEET'!M535="","",'S.D.PASTE SHEET'!M535)</f>
        <v/>
      </c>
      <c s="90" t="str">
        <f>IF('S.D.PASTE SHEET'!N535="","",'S.D.PASTE SHEET'!N535)</f>
        <v/>
      </c>
      <c s="90" t="str">
        <f>IF('S.D.PASTE SHEET'!O535="","",'S.D.PASTE SHEET'!O535)</f>
        <v/>
      </c>
      <c s="90" t="str">
        <f>IF('S.D.PASTE SHEET'!P535="","",'S.D.PASTE SHEET'!P535)</f>
        <v/>
      </c>
      <c s="90" t="str">
        <f>IF('S.D.PASTE SHEET'!Q535="","",'S.D.PASTE SHEET'!Q535)</f>
        <v/>
      </c>
      <c s="90" t="str">
        <f>IF('S.D.PASTE SHEET'!R535="","",'S.D.PASTE SHEET'!R535)</f>
        <v/>
      </c>
      <c s="90" t="str">
        <f>IF('S.D.PASTE SHEET'!S535="","",'S.D.PASTE SHEET'!S535)</f>
        <v/>
      </c>
      <c s="90" t="str">
        <f>IF('S.D.PASTE SHEET'!T535="","",'S.D.PASTE SHEET'!T535)</f>
        <v/>
      </c>
      <c s="90" t="str">
        <f>IF('S.D.PASTE SHEET'!U535="","",'S.D.PASTE SHEET'!U535)</f>
        <v/>
      </c>
      <c s="90" t="str">
        <f>IF('S.D.PASTE SHEET'!V535="","",'S.D.PASTE SHEET'!V535)</f>
        <v/>
      </c>
      <c s="90" t="str">
        <f>IF('S.D.PASTE SHEET'!W535="","",'S.D.PASTE SHEET'!W535)</f>
        <v/>
      </c>
      <c s="90" t="str">
        <f>IF('S.D.PASTE SHEET'!X535="","",'S.D.PASTE SHEET'!X535)</f>
        <v/>
      </c>
      <c s="90" t="str">
        <f>IF('S.D.PASTE SHEET'!Y535="","",'S.D.PASTE SHEET'!Y535)</f>
        <v/>
      </c>
      <c s="90" t="str">
        <f>IF('S.D.PASTE SHEET'!Z535="","",'S.D.PASTE SHEET'!Z535)</f>
        <v/>
      </c>
      <c s="90" t="str">
        <f>IF('S.D.PASTE SHEET'!AA535="","",'S.D.PASTE SHEET'!AA535)</f>
        <v/>
      </c>
      <c s="90" t="str">
        <f>IF('S.D.PASTE SHEET'!AB535="","",'S.D.PASTE SHEET'!AB535)</f>
        <v/>
      </c>
      <c s="90" t="str">
        <f>IF('S.D.PASTE SHEET'!AC535="","",'S.D.PASTE SHEET'!AC535)</f>
        <v/>
      </c>
      <c s="90" t="str">
        <f>IF('S.D.PASTE SHEET'!AD535="","",'S.D.PASTE SHEET'!AD535)</f>
        <v/>
      </c>
      <c s="34"/>
      <c s="32" t="str">
        <f>IF(AK535="","",IF(AK535&gt;0,COUNT($AG$2:AG535),""))</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5" s="32" t="str">
        <f>IF(BC535="","",IF(BC535&gt;0,COUNT($AY$2:AY535),""))</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6" spans="1:66" ht="15.75" customHeight="1">
      <c r="A536" s="90" t="str">
        <f>IF('S.D.PASTE SHEET'!A536="","",'S.D.PASTE SHEET'!A536)</f>
        <v/>
      </c>
      <c s="90" t="str">
        <f>IF('S.D.PASTE SHEET'!B536="","",'S.D.PASTE SHEET'!B536)</f>
        <v/>
      </c>
      <c s="90" t="str">
        <f>IF('S.D.PASTE SHEET'!C536="","",'S.D.PASTE SHEET'!C536)</f>
        <v/>
      </c>
      <c s="91" t="str">
        <f>IF('S.D.PASTE SHEET'!D536="","",'S.D.PASTE SHEET'!D536)</f>
        <v/>
      </c>
      <c s="90" t="str">
        <f>IF('S.D.PASTE SHEET'!E536="","",UPPER('S.D.PASTE SHEET'!E536))</f>
        <v/>
      </c>
      <c s="90" t="str">
        <f>IF('S.D.PASTE SHEET'!F536="","",'S.D.PASTE SHEET'!F536)</f>
        <v/>
      </c>
      <c s="90" t="str">
        <f>IF('S.D.PASTE SHEET'!G536="","",UPPER('S.D.PASTE SHEET'!G536))</f>
        <v/>
      </c>
      <c s="90" t="str">
        <f>IF('S.D.PASTE SHEET'!H536="","",UPPER('S.D.PASTE SHEET'!H536))</f>
        <v/>
      </c>
      <c s="90" t="str">
        <f>IF('S.D.PASTE SHEET'!I536="","",'S.D.PASTE SHEET'!I536)</f>
        <v/>
      </c>
      <c s="91" t="str">
        <f>IF('S.D.PASTE SHEET'!J536="","",'S.D.PASTE SHEET'!J536)</f>
        <v/>
      </c>
      <c s="90" t="str">
        <f>IF('S.D.PASTE SHEET'!K536="","",'S.D.PASTE SHEET'!K536)</f>
        <v/>
      </c>
      <c s="90" t="str">
        <f>IF('S.D.PASTE SHEET'!L536="","",'S.D.PASTE SHEET'!L536)</f>
        <v/>
      </c>
      <c s="90" t="str">
        <f>IF('S.D.PASTE SHEET'!M536="","",'S.D.PASTE SHEET'!M536)</f>
        <v/>
      </c>
      <c s="90" t="str">
        <f>IF('S.D.PASTE SHEET'!N536="","",'S.D.PASTE SHEET'!N536)</f>
        <v/>
      </c>
      <c s="90" t="str">
        <f>IF('S.D.PASTE SHEET'!O536="","",'S.D.PASTE SHEET'!O536)</f>
        <v/>
      </c>
      <c s="90" t="str">
        <f>IF('S.D.PASTE SHEET'!P536="","",'S.D.PASTE SHEET'!P536)</f>
        <v/>
      </c>
      <c s="90" t="str">
        <f>IF('S.D.PASTE SHEET'!Q536="","",'S.D.PASTE SHEET'!Q536)</f>
        <v/>
      </c>
      <c s="90" t="str">
        <f>IF('S.D.PASTE SHEET'!R536="","",'S.D.PASTE SHEET'!R536)</f>
        <v/>
      </c>
      <c s="90" t="str">
        <f>IF('S.D.PASTE SHEET'!S536="","",'S.D.PASTE SHEET'!S536)</f>
        <v/>
      </c>
      <c s="90" t="str">
        <f>IF('S.D.PASTE SHEET'!T536="","",'S.D.PASTE SHEET'!T536)</f>
        <v/>
      </c>
      <c s="90" t="str">
        <f>IF('S.D.PASTE SHEET'!U536="","",'S.D.PASTE SHEET'!U536)</f>
        <v/>
      </c>
      <c s="90" t="str">
        <f>IF('S.D.PASTE SHEET'!V536="","",'S.D.PASTE SHEET'!V536)</f>
        <v/>
      </c>
      <c s="90" t="str">
        <f>IF('S.D.PASTE SHEET'!W536="","",'S.D.PASTE SHEET'!W536)</f>
        <v/>
      </c>
      <c s="90" t="str">
        <f>IF('S.D.PASTE SHEET'!X536="","",'S.D.PASTE SHEET'!X536)</f>
        <v/>
      </c>
      <c s="90" t="str">
        <f>IF('S.D.PASTE SHEET'!Y536="","",'S.D.PASTE SHEET'!Y536)</f>
        <v/>
      </c>
      <c s="90" t="str">
        <f>IF('S.D.PASTE SHEET'!Z536="","",'S.D.PASTE SHEET'!Z536)</f>
        <v/>
      </c>
      <c s="90" t="str">
        <f>IF('S.D.PASTE SHEET'!AA536="","",'S.D.PASTE SHEET'!AA536)</f>
        <v/>
      </c>
      <c s="90" t="str">
        <f>IF('S.D.PASTE SHEET'!AB536="","",'S.D.PASTE SHEET'!AB536)</f>
        <v/>
      </c>
      <c s="90" t="str">
        <f>IF('S.D.PASTE SHEET'!AC536="","",'S.D.PASTE SHEET'!AC536)</f>
        <v/>
      </c>
      <c s="90" t="str">
        <f>IF('S.D.PASTE SHEET'!AD536="","",'S.D.PASTE SHEET'!AD536)</f>
        <v/>
      </c>
      <c s="34"/>
      <c s="32" t="str">
        <f>IF(AK536="","",IF(AK536&gt;0,COUNT($AG$2:AG536),""))</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6" s="32" t="str">
        <f>IF(BC536="","",IF(BC536&gt;0,COUNT($AY$2:AY536),""))</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7" spans="1:66" ht="15.75" customHeight="1">
      <c r="A537" s="90" t="str">
        <f>IF('S.D.PASTE SHEET'!A537="","",'S.D.PASTE SHEET'!A537)</f>
        <v/>
      </c>
      <c s="90" t="str">
        <f>IF('S.D.PASTE SHEET'!B537="","",'S.D.PASTE SHEET'!B537)</f>
        <v/>
      </c>
      <c s="90" t="str">
        <f>IF('S.D.PASTE SHEET'!C537="","",'S.D.PASTE SHEET'!C537)</f>
        <v/>
      </c>
      <c s="91" t="str">
        <f>IF('S.D.PASTE SHEET'!D537="","",'S.D.PASTE SHEET'!D537)</f>
        <v/>
      </c>
      <c s="90" t="str">
        <f>IF('S.D.PASTE SHEET'!E537="","",UPPER('S.D.PASTE SHEET'!E537))</f>
        <v/>
      </c>
      <c s="90" t="str">
        <f>IF('S.D.PASTE SHEET'!F537="","",'S.D.PASTE SHEET'!F537)</f>
        <v/>
      </c>
      <c s="90" t="str">
        <f>IF('S.D.PASTE SHEET'!G537="","",UPPER('S.D.PASTE SHEET'!G537))</f>
        <v/>
      </c>
      <c s="90" t="str">
        <f>IF('S.D.PASTE SHEET'!H537="","",UPPER('S.D.PASTE SHEET'!H537))</f>
        <v/>
      </c>
      <c s="90" t="str">
        <f>IF('S.D.PASTE SHEET'!I537="","",'S.D.PASTE SHEET'!I537)</f>
        <v/>
      </c>
      <c s="91" t="str">
        <f>IF('S.D.PASTE SHEET'!J537="","",'S.D.PASTE SHEET'!J537)</f>
        <v/>
      </c>
      <c s="90" t="str">
        <f>IF('S.D.PASTE SHEET'!K537="","",'S.D.PASTE SHEET'!K537)</f>
        <v/>
      </c>
      <c s="90" t="str">
        <f>IF('S.D.PASTE SHEET'!L537="","",'S.D.PASTE SHEET'!L537)</f>
        <v/>
      </c>
      <c s="90" t="str">
        <f>IF('S.D.PASTE SHEET'!M537="","",'S.D.PASTE SHEET'!M537)</f>
        <v/>
      </c>
      <c s="90" t="str">
        <f>IF('S.D.PASTE SHEET'!N537="","",'S.D.PASTE SHEET'!N537)</f>
        <v/>
      </c>
      <c s="90" t="str">
        <f>IF('S.D.PASTE SHEET'!O537="","",'S.D.PASTE SHEET'!O537)</f>
        <v/>
      </c>
      <c s="90" t="str">
        <f>IF('S.D.PASTE SHEET'!P537="","",'S.D.PASTE SHEET'!P537)</f>
        <v/>
      </c>
      <c s="90" t="str">
        <f>IF('S.D.PASTE SHEET'!Q537="","",'S.D.PASTE SHEET'!Q537)</f>
        <v/>
      </c>
      <c s="90" t="str">
        <f>IF('S.D.PASTE SHEET'!R537="","",'S.D.PASTE SHEET'!R537)</f>
        <v/>
      </c>
      <c s="90" t="str">
        <f>IF('S.D.PASTE SHEET'!S537="","",'S.D.PASTE SHEET'!S537)</f>
        <v/>
      </c>
      <c s="90" t="str">
        <f>IF('S.D.PASTE SHEET'!T537="","",'S.D.PASTE SHEET'!T537)</f>
        <v/>
      </c>
      <c s="90" t="str">
        <f>IF('S.D.PASTE SHEET'!U537="","",'S.D.PASTE SHEET'!U537)</f>
        <v/>
      </c>
      <c s="90" t="str">
        <f>IF('S.D.PASTE SHEET'!V537="","",'S.D.PASTE SHEET'!V537)</f>
        <v/>
      </c>
      <c s="90" t="str">
        <f>IF('S.D.PASTE SHEET'!W537="","",'S.D.PASTE SHEET'!W537)</f>
        <v/>
      </c>
      <c s="90" t="str">
        <f>IF('S.D.PASTE SHEET'!X537="","",'S.D.PASTE SHEET'!X537)</f>
        <v/>
      </c>
      <c s="90" t="str">
        <f>IF('S.D.PASTE SHEET'!Y537="","",'S.D.PASTE SHEET'!Y537)</f>
        <v/>
      </c>
      <c s="90" t="str">
        <f>IF('S.D.PASTE SHEET'!Z537="","",'S.D.PASTE SHEET'!Z537)</f>
        <v/>
      </c>
      <c s="90" t="str">
        <f>IF('S.D.PASTE SHEET'!AA537="","",'S.D.PASTE SHEET'!AA537)</f>
        <v/>
      </c>
      <c s="90" t="str">
        <f>IF('S.D.PASTE SHEET'!AB537="","",'S.D.PASTE SHEET'!AB537)</f>
        <v/>
      </c>
      <c s="90" t="str">
        <f>IF('S.D.PASTE SHEET'!AC537="","",'S.D.PASTE SHEET'!AC537)</f>
        <v/>
      </c>
      <c s="90" t="str">
        <f>IF('S.D.PASTE SHEET'!AD537="","",'S.D.PASTE SHEET'!AD537)</f>
        <v/>
      </c>
      <c s="34"/>
      <c s="32" t="str">
        <f>IF(AK537="","",IF(AK537&gt;0,COUNT($AG$2:AG537),""))</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7" s="32" t="str">
        <f>IF(BC537="","",IF(BC537&gt;0,COUNT($AY$2:AY537),""))</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8" spans="1:66" ht="15.75" customHeight="1">
      <c r="A538" s="90" t="str">
        <f>IF('S.D.PASTE SHEET'!A538="","",'S.D.PASTE SHEET'!A538)</f>
        <v/>
      </c>
      <c s="90" t="str">
        <f>IF('S.D.PASTE SHEET'!B538="","",'S.D.PASTE SHEET'!B538)</f>
        <v/>
      </c>
      <c s="90" t="str">
        <f>IF('S.D.PASTE SHEET'!C538="","",'S.D.PASTE SHEET'!C538)</f>
        <v/>
      </c>
      <c s="91" t="str">
        <f>IF('S.D.PASTE SHEET'!D538="","",'S.D.PASTE SHEET'!D538)</f>
        <v/>
      </c>
      <c s="90" t="str">
        <f>IF('S.D.PASTE SHEET'!E538="","",UPPER('S.D.PASTE SHEET'!E538))</f>
        <v/>
      </c>
      <c s="90" t="str">
        <f>IF('S.D.PASTE SHEET'!F538="","",'S.D.PASTE SHEET'!F538)</f>
        <v/>
      </c>
      <c s="90" t="str">
        <f>IF('S.D.PASTE SHEET'!G538="","",UPPER('S.D.PASTE SHEET'!G538))</f>
        <v/>
      </c>
      <c s="90" t="str">
        <f>IF('S.D.PASTE SHEET'!H538="","",UPPER('S.D.PASTE SHEET'!H538))</f>
        <v/>
      </c>
      <c s="90" t="str">
        <f>IF('S.D.PASTE SHEET'!I538="","",'S.D.PASTE SHEET'!I538)</f>
        <v/>
      </c>
      <c s="91" t="str">
        <f>IF('S.D.PASTE SHEET'!J538="","",'S.D.PASTE SHEET'!J538)</f>
        <v/>
      </c>
      <c s="90" t="str">
        <f>IF('S.D.PASTE SHEET'!K538="","",'S.D.PASTE SHEET'!K538)</f>
        <v/>
      </c>
      <c s="90" t="str">
        <f>IF('S.D.PASTE SHEET'!L538="","",'S.D.PASTE SHEET'!L538)</f>
        <v/>
      </c>
      <c s="90" t="str">
        <f>IF('S.D.PASTE SHEET'!M538="","",'S.D.PASTE SHEET'!M538)</f>
        <v/>
      </c>
      <c s="90" t="str">
        <f>IF('S.D.PASTE SHEET'!N538="","",'S.D.PASTE SHEET'!N538)</f>
        <v/>
      </c>
      <c s="90" t="str">
        <f>IF('S.D.PASTE SHEET'!O538="","",'S.D.PASTE SHEET'!O538)</f>
        <v/>
      </c>
      <c s="90" t="str">
        <f>IF('S.D.PASTE SHEET'!P538="","",'S.D.PASTE SHEET'!P538)</f>
        <v/>
      </c>
      <c s="90" t="str">
        <f>IF('S.D.PASTE SHEET'!Q538="","",'S.D.PASTE SHEET'!Q538)</f>
        <v/>
      </c>
      <c s="90" t="str">
        <f>IF('S.D.PASTE SHEET'!R538="","",'S.D.PASTE SHEET'!R538)</f>
        <v/>
      </c>
      <c s="90" t="str">
        <f>IF('S.D.PASTE SHEET'!S538="","",'S.D.PASTE SHEET'!S538)</f>
        <v/>
      </c>
      <c s="90" t="str">
        <f>IF('S.D.PASTE SHEET'!T538="","",'S.D.PASTE SHEET'!T538)</f>
        <v/>
      </c>
      <c s="90" t="str">
        <f>IF('S.D.PASTE SHEET'!U538="","",'S.D.PASTE SHEET'!U538)</f>
        <v/>
      </c>
      <c s="90" t="str">
        <f>IF('S.D.PASTE SHEET'!V538="","",'S.D.PASTE SHEET'!V538)</f>
        <v/>
      </c>
      <c s="90" t="str">
        <f>IF('S.D.PASTE SHEET'!W538="","",'S.D.PASTE SHEET'!W538)</f>
        <v/>
      </c>
      <c s="90" t="str">
        <f>IF('S.D.PASTE SHEET'!X538="","",'S.D.PASTE SHEET'!X538)</f>
        <v/>
      </c>
      <c s="90" t="str">
        <f>IF('S.D.PASTE SHEET'!Y538="","",'S.D.PASTE SHEET'!Y538)</f>
        <v/>
      </c>
      <c s="90" t="str">
        <f>IF('S.D.PASTE SHEET'!Z538="","",'S.D.PASTE SHEET'!Z538)</f>
        <v/>
      </c>
      <c s="90" t="str">
        <f>IF('S.D.PASTE SHEET'!AA538="","",'S.D.PASTE SHEET'!AA538)</f>
        <v/>
      </c>
      <c s="90" t="str">
        <f>IF('S.D.PASTE SHEET'!AB538="","",'S.D.PASTE SHEET'!AB538)</f>
        <v/>
      </c>
      <c s="90" t="str">
        <f>IF('S.D.PASTE SHEET'!AC538="","",'S.D.PASTE SHEET'!AC538)</f>
        <v/>
      </c>
      <c s="90" t="str">
        <f>IF('S.D.PASTE SHEET'!AD538="","",'S.D.PASTE SHEET'!AD538)</f>
        <v/>
      </c>
      <c s="34"/>
      <c s="32" t="str">
        <f>IF(AK538="","",IF(AK538&gt;0,COUNT($AG$2:AG538),""))</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8" s="32" t="str">
        <f>IF(BC538="","",IF(BC538&gt;0,COUNT($AY$2:AY538),""))</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39" spans="1:66" ht="15.75" customHeight="1">
      <c r="A539" s="90" t="str">
        <f>IF('S.D.PASTE SHEET'!A539="","",'S.D.PASTE SHEET'!A539)</f>
        <v/>
      </c>
      <c s="90" t="str">
        <f>IF('S.D.PASTE SHEET'!B539="","",'S.D.PASTE SHEET'!B539)</f>
        <v/>
      </c>
      <c s="90" t="str">
        <f>IF('S.D.PASTE SHEET'!C539="","",'S.D.PASTE SHEET'!C539)</f>
        <v/>
      </c>
      <c s="91" t="str">
        <f>IF('S.D.PASTE SHEET'!D539="","",'S.D.PASTE SHEET'!D539)</f>
        <v/>
      </c>
      <c s="90" t="str">
        <f>IF('S.D.PASTE SHEET'!E539="","",UPPER('S.D.PASTE SHEET'!E539))</f>
        <v/>
      </c>
      <c s="90" t="str">
        <f>IF('S.D.PASTE SHEET'!F539="","",'S.D.PASTE SHEET'!F539)</f>
        <v/>
      </c>
      <c s="90" t="str">
        <f>IF('S.D.PASTE SHEET'!G539="","",UPPER('S.D.PASTE SHEET'!G539))</f>
        <v/>
      </c>
      <c s="90" t="str">
        <f>IF('S.D.PASTE SHEET'!H539="","",UPPER('S.D.PASTE SHEET'!H539))</f>
        <v/>
      </c>
      <c s="90" t="str">
        <f>IF('S.D.PASTE SHEET'!I539="","",'S.D.PASTE SHEET'!I539)</f>
        <v/>
      </c>
      <c s="91" t="str">
        <f>IF('S.D.PASTE SHEET'!J539="","",'S.D.PASTE SHEET'!J539)</f>
        <v/>
      </c>
      <c s="90" t="str">
        <f>IF('S.D.PASTE SHEET'!K539="","",'S.D.PASTE SHEET'!K539)</f>
        <v/>
      </c>
      <c s="90" t="str">
        <f>IF('S.D.PASTE SHEET'!L539="","",'S.D.PASTE SHEET'!L539)</f>
        <v/>
      </c>
      <c s="90" t="str">
        <f>IF('S.D.PASTE SHEET'!M539="","",'S.D.PASTE SHEET'!M539)</f>
        <v/>
      </c>
      <c s="90" t="str">
        <f>IF('S.D.PASTE SHEET'!N539="","",'S.D.PASTE SHEET'!N539)</f>
        <v/>
      </c>
      <c s="90" t="str">
        <f>IF('S.D.PASTE SHEET'!O539="","",'S.D.PASTE SHEET'!O539)</f>
        <v/>
      </c>
      <c s="90" t="str">
        <f>IF('S.D.PASTE SHEET'!P539="","",'S.D.PASTE SHEET'!P539)</f>
        <v/>
      </c>
      <c s="90" t="str">
        <f>IF('S.D.PASTE SHEET'!Q539="","",'S.D.PASTE SHEET'!Q539)</f>
        <v/>
      </c>
      <c s="90" t="str">
        <f>IF('S.D.PASTE SHEET'!R539="","",'S.D.PASTE SHEET'!R539)</f>
        <v/>
      </c>
      <c s="90" t="str">
        <f>IF('S.D.PASTE SHEET'!S539="","",'S.D.PASTE SHEET'!S539)</f>
        <v/>
      </c>
      <c s="90" t="str">
        <f>IF('S.D.PASTE SHEET'!T539="","",'S.D.PASTE SHEET'!T539)</f>
        <v/>
      </c>
      <c s="90" t="str">
        <f>IF('S.D.PASTE SHEET'!U539="","",'S.D.PASTE SHEET'!U539)</f>
        <v/>
      </c>
      <c s="90" t="str">
        <f>IF('S.D.PASTE SHEET'!V539="","",'S.D.PASTE SHEET'!V539)</f>
        <v/>
      </c>
      <c s="90" t="str">
        <f>IF('S.D.PASTE SHEET'!W539="","",'S.D.PASTE SHEET'!W539)</f>
        <v/>
      </c>
      <c s="90" t="str">
        <f>IF('S.D.PASTE SHEET'!X539="","",'S.D.PASTE SHEET'!X539)</f>
        <v/>
      </c>
      <c s="90" t="str">
        <f>IF('S.D.PASTE SHEET'!Y539="","",'S.D.PASTE SHEET'!Y539)</f>
        <v/>
      </c>
      <c s="90" t="str">
        <f>IF('S.D.PASTE SHEET'!Z539="","",'S.D.PASTE SHEET'!Z539)</f>
        <v/>
      </c>
      <c s="90" t="str">
        <f>IF('S.D.PASTE SHEET'!AA539="","",'S.D.PASTE SHEET'!AA539)</f>
        <v/>
      </c>
      <c s="90" t="str">
        <f>IF('S.D.PASTE SHEET'!AB539="","",'S.D.PASTE SHEET'!AB539)</f>
        <v/>
      </c>
      <c s="90" t="str">
        <f>IF('S.D.PASTE SHEET'!AC539="","",'S.D.PASTE SHEET'!AC539)</f>
        <v/>
      </c>
      <c s="90" t="str">
        <f>IF('S.D.PASTE SHEET'!AD539="","",'S.D.PASTE SHEET'!AD539)</f>
        <v/>
      </c>
      <c s="34"/>
      <c s="32" t="str">
        <f>IF(AK539="","",IF(AK539&gt;0,COUNT($AG$2:AG539),""))</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39" s="32" t="str">
        <f>IF(BC539="","",IF(BC539&gt;0,COUNT($AY$2:AY539),""))</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0" spans="1:66" ht="15.75" customHeight="1">
      <c r="A540" s="90" t="str">
        <f>IF('S.D.PASTE SHEET'!A540="","",'S.D.PASTE SHEET'!A540)</f>
        <v/>
      </c>
      <c s="90" t="str">
        <f>IF('S.D.PASTE SHEET'!B540="","",'S.D.PASTE SHEET'!B540)</f>
        <v/>
      </c>
      <c s="90" t="str">
        <f>IF('S.D.PASTE SHEET'!C540="","",'S.D.PASTE SHEET'!C540)</f>
        <v/>
      </c>
      <c s="91" t="str">
        <f>IF('S.D.PASTE SHEET'!D540="","",'S.D.PASTE SHEET'!D540)</f>
        <v/>
      </c>
      <c s="90" t="str">
        <f>IF('S.D.PASTE SHEET'!E540="","",UPPER('S.D.PASTE SHEET'!E540))</f>
        <v/>
      </c>
      <c s="90" t="str">
        <f>IF('S.D.PASTE SHEET'!F540="","",'S.D.PASTE SHEET'!F540)</f>
        <v/>
      </c>
      <c s="90" t="str">
        <f>IF('S.D.PASTE SHEET'!G540="","",UPPER('S.D.PASTE SHEET'!G540))</f>
        <v/>
      </c>
      <c s="90" t="str">
        <f>IF('S.D.PASTE SHEET'!H540="","",UPPER('S.D.PASTE SHEET'!H540))</f>
        <v/>
      </c>
      <c s="90" t="str">
        <f>IF('S.D.PASTE SHEET'!I540="","",'S.D.PASTE SHEET'!I540)</f>
        <v/>
      </c>
      <c s="91" t="str">
        <f>IF('S.D.PASTE SHEET'!J540="","",'S.D.PASTE SHEET'!J540)</f>
        <v/>
      </c>
      <c s="90" t="str">
        <f>IF('S.D.PASTE SHEET'!K540="","",'S.D.PASTE SHEET'!K540)</f>
        <v/>
      </c>
      <c s="90" t="str">
        <f>IF('S.D.PASTE SHEET'!L540="","",'S.D.PASTE SHEET'!L540)</f>
        <v/>
      </c>
      <c s="90" t="str">
        <f>IF('S.D.PASTE SHEET'!M540="","",'S.D.PASTE SHEET'!M540)</f>
        <v/>
      </c>
      <c s="90" t="str">
        <f>IF('S.D.PASTE SHEET'!N540="","",'S.D.PASTE SHEET'!N540)</f>
        <v/>
      </c>
      <c s="90" t="str">
        <f>IF('S.D.PASTE SHEET'!O540="","",'S.D.PASTE SHEET'!O540)</f>
        <v/>
      </c>
      <c s="90" t="str">
        <f>IF('S.D.PASTE SHEET'!P540="","",'S.D.PASTE SHEET'!P540)</f>
        <v/>
      </c>
      <c s="90" t="str">
        <f>IF('S.D.PASTE SHEET'!Q540="","",'S.D.PASTE SHEET'!Q540)</f>
        <v/>
      </c>
      <c s="90" t="str">
        <f>IF('S.D.PASTE SHEET'!R540="","",'S.D.PASTE SHEET'!R540)</f>
        <v/>
      </c>
      <c s="90" t="str">
        <f>IF('S.D.PASTE SHEET'!S540="","",'S.D.PASTE SHEET'!S540)</f>
        <v/>
      </c>
      <c s="90" t="str">
        <f>IF('S.D.PASTE SHEET'!T540="","",'S.D.PASTE SHEET'!T540)</f>
        <v/>
      </c>
      <c s="90" t="str">
        <f>IF('S.D.PASTE SHEET'!U540="","",'S.D.PASTE SHEET'!U540)</f>
        <v/>
      </c>
      <c s="90" t="str">
        <f>IF('S.D.PASTE SHEET'!V540="","",'S.D.PASTE SHEET'!V540)</f>
        <v/>
      </c>
      <c s="90" t="str">
        <f>IF('S.D.PASTE SHEET'!W540="","",'S.D.PASTE SHEET'!W540)</f>
        <v/>
      </c>
      <c s="90" t="str">
        <f>IF('S.D.PASTE SHEET'!X540="","",'S.D.PASTE SHEET'!X540)</f>
        <v/>
      </c>
      <c s="90" t="str">
        <f>IF('S.D.PASTE SHEET'!Y540="","",'S.D.PASTE SHEET'!Y540)</f>
        <v/>
      </c>
      <c s="90" t="str">
        <f>IF('S.D.PASTE SHEET'!Z540="","",'S.D.PASTE SHEET'!Z540)</f>
        <v/>
      </c>
      <c s="90" t="str">
        <f>IF('S.D.PASTE SHEET'!AA540="","",'S.D.PASTE SHEET'!AA540)</f>
        <v/>
      </c>
      <c s="90" t="str">
        <f>IF('S.D.PASTE SHEET'!AB540="","",'S.D.PASTE SHEET'!AB540)</f>
        <v/>
      </c>
      <c s="90" t="str">
        <f>IF('S.D.PASTE SHEET'!AC540="","",'S.D.PASTE SHEET'!AC540)</f>
        <v/>
      </c>
      <c s="90" t="str">
        <f>IF('S.D.PASTE SHEET'!AD540="","",'S.D.PASTE SHEET'!AD540)</f>
        <v/>
      </c>
      <c s="34"/>
      <c s="32" t="str">
        <f>IF(AK540="","",IF(AK540&gt;0,COUNT($AG$2:AG540),""))</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40" s="32" t="str">
        <f>IF(BC540="","",IF(BC540&gt;0,COUNT($AY$2:AY540),""))</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1" spans="1:66" ht="15.75" customHeight="1">
      <c r="A541" s="90" t="str">
        <f>IF('S.D.PASTE SHEET'!A541="","",'S.D.PASTE SHEET'!A541)</f>
        <v/>
      </c>
      <c s="90" t="str">
        <f>IF('S.D.PASTE SHEET'!B541="","",'S.D.PASTE SHEET'!B541)</f>
        <v/>
      </c>
      <c s="90" t="str">
        <f>IF('S.D.PASTE SHEET'!C541="","",'S.D.PASTE SHEET'!C541)</f>
        <v/>
      </c>
      <c s="91" t="str">
        <f>IF('S.D.PASTE SHEET'!D541="","",'S.D.PASTE SHEET'!D541)</f>
        <v/>
      </c>
      <c s="90" t="str">
        <f>IF('S.D.PASTE SHEET'!E541="","",UPPER('S.D.PASTE SHEET'!E541))</f>
        <v/>
      </c>
      <c s="90" t="str">
        <f>IF('S.D.PASTE SHEET'!F541="","",'S.D.PASTE SHEET'!F541)</f>
        <v/>
      </c>
      <c s="90" t="str">
        <f>IF('S.D.PASTE SHEET'!G541="","",UPPER('S.D.PASTE SHEET'!G541))</f>
        <v/>
      </c>
      <c s="90" t="str">
        <f>IF('S.D.PASTE SHEET'!H541="","",UPPER('S.D.PASTE SHEET'!H541))</f>
        <v/>
      </c>
      <c s="90" t="str">
        <f>IF('S.D.PASTE SHEET'!I541="","",'S.D.PASTE SHEET'!I541)</f>
        <v/>
      </c>
      <c s="91" t="str">
        <f>IF('S.D.PASTE SHEET'!J541="","",'S.D.PASTE SHEET'!J541)</f>
        <v/>
      </c>
      <c s="90" t="str">
        <f>IF('S.D.PASTE SHEET'!K541="","",'S.D.PASTE SHEET'!K541)</f>
        <v/>
      </c>
      <c s="90" t="str">
        <f>IF('S.D.PASTE SHEET'!L541="","",'S.D.PASTE SHEET'!L541)</f>
        <v/>
      </c>
      <c s="90" t="str">
        <f>IF('S.D.PASTE SHEET'!M541="","",'S.D.PASTE SHEET'!M541)</f>
        <v/>
      </c>
      <c s="90" t="str">
        <f>IF('S.D.PASTE SHEET'!N541="","",'S.D.PASTE SHEET'!N541)</f>
        <v/>
      </c>
      <c s="90" t="str">
        <f>IF('S.D.PASTE SHEET'!O541="","",'S.D.PASTE SHEET'!O541)</f>
        <v/>
      </c>
      <c s="90" t="str">
        <f>IF('S.D.PASTE SHEET'!P541="","",'S.D.PASTE SHEET'!P541)</f>
        <v/>
      </c>
      <c s="90" t="str">
        <f>IF('S.D.PASTE SHEET'!Q541="","",'S.D.PASTE SHEET'!Q541)</f>
        <v/>
      </c>
      <c s="90" t="str">
        <f>IF('S.D.PASTE SHEET'!R541="","",'S.D.PASTE SHEET'!R541)</f>
        <v/>
      </c>
      <c s="90" t="str">
        <f>IF('S.D.PASTE SHEET'!S541="","",'S.D.PASTE SHEET'!S541)</f>
        <v/>
      </c>
      <c s="90" t="str">
        <f>IF('S.D.PASTE SHEET'!T541="","",'S.D.PASTE SHEET'!T541)</f>
        <v/>
      </c>
      <c s="90" t="str">
        <f>IF('S.D.PASTE SHEET'!U541="","",'S.D.PASTE SHEET'!U541)</f>
        <v/>
      </c>
      <c s="90" t="str">
        <f>IF('S.D.PASTE SHEET'!V541="","",'S.D.PASTE SHEET'!V541)</f>
        <v/>
      </c>
      <c s="90" t="str">
        <f>IF('S.D.PASTE SHEET'!W541="","",'S.D.PASTE SHEET'!W541)</f>
        <v/>
      </c>
      <c s="90" t="str">
        <f>IF('S.D.PASTE SHEET'!X541="","",'S.D.PASTE SHEET'!X541)</f>
        <v/>
      </c>
      <c s="90" t="str">
        <f>IF('S.D.PASTE SHEET'!Y541="","",'S.D.PASTE SHEET'!Y541)</f>
        <v/>
      </c>
      <c s="90" t="str">
        <f>IF('S.D.PASTE SHEET'!Z541="","",'S.D.PASTE SHEET'!Z541)</f>
        <v/>
      </c>
      <c s="90" t="str">
        <f>IF('S.D.PASTE SHEET'!AA541="","",'S.D.PASTE SHEET'!AA541)</f>
        <v/>
      </c>
      <c s="90" t="str">
        <f>IF('S.D.PASTE SHEET'!AB541="","",'S.D.PASTE SHEET'!AB541)</f>
        <v/>
      </c>
      <c s="90" t="str">
        <f>IF('S.D.PASTE SHEET'!AC541="","",'S.D.PASTE SHEET'!AC541)</f>
        <v/>
      </c>
      <c s="90" t="str">
        <f>IF('S.D.PASTE SHEET'!AD541="","",'S.D.PASTE SHEET'!AD541)</f>
        <v/>
      </c>
      <c s="34"/>
      <c s="32" t="str">
        <f>IF(AK541="","",IF(AK541&gt;0,COUNT($AG$2:AG541),""))</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41" s="32" t="str">
        <f>IF(BC541="","",IF(BC541&gt;0,COUNT($AY$2:AY541),""))</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2" spans="1:66" ht="15.75" customHeight="1">
      <c r="A542" s="90" t="str">
        <f>IF('S.D.PASTE SHEET'!A542="","",'S.D.PASTE SHEET'!A542)</f>
        <v/>
      </c>
      <c s="90" t="str">
        <f>IF('S.D.PASTE SHEET'!B542="","",'S.D.PASTE SHEET'!B542)</f>
        <v/>
      </c>
      <c s="90" t="str">
        <f>IF('S.D.PASTE SHEET'!C542="","",'S.D.PASTE SHEET'!C542)</f>
        <v/>
      </c>
      <c s="91" t="str">
        <f>IF('S.D.PASTE SHEET'!D542="","",'S.D.PASTE SHEET'!D542)</f>
        <v/>
      </c>
      <c s="90" t="str">
        <f>IF('S.D.PASTE SHEET'!E542="","",UPPER('S.D.PASTE SHEET'!E542))</f>
        <v/>
      </c>
      <c s="90" t="str">
        <f>IF('S.D.PASTE SHEET'!F542="","",'S.D.PASTE SHEET'!F542)</f>
        <v/>
      </c>
      <c s="90" t="str">
        <f>IF('S.D.PASTE SHEET'!G542="","",UPPER('S.D.PASTE SHEET'!G542))</f>
        <v/>
      </c>
      <c s="90" t="str">
        <f>IF('S.D.PASTE SHEET'!H542="","",UPPER('S.D.PASTE SHEET'!H542))</f>
        <v/>
      </c>
      <c s="90" t="str">
        <f>IF('S.D.PASTE SHEET'!I542="","",'S.D.PASTE SHEET'!I542)</f>
        <v/>
      </c>
      <c s="91" t="str">
        <f>IF('S.D.PASTE SHEET'!J542="","",'S.D.PASTE SHEET'!J542)</f>
        <v/>
      </c>
      <c s="90" t="str">
        <f>IF('S.D.PASTE SHEET'!K542="","",'S.D.PASTE SHEET'!K542)</f>
        <v/>
      </c>
      <c s="90" t="str">
        <f>IF('S.D.PASTE SHEET'!L542="","",'S.D.PASTE SHEET'!L542)</f>
        <v/>
      </c>
      <c s="90" t="str">
        <f>IF('S.D.PASTE SHEET'!M542="","",'S.D.PASTE SHEET'!M542)</f>
        <v/>
      </c>
      <c s="90" t="str">
        <f>IF('S.D.PASTE SHEET'!N542="","",'S.D.PASTE SHEET'!N542)</f>
        <v/>
      </c>
      <c s="90" t="str">
        <f>IF('S.D.PASTE SHEET'!O542="","",'S.D.PASTE SHEET'!O542)</f>
        <v/>
      </c>
      <c s="90" t="str">
        <f>IF('S.D.PASTE SHEET'!P542="","",'S.D.PASTE SHEET'!P542)</f>
        <v/>
      </c>
      <c s="90" t="str">
        <f>IF('S.D.PASTE SHEET'!Q542="","",'S.D.PASTE SHEET'!Q542)</f>
        <v/>
      </c>
      <c s="90" t="str">
        <f>IF('S.D.PASTE SHEET'!R542="","",'S.D.PASTE SHEET'!R542)</f>
        <v/>
      </c>
      <c s="90" t="str">
        <f>IF('S.D.PASTE SHEET'!S542="","",'S.D.PASTE SHEET'!S542)</f>
        <v/>
      </c>
      <c s="90" t="str">
        <f>IF('S.D.PASTE SHEET'!T542="","",'S.D.PASTE SHEET'!T542)</f>
        <v/>
      </c>
      <c s="90" t="str">
        <f>IF('S.D.PASTE SHEET'!U542="","",'S.D.PASTE SHEET'!U542)</f>
        <v/>
      </c>
      <c s="90" t="str">
        <f>IF('S.D.PASTE SHEET'!V542="","",'S.D.PASTE SHEET'!V542)</f>
        <v/>
      </c>
      <c s="90" t="str">
        <f>IF('S.D.PASTE SHEET'!W542="","",'S.D.PASTE SHEET'!W542)</f>
        <v/>
      </c>
      <c s="90" t="str">
        <f>IF('S.D.PASTE SHEET'!X542="","",'S.D.PASTE SHEET'!X542)</f>
        <v/>
      </c>
      <c s="90" t="str">
        <f>IF('S.D.PASTE SHEET'!Y542="","",'S.D.PASTE SHEET'!Y542)</f>
        <v/>
      </c>
      <c s="90" t="str">
        <f>IF('S.D.PASTE SHEET'!Z542="","",'S.D.PASTE SHEET'!Z542)</f>
        <v/>
      </c>
      <c s="90" t="str">
        <f>IF('S.D.PASTE SHEET'!AA542="","",'S.D.PASTE SHEET'!AA542)</f>
        <v/>
      </c>
      <c s="90" t="str">
        <f>IF('S.D.PASTE SHEET'!AB542="","",'S.D.PASTE SHEET'!AB542)</f>
        <v/>
      </c>
      <c s="90" t="str">
        <f>IF('S.D.PASTE SHEET'!AC542="","",'S.D.PASTE SHEET'!AC542)</f>
        <v/>
      </c>
      <c s="90" t="str">
        <f>IF('S.D.PASTE SHEET'!AD542="","",'S.D.PASTE SHEET'!AD542)</f>
        <v/>
      </c>
      <c s="34"/>
      <c s="32" t="str">
        <f>IF(AK542="","",IF(AK542&gt;0,COUNT($AG$2:AG542),""))</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42" s="32" t="str">
        <f>IF(BC542="","",IF(BC542&gt;0,COUNT($AY$2:AY542),""))</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3" spans="1:66" ht="15.75" customHeight="1">
      <c r="A543" s="90" t="str">
        <f>IF('S.D.PASTE SHEET'!A543="","",'S.D.PASTE SHEET'!A543)</f>
        <v/>
      </c>
      <c s="90" t="str">
        <f>IF('S.D.PASTE SHEET'!B543="","",'S.D.PASTE SHEET'!B543)</f>
        <v/>
      </c>
      <c s="90" t="str">
        <f>IF('S.D.PASTE SHEET'!C543="","",'S.D.PASTE SHEET'!C543)</f>
        <v/>
      </c>
      <c s="91" t="str">
        <f>IF('S.D.PASTE SHEET'!D543="","",'S.D.PASTE SHEET'!D543)</f>
        <v/>
      </c>
      <c s="90" t="str">
        <f>IF('S.D.PASTE SHEET'!E543="","",UPPER('S.D.PASTE SHEET'!E543))</f>
        <v/>
      </c>
      <c s="90" t="str">
        <f>IF('S.D.PASTE SHEET'!F543="","",'S.D.PASTE SHEET'!F543)</f>
        <v/>
      </c>
      <c s="90" t="str">
        <f>IF('S.D.PASTE SHEET'!G543="","",UPPER('S.D.PASTE SHEET'!G543))</f>
        <v/>
      </c>
      <c s="90" t="str">
        <f>IF('S.D.PASTE SHEET'!H543="","",UPPER('S.D.PASTE SHEET'!H543))</f>
        <v/>
      </c>
      <c s="90" t="str">
        <f>IF('S.D.PASTE SHEET'!I543="","",'S.D.PASTE SHEET'!I543)</f>
        <v/>
      </c>
      <c s="91" t="str">
        <f>IF('S.D.PASTE SHEET'!J543="","",'S.D.PASTE SHEET'!J543)</f>
        <v/>
      </c>
      <c s="90" t="str">
        <f>IF('S.D.PASTE SHEET'!K543="","",'S.D.PASTE SHEET'!K543)</f>
        <v/>
      </c>
      <c s="90" t="str">
        <f>IF('S.D.PASTE SHEET'!L543="","",'S.D.PASTE SHEET'!L543)</f>
        <v/>
      </c>
      <c s="90" t="str">
        <f>IF('S.D.PASTE SHEET'!M543="","",'S.D.PASTE SHEET'!M543)</f>
        <v/>
      </c>
      <c s="90" t="str">
        <f>IF('S.D.PASTE SHEET'!N543="","",'S.D.PASTE SHEET'!N543)</f>
        <v/>
      </c>
      <c s="90" t="str">
        <f>IF('S.D.PASTE SHEET'!O543="","",'S.D.PASTE SHEET'!O543)</f>
        <v/>
      </c>
      <c s="90" t="str">
        <f>IF('S.D.PASTE SHEET'!P543="","",'S.D.PASTE SHEET'!P543)</f>
        <v/>
      </c>
      <c s="90" t="str">
        <f>IF('S.D.PASTE SHEET'!Q543="","",'S.D.PASTE SHEET'!Q543)</f>
        <v/>
      </c>
      <c s="90" t="str">
        <f>IF('S.D.PASTE SHEET'!R543="","",'S.D.PASTE SHEET'!R543)</f>
        <v/>
      </c>
      <c s="90" t="str">
        <f>IF('S.D.PASTE SHEET'!S543="","",'S.D.PASTE SHEET'!S543)</f>
        <v/>
      </c>
      <c s="90" t="str">
        <f>IF('S.D.PASTE SHEET'!T543="","",'S.D.PASTE SHEET'!T543)</f>
        <v/>
      </c>
      <c s="90" t="str">
        <f>IF('S.D.PASTE SHEET'!U543="","",'S.D.PASTE SHEET'!U543)</f>
        <v/>
      </c>
      <c s="90" t="str">
        <f>IF('S.D.PASTE SHEET'!V543="","",'S.D.PASTE SHEET'!V543)</f>
        <v/>
      </c>
      <c s="90" t="str">
        <f>IF('S.D.PASTE SHEET'!W543="","",'S.D.PASTE SHEET'!W543)</f>
        <v/>
      </c>
      <c s="90" t="str">
        <f>IF('S.D.PASTE SHEET'!X543="","",'S.D.PASTE SHEET'!X543)</f>
        <v/>
      </c>
      <c s="90" t="str">
        <f>IF('S.D.PASTE SHEET'!Y543="","",'S.D.PASTE SHEET'!Y543)</f>
        <v/>
      </c>
      <c s="90" t="str">
        <f>IF('S.D.PASTE SHEET'!Z543="","",'S.D.PASTE SHEET'!Z543)</f>
        <v/>
      </c>
      <c s="90" t="str">
        <f>IF('S.D.PASTE SHEET'!AA543="","",'S.D.PASTE SHEET'!AA543)</f>
        <v/>
      </c>
      <c s="90" t="str">
        <f>IF('S.D.PASTE SHEET'!AB543="","",'S.D.PASTE SHEET'!AB543)</f>
        <v/>
      </c>
      <c s="90" t="str">
        <f>IF('S.D.PASTE SHEET'!AC543="","",'S.D.PASTE SHEET'!AC543)</f>
        <v/>
      </c>
      <c s="90" t="str">
        <f>IF('S.D.PASTE SHEET'!AD543="","",'S.D.PASTE SHEET'!AD543)</f>
        <v/>
      </c>
      <c s="34"/>
      <c s="32" t="str">
        <f>IF(AK543="","",IF(AK543&gt;0,COUNT($AG$2:AG543),""))</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43" s="32" t="str">
        <f>IF(BC543="","",IF(BC543&gt;0,COUNT($AY$2:AY543),""))</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4" spans="1:66" ht="15.75" customHeight="1">
      <c r="A544" s="90" t="str">
        <f>IF('S.D.PASTE SHEET'!A544="","",'S.D.PASTE SHEET'!A544)</f>
        <v/>
      </c>
      <c s="90" t="str">
        <f>IF('S.D.PASTE SHEET'!B544="","",'S.D.PASTE SHEET'!B544)</f>
        <v/>
      </c>
      <c s="90" t="str">
        <f>IF('S.D.PASTE SHEET'!C544="","",'S.D.PASTE SHEET'!C544)</f>
        <v/>
      </c>
      <c s="91" t="str">
        <f>IF('S.D.PASTE SHEET'!D544="","",'S.D.PASTE SHEET'!D544)</f>
        <v/>
      </c>
      <c s="90" t="str">
        <f>IF('S.D.PASTE SHEET'!E544="","",UPPER('S.D.PASTE SHEET'!E544))</f>
        <v/>
      </c>
      <c s="90" t="str">
        <f>IF('S.D.PASTE SHEET'!F544="","",'S.D.PASTE SHEET'!F544)</f>
        <v/>
      </c>
      <c s="90" t="str">
        <f>IF('S.D.PASTE SHEET'!G544="","",UPPER('S.D.PASTE SHEET'!G544))</f>
        <v/>
      </c>
      <c s="90" t="str">
        <f>IF('S.D.PASTE SHEET'!H544="","",UPPER('S.D.PASTE SHEET'!H544))</f>
        <v/>
      </c>
      <c s="90" t="str">
        <f>IF('S.D.PASTE SHEET'!I544="","",'S.D.PASTE SHEET'!I544)</f>
        <v/>
      </c>
      <c s="91" t="str">
        <f>IF('S.D.PASTE SHEET'!J544="","",'S.D.PASTE SHEET'!J544)</f>
        <v/>
      </c>
      <c s="90" t="str">
        <f>IF('S.D.PASTE SHEET'!K544="","",'S.D.PASTE SHEET'!K544)</f>
        <v/>
      </c>
      <c s="90" t="str">
        <f>IF('S.D.PASTE SHEET'!L544="","",'S.D.PASTE SHEET'!L544)</f>
        <v/>
      </c>
      <c s="90" t="str">
        <f>IF('S.D.PASTE SHEET'!M544="","",'S.D.PASTE SHEET'!M544)</f>
        <v/>
      </c>
      <c s="90" t="str">
        <f>IF('S.D.PASTE SHEET'!N544="","",'S.D.PASTE SHEET'!N544)</f>
        <v/>
      </c>
      <c s="90" t="str">
        <f>IF('S.D.PASTE SHEET'!O544="","",'S.D.PASTE SHEET'!O544)</f>
        <v/>
      </c>
      <c s="90" t="str">
        <f>IF('S.D.PASTE SHEET'!P544="","",'S.D.PASTE SHEET'!P544)</f>
        <v/>
      </c>
      <c s="90" t="str">
        <f>IF('S.D.PASTE SHEET'!Q544="","",'S.D.PASTE SHEET'!Q544)</f>
        <v/>
      </c>
      <c s="90" t="str">
        <f>IF('S.D.PASTE SHEET'!R544="","",'S.D.PASTE SHEET'!R544)</f>
        <v/>
      </c>
      <c s="90" t="str">
        <f>IF('S.D.PASTE SHEET'!S544="","",'S.D.PASTE SHEET'!S544)</f>
        <v/>
      </c>
      <c s="90" t="str">
        <f>IF('S.D.PASTE SHEET'!T544="","",'S.D.PASTE SHEET'!T544)</f>
        <v/>
      </c>
      <c s="90" t="str">
        <f>IF('S.D.PASTE SHEET'!U544="","",'S.D.PASTE SHEET'!U544)</f>
        <v/>
      </c>
      <c s="90" t="str">
        <f>IF('S.D.PASTE SHEET'!V544="","",'S.D.PASTE SHEET'!V544)</f>
        <v/>
      </c>
      <c s="90" t="str">
        <f>IF('S.D.PASTE SHEET'!W544="","",'S.D.PASTE SHEET'!W544)</f>
        <v/>
      </c>
      <c s="90" t="str">
        <f>IF('S.D.PASTE SHEET'!X544="","",'S.D.PASTE SHEET'!X544)</f>
        <v/>
      </c>
      <c s="90" t="str">
        <f>IF('S.D.PASTE SHEET'!Y544="","",'S.D.PASTE SHEET'!Y544)</f>
        <v/>
      </c>
      <c s="90" t="str">
        <f>IF('S.D.PASTE SHEET'!Z544="","",'S.D.PASTE SHEET'!Z544)</f>
        <v/>
      </c>
      <c s="90" t="str">
        <f>IF('S.D.PASTE SHEET'!AA544="","",'S.D.PASTE SHEET'!AA544)</f>
        <v/>
      </c>
      <c s="90" t="str">
        <f>IF('S.D.PASTE SHEET'!AB544="","",'S.D.PASTE SHEET'!AB544)</f>
        <v/>
      </c>
      <c s="90" t="str">
        <f>IF('S.D.PASTE SHEET'!AC544="","",'S.D.PASTE SHEET'!AC544)</f>
        <v/>
      </c>
      <c s="90" t="str">
        <f>IF('S.D.PASTE SHEET'!AD544="","",'S.D.PASTE SHEET'!AD544)</f>
        <v/>
      </c>
      <c s="34"/>
      <c s="32" t="str">
        <f>IF(AK544="","",IF(AK544&gt;0,COUNT($AG$2:AG544),""))</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 t="shared" si="76"/>
        <v/>
      </c>
      <c r="AX544" s="32" t="str">
        <f>IF(BC544="","",IF(BC544&gt;0,COUNT($AY$2:AY544),""))</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5" spans="1:66" ht="15.75" customHeight="1">
      <c r="A545" s="90" t="str">
        <f>IF('S.D.PASTE SHEET'!A545="","",'S.D.PASTE SHEET'!A545)</f>
        <v/>
      </c>
      <c s="90" t="str">
        <f>IF('S.D.PASTE SHEET'!B545="","",'S.D.PASTE SHEET'!B545)</f>
        <v/>
      </c>
      <c s="90" t="str">
        <f>IF('S.D.PASTE SHEET'!C545="","",'S.D.PASTE SHEET'!C545)</f>
        <v/>
      </c>
      <c s="91" t="str">
        <f>IF('S.D.PASTE SHEET'!D545="","",'S.D.PASTE SHEET'!D545)</f>
        <v/>
      </c>
      <c s="90" t="str">
        <f>IF('S.D.PASTE SHEET'!E545="","",UPPER('S.D.PASTE SHEET'!E545))</f>
        <v/>
      </c>
      <c s="90" t="str">
        <f>IF('S.D.PASTE SHEET'!F545="","",'S.D.PASTE SHEET'!F545)</f>
        <v/>
      </c>
      <c s="90" t="str">
        <f>IF('S.D.PASTE SHEET'!G545="","",UPPER('S.D.PASTE SHEET'!G545))</f>
        <v/>
      </c>
      <c s="90" t="str">
        <f>IF('S.D.PASTE SHEET'!H545="","",UPPER('S.D.PASTE SHEET'!H545))</f>
        <v/>
      </c>
      <c s="90" t="str">
        <f>IF('S.D.PASTE SHEET'!I545="","",'S.D.PASTE SHEET'!I545)</f>
        <v/>
      </c>
      <c s="91" t="str">
        <f>IF('S.D.PASTE SHEET'!J545="","",'S.D.PASTE SHEET'!J545)</f>
        <v/>
      </c>
      <c s="90" t="str">
        <f>IF('S.D.PASTE SHEET'!K545="","",'S.D.PASTE SHEET'!K545)</f>
        <v/>
      </c>
      <c s="90" t="str">
        <f>IF('S.D.PASTE SHEET'!L545="","",'S.D.PASTE SHEET'!L545)</f>
        <v/>
      </c>
      <c s="90" t="str">
        <f>IF('S.D.PASTE SHEET'!M545="","",'S.D.PASTE SHEET'!M545)</f>
        <v/>
      </c>
      <c s="90" t="str">
        <f>IF('S.D.PASTE SHEET'!N545="","",'S.D.PASTE SHEET'!N545)</f>
        <v/>
      </c>
      <c s="90" t="str">
        <f>IF('S.D.PASTE SHEET'!O545="","",'S.D.PASTE SHEET'!O545)</f>
        <v/>
      </c>
      <c s="90" t="str">
        <f>IF('S.D.PASTE SHEET'!P545="","",'S.D.PASTE SHEET'!P545)</f>
        <v/>
      </c>
      <c s="90" t="str">
        <f>IF('S.D.PASTE SHEET'!Q545="","",'S.D.PASTE SHEET'!Q545)</f>
        <v/>
      </c>
      <c s="90" t="str">
        <f>IF('S.D.PASTE SHEET'!R545="","",'S.D.PASTE SHEET'!R545)</f>
        <v/>
      </c>
      <c s="90" t="str">
        <f>IF('S.D.PASTE SHEET'!S545="","",'S.D.PASTE SHEET'!S545)</f>
        <v/>
      </c>
      <c s="90" t="str">
        <f>IF('S.D.PASTE SHEET'!T545="","",'S.D.PASTE SHEET'!T545)</f>
        <v/>
      </c>
      <c s="90" t="str">
        <f>IF('S.D.PASTE SHEET'!U545="","",'S.D.PASTE SHEET'!U545)</f>
        <v/>
      </c>
      <c s="90" t="str">
        <f>IF('S.D.PASTE SHEET'!V545="","",'S.D.PASTE SHEET'!V545)</f>
        <v/>
      </c>
      <c s="90" t="str">
        <f>IF('S.D.PASTE SHEET'!W545="","",'S.D.PASTE SHEET'!W545)</f>
        <v/>
      </c>
      <c s="90" t="str">
        <f>IF('S.D.PASTE SHEET'!X545="","",'S.D.PASTE SHEET'!X545)</f>
        <v/>
      </c>
      <c s="90" t="str">
        <f>IF('S.D.PASTE SHEET'!Y545="","",'S.D.PASTE SHEET'!Y545)</f>
        <v/>
      </c>
      <c s="90" t="str">
        <f>IF('S.D.PASTE SHEET'!Z545="","",'S.D.PASTE SHEET'!Z545)</f>
        <v/>
      </c>
      <c s="90" t="str">
        <f>IF('S.D.PASTE SHEET'!AA545="","",'S.D.PASTE SHEET'!AA545)</f>
        <v/>
      </c>
      <c s="90" t="str">
        <f>IF('S.D.PASTE SHEET'!AB545="","",'S.D.PASTE SHEET'!AB545)</f>
        <v/>
      </c>
      <c s="90" t="str">
        <f>IF('S.D.PASTE SHEET'!AC545="","",'S.D.PASTE SHEET'!AC545)</f>
        <v/>
      </c>
      <c s="90" t="str">
        <f>IF('S.D.PASTE SHEET'!AD545="","",'S.D.PASTE SHEET'!AD545)</f>
        <v/>
      </c>
      <c s="34"/>
      <c s="32" t="str">
        <f>IF(AK545="","",IF(AK545&gt;0,COUNT($AG$2:AG545),""))</f>
        <v/>
      </c>
      <c s="10" t="str">
        <f t="shared" si="76"/>
        <v/>
      </c>
      <c s="10" t="str">
        <f t="shared" si="76"/>
        <v/>
      </c>
      <c s="10" t="str">
        <f t="shared" si="76"/>
        <v/>
      </c>
      <c s="37" t="str">
        <f t="shared" si="76"/>
        <v/>
      </c>
      <c s="10" t="str">
        <f t="shared" si="76"/>
        <v/>
      </c>
      <c s="10" t="str">
        <f t="shared" si="76"/>
        <v/>
      </c>
      <c s="10" t="str">
        <f t="shared" si="76"/>
        <v/>
      </c>
      <c s="10" t="str">
        <f t="shared" si="76"/>
        <v/>
      </c>
      <c s="10" t="str">
        <f t="shared" si="76"/>
        <v/>
      </c>
      <c s="37" t="str">
        <f t="shared" si="76"/>
        <v/>
      </c>
      <c s="10" t="str">
        <f t="shared" si="76"/>
        <v/>
      </c>
      <c s="10" t="str">
        <f t="shared" si="76"/>
        <v/>
      </c>
      <c s="10" t="str">
        <f t="shared" si="76"/>
        <v/>
      </c>
      <c s="10" t="str">
        <f t="shared" si="76"/>
        <v/>
      </c>
      <c s="10" t="str">
        <f t="shared" si="76"/>
        <v/>
      </c>
      <c s="10" t="str">
        <f>IF(AND($AJ$1=5,$A545=5),P545,"")</f>
        <v/>
      </c>
      <c r="AX545" s="32" t="str">
        <f>IF(BC545="","",IF(BC545&gt;0,COUNT($AY$2:AY545),""))</f>
        <v/>
      </c>
      <c s="10" t="str">
        <f t="shared" si="74"/>
        <v/>
      </c>
      <c s="10" t="str">
        <f t="shared" si="77"/>
        <v/>
      </c>
      <c s="10" t="str">
        <f t="shared" si="77"/>
        <v/>
      </c>
      <c s="39" t="str">
        <f t="shared" si="77"/>
        <v/>
      </c>
      <c s="10" t="str">
        <f t="shared" si="77"/>
        <v/>
      </c>
      <c s="10" t="str">
        <f t="shared" si="77"/>
        <v/>
      </c>
      <c s="10" t="str">
        <f t="shared" si="77"/>
        <v/>
      </c>
      <c s="10" t="str">
        <f t="shared" si="77"/>
        <v/>
      </c>
      <c s="10" t="str">
        <f t="shared" si="77"/>
        <v/>
      </c>
      <c s="39" t="str">
        <f t="shared" si="77"/>
        <v/>
      </c>
      <c s="10" t="str">
        <f t="shared" si="77"/>
        <v/>
      </c>
      <c s="10" t="str">
        <f t="shared" si="77"/>
        <v/>
      </c>
      <c s="10" t="str">
        <f t="shared" si="77"/>
        <v/>
      </c>
      <c s="10" t="str">
        <f t="shared" si="77"/>
        <v/>
      </c>
      <c s="10" t="str">
        <f t="shared" si="77"/>
        <v/>
      </c>
      <c s="10" t="str">
        <f t="shared" si="77"/>
        <v/>
      </c>
    </row>
    <row r="546" spans="1:66" ht="15.75" customHeight="1">
      <c r="A546" s="90" t="str">
        <f>IF('S.D.PASTE SHEET'!A546="","",'S.D.PASTE SHEET'!A546)</f>
        <v/>
      </c>
      <c s="90" t="str">
        <f>IF('S.D.PASTE SHEET'!B546="","",'S.D.PASTE SHEET'!B546)</f>
        <v/>
      </c>
      <c s="90" t="str">
        <f>IF('S.D.PASTE SHEET'!C546="","",'S.D.PASTE SHEET'!C546)</f>
        <v/>
      </c>
      <c s="91" t="str">
        <f>IF('S.D.PASTE SHEET'!D546="","",'S.D.PASTE SHEET'!D546)</f>
        <v/>
      </c>
      <c s="90" t="str">
        <f>IF('S.D.PASTE SHEET'!E546="","",UPPER('S.D.PASTE SHEET'!E546))</f>
        <v/>
      </c>
      <c s="90" t="str">
        <f>IF('S.D.PASTE SHEET'!F546="","",'S.D.PASTE SHEET'!F546)</f>
        <v/>
      </c>
      <c s="90" t="str">
        <f>IF('S.D.PASTE SHEET'!G546="","",UPPER('S.D.PASTE SHEET'!G546))</f>
        <v/>
      </c>
      <c s="90" t="str">
        <f>IF('S.D.PASTE SHEET'!H546="","",UPPER('S.D.PASTE SHEET'!H546))</f>
        <v/>
      </c>
      <c s="90" t="str">
        <f>IF('S.D.PASTE SHEET'!I546="","",'S.D.PASTE SHEET'!I546)</f>
        <v/>
      </c>
      <c s="91" t="str">
        <f>IF('S.D.PASTE SHEET'!J546="","",'S.D.PASTE SHEET'!J546)</f>
        <v/>
      </c>
      <c s="90" t="str">
        <f>IF('S.D.PASTE SHEET'!K546="","",'S.D.PASTE SHEET'!K546)</f>
        <v/>
      </c>
      <c s="90" t="str">
        <f>IF('S.D.PASTE SHEET'!L546="","",'S.D.PASTE SHEET'!L546)</f>
        <v/>
      </c>
      <c s="90" t="str">
        <f>IF('S.D.PASTE SHEET'!M546="","",'S.D.PASTE SHEET'!M546)</f>
        <v/>
      </c>
      <c s="90" t="str">
        <f>IF('S.D.PASTE SHEET'!N546="","",'S.D.PASTE SHEET'!N546)</f>
        <v/>
      </c>
      <c s="90" t="str">
        <f>IF('S.D.PASTE SHEET'!O546="","",'S.D.PASTE SHEET'!O546)</f>
        <v/>
      </c>
      <c s="90" t="str">
        <f>IF('S.D.PASTE SHEET'!P546="","",'S.D.PASTE SHEET'!P546)</f>
        <v/>
      </c>
      <c s="90" t="str">
        <f>IF('S.D.PASTE SHEET'!Q546="","",'S.D.PASTE SHEET'!Q546)</f>
        <v/>
      </c>
      <c s="90" t="str">
        <f>IF('S.D.PASTE SHEET'!R546="","",'S.D.PASTE SHEET'!R546)</f>
        <v/>
      </c>
      <c s="90" t="str">
        <f>IF('S.D.PASTE SHEET'!S546="","",'S.D.PASTE SHEET'!S546)</f>
        <v/>
      </c>
      <c s="90" t="str">
        <f>IF('S.D.PASTE SHEET'!T546="","",'S.D.PASTE SHEET'!T546)</f>
        <v/>
      </c>
      <c s="90" t="str">
        <f>IF('S.D.PASTE SHEET'!U546="","",'S.D.PASTE SHEET'!U546)</f>
        <v/>
      </c>
      <c s="90" t="str">
        <f>IF('S.D.PASTE SHEET'!V546="","",'S.D.PASTE SHEET'!V546)</f>
        <v/>
      </c>
      <c s="90" t="str">
        <f>IF('S.D.PASTE SHEET'!W546="","",'S.D.PASTE SHEET'!W546)</f>
        <v/>
      </c>
      <c s="90" t="str">
        <f>IF('S.D.PASTE SHEET'!X546="","",'S.D.PASTE SHEET'!X546)</f>
        <v/>
      </c>
      <c s="90" t="str">
        <f>IF('S.D.PASTE SHEET'!Y546="","",'S.D.PASTE SHEET'!Y546)</f>
        <v/>
      </c>
      <c s="90" t="str">
        <f>IF('S.D.PASTE SHEET'!Z546="","",'S.D.PASTE SHEET'!Z546)</f>
        <v/>
      </c>
      <c s="90" t="str">
        <f>IF('S.D.PASTE SHEET'!AA546="","",'S.D.PASTE SHEET'!AA546)</f>
        <v/>
      </c>
      <c s="90" t="str">
        <f>IF('S.D.PASTE SHEET'!AB546="","",'S.D.PASTE SHEET'!AB546)</f>
        <v/>
      </c>
      <c s="90" t="str">
        <f>IF('S.D.PASTE SHEET'!AC546="","",'S.D.PASTE SHEET'!AC546)</f>
        <v/>
      </c>
      <c s="90" t="str">
        <f>IF('S.D.PASTE SHEET'!AD546="","",'S.D.PASTE SHEET'!AD546)</f>
        <v/>
      </c>
      <c s="34"/>
      <c s="32" t="str">
        <f>IF(AK546="","",IF(AK546&gt;0,COUNT($AG$2:AG546),""))</f>
        <v/>
      </c>
      <c s="10" t="str">
        <f t="shared" si="78" ref="AG546:AV561">IF(AND($AJ$1=5,$A546=5),A546,"")</f>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46" s="32" t="str">
        <f>IF(BC546="","",IF(BC546&gt;0,COUNT($AY$2:AY546),""))</f>
        <v/>
      </c>
      <c s="10" t="str">
        <f t="shared" si="74"/>
        <v/>
      </c>
      <c s="10" t="str">
        <f t="shared" si="79" ref="AZ546:BN561">IF(AND($BB$1=5,$A546=5,$BC$1=$B546),B546,"")</f>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47" spans="1:66" ht="15.75" customHeight="1">
      <c r="A547" s="90" t="str">
        <f>IF('S.D.PASTE SHEET'!A547="","",'S.D.PASTE SHEET'!A547)</f>
        <v/>
      </c>
      <c s="90" t="str">
        <f>IF('S.D.PASTE SHEET'!B547="","",'S.D.PASTE SHEET'!B547)</f>
        <v/>
      </c>
      <c s="90" t="str">
        <f>IF('S.D.PASTE SHEET'!C547="","",'S.D.PASTE SHEET'!C547)</f>
        <v/>
      </c>
      <c s="91" t="str">
        <f>IF('S.D.PASTE SHEET'!D547="","",'S.D.PASTE SHEET'!D547)</f>
        <v/>
      </c>
      <c s="90" t="str">
        <f>IF('S.D.PASTE SHEET'!E547="","",UPPER('S.D.PASTE SHEET'!E547))</f>
        <v/>
      </c>
      <c s="90" t="str">
        <f>IF('S.D.PASTE SHEET'!F547="","",'S.D.PASTE SHEET'!F547)</f>
        <v/>
      </c>
      <c s="90" t="str">
        <f>IF('S.D.PASTE SHEET'!G547="","",UPPER('S.D.PASTE SHEET'!G547))</f>
        <v/>
      </c>
      <c s="90" t="str">
        <f>IF('S.D.PASTE SHEET'!H547="","",UPPER('S.D.PASTE SHEET'!H547))</f>
        <v/>
      </c>
      <c s="90" t="str">
        <f>IF('S.D.PASTE SHEET'!I547="","",'S.D.PASTE SHEET'!I547)</f>
        <v/>
      </c>
      <c s="91" t="str">
        <f>IF('S.D.PASTE SHEET'!J547="","",'S.D.PASTE SHEET'!J547)</f>
        <v/>
      </c>
      <c s="90" t="str">
        <f>IF('S.D.PASTE SHEET'!K547="","",'S.D.PASTE SHEET'!K547)</f>
        <v/>
      </c>
      <c s="90" t="str">
        <f>IF('S.D.PASTE SHEET'!L547="","",'S.D.PASTE SHEET'!L547)</f>
        <v/>
      </c>
      <c s="90" t="str">
        <f>IF('S.D.PASTE SHEET'!M547="","",'S.D.PASTE SHEET'!M547)</f>
        <v/>
      </c>
      <c s="90" t="str">
        <f>IF('S.D.PASTE SHEET'!N547="","",'S.D.PASTE SHEET'!N547)</f>
        <v/>
      </c>
      <c s="90" t="str">
        <f>IF('S.D.PASTE SHEET'!O547="","",'S.D.PASTE SHEET'!O547)</f>
        <v/>
      </c>
      <c s="90" t="str">
        <f>IF('S.D.PASTE SHEET'!P547="","",'S.D.PASTE SHEET'!P547)</f>
        <v/>
      </c>
      <c s="90" t="str">
        <f>IF('S.D.PASTE SHEET'!Q547="","",'S.D.PASTE SHEET'!Q547)</f>
        <v/>
      </c>
      <c s="90" t="str">
        <f>IF('S.D.PASTE SHEET'!R547="","",'S.D.PASTE SHEET'!R547)</f>
        <v/>
      </c>
      <c s="90" t="str">
        <f>IF('S.D.PASTE SHEET'!S547="","",'S.D.PASTE SHEET'!S547)</f>
        <v/>
      </c>
      <c s="90" t="str">
        <f>IF('S.D.PASTE SHEET'!T547="","",'S.D.PASTE SHEET'!T547)</f>
        <v/>
      </c>
      <c s="90" t="str">
        <f>IF('S.D.PASTE SHEET'!U547="","",'S.D.PASTE SHEET'!U547)</f>
        <v/>
      </c>
      <c s="90" t="str">
        <f>IF('S.D.PASTE SHEET'!V547="","",'S.D.PASTE SHEET'!V547)</f>
        <v/>
      </c>
      <c s="90" t="str">
        <f>IF('S.D.PASTE SHEET'!W547="","",'S.D.PASTE SHEET'!W547)</f>
        <v/>
      </c>
      <c s="90" t="str">
        <f>IF('S.D.PASTE SHEET'!X547="","",'S.D.PASTE SHEET'!X547)</f>
        <v/>
      </c>
      <c s="90" t="str">
        <f>IF('S.D.PASTE SHEET'!Y547="","",'S.D.PASTE SHEET'!Y547)</f>
        <v/>
      </c>
      <c s="90" t="str">
        <f>IF('S.D.PASTE SHEET'!Z547="","",'S.D.PASTE SHEET'!Z547)</f>
        <v/>
      </c>
      <c s="90" t="str">
        <f>IF('S.D.PASTE SHEET'!AA547="","",'S.D.PASTE SHEET'!AA547)</f>
        <v/>
      </c>
      <c s="90" t="str">
        <f>IF('S.D.PASTE SHEET'!AB547="","",'S.D.PASTE SHEET'!AB547)</f>
        <v/>
      </c>
      <c s="90" t="str">
        <f>IF('S.D.PASTE SHEET'!AC547="","",'S.D.PASTE SHEET'!AC547)</f>
        <v/>
      </c>
      <c s="90" t="str">
        <f>IF('S.D.PASTE SHEET'!AD547="","",'S.D.PASTE SHEET'!AD547)</f>
        <v/>
      </c>
      <c s="34"/>
      <c s="32" t="str">
        <f>IF(AK547="","",IF(AK547&gt;0,COUNT($AG$2:AG547),""))</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47" s="32" t="str">
        <f>IF(BC547="","",IF(BC547&gt;0,COUNT($AY$2:AY547),""))</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48" spans="1:66" ht="15.75" customHeight="1">
      <c r="A548" s="90" t="str">
        <f>IF('S.D.PASTE SHEET'!A548="","",'S.D.PASTE SHEET'!A548)</f>
        <v/>
      </c>
      <c s="90" t="str">
        <f>IF('S.D.PASTE SHEET'!B548="","",'S.D.PASTE SHEET'!B548)</f>
        <v/>
      </c>
      <c s="90" t="str">
        <f>IF('S.D.PASTE SHEET'!C548="","",'S.D.PASTE SHEET'!C548)</f>
        <v/>
      </c>
      <c s="91" t="str">
        <f>IF('S.D.PASTE SHEET'!D548="","",'S.D.PASTE SHEET'!D548)</f>
        <v/>
      </c>
      <c s="90" t="str">
        <f>IF('S.D.PASTE SHEET'!E548="","",UPPER('S.D.PASTE SHEET'!E548))</f>
        <v/>
      </c>
      <c s="90" t="str">
        <f>IF('S.D.PASTE SHEET'!F548="","",'S.D.PASTE SHEET'!F548)</f>
        <v/>
      </c>
      <c s="90" t="str">
        <f>IF('S.D.PASTE SHEET'!G548="","",UPPER('S.D.PASTE SHEET'!G548))</f>
        <v/>
      </c>
      <c s="90" t="str">
        <f>IF('S.D.PASTE SHEET'!H548="","",UPPER('S.D.PASTE SHEET'!H548))</f>
        <v/>
      </c>
      <c s="90" t="str">
        <f>IF('S.D.PASTE SHEET'!I548="","",'S.D.PASTE SHEET'!I548)</f>
        <v/>
      </c>
      <c s="91" t="str">
        <f>IF('S.D.PASTE SHEET'!J548="","",'S.D.PASTE SHEET'!J548)</f>
        <v/>
      </c>
      <c s="90" t="str">
        <f>IF('S.D.PASTE SHEET'!K548="","",'S.D.PASTE SHEET'!K548)</f>
        <v/>
      </c>
      <c s="90" t="str">
        <f>IF('S.D.PASTE SHEET'!L548="","",'S.D.PASTE SHEET'!L548)</f>
        <v/>
      </c>
      <c s="90" t="str">
        <f>IF('S.D.PASTE SHEET'!M548="","",'S.D.PASTE SHEET'!M548)</f>
        <v/>
      </c>
      <c s="90" t="str">
        <f>IF('S.D.PASTE SHEET'!N548="","",'S.D.PASTE SHEET'!N548)</f>
        <v/>
      </c>
      <c s="90" t="str">
        <f>IF('S.D.PASTE SHEET'!O548="","",'S.D.PASTE SHEET'!O548)</f>
        <v/>
      </c>
      <c s="90" t="str">
        <f>IF('S.D.PASTE SHEET'!P548="","",'S.D.PASTE SHEET'!P548)</f>
        <v/>
      </c>
      <c s="90" t="str">
        <f>IF('S.D.PASTE SHEET'!Q548="","",'S.D.PASTE SHEET'!Q548)</f>
        <v/>
      </c>
      <c s="90" t="str">
        <f>IF('S.D.PASTE SHEET'!R548="","",'S.D.PASTE SHEET'!R548)</f>
        <v/>
      </c>
      <c s="90" t="str">
        <f>IF('S.D.PASTE SHEET'!S548="","",'S.D.PASTE SHEET'!S548)</f>
        <v/>
      </c>
      <c s="90" t="str">
        <f>IF('S.D.PASTE SHEET'!T548="","",'S.D.PASTE SHEET'!T548)</f>
        <v/>
      </c>
      <c s="90" t="str">
        <f>IF('S.D.PASTE SHEET'!U548="","",'S.D.PASTE SHEET'!U548)</f>
        <v/>
      </c>
      <c s="90" t="str">
        <f>IF('S.D.PASTE SHEET'!V548="","",'S.D.PASTE SHEET'!V548)</f>
        <v/>
      </c>
      <c s="90" t="str">
        <f>IF('S.D.PASTE SHEET'!W548="","",'S.D.PASTE SHEET'!W548)</f>
        <v/>
      </c>
      <c s="90" t="str">
        <f>IF('S.D.PASTE SHEET'!X548="","",'S.D.PASTE SHEET'!X548)</f>
        <v/>
      </c>
      <c s="90" t="str">
        <f>IF('S.D.PASTE SHEET'!Y548="","",'S.D.PASTE SHEET'!Y548)</f>
        <v/>
      </c>
      <c s="90" t="str">
        <f>IF('S.D.PASTE SHEET'!Z548="","",'S.D.PASTE SHEET'!Z548)</f>
        <v/>
      </c>
      <c s="90" t="str">
        <f>IF('S.D.PASTE SHEET'!AA548="","",'S.D.PASTE SHEET'!AA548)</f>
        <v/>
      </c>
      <c s="90" t="str">
        <f>IF('S.D.PASTE SHEET'!AB548="","",'S.D.PASTE SHEET'!AB548)</f>
        <v/>
      </c>
      <c s="90" t="str">
        <f>IF('S.D.PASTE SHEET'!AC548="","",'S.D.PASTE SHEET'!AC548)</f>
        <v/>
      </c>
      <c s="90" t="str">
        <f>IF('S.D.PASTE SHEET'!AD548="","",'S.D.PASTE SHEET'!AD548)</f>
        <v/>
      </c>
      <c s="34"/>
      <c s="32" t="str">
        <f>IF(AK548="","",IF(AK548&gt;0,COUNT($AG$2:AG548),""))</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48" s="32" t="str">
        <f>IF(BC548="","",IF(BC548&gt;0,COUNT($AY$2:AY548),""))</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49" spans="1:66" ht="15.75" customHeight="1">
      <c r="A549" s="90" t="str">
        <f>IF('S.D.PASTE SHEET'!A549="","",'S.D.PASTE SHEET'!A549)</f>
        <v/>
      </c>
      <c s="90" t="str">
        <f>IF('S.D.PASTE SHEET'!B549="","",'S.D.PASTE SHEET'!B549)</f>
        <v/>
      </c>
      <c s="90" t="str">
        <f>IF('S.D.PASTE SHEET'!C549="","",'S.D.PASTE SHEET'!C549)</f>
        <v/>
      </c>
      <c s="91" t="str">
        <f>IF('S.D.PASTE SHEET'!D549="","",'S.D.PASTE SHEET'!D549)</f>
        <v/>
      </c>
      <c s="90" t="str">
        <f>IF('S.D.PASTE SHEET'!E549="","",UPPER('S.D.PASTE SHEET'!E549))</f>
        <v/>
      </c>
      <c s="90" t="str">
        <f>IF('S.D.PASTE SHEET'!F549="","",'S.D.PASTE SHEET'!F549)</f>
        <v/>
      </c>
      <c s="90" t="str">
        <f>IF('S.D.PASTE SHEET'!G549="","",UPPER('S.D.PASTE SHEET'!G549))</f>
        <v/>
      </c>
      <c s="90" t="str">
        <f>IF('S.D.PASTE SHEET'!H549="","",UPPER('S.D.PASTE SHEET'!H549))</f>
        <v/>
      </c>
      <c s="90" t="str">
        <f>IF('S.D.PASTE SHEET'!I549="","",'S.D.PASTE SHEET'!I549)</f>
        <v/>
      </c>
      <c s="91" t="str">
        <f>IF('S.D.PASTE SHEET'!J549="","",'S.D.PASTE SHEET'!J549)</f>
        <v/>
      </c>
      <c s="90" t="str">
        <f>IF('S.D.PASTE SHEET'!K549="","",'S.D.PASTE SHEET'!K549)</f>
        <v/>
      </c>
      <c s="90" t="str">
        <f>IF('S.D.PASTE SHEET'!L549="","",'S.D.PASTE SHEET'!L549)</f>
        <v/>
      </c>
      <c s="90" t="str">
        <f>IF('S.D.PASTE SHEET'!M549="","",'S.D.PASTE SHEET'!M549)</f>
        <v/>
      </c>
      <c s="90" t="str">
        <f>IF('S.D.PASTE SHEET'!N549="","",'S.D.PASTE SHEET'!N549)</f>
        <v/>
      </c>
      <c s="90" t="str">
        <f>IF('S.D.PASTE SHEET'!O549="","",'S.D.PASTE SHEET'!O549)</f>
        <v/>
      </c>
      <c s="90" t="str">
        <f>IF('S.D.PASTE SHEET'!P549="","",'S.D.PASTE SHEET'!P549)</f>
        <v/>
      </c>
      <c s="90" t="str">
        <f>IF('S.D.PASTE SHEET'!Q549="","",'S.D.PASTE SHEET'!Q549)</f>
        <v/>
      </c>
      <c s="90" t="str">
        <f>IF('S.D.PASTE SHEET'!R549="","",'S.D.PASTE SHEET'!R549)</f>
        <v/>
      </c>
      <c s="90" t="str">
        <f>IF('S.D.PASTE SHEET'!S549="","",'S.D.PASTE SHEET'!S549)</f>
        <v/>
      </c>
      <c s="90" t="str">
        <f>IF('S.D.PASTE SHEET'!T549="","",'S.D.PASTE SHEET'!T549)</f>
        <v/>
      </c>
      <c s="90" t="str">
        <f>IF('S.D.PASTE SHEET'!U549="","",'S.D.PASTE SHEET'!U549)</f>
        <v/>
      </c>
      <c s="90" t="str">
        <f>IF('S.D.PASTE SHEET'!V549="","",'S.D.PASTE SHEET'!V549)</f>
        <v/>
      </c>
      <c s="90" t="str">
        <f>IF('S.D.PASTE SHEET'!W549="","",'S.D.PASTE SHEET'!W549)</f>
        <v/>
      </c>
      <c s="90" t="str">
        <f>IF('S.D.PASTE SHEET'!X549="","",'S.D.PASTE SHEET'!X549)</f>
        <v/>
      </c>
      <c s="90" t="str">
        <f>IF('S.D.PASTE SHEET'!Y549="","",'S.D.PASTE SHEET'!Y549)</f>
        <v/>
      </c>
      <c s="90" t="str">
        <f>IF('S.D.PASTE SHEET'!Z549="","",'S.D.PASTE SHEET'!Z549)</f>
        <v/>
      </c>
      <c s="90" t="str">
        <f>IF('S.D.PASTE SHEET'!AA549="","",'S.D.PASTE SHEET'!AA549)</f>
        <v/>
      </c>
      <c s="90" t="str">
        <f>IF('S.D.PASTE SHEET'!AB549="","",'S.D.PASTE SHEET'!AB549)</f>
        <v/>
      </c>
      <c s="90" t="str">
        <f>IF('S.D.PASTE SHEET'!AC549="","",'S.D.PASTE SHEET'!AC549)</f>
        <v/>
      </c>
      <c s="90" t="str">
        <f>IF('S.D.PASTE SHEET'!AD549="","",'S.D.PASTE SHEET'!AD549)</f>
        <v/>
      </c>
      <c s="34"/>
      <c s="32" t="str">
        <f>IF(AK549="","",IF(AK549&gt;0,COUNT($AG$2:AG549),""))</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49" s="32" t="str">
        <f>IF(BC549="","",IF(BC549&gt;0,COUNT($AY$2:AY549),""))</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0" spans="1:66" ht="15.75" customHeight="1">
      <c r="A550" s="90" t="str">
        <f>IF('S.D.PASTE SHEET'!A550="","",'S.D.PASTE SHEET'!A550)</f>
        <v/>
      </c>
      <c s="90" t="str">
        <f>IF('S.D.PASTE SHEET'!B550="","",'S.D.PASTE SHEET'!B550)</f>
        <v/>
      </c>
      <c s="90" t="str">
        <f>IF('S.D.PASTE SHEET'!C550="","",'S.D.PASTE SHEET'!C550)</f>
        <v/>
      </c>
      <c s="91" t="str">
        <f>IF('S.D.PASTE SHEET'!D550="","",'S.D.PASTE SHEET'!D550)</f>
        <v/>
      </c>
      <c s="90" t="str">
        <f>IF('S.D.PASTE SHEET'!E550="","",UPPER('S.D.PASTE SHEET'!E550))</f>
        <v/>
      </c>
      <c s="90" t="str">
        <f>IF('S.D.PASTE SHEET'!F550="","",'S.D.PASTE SHEET'!F550)</f>
        <v/>
      </c>
      <c s="90" t="str">
        <f>IF('S.D.PASTE SHEET'!G550="","",UPPER('S.D.PASTE SHEET'!G550))</f>
        <v/>
      </c>
      <c s="90" t="str">
        <f>IF('S.D.PASTE SHEET'!H550="","",UPPER('S.D.PASTE SHEET'!H550))</f>
        <v/>
      </c>
      <c s="90" t="str">
        <f>IF('S.D.PASTE SHEET'!I550="","",'S.D.PASTE SHEET'!I550)</f>
        <v/>
      </c>
      <c s="91" t="str">
        <f>IF('S.D.PASTE SHEET'!J550="","",'S.D.PASTE SHEET'!J550)</f>
        <v/>
      </c>
      <c s="90" t="str">
        <f>IF('S.D.PASTE SHEET'!K550="","",'S.D.PASTE SHEET'!K550)</f>
        <v/>
      </c>
      <c s="90" t="str">
        <f>IF('S.D.PASTE SHEET'!L550="","",'S.D.PASTE SHEET'!L550)</f>
        <v/>
      </c>
      <c s="90" t="str">
        <f>IF('S.D.PASTE SHEET'!M550="","",'S.D.PASTE SHEET'!M550)</f>
        <v/>
      </c>
      <c s="90" t="str">
        <f>IF('S.D.PASTE SHEET'!N550="","",'S.D.PASTE SHEET'!N550)</f>
        <v/>
      </c>
      <c s="90" t="str">
        <f>IF('S.D.PASTE SHEET'!O550="","",'S.D.PASTE SHEET'!O550)</f>
        <v/>
      </c>
      <c s="90" t="str">
        <f>IF('S.D.PASTE SHEET'!P550="","",'S.D.PASTE SHEET'!P550)</f>
        <v/>
      </c>
      <c s="90" t="str">
        <f>IF('S.D.PASTE SHEET'!Q550="","",'S.D.PASTE SHEET'!Q550)</f>
        <v/>
      </c>
      <c s="90" t="str">
        <f>IF('S.D.PASTE SHEET'!R550="","",'S.D.PASTE SHEET'!R550)</f>
        <v/>
      </c>
      <c s="90" t="str">
        <f>IF('S.D.PASTE SHEET'!S550="","",'S.D.PASTE SHEET'!S550)</f>
        <v/>
      </c>
      <c s="90" t="str">
        <f>IF('S.D.PASTE SHEET'!T550="","",'S.D.PASTE SHEET'!T550)</f>
        <v/>
      </c>
      <c s="90" t="str">
        <f>IF('S.D.PASTE SHEET'!U550="","",'S.D.PASTE SHEET'!U550)</f>
        <v/>
      </c>
      <c s="90" t="str">
        <f>IF('S.D.PASTE SHEET'!V550="","",'S.D.PASTE SHEET'!V550)</f>
        <v/>
      </c>
      <c s="90" t="str">
        <f>IF('S.D.PASTE SHEET'!W550="","",'S.D.PASTE SHEET'!W550)</f>
        <v/>
      </c>
      <c s="90" t="str">
        <f>IF('S.D.PASTE SHEET'!X550="","",'S.D.PASTE SHEET'!X550)</f>
        <v/>
      </c>
      <c s="90" t="str">
        <f>IF('S.D.PASTE SHEET'!Y550="","",'S.D.PASTE SHEET'!Y550)</f>
        <v/>
      </c>
      <c s="90" t="str">
        <f>IF('S.D.PASTE SHEET'!Z550="","",'S.D.PASTE SHEET'!Z550)</f>
        <v/>
      </c>
      <c s="90" t="str">
        <f>IF('S.D.PASTE SHEET'!AA550="","",'S.D.PASTE SHEET'!AA550)</f>
        <v/>
      </c>
      <c s="90" t="str">
        <f>IF('S.D.PASTE SHEET'!AB550="","",'S.D.PASTE SHEET'!AB550)</f>
        <v/>
      </c>
      <c s="90" t="str">
        <f>IF('S.D.PASTE SHEET'!AC550="","",'S.D.PASTE SHEET'!AC550)</f>
        <v/>
      </c>
      <c s="90" t="str">
        <f>IF('S.D.PASTE SHEET'!AD550="","",'S.D.PASTE SHEET'!AD550)</f>
        <v/>
      </c>
      <c s="34"/>
      <c s="32" t="str">
        <f>IF(AK550="","",IF(AK550&gt;0,COUNT($AG$2:AG550),""))</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0" s="32" t="str">
        <f>IF(BC550="","",IF(BC550&gt;0,COUNT($AY$2:AY550),""))</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1" spans="1:66" ht="15.75" customHeight="1">
      <c r="A551" s="90" t="str">
        <f>IF('S.D.PASTE SHEET'!A551="","",'S.D.PASTE SHEET'!A551)</f>
        <v/>
      </c>
      <c s="90" t="str">
        <f>IF('S.D.PASTE SHEET'!B551="","",'S.D.PASTE SHEET'!B551)</f>
        <v/>
      </c>
      <c s="90" t="str">
        <f>IF('S.D.PASTE SHEET'!C551="","",'S.D.PASTE SHEET'!C551)</f>
        <v/>
      </c>
      <c s="91" t="str">
        <f>IF('S.D.PASTE SHEET'!D551="","",'S.D.PASTE SHEET'!D551)</f>
        <v/>
      </c>
      <c s="90" t="str">
        <f>IF('S.D.PASTE SHEET'!E551="","",UPPER('S.D.PASTE SHEET'!E551))</f>
        <v/>
      </c>
      <c s="90" t="str">
        <f>IF('S.D.PASTE SHEET'!F551="","",'S.D.PASTE SHEET'!F551)</f>
        <v/>
      </c>
      <c s="90" t="str">
        <f>IF('S.D.PASTE SHEET'!G551="","",UPPER('S.D.PASTE SHEET'!G551))</f>
        <v/>
      </c>
      <c s="90" t="str">
        <f>IF('S.D.PASTE SHEET'!H551="","",UPPER('S.D.PASTE SHEET'!H551))</f>
        <v/>
      </c>
      <c s="90" t="str">
        <f>IF('S.D.PASTE SHEET'!I551="","",'S.D.PASTE SHEET'!I551)</f>
        <v/>
      </c>
      <c s="91" t="str">
        <f>IF('S.D.PASTE SHEET'!J551="","",'S.D.PASTE SHEET'!J551)</f>
        <v/>
      </c>
      <c s="90" t="str">
        <f>IF('S.D.PASTE SHEET'!K551="","",'S.D.PASTE SHEET'!K551)</f>
        <v/>
      </c>
      <c s="90" t="str">
        <f>IF('S.D.PASTE SHEET'!L551="","",'S.D.PASTE SHEET'!L551)</f>
        <v/>
      </c>
      <c s="90" t="str">
        <f>IF('S.D.PASTE SHEET'!M551="","",'S.D.PASTE SHEET'!M551)</f>
        <v/>
      </c>
      <c s="90" t="str">
        <f>IF('S.D.PASTE SHEET'!N551="","",'S.D.PASTE SHEET'!N551)</f>
        <v/>
      </c>
      <c s="90" t="str">
        <f>IF('S.D.PASTE SHEET'!O551="","",'S.D.PASTE SHEET'!O551)</f>
        <v/>
      </c>
      <c s="90" t="str">
        <f>IF('S.D.PASTE SHEET'!P551="","",'S.D.PASTE SHEET'!P551)</f>
        <v/>
      </c>
      <c s="90" t="str">
        <f>IF('S.D.PASTE SHEET'!Q551="","",'S.D.PASTE SHEET'!Q551)</f>
        <v/>
      </c>
      <c s="90" t="str">
        <f>IF('S.D.PASTE SHEET'!R551="","",'S.D.PASTE SHEET'!R551)</f>
        <v/>
      </c>
      <c s="90" t="str">
        <f>IF('S.D.PASTE SHEET'!S551="","",'S.D.PASTE SHEET'!S551)</f>
        <v/>
      </c>
      <c s="90" t="str">
        <f>IF('S.D.PASTE SHEET'!T551="","",'S.D.PASTE SHEET'!T551)</f>
        <v/>
      </c>
      <c s="90" t="str">
        <f>IF('S.D.PASTE SHEET'!U551="","",'S.D.PASTE SHEET'!U551)</f>
        <v/>
      </c>
      <c s="90" t="str">
        <f>IF('S.D.PASTE SHEET'!V551="","",'S.D.PASTE SHEET'!V551)</f>
        <v/>
      </c>
      <c s="90" t="str">
        <f>IF('S.D.PASTE SHEET'!W551="","",'S.D.PASTE SHEET'!W551)</f>
        <v/>
      </c>
      <c s="90" t="str">
        <f>IF('S.D.PASTE SHEET'!X551="","",'S.D.PASTE SHEET'!X551)</f>
        <v/>
      </c>
      <c s="90" t="str">
        <f>IF('S.D.PASTE SHEET'!Y551="","",'S.D.PASTE SHEET'!Y551)</f>
        <v/>
      </c>
      <c s="90" t="str">
        <f>IF('S.D.PASTE SHEET'!Z551="","",'S.D.PASTE SHEET'!Z551)</f>
        <v/>
      </c>
      <c s="90" t="str">
        <f>IF('S.D.PASTE SHEET'!AA551="","",'S.D.PASTE SHEET'!AA551)</f>
        <v/>
      </c>
      <c s="90" t="str">
        <f>IF('S.D.PASTE SHEET'!AB551="","",'S.D.PASTE SHEET'!AB551)</f>
        <v/>
      </c>
      <c s="90" t="str">
        <f>IF('S.D.PASTE SHEET'!AC551="","",'S.D.PASTE SHEET'!AC551)</f>
        <v/>
      </c>
      <c s="90" t="str">
        <f>IF('S.D.PASTE SHEET'!AD551="","",'S.D.PASTE SHEET'!AD551)</f>
        <v/>
      </c>
      <c s="34"/>
      <c s="32" t="str">
        <f>IF(AK551="","",IF(AK551&gt;0,COUNT($AG$2:AG551),""))</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1" s="32" t="str">
        <f>IF(BC551="","",IF(BC551&gt;0,COUNT($AY$2:AY551),""))</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2" spans="1:66" ht="15.75" customHeight="1">
      <c r="A552" s="90" t="str">
        <f>IF('S.D.PASTE SHEET'!A552="","",'S.D.PASTE SHEET'!A552)</f>
        <v/>
      </c>
      <c s="90" t="str">
        <f>IF('S.D.PASTE SHEET'!B552="","",'S.D.PASTE SHEET'!B552)</f>
        <v/>
      </c>
      <c s="90" t="str">
        <f>IF('S.D.PASTE SHEET'!C552="","",'S.D.PASTE SHEET'!C552)</f>
        <v/>
      </c>
      <c s="91" t="str">
        <f>IF('S.D.PASTE SHEET'!D552="","",'S.D.PASTE SHEET'!D552)</f>
        <v/>
      </c>
      <c s="90" t="str">
        <f>IF('S.D.PASTE SHEET'!E552="","",UPPER('S.D.PASTE SHEET'!E552))</f>
        <v/>
      </c>
      <c s="90" t="str">
        <f>IF('S.D.PASTE SHEET'!F552="","",'S.D.PASTE SHEET'!F552)</f>
        <v/>
      </c>
      <c s="90" t="str">
        <f>IF('S.D.PASTE SHEET'!G552="","",UPPER('S.D.PASTE SHEET'!G552))</f>
        <v/>
      </c>
      <c s="90" t="str">
        <f>IF('S.D.PASTE SHEET'!H552="","",UPPER('S.D.PASTE SHEET'!H552))</f>
        <v/>
      </c>
      <c s="90" t="str">
        <f>IF('S.D.PASTE SHEET'!I552="","",'S.D.PASTE SHEET'!I552)</f>
        <v/>
      </c>
      <c s="91" t="str">
        <f>IF('S.D.PASTE SHEET'!J552="","",'S.D.PASTE SHEET'!J552)</f>
        <v/>
      </c>
      <c s="90" t="str">
        <f>IF('S.D.PASTE SHEET'!K552="","",'S.D.PASTE SHEET'!K552)</f>
        <v/>
      </c>
      <c s="90" t="str">
        <f>IF('S.D.PASTE SHEET'!L552="","",'S.D.PASTE SHEET'!L552)</f>
        <v/>
      </c>
      <c s="90" t="str">
        <f>IF('S.D.PASTE SHEET'!M552="","",'S.D.PASTE SHEET'!M552)</f>
        <v/>
      </c>
      <c s="90" t="str">
        <f>IF('S.D.PASTE SHEET'!N552="","",'S.D.PASTE SHEET'!N552)</f>
        <v/>
      </c>
      <c s="90" t="str">
        <f>IF('S.D.PASTE SHEET'!O552="","",'S.D.PASTE SHEET'!O552)</f>
        <v/>
      </c>
      <c s="90" t="str">
        <f>IF('S.D.PASTE SHEET'!P552="","",'S.D.PASTE SHEET'!P552)</f>
        <v/>
      </c>
      <c s="90" t="str">
        <f>IF('S.D.PASTE SHEET'!Q552="","",'S.D.PASTE SHEET'!Q552)</f>
        <v/>
      </c>
      <c s="90" t="str">
        <f>IF('S.D.PASTE SHEET'!R552="","",'S.D.PASTE SHEET'!R552)</f>
        <v/>
      </c>
      <c s="90" t="str">
        <f>IF('S.D.PASTE SHEET'!S552="","",'S.D.PASTE SHEET'!S552)</f>
        <v/>
      </c>
      <c s="90" t="str">
        <f>IF('S.D.PASTE SHEET'!T552="","",'S.D.PASTE SHEET'!T552)</f>
        <v/>
      </c>
      <c s="90" t="str">
        <f>IF('S.D.PASTE SHEET'!U552="","",'S.D.PASTE SHEET'!U552)</f>
        <v/>
      </c>
      <c s="90" t="str">
        <f>IF('S.D.PASTE SHEET'!V552="","",'S.D.PASTE SHEET'!V552)</f>
        <v/>
      </c>
      <c s="90" t="str">
        <f>IF('S.D.PASTE SHEET'!W552="","",'S.D.PASTE SHEET'!W552)</f>
        <v/>
      </c>
      <c s="90" t="str">
        <f>IF('S.D.PASTE SHEET'!X552="","",'S.D.PASTE SHEET'!X552)</f>
        <v/>
      </c>
      <c s="90" t="str">
        <f>IF('S.D.PASTE SHEET'!Y552="","",'S.D.PASTE SHEET'!Y552)</f>
        <v/>
      </c>
      <c s="90" t="str">
        <f>IF('S.D.PASTE SHEET'!Z552="","",'S.D.PASTE SHEET'!Z552)</f>
        <v/>
      </c>
      <c s="90" t="str">
        <f>IF('S.D.PASTE SHEET'!AA552="","",'S.D.PASTE SHEET'!AA552)</f>
        <v/>
      </c>
      <c s="90" t="str">
        <f>IF('S.D.PASTE SHEET'!AB552="","",'S.D.PASTE SHEET'!AB552)</f>
        <v/>
      </c>
      <c s="90" t="str">
        <f>IF('S.D.PASTE SHEET'!AC552="","",'S.D.PASTE SHEET'!AC552)</f>
        <v/>
      </c>
      <c s="90" t="str">
        <f>IF('S.D.PASTE SHEET'!AD552="","",'S.D.PASTE SHEET'!AD552)</f>
        <v/>
      </c>
      <c s="34"/>
      <c s="32" t="str">
        <f>IF(AK552="","",IF(AK552&gt;0,COUNT($AG$2:AG552),""))</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2" s="32" t="str">
        <f>IF(BC552="","",IF(BC552&gt;0,COUNT($AY$2:AY552),""))</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3" spans="1:66" ht="15.75" customHeight="1">
      <c r="A553" s="90" t="str">
        <f>IF('S.D.PASTE SHEET'!A553="","",'S.D.PASTE SHEET'!A553)</f>
        <v/>
      </c>
      <c s="90" t="str">
        <f>IF('S.D.PASTE SHEET'!B553="","",'S.D.PASTE SHEET'!B553)</f>
        <v/>
      </c>
      <c s="90" t="str">
        <f>IF('S.D.PASTE SHEET'!C553="","",'S.D.PASTE SHEET'!C553)</f>
        <v/>
      </c>
      <c s="91" t="str">
        <f>IF('S.D.PASTE SHEET'!D553="","",'S.D.PASTE SHEET'!D553)</f>
        <v/>
      </c>
      <c s="90" t="str">
        <f>IF('S.D.PASTE SHEET'!E553="","",UPPER('S.D.PASTE SHEET'!E553))</f>
        <v/>
      </c>
      <c s="90" t="str">
        <f>IF('S.D.PASTE SHEET'!F553="","",'S.D.PASTE SHEET'!F553)</f>
        <v/>
      </c>
      <c s="90" t="str">
        <f>IF('S.D.PASTE SHEET'!G553="","",UPPER('S.D.PASTE SHEET'!G553))</f>
        <v/>
      </c>
      <c s="90" t="str">
        <f>IF('S.D.PASTE SHEET'!H553="","",UPPER('S.D.PASTE SHEET'!H553))</f>
        <v/>
      </c>
      <c s="90" t="str">
        <f>IF('S.D.PASTE SHEET'!I553="","",'S.D.PASTE SHEET'!I553)</f>
        <v/>
      </c>
      <c s="91" t="str">
        <f>IF('S.D.PASTE SHEET'!J553="","",'S.D.PASTE SHEET'!J553)</f>
        <v/>
      </c>
      <c s="90" t="str">
        <f>IF('S.D.PASTE SHEET'!K553="","",'S.D.PASTE SHEET'!K553)</f>
        <v/>
      </c>
      <c s="90" t="str">
        <f>IF('S.D.PASTE SHEET'!L553="","",'S.D.PASTE SHEET'!L553)</f>
        <v/>
      </c>
      <c s="90" t="str">
        <f>IF('S.D.PASTE SHEET'!M553="","",'S.D.PASTE SHEET'!M553)</f>
        <v/>
      </c>
      <c s="90" t="str">
        <f>IF('S.D.PASTE SHEET'!N553="","",'S.D.PASTE SHEET'!N553)</f>
        <v/>
      </c>
      <c s="90" t="str">
        <f>IF('S.D.PASTE SHEET'!O553="","",'S.D.PASTE SHEET'!O553)</f>
        <v/>
      </c>
      <c s="90" t="str">
        <f>IF('S.D.PASTE SHEET'!P553="","",'S.D.PASTE SHEET'!P553)</f>
        <v/>
      </c>
      <c s="90" t="str">
        <f>IF('S.D.PASTE SHEET'!Q553="","",'S.D.PASTE SHEET'!Q553)</f>
        <v/>
      </c>
      <c s="90" t="str">
        <f>IF('S.D.PASTE SHEET'!R553="","",'S.D.PASTE SHEET'!R553)</f>
        <v/>
      </c>
      <c s="90" t="str">
        <f>IF('S.D.PASTE SHEET'!S553="","",'S.D.PASTE SHEET'!S553)</f>
        <v/>
      </c>
      <c s="90" t="str">
        <f>IF('S.D.PASTE SHEET'!T553="","",'S.D.PASTE SHEET'!T553)</f>
        <v/>
      </c>
      <c s="90" t="str">
        <f>IF('S.D.PASTE SHEET'!U553="","",'S.D.PASTE SHEET'!U553)</f>
        <v/>
      </c>
      <c s="90" t="str">
        <f>IF('S.D.PASTE SHEET'!V553="","",'S.D.PASTE SHEET'!V553)</f>
        <v/>
      </c>
      <c s="90" t="str">
        <f>IF('S.D.PASTE SHEET'!W553="","",'S.D.PASTE SHEET'!W553)</f>
        <v/>
      </c>
      <c s="90" t="str">
        <f>IF('S.D.PASTE SHEET'!X553="","",'S.D.PASTE SHEET'!X553)</f>
        <v/>
      </c>
      <c s="90" t="str">
        <f>IF('S.D.PASTE SHEET'!Y553="","",'S.D.PASTE SHEET'!Y553)</f>
        <v/>
      </c>
      <c s="90" t="str">
        <f>IF('S.D.PASTE SHEET'!Z553="","",'S.D.PASTE SHEET'!Z553)</f>
        <v/>
      </c>
      <c s="90" t="str">
        <f>IF('S.D.PASTE SHEET'!AA553="","",'S.D.PASTE SHEET'!AA553)</f>
        <v/>
      </c>
      <c s="90" t="str">
        <f>IF('S.D.PASTE SHEET'!AB553="","",'S.D.PASTE SHEET'!AB553)</f>
        <v/>
      </c>
      <c s="90" t="str">
        <f>IF('S.D.PASTE SHEET'!AC553="","",'S.D.PASTE SHEET'!AC553)</f>
        <v/>
      </c>
      <c s="90" t="str">
        <f>IF('S.D.PASTE SHEET'!AD553="","",'S.D.PASTE SHEET'!AD553)</f>
        <v/>
      </c>
      <c s="34"/>
      <c s="32" t="str">
        <f>IF(AK553="","",IF(AK553&gt;0,COUNT($AG$2:AG553),""))</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3" s="32" t="str">
        <f>IF(BC553="","",IF(BC553&gt;0,COUNT($AY$2:AY553),""))</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4" spans="1:66" ht="15.75" customHeight="1">
      <c r="A554" s="90" t="str">
        <f>IF('S.D.PASTE SHEET'!A554="","",'S.D.PASTE SHEET'!A554)</f>
        <v/>
      </c>
      <c s="90" t="str">
        <f>IF('S.D.PASTE SHEET'!B554="","",'S.D.PASTE SHEET'!B554)</f>
        <v/>
      </c>
      <c s="90" t="str">
        <f>IF('S.D.PASTE SHEET'!C554="","",'S.D.PASTE SHEET'!C554)</f>
        <v/>
      </c>
      <c s="91" t="str">
        <f>IF('S.D.PASTE SHEET'!D554="","",'S.D.PASTE SHEET'!D554)</f>
        <v/>
      </c>
      <c s="90" t="str">
        <f>IF('S.D.PASTE SHEET'!E554="","",UPPER('S.D.PASTE SHEET'!E554))</f>
        <v/>
      </c>
      <c s="90" t="str">
        <f>IF('S.D.PASTE SHEET'!F554="","",'S.D.PASTE SHEET'!F554)</f>
        <v/>
      </c>
      <c s="90" t="str">
        <f>IF('S.D.PASTE SHEET'!G554="","",UPPER('S.D.PASTE SHEET'!G554))</f>
        <v/>
      </c>
      <c s="90" t="str">
        <f>IF('S.D.PASTE SHEET'!H554="","",UPPER('S.D.PASTE SHEET'!H554))</f>
        <v/>
      </c>
      <c s="90" t="str">
        <f>IF('S.D.PASTE SHEET'!I554="","",'S.D.PASTE SHEET'!I554)</f>
        <v/>
      </c>
      <c s="91" t="str">
        <f>IF('S.D.PASTE SHEET'!J554="","",'S.D.PASTE SHEET'!J554)</f>
        <v/>
      </c>
      <c s="90" t="str">
        <f>IF('S.D.PASTE SHEET'!K554="","",'S.D.PASTE SHEET'!K554)</f>
        <v/>
      </c>
      <c s="90" t="str">
        <f>IF('S.D.PASTE SHEET'!L554="","",'S.D.PASTE SHEET'!L554)</f>
        <v/>
      </c>
      <c s="90" t="str">
        <f>IF('S.D.PASTE SHEET'!M554="","",'S.D.PASTE SHEET'!M554)</f>
        <v/>
      </c>
      <c s="90" t="str">
        <f>IF('S.D.PASTE SHEET'!N554="","",'S.D.PASTE SHEET'!N554)</f>
        <v/>
      </c>
      <c s="90" t="str">
        <f>IF('S.D.PASTE SHEET'!O554="","",'S.D.PASTE SHEET'!O554)</f>
        <v/>
      </c>
      <c s="90" t="str">
        <f>IF('S.D.PASTE SHEET'!P554="","",'S.D.PASTE SHEET'!P554)</f>
        <v/>
      </c>
      <c s="90" t="str">
        <f>IF('S.D.PASTE SHEET'!Q554="","",'S.D.PASTE SHEET'!Q554)</f>
        <v/>
      </c>
      <c s="90" t="str">
        <f>IF('S.D.PASTE SHEET'!R554="","",'S.D.PASTE SHEET'!R554)</f>
        <v/>
      </c>
      <c s="90" t="str">
        <f>IF('S.D.PASTE SHEET'!S554="","",'S.D.PASTE SHEET'!S554)</f>
        <v/>
      </c>
      <c s="90" t="str">
        <f>IF('S.D.PASTE SHEET'!T554="","",'S.D.PASTE SHEET'!T554)</f>
        <v/>
      </c>
      <c s="90" t="str">
        <f>IF('S.D.PASTE SHEET'!U554="","",'S.D.PASTE SHEET'!U554)</f>
        <v/>
      </c>
      <c s="90" t="str">
        <f>IF('S.D.PASTE SHEET'!V554="","",'S.D.PASTE SHEET'!V554)</f>
        <v/>
      </c>
      <c s="90" t="str">
        <f>IF('S.D.PASTE SHEET'!W554="","",'S.D.PASTE SHEET'!W554)</f>
        <v/>
      </c>
      <c s="90" t="str">
        <f>IF('S.D.PASTE SHEET'!X554="","",'S.D.PASTE SHEET'!X554)</f>
        <v/>
      </c>
      <c s="90" t="str">
        <f>IF('S.D.PASTE SHEET'!Y554="","",'S.D.PASTE SHEET'!Y554)</f>
        <v/>
      </c>
      <c s="90" t="str">
        <f>IF('S.D.PASTE SHEET'!Z554="","",'S.D.PASTE SHEET'!Z554)</f>
        <v/>
      </c>
      <c s="90" t="str">
        <f>IF('S.D.PASTE SHEET'!AA554="","",'S.D.PASTE SHEET'!AA554)</f>
        <v/>
      </c>
      <c s="90" t="str">
        <f>IF('S.D.PASTE SHEET'!AB554="","",'S.D.PASTE SHEET'!AB554)</f>
        <v/>
      </c>
      <c s="90" t="str">
        <f>IF('S.D.PASTE SHEET'!AC554="","",'S.D.PASTE SHEET'!AC554)</f>
        <v/>
      </c>
      <c s="90" t="str">
        <f>IF('S.D.PASTE SHEET'!AD554="","",'S.D.PASTE SHEET'!AD554)</f>
        <v/>
      </c>
      <c s="34"/>
      <c s="32" t="str">
        <f>IF(AK554="","",IF(AK554&gt;0,COUNT($AG$2:AG554),""))</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4" s="32" t="str">
        <f>IF(BC554="","",IF(BC554&gt;0,COUNT($AY$2:AY554),""))</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5" spans="1:66" ht="15.75" customHeight="1">
      <c r="A555" s="90" t="str">
        <f>IF('S.D.PASTE SHEET'!A555="","",'S.D.PASTE SHEET'!A555)</f>
        <v/>
      </c>
      <c s="90" t="str">
        <f>IF('S.D.PASTE SHEET'!B555="","",'S.D.PASTE SHEET'!B555)</f>
        <v/>
      </c>
      <c s="90" t="str">
        <f>IF('S.D.PASTE SHEET'!C555="","",'S.D.PASTE SHEET'!C555)</f>
        <v/>
      </c>
      <c s="91" t="str">
        <f>IF('S.D.PASTE SHEET'!D555="","",'S.D.PASTE SHEET'!D555)</f>
        <v/>
      </c>
      <c s="90" t="str">
        <f>IF('S.D.PASTE SHEET'!E555="","",UPPER('S.D.PASTE SHEET'!E555))</f>
        <v/>
      </c>
      <c s="90" t="str">
        <f>IF('S.D.PASTE SHEET'!F555="","",'S.D.PASTE SHEET'!F555)</f>
        <v/>
      </c>
      <c s="90" t="str">
        <f>IF('S.D.PASTE SHEET'!G555="","",UPPER('S.D.PASTE SHEET'!G555))</f>
        <v/>
      </c>
      <c s="90" t="str">
        <f>IF('S.D.PASTE SHEET'!H555="","",UPPER('S.D.PASTE SHEET'!H555))</f>
        <v/>
      </c>
      <c s="90" t="str">
        <f>IF('S.D.PASTE SHEET'!I555="","",'S.D.PASTE SHEET'!I555)</f>
        <v/>
      </c>
      <c s="91" t="str">
        <f>IF('S.D.PASTE SHEET'!J555="","",'S.D.PASTE SHEET'!J555)</f>
        <v/>
      </c>
      <c s="90" t="str">
        <f>IF('S.D.PASTE SHEET'!K555="","",'S.D.PASTE SHEET'!K555)</f>
        <v/>
      </c>
      <c s="90" t="str">
        <f>IF('S.D.PASTE SHEET'!L555="","",'S.D.PASTE SHEET'!L555)</f>
        <v/>
      </c>
      <c s="90" t="str">
        <f>IF('S.D.PASTE SHEET'!M555="","",'S.D.PASTE SHEET'!M555)</f>
        <v/>
      </c>
      <c s="90" t="str">
        <f>IF('S.D.PASTE SHEET'!N555="","",'S.D.PASTE SHEET'!N555)</f>
        <v/>
      </c>
      <c s="90" t="str">
        <f>IF('S.D.PASTE SHEET'!O555="","",'S.D.PASTE SHEET'!O555)</f>
        <v/>
      </c>
      <c s="90" t="str">
        <f>IF('S.D.PASTE SHEET'!P555="","",'S.D.PASTE SHEET'!P555)</f>
        <v/>
      </c>
      <c s="90" t="str">
        <f>IF('S.D.PASTE SHEET'!Q555="","",'S.D.PASTE SHEET'!Q555)</f>
        <v/>
      </c>
      <c s="90" t="str">
        <f>IF('S.D.PASTE SHEET'!R555="","",'S.D.PASTE SHEET'!R555)</f>
        <v/>
      </c>
      <c s="90" t="str">
        <f>IF('S.D.PASTE SHEET'!S555="","",'S.D.PASTE SHEET'!S555)</f>
        <v/>
      </c>
      <c s="90" t="str">
        <f>IF('S.D.PASTE SHEET'!T555="","",'S.D.PASTE SHEET'!T555)</f>
        <v/>
      </c>
      <c s="90" t="str">
        <f>IF('S.D.PASTE SHEET'!U555="","",'S.D.PASTE SHEET'!U555)</f>
        <v/>
      </c>
      <c s="90" t="str">
        <f>IF('S.D.PASTE SHEET'!V555="","",'S.D.PASTE SHEET'!V555)</f>
        <v/>
      </c>
      <c s="90" t="str">
        <f>IF('S.D.PASTE SHEET'!W555="","",'S.D.PASTE SHEET'!W555)</f>
        <v/>
      </c>
      <c s="90" t="str">
        <f>IF('S.D.PASTE SHEET'!X555="","",'S.D.PASTE SHEET'!X555)</f>
        <v/>
      </c>
      <c s="90" t="str">
        <f>IF('S.D.PASTE SHEET'!Y555="","",'S.D.PASTE SHEET'!Y555)</f>
        <v/>
      </c>
      <c s="90" t="str">
        <f>IF('S.D.PASTE SHEET'!Z555="","",'S.D.PASTE SHEET'!Z555)</f>
        <v/>
      </c>
      <c s="90" t="str">
        <f>IF('S.D.PASTE SHEET'!AA555="","",'S.D.PASTE SHEET'!AA555)</f>
        <v/>
      </c>
      <c s="90" t="str">
        <f>IF('S.D.PASTE SHEET'!AB555="","",'S.D.PASTE SHEET'!AB555)</f>
        <v/>
      </c>
      <c s="90" t="str">
        <f>IF('S.D.PASTE SHEET'!AC555="","",'S.D.PASTE SHEET'!AC555)</f>
        <v/>
      </c>
      <c s="90" t="str">
        <f>IF('S.D.PASTE SHEET'!AD555="","",'S.D.PASTE SHEET'!AD555)</f>
        <v/>
      </c>
      <c s="34"/>
      <c s="32" t="str">
        <f>IF(AK555="","",IF(AK555&gt;0,COUNT($AG$2:AG555),""))</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5" s="32" t="str">
        <f>IF(BC555="","",IF(BC555&gt;0,COUNT($AY$2:AY555),""))</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6" spans="1:66" ht="15.75" customHeight="1">
      <c r="A556" s="90" t="str">
        <f>IF('S.D.PASTE SHEET'!A556="","",'S.D.PASTE SHEET'!A556)</f>
        <v/>
      </c>
      <c s="90" t="str">
        <f>IF('S.D.PASTE SHEET'!B556="","",'S.D.PASTE SHEET'!B556)</f>
        <v/>
      </c>
      <c s="90" t="str">
        <f>IF('S.D.PASTE SHEET'!C556="","",'S.D.PASTE SHEET'!C556)</f>
        <v/>
      </c>
      <c s="91" t="str">
        <f>IF('S.D.PASTE SHEET'!D556="","",'S.D.PASTE SHEET'!D556)</f>
        <v/>
      </c>
      <c s="90" t="str">
        <f>IF('S.D.PASTE SHEET'!E556="","",UPPER('S.D.PASTE SHEET'!E556))</f>
        <v/>
      </c>
      <c s="90" t="str">
        <f>IF('S.D.PASTE SHEET'!F556="","",'S.D.PASTE SHEET'!F556)</f>
        <v/>
      </c>
      <c s="90" t="str">
        <f>IF('S.D.PASTE SHEET'!G556="","",UPPER('S.D.PASTE SHEET'!G556))</f>
        <v/>
      </c>
      <c s="90" t="str">
        <f>IF('S.D.PASTE SHEET'!H556="","",UPPER('S.D.PASTE SHEET'!H556))</f>
        <v/>
      </c>
      <c s="90" t="str">
        <f>IF('S.D.PASTE SHEET'!I556="","",'S.D.PASTE SHEET'!I556)</f>
        <v/>
      </c>
      <c s="91" t="str">
        <f>IF('S.D.PASTE SHEET'!J556="","",'S.D.PASTE SHEET'!J556)</f>
        <v/>
      </c>
      <c s="90" t="str">
        <f>IF('S.D.PASTE SHEET'!K556="","",'S.D.PASTE SHEET'!K556)</f>
        <v/>
      </c>
      <c s="90" t="str">
        <f>IF('S.D.PASTE SHEET'!L556="","",'S.D.PASTE SHEET'!L556)</f>
        <v/>
      </c>
      <c s="90" t="str">
        <f>IF('S.D.PASTE SHEET'!M556="","",'S.D.PASTE SHEET'!M556)</f>
        <v/>
      </c>
      <c s="90" t="str">
        <f>IF('S.D.PASTE SHEET'!N556="","",'S.D.PASTE SHEET'!N556)</f>
        <v/>
      </c>
      <c s="90" t="str">
        <f>IF('S.D.PASTE SHEET'!O556="","",'S.D.PASTE SHEET'!O556)</f>
        <v/>
      </c>
      <c s="90" t="str">
        <f>IF('S.D.PASTE SHEET'!P556="","",'S.D.PASTE SHEET'!P556)</f>
        <v/>
      </c>
      <c s="90" t="str">
        <f>IF('S.D.PASTE SHEET'!Q556="","",'S.D.PASTE SHEET'!Q556)</f>
        <v/>
      </c>
      <c s="90" t="str">
        <f>IF('S.D.PASTE SHEET'!R556="","",'S.D.PASTE SHEET'!R556)</f>
        <v/>
      </c>
      <c s="90" t="str">
        <f>IF('S.D.PASTE SHEET'!S556="","",'S.D.PASTE SHEET'!S556)</f>
        <v/>
      </c>
      <c s="90" t="str">
        <f>IF('S.D.PASTE SHEET'!T556="","",'S.D.PASTE SHEET'!T556)</f>
        <v/>
      </c>
      <c s="90" t="str">
        <f>IF('S.D.PASTE SHEET'!U556="","",'S.D.PASTE SHEET'!U556)</f>
        <v/>
      </c>
      <c s="90" t="str">
        <f>IF('S.D.PASTE SHEET'!V556="","",'S.D.PASTE SHEET'!V556)</f>
        <v/>
      </c>
      <c s="90" t="str">
        <f>IF('S.D.PASTE SHEET'!W556="","",'S.D.PASTE SHEET'!W556)</f>
        <v/>
      </c>
      <c s="90" t="str">
        <f>IF('S.D.PASTE SHEET'!X556="","",'S.D.PASTE SHEET'!X556)</f>
        <v/>
      </c>
      <c s="90" t="str">
        <f>IF('S.D.PASTE SHEET'!Y556="","",'S.D.PASTE SHEET'!Y556)</f>
        <v/>
      </c>
      <c s="90" t="str">
        <f>IF('S.D.PASTE SHEET'!Z556="","",'S.D.PASTE SHEET'!Z556)</f>
        <v/>
      </c>
      <c s="90" t="str">
        <f>IF('S.D.PASTE SHEET'!AA556="","",'S.D.PASTE SHEET'!AA556)</f>
        <v/>
      </c>
      <c s="90" t="str">
        <f>IF('S.D.PASTE SHEET'!AB556="","",'S.D.PASTE SHEET'!AB556)</f>
        <v/>
      </c>
      <c s="90" t="str">
        <f>IF('S.D.PASTE SHEET'!AC556="","",'S.D.PASTE SHEET'!AC556)</f>
        <v/>
      </c>
      <c s="90" t="str">
        <f>IF('S.D.PASTE SHEET'!AD556="","",'S.D.PASTE SHEET'!AD556)</f>
        <v/>
      </c>
      <c s="34"/>
      <c s="32" t="str">
        <f>IF(AK556="","",IF(AK556&gt;0,COUNT($AG$2:AG556),""))</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6" s="32" t="str">
        <f>IF(BC556="","",IF(BC556&gt;0,COUNT($AY$2:AY556),""))</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7" spans="1:66" ht="15.75" customHeight="1">
      <c r="A557" s="90" t="str">
        <f>IF('S.D.PASTE SHEET'!A557="","",'S.D.PASTE SHEET'!A557)</f>
        <v/>
      </c>
      <c s="90" t="str">
        <f>IF('S.D.PASTE SHEET'!B557="","",'S.D.PASTE SHEET'!B557)</f>
        <v/>
      </c>
      <c s="90" t="str">
        <f>IF('S.D.PASTE SHEET'!C557="","",'S.D.PASTE SHEET'!C557)</f>
        <v/>
      </c>
      <c s="91" t="str">
        <f>IF('S.D.PASTE SHEET'!D557="","",'S.D.PASTE SHEET'!D557)</f>
        <v/>
      </c>
      <c s="90" t="str">
        <f>IF('S.D.PASTE SHEET'!E557="","",UPPER('S.D.PASTE SHEET'!E557))</f>
        <v/>
      </c>
      <c s="90" t="str">
        <f>IF('S.D.PASTE SHEET'!F557="","",'S.D.PASTE SHEET'!F557)</f>
        <v/>
      </c>
      <c s="90" t="str">
        <f>IF('S.D.PASTE SHEET'!G557="","",UPPER('S.D.PASTE SHEET'!G557))</f>
        <v/>
      </c>
      <c s="90" t="str">
        <f>IF('S.D.PASTE SHEET'!H557="","",UPPER('S.D.PASTE SHEET'!H557))</f>
        <v/>
      </c>
      <c s="90" t="str">
        <f>IF('S.D.PASTE SHEET'!I557="","",'S.D.PASTE SHEET'!I557)</f>
        <v/>
      </c>
      <c s="91" t="str">
        <f>IF('S.D.PASTE SHEET'!J557="","",'S.D.PASTE SHEET'!J557)</f>
        <v/>
      </c>
      <c s="90" t="str">
        <f>IF('S.D.PASTE SHEET'!K557="","",'S.D.PASTE SHEET'!K557)</f>
        <v/>
      </c>
      <c s="90" t="str">
        <f>IF('S.D.PASTE SHEET'!L557="","",'S.D.PASTE SHEET'!L557)</f>
        <v/>
      </c>
      <c s="90" t="str">
        <f>IF('S.D.PASTE SHEET'!M557="","",'S.D.PASTE SHEET'!M557)</f>
        <v/>
      </c>
      <c s="90" t="str">
        <f>IF('S.D.PASTE SHEET'!N557="","",'S.D.PASTE SHEET'!N557)</f>
        <v/>
      </c>
      <c s="90" t="str">
        <f>IF('S.D.PASTE SHEET'!O557="","",'S.D.PASTE SHEET'!O557)</f>
        <v/>
      </c>
      <c s="90" t="str">
        <f>IF('S.D.PASTE SHEET'!P557="","",'S.D.PASTE SHEET'!P557)</f>
        <v/>
      </c>
      <c s="90" t="str">
        <f>IF('S.D.PASTE SHEET'!Q557="","",'S.D.PASTE SHEET'!Q557)</f>
        <v/>
      </c>
      <c s="90" t="str">
        <f>IF('S.D.PASTE SHEET'!R557="","",'S.D.PASTE SHEET'!R557)</f>
        <v/>
      </c>
      <c s="90" t="str">
        <f>IF('S.D.PASTE SHEET'!S557="","",'S.D.PASTE SHEET'!S557)</f>
        <v/>
      </c>
      <c s="90" t="str">
        <f>IF('S.D.PASTE SHEET'!T557="","",'S.D.PASTE SHEET'!T557)</f>
        <v/>
      </c>
      <c s="90" t="str">
        <f>IF('S.D.PASTE SHEET'!U557="","",'S.D.PASTE SHEET'!U557)</f>
        <v/>
      </c>
      <c s="90" t="str">
        <f>IF('S.D.PASTE SHEET'!V557="","",'S.D.PASTE SHEET'!V557)</f>
        <v/>
      </c>
      <c s="90" t="str">
        <f>IF('S.D.PASTE SHEET'!W557="","",'S.D.PASTE SHEET'!W557)</f>
        <v/>
      </c>
      <c s="90" t="str">
        <f>IF('S.D.PASTE SHEET'!X557="","",'S.D.PASTE SHEET'!X557)</f>
        <v/>
      </c>
      <c s="90" t="str">
        <f>IF('S.D.PASTE SHEET'!Y557="","",'S.D.PASTE SHEET'!Y557)</f>
        <v/>
      </c>
      <c s="90" t="str">
        <f>IF('S.D.PASTE SHEET'!Z557="","",'S.D.PASTE SHEET'!Z557)</f>
        <v/>
      </c>
      <c s="90" t="str">
        <f>IF('S.D.PASTE SHEET'!AA557="","",'S.D.PASTE SHEET'!AA557)</f>
        <v/>
      </c>
      <c s="90" t="str">
        <f>IF('S.D.PASTE SHEET'!AB557="","",'S.D.PASTE SHEET'!AB557)</f>
        <v/>
      </c>
      <c s="90" t="str">
        <f>IF('S.D.PASTE SHEET'!AC557="","",'S.D.PASTE SHEET'!AC557)</f>
        <v/>
      </c>
      <c s="90" t="str">
        <f>IF('S.D.PASTE SHEET'!AD557="","",'S.D.PASTE SHEET'!AD557)</f>
        <v/>
      </c>
      <c s="34"/>
      <c s="32" t="str">
        <f>IF(AK557="","",IF(AK557&gt;0,COUNT($AG$2:AG557),""))</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7" s="32" t="str">
        <f>IF(BC557="","",IF(BC557&gt;0,COUNT($AY$2:AY557),""))</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8" spans="1:66" ht="15.75" customHeight="1">
      <c r="A558" s="90" t="str">
        <f>IF('S.D.PASTE SHEET'!A558="","",'S.D.PASTE SHEET'!A558)</f>
        <v/>
      </c>
      <c s="90" t="str">
        <f>IF('S.D.PASTE SHEET'!B558="","",'S.D.PASTE SHEET'!B558)</f>
        <v/>
      </c>
      <c s="90" t="str">
        <f>IF('S.D.PASTE SHEET'!C558="","",'S.D.PASTE SHEET'!C558)</f>
        <v/>
      </c>
      <c s="91" t="str">
        <f>IF('S.D.PASTE SHEET'!D558="","",'S.D.PASTE SHEET'!D558)</f>
        <v/>
      </c>
      <c s="90" t="str">
        <f>IF('S.D.PASTE SHEET'!E558="","",UPPER('S.D.PASTE SHEET'!E558))</f>
        <v/>
      </c>
      <c s="90" t="str">
        <f>IF('S.D.PASTE SHEET'!F558="","",'S.D.PASTE SHEET'!F558)</f>
        <v/>
      </c>
      <c s="90" t="str">
        <f>IF('S.D.PASTE SHEET'!G558="","",UPPER('S.D.PASTE SHEET'!G558))</f>
        <v/>
      </c>
      <c s="90" t="str">
        <f>IF('S.D.PASTE SHEET'!H558="","",UPPER('S.D.PASTE SHEET'!H558))</f>
        <v/>
      </c>
      <c s="90" t="str">
        <f>IF('S.D.PASTE SHEET'!I558="","",'S.D.PASTE SHEET'!I558)</f>
        <v/>
      </c>
      <c s="91" t="str">
        <f>IF('S.D.PASTE SHEET'!J558="","",'S.D.PASTE SHEET'!J558)</f>
        <v/>
      </c>
      <c s="90" t="str">
        <f>IF('S.D.PASTE SHEET'!K558="","",'S.D.PASTE SHEET'!K558)</f>
        <v/>
      </c>
      <c s="90" t="str">
        <f>IF('S.D.PASTE SHEET'!L558="","",'S.D.PASTE SHEET'!L558)</f>
        <v/>
      </c>
      <c s="90" t="str">
        <f>IF('S.D.PASTE SHEET'!M558="","",'S.D.PASTE SHEET'!M558)</f>
        <v/>
      </c>
      <c s="90" t="str">
        <f>IF('S.D.PASTE SHEET'!N558="","",'S.D.PASTE SHEET'!N558)</f>
        <v/>
      </c>
      <c s="90" t="str">
        <f>IF('S.D.PASTE SHEET'!O558="","",'S.D.PASTE SHEET'!O558)</f>
        <v/>
      </c>
      <c s="90" t="str">
        <f>IF('S.D.PASTE SHEET'!P558="","",'S.D.PASTE SHEET'!P558)</f>
        <v/>
      </c>
      <c s="90" t="str">
        <f>IF('S.D.PASTE SHEET'!Q558="","",'S.D.PASTE SHEET'!Q558)</f>
        <v/>
      </c>
      <c s="90" t="str">
        <f>IF('S.D.PASTE SHEET'!R558="","",'S.D.PASTE SHEET'!R558)</f>
        <v/>
      </c>
      <c s="90" t="str">
        <f>IF('S.D.PASTE SHEET'!S558="","",'S.D.PASTE SHEET'!S558)</f>
        <v/>
      </c>
      <c s="90" t="str">
        <f>IF('S.D.PASTE SHEET'!T558="","",'S.D.PASTE SHEET'!T558)</f>
        <v/>
      </c>
      <c s="90" t="str">
        <f>IF('S.D.PASTE SHEET'!U558="","",'S.D.PASTE SHEET'!U558)</f>
        <v/>
      </c>
      <c s="90" t="str">
        <f>IF('S.D.PASTE SHEET'!V558="","",'S.D.PASTE SHEET'!V558)</f>
        <v/>
      </c>
      <c s="90" t="str">
        <f>IF('S.D.PASTE SHEET'!W558="","",'S.D.PASTE SHEET'!W558)</f>
        <v/>
      </c>
      <c s="90" t="str">
        <f>IF('S.D.PASTE SHEET'!X558="","",'S.D.PASTE SHEET'!X558)</f>
        <v/>
      </c>
      <c s="90" t="str">
        <f>IF('S.D.PASTE SHEET'!Y558="","",'S.D.PASTE SHEET'!Y558)</f>
        <v/>
      </c>
      <c s="90" t="str">
        <f>IF('S.D.PASTE SHEET'!Z558="","",'S.D.PASTE SHEET'!Z558)</f>
        <v/>
      </c>
      <c s="90" t="str">
        <f>IF('S.D.PASTE SHEET'!AA558="","",'S.D.PASTE SHEET'!AA558)</f>
        <v/>
      </c>
      <c s="90" t="str">
        <f>IF('S.D.PASTE SHEET'!AB558="","",'S.D.PASTE SHEET'!AB558)</f>
        <v/>
      </c>
      <c s="90" t="str">
        <f>IF('S.D.PASTE SHEET'!AC558="","",'S.D.PASTE SHEET'!AC558)</f>
        <v/>
      </c>
      <c s="90" t="str">
        <f>IF('S.D.PASTE SHEET'!AD558="","",'S.D.PASTE SHEET'!AD558)</f>
        <v/>
      </c>
      <c s="34"/>
      <c s="32" t="str">
        <f>IF(AK558="","",IF(AK558&gt;0,COUNT($AG$2:AG558),""))</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8" s="32" t="str">
        <f>IF(BC558="","",IF(BC558&gt;0,COUNT($AY$2:AY558),""))</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59" spans="1:66" ht="15.75" customHeight="1">
      <c r="A559" s="90" t="str">
        <f>IF('S.D.PASTE SHEET'!A559="","",'S.D.PASTE SHEET'!A559)</f>
        <v/>
      </c>
      <c s="90" t="str">
        <f>IF('S.D.PASTE SHEET'!B559="","",'S.D.PASTE SHEET'!B559)</f>
        <v/>
      </c>
      <c s="90" t="str">
        <f>IF('S.D.PASTE SHEET'!C559="","",'S.D.PASTE SHEET'!C559)</f>
        <v/>
      </c>
      <c s="91" t="str">
        <f>IF('S.D.PASTE SHEET'!D559="","",'S.D.PASTE SHEET'!D559)</f>
        <v/>
      </c>
      <c s="90" t="str">
        <f>IF('S.D.PASTE SHEET'!E559="","",UPPER('S.D.PASTE SHEET'!E559))</f>
        <v/>
      </c>
      <c s="90" t="str">
        <f>IF('S.D.PASTE SHEET'!F559="","",'S.D.PASTE SHEET'!F559)</f>
        <v/>
      </c>
      <c s="90" t="str">
        <f>IF('S.D.PASTE SHEET'!G559="","",UPPER('S.D.PASTE SHEET'!G559))</f>
        <v/>
      </c>
      <c s="90" t="str">
        <f>IF('S.D.PASTE SHEET'!H559="","",UPPER('S.D.PASTE SHEET'!H559))</f>
        <v/>
      </c>
      <c s="90" t="str">
        <f>IF('S.D.PASTE SHEET'!I559="","",'S.D.PASTE SHEET'!I559)</f>
        <v/>
      </c>
      <c s="91" t="str">
        <f>IF('S.D.PASTE SHEET'!J559="","",'S.D.PASTE SHEET'!J559)</f>
        <v/>
      </c>
      <c s="90" t="str">
        <f>IF('S.D.PASTE SHEET'!K559="","",'S.D.PASTE SHEET'!K559)</f>
        <v/>
      </c>
      <c s="90" t="str">
        <f>IF('S.D.PASTE SHEET'!L559="","",'S.D.PASTE SHEET'!L559)</f>
        <v/>
      </c>
      <c s="90" t="str">
        <f>IF('S.D.PASTE SHEET'!M559="","",'S.D.PASTE SHEET'!M559)</f>
        <v/>
      </c>
      <c s="90" t="str">
        <f>IF('S.D.PASTE SHEET'!N559="","",'S.D.PASTE SHEET'!N559)</f>
        <v/>
      </c>
      <c s="90" t="str">
        <f>IF('S.D.PASTE SHEET'!O559="","",'S.D.PASTE SHEET'!O559)</f>
        <v/>
      </c>
      <c s="90" t="str">
        <f>IF('S.D.PASTE SHEET'!P559="","",'S.D.PASTE SHEET'!P559)</f>
        <v/>
      </c>
      <c s="90" t="str">
        <f>IF('S.D.PASTE SHEET'!Q559="","",'S.D.PASTE SHEET'!Q559)</f>
        <v/>
      </c>
      <c s="90" t="str">
        <f>IF('S.D.PASTE SHEET'!R559="","",'S.D.PASTE SHEET'!R559)</f>
        <v/>
      </c>
      <c s="90" t="str">
        <f>IF('S.D.PASTE SHEET'!S559="","",'S.D.PASTE SHEET'!S559)</f>
        <v/>
      </c>
      <c s="90" t="str">
        <f>IF('S.D.PASTE SHEET'!T559="","",'S.D.PASTE SHEET'!T559)</f>
        <v/>
      </c>
      <c s="90" t="str">
        <f>IF('S.D.PASTE SHEET'!U559="","",'S.D.PASTE SHEET'!U559)</f>
        <v/>
      </c>
      <c s="90" t="str">
        <f>IF('S.D.PASTE SHEET'!V559="","",'S.D.PASTE SHEET'!V559)</f>
        <v/>
      </c>
      <c s="90" t="str">
        <f>IF('S.D.PASTE SHEET'!W559="","",'S.D.PASTE SHEET'!W559)</f>
        <v/>
      </c>
      <c s="90" t="str">
        <f>IF('S.D.PASTE SHEET'!X559="","",'S.D.PASTE SHEET'!X559)</f>
        <v/>
      </c>
      <c s="90" t="str">
        <f>IF('S.D.PASTE SHEET'!Y559="","",'S.D.PASTE SHEET'!Y559)</f>
        <v/>
      </c>
      <c s="90" t="str">
        <f>IF('S.D.PASTE SHEET'!Z559="","",'S.D.PASTE SHEET'!Z559)</f>
        <v/>
      </c>
      <c s="90" t="str">
        <f>IF('S.D.PASTE SHEET'!AA559="","",'S.D.PASTE SHEET'!AA559)</f>
        <v/>
      </c>
      <c s="90" t="str">
        <f>IF('S.D.PASTE SHEET'!AB559="","",'S.D.PASTE SHEET'!AB559)</f>
        <v/>
      </c>
      <c s="90" t="str">
        <f>IF('S.D.PASTE SHEET'!AC559="","",'S.D.PASTE SHEET'!AC559)</f>
        <v/>
      </c>
      <c s="90" t="str">
        <f>IF('S.D.PASTE SHEET'!AD559="","",'S.D.PASTE SHEET'!AD559)</f>
        <v/>
      </c>
      <c s="34"/>
      <c s="32" t="str">
        <f>IF(AK559="","",IF(AK559&gt;0,COUNT($AG$2:AG559),""))</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59" s="32" t="str">
        <f>IF(BC559="","",IF(BC559&gt;0,COUNT($AY$2:AY559),""))</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60" spans="1:66" ht="15.75" customHeight="1">
      <c r="A560" s="90" t="str">
        <f>IF('S.D.PASTE SHEET'!A560="","",'S.D.PASTE SHEET'!A560)</f>
        <v/>
      </c>
      <c s="90" t="str">
        <f>IF('S.D.PASTE SHEET'!B560="","",'S.D.PASTE SHEET'!B560)</f>
        <v/>
      </c>
      <c s="90" t="str">
        <f>IF('S.D.PASTE SHEET'!C560="","",'S.D.PASTE SHEET'!C560)</f>
        <v/>
      </c>
      <c s="91" t="str">
        <f>IF('S.D.PASTE SHEET'!D560="","",'S.D.PASTE SHEET'!D560)</f>
        <v/>
      </c>
      <c s="90" t="str">
        <f>IF('S.D.PASTE SHEET'!E560="","",UPPER('S.D.PASTE SHEET'!E560))</f>
        <v/>
      </c>
      <c s="90" t="str">
        <f>IF('S.D.PASTE SHEET'!F560="","",'S.D.PASTE SHEET'!F560)</f>
        <v/>
      </c>
      <c s="90" t="str">
        <f>IF('S.D.PASTE SHEET'!G560="","",UPPER('S.D.PASTE SHEET'!G560))</f>
        <v/>
      </c>
      <c s="90" t="str">
        <f>IF('S.D.PASTE SHEET'!H560="","",UPPER('S.D.PASTE SHEET'!H560))</f>
        <v/>
      </c>
      <c s="90" t="str">
        <f>IF('S.D.PASTE SHEET'!I560="","",'S.D.PASTE SHEET'!I560)</f>
        <v/>
      </c>
      <c s="91" t="str">
        <f>IF('S.D.PASTE SHEET'!J560="","",'S.D.PASTE SHEET'!J560)</f>
        <v/>
      </c>
      <c s="90" t="str">
        <f>IF('S.D.PASTE SHEET'!K560="","",'S.D.PASTE SHEET'!K560)</f>
        <v/>
      </c>
      <c s="90" t="str">
        <f>IF('S.D.PASTE SHEET'!L560="","",'S.D.PASTE SHEET'!L560)</f>
        <v/>
      </c>
      <c s="90" t="str">
        <f>IF('S.D.PASTE SHEET'!M560="","",'S.D.PASTE SHEET'!M560)</f>
        <v/>
      </c>
      <c s="90" t="str">
        <f>IF('S.D.PASTE SHEET'!N560="","",'S.D.PASTE SHEET'!N560)</f>
        <v/>
      </c>
      <c s="90" t="str">
        <f>IF('S.D.PASTE SHEET'!O560="","",'S.D.PASTE SHEET'!O560)</f>
        <v/>
      </c>
      <c s="90" t="str">
        <f>IF('S.D.PASTE SHEET'!P560="","",'S.D.PASTE SHEET'!P560)</f>
        <v/>
      </c>
      <c s="90" t="str">
        <f>IF('S.D.PASTE SHEET'!Q560="","",'S.D.PASTE SHEET'!Q560)</f>
        <v/>
      </c>
      <c s="90" t="str">
        <f>IF('S.D.PASTE SHEET'!R560="","",'S.D.PASTE SHEET'!R560)</f>
        <v/>
      </c>
      <c s="90" t="str">
        <f>IF('S.D.PASTE SHEET'!S560="","",'S.D.PASTE SHEET'!S560)</f>
        <v/>
      </c>
      <c s="90" t="str">
        <f>IF('S.D.PASTE SHEET'!T560="","",'S.D.PASTE SHEET'!T560)</f>
        <v/>
      </c>
      <c s="90" t="str">
        <f>IF('S.D.PASTE SHEET'!U560="","",'S.D.PASTE SHEET'!U560)</f>
        <v/>
      </c>
      <c s="90" t="str">
        <f>IF('S.D.PASTE SHEET'!V560="","",'S.D.PASTE SHEET'!V560)</f>
        <v/>
      </c>
      <c s="90" t="str">
        <f>IF('S.D.PASTE SHEET'!W560="","",'S.D.PASTE SHEET'!W560)</f>
        <v/>
      </c>
      <c s="90" t="str">
        <f>IF('S.D.PASTE SHEET'!X560="","",'S.D.PASTE SHEET'!X560)</f>
        <v/>
      </c>
      <c s="90" t="str">
        <f>IF('S.D.PASTE SHEET'!Y560="","",'S.D.PASTE SHEET'!Y560)</f>
        <v/>
      </c>
      <c s="90" t="str">
        <f>IF('S.D.PASTE SHEET'!Z560="","",'S.D.PASTE SHEET'!Z560)</f>
        <v/>
      </c>
      <c s="90" t="str">
        <f>IF('S.D.PASTE SHEET'!AA560="","",'S.D.PASTE SHEET'!AA560)</f>
        <v/>
      </c>
      <c s="90" t="str">
        <f>IF('S.D.PASTE SHEET'!AB560="","",'S.D.PASTE SHEET'!AB560)</f>
        <v/>
      </c>
      <c s="90" t="str">
        <f>IF('S.D.PASTE SHEET'!AC560="","",'S.D.PASTE SHEET'!AC560)</f>
        <v/>
      </c>
      <c s="90" t="str">
        <f>IF('S.D.PASTE SHEET'!AD560="","",'S.D.PASTE SHEET'!AD560)</f>
        <v/>
      </c>
      <c s="34"/>
      <c s="32" t="str">
        <f>IF(AK560="","",IF(AK560&gt;0,COUNT($AG$2:AG560),""))</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 t="shared" si="78"/>
        <v/>
      </c>
      <c r="AX560" s="32" t="str">
        <f>IF(BC560="","",IF(BC560&gt;0,COUNT($AY$2:AY560),""))</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61" spans="1:66" ht="15.75" customHeight="1">
      <c r="A561" s="90" t="str">
        <f>IF('S.D.PASTE SHEET'!A561="","",'S.D.PASTE SHEET'!A561)</f>
        <v/>
      </c>
      <c s="90" t="str">
        <f>IF('S.D.PASTE SHEET'!B561="","",'S.D.PASTE SHEET'!B561)</f>
        <v/>
      </c>
      <c s="90" t="str">
        <f>IF('S.D.PASTE SHEET'!C561="","",'S.D.PASTE SHEET'!C561)</f>
        <v/>
      </c>
      <c s="91" t="str">
        <f>IF('S.D.PASTE SHEET'!D561="","",'S.D.PASTE SHEET'!D561)</f>
        <v/>
      </c>
      <c s="90" t="str">
        <f>IF('S.D.PASTE SHEET'!E561="","",UPPER('S.D.PASTE SHEET'!E561))</f>
        <v/>
      </c>
      <c s="90" t="str">
        <f>IF('S.D.PASTE SHEET'!F561="","",'S.D.PASTE SHEET'!F561)</f>
        <v/>
      </c>
      <c s="90" t="str">
        <f>IF('S.D.PASTE SHEET'!G561="","",UPPER('S.D.PASTE SHEET'!G561))</f>
        <v/>
      </c>
      <c s="90" t="str">
        <f>IF('S.D.PASTE SHEET'!H561="","",UPPER('S.D.PASTE SHEET'!H561))</f>
        <v/>
      </c>
      <c s="90" t="str">
        <f>IF('S.D.PASTE SHEET'!I561="","",'S.D.PASTE SHEET'!I561)</f>
        <v/>
      </c>
      <c s="91" t="str">
        <f>IF('S.D.PASTE SHEET'!J561="","",'S.D.PASTE SHEET'!J561)</f>
        <v/>
      </c>
      <c s="90" t="str">
        <f>IF('S.D.PASTE SHEET'!K561="","",'S.D.PASTE SHEET'!K561)</f>
        <v/>
      </c>
      <c s="90" t="str">
        <f>IF('S.D.PASTE SHEET'!L561="","",'S.D.PASTE SHEET'!L561)</f>
        <v/>
      </c>
      <c s="90" t="str">
        <f>IF('S.D.PASTE SHEET'!M561="","",'S.D.PASTE SHEET'!M561)</f>
        <v/>
      </c>
      <c s="90" t="str">
        <f>IF('S.D.PASTE SHEET'!N561="","",'S.D.PASTE SHEET'!N561)</f>
        <v/>
      </c>
      <c s="90" t="str">
        <f>IF('S.D.PASTE SHEET'!O561="","",'S.D.PASTE SHEET'!O561)</f>
        <v/>
      </c>
      <c s="90" t="str">
        <f>IF('S.D.PASTE SHEET'!P561="","",'S.D.PASTE SHEET'!P561)</f>
        <v/>
      </c>
      <c s="90" t="str">
        <f>IF('S.D.PASTE SHEET'!Q561="","",'S.D.PASTE SHEET'!Q561)</f>
        <v/>
      </c>
      <c s="90" t="str">
        <f>IF('S.D.PASTE SHEET'!R561="","",'S.D.PASTE SHEET'!R561)</f>
        <v/>
      </c>
      <c s="90" t="str">
        <f>IF('S.D.PASTE SHEET'!S561="","",'S.D.PASTE SHEET'!S561)</f>
        <v/>
      </c>
      <c s="90" t="str">
        <f>IF('S.D.PASTE SHEET'!T561="","",'S.D.PASTE SHEET'!T561)</f>
        <v/>
      </c>
      <c s="90" t="str">
        <f>IF('S.D.PASTE SHEET'!U561="","",'S.D.PASTE SHEET'!U561)</f>
        <v/>
      </c>
      <c s="90" t="str">
        <f>IF('S.D.PASTE SHEET'!V561="","",'S.D.PASTE SHEET'!V561)</f>
        <v/>
      </c>
      <c s="90" t="str">
        <f>IF('S.D.PASTE SHEET'!W561="","",'S.D.PASTE SHEET'!W561)</f>
        <v/>
      </c>
      <c s="90" t="str">
        <f>IF('S.D.PASTE SHEET'!X561="","",'S.D.PASTE SHEET'!X561)</f>
        <v/>
      </c>
      <c s="90" t="str">
        <f>IF('S.D.PASTE SHEET'!Y561="","",'S.D.PASTE SHEET'!Y561)</f>
        <v/>
      </c>
      <c s="90" t="str">
        <f>IF('S.D.PASTE SHEET'!Z561="","",'S.D.PASTE SHEET'!Z561)</f>
        <v/>
      </c>
      <c s="90" t="str">
        <f>IF('S.D.PASTE SHEET'!AA561="","",'S.D.PASTE SHEET'!AA561)</f>
        <v/>
      </c>
      <c s="90" t="str">
        <f>IF('S.D.PASTE SHEET'!AB561="","",'S.D.PASTE SHEET'!AB561)</f>
        <v/>
      </c>
      <c s="90" t="str">
        <f>IF('S.D.PASTE SHEET'!AC561="","",'S.D.PASTE SHEET'!AC561)</f>
        <v/>
      </c>
      <c s="90" t="str">
        <f>IF('S.D.PASTE SHEET'!AD561="","",'S.D.PASTE SHEET'!AD561)</f>
        <v/>
      </c>
      <c s="34"/>
      <c s="32" t="str">
        <f>IF(AK561="","",IF(AK561&gt;0,COUNT($AG$2:AG561),""))</f>
        <v/>
      </c>
      <c s="10" t="str">
        <f t="shared" si="78"/>
        <v/>
      </c>
      <c s="10" t="str">
        <f t="shared" si="78"/>
        <v/>
      </c>
      <c s="10" t="str">
        <f t="shared" si="78"/>
        <v/>
      </c>
      <c s="37" t="str">
        <f t="shared" si="78"/>
        <v/>
      </c>
      <c s="10" t="str">
        <f t="shared" si="78"/>
        <v/>
      </c>
      <c s="10" t="str">
        <f t="shared" si="78"/>
        <v/>
      </c>
      <c s="10" t="str">
        <f t="shared" si="78"/>
        <v/>
      </c>
      <c s="10" t="str">
        <f t="shared" si="78"/>
        <v/>
      </c>
      <c s="10" t="str">
        <f t="shared" si="78"/>
        <v/>
      </c>
      <c s="37" t="str">
        <f t="shared" si="78"/>
        <v/>
      </c>
      <c s="10" t="str">
        <f t="shared" si="78"/>
        <v/>
      </c>
      <c s="10" t="str">
        <f t="shared" si="78"/>
        <v/>
      </c>
      <c s="10" t="str">
        <f t="shared" si="78"/>
        <v/>
      </c>
      <c s="10" t="str">
        <f t="shared" si="78"/>
        <v/>
      </c>
      <c s="10" t="str">
        <f t="shared" si="78"/>
        <v/>
      </c>
      <c s="10" t="str">
        <f>IF(AND($AJ$1=5,$A561=5),P561,"")</f>
        <v/>
      </c>
      <c r="AX561" s="32" t="str">
        <f>IF(BC561="","",IF(BC561&gt;0,COUNT($AY$2:AY561),""))</f>
        <v/>
      </c>
      <c s="10" t="str">
        <f t="shared" si="74"/>
        <v/>
      </c>
      <c s="10" t="str">
        <f t="shared" si="79"/>
        <v/>
      </c>
      <c s="10" t="str">
        <f t="shared" si="79"/>
        <v/>
      </c>
      <c s="39" t="str">
        <f t="shared" si="79"/>
        <v/>
      </c>
      <c s="10" t="str">
        <f t="shared" si="79"/>
        <v/>
      </c>
      <c s="10" t="str">
        <f t="shared" si="79"/>
        <v/>
      </c>
      <c s="10" t="str">
        <f t="shared" si="79"/>
        <v/>
      </c>
      <c s="10" t="str">
        <f t="shared" si="79"/>
        <v/>
      </c>
      <c s="10" t="str">
        <f t="shared" si="79"/>
        <v/>
      </c>
      <c s="39" t="str">
        <f t="shared" si="79"/>
        <v/>
      </c>
      <c s="10" t="str">
        <f t="shared" si="79"/>
        <v/>
      </c>
      <c s="10" t="str">
        <f t="shared" si="79"/>
        <v/>
      </c>
      <c s="10" t="str">
        <f t="shared" si="79"/>
        <v/>
      </c>
      <c s="10" t="str">
        <f t="shared" si="79"/>
        <v/>
      </c>
      <c s="10" t="str">
        <f t="shared" si="79"/>
        <v/>
      </c>
      <c s="10" t="str">
        <f t="shared" si="79"/>
        <v/>
      </c>
    </row>
    <row r="562" spans="1:66" ht="15.75" customHeight="1">
      <c r="A562" s="90" t="str">
        <f>IF('S.D.PASTE SHEET'!A562="","",'S.D.PASTE SHEET'!A562)</f>
        <v/>
      </c>
      <c s="90" t="str">
        <f>IF('S.D.PASTE SHEET'!B562="","",'S.D.PASTE SHEET'!B562)</f>
        <v/>
      </c>
      <c s="90" t="str">
        <f>IF('S.D.PASTE SHEET'!C562="","",'S.D.PASTE SHEET'!C562)</f>
        <v/>
      </c>
      <c s="91" t="str">
        <f>IF('S.D.PASTE SHEET'!D562="","",'S.D.PASTE SHEET'!D562)</f>
        <v/>
      </c>
      <c s="90" t="str">
        <f>IF('S.D.PASTE SHEET'!E562="","",UPPER('S.D.PASTE SHEET'!E562))</f>
        <v/>
      </c>
      <c s="90" t="str">
        <f>IF('S.D.PASTE SHEET'!F562="","",'S.D.PASTE SHEET'!F562)</f>
        <v/>
      </c>
      <c s="90" t="str">
        <f>IF('S.D.PASTE SHEET'!G562="","",UPPER('S.D.PASTE SHEET'!G562))</f>
        <v/>
      </c>
      <c s="90" t="str">
        <f>IF('S.D.PASTE SHEET'!H562="","",UPPER('S.D.PASTE SHEET'!H562))</f>
        <v/>
      </c>
      <c s="90" t="str">
        <f>IF('S.D.PASTE SHEET'!I562="","",'S.D.PASTE SHEET'!I562)</f>
        <v/>
      </c>
      <c s="91" t="str">
        <f>IF('S.D.PASTE SHEET'!J562="","",'S.D.PASTE SHEET'!J562)</f>
        <v/>
      </c>
      <c s="90" t="str">
        <f>IF('S.D.PASTE SHEET'!K562="","",'S.D.PASTE SHEET'!K562)</f>
        <v/>
      </c>
      <c s="90" t="str">
        <f>IF('S.D.PASTE SHEET'!L562="","",'S.D.PASTE SHEET'!L562)</f>
        <v/>
      </c>
      <c s="90" t="str">
        <f>IF('S.D.PASTE SHEET'!M562="","",'S.D.PASTE SHEET'!M562)</f>
        <v/>
      </c>
      <c s="90" t="str">
        <f>IF('S.D.PASTE SHEET'!N562="","",'S.D.PASTE SHEET'!N562)</f>
        <v/>
      </c>
      <c s="90" t="str">
        <f>IF('S.D.PASTE SHEET'!O562="","",'S.D.PASTE SHEET'!O562)</f>
        <v/>
      </c>
      <c s="90" t="str">
        <f>IF('S.D.PASTE SHEET'!P562="","",'S.D.PASTE SHEET'!P562)</f>
        <v/>
      </c>
      <c s="90" t="str">
        <f>IF('S.D.PASTE SHEET'!Q562="","",'S.D.PASTE SHEET'!Q562)</f>
        <v/>
      </c>
      <c s="90" t="str">
        <f>IF('S.D.PASTE SHEET'!R562="","",'S.D.PASTE SHEET'!R562)</f>
        <v/>
      </c>
      <c s="90" t="str">
        <f>IF('S.D.PASTE SHEET'!S562="","",'S.D.PASTE SHEET'!S562)</f>
        <v/>
      </c>
      <c s="90" t="str">
        <f>IF('S.D.PASTE SHEET'!T562="","",'S.D.PASTE SHEET'!T562)</f>
        <v/>
      </c>
      <c s="90" t="str">
        <f>IF('S.D.PASTE SHEET'!U562="","",'S.D.PASTE SHEET'!U562)</f>
        <v/>
      </c>
      <c s="90" t="str">
        <f>IF('S.D.PASTE SHEET'!V562="","",'S.D.PASTE SHEET'!V562)</f>
        <v/>
      </c>
      <c s="90" t="str">
        <f>IF('S.D.PASTE SHEET'!W562="","",'S.D.PASTE SHEET'!W562)</f>
        <v/>
      </c>
      <c s="90" t="str">
        <f>IF('S.D.PASTE SHEET'!X562="","",'S.D.PASTE SHEET'!X562)</f>
        <v/>
      </c>
      <c s="90" t="str">
        <f>IF('S.D.PASTE SHEET'!Y562="","",'S.D.PASTE SHEET'!Y562)</f>
        <v/>
      </c>
      <c s="90" t="str">
        <f>IF('S.D.PASTE SHEET'!Z562="","",'S.D.PASTE SHEET'!Z562)</f>
        <v/>
      </c>
      <c s="90" t="str">
        <f>IF('S.D.PASTE SHEET'!AA562="","",'S.D.PASTE SHEET'!AA562)</f>
        <v/>
      </c>
      <c s="90" t="str">
        <f>IF('S.D.PASTE SHEET'!AB562="","",'S.D.PASTE SHEET'!AB562)</f>
        <v/>
      </c>
      <c s="90" t="str">
        <f>IF('S.D.PASTE SHEET'!AC562="","",'S.D.PASTE SHEET'!AC562)</f>
        <v/>
      </c>
      <c s="90" t="str">
        <f>IF('S.D.PASTE SHEET'!AD562="","",'S.D.PASTE SHEET'!AD562)</f>
        <v/>
      </c>
      <c s="34"/>
      <c s="32" t="str">
        <f>IF(AK562="","",IF(AK562&gt;0,COUNT($AG$2:AG562),""))</f>
        <v/>
      </c>
      <c s="10" t="str">
        <f t="shared" si="80" ref="AG562:AV577">IF(AND($AJ$1=5,$A562=5),A562,"")</f>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2" s="32" t="str">
        <f>IF(BC562="","",IF(BC562&gt;0,COUNT($AY$2:AY562),""))</f>
        <v/>
      </c>
      <c s="10" t="str">
        <f t="shared" si="74"/>
        <v/>
      </c>
      <c s="10" t="str">
        <f t="shared" si="81" ref="AZ562:BN577">IF(AND($BB$1=5,$A562=5,$BC$1=$B562),B562,"")</f>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3" spans="1:66" ht="15.75" customHeight="1">
      <c r="A563" s="90" t="str">
        <f>IF('S.D.PASTE SHEET'!A563="","",'S.D.PASTE SHEET'!A563)</f>
        <v/>
      </c>
      <c s="90" t="str">
        <f>IF('S.D.PASTE SHEET'!B563="","",'S.D.PASTE SHEET'!B563)</f>
        <v/>
      </c>
      <c s="90" t="str">
        <f>IF('S.D.PASTE SHEET'!C563="","",'S.D.PASTE SHEET'!C563)</f>
        <v/>
      </c>
      <c s="91" t="str">
        <f>IF('S.D.PASTE SHEET'!D563="","",'S.D.PASTE SHEET'!D563)</f>
        <v/>
      </c>
      <c s="90" t="str">
        <f>IF('S.D.PASTE SHEET'!E563="","",UPPER('S.D.PASTE SHEET'!E563))</f>
        <v/>
      </c>
      <c s="90" t="str">
        <f>IF('S.D.PASTE SHEET'!F563="","",'S.D.PASTE SHEET'!F563)</f>
        <v/>
      </c>
      <c s="90" t="str">
        <f>IF('S.D.PASTE SHEET'!G563="","",UPPER('S.D.PASTE SHEET'!G563))</f>
        <v/>
      </c>
      <c s="90" t="str">
        <f>IF('S.D.PASTE SHEET'!H563="","",UPPER('S.D.PASTE SHEET'!H563))</f>
        <v/>
      </c>
      <c s="90" t="str">
        <f>IF('S.D.PASTE SHEET'!I563="","",'S.D.PASTE SHEET'!I563)</f>
        <v/>
      </c>
      <c s="91" t="str">
        <f>IF('S.D.PASTE SHEET'!J563="","",'S.D.PASTE SHEET'!J563)</f>
        <v/>
      </c>
      <c s="90" t="str">
        <f>IF('S.D.PASTE SHEET'!K563="","",'S.D.PASTE SHEET'!K563)</f>
        <v/>
      </c>
      <c s="90" t="str">
        <f>IF('S.D.PASTE SHEET'!L563="","",'S.D.PASTE SHEET'!L563)</f>
        <v/>
      </c>
      <c s="90" t="str">
        <f>IF('S.D.PASTE SHEET'!M563="","",'S.D.PASTE SHEET'!M563)</f>
        <v/>
      </c>
      <c s="90" t="str">
        <f>IF('S.D.PASTE SHEET'!N563="","",'S.D.PASTE SHEET'!N563)</f>
        <v/>
      </c>
      <c s="90" t="str">
        <f>IF('S.D.PASTE SHEET'!O563="","",'S.D.PASTE SHEET'!O563)</f>
        <v/>
      </c>
      <c s="90" t="str">
        <f>IF('S.D.PASTE SHEET'!P563="","",'S.D.PASTE SHEET'!P563)</f>
        <v/>
      </c>
      <c s="90" t="str">
        <f>IF('S.D.PASTE SHEET'!Q563="","",'S.D.PASTE SHEET'!Q563)</f>
        <v/>
      </c>
      <c s="90" t="str">
        <f>IF('S.D.PASTE SHEET'!R563="","",'S.D.PASTE SHEET'!R563)</f>
        <v/>
      </c>
      <c s="90" t="str">
        <f>IF('S.D.PASTE SHEET'!S563="","",'S.D.PASTE SHEET'!S563)</f>
        <v/>
      </c>
      <c s="90" t="str">
        <f>IF('S.D.PASTE SHEET'!T563="","",'S.D.PASTE SHEET'!T563)</f>
        <v/>
      </c>
      <c s="90" t="str">
        <f>IF('S.D.PASTE SHEET'!U563="","",'S.D.PASTE SHEET'!U563)</f>
        <v/>
      </c>
      <c s="90" t="str">
        <f>IF('S.D.PASTE SHEET'!V563="","",'S.D.PASTE SHEET'!V563)</f>
        <v/>
      </c>
      <c s="90" t="str">
        <f>IF('S.D.PASTE SHEET'!W563="","",'S.D.PASTE SHEET'!W563)</f>
        <v/>
      </c>
      <c s="90" t="str">
        <f>IF('S.D.PASTE SHEET'!X563="","",'S.D.PASTE SHEET'!X563)</f>
        <v/>
      </c>
      <c s="90" t="str">
        <f>IF('S.D.PASTE SHEET'!Y563="","",'S.D.PASTE SHEET'!Y563)</f>
        <v/>
      </c>
      <c s="90" t="str">
        <f>IF('S.D.PASTE SHEET'!Z563="","",'S.D.PASTE SHEET'!Z563)</f>
        <v/>
      </c>
      <c s="90" t="str">
        <f>IF('S.D.PASTE SHEET'!AA563="","",'S.D.PASTE SHEET'!AA563)</f>
        <v/>
      </c>
      <c s="90" t="str">
        <f>IF('S.D.PASTE SHEET'!AB563="","",'S.D.PASTE SHEET'!AB563)</f>
        <v/>
      </c>
      <c s="90" t="str">
        <f>IF('S.D.PASTE SHEET'!AC563="","",'S.D.PASTE SHEET'!AC563)</f>
        <v/>
      </c>
      <c s="90" t="str">
        <f>IF('S.D.PASTE SHEET'!AD563="","",'S.D.PASTE SHEET'!AD563)</f>
        <v/>
      </c>
      <c s="34"/>
      <c s="32" t="str">
        <f>IF(AK563="","",IF(AK563&gt;0,COUNT($AG$2:AG563),""))</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3" s="32" t="str">
        <f>IF(BC563="","",IF(BC563&gt;0,COUNT($AY$2:AY563),""))</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4" spans="1:66" ht="15.75" customHeight="1">
      <c r="A564" s="90" t="str">
        <f>IF('S.D.PASTE SHEET'!A564="","",'S.D.PASTE SHEET'!A564)</f>
        <v/>
      </c>
      <c s="90" t="str">
        <f>IF('S.D.PASTE SHEET'!B564="","",'S.D.PASTE SHEET'!B564)</f>
        <v/>
      </c>
      <c s="90" t="str">
        <f>IF('S.D.PASTE SHEET'!C564="","",'S.D.PASTE SHEET'!C564)</f>
        <v/>
      </c>
      <c s="91" t="str">
        <f>IF('S.D.PASTE SHEET'!D564="","",'S.D.PASTE SHEET'!D564)</f>
        <v/>
      </c>
      <c s="90" t="str">
        <f>IF('S.D.PASTE SHEET'!E564="","",UPPER('S.D.PASTE SHEET'!E564))</f>
        <v/>
      </c>
      <c s="90" t="str">
        <f>IF('S.D.PASTE SHEET'!F564="","",'S.D.PASTE SHEET'!F564)</f>
        <v/>
      </c>
      <c s="90" t="str">
        <f>IF('S.D.PASTE SHEET'!G564="","",UPPER('S.D.PASTE SHEET'!G564))</f>
        <v/>
      </c>
      <c s="90" t="str">
        <f>IF('S.D.PASTE SHEET'!H564="","",UPPER('S.D.PASTE SHEET'!H564))</f>
        <v/>
      </c>
      <c s="90" t="str">
        <f>IF('S.D.PASTE SHEET'!I564="","",'S.D.PASTE SHEET'!I564)</f>
        <v/>
      </c>
      <c s="91" t="str">
        <f>IF('S.D.PASTE SHEET'!J564="","",'S.D.PASTE SHEET'!J564)</f>
        <v/>
      </c>
      <c s="90" t="str">
        <f>IF('S.D.PASTE SHEET'!K564="","",'S.D.PASTE SHEET'!K564)</f>
        <v/>
      </c>
      <c s="90" t="str">
        <f>IF('S.D.PASTE SHEET'!L564="","",'S.D.PASTE SHEET'!L564)</f>
        <v/>
      </c>
      <c s="90" t="str">
        <f>IF('S.D.PASTE SHEET'!M564="","",'S.D.PASTE SHEET'!M564)</f>
        <v/>
      </c>
      <c s="90" t="str">
        <f>IF('S.D.PASTE SHEET'!N564="","",'S.D.PASTE SHEET'!N564)</f>
        <v/>
      </c>
      <c s="90" t="str">
        <f>IF('S.D.PASTE SHEET'!O564="","",'S.D.PASTE SHEET'!O564)</f>
        <v/>
      </c>
      <c s="90" t="str">
        <f>IF('S.D.PASTE SHEET'!P564="","",'S.D.PASTE SHEET'!P564)</f>
        <v/>
      </c>
      <c s="90" t="str">
        <f>IF('S.D.PASTE SHEET'!Q564="","",'S.D.PASTE SHEET'!Q564)</f>
        <v/>
      </c>
      <c s="90" t="str">
        <f>IF('S.D.PASTE SHEET'!R564="","",'S.D.PASTE SHEET'!R564)</f>
        <v/>
      </c>
      <c s="90" t="str">
        <f>IF('S.D.PASTE SHEET'!S564="","",'S.D.PASTE SHEET'!S564)</f>
        <v/>
      </c>
      <c s="90" t="str">
        <f>IF('S.D.PASTE SHEET'!T564="","",'S.D.PASTE SHEET'!T564)</f>
        <v/>
      </c>
      <c s="90" t="str">
        <f>IF('S.D.PASTE SHEET'!U564="","",'S.D.PASTE SHEET'!U564)</f>
        <v/>
      </c>
      <c s="90" t="str">
        <f>IF('S.D.PASTE SHEET'!V564="","",'S.D.PASTE SHEET'!V564)</f>
        <v/>
      </c>
      <c s="90" t="str">
        <f>IF('S.D.PASTE SHEET'!W564="","",'S.D.PASTE SHEET'!W564)</f>
        <v/>
      </c>
      <c s="90" t="str">
        <f>IF('S.D.PASTE SHEET'!X564="","",'S.D.PASTE SHEET'!X564)</f>
        <v/>
      </c>
      <c s="90" t="str">
        <f>IF('S.D.PASTE SHEET'!Y564="","",'S.D.PASTE SHEET'!Y564)</f>
        <v/>
      </c>
      <c s="90" t="str">
        <f>IF('S.D.PASTE SHEET'!Z564="","",'S.D.PASTE SHEET'!Z564)</f>
        <v/>
      </c>
      <c s="90" t="str">
        <f>IF('S.D.PASTE SHEET'!AA564="","",'S.D.PASTE SHEET'!AA564)</f>
        <v/>
      </c>
      <c s="90" t="str">
        <f>IF('S.D.PASTE SHEET'!AB564="","",'S.D.PASTE SHEET'!AB564)</f>
        <v/>
      </c>
      <c s="90" t="str">
        <f>IF('S.D.PASTE SHEET'!AC564="","",'S.D.PASTE SHEET'!AC564)</f>
        <v/>
      </c>
      <c s="90" t="str">
        <f>IF('S.D.PASTE SHEET'!AD564="","",'S.D.PASTE SHEET'!AD564)</f>
        <v/>
      </c>
      <c s="34"/>
      <c s="32" t="str">
        <f>IF(AK564="","",IF(AK564&gt;0,COUNT($AG$2:AG564),""))</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4" s="32" t="str">
        <f>IF(BC564="","",IF(BC564&gt;0,COUNT($AY$2:AY564),""))</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5" spans="1:66" ht="15.75" customHeight="1">
      <c r="A565" s="90" t="str">
        <f>IF('S.D.PASTE SHEET'!A565="","",'S.D.PASTE SHEET'!A565)</f>
        <v/>
      </c>
      <c s="90" t="str">
        <f>IF('S.D.PASTE SHEET'!B565="","",'S.D.PASTE SHEET'!B565)</f>
        <v/>
      </c>
      <c s="90" t="str">
        <f>IF('S.D.PASTE SHEET'!C565="","",'S.D.PASTE SHEET'!C565)</f>
        <v/>
      </c>
      <c s="91" t="str">
        <f>IF('S.D.PASTE SHEET'!D565="","",'S.D.PASTE SHEET'!D565)</f>
        <v/>
      </c>
      <c s="90" t="str">
        <f>IF('S.D.PASTE SHEET'!E565="","",UPPER('S.D.PASTE SHEET'!E565))</f>
        <v/>
      </c>
      <c s="90" t="str">
        <f>IF('S.D.PASTE SHEET'!F565="","",'S.D.PASTE SHEET'!F565)</f>
        <v/>
      </c>
      <c s="90" t="str">
        <f>IF('S.D.PASTE SHEET'!G565="","",UPPER('S.D.PASTE SHEET'!G565))</f>
        <v/>
      </c>
      <c s="90" t="str">
        <f>IF('S.D.PASTE SHEET'!H565="","",UPPER('S.D.PASTE SHEET'!H565))</f>
        <v/>
      </c>
      <c s="90" t="str">
        <f>IF('S.D.PASTE SHEET'!I565="","",'S.D.PASTE SHEET'!I565)</f>
        <v/>
      </c>
      <c s="91" t="str">
        <f>IF('S.D.PASTE SHEET'!J565="","",'S.D.PASTE SHEET'!J565)</f>
        <v/>
      </c>
      <c s="90" t="str">
        <f>IF('S.D.PASTE SHEET'!K565="","",'S.D.PASTE SHEET'!K565)</f>
        <v/>
      </c>
      <c s="90" t="str">
        <f>IF('S.D.PASTE SHEET'!L565="","",'S.D.PASTE SHEET'!L565)</f>
        <v/>
      </c>
      <c s="90" t="str">
        <f>IF('S.D.PASTE SHEET'!M565="","",'S.D.PASTE SHEET'!M565)</f>
        <v/>
      </c>
      <c s="90" t="str">
        <f>IF('S.D.PASTE SHEET'!N565="","",'S.D.PASTE SHEET'!N565)</f>
        <v/>
      </c>
      <c s="90" t="str">
        <f>IF('S.D.PASTE SHEET'!O565="","",'S.D.PASTE SHEET'!O565)</f>
        <v/>
      </c>
      <c s="90" t="str">
        <f>IF('S.D.PASTE SHEET'!P565="","",'S.D.PASTE SHEET'!P565)</f>
        <v/>
      </c>
      <c s="90" t="str">
        <f>IF('S.D.PASTE SHEET'!Q565="","",'S.D.PASTE SHEET'!Q565)</f>
        <v/>
      </c>
      <c s="90" t="str">
        <f>IF('S.D.PASTE SHEET'!R565="","",'S.D.PASTE SHEET'!R565)</f>
        <v/>
      </c>
      <c s="90" t="str">
        <f>IF('S.D.PASTE SHEET'!S565="","",'S.D.PASTE SHEET'!S565)</f>
        <v/>
      </c>
      <c s="90" t="str">
        <f>IF('S.D.PASTE SHEET'!T565="","",'S.D.PASTE SHEET'!T565)</f>
        <v/>
      </c>
      <c s="90" t="str">
        <f>IF('S.D.PASTE SHEET'!U565="","",'S.D.PASTE SHEET'!U565)</f>
        <v/>
      </c>
      <c s="90" t="str">
        <f>IF('S.D.PASTE SHEET'!V565="","",'S.D.PASTE SHEET'!V565)</f>
        <v/>
      </c>
      <c s="90" t="str">
        <f>IF('S.D.PASTE SHEET'!W565="","",'S.D.PASTE SHEET'!W565)</f>
        <v/>
      </c>
      <c s="90" t="str">
        <f>IF('S.D.PASTE SHEET'!X565="","",'S.D.PASTE SHEET'!X565)</f>
        <v/>
      </c>
      <c s="90" t="str">
        <f>IF('S.D.PASTE SHEET'!Y565="","",'S.D.PASTE SHEET'!Y565)</f>
        <v/>
      </c>
      <c s="90" t="str">
        <f>IF('S.D.PASTE SHEET'!Z565="","",'S.D.PASTE SHEET'!Z565)</f>
        <v/>
      </c>
      <c s="90" t="str">
        <f>IF('S.D.PASTE SHEET'!AA565="","",'S.D.PASTE SHEET'!AA565)</f>
        <v/>
      </c>
      <c s="90" t="str">
        <f>IF('S.D.PASTE SHEET'!AB565="","",'S.D.PASTE SHEET'!AB565)</f>
        <v/>
      </c>
      <c s="90" t="str">
        <f>IF('S.D.PASTE SHEET'!AC565="","",'S.D.PASTE SHEET'!AC565)</f>
        <v/>
      </c>
      <c s="90" t="str">
        <f>IF('S.D.PASTE SHEET'!AD565="","",'S.D.PASTE SHEET'!AD565)</f>
        <v/>
      </c>
      <c s="34"/>
      <c s="32" t="str">
        <f>IF(AK565="","",IF(AK565&gt;0,COUNT($AG$2:AG565),""))</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5" s="32" t="str">
        <f>IF(BC565="","",IF(BC565&gt;0,COUNT($AY$2:AY565),""))</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6" spans="1:66" ht="15.75" customHeight="1">
      <c r="A566" s="90" t="str">
        <f>IF('S.D.PASTE SHEET'!A566="","",'S.D.PASTE SHEET'!A566)</f>
        <v/>
      </c>
      <c s="90" t="str">
        <f>IF('S.D.PASTE SHEET'!B566="","",'S.D.PASTE SHEET'!B566)</f>
        <v/>
      </c>
      <c s="90" t="str">
        <f>IF('S.D.PASTE SHEET'!C566="","",'S.D.PASTE SHEET'!C566)</f>
        <v/>
      </c>
      <c s="91" t="str">
        <f>IF('S.D.PASTE SHEET'!D566="","",'S.D.PASTE SHEET'!D566)</f>
        <v/>
      </c>
      <c s="90" t="str">
        <f>IF('S.D.PASTE SHEET'!E566="","",UPPER('S.D.PASTE SHEET'!E566))</f>
        <v/>
      </c>
      <c s="90" t="str">
        <f>IF('S.D.PASTE SHEET'!F566="","",'S.D.PASTE SHEET'!F566)</f>
        <v/>
      </c>
      <c s="90" t="str">
        <f>IF('S.D.PASTE SHEET'!G566="","",UPPER('S.D.PASTE SHEET'!G566))</f>
        <v/>
      </c>
      <c s="90" t="str">
        <f>IF('S.D.PASTE SHEET'!H566="","",UPPER('S.D.PASTE SHEET'!H566))</f>
        <v/>
      </c>
      <c s="90" t="str">
        <f>IF('S.D.PASTE SHEET'!I566="","",'S.D.PASTE SHEET'!I566)</f>
        <v/>
      </c>
      <c s="91" t="str">
        <f>IF('S.D.PASTE SHEET'!J566="","",'S.D.PASTE SHEET'!J566)</f>
        <v/>
      </c>
      <c s="90" t="str">
        <f>IF('S.D.PASTE SHEET'!K566="","",'S.D.PASTE SHEET'!K566)</f>
        <v/>
      </c>
      <c s="90" t="str">
        <f>IF('S.D.PASTE SHEET'!L566="","",'S.D.PASTE SHEET'!L566)</f>
        <v/>
      </c>
      <c s="90" t="str">
        <f>IF('S.D.PASTE SHEET'!M566="","",'S.D.PASTE SHEET'!M566)</f>
        <v/>
      </c>
      <c s="90" t="str">
        <f>IF('S.D.PASTE SHEET'!N566="","",'S.D.PASTE SHEET'!N566)</f>
        <v/>
      </c>
      <c s="90" t="str">
        <f>IF('S.D.PASTE SHEET'!O566="","",'S.D.PASTE SHEET'!O566)</f>
        <v/>
      </c>
      <c s="90" t="str">
        <f>IF('S.D.PASTE SHEET'!P566="","",'S.D.PASTE SHEET'!P566)</f>
        <v/>
      </c>
      <c s="90" t="str">
        <f>IF('S.D.PASTE SHEET'!Q566="","",'S.D.PASTE SHEET'!Q566)</f>
        <v/>
      </c>
      <c s="90" t="str">
        <f>IF('S.D.PASTE SHEET'!R566="","",'S.D.PASTE SHEET'!R566)</f>
        <v/>
      </c>
      <c s="90" t="str">
        <f>IF('S.D.PASTE SHEET'!S566="","",'S.D.PASTE SHEET'!S566)</f>
        <v/>
      </c>
      <c s="90" t="str">
        <f>IF('S.D.PASTE SHEET'!T566="","",'S.D.PASTE SHEET'!T566)</f>
        <v/>
      </c>
      <c s="90" t="str">
        <f>IF('S.D.PASTE SHEET'!U566="","",'S.D.PASTE SHEET'!U566)</f>
        <v/>
      </c>
      <c s="90" t="str">
        <f>IF('S.D.PASTE SHEET'!V566="","",'S.D.PASTE SHEET'!V566)</f>
        <v/>
      </c>
      <c s="90" t="str">
        <f>IF('S.D.PASTE SHEET'!W566="","",'S.D.PASTE SHEET'!W566)</f>
        <v/>
      </c>
      <c s="90" t="str">
        <f>IF('S.D.PASTE SHEET'!X566="","",'S.D.PASTE SHEET'!X566)</f>
        <v/>
      </c>
      <c s="90" t="str">
        <f>IF('S.D.PASTE SHEET'!Y566="","",'S.D.PASTE SHEET'!Y566)</f>
        <v/>
      </c>
      <c s="90" t="str">
        <f>IF('S.D.PASTE SHEET'!Z566="","",'S.D.PASTE SHEET'!Z566)</f>
        <v/>
      </c>
      <c s="90" t="str">
        <f>IF('S.D.PASTE SHEET'!AA566="","",'S.D.PASTE SHEET'!AA566)</f>
        <v/>
      </c>
      <c s="90" t="str">
        <f>IF('S.D.PASTE SHEET'!AB566="","",'S.D.PASTE SHEET'!AB566)</f>
        <v/>
      </c>
      <c s="90" t="str">
        <f>IF('S.D.PASTE SHEET'!AC566="","",'S.D.PASTE SHEET'!AC566)</f>
        <v/>
      </c>
      <c s="90" t="str">
        <f>IF('S.D.PASTE SHEET'!AD566="","",'S.D.PASTE SHEET'!AD566)</f>
        <v/>
      </c>
      <c s="34"/>
      <c s="32" t="str">
        <f>IF(AK566="","",IF(AK566&gt;0,COUNT($AG$2:AG566),""))</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6" s="32" t="str">
        <f>IF(BC566="","",IF(BC566&gt;0,COUNT($AY$2:AY566),""))</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7" spans="1:66" ht="15.75" customHeight="1">
      <c r="A567" s="90" t="str">
        <f>IF('S.D.PASTE SHEET'!A567="","",'S.D.PASTE SHEET'!A567)</f>
        <v/>
      </c>
      <c s="90" t="str">
        <f>IF('S.D.PASTE SHEET'!B567="","",'S.D.PASTE SHEET'!B567)</f>
        <v/>
      </c>
      <c s="90" t="str">
        <f>IF('S.D.PASTE SHEET'!C567="","",'S.D.PASTE SHEET'!C567)</f>
        <v/>
      </c>
      <c s="91" t="str">
        <f>IF('S.D.PASTE SHEET'!D567="","",'S.D.PASTE SHEET'!D567)</f>
        <v/>
      </c>
      <c s="90" t="str">
        <f>IF('S.D.PASTE SHEET'!E567="","",UPPER('S.D.PASTE SHEET'!E567))</f>
        <v/>
      </c>
      <c s="90" t="str">
        <f>IF('S.D.PASTE SHEET'!F567="","",'S.D.PASTE SHEET'!F567)</f>
        <v/>
      </c>
      <c s="90" t="str">
        <f>IF('S.D.PASTE SHEET'!G567="","",UPPER('S.D.PASTE SHEET'!G567))</f>
        <v/>
      </c>
      <c s="90" t="str">
        <f>IF('S.D.PASTE SHEET'!H567="","",UPPER('S.D.PASTE SHEET'!H567))</f>
        <v/>
      </c>
      <c s="90" t="str">
        <f>IF('S.D.PASTE SHEET'!I567="","",'S.D.PASTE SHEET'!I567)</f>
        <v/>
      </c>
      <c s="91" t="str">
        <f>IF('S.D.PASTE SHEET'!J567="","",'S.D.PASTE SHEET'!J567)</f>
        <v/>
      </c>
      <c s="90" t="str">
        <f>IF('S.D.PASTE SHEET'!K567="","",'S.D.PASTE SHEET'!K567)</f>
        <v/>
      </c>
      <c s="90" t="str">
        <f>IF('S.D.PASTE SHEET'!L567="","",'S.D.PASTE SHEET'!L567)</f>
        <v/>
      </c>
      <c s="90" t="str">
        <f>IF('S.D.PASTE SHEET'!M567="","",'S.D.PASTE SHEET'!M567)</f>
        <v/>
      </c>
      <c s="90" t="str">
        <f>IF('S.D.PASTE SHEET'!N567="","",'S.D.PASTE SHEET'!N567)</f>
        <v/>
      </c>
      <c s="90" t="str">
        <f>IF('S.D.PASTE SHEET'!O567="","",'S.D.PASTE SHEET'!O567)</f>
        <v/>
      </c>
      <c s="90" t="str">
        <f>IF('S.D.PASTE SHEET'!P567="","",'S.D.PASTE SHEET'!P567)</f>
        <v/>
      </c>
      <c s="90" t="str">
        <f>IF('S.D.PASTE SHEET'!Q567="","",'S.D.PASTE SHEET'!Q567)</f>
        <v/>
      </c>
      <c s="90" t="str">
        <f>IF('S.D.PASTE SHEET'!R567="","",'S.D.PASTE SHEET'!R567)</f>
        <v/>
      </c>
      <c s="90" t="str">
        <f>IF('S.D.PASTE SHEET'!S567="","",'S.D.PASTE SHEET'!S567)</f>
        <v/>
      </c>
      <c s="90" t="str">
        <f>IF('S.D.PASTE SHEET'!T567="","",'S.D.PASTE SHEET'!T567)</f>
        <v/>
      </c>
      <c s="90" t="str">
        <f>IF('S.D.PASTE SHEET'!U567="","",'S.D.PASTE SHEET'!U567)</f>
        <v/>
      </c>
      <c s="90" t="str">
        <f>IF('S.D.PASTE SHEET'!V567="","",'S.D.PASTE SHEET'!V567)</f>
        <v/>
      </c>
      <c s="90" t="str">
        <f>IF('S.D.PASTE SHEET'!W567="","",'S.D.PASTE SHEET'!W567)</f>
        <v/>
      </c>
      <c s="90" t="str">
        <f>IF('S.D.PASTE SHEET'!X567="","",'S.D.PASTE SHEET'!X567)</f>
        <v/>
      </c>
      <c s="90" t="str">
        <f>IF('S.D.PASTE SHEET'!Y567="","",'S.D.PASTE SHEET'!Y567)</f>
        <v/>
      </c>
      <c s="90" t="str">
        <f>IF('S.D.PASTE SHEET'!Z567="","",'S.D.PASTE SHEET'!Z567)</f>
        <v/>
      </c>
      <c s="90" t="str">
        <f>IF('S.D.PASTE SHEET'!AA567="","",'S.D.PASTE SHEET'!AA567)</f>
        <v/>
      </c>
      <c s="90" t="str">
        <f>IF('S.D.PASTE SHEET'!AB567="","",'S.D.PASTE SHEET'!AB567)</f>
        <v/>
      </c>
      <c s="90" t="str">
        <f>IF('S.D.PASTE SHEET'!AC567="","",'S.D.PASTE SHEET'!AC567)</f>
        <v/>
      </c>
      <c s="90" t="str">
        <f>IF('S.D.PASTE SHEET'!AD567="","",'S.D.PASTE SHEET'!AD567)</f>
        <v/>
      </c>
      <c s="34"/>
      <c s="32" t="str">
        <f>IF(AK567="","",IF(AK567&gt;0,COUNT($AG$2:AG567),""))</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7" s="32" t="str">
        <f>IF(BC567="","",IF(BC567&gt;0,COUNT($AY$2:AY567),""))</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8" spans="1:66" ht="15.75" customHeight="1">
      <c r="A568" s="90" t="str">
        <f>IF('S.D.PASTE SHEET'!A568="","",'S.D.PASTE SHEET'!A568)</f>
        <v/>
      </c>
      <c s="90" t="str">
        <f>IF('S.D.PASTE SHEET'!B568="","",'S.D.PASTE SHEET'!B568)</f>
        <v/>
      </c>
      <c s="90" t="str">
        <f>IF('S.D.PASTE SHEET'!C568="","",'S.D.PASTE SHEET'!C568)</f>
        <v/>
      </c>
      <c s="91" t="str">
        <f>IF('S.D.PASTE SHEET'!D568="","",'S.D.PASTE SHEET'!D568)</f>
        <v/>
      </c>
      <c s="90" t="str">
        <f>IF('S.D.PASTE SHEET'!E568="","",UPPER('S.D.PASTE SHEET'!E568))</f>
        <v/>
      </c>
      <c s="90" t="str">
        <f>IF('S.D.PASTE SHEET'!F568="","",'S.D.PASTE SHEET'!F568)</f>
        <v/>
      </c>
      <c s="90" t="str">
        <f>IF('S.D.PASTE SHEET'!G568="","",UPPER('S.D.PASTE SHEET'!G568))</f>
        <v/>
      </c>
      <c s="90" t="str">
        <f>IF('S.D.PASTE SHEET'!H568="","",UPPER('S.D.PASTE SHEET'!H568))</f>
        <v/>
      </c>
      <c s="90" t="str">
        <f>IF('S.D.PASTE SHEET'!I568="","",'S.D.PASTE SHEET'!I568)</f>
        <v/>
      </c>
      <c s="91" t="str">
        <f>IF('S.D.PASTE SHEET'!J568="","",'S.D.PASTE SHEET'!J568)</f>
        <v/>
      </c>
      <c s="90" t="str">
        <f>IF('S.D.PASTE SHEET'!K568="","",'S.D.PASTE SHEET'!K568)</f>
        <v/>
      </c>
      <c s="90" t="str">
        <f>IF('S.D.PASTE SHEET'!L568="","",'S.D.PASTE SHEET'!L568)</f>
        <v/>
      </c>
      <c s="90" t="str">
        <f>IF('S.D.PASTE SHEET'!M568="","",'S.D.PASTE SHEET'!M568)</f>
        <v/>
      </c>
      <c s="90" t="str">
        <f>IF('S.D.PASTE SHEET'!N568="","",'S.D.PASTE SHEET'!N568)</f>
        <v/>
      </c>
      <c s="90" t="str">
        <f>IF('S.D.PASTE SHEET'!O568="","",'S.D.PASTE SHEET'!O568)</f>
        <v/>
      </c>
      <c s="90" t="str">
        <f>IF('S.D.PASTE SHEET'!P568="","",'S.D.PASTE SHEET'!P568)</f>
        <v/>
      </c>
      <c s="90" t="str">
        <f>IF('S.D.PASTE SHEET'!Q568="","",'S.D.PASTE SHEET'!Q568)</f>
        <v/>
      </c>
      <c s="90" t="str">
        <f>IF('S.D.PASTE SHEET'!R568="","",'S.D.PASTE SHEET'!R568)</f>
        <v/>
      </c>
      <c s="90" t="str">
        <f>IF('S.D.PASTE SHEET'!S568="","",'S.D.PASTE SHEET'!S568)</f>
        <v/>
      </c>
      <c s="90" t="str">
        <f>IF('S.D.PASTE SHEET'!T568="","",'S.D.PASTE SHEET'!T568)</f>
        <v/>
      </c>
      <c s="90" t="str">
        <f>IF('S.D.PASTE SHEET'!U568="","",'S.D.PASTE SHEET'!U568)</f>
        <v/>
      </c>
      <c s="90" t="str">
        <f>IF('S.D.PASTE SHEET'!V568="","",'S.D.PASTE SHEET'!V568)</f>
        <v/>
      </c>
      <c s="90" t="str">
        <f>IF('S.D.PASTE SHEET'!W568="","",'S.D.PASTE SHEET'!W568)</f>
        <v/>
      </c>
      <c s="90" t="str">
        <f>IF('S.D.PASTE SHEET'!X568="","",'S.D.PASTE SHEET'!X568)</f>
        <v/>
      </c>
      <c s="90" t="str">
        <f>IF('S.D.PASTE SHEET'!Y568="","",'S.D.PASTE SHEET'!Y568)</f>
        <v/>
      </c>
      <c s="90" t="str">
        <f>IF('S.D.PASTE SHEET'!Z568="","",'S.D.PASTE SHEET'!Z568)</f>
        <v/>
      </c>
      <c s="90" t="str">
        <f>IF('S.D.PASTE SHEET'!AA568="","",'S.D.PASTE SHEET'!AA568)</f>
        <v/>
      </c>
      <c s="90" t="str">
        <f>IF('S.D.PASTE SHEET'!AB568="","",'S.D.PASTE SHEET'!AB568)</f>
        <v/>
      </c>
      <c s="90" t="str">
        <f>IF('S.D.PASTE SHEET'!AC568="","",'S.D.PASTE SHEET'!AC568)</f>
        <v/>
      </c>
      <c s="90" t="str">
        <f>IF('S.D.PASTE SHEET'!AD568="","",'S.D.PASTE SHEET'!AD568)</f>
        <v/>
      </c>
      <c s="34"/>
      <c s="32" t="str">
        <f>IF(AK568="","",IF(AK568&gt;0,COUNT($AG$2:AG568),""))</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8" s="32" t="str">
        <f>IF(BC568="","",IF(BC568&gt;0,COUNT($AY$2:AY568),""))</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69" spans="1:66" ht="15.75" customHeight="1">
      <c r="A569" s="90" t="str">
        <f>IF('S.D.PASTE SHEET'!A569="","",'S.D.PASTE SHEET'!A569)</f>
        <v/>
      </c>
      <c s="90" t="str">
        <f>IF('S.D.PASTE SHEET'!B569="","",'S.D.PASTE SHEET'!B569)</f>
        <v/>
      </c>
      <c s="90" t="str">
        <f>IF('S.D.PASTE SHEET'!C569="","",'S.D.PASTE SHEET'!C569)</f>
        <v/>
      </c>
      <c s="91" t="str">
        <f>IF('S.D.PASTE SHEET'!D569="","",'S.D.PASTE SHEET'!D569)</f>
        <v/>
      </c>
      <c s="90" t="str">
        <f>IF('S.D.PASTE SHEET'!E569="","",UPPER('S.D.PASTE SHEET'!E569))</f>
        <v/>
      </c>
      <c s="90" t="str">
        <f>IF('S.D.PASTE SHEET'!F569="","",'S.D.PASTE SHEET'!F569)</f>
        <v/>
      </c>
      <c s="90" t="str">
        <f>IF('S.D.PASTE SHEET'!G569="","",UPPER('S.D.PASTE SHEET'!G569))</f>
        <v/>
      </c>
      <c s="90" t="str">
        <f>IF('S.D.PASTE SHEET'!H569="","",UPPER('S.D.PASTE SHEET'!H569))</f>
        <v/>
      </c>
      <c s="90" t="str">
        <f>IF('S.D.PASTE SHEET'!I569="","",'S.D.PASTE SHEET'!I569)</f>
        <v/>
      </c>
      <c s="91" t="str">
        <f>IF('S.D.PASTE SHEET'!J569="","",'S.D.PASTE SHEET'!J569)</f>
        <v/>
      </c>
      <c s="90" t="str">
        <f>IF('S.D.PASTE SHEET'!K569="","",'S.D.PASTE SHEET'!K569)</f>
        <v/>
      </c>
      <c s="90" t="str">
        <f>IF('S.D.PASTE SHEET'!L569="","",'S.D.PASTE SHEET'!L569)</f>
        <v/>
      </c>
      <c s="90" t="str">
        <f>IF('S.D.PASTE SHEET'!M569="","",'S.D.PASTE SHEET'!M569)</f>
        <v/>
      </c>
      <c s="90" t="str">
        <f>IF('S.D.PASTE SHEET'!N569="","",'S.D.PASTE SHEET'!N569)</f>
        <v/>
      </c>
      <c s="90" t="str">
        <f>IF('S.D.PASTE SHEET'!O569="","",'S.D.PASTE SHEET'!O569)</f>
        <v/>
      </c>
      <c s="90" t="str">
        <f>IF('S.D.PASTE SHEET'!P569="","",'S.D.PASTE SHEET'!P569)</f>
        <v/>
      </c>
      <c s="90" t="str">
        <f>IF('S.D.PASTE SHEET'!Q569="","",'S.D.PASTE SHEET'!Q569)</f>
        <v/>
      </c>
      <c s="90" t="str">
        <f>IF('S.D.PASTE SHEET'!R569="","",'S.D.PASTE SHEET'!R569)</f>
        <v/>
      </c>
      <c s="90" t="str">
        <f>IF('S.D.PASTE SHEET'!S569="","",'S.D.PASTE SHEET'!S569)</f>
        <v/>
      </c>
      <c s="90" t="str">
        <f>IF('S.D.PASTE SHEET'!T569="","",'S.D.PASTE SHEET'!T569)</f>
        <v/>
      </c>
      <c s="90" t="str">
        <f>IF('S.D.PASTE SHEET'!U569="","",'S.D.PASTE SHEET'!U569)</f>
        <v/>
      </c>
      <c s="90" t="str">
        <f>IF('S.D.PASTE SHEET'!V569="","",'S.D.PASTE SHEET'!V569)</f>
        <v/>
      </c>
      <c s="90" t="str">
        <f>IF('S.D.PASTE SHEET'!W569="","",'S.D.PASTE SHEET'!W569)</f>
        <v/>
      </c>
      <c s="90" t="str">
        <f>IF('S.D.PASTE SHEET'!X569="","",'S.D.PASTE SHEET'!X569)</f>
        <v/>
      </c>
      <c s="90" t="str">
        <f>IF('S.D.PASTE SHEET'!Y569="","",'S.D.PASTE SHEET'!Y569)</f>
        <v/>
      </c>
      <c s="90" t="str">
        <f>IF('S.D.PASTE SHEET'!Z569="","",'S.D.PASTE SHEET'!Z569)</f>
        <v/>
      </c>
      <c s="90" t="str">
        <f>IF('S.D.PASTE SHEET'!AA569="","",'S.D.PASTE SHEET'!AA569)</f>
        <v/>
      </c>
      <c s="90" t="str">
        <f>IF('S.D.PASTE SHEET'!AB569="","",'S.D.PASTE SHEET'!AB569)</f>
        <v/>
      </c>
      <c s="90" t="str">
        <f>IF('S.D.PASTE SHEET'!AC569="","",'S.D.PASTE SHEET'!AC569)</f>
        <v/>
      </c>
      <c s="90" t="str">
        <f>IF('S.D.PASTE SHEET'!AD569="","",'S.D.PASTE SHEET'!AD569)</f>
        <v/>
      </c>
      <c s="34"/>
      <c s="32" t="str">
        <f>IF(AK569="","",IF(AK569&gt;0,COUNT($AG$2:AG569),""))</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69" s="32" t="str">
        <f>IF(BC569="","",IF(BC569&gt;0,COUNT($AY$2:AY569),""))</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0" spans="1:66" ht="15.75" customHeight="1">
      <c r="A570" s="90" t="str">
        <f>IF('S.D.PASTE SHEET'!A570="","",'S.D.PASTE SHEET'!A570)</f>
        <v/>
      </c>
      <c s="90" t="str">
        <f>IF('S.D.PASTE SHEET'!B570="","",'S.D.PASTE SHEET'!B570)</f>
        <v/>
      </c>
      <c s="90" t="str">
        <f>IF('S.D.PASTE SHEET'!C570="","",'S.D.PASTE SHEET'!C570)</f>
        <v/>
      </c>
      <c s="91" t="str">
        <f>IF('S.D.PASTE SHEET'!D570="","",'S.D.PASTE SHEET'!D570)</f>
        <v/>
      </c>
      <c s="90" t="str">
        <f>IF('S.D.PASTE SHEET'!E570="","",UPPER('S.D.PASTE SHEET'!E570))</f>
        <v/>
      </c>
      <c s="90" t="str">
        <f>IF('S.D.PASTE SHEET'!F570="","",'S.D.PASTE SHEET'!F570)</f>
        <v/>
      </c>
      <c s="90" t="str">
        <f>IF('S.D.PASTE SHEET'!G570="","",UPPER('S.D.PASTE SHEET'!G570))</f>
        <v/>
      </c>
      <c s="90" t="str">
        <f>IF('S.D.PASTE SHEET'!H570="","",UPPER('S.D.PASTE SHEET'!H570))</f>
        <v/>
      </c>
      <c s="90" t="str">
        <f>IF('S.D.PASTE SHEET'!I570="","",'S.D.PASTE SHEET'!I570)</f>
        <v/>
      </c>
      <c s="91" t="str">
        <f>IF('S.D.PASTE SHEET'!J570="","",'S.D.PASTE SHEET'!J570)</f>
        <v/>
      </c>
      <c s="90" t="str">
        <f>IF('S.D.PASTE SHEET'!K570="","",'S.D.PASTE SHEET'!K570)</f>
        <v/>
      </c>
      <c s="90" t="str">
        <f>IF('S.D.PASTE SHEET'!L570="","",'S.D.PASTE SHEET'!L570)</f>
        <v/>
      </c>
      <c s="90" t="str">
        <f>IF('S.D.PASTE SHEET'!M570="","",'S.D.PASTE SHEET'!M570)</f>
        <v/>
      </c>
      <c s="90" t="str">
        <f>IF('S.D.PASTE SHEET'!N570="","",'S.D.PASTE SHEET'!N570)</f>
        <v/>
      </c>
      <c s="90" t="str">
        <f>IF('S.D.PASTE SHEET'!O570="","",'S.D.PASTE SHEET'!O570)</f>
        <v/>
      </c>
      <c s="90" t="str">
        <f>IF('S.D.PASTE SHEET'!P570="","",'S.D.PASTE SHEET'!P570)</f>
        <v/>
      </c>
      <c s="90" t="str">
        <f>IF('S.D.PASTE SHEET'!Q570="","",'S.D.PASTE SHEET'!Q570)</f>
        <v/>
      </c>
      <c s="90" t="str">
        <f>IF('S.D.PASTE SHEET'!R570="","",'S.D.PASTE SHEET'!R570)</f>
        <v/>
      </c>
      <c s="90" t="str">
        <f>IF('S.D.PASTE SHEET'!S570="","",'S.D.PASTE SHEET'!S570)</f>
        <v/>
      </c>
      <c s="90" t="str">
        <f>IF('S.D.PASTE SHEET'!T570="","",'S.D.PASTE SHEET'!T570)</f>
        <v/>
      </c>
      <c s="90" t="str">
        <f>IF('S.D.PASTE SHEET'!U570="","",'S.D.PASTE SHEET'!U570)</f>
        <v/>
      </c>
      <c s="90" t="str">
        <f>IF('S.D.PASTE SHEET'!V570="","",'S.D.PASTE SHEET'!V570)</f>
        <v/>
      </c>
      <c s="90" t="str">
        <f>IF('S.D.PASTE SHEET'!W570="","",'S.D.PASTE SHEET'!W570)</f>
        <v/>
      </c>
      <c s="90" t="str">
        <f>IF('S.D.PASTE SHEET'!X570="","",'S.D.PASTE SHEET'!X570)</f>
        <v/>
      </c>
      <c s="90" t="str">
        <f>IF('S.D.PASTE SHEET'!Y570="","",'S.D.PASTE SHEET'!Y570)</f>
        <v/>
      </c>
      <c s="90" t="str">
        <f>IF('S.D.PASTE SHEET'!Z570="","",'S.D.PASTE SHEET'!Z570)</f>
        <v/>
      </c>
      <c s="90" t="str">
        <f>IF('S.D.PASTE SHEET'!AA570="","",'S.D.PASTE SHEET'!AA570)</f>
        <v/>
      </c>
      <c s="90" t="str">
        <f>IF('S.D.PASTE SHEET'!AB570="","",'S.D.PASTE SHEET'!AB570)</f>
        <v/>
      </c>
      <c s="90" t="str">
        <f>IF('S.D.PASTE SHEET'!AC570="","",'S.D.PASTE SHEET'!AC570)</f>
        <v/>
      </c>
      <c s="90" t="str">
        <f>IF('S.D.PASTE SHEET'!AD570="","",'S.D.PASTE SHEET'!AD570)</f>
        <v/>
      </c>
      <c s="34"/>
      <c s="32" t="str">
        <f>IF(AK570="","",IF(AK570&gt;0,COUNT($AG$2:AG570),""))</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0" s="32" t="str">
        <f>IF(BC570="","",IF(BC570&gt;0,COUNT($AY$2:AY570),""))</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1" spans="1:66" ht="15.75" customHeight="1">
      <c r="A571" s="90" t="str">
        <f>IF('S.D.PASTE SHEET'!A571="","",'S.D.PASTE SHEET'!A571)</f>
        <v/>
      </c>
      <c s="90" t="str">
        <f>IF('S.D.PASTE SHEET'!B571="","",'S.D.PASTE SHEET'!B571)</f>
        <v/>
      </c>
      <c s="90" t="str">
        <f>IF('S.D.PASTE SHEET'!C571="","",'S.D.PASTE SHEET'!C571)</f>
        <v/>
      </c>
      <c s="91" t="str">
        <f>IF('S.D.PASTE SHEET'!D571="","",'S.D.PASTE SHEET'!D571)</f>
        <v/>
      </c>
      <c s="90" t="str">
        <f>IF('S.D.PASTE SHEET'!E571="","",UPPER('S.D.PASTE SHEET'!E571))</f>
        <v/>
      </c>
      <c s="90" t="str">
        <f>IF('S.D.PASTE SHEET'!F571="","",'S.D.PASTE SHEET'!F571)</f>
        <v/>
      </c>
      <c s="90" t="str">
        <f>IF('S.D.PASTE SHEET'!G571="","",UPPER('S.D.PASTE SHEET'!G571))</f>
        <v/>
      </c>
      <c s="90" t="str">
        <f>IF('S.D.PASTE SHEET'!H571="","",UPPER('S.D.PASTE SHEET'!H571))</f>
        <v/>
      </c>
      <c s="90" t="str">
        <f>IF('S.D.PASTE SHEET'!I571="","",'S.D.PASTE SHEET'!I571)</f>
        <v/>
      </c>
      <c s="91" t="str">
        <f>IF('S.D.PASTE SHEET'!J571="","",'S.D.PASTE SHEET'!J571)</f>
        <v/>
      </c>
      <c s="90" t="str">
        <f>IF('S.D.PASTE SHEET'!K571="","",'S.D.PASTE SHEET'!K571)</f>
        <v/>
      </c>
      <c s="90" t="str">
        <f>IF('S.D.PASTE SHEET'!L571="","",'S.D.PASTE SHEET'!L571)</f>
        <v/>
      </c>
      <c s="90" t="str">
        <f>IF('S.D.PASTE SHEET'!M571="","",'S.D.PASTE SHEET'!M571)</f>
        <v/>
      </c>
      <c s="90" t="str">
        <f>IF('S.D.PASTE SHEET'!N571="","",'S.D.PASTE SHEET'!N571)</f>
        <v/>
      </c>
      <c s="90" t="str">
        <f>IF('S.D.PASTE SHEET'!O571="","",'S.D.PASTE SHEET'!O571)</f>
        <v/>
      </c>
      <c s="90" t="str">
        <f>IF('S.D.PASTE SHEET'!P571="","",'S.D.PASTE SHEET'!P571)</f>
        <v/>
      </c>
      <c s="90" t="str">
        <f>IF('S.D.PASTE SHEET'!Q571="","",'S.D.PASTE SHEET'!Q571)</f>
        <v/>
      </c>
      <c s="90" t="str">
        <f>IF('S.D.PASTE SHEET'!R571="","",'S.D.PASTE SHEET'!R571)</f>
        <v/>
      </c>
      <c s="90" t="str">
        <f>IF('S.D.PASTE SHEET'!S571="","",'S.D.PASTE SHEET'!S571)</f>
        <v/>
      </c>
      <c s="90" t="str">
        <f>IF('S.D.PASTE SHEET'!T571="","",'S.D.PASTE SHEET'!T571)</f>
        <v/>
      </c>
      <c s="90" t="str">
        <f>IF('S.D.PASTE SHEET'!U571="","",'S.D.PASTE SHEET'!U571)</f>
        <v/>
      </c>
      <c s="90" t="str">
        <f>IF('S.D.PASTE SHEET'!V571="","",'S.D.PASTE SHEET'!V571)</f>
        <v/>
      </c>
      <c s="90" t="str">
        <f>IF('S.D.PASTE SHEET'!W571="","",'S.D.PASTE SHEET'!W571)</f>
        <v/>
      </c>
      <c s="90" t="str">
        <f>IF('S.D.PASTE SHEET'!X571="","",'S.D.PASTE SHEET'!X571)</f>
        <v/>
      </c>
      <c s="90" t="str">
        <f>IF('S.D.PASTE SHEET'!Y571="","",'S.D.PASTE SHEET'!Y571)</f>
        <v/>
      </c>
      <c s="90" t="str">
        <f>IF('S.D.PASTE SHEET'!Z571="","",'S.D.PASTE SHEET'!Z571)</f>
        <v/>
      </c>
      <c s="90" t="str">
        <f>IF('S.D.PASTE SHEET'!AA571="","",'S.D.PASTE SHEET'!AA571)</f>
        <v/>
      </c>
      <c s="90" t="str">
        <f>IF('S.D.PASTE SHEET'!AB571="","",'S.D.PASTE SHEET'!AB571)</f>
        <v/>
      </c>
      <c s="90" t="str">
        <f>IF('S.D.PASTE SHEET'!AC571="","",'S.D.PASTE SHEET'!AC571)</f>
        <v/>
      </c>
      <c s="90" t="str">
        <f>IF('S.D.PASTE SHEET'!AD571="","",'S.D.PASTE SHEET'!AD571)</f>
        <v/>
      </c>
      <c s="34"/>
      <c s="32" t="str">
        <f>IF(AK571="","",IF(AK571&gt;0,COUNT($AG$2:AG571),""))</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1" s="32" t="str">
        <f>IF(BC571="","",IF(BC571&gt;0,COUNT($AY$2:AY571),""))</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2" spans="1:66" ht="15.75" customHeight="1">
      <c r="A572" s="90" t="str">
        <f>IF('S.D.PASTE SHEET'!A572="","",'S.D.PASTE SHEET'!A572)</f>
        <v/>
      </c>
      <c s="90" t="str">
        <f>IF('S.D.PASTE SHEET'!B572="","",'S.D.PASTE SHEET'!B572)</f>
        <v/>
      </c>
      <c s="90" t="str">
        <f>IF('S.D.PASTE SHEET'!C572="","",'S.D.PASTE SHEET'!C572)</f>
        <v/>
      </c>
      <c s="91" t="str">
        <f>IF('S.D.PASTE SHEET'!D572="","",'S.D.PASTE SHEET'!D572)</f>
        <v/>
      </c>
      <c s="90" t="str">
        <f>IF('S.D.PASTE SHEET'!E572="","",UPPER('S.D.PASTE SHEET'!E572))</f>
        <v/>
      </c>
      <c s="90" t="str">
        <f>IF('S.D.PASTE SHEET'!F572="","",'S.D.PASTE SHEET'!F572)</f>
        <v/>
      </c>
      <c s="90" t="str">
        <f>IF('S.D.PASTE SHEET'!G572="","",UPPER('S.D.PASTE SHEET'!G572))</f>
        <v/>
      </c>
      <c s="90" t="str">
        <f>IF('S.D.PASTE SHEET'!H572="","",UPPER('S.D.PASTE SHEET'!H572))</f>
        <v/>
      </c>
      <c s="90" t="str">
        <f>IF('S.D.PASTE SHEET'!I572="","",'S.D.PASTE SHEET'!I572)</f>
        <v/>
      </c>
      <c s="91" t="str">
        <f>IF('S.D.PASTE SHEET'!J572="","",'S.D.PASTE SHEET'!J572)</f>
        <v/>
      </c>
      <c s="90" t="str">
        <f>IF('S.D.PASTE SHEET'!K572="","",'S.D.PASTE SHEET'!K572)</f>
        <v/>
      </c>
      <c s="90" t="str">
        <f>IF('S.D.PASTE SHEET'!L572="","",'S.D.PASTE SHEET'!L572)</f>
        <v/>
      </c>
      <c s="90" t="str">
        <f>IF('S.D.PASTE SHEET'!M572="","",'S.D.PASTE SHEET'!M572)</f>
        <v/>
      </c>
      <c s="90" t="str">
        <f>IF('S.D.PASTE SHEET'!N572="","",'S.D.PASTE SHEET'!N572)</f>
        <v/>
      </c>
      <c s="90" t="str">
        <f>IF('S.D.PASTE SHEET'!O572="","",'S.D.PASTE SHEET'!O572)</f>
        <v/>
      </c>
      <c s="90" t="str">
        <f>IF('S.D.PASTE SHEET'!P572="","",'S.D.PASTE SHEET'!P572)</f>
        <v/>
      </c>
      <c s="90" t="str">
        <f>IF('S.D.PASTE SHEET'!Q572="","",'S.D.PASTE SHEET'!Q572)</f>
        <v/>
      </c>
      <c s="90" t="str">
        <f>IF('S.D.PASTE SHEET'!R572="","",'S.D.PASTE SHEET'!R572)</f>
        <v/>
      </c>
      <c s="90" t="str">
        <f>IF('S.D.PASTE SHEET'!S572="","",'S.D.PASTE SHEET'!S572)</f>
        <v/>
      </c>
      <c s="90" t="str">
        <f>IF('S.D.PASTE SHEET'!T572="","",'S.D.PASTE SHEET'!T572)</f>
        <v/>
      </c>
      <c s="90" t="str">
        <f>IF('S.D.PASTE SHEET'!U572="","",'S.D.PASTE SHEET'!U572)</f>
        <v/>
      </c>
      <c s="90" t="str">
        <f>IF('S.D.PASTE SHEET'!V572="","",'S.D.PASTE SHEET'!V572)</f>
        <v/>
      </c>
      <c s="90" t="str">
        <f>IF('S.D.PASTE SHEET'!W572="","",'S.D.PASTE SHEET'!W572)</f>
        <v/>
      </c>
      <c s="90" t="str">
        <f>IF('S.D.PASTE SHEET'!X572="","",'S.D.PASTE SHEET'!X572)</f>
        <v/>
      </c>
      <c s="90" t="str">
        <f>IF('S.D.PASTE SHEET'!Y572="","",'S.D.PASTE SHEET'!Y572)</f>
        <v/>
      </c>
      <c s="90" t="str">
        <f>IF('S.D.PASTE SHEET'!Z572="","",'S.D.PASTE SHEET'!Z572)</f>
        <v/>
      </c>
      <c s="90" t="str">
        <f>IF('S.D.PASTE SHEET'!AA572="","",'S.D.PASTE SHEET'!AA572)</f>
        <v/>
      </c>
      <c s="90" t="str">
        <f>IF('S.D.PASTE SHEET'!AB572="","",'S.D.PASTE SHEET'!AB572)</f>
        <v/>
      </c>
      <c s="90" t="str">
        <f>IF('S.D.PASTE SHEET'!AC572="","",'S.D.PASTE SHEET'!AC572)</f>
        <v/>
      </c>
      <c s="90" t="str">
        <f>IF('S.D.PASTE SHEET'!AD572="","",'S.D.PASTE SHEET'!AD572)</f>
        <v/>
      </c>
      <c s="34"/>
      <c s="32" t="str">
        <f>IF(AK572="","",IF(AK572&gt;0,COUNT($AG$2:AG572),""))</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2" s="32" t="str">
        <f>IF(BC572="","",IF(BC572&gt;0,COUNT($AY$2:AY572),""))</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3" spans="1:66" ht="15.75" customHeight="1">
      <c r="A573" s="90" t="str">
        <f>IF('S.D.PASTE SHEET'!A573="","",'S.D.PASTE SHEET'!A573)</f>
        <v/>
      </c>
      <c s="90" t="str">
        <f>IF('S.D.PASTE SHEET'!B573="","",'S.D.PASTE SHEET'!B573)</f>
        <v/>
      </c>
      <c s="90" t="str">
        <f>IF('S.D.PASTE SHEET'!C573="","",'S.D.PASTE SHEET'!C573)</f>
        <v/>
      </c>
      <c s="91" t="str">
        <f>IF('S.D.PASTE SHEET'!D573="","",'S.D.PASTE SHEET'!D573)</f>
        <v/>
      </c>
      <c s="90" t="str">
        <f>IF('S.D.PASTE SHEET'!E573="","",UPPER('S.D.PASTE SHEET'!E573))</f>
        <v/>
      </c>
      <c s="90" t="str">
        <f>IF('S.D.PASTE SHEET'!F573="","",'S.D.PASTE SHEET'!F573)</f>
        <v/>
      </c>
      <c s="90" t="str">
        <f>IF('S.D.PASTE SHEET'!G573="","",UPPER('S.D.PASTE SHEET'!G573))</f>
        <v/>
      </c>
      <c s="90" t="str">
        <f>IF('S.D.PASTE SHEET'!H573="","",UPPER('S.D.PASTE SHEET'!H573))</f>
        <v/>
      </c>
      <c s="90" t="str">
        <f>IF('S.D.PASTE SHEET'!I573="","",'S.D.PASTE SHEET'!I573)</f>
        <v/>
      </c>
      <c s="91" t="str">
        <f>IF('S.D.PASTE SHEET'!J573="","",'S.D.PASTE SHEET'!J573)</f>
        <v/>
      </c>
      <c s="90" t="str">
        <f>IF('S.D.PASTE SHEET'!K573="","",'S.D.PASTE SHEET'!K573)</f>
        <v/>
      </c>
      <c s="90" t="str">
        <f>IF('S.D.PASTE SHEET'!L573="","",'S.D.PASTE SHEET'!L573)</f>
        <v/>
      </c>
      <c s="90" t="str">
        <f>IF('S.D.PASTE SHEET'!M573="","",'S.D.PASTE SHEET'!M573)</f>
        <v/>
      </c>
      <c s="90" t="str">
        <f>IF('S.D.PASTE SHEET'!N573="","",'S.D.PASTE SHEET'!N573)</f>
        <v/>
      </c>
      <c s="90" t="str">
        <f>IF('S.D.PASTE SHEET'!O573="","",'S.D.PASTE SHEET'!O573)</f>
        <v/>
      </c>
      <c s="90" t="str">
        <f>IF('S.D.PASTE SHEET'!P573="","",'S.D.PASTE SHEET'!P573)</f>
        <v/>
      </c>
      <c s="90" t="str">
        <f>IF('S.D.PASTE SHEET'!Q573="","",'S.D.PASTE SHEET'!Q573)</f>
        <v/>
      </c>
      <c s="90" t="str">
        <f>IF('S.D.PASTE SHEET'!R573="","",'S.D.PASTE SHEET'!R573)</f>
        <v/>
      </c>
      <c s="90" t="str">
        <f>IF('S.D.PASTE SHEET'!S573="","",'S.D.PASTE SHEET'!S573)</f>
        <v/>
      </c>
      <c s="90" t="str">
        <f>IF('S.D.PASTE SHEET'!T573="","",'S.D.PASTE SHEET'!T573)</f>
        <v/>
      </c>
      <c s="90" t="str">
        <f>IF('S.D.PASTE SHEET'!U573="","",'S.D.PASTE SHEET'!U573)</f>
        <v/>
      </c>
      <c s="90" t="str">
        <f>IF('S.D.PASTE SHEET'!V573="","",'S.D.PASTE SHEET'!V573)</f>
        <v/>
      </c>
      <c s="90" t="str">
        <f>IF('S.D.PASTE SHEET'!W573="","",'S.D.PASTE SHEET'!W573)</f>
        <v/>
      </c>
      <c s="90" t="str">
        <f>IF('S.D.PASTE SHEET'!X573="","",'S.D.PASTE SHEET'!X573)</f>
        <v/>
      </c>
      <c s="90" t="str">
        <f>IF('S.D.PASTE SHEET'!Y573="","",'S.D.PASTE SHEET'!Y573)</f>
        <v/>
      </c>
      <c s="90" t="str">
        <f>IF('S.D.PASTE SHEET'!Z573="","",'S.D.PASTE SHEET'!Z573)</f>
        <v/>
      </c>
      <c s="90" t="str">
        <f>IF('S.D.PASTE SHEET'!AA573="","",'S.D.PASTE SHEET'!AA573)</f>
        <v/>
      </c>
      <c s="90" t="str">
        <f>IF('S.D.PASTE SHEET'!AB573="","",'S.D.PASTE SHEET'!AB573)</f>
        <v/>
      </c>
      <c s="90" t="str">
        <f>IF('S.D.PASTE SHEET'!AC573="","",'S.D.PASTE SHEET'!AC573)</f>
        <v/>
      </c>
      <c s="90" t="str">
        <f>IF('S.D.PASTE SHEET'!AD573="","",'S.D.PASTE SHEET'!AD573)</f>
        <v/>
      </c>
      <c s="34"/>
      <c s="32" t="str">
        <f>IF(AK573="","",IF(AK573&gt;0,COUNT($AG$2:AG573),""))</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3" s="32" t="str">
        <f>IF(BC573="","",IF(BC573&gt;0,COUNT($AY$2:AY573),""))</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4" spans="1:66" ht="15.75" customHeight="1">
      <c r="A574" s="90" t="str">
        <f>IF('S.D.PASTE SHEET'!A574="","",'S.D.PASTE SHEET'!A574)</f>
        <v/>
      </c>
      <c s="90" t="str">
        <f>IF('S.D.PASTE SHEET'!B574="","",'S.D.PASTE SHEET'!B574)</f>
        <v/>
      </c>
      <c s="90" t="str">
        <f>IF('S.D.PASTE SHEET'!C574="","",'S.D.PASTE SHEET'!C574)</f>
        <v/>
      </c>
      <c s="91" t="str">
        <f>IF('S.D.PASTE SHEET'!D574="","",'S.D.PASTE SHEET'!D574)</f>
        <v/>
      </c>
      <c s="90" t="str">
        <f>IF('S.D.PASTE SHEET'!E574="","",UPPER('S.D.PASTE SHEET'!E574))</f>
        <v/>
      </c>
      <c s="90" t="str">
        <f>IF('S.D.PASTE SHEET'!F574="","",'S.D.PASTE SHEET'!F574)</f>
        <v/>
      </c>
      <c s="90" t="str">
        <f>IF('S.D.PASTE SHEET'!G574="","",UPPER('S.D.PASTE SHEET'!G574))</f>
        <v/>
      </c>
      <c s="90" t="str">
        <f>IF('S.D.PASTE SHEET'!H574="","",UPPER('S.D.PASTE SHEET'!H574))</f>
        <v/>
      </c>
      <c s="90" t="str">
        <f>IF('S.D.PASTE SHEET'!I574="","",'S.D.PASTE SHEET'!I574)</f>
        <v/>
      </c>
      <c s="91" t="str">
        <f>IF('S.D.PASTE SHEET'!J574="","",'S.D.PASTE SHEET'!J574)</f>
        <v/>
      </c>
      <c s="90" t="str">
        <f>IF('S.D.PASTE SHEET'!K574="","",'S.D.PASTE SHEET'!K574)</f>
        <v/>
      </c>
      <c s="90" t="str">
        <f>IF('S.D.PASTE SHEET'!L574="","",'S.D.PASTE SHEET'!L574)</f>
        <v/>
      </c>
      <c s="90" t="str">
        <f>IF('S.D.PASTE SHEET'!M574="","",'S.D.PASTE SHEET'!M574)</f>
        <v/>
      </c>
      <c s="90" t="str">
        <f>IF('S.D.PASTE SHEET'!N574="","",'S.D.PASTE SHEET'!N574)</f>
        <v/>
      </c>
      <c s="90" t="str">
        <f>IF('S.D.PASTE SHEET'!O574="","",'S.D.PASTE SHEET'!O574)</f>
        <v/>
      </c>
      <c s="90" t="str">
        <f>IF('S.D.PASTE SHEET'!P574="","",'S.D.PASTE SHEET'!P574)</f>
        <v/>
      </c>
      <c s="90" t="str">
        <f>IF('S.D.PASTE SHEET'!Q574="","",'S.D.PASTE SHEET'!Q574)</f>
        <v/>
      </c>
      <c s="90" t="str">
        <f>IF('S.D.PASTE SHEET'!R574="","",'S.D.PASTE SHEET'!R574)</f>
        <v/>
      </c>
      <c s="90" t="str">
        <f>IF('S.D.PASTE SHEET'!S574="","",'S.D.PASTE SHEET'!S574)</f>
        <v/>
      </c>
      <c s="90" t="str">
        <f>IF('S.D.PASTE SHEET'!T574="","",'S.D.PASTE SHEET'!T574)</f>
        <v/>
      </c>
      <c s="90" t="str">
        <f>IF('S.D.PASTE SHEET'!U574="","",'S.D.PASTE SHEET'!U574)</f>
        <v/>
      </c>
      <c s="90" t="str">
        <f>IF('S.D.PASTE SHEET'!V574="","",'S.D.PASTE SHEET'!V574)</f>
        <v/>
      </c>
      <c s="90" t="str">
        <f>IF('S.D.PASTE SHEET'!W574="","",'S.D.PASTE SHEET'!W574)</f>
        <v/>
      </c>
      <c s="90" t="str">
        <f>IF('S.D.PASTE SHEET'!X574="","",'S.D.PASTE SHEET'!X574)</f>
        <v/>
      </c>
      <c s="90" t="str">
        <f>IF('S.D.PASTE SHEET'!Y574="","",'S.D.PASTE SHEET'!Y574)</f>
        <v/>
      </c>
      <c s="90" t="str">
        <f>IF('S.D.PASTE SHEET'!Z574="","",'S.D.PASTE SHEET'!Z574)</f>
        <v/>
      </c>
      <c s="90" t="str">
        <f>IF('S.D.PASTE SHEET'!AA574="","",'S.D.PASTE SHEET'!AA574)</f>
        <v/>
      </c>
      <c s="90" t="str">
        <f>IF('S.D.PASTE SHEET'!AB574="","",'S.D.PASTE SHEET'!AB574)</f>
        <v/>
      </c>
      <c s="90" t="str">
        <f>IF('S.D.PASTE SHEET'!AC574="","",'S.D.PASTE SHEET'!AC574)</f>
        <v/>
      </c>
      <c s="90" t="str">
        <f>IF('S.D.PASTE SHEET'!AD574="","",'S.D.PASTE SHEET'!AD574)</f>
        <v/>
      </c>
      <c s="34"/>
      <c s="32" t="str">
        <f>IF(AK574="","",IF(AK574&gt;0,COUNT($AG$2:AG574),""))</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4" s="32" t="str">
        <f>IF(BC574="","",IF(BC574&gt;0,COUNT($AY$2:AY574),""))</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5" spans="1:66" ht="15.75" customHeight="1">
      <c r="A575" s="90" t="str">
        <f>IF('S.D.PASTE SHEET'!A575="","",'S.D.PASTE SHEET'!A575)</f>
        <v/>
      </c>
      <c s="90" t="str">
        <f>IF('S.D.PASTE SHEET'!B575="","",'S.D.PASTE SHEET'!B575)</f>
        <v/>
      </c>
      <c s="90" t="str">
        <f>IF('S.D.PASTE SHEET'!C575="","",'S.D.PASTE SHEET'!C575)</f>
        <v/>
      </c>
      <c s="91" t="str">
        <f>IF('S.D.PASTE SHEET'!D575="","",'S.D.PASTE SHEET'!D575)</f>
        <v/>
      </c>
      <c s="90" t="str">
        <f>IF('S.D.PASTE SHEET'!E575="","",UPPER('S.D.PASTE SHEET'!E575))</f>
        <v/>
      </c>
      <c s="90" t="str">
        <f>IF('S.D.PASTE SHEET'!F575="","",'S.D.PASTE SHEET'!F575)</f>
        <v/>
      </c>
      <c s="90" t="str">
        <f>IF('S.D.PASTE SHEET'!G575="","",UPPER('S.D.PASTE SHEET'!G575))</f>
        <v/>
      </c>
      <c s="90" t="str">
        <f>IF('S.D.PASTE SHEET'!H575="","",UPPER('S.D.PASTE SHEET'!H575))</f>
        <v/>
      </c>
      <c s="90" t="str">
        <f>IF('S.D.PASTE SHEET'!I575="","",'S.D.PASTE SHEET'!I575)</f>
        <v/>
      </c>
      <c s="91" t="str">
        <f>IF('S.D.PASTE SHEET'!J575="","",'S.D.PASTE SHEET'!J575)</f>
        <v/>
      </c>
      <c s="90" t="str">
        <f>IF('S.D.PASTE SHEET'!K575="","",'S.D.PASTE SHEET'!K575)</f>
        <v/>
      </c>
      <c s="90" t="str">
        <f>IF('S.D.PASTE SHEET'!L575="","",'S.D.PASTE SHEET'!L575)</f>
        <v/>
      </c>
      <c s="90" t="str">
        <f>IF('S.D.PASTE SHEET'!M575="","",'S.D.PASTE SHEET'!M575)</f>
        <v/>
      </c>
      <c s="90" t="str">
        <f>IF('S.D.PASTE SHEET'!N575="","",'S.D.PASTE SHEET'!N575)</f>
        <v/>
      </c>
      <c s="90" t="str">
        <f>IF('S.D.PASTE SHEET'!O575="","",'S.D.PASTE SHEET'!O575)</f>
        <v/>
      </c>
      <c s="90" t="str">
        <f>IF('S.D.PASTE SHEET'!P575="","",'S.D.PASTE SHEET'!P575)</f>
        <v/>
      </c>
      <c s="90" t="str">
        <f>IF('S.D.PASTE SHEET'!Q575="","",'S.D.PASTE SHEET'!Q575)</f>
        <v/>
      </c>
      <c s="90" t="str">
        <f>IF('S.D.PASTE SHEET'!R575="","",'S.D.PASTE SHEET'!R575)</f>
        <v/>
      </c>
      <c s="90" t="str">
        <f>IF('S.D.PASTE SHEET'!S575="","",'S.D.PASTE SHEET'!S575)</f>
        <v/>
      </c>
      <c s="90" t="str">
        <f>IF('S.D.PASTE SHEET'!T575="","",'S.D.PASTE SHEET'!T575)</f>
        <v/>
      </c>
      <c s="90" t="str">
        <f>IF('S.D.PASTE SHEET'!U575="","",'S.D.PASTE SHEET'!U575)</f>
        <v/>
      </c>
      <c s="90" t="str">
        <f>IF('S.D.PASTE SHEET'!V575="","",'S.D.PASTE SHEET'!V575)</f>
        <v/>
      </c>
      <c s="90" t="str">
        <f>IF('S.D.PASTE SHEET'!W575="","",'S.D.PASTE SHEET'!W575)</f>
        <v/>
      </c>
      <c s="90" t="str">
        <f>IF('S.D.PASTE SHEET'!X575="","",'S.D.PASTE SHEET'!X575)</f>
        <v/>
      </c>
      <c s="90" t="str">
        <f>IF('S.D.PASTE SHEET'!Y575="","",'S.D.PASTE SHEET'!Y575)</f>
        <v/>
      </c>
      <c s="90" t="str">
        <f>IF('S.D.PASTE SHEET'!Z575="","",'S.D.PASTE SHEET'!Z575)</f>
        <v/>
      </c>
      <c s="90" t="str">
        <f>IF('S.D.PASTE SHEET'!AA575="","",'S.D.PASTE SHEET'!AA575)</f>
        <v/>
      </c>
      <c s="90" t="str">
        <f>IF('S.D.PASTE SHEET'!AB575="","",'S.D.PASTE SHEET'!AB575)</f>
        <v/>
      </c>
      <c s="90" t="str">
        <f>IF('S.D.PASTE SHEET'!AC575="","",'S.D.PASTE SHEET'!AC575)</f>
        <v/>
      </c>
      <c s="90" t="str">
        <f>IF('S.D.PASTE SHEET'!AD575="","",'S.D.PASTE SHEET'!AD575)</f>
        <v/>
      </c>
      <c s="34"/>
      <c s="32" t="str">
        <f>IF(AK575="","",IF(AK575&gt;0,COUNT($AG$2:AG575),""))</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5" s="32" t="str">
        <f>IF(BC575="","",IF(BC575&gt;0,COUNT($AY$2:AY575),""))</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6" spans="1:66" ht="15.75" customHeight="1">
      <c r="A576" s="90" t="str">
        <f>IF('S.D.PASTE SHEET'!A576="","",'S.D.PASTE SHEET'!A576)</f>
        <v/>
      </c>
      <c s="90" t="str">
        <f>IF('S.D.PASTE SHEET'!B576="","",'S.D.PASTE SHEET'!B576)</f>
        <v/>
      </c>
      <c s="90" t="str">
        <f>IF('S.D.PASTE SHEET'!C576="","",'S.D.PASTE SHEET'!C576)</f>
        <v/>
      </c>
      <c s="91" t="str">
        <f>IF('S.D.PASTE SHEET'!D576="","",'S.D.PASTE SHEET'!D576)</f>
        <v/>
      </c>
      <c s="90" t="str">
        <f>IF('S.D.PASTE SHEET'!E576="","",UPPER('S.D.PASTE SHEET'!E576))</f>
        <v/>
      </c>
      <c s="90" t="str">
        <f>IF('S.D.PASTE SHEET'!F576="","",'S.D.PASTE SHEET'!F576)</f>
        <v/>
      </c>
      <c s="90" t="str">
        <f>IF('S.D.PASTE SHEET'!G576="","",UPPER('S.D.PASTE SHEET'!G576))</f>
        <v/>
      </c>
      <c s="90" t="str">
        <f>IF('S.D.PASTE SHEET'!H576="","",UPPER('S.D.PASTE SHEET'!H576))</f>
        <v/>
      </c>
      <c s="90" t="str">
        <f>IF('S.D.PASTE SHEET'!I576="","",'S.D.PASTE SHEET'!I576)</f>
        <v/>
      </c>
      <c s="91" t="str">
        <f>IF('S.D.PASTE SHEET'!J576="","",'S.D.PASTE SHEET'!J576)</f>
        <v/>
      </c>
      <c s="90" t="str">
        <f>IF('S.D.PASTE SHEET'!K576="","",'S.D.PASTE SHEET'!K576)</f>
        <v/>
      </c>
      <c s="90" t="str">
        <f>IF('S.D.PASTE SHEET'!L576="","",'S.D.PASTE SHEET'!L576)</f>
        <v/>
      </c>
      <c s="90" t="str">
        <f>IF('S.D.PASTE SHEET'!M576="","",'S.D.PASTE SHEET'!M576)</f>
        <v/>
      </c>
      <c s="90" t="str">
        <f>IF('S.D.PASTE SHEET'!N576="","",'S.D.PASTE SHEET'!N576)</f>
        <v/>
      </c>
      <c s="90" t="str">
        <f>IF('S.D.PASTE SHEET'!O576="","",'S.D.PASTE SHEET'!O576)</f>
        <v/>
      </c>
      <c s="90" t="str">
        <f>IF('S.D.PASTE SHEET'!P576="","",'S.D.PASTE SHEET'!P576)</f>
        <v/>
      </c>
      <c s="90" t="str">
        <f>IF('S.D.PASTE SHEET'!Q576="","",'S.D.PASTE SHEET'!Q576)</f>
        <v/>
      </c>
      <c s="90" t="str">
        <f>IF('S.D.PASTE SHEET'!R576="","",'S.D.PASTE SHEET'!R576)</f>
        <v/>
      </c>
      <c s="90" t="str">
        <f>IF('S.D.PASTE SHEET'!S576="","",'S.D.PASTE SHEET'!S576)</f>
        <v/>
      </c>
      <c s="90" t="str">
        <f>IF('S.D.PASTE SHEET'!T576="","",'S.D.PASTE SHEET'!T576)</f>
        <v/>
      </c>
      <c s="90" t="str">
        <f>IF('S.D.PASTE SHEET'!U576="","",'S.D.PASTE SHEET'!U576)</f>
        <v/>
      </c>
      <c s="90" t="str">
        <f>IF('S.D.PASTE SHEET'!V576="","",'S.D.PASTE SHEET'!V576)</f>
        <v/>
      </c>
      <c s="90" t="str">
        <f>IF('S.D.PASTE SHEET'!W576="","",'S.D.PASTE SHEET'!W576)</f>
        <v/>
      </c>
      <c s="90" t="str">
        <f>IF('S.D.PASTE SHEET'!X576="","",'S.D.PASTE SHEET'!X576)</f>
        <v/>
      </c>
      <c s="90" t="str">
        <f>IF('S.D.PASTE SHEET'!Y576="","",'S.D.PASTE SHEET'!Y576)</f>
        <v/>
      </c>
      <c s="90" t="str">
        <f>IF('S.D.PASTE SHEET'!Z576="","",'S.D.PASTE SHEET'!Z576)</f>
        <v/>
      </c>
      <c s="90" t="str">
        <f>IF('S.D.PASTE SHEET'!AA576="","",'S.D.PASTE SHEET'!AA576)</f>
        <v/>
      </c>
      <c s="90" t="str">
        <f>IF('S.D.PASTE SHEET'!AB576="","",'S.D.PASTE SHEET'!AB576)</f>
        <v/>
      </c>
      <c s="90" t="str">
        <f>IF('S.D.PASTE SHEET'!AC576="","",'S.D.PASTE SHEET'!AC576)</f>
        <v/>
      </c>
      <c s="90" t="str">
        <f>IF('S.D.PASTE SHEET'!AD576="","",'S.D.PASTE SHEET'!AD576)</f>
        <v/>
      </c>
      <c s="34"/>
      <c s="32" t="str">
        <f>IF(AK576="","",IF(AK576&gt;0,COUNT($AG$2:AG576),""))</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 t="shared" si="80"/>
        <v/>
      </c>
      <c r="AX576" s="32" t="str">
        <f>IF(BC576="","",IF(BC576&gt;0,COUNT($AY$2:AY576),""))</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7" spans="1:66" ht="15.75" customHeight="1">
      <c r="A577" s="90" t="str">
        <f>IF('S.D.PASTE SHEET'!A577="","",'S.D.PASTE SHEET'!A577)</f>
        <v/>
      </c>
      <c s="90" t="str">
        <f>IF('S.D.PASTE SHEET'!B577="","",'S.D.PASTE SHEET'!B577)</f>
        <v/>
      </c>
      <c s="90" t="str">
        <f>IF('S.D.PASTE SHEET'!C577="","",'S.D.PASTE SHEET'!C577)</f>
        <v/>
      </c>
      <c s="91" t="str">
        <f>IF('S.D.PASTE SHEET'!D577="","",'S.D.PASTE SHEET'!D577)</f>
        <v/>
      </c>
      <c s="90" t="str">
        <f>IF('S.D.PASTE SHEET'!E577="","",UPPER('S.D.PASTE SHEET'!E577))</f>
        <v/>
      </c>
      <c s="90" t="str">
        <f>IF('S.D.PASTE SHEET'!F577="","",'S.D.PASTE SHEET'!F577)</f>
        <v/>
      </c>
      <c s="90" t="str">
        <f>IF('S.D.PASTE SHEET'!G577="","",UPPER('S.D.PASTE SHEET'!G577))</f>
        <v/>
      </c>
      <c s="90" t="str">
        <f>IF('S.D.PASTE SHEET'!H577="","",UPPER('S.D.PASTE SHEET'!H577))</f>
        <v/>
      </c>
      <c s="90" t="str">
        <f>IF('S.D.PASTE SHEET'!I577="","",'S.D.PASTE SHEET'!I577)</f>
        <v/>
      </c>
      <c s="91" t="str">
        <f>IF('S.D.PASTE SHEET'!J577="","",'S.D.PASTE SHEET'!J577)</f>
        <v/>
      </c>
      <c s="90" t="str">
        <f>IF('S.D.PASTE SHEET'!K577="","",'S.D.PASTE SHEET'!K577)</f>
        <v/>
      </c>
      <c s="90" t="str">
        <f>IF('S.D.PASTE SHEET'!L577="","",'S.D.PASTE SHEET'!L577)</f>
        <v/>
      </c>
      <c s="90" t="str">
        <f>IF('S.D.PASTE SHEET'!M577="","",'S.D.PASTE SHEET'!M577)</f>
        <v/>
      </c>
      <c s="90" t="str">
        <f>IF('S.D.PASTE SHEET'!N577="","",'S.D.PASTE SHEET'!N577)</f>
        <v/>
      </c>
      <c s="90" t="str">
        <f>IF('S.D.PASTE SHEET'!O577="","",'S.D.PASTE SHEET'!O577)</f>
        <v/>
      </c>
      <c s="90" t="str">
        <f>IF('S.D.PASTE SHEET'!P577="","",'S.D.PASTE SHEET'!P577)</f>
        <v/>
      </c>
      <c s="90" t="str">
        <f>IF('S.D.PASTE SHEET'!Q577="","",'S.D.PASTE SHEET'!Q577)</f>
        <v/>
      </c>
      <c s="90" t="str">
        <f>IF('S.D.PASTE SHEET'!R577="","",'S.D.PASTE SHEET'!R577)</f>
        <v/>
      </c>
      <c s="90" t="str">
        <f>IF('S.D.PASTE SHEET'!S577="","",'S.D.PASTE SHEET'!S577)</f>
        <v/>
      </c>
      <c s="90" t="str">
        <f>IF('S.D.PASTE SHEET'!T577="","",'S.D.PASTE SHEET'!T577)</f>
        <v/>
      </c>
      <c s="90" t="str">
        <f>IF('S.D.PASTE SHEET'!U577="","",'S.D.PASTE SHEET'!U577)</f>
        <v/>
      </c>
      <c s="90" t="str">
        <f>IF('S.D.PASTE SHEET'!V577="","",'S.D.PASTE SHEET'!V577)</f>
        <v/>
      </c>
      <c s="90" t="str">
        <f>IF('S.D.PASTE SHEET'!W577="","",'S.D.PASTE SHEET'!W577)</f>
        <v/>
      </c>
      <c s="90" t="str">
        <f>IF('S.D.PASTE SHEET'!X577="","",'S.D.PASTE SHEET'!X577)</f>
        <v/>
      </c>
      <c s="90" t="str">
        <f>IF('S.D.PASTE SHEET'!Y577="","",'S.D.PASTE SHEET'!Y577)</f>
        <v/>
      </c>
      <c s="90" t="str">
        <f>IF('S.D.PASTE SHEET'!Z577="","",'S.D.PASTE SHEET'!Z577)</f>
        <v/>
      </c>
      <c s="90" t="str">
        <f>IF('S.D.PASTE SHEET'!AA577="","",'S.D.PASTE SHEET'!AA577)</f>
        <v/>
      </c>
      <c s="90" t="str">
        <f>IF('S.D.PASTE SHEET'!AB577="","",'S.D.PASTE SHEET'!AB577)</f>
        <v/>
      </c>
      <c s="90" t="str">
        <f>IF('S.D.PASTE SHEET'!AC577="","",'S.D.PASTE SHEET'!AC577)</f>
        <v/>
      </c>
      <c s="90" t="str">
        <f>IF('S.D.PASTE SHEET'!AD577="","",'S.D.PASTE SHEET'!AD577)</f>
        <v/>
      </c>
      <c s="34"/>
      <c s="32" t="str">
        <f>IF(AK577="","",IF(AK577&gt;0,COUNT($AG$2:AG577),""))</f>
        <v/>
      </c>
      <c s="10" t="str">
        <f t="shared" si="80"/>
        <v/>
      </c>
      <c s="10" t="str">
        <f t="shared" si="80"/>
        <v/>
      </c>
      <c s="10" t="str">
        <f t="shared" si="80"/>
        <v/>
      </c>
      <c s="37" t="str">
        <f t="shared" si="80"/>
        <v/>
      </c>
      <c s="10" t="str">
        <f t="shared" si="80"/>
        <v/>
      </c>
      <c s="10" t="str">
        <f t="shared" si="80"/>
        <v/>
      </c>
      <c s="10" t="str">
        <f t="shared" si="80"/>
        <v/>
      </c>
      <c s="10" t="str">
        <f t="shared" si="80"/>
        <v/>
      </c>
      <c s="10" t="str">
        <f t="shared" si="80"/>
        <v/>
      </c>
      <c s="37" t="str">
        <f t="shared" si="80"/>
        <v/>
      </c>
      <c s="10" t="str">
        <f t="shared" si="80"/>
        <v/>
      </c>
      <c s="10" t="str">
        <f t="shared" si="80"/>
        <v/>
      </c>
      <c s="10" t="str">
        <f t="shared" si="80"/>
        <v/>
      </c>
      <c s="10" t="str">
        <f t="shared" si="80"/>
        <v/>
      </c>
      <c s="10" t="str">
        <f t="shared" si="80"/>
        <v/>
      </c>
      <c s="10" t="str">
        <f>IF(AND($AJ$1=5,$A577=5),P577,"")</f>
        <v/>
      </c>
      <c r="AX577" s="32" t="str">
        <f>IF(BC577="","",IF(BC577&gt;0,COUNT($AY$2:AY577),""))</f>
        <v/>
      </c>
      <c s="10" t="str">
        <f t="shared" si="74"/>
        <v/>
      </c>
      <c s="10" t="str">
        <f t="shared" si="81"/>
        <v/>
      </c>
      <c s="10" t="str">
        <f t="shared" si="81"/>
        <v/>
      </c>
      <c s="39" t="str">
        <f t="shared" si="81"/>
        <v/>
      </c>
      <c s="10" t="str">
        <f t="shared" si="81"/>
        <v/>
      </c>
      <c s="10" t="str">
        <f t="shared" si="81"/>
        <v/>
      </c>
      <c s="10" t="str">
        <f t="shared" si="81"/>
        <v/>
      </c>
      <c s="10" t="str">
        <f t="shared" si="81"/>
        <v/>
      </c>
      <c s="10" t="str">
        <f t="shared" si="81"/>
        <v/>
      </c>
      <c s="39" t="str">
        <f t="shared" si="81"/>
        <v/>
      </c>
      <c s="10" t="str">
        <f t="shared" si="81"/>
        <v/>
      </c>
      <c s="10" t="str">
        <f t="shared" si="81"/>
        <v/>
      </c>
      <c s="10" t="str">
        <f t="shared" si="81"/>
        <v/>
      </c>
      <c s="10" t="str">
        <f t="shared" si="81"/>
        <v/>
      </c>
      <c s="10" t="str">
        <f t="shared" si="81"/>
        <v/>
      </c>
      <c s="10" t="str">
        <f t="shared" si="81"/>
        <v/>
      </c>
    </row>
    <row r="578" spans="1:66" ht="15.75" customHeight="1">
      <c r="A578" s="90" t="str">
        <f>IF('S.D.PASTE SHEET'!A578="","",'S.D.PASTE SHEET'!A578)</f>
        <v/>
      </c>
      <c s="90" t="str">
        <f>IF('S.D.PASTE SHEET'!B578="","",'S.D.PASTE SHEET'!B578)</f>
        <v/>
      </c>
      <c s="90" t="str">
        <f>IF('S.D.PASTE SHEET'!C578="","",'S.D.PASTE SHEET'!C578)</f>
        <v/>
      </c>
      <c s="91" t="str">
        <f>IF('S.D.PASTE SHEET'!D578="","",'S.D.PASTE SHEET'!D578)</f>
        <v/>
      </c>
      <c s="90" t="str">
        <f>IF('S.D.PASTE SHEET'!E578="","",UPPER('S.D.PASTE SHEET'!E578))</f>
        <v/>
      </c>
      <c s="90" t="str">
        <f>IF('S.D.PASTE SHEET'!F578="","",'S.D.PASTE SHEET'!F578)</f>
        <v/>
      </c>
      <c s="90" t="str">
        <f>IF('S.D.PASTE SHEET'!G578="","",UPPER('S.D.PASTE SHEET'!G578))</f>
        <v/>
      </c>
      <c s="90" t="str">
        <f>IF('S.D.PASTE SHEET'!H578="","",UPPER('S.D.PASTE SHEET'!H578))</f>
        <v/>
      </c>
      <c s="90" t="str">
        <f>IF('S.D.PASTE SHEET'!I578="","",'S.D.PASTE SHEET'!I578)</f>
        <v/>
      </c>
      <c s="91" t="str">
        <f>IF('S.D.PASTE SHEET'!J578="","",'S.D.PASTE SHEET'!J578)</f>
        <v/>
      </c>
      <c s="90" t="str">
        <f>IF('S.D.PASTE SHEET'!K578="","",'S.D.PASTE SHEET'!K578)</f>
        <v/>
      </c>
      <c s="90" t="str">
        <f>IF('S.D.PASTE SHEET'!L578="","",'S.D.PASTE SHEET'!L578)</f>
        <v/>
      </c>
      <c s="90" t="str">
        <f>IF('S.D.PASTE SHEET'!M578="","",'S.D.PASTE SHEET'!M578)</f>
        <v/>
      </c>
      <c s="90" t="str">
        <f>IF('S.D.PASTE SHEET'!N578="","",'S.D.PASTE SHEET'!N578)</f>
        <v/>
      </c>
      <c s="90" t="str">
        <f>IF('S.D.PASTE SHEET'!O578="","",'S.D.PASTE SHEET'!O578)</f>
        <v/>
      </c>
      <c s="90" t="str">
        <f>IF('S.D.PASTE SHEET'!P578="","",'S.D.PASTE SHEET'!P578)</f>
        <v/>
      </c>
      <c s="90" t="str">
        <f>IF('S.D.PASTE SHEET'!Q578="","",'S.D.PASTE SHEET'!Q578)</f>
        <v/>
      </c>
      <c s="90" t="str">
        <f>IF('S.D.PASTE SHEET'!R578="","",'S.D.PASTE SHEET'!R578)</f>
        <v/>
      </c>
      <c s="90" t="str">
        <f>IF('S.D.PASTE SHEET'!S578="","",'S.D.PASTE SHEET'!S578)</f>
        <v/>
      </c>
      <c s="90" t="str">
        <f>IF('S.D.PASTE SHEET'!T578="","",'S.D.PASTE SHEET'!T578)</f>
        <v/>
      </c>
      <c s="90" t="str">
        <f>IF('S.D.PASTE SHEET'!U578="","",'S.D.PASTE SHEET'!U578)</f>
        <v/>
      </c>
      <c s="90" t="str">
        <f>IF('S.D.PASTE SHEET'!V578="","",'S.D.PASTE SHEET'!V578)</f>
        <v/>
      </c>
      <c s="90" t="str">
        <f>IF('S.D.PASTE SHEET'!W578="","",'S.D.PASTE SHEET'!W578)</f>
        <v/>
      </c>
      <c s="90" t="str">
        <f>IF('S.D.PASTE SHEET'!X578="","",'S.D.PASTE SHEET'!X578)</f>
        <v/>
      </c>
      <c s="90" t="str">
        <f>IF('S.D.PASTE SHEET'!Y578="","",'S.D.PASTE SHEET'!Y578)</f>
        <v/>
      </c>
      <c s="90" t="str">
        <f>IF('S.D.PASTE SHEET'!Z578="","",'S.D.PASTE SHEET'!Z578)</f>
        <v/>
      </c>
      <c s="90" t="str">
        <f>IF('S.D.PASTE SHEET'!AA578="","",'S.D.PASTE SHEET'!AA578)</f>
        <v/>
      </c>
      <c s="90" t="str">
        <f>IF('S.D.PASTE SHEET'!AB578="","",'S.D.PASTE SHEET'!AB578)</f>
        <v/>
      </c>
      <c s="90" t="str">
        <f>IF('S.D.PASTE SHEET'!AC578="","",'S.D.PASTE SHEET'!AC578)</f>
        <v/>
      </c>
      <c s="90" t="str">
        <f>IF('S.D.PASTE SHEET'!AD578="","",'S.D.PASTE SHEET'!AD578)</f>
        <v/>
      </c>
      <c s="34"/>
      <c s="32" t="str">
        <f>IF(AK578="","",IF(AK578&gt;0,COUNT($AG$2:AG578),""))</f>
        <v/>
      </c>
      <c s="10" t="str">
        <f t="shared" si="82" ref="AG578:AV593">IF(AND($AJ$1=5,$A578=5),A578,"")</f>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78" s="32" t="str">
        <f>IF(BC578="","",IF(BC578&gt;0,COUNT($AY$2:AY578),""))</f>
        <v/>
      </c>
      <c s="10" t="str">
        <f t="shared" si="83" ref="AY578:AY641">IF(AND($BB$1=5,$A578=5,$BC$1=B578),A578,"")</f>
        <v/>
      </c>
      <c s="10" t="str">
        <f t="shared" si="84" ref="AZ578:BN593">IF(AND($BB$1=5,$A578=5,$BC$1=$B578),B578,"")</f>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79" spans="1:66" ht="15.75" customHeight="1">
      <c r="A579" s="90" t="str">
        <f>IF('S.D.PASTE SHEET'!A579="","",'S.D.PASTE SHEET'!A579)</f>
        <v/>
      </c>
      <c s="90" t="str">
        <f>IF('S.D.PASTE SHEET'!B579="","",'S.D.PASTE SHEET'!B579)</f>
        <v/>
      </c>
      <c s="90" t="str">
        <f>IF('S.D.PASTE SHEET'!C579="","",'S.D.PASTE SHEET'!C579)</f>
        <v/>
      </c>
      <c s="91" t="str">
        <f>IF('S.D.PASTE SHEET'!D579="","",'S.D.PASTE SHEET'!D579)</f>
        <v/>
      </c>
      <c s="90" t="str">
        <f>IF('S.D.PASTE SHEET'!E579="","",UPPER('S.D.PASTE SHEET'!E579))</f>
        <v/>
      </c>
      <c s="90" t="str">
        <f>IF('S.D.PASTE SHEET'!F579="","",'S.D.PASTE SHEET'!F579)</f>
        <v/>
      </c>
      <c s="90" t="str">
        <f>IF('S.D.PASTE SHEET'!G579="","",UPPER('S.D.PASTE SHEET'!G579))</f>
        <v/>
      </c>
      <c s="90" t="str">
        <f>IF('S.D.PASTE SHEET'!H579="","",UPPER('S.D.PASTE SHEET'!H579))</f>
        <v/>
      </c>
      <c s="90" t="str">
        <f>IF('S.D.PASTE SHEET'!I579="","",'S.D.PASTE SHEET'!I579)</f>
        <v/>
      </c>
      <c s="91" t="str">
        <f>IF('S.D.PASTE SHEET'!J579="","",'S.D.PASTE SHEET'!J579)</f>
        <v/>
      </c>
      <c s="90" t="str">
        <f>IF('S.D.PASTE SHEET'!K579="","",'S.D.PASTE SHEET'!K579)</f>
        <v/>
      </c>
      <c s="90" t="str">
        <f>IF('S.D.PASTE SHEET'!L579="","",'S.D.PASTE SHEET'!L579)</f>
        <v/>
      </c>
      <c s="90" t="str">
        <f>IF('S.D.PASTE SHEET'!M579="","",'S.D.PASTE SHEET'!M579)</f>
        <v/>
      </c>
      <c s="90" t="str">
        <f>IF('S.D.PASTE SHEET'!N579="","",'S.D.PASTE SHEET'!N579)</f>
        <v/>
      </c>
      <c s="90" t="str">
        <f>IF('S.D.PASTE SHEET'!O579="","",'S.D.PASTE SHEET'!O579)</f>
        <v/>
      </c>
      <c s="90" t="str">
        <f>IF('S.D.PASTE SHEET'!P579="","",'S.D.PASTE SHEET'!P579)</f>
        <v/>
      </c>
      <c s="90" t="str">
        <f>IF('S.D.PASTE SHEET'!Q579="","",'S.D.PASTE SHEET'!Q579)</f>
        <v/>
      </c>
      <c s="90" t="str">
        <f>IF('S.D.PASTE SHEET'!R579="","",'S.D.PASTE SHEET'!R579)</f>
        <v/>
      </c>
      <c s="90" t="str">
        <f>IF('S.D.PASTE SHEET'!S579="","",'S.D.PASTE SHEET'!S579)</f>
        <v/>
      </c>
      <c s="90" t="str">
        <f>IF('S.D.PASTE SHEET'!T579="","",'S.D.PASTE SHEET'!T579)</f>
        <v/>
      </c>
      <c s="90" t="str">
        <f>IF('S.D.PASTE SHEET'!U579="","",'S.D.PASTE SHEET'!U579)</f>
        <v/>
      </c>
      <c s="90" t="str">
        <f>IF('S.D.PASTE SHEET'!V579="","",'S.D.PASTE SHEET'!V579)</f>
        <v/>
      </c>
      <c s="90" t="str">
        <f>IF('S.D.PASTE SHEET'!W579="","",'S.D.PASTE SHEET'!W579)</f>
        <v/>
      </c>
      <c s="90" t="str">
        <f>IF('S.D.PASTE SHEET'!X579="","",'S.D.PASTE SHEET'!X579)</f>
        <v/>
      </c>
      <c s="90" t="str">
        <f>IF('S.D.PASTE SHEET'!Y579="","",'S.D.PASTE SHEET'!Y579)</f>
        <v/>
      </c>
      <c s="90" t="str">
        <f>IF('S.D.PASTE SHEET'!Z579="","",'S.D.PASTE SHEET'!Z579)</f>
        <v/>
      </c>
      <c s="90" t="str">
        <f>IF('S.D.PASTE SHEET'!AA579="","",'S.D.PASTE SHEET'!AA579)</f>
        <v/>
      </c>
      <c s="90" t="str">
        <f>IF('S.D.PASTE SHEET'!AB579="","",'S.D.PASTE SHEET'!AB579)</f>
        <v/>
      </c>
      <c s="90" t="str">
        <f>IF('S.D.PASTE SHEET'!AC579="","",'S.D.PASTE SHEET'!AC579)</f>
        <v/>
      </c>
      <c s="90" t="str">
        <f>IF('S.D.PASTE SHEET'!AD579="","",'S.D.PASTE SHEET'!AD579)</f>
        <v/>
      </c>
      <c s="34"/>
      <c s="32" t="str">
        <f>IF(AK579="","",IF(AK579&gt;0,COUNT($AG$2:AG579),""))</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79" s="32" t="str">
        <f>IF(BC579="","",IF(BC579&gt;0,COUNT($AY$2:AY579),""))</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0" spans="1:66" ht="15.75" customHeight="1">
      <c r="A580" s="90" t="str">
        <f>IF('S.D.PASTE SHEET'!A580="","",'S.D.PASTE SHEET'!A580)</f>
        <v/>
      </c>
      <c s="90" t="str">
        <f>IF('S.D.PASTE SHEET'!B580="","",'S.D.PASTE SHEET'!B580)</f>
        <v/>
      </c>
      <c s="90" t="str">
        <f>IF('S.D.PASTE SHEET'!C580="","",'S.D.PASTE SHEET'!C580)</f>
        <v/>
      </c>
      <c s="91" t="str">
        <f>IF('S.D.PASTE SHEET'!D580="","",'S.D.PASTE SHEET'!D580)</f>
        <v/>
      </c>
      <c s="90" t="str">
        <f>IF('S.D.PASTE SHEET'!E580="","",UPPER('S.D.PASTE SHEET'!E580))</f>
        <v/>
      </c>
      <c s="90" t="str">
        <f>IF('S.D.PASTE SHEET'!F580="","",'S.D.PASTE SHEET'!F580)</f>
        <v/>
      </c>
      <c s="90" t="str">
        <f>IF('S.D.PASTE SHEET'!G580="","",UPPER('S.D.PASTE SHEET'!G580))</f>
        <v/>
      </c>
      <c s="90" t="str">
        <f>IF('S.D.PASTE SHEET'!H580="","",UPPER('S.D.PASTE SHEET'!H580))</f>
        <v/>
      </c>
      <c s="90" t="str">
        <f>IF('S.D.PASTE SHEET'!I580="","",'S.D.PASTE SHEET'!I580)</f>
        <v/>
      </c>
      <c s="91" t="str">
        <f>IF('S.D.PASTE SHEET'!J580="","",'S.D.PASTE SHEET'!J580)</f>
        <v/>
      </c>
      <c s="90" t="str">
        <f>IF('S.D.PASTE SHEET'!K580="","",'S.D.PASTE SHEET'!K580)</f>
        <v/>
      </c>
      <c s="90" t="str">
        <f>IF('S.D.PASTE SHEET'!L580="","",'S.D.PASTE SHEET'!L580)</f>
        <v/>
      </c>
      <c s="90" t="str">
        <f>IF('S.D.PASTE SHEET'!M580="","",'S.D.PASTE SHEET'!M580)</f>
        <v/>
      </c>
      <c s="90" t="str">
        <f>IF('S.D.PASTE SHEET'!N580="","",'S.D.PASTE SHEET'!N580)</f>
        <v/>
      </c>
      <c s="90" t="str">
        <f>IF('S.D.PASTE SHEET'!O580="","",'S.D.PASTE SHEET'!O580)</f>
        <v/>
      </c>
      <c s="90" t="str">
        <f>IF('S.D.PASTE SHEET'!P580="","",'S.D.PASTE SHEET'!P580)</f>
        <v/>
      </c>
      <c s="90" t="str">
        <f>IF('S.D.PASTE SHEET'!Q580="","",'S.D.PASTE SHEET'!Q580)</f>
        <v/>
      </c>
      <c s="90" t="str">
        <f>IF('S.D.PASTE SHEET'!R580="","",'S.D.PASTE SHEET'!R580)</f>
        <v/>
      </c>
      <c s="90" t="str">
        <f>IF('S.D.PASTE SHEET'!S580="","",'S.D.PASTE SHEET'!S580)</f>
        <v/>
      </c>
      <c s="90" t="str">
        <f>IF('S.D.PASTE SHEET'!T580="","",'S.D.PASTE SHEET'!T580)</f>
        <v/>
      </c>
      <c s="90" t="str">
        <f>IF('S.D.PASTE SHEET'!U580="","",'S.D.PASTE SHEET'!U580)</f>
        <v/>
      </c>
      <c s="90" t="str">
        <f>IF('S.D.PASTE SHEET'!V580="","",'S.D.PASTE SHEET'!V580)</f>
        <v/>
      </c>
      <c s="90" t="str">
        <f>IF('S.D.PASTE SHEET'!W580="","",'S.D.PASTE SHEET'!W580)</f>
        <v/>
      </c>
      <c s="90" t="str">
        <f>IF('S.D.PASTE SHEET'!X580="","",'S.D.PASTE SHEET'!X580)</f>
        <v/>
      </c>
      <c s="90" t="str">
        <f>IF('S.D.PASTE SHEET'!Y580="","",'S.D.PASTE SHEET'!Y580)</f>
        <v/>
      </c>
      <c s="90" t="str">
        <f>IF('S.D.PASTE SHEET'!Z580="","",'S.D.PASTE SHEET'!Z580)</f>
        <v/>
      </c>
      <c s="90" t="str">
        <f>IF('S.D.PASTE SHEET'!AA580="","",'S.D.PASTE SHEET'!AA580)</f>
        <v/>
      </c>
      <c s="90" t="str">
        <f>IF('S.D.PASTE SHEET'!AB580="","",'S.D.PASTE SHEET'!AB580)</f>
        <v/>
      </c>
      <c s="90" t="str">
        <f>IF('S.D.PASTE SHEET'!AC580="","",'S.D.PASTE SHEET'!AC580)</f>
        <v/>
      </c>
      <c s="90" t="str">
        <f>IF('S.D.PASTE SHEET'!AD580="","",'S.D.PASTE SHEET'!AD580)</f>
        <v/>
      </c>
      <c s="34"/>
      <c s="32" t="str">
        <f>IF(AK580="","",IF(AK580&gt;0,COUNT($AG$2:AG580),""))</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0" s="32" t="str">
        <f>IF(BC580="","",IF(BC580&gt;0,COUNT($AY$2:AY580),""))</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1" spans="1:66" ht="15.75" customHeight="1">
      <c r="A581" s="90" t="str">
        <f>IF('S.D.PASTE SHEET'!A581="","",'S.D.PASTE SHEET'!A581)</f>
        <v/>
      </c>
      <c s="90" t="str">
        <f>IF('S.D.PASTE SHEET'!B581="","",'S.D.PASTE SHEET'!B581)</f>
        <v/>
      </c>
      <c s="90" t="str">
        <f>IF('S.D.PASTE SHEET'!C581="","",'S.D.PASTE SHEET'!C581)</f>
        <v/>
      </c>
      <c s="91" t="str">
        <f>IF('S.D.PASTE SHEET'!D581="","",'S.D.PASTE SHEET'!D581)</f>
        <v/>
      </c>
      <c s="90" t="str">
        <f>IF('S.D.PASTE SHEET'!E581="","",UPPER('S.D.PASTE SHEET'!E581))</f>
        <v/>
      </c>
      <c s="90" t="str">
        <f>IF('S.D.PASTE SHEET'!F581="","",'S.D.PASTE SHEET'!F581)</f>
        <v/>
      </c>
      <c s="90" t="str">
        <f>IF('S.D.PASTE SHEET'!G581="","",UPPER('S.D.PASTE SHEET'!G581))</f>
        <v/>
      </c>
      <c s="90" t="str">
        <f>IF('S.D.PASTE SHEET'!H581="","",UPPER('S.D.PASTE SHEET'!H581))</f>
        <v/>
      </c>
      <c s="90" t="str">
        <f>IF('S.D.PASTE SHEET'!I581="","",'S.D.PASTE SHEET'!I581)</f>
        <v/>
      </c>
      <c s="91" t="str">
        <f>IF('S.D.PASTE SHEET'!J581="","",'S.D.PASTE SHEET'!J581)</f>
        <v/>
      </c>
      <c s="90" t="str">
        <f>IF('S.D.PASTE SHEET'!K581="","",'S.D.PASTE SHEET'!K581)</f>
        <v/>
      </c>
      <c s="90" t="str">
        <f>IF('S.D.PASTE SHEET'!L581="","",'S.D.PASTE SHEET'!L581)</f>
        <v/>
      </c>
      <c s="90" t="str">
        <f>IF('S.D.PASTE SHEET'!M581="","",'S.D.PASTE SHEET'!M581)</f>
        <v/>
      </c>
      <c s="90" t="str">
        <f>IF('S.D.PASTE SHEET'!N581="","",'S.D.PASTE SHEET'!N581)</f>
        <v/>
      </c>
      <c s="90" t="str">
        <f>IF('S.D.PASTE SHEET'!O581="","",'S.D.PASTE SHEET'!O581)</f>
        <v/>
      </c>
      <c s="90" t="str">
        <f>IF('S.D.PASTE SHEET'!P581="","",'S.D.PASTE SHEET'!P581)</f>
        <v/>
      </c>
      <c s="90" t="str">
        <f>IF('S.D.PASTE SHEET'!Q581="","",'S.D.PASTE SHEET'!Q581)</f>
        <v/>
      </c>
      <c s="90" t="str">
        <f>IF('S.D.PASTE SHEET'!R581="","",'S.D.PASTE SHEET'!R581)</f>
        <v/>
      </c>
      <c s="90" t="str">
        <f>IF('S.D.PASTE SHEET'!S581="","",'S.D.PASTE SHEET'!S581)</f>
        <v/>
      </c>
      <c s="90" t="str">
        <f>IF('S.D.PASTE SHEET'!T581="","",'S.D.PASTE SHEET'!T581)</f>
        <v/>
      </c>
      <c s="90" t="str">
        <f>IF('S.D.PASTE SHEET'!U581="","",'S.D.PASTE SHEET'!U581)</f>
        <v/>
      </c>
      <c s="90" t="str">
        <f>IF('S.D.PASTE SHEET'!V581="","",'S.D.PASTE SHEET'!V581)</f>
        <v/>
      </c>
      <c s="90" t="str">
        <f>IF('S.D.PASTE SHEET'!W581="","",'S.D.PASTE SHEET'!W581)</f>
        <v/>
      </c>
      <c s="90" t="str">
        <f>IF('S.D.PASTE SHEET'!X581="","",'S.D.PASTE SHEET'!X581)</f>
        <v/>
      </c>
      <c s="90" t="str">
        <f>IF('S.D.PASTE SHEET'!Y581="","",'S.D.PASTE SHEET'!Y581)</f>
        <v/>
      </c>
      <c s="90" t="str">
        <f>IF('S.D.PASTE SHEET'!Z581="","",'S.D.PASTE SHEET'!Z581)</f>
        <v/>
      </c>
      <c s="90" t="str">
        <f>IF('S.D.PASTE SHEET'!AA581="","",'S.D.PASTE SHEET'!AA581)</f>
        <v/>
      </c>
      <c s="90" t="str">
        <f>IF('S.D.PASTE SHEET'!AB581="","",'S.D.PASTE SHEET'!AB581)</f>
        <v/>
      </c>
      <c s="90" t="str">
        <f>IF('S.D.PASTE SHEET'!AC581="","",'S.D.PASTE SHEET'!AC581)</f>
        <v/>
      </c>
      <c s="90" t="str">
        <f>IF('S.D.PASTE SHEET'!AD581="","",'S.D.PASTE SHEET'!AD581)</f>
        <v/>
      </c>
      <c s="34"/>
      <c s="32" t="str">
        <f>IF(AK581="","",IF(AK581&gt;0,COUNT($AG$2:AG581),""))</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1" s="32" t="str">
        <f>IF(BC581="","",IF(BC581&gt;0,COUNT($AY$2:AY581),""))</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2" spans="1:66" ht="15.75" customHeight="1">
      <c r="A582" s="90" t="str">
        <f>IF('S.D.PASTE SHEET'!A582="","",'S.D.PASTE SHEET'!A582)</f>
        <v/>
      </c>
      <c s="90" t="str">
        <f>IF('S.D.PASTE SHEET'!B582="","",'S.D.PASTE SHEET'!B582)</f>
        <v/>
      </c>
      <c s="90" t="str">
        <f>IF('S.D.PASTE SHEET'!C582="","",'S.D.PASTE SHEET'!C582)</f>
        <v/>
      </c>
      <c s="91" t="str">
        <f>IF('S.D.PASTE SHEET'!D582="","",'S.D.PASTE SHEET'!D582)</f>
        <v/>
      </c>
      <c s="90" t="str">
        <f>IF('S.D.PASTE SHEET'!E582="","",UPPER('S.D.PASTE SHEET'!E582))</f>
        <v/>
      </c>
      <c s="90" t="str">
        <f>IF('S.D.PASTE SHEET'!F582="","",'S.D.PASTE SHEET'!F582)</f>
        <v/>
      </c>
      <c s="90" t="str">
        <f>IF('S.D.PASTE SHEET'!G582="","",UPPER('S.D.PASTE SHEET'!G582))</f>
        <v/>
      </c>
      <c s="90" t="str">
        <f>IF('S.D.PASTE SHEET'!H582="","",UPPER('S.D.PASTE SHEET'!H582))</f>
        <v/>
      </c>
      <c s="90" t="str">
        <f>IF('S.D.PASTE SHEET'!I582="","",'S.D.PASTE SHEET'!I582)</f>
        <v/>
      </c>
      <c s="91" t="str">
        <f>IF('S.D.PASTE SHEET'!J582="","",'S.D.PASTE SHEET'!J582)</f>
        <v/>
      </c>
      <c s="90" t="str">
        <f>IF('S.D.PASTE SHEET'!K582="","",'S.D.PASTE SHEET'!K582)</f>
        <v/>
      </c>
      <c s="90" t="str">
        <f>IF('S.D.PASTE SHEET'!L582="","",'S.D.PASTE SHEET'!L582)</f>
        <v/>
      </c>
      <c s="90" t="str">
        <f>IF('S.D.PASTE SHEET'!M582="","",'S.D.PASTE SHEET'!M582)</f>
        <v/>
      </c>
      <c s="90" t="str">
        <f>IF('S.D.PASTE SHEET'!N582="","",'S.D.PASTE SHEET'!N582)</f>
        <v/>
      </c>
      <c s="90" t="str">
        <f>IF('S.D.PASTE SHEET'!O582="","",'S.D.PASTE SHEET'!O582)</f>
        <v/>
      </c>
      <c s="90" t="str">
        <f>IF('S.D.PASTE SHEET'!P582="","",'S.D.PASTE SHEET'!P582)</f>
        <v/>
      </c>
      <c s="90" t="str">
        <f>IF('S.D.PASTE SHEET'!Q582="","",'S.D.PASTE SHEET'!Q582)</f>
        <v/>
      </c>
      <c s="90" t="str">
        <f>IF('S.D.PASTE SHEET'!R582="","",'S.D.PASTE SHEET'!R582)</f>
        <v/>
      </c>
      <c s="90" t="str">
        <f>IF('S.D.PASTE SHEET'!S582="","",'S.D.PASTE SHEET'!S582)</f>
        <v/>
      </c>
      <c s="90" t="str">
        <f>IF('S.D.PASTE SHEET'!T582="","",'S.D.PASTE SHEET'!T582)</f>
        <v/>
      </c>
      <c s="90" t="str">
        <f>IF('S.D.PASTE SHEET'!U582="","",'S.D.PASTE SHEET'!U582)</f>
        <v/>
      </c>
      <c s="90" t="str">
        <f>IF('S.D.PASTE SHEET'!V582="","",'S.D.PASTE SHEET'!V582)</f>
        <v/>
      </c>
      <c s="90" t="str">
        <f>IF('S.D.PASTE SHEET'!W582="","",'S.D.PASTE SHEET'!W582)</f>
        <v/>
      </c>
      <c s="90" t="str">
        <f>IF('S.D.PASTE SHEET'!X582="","",'S.D.PASTE SHEET'!X582)</f>
        <v/>
      </c>
      <c s="90" t="str">
        <f>IF('S.D.PASTE SHEET'!Y582="","",'S.D.PASTE SHEET'!Y582)</f>
        <v/>
      </c>
      <c s="90" t="str">
        <f>IF('S.D.PASTE SHEET'!Z582="","",'S.D.PASTE SHEET'!Z582)</f>
        <v/>
      </c>
      <c s="90" t="str">
        <f>IF('S.D.PASTE SHEET'!AA582="","",'S.D.PASTE SHEET'!AA582)</f>
        <v/>
      </c>
      <c s="90" t="str">
        <f>IF('S.D.PASTE SHEET'!AB582="","",'S.D.PASTE SHEET'!AB582)</f>
        <v/>
      </c>
      <c s="90" t="str">
        <f>IF('S.D.PASTE SHEET'!AC582="","",'S.D.PASTE SHEET'!AC582)</f>
        <v/>
      </c>
      <c s="90" t="str">
        <f>IF('S.D.PASTE SHEET'!AD582="","",'S.D.PASTE SHEET'!AD582)</f>
        <v/>
      </c>
      <c s="34"/>
      <c s="32" t="str">
        <f>IF(AK582="","",IF(AK582&gt;0,COUNT($AG$2:AG582),""))</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2" s="32" t="str">
        <f>IF(BC582="","",IF(BC582&gt;0,COUNT($AY$2:AY582),""))</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3" spans="1:66" ht="15.75" customHeight="1">
      <c r="A583" s="90" t="str">
        <f>IF('S.D.PASTE SHEET'!A583="","",'S.D.PASTE SHEET'!A583)</f>
        <v/>
      </c>
      <c s="90" t="str">
        <f>IF('S.D.PASTE SHEET'!B583="","",'S.D.PASTE SHEET'!B583)</f>
        <v/>
      </c>
      <c s="90" t="str">
        <f>IF('S.D.PASTE SHEET'!C583="","",'S.D.PASTE SHEET'!C583)</f>
        <v/>
      </c>
      <c s="91" t="str">
        <f>IF('S.D.PASTE SHEET'!D583="","",'S.D.PASTE SHEET'!D583)</f>
        <v/>
      </c>
      <c s="90" t="str">
        <f>IF('S.D.PASTE SHEET'!E583="","",UPPER('S.D.PASTE SHEET'!E583))</f>
        <v/>
      </c>
      <c s="90" t="str">
        <f>IF('S.D.PASTE SHEET'!F583="","",'S.D.PASTE SHEET'!F583)</f>
        <v/>
      </c>
      <c s="90" t="str">
        <f>IF('S.D.PASTE SHEET'!G583="","",UPPER('S.D.PASTE SHEET'!G583))</f>
        <v/>
      </c>
      <c s="90" t="str">
        <f>IF('S.D.PASTE SHEET'!H583="","",UPPER('S.D.PASTE SHEET'!H583))</f>
        <v/>
      </c>
      <c s="90" t="str">
        <f>IF('S.D.PASTE SHEET'!I583="","",'S.D.PASTE SHEET'!I583)</f>
        <v/>
      </c>
      <c s="91" t="str">
        <f>IF('S.D.PASTE SHEET'!J583="","",'S.D.PASTE SHEET'!J583)</f>
        <v/>
      </c>
      <c s="90" t="str">
        <f>IF('S.D.PASTE SHEET'!K583="","",'S.D.PASTE SHEET'!K583)</f>
        <v/>
      </c>
      <c s="90" t="str">
        <f>IF('S.D.PASTE SHEET'!L583="","",'S.D.PASTE SHEET'!L583)</f>
        <v/>
      </c>
      <c s="90" t="str">
        <f>IF('S.D.PASTE SHEET'!M583="","",'S.D.PASTE SHEET'!M583)</f>
        <v/>
      </c>
      <c s="90" t="str">
        <f>IF('S.D.PASTE SHEET'!N583="","",'S.D.PASTE SHEET'!N583)</f>
        <v/>
      </c>
      <c s="90" t="str">
        <f>IF('S.D.PASTE SHEET'!O583="","",'S.D.PASTE SHEET'!O583)</f>
        <v/>
      </c>
      <c s="90" t="str">
        <f>IF('S.D.PASTE SHEET'!P583="","",'S.D.PASTE SHEET'!P583)</f>
        <v/>
      </c>
      <c s="90" t="str">
        <f>IF('S.D.PASTE SHEET'!Q583="","",'S.D.PASTE SHEET'!Q583)</f>
        <v/>
      </c>
      <c s="90" t="str">
        <f>IF('S.D.PASTE SHEET'!R583="","",'S.D.PASTE SHEET'!R583)</f>
        <v/>
      </c>
      <c s="90" t="str">
        <f>IF('S.D.PASTE SHEET'!S583="","",'S.D.PASTE SHEET'!S583)</f>
        <v/>
      </c>
      <c s="90" t="str">
        <f>IF('S.D.PASTE SHEET'!T583="","",'S.D.PASTE SHEET'!T583)</f>
        <v/>
      </c>
      <c s="90" t="str">
        <f>IF('S.D.PASTE SHEET'!U583="","",'S.D.PASTE SHEET'!U583)</f>
        <v/>
      </c>
      <c s="90" t="str">
        <f>IF('S.D.PASTE SHEET'!V583="","",'S.D.PASTE SHEET'!V583)</f>
        <v/>
      </c>
      <c s="90" t="str">
        <f>IF('S.D.PASTE SHEET'!W583="","",'S.D.PASTE SHEET'!W583)</f>
        <v/>
      </c>
      <c s="90" t="str">
        <f>IF('S.D.PASTE SHEET'!X583="","",'S.D.PASTE SHEET'!X583)</f>
        <v/>
      </c>
      <c s="90" t="str">
        <f>IF('S.D.PASTE SHEET'!Y583="","",'S.D.PASTE SHEET'!Y583)</f>
        <v/>
      </c>
      <c s="90" t="str">
        <f>IF('S.D.PASTE SHEET'!Z583="","",'S.D.PASTE SHEET'!Z583)</f>
        <v/>
      </c>
      <c s="90" t="str">
        <f>IF('S.D.PASTE SHEET'!AA583="","",'S.D.PASTE SHEET'!AA583)</f>
        <v/>
      </c>
      <c s="90" t="str">
        <f>IF('S.D.PASTE SHEET'!AB583="","",'S.D.PASTE SHEET'!AB583)</f>
        <v/>
      </c>
      <c s="90" t="str">
        <f>IF('S.D.PASTE SHEET'!AC583="","",'S.D.PASTE SHEET'!AC583)</f>
        <v/>
      </c>
      <c s="90" t="str">
        <f>IF('S.D.PASTE SHEET'!AD583="","",'S.D.PASTE SHEET'!AD583)</f>
        <v/>
      </c>
      <c s="34"/>
      <c s="32" t="str">
        <f>IF(AK583="","",IF(AK583&gt;0,COUNT($AG$2:AG583),""))</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3" s="32" t="str">
        <f>IF(BC583="","",IF(BC583&gt;0,COUNT($AY$2:AY583),""))</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4" spans="1:66" ht="15.75" customHeight="1">
      <c r="A584" s="90" t="str">
        <f>IF('S.D.PASTE SHEET'!A584="","",'S.D.PASTE SHEET'!A584)</f>
        <v/>
      </c>
      <c s="90" t="str">
        <f>IF('S.D.PASTE SHEET'!B584="","",'S.D.PASTE SHEET'!B584)</f>
        <v/>
      </c>
      <c s="90" t="str">
        <f>IF('S.D.PASTE SHEET'!C584="","",'S.D.PASTE SHEET'!C584)</f>
        <v/>
      </c>
      <c s="91" t="str">
        <f>IF('S.D.PASTE SHEET'!D584="","",'S.D.PASTE SHEET'!D584)</f>
        <v/>
      </c>
      <c s="90" t="str">
        <f>IF('S.D.PASTE SHEET'!E584="","",UPPER('S.D.PASTE SHEET'!E584))</f>
        <v/>
      </c>
      <c s="90" t="str">
        <f>IF('S.D.PASTE SHEET'!F584="","",'S.D.PASTE SHEET'!F584)</f>
        <v/>
      </c>
      <c s="90" t="str">
        <f>IF('S.D.PASTE SHEET'!G584="","",UPPER('S.D.PASTE SHEET'!G584))</f>
        <v/>
      </c>
      <c s="90" t="str">
        <f>IF('S.D.PASTE SHEET'!H584="","",UPPER('S.D.PASTE SHEET'!H584))</f>
        <v/>
      </c>
      <c s="90" t="str">
        <f>IF('S.D.PASTE SHEET'!I584="","",'S.D.PASTE SHEET'!I584)</f>
        <v/>
      </c>
      <c s="91" t="str">
        <f>IF('S.D.PASTE SHEET'!J584="","",'S.D.PASTE SHEET'!J584)</f>
        <v/>
      </c>
      <c s="90" t="str">
        <f>IF('S.D.PASTE SHEET'!K584="","",'S.D.PASTE SHEET'!K584)</f>
        <v/>
      </c>
      <c s="90" t="str">
        <f>IF('S.D.PASTE SHEET'!L584="","",'S.D.PASTE SHEET'!L584)</f>
        <v/>
      </c>
      <c s="90" t="str">
        <f>IF('S.D.PASTE SHEET'!M584="","",'S.D.PASTE SHEET'!M584)</f>
        <v/>
      </c>
      <c s="90" t="str">
        <f>IF('S.D.PASTE SHEET'!N584="","",'S.D.PASTE SHEET'!N584)</f>
        <v/>
      </c>
      <c s="90" t="str">
        <f>IF('S.D.PASTE SHEET'!O584="","",'S.D.PASTE SHEET'!O584)</f>
        <v/>
      </c>
      <c s="90" t="str">
        <f>IF('S.D.PASTE SHEET'!P584="","",'S.D.PASTE SHEET'!P584)</f>
        <v/>
      </c>
      <c s="90" t="str">
        <f>IF('S.D.PASTE SHEET'!Q584="","",'S.D.PASTE SHEET'!Q584)</f>
        <v/>
      </c>
      <c s="90" t="str">
        <f>IF('S.D.PASTE SHEET'!R584="","",'S.D.PASTE SHEET'!R584)</f>
        <v/>
      </c>
      <c s="90" t="str">
        <f>IF('S.D.PASTE SHEET'!S584="","",'S.D.PASTE SHEET'!S584)</f>
        <v/>
      </c>
      <c s="90" t="str">
        <f>IF('S.D.PASTE SHEET'!T584="","",'S.D.PASTE SHEET'!T584)</f>
        <v/>
      </c>
      <c s="90" t="str">
        <f>IF('S.D.PASTE SHEET'!U584="","",'S.D.PASTE SHEET'!U584)</f>
        <v/>
      </c>
      <c s="90" t="str">
        <f>IF('S.D.PASTE SHEET'!V584="","",'S.D.PASTE SHEET'!V584)</f>
        <v/>
      </c>
      <c s="90" t="str">
        <f>IF('S.D.PASTE SHEET'!W584="","",'S.D.PASTE SHEET'!W584)</f>
        <v/>
      </c>
      <c s="90" t="str">
        <f>IF('S.D.PASTE SHEET'!X584="","",'S.D.PASTE SHEET'!X584)</f>
        <v/>
      </c>
      <c s="90" t="str">
        <f>IF('S.D.PASTE SHEET'!Y584="","",'S.D.PASTE SHEET'!Y584)</f>
        <v/>
      </c>
      <c s="90" t="str">
        <f>IF('S.D.PASTE SHEET'!Z584="","",'S.D.PASTE SHEET'!Z584)</f>
        <v/>
      </c>
      <c s="90" t="str">
        <f>IF('S.D.PASTE SHEET'!AA584="","",'S.D.PASTE SHEET'!AA584)</f>
        <v/>
      </c>
      <c s="90" t="str">
        <f>IF('S.D.PASTE SHEET'!AB584="","",'S.D.PASTE SHEET'!AB584)</f>
        <v/>
      </c>
      <c s="90" t="str">
        <f>IF('S.D.PASTE SHEET'!AC584="","",'S.D.PASTE SHEET'!AC584)</f>
        <v/>
      </c>
      <c s="90" t="str">
        <f>IF('S.D.PASTE SHEET'!AD584="","",'S.D.PASTE SHEET'!AD584)</f>
        <v/>
      </c>
      <c s="34"/>
      <c s="32" t="str">
        <f>IF(AK584="","",IF(AK584&gt;0,COUNT($AG$2:AG584),""))</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4" s="32" t="str">
        <f>IF(BC584="","",IF(BC584&gt;0,COUNT($AY$2:AY584),""))</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5" spans="1:66" ht="15.75" customHeight="1">
      <c r="A585" s="90" t="str">
        <f>IF('S.D.PASTE SHEET'!A585="","",'S.D.PASTE SHEET'!A585)</f>
        <v/>
      </c>
      <c s="90" t="str">
        <f>IF('S.D.PASTE SHEET'!B585="","",'S.D.PASTE SHEET'!B585)</f>
        <v/>
      </c>
      <c s="90" t="str">
        <f>IF('S.D.PASTE SHEET'!C585="","",'S.D.PASTE SHEET'!C585)</f>
        <v/>
      </c>
      <c s="91" t="str">
        <f>IF('S.D.PASTE SHEET'!D585="","",'S.D.PASTE SHEET'!D585)</f>
        <v/>
      </c>
      <c s="90" t="str">
        <f>IF('S.D.PASTE SHEET'!E585="","",UPPER('S.D.PASTE SHEET'!E585))</f>
        <v/>
      </c>
      <c s="90" t="str">
        <f>IF('S.D.PASTE SHEET'!F585="","",'S.D.PASTE SHEET'!F585)</f>
        <v/>
      </c>
      <c s="90" t="str">
        <f>IF('S.D.PASTE SHEET'!G585="","",UPPER('S.D.PASTE SHEET'!G585))</f>
        <v/>
      </c>
      <c s="90" t="str">
        <f>IF('S.D.PASTE SHEET'!H585="","",UPPER('S.D.PASTE SHEET'!H585))</f>
        <v/>
      </c>
      <c s="90" t="str">
        <f>IF('S.D.PASTE SHEET'!I585="","",'S.D.PASTE SHEET'!I585)</f>
        <v/>
      </c>
      <c s="91" t="str">
        <f>IF('S.D.PASTE SHEET'!J585="","",'S.D.PASTE SHEET'!J585)</f>
        <v/>
      </c>
      <c s="90" t="str">
        <f>IF('S.D.PASTE SHEET'!K585="","",'S.D.PASTE SHEET'!K585)</f>
        <v/>
      </c>
      <c s="90" t="str">
        <f>IF('S.D.PASTE SHEET'!L585="","",'S.D.PASTE SHEET'!L585)</f>
        <v/>
      </c>
      <c s="90" t="str">
        <f>IF('S.D.PASTE SHEET'!M585="","",'S.D.PASTE SHEET'!M585)</f>
        <v/>
      </c>
      <c s="90" t="str">
        <f>IF('S.D.PASTE SHEET'!N585="","",'S.D.PASTE SHEET'!N585)</f>
        <v/>
      </c>
      <c s="90" t="str">
        <f>IF('S.D.PASTE SHEET'!O585="","",'S.D.PASTE SHEET'!O585)</f>
        <v/>
      </c>
      <c s="90" t="str">
        <f>IF('S.D.PASTE SHEET'!P585="","",'S.D.PASTE SHEET'!P585)</f>
        <v/>
      </c>
      <c s="90" t="str">
        <f>IF('S.D.PASTE SHEET'!Q585="","",'S.D.PASTE SHEET'!Q585)</f>
        <v/>
      </c>
      <c s="90" t="str">
        <f>IF('S.D.PASTE SHEET'!R585="","",'S.D.PASTE SHEET'!R585)</f>
        <v/>
      </c>
      <c s="90" t="str">
        <f>IF('S.D.PASTE SHEET'!S585="","",'S.D.PASTE SHEET'!S585)</f>
        <v/>
      </c>
      <c s="90" t="str">
        <f>IF('S.D.PASTE SHEET'!T585="","",'S.D.PASTE SHEET'!T585)</f>
        <v/>
      </c>
      <c s="90" t="str">
        <f>IF('S.D.PASTE SHEET'!U585="","",'S.D.PASTE SHEET'!U585)</f>
        <v/>
      </c>
      <c s="90" t="str">
        <f>IF('S.D.PASTE SHEET'!V585="","",'S.D.PASTE SHEET'!V585)</f>
        <v/>
      </c>
      <c s="90" t="str">
        <f>IF('S.D.PASTE SHEET'!W585="","",'S.D.PASTE SHEET'!W585)</f>
        <v/>
      </c>
      <c s="90" t="str">
        <f>IF('S.D.PASTE SHEET'!X585="","",'S.D.PASTE SHEET'!X585)</f>
        <v/>
      </c>
      <c s="90" t="str">
        <f>IF('S.D.PASTE SHEET'!Y585="","",'S.D.PASTE SHEET'!Y585)</f>
        <v/>
      </c>
      <c s="90" t="str">
        <f>IF('S.D.PASTE SHEET'!Z585="","",'S.D.PASTE SHEET'!Z585)</f>
        <v/>
      </c>
      <c s="90" t="str">
        <f>IF('S.D.PASTE SHEET'!AA585="","",'S.D.PASTE SHEET'!AA585)</f>
        <v/>
      </c>
      <c s="90" t="str">
        <f>IF('S.D.PASTE SHEET'!AB585="","",'S.D.PASTE SHEET'!AB585)</f>
        <v/>
      </c>
      <c s="90" t="str">
        <f>IF('S.D.PASTE SHEET'!AC585="","",'S.D.PASTE SHEET'!AC585)</f>
        <v/>
      </c>
      <c s="90" t="str">
        <f>IF('S.D.PASTE SHEET'!AD585="","",'S.D.PASTE SHEET'!AD585)</f>
        <v/>
      </c>
      <c s="34"/>
      <c s="32" t="str">
        <f>IF(AK585="","",IF(AK585&gt;0,COUNT($AG$2:AG585),""))</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5" s="32" t="str">
        <f>IF(BC585="","",IF(BC585&gt;0,COUNT($AY$2:AY585),""))</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6" spans="1:66" ht="15.75" customHeight="1">
      <c r="A586" s="90" t="str">
        <f>IF('S.D.PASTE SHEET'!A586="","",'S.D.PASTE SHEET'!A586)</f>
        <v/>
      </c>
      <c s="90" t="str">
        <f>IF('S.D.PASTE SHEET'!B586="","",'S.D.PASTE SHEET'!B586)</f>
        <v/>
      </c>
      <c s="90" t="str">
        <f>IF('S.D.PASTE SHEET'!C586="","",'S.D.PASTE SHEET'!C586)</f>
        <v/>
      </c>
      <c s="91" t="str">
        <f>IF('S.D.PASTE SHEET'!D586="","",'S.D.PASTE SHEET'!D586)</f>
        <v/>
      </c>
      <c s="90" t="str">
        <f>IF('S.D.PASTE SHEET'!E586="","",UPPER('S.D.PASTE SHEET'!E586))</f>
        <v/>
      </c>
      <c s="90" t="str">
        <f>IF('S.D.PASTE SHEET'!F586="","",'S.D.PASTE SHEET'!F586)</f>
        <v/>
      </c>
      <c s="90" t="str">
        <f>IF('S.D.PASTE SHEET'!G586="","",UPPER('S.D.PASTE SHEET'!G586))</f>
        <v/>
      </c>
      <c s="90" t="str">
        <f>IF('S.D.PASTE SHEET'!H586="","",UPPER('S.D.PASTE SHEET'!H586))</f>
        <v/>
      </c>
      <c s="90" t="str">
        <f>IF('S.D.PASTE SHEET'!I586="","",'S.D.PASTE SHEET'!I586)</f>
        <v/>
      </c>
      <c s="91" t="str">
        <f>IF('S.D.PASTE SHEET'!J586="","",'S.D.PASTE SHEET'!J586)</f>
        <v/>
      </c>
      <c s="90" t="str">
        <f>IF('S.D.PASTE SHEET'!K586="","",'S.D.PASTE SHEET'!K586)</f>
        <v/>
      </c>
      <c s="90" t="str">
        <f>IF('S.D.PASTE SHEET'!L586="","",'S.D.PASTE SHEET'!L586)</f>
        <v/>
      </c>
      <c s="90" t="str">
        <f>IF('S.D.PASTE SHEET'!M586="","",'S.D.PASTE SHEET'!M586)</f>
        <v/>
      </c>
      <c s="90" t="str">
        <f>IF('S.D.PASTE SHEET'!N586="","",'S.D.PASTE SHEET'!N586)</f>
        <v/>
      </c>
      <c s="90" t="str">
        <f>IF('S.D.PASTE SHEET'!O586="","",'S.D.PASTE SHEET'!O586)</f>
        <v/>
      </c>
      <c s="90" t="str">
        <f>IF('S.D.PASTE SHEET'!P586="","",'S.D.PASTE SHEET'!P586)</f>
        <v/>
      </c>
      <c s="90" t="str">
        <f>IF('S.D.PASTE SHEET'!Q586="","",'S.D.PASTE SHEET'!Q586)</f>
        <v/>
      </c>
      <c s="90" t="str">
        <f>IF('S.D.PASTE SHEET'!R586="","",'S.D.PASTE SHEET'!R586)</f>
        <v/>
      </c>
      <c s="90" t="str">
        <f>IF('S.D.PASTE SHEET'!S586="","",'S.D.PASTE SHEET'!S586)</f>
        <v/>
      </c>
      <c s="90" t="str">
        <f>IF('S.D.PASTE SHEET'!T586="","",'S.D.PASTE SHEET'!T586)</f>
        <v/>
      </c>
      <c s="90" t="str">
        <f>IF('S.D.PASTE SHEET'!U586="","",'S.D.PASTE SHEET'!U586)</f>
        <v/>
      </c>
      <c s="90" t="str">
        <f>IF('S.D.PASTE SHEET'!V586="","",'S.D.PASTE SHEET'!V586)</f>
        <v/>
      </c>
      <c s="90" t="str">
        <f>IF('S.D.PASTE SHEET'!W586="","",'S.D.PASTE SHEET'!W586)</f>
        <v/>
      </c>
      <c s="90" t="str">
        <f>IF('S.D.PASTE SHEET'!X586="","",'S.D.PASTE SHEET'!X586)</f>
        <v/>
      </c>
      <c s="90" t="str">
        <f>IF('S.D.PASTE SHEET'!Y586="","",'S.D.PASTE SHEET'!Y586)</f>
        <v/>
      </c>
      <c s="90" t="str">
        <f>IF('S.D.PASTE SHEET'!Z586="","",'S.D.PASTE SHEET'!Z586)</f>
        <v/>
      </c>
      <c s="90" t="str">
        <f>IF('S.D.PASTE SHEET'!AA586="","",'S.D.PASTE SHEET'!AA586)</f>
        <v/>
      </c>
      <c s="90" t="str">
        <f>IF('S.D.PASTE SHEET'!AB586="","",'S.D.PASTE SHEET'!AB586)</f>
        <v/>
      </c>
      <c s="90" t="str">
        <f>IF('S.D.PASTE SHEET'!AC586="","",'S.D.PASTE SHEET'!AC586)</f>
        <v/>
      </c>
      <c s="90" t="str">
        <f>IF('S.D.PASTE SHEET'!AD586="","",'S.D.PASTE SHEET'!AD586)</f>
        <v/>
      </c>
      <c s="34"/>
      <c s="32" t="str">
        <f>IF(AK586="","",IF(AK586&gt;0,COUNT($AG$2:AG586),""))</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6" s="32" t="str">
        <f>IF(BC586="","",IF(BC586&gt;0,COUNT($AY$2:AY586),""))</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7" spans="1:66" ht="15.75" customHeight="1">
      <c r="A587" s="90" t="str">
        <f>IF('S.D.PASTE SHEET'!A587="","",'S.D.PASTE SHEET'!A587)</f>
        <v/>
      </c>
      <c s="90" t="str">
        <f>IF('S.D.PASTE SHEET'!B587="","",'S.D.PASTE SHEET'!B587)</f>
        <v/>
      </c>
      <c s="90" t="str">
        <f>IF('S.D.PASTE SHEET'!C587="","",'S.D.PASTE SHEET'!C587)</f>
        <v/>
      </c>
      <c s="91" t="str">
        <f>IF('S.D.PASTE SHEET'!D587="","",'S.D.PASTE SHEET'!D587)</f>
        <v/>
      </c>
      <c s="90" t="str">
        <f>IF('S.D.PASTE SHEET'!E587="","",UPPER('S.D.PASTE SHEET'!E587))</f>
        <v/>
      </c>
      <c s="90" t="str">
        <f>IF('S.D.PASTE SHEET'!F587="","",'S.D.PASTE SHEET'!F587)</f>
        <v/>
      </c>
      <c s="90" t="str">
        <f>IF('S.D.PASTE SHEET'!G587="","",UPPER('S.D.PASTE SHEET'!G587))</f>
        <v/>
      </c>
      <c s="90" t="str">
        <f>IF('S.D.PASTE SHEET'!H587="","",UPPER('S.D.PASTE SHEET'!H587))</f>
        <v/>
      </c>
      <c s="90" t="str">
        <f>IF('S.D.PASTE SHEET'!I587="","",'S.D.PASTE SHEET'!I587)</f>
        <v/>
      </c>
      <c s="91" t="str">
        <f>IF('S.D.PASTE SHEET'!J587="","",'S.D.PASTE SHEET'!J587)</f>
        <v/>
      </c>
      <c s="90" t="str">
        <f>IF('S.D.PASTE SHEET'!K587="","",'S.D.PASTE SHEET'!K587)</f>
        <v/>
      </c>
      <c s="90" t="str">
        <f>IF('S.D.PASTE SHEET'!L587="","",'S.D.PASTE SHEET'!L587)</f>
        <v/>
      </c>
      <c s="90" t="str">
        <f>IF('S.D.PASTE SHEET'!M587="","",'S.D.PASTE SHEET'!M587)</f>
        <v/>
      </c>
      <c s="90" t="str">
        <f>IF('S.D.PASTE SHEET'!N587="","",'S.D.PASTE SHEET'!N587)</f>
        <v/>
      </c>
      <c s="90" t="str">
        <f>IF('S.D.PASTE SHEET'!O587="","",'S.D.PASTE SHEET'!O587)</f>
        <v/>
      </c>
      <c s="90" t="str">
        <f>IF('S.D.PASTE SHEET'!P587="","",'S.D.PASTE SHEET'!P587)</f>
        <v/>
      </c>
      <c s="90" t="str">
        <f>IF('S.D.PASTE SHEET'!Q587="","",'S.D.PASTE SHEET'!Q587)</f>
        <v/>
      </c>
      <c s="90" t="str">
        <f>IF('S.D.PASTE SHEET'!R587="","",'S.D.PASTE SHEET'!R587)</f>
        <v/>
      </c>
      <c s="90" t="str">
        <f>IF('S.D.PASTE SHEET'!S587="","",'S.D.PASTE SHEET'!S587)</f>
        <v/>
      </c>
      <c s="90" t="str">
        <f>IF('S.D.PASTE SHEET'!T587="","",'S.D.PASTE SHEET'!T587)</f>
        <v/>
      </c>
      <c s="90" t="str">
        <f>IF('S.D.PASTE SHEET'!U587="","",'S.D.PASTE SHEET'!U587)</f>
        <v/>
      </c>
      <c s="90" t="str">
        <f>IF('S.D.PASTE SHEET'!V587="","",'S.D.PASTE SHEET'!V587)</f>
        <v/>
      </c>
      <c s="90" t="str">
        <f>IF('S.D.PASTE SHEET'!W587="","",'S.D.PASTE SHEET'!W587)</f>
        <v/>
      </c>
      <c s="90" t="str">
        <f>IF('S.D.PASTE SHEET'!X587="","",'S.D.PASTE SHEET'!X587)</f>
        <v/>
      </c>
      <c s="90" t="str">
        <f>IF('S.D.PASTE SHEET'!Y587="","",'S.D.PASTE SHEET'!Y587)</f>
        <v/>
      </c>
      <c s="90" t="str">
        <f>IF('S.D.PASTE SHEET'!Z587="","",'S.D.PASTE SHEET'!Z587)</f>
        <v/>
      </c>
      <c s="90" t="str">
        <f>IF('S.D.PASTE SHEET'!AA587="","",'S.D.PASTE SHEET'!AA587)</f>
        <v/>
      </c>
      <c s="90" t="str">
        <f>IF('S.D.PASTE SHEET'!AB587="","",'S.D.PASTE SHEET'!AB587)</f>
        <v/>
      </c>
      <c s="90" t="str">
        <f>IF('S.D.PASTE SHEET'!AC587="","",'S.D.PASTE SHEET'!AC587)</f>
        <v/>
      </c>
      <c s="90" t="str">
        <f>IF('S.D.PASTE SHEET'!AD587="","",'S.D.PASTE SHEET'!AD587)</f>
        <v/>
      </c>
      <c s="34"/>
      <c s="32" t="str">
        <f>IF(AK587="","",IF(AK587&gt;0,COUNT($AG$2:AG587),""))</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7" s="32" t="str">
        <f>IF(BC587="","",IF(BC587&gt;0,COUNT($AY$2:AY587),""))</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8" spans="1:66" ht="15.75" customHeight="1">
      <c r="A588" s="90" t="str">
        <f>IF('S.D.PASTE SHEET'!A588="","",'S.D.PASTE SHEET'!A588)</f>
        <v/>
      </c>
      <c s="90" t="str">
        <f>IF('S.D.PASTE SHEET'!B588="","",'S.D.PASTE SHEET'!B588)</f>
        <v/>
      </c>
      <c s="90" t="str">
        <f>IF('S.D.PASTE SHEET'!C588="","",'S.D.PASTE SHEET'!C588)</f>
        <v/>
      </c>
      <c s="91" t="str">
        <f>IF('S.D.PASTE SHEET'!D588="","",'S.D.PASTE SHEET'!D588)</f>
        <v/>
      </c>
      <c s="90" t="str">
        <f>IF('S.D.PASTE SHEET'!E588="","",UPPER('S.D.PASTE SHEET'!E588))</f>
        <v/>
      </c>
      <c s="90" t="str">
        <f>IF('S.D.PASTE SHEET'!F588="","",'S.D.PASTE SHEET'!F588)</f>
        <v/>
      </c>
      <c s="90" t="str">
        <f>IF('S.D.PASTE SHEET'!G588="","",UPPER('S.D.PASTE SHEET'!G588))</f>
        <v/>
      </c>
      <c s="90" t="str">
        <f>IF('S.D.PASTE SHEET'!H588="","",UPPER('S.D.PASTE SHEET'!H588))</f>
        <v/>
      </c>
      <c s="90" t="str">
        <f>IF('S.D.PASTE SHEET'!I588="","",'S.D.PASTE SHEET'!I588)</f>
        <v/>
      </c>
      <c s="91" t="str">
        <f>IF('S.D.PASTE SHEET'!J588="","",'S.D.PASTE SHEET'!J588)</f>
        <v/>
      </c>
      <c s="90" t="str">
        <f>IF('S.D.PASTE SHEET'!K588="","",'S.D.PASTE SHEET'!K588)</f>
        <v/>
      </c>
      <c s="90" t="str">
        <f>IF('S.D.PASTE SHEET'!L588="","",'S.D.PASTE SHEET'!L588)</f>
        <v/>
      </c>
      <c s="90" t="str">
        <f>IF('S.D.PASTE SHEET'!M588="","",'S.D.PASTE SHEET'!M588)</f>
        <v/>
      </c>
      <c s="90" t="str">
        <f>IF('S.D.PASTE SHEET'!N588="","",'S.D.PASTE SHEET'!N588)</f>
        <v/>
      </c>
      <c s="90" t="str">
        <f>IF('S.D.PASTE SHEET'!O588="","",'S.D.PASTE SHEET'!O588)</f>
        <v/>
      </c>
      <c s="90" t="str">
        <f>IF('S.D.PASTE SHEET'!P588="","",'S.D.PASTE SHEET'!P588)</f>
        <v/>
      </c>
      <c s="90" t="str">
        <f>IF('S.D.PASTE SHEET'!Q588="","",'S.D.PASTE SHEET'!Q588)</f>
        <v/>
      </c>
      <c s="90" t="str">
        <f>IF('S.D.PASTE SHEET'!R588="","",'S.D.PASTE SHEET'!R588)</f>
        <v/>
      </c>
      <c s="90" t="str">
        <f>IF('S.D.PASTE SHEET'!S588="","",'S.D.PASTE SHEET'!S588)</f>
        <v/>
      </c>
      <c s="90" t="str">
        <f>IF('S.D.PASTE SHEET'!T588="","",'S.D.PASTE SHEET'!T588)</f>
        <v/>
      </c>
      <c s="90" t="str">
        <f>IF('S.D.PASTE SHEET'!U588="","",'S.D.PASTE SHEET'!U588)</f>
        <v/>
      </c>
      <c s="90" t="str">
        <f>IF('S.D.PASTE SHEET'!V588="","",'S.D.PASTE SHEET'!V588)</f>
        <v/>
      </c>
      <c s="90" t="str">
        <f>IF('S.D.PASTE SHEET'!W588="","",'S.D.PASTE SHEET'!W588)</f>
        <v/>
      </c>
      <c s="90" t="str">
        <f>IF('S.D.PASTE SHEET'!X588="","",'S.D.PASTE SHEET'!X588)</f>
        <v/>
      </c>
      <c s="90" t="str">
        <f>IF('S.D.PASTE SHEET'!Y588="","",'S.D.PASTE SHEET'!Y588)</f>
        <v/>
      </c>
      <c s="90" t="str">
        <f>IF('S.D.PASTE SHEET'!Z588="","",'S.D.PASTE SHEET'!Z588)</f>
        <v/>
      </c>
      <c s="90" t="str">
        <f>IF('S.D.PASTE SHEET'!AA588="","",'S.D.PASTE SHEET'!AA588)</f>
        <v/>
      </c>
      <c s="90" t="str">
        <f>IF('S.D.PASTE SHEET'!AB588="","",'S.D.PASTE SHEET'!AB588)</f>
        <v/>
      </c>
      <c s="90" t="str">
        <f>IF('S.D.PASTE SHEET'!AC588="","",'S.D.PASTE SHEET'!AC588)</f>
        <v/>
      </c>
      <c s="90" t="str">
        <f>IF('S.D.PASTE SHEET'!AD588="","",'S.D.PASTE SHEET'!AD588)</f>
        <v/>
      </c>
      <c s="34"/>
      <c s="32" t="str">
        <f>IF(AK588="","",IF(AK588&gt;0,COUNT($AG$2:AG588),""))</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8" s="32" t="str">
        <f>IF(BC588="","",IF(BC588&gt;0,COUNT($AY$2:AY588),""))</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89" spans="1:66" ht="15.75" customHeight="1">
      <c r="A589" s="90" t="str">
        <f>IF('S.D.PASTE SHEET'!A589="","",'S.D.PASTE SHEET'!A589)</f>
        <v/>
      </c>
      <c s="90" t="str">
        <f>IF('S.D.PASTE SHEET'!B589="","",'S.D.PASTE SHEET'!B589)</f>
        <v/>
      </c>
      <c s="90" t="str">
        <f>IF('S.D.PASTE SHEET'!C589="","",'S.D.PASTE SHEET'!C589)</f>
        <v/>
      </c>
      <c s="91" t="str">
        <f>IF('S.D.PASTE SHEET'!D589="","",'S.D.PASTE SHEET'!D589)</f>
        <v/>
      </c>
      <c s="90" t="str">
        <f>IF('S.D.PASTE SHEET'!E589="","",UPPER('S.D.PASTE SHEET'!E589))</f>
        <v/>
      </c>
      <c s="90" t="str">
        <f>IF('S.D.PASTE SHEET'!F589="","",'S.D.PASTE SHEET'!F589)</f>
        <v/>
      </c>
      <c s="90" t="str">
        <f>IF('S.D.PASTE SHEET'!G589="","",UPPER('S.D.PASTE SHEET'!G589))</f>
        <v/>
      </c>
      <c s="90" t="str">
        <f>IF('S.D.PASTE SHEET'!H589="","",UPPER('S.D.PASTE SHEET'!H589))</f>
        <v/>
      </c>
      <c s="90" t="str">
        <f>IF('S.D.PASTE SHEET'!I589="","",'S.D.PASTE SHEET'!I589)</f>
        <v/>
      </c>
      <c s="91" t="str">
        <f>IF('S.D.PASTE SHEET'!J589="","",'S.D.PASTE SHEET'!J589)</f>
        <v/>
      </c>
      <c s="90" t="str">
        <f>IF('S.D.PASTE SHEET'!K589="","",'S.D.PASTE SHEET'!K589)</f>
        <v/>
      </c>
      <c s="90" t="str">
        <f>IF('S.D.PASTE SHEET'!L589="","",'S.D.PASTE SHEET'!L589)</f>
        <v/>
      </c>
      <c s="90" t="str">
        <f>IF('S.D.PASTE SHEET'!M589="","",'S.D.PASTE SHEET'!M589)</f>
        <v/>
      </c>
      <c s="90" t="str">
        <f>IF('S.D.PASTE SHEET'!N589="","",'S.D.PASTE SHEET'!N589)</f>
        <v/>
      </c>
      <c s="90" t="str">
        <f>IF('S.D.PASTE SHEET'!O589="","",'S.D.PASTE SHEET'!O589)</f>
        <v/>
      </c>
      <c s="90" t="str">
        <f>IF('S.D.PASTE SHEET'!P589="","",'S.D.PASTE SHEET'!P589)</f>
        <v/>
      </c>
      <c s="90" t="str">
        <f>IF('S.D.PASTE SHEET'!Q589="","",'S.D.PASTE SHEET'!Q589)</f>
        <v/>
      </c>
      <c s="90" t="str">
        <f>IF('S.D.PASTE SHEET'!R589="","",'S.D.PASTE SHEET'!R589)</f>
        <v/>
      </c>
      <c s="90" t="str">
        <f>IF('S.D.PASTE SHEET'!S589="","",'S.D.PASTE SHEET'!S589)</f>
        <v/>
      </c>
      <c s="90" t="str">
        <f>IF('S.D.PASTE SHEET'!T589="","",'S.D.PASTE SHEET'!T589)</f>
        <v/>
      </c>
      <c s="90" t="str">
        <f>IF('S.D.PASTE SHEET'!U589="","",'S.D.PASTE SHEET'!U589)</f>
        <v/>
      </c>
      <c s="90" t="str">
        <f>IF('S.D.PASTE SHEET'!V589="","",'S.D.PASTE SHEET'!V589)</f>
        <v/>
      </c>
      <c s="90" t="str">
        <f>IF('S.D.PASTE SHEET'!W589="","",'S.D.PASTE SHEET'!W589)</f>
        <v/>
      </c>
      <c s="90" t="str">
        <f>IF('S.D.PASTE SHEET'!X589="","",'S.D.PASTE SHEET'!X589)</f>
        <v/>
      </c>
      <c s="90" t="str">
        <f>IF('S.D.PASTE SHEET'!Y589="","",'S.D.PASTE SHEET'!Y589)</f>
        <v/>
      </c>
      <c s="90" t="str">
        <f>IF('S.D.PASTE SHEET'!Z589="","",'S.D.PASTE SHEET'!Z589)</f>
        <v/>
      </c>
      <c s="90" t="str">
        <f>IF('S.D.PASTE SHEET'!AA589="","",'S.D.PASTE SHEET'!AA589)</f>
        <v/>
      </c>
      <c s="90" t="str">
        <f>IF('S.D.PASTE SHEET'!AB589="","",'S.D.PASTE SHEET'!AB589)</f>
        <v/>
      </c>
      <c s="90" t="str">
        <f>IF('S.D.PASTE SHEET'!AC589="","",'S.D.PASTE SHEET'!AC589)</f>
        <v/>
      </c>
      <c s="90" t="str">
        <f>IF('S.D.PASTE SHEET'!AD589="","",'S.D.PASTE SHEET'!AD589)</f>
        <v/>
      </c>
      <c s="34"/>
      <c s="32" t="str">
        <f>IF(AK589="","",IF(AK589&gt;0,COUNT($AG$2:AG589),""))</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89" s="32" t="str">
        <f>IF(BC589="","",IF(BC589&gt;0,COUNT($AY$2:AY589),""))</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90" spans="1:66" ht="15.75" customHeight="1">
      <c r="A590" s="90" t="str">
        <f>IF('S.D.PASTE SHEET'!A590="","",'S.D.PASTE SHEET'!A590)</f>
        <v/>
      </c>
      <c s="90" t="str">
        <f>IF('S.D.PASTE SHEET'!B590="","",'S.D.PASTE SHEET'!B590)</f>
        <v/>
      </c>
      <c s="90" t="str">
        <f>IF('S.D.PASTE SHEET'!C590="","",'S.D.PASTE SHEET'!C590)</f>
        <v/>
      </c>
      <c s="91" t="str">
        <f>IF('S.D.PASTE SHEET'!D590="","",'S.D.PASTE SHEET'!D590)</f>
        <v/>
      </c>
      <c s="90" t="str">
        <f>IF('S.D.PASTE SHEET'!E590="","",UPPER('S.D.PASTE SHEET'!E590))</f>
        <v/>
      </c>
      <c s="90" t="str">
        <f>IF('S.D.PASTE SHEET'!F590="","",'S.D.PASTE SHEET'!F590)</f>
        <v/>
      </c>
      <c s="90" t="str">
        <f>IF('S.D.PASTE SHEET'!G590="","",UPPER('S.D.PASTE SHEET'!G590))</f>
        <v/>
      </c>
      <c s="90" t="str">
        <f>IF('S.D.PASTE SHEET'!H590="","",UPPER('S.D.PASTE SHEET'!H590))</f>
        <v/>
      </c>
      <c s="90" t="str">
        <f>IF('S.D.PASTE SHEET'!I590="","",'S.D.PASTE SHEET'!I590)</f>
        <v/>
      </c>
      <c s="91" t="str">
        <f>IF('S.D.PASTE SHEET'!J590="","",'S.D.PASTE SHEET'!J590)</f>
        <v/>
      </c>
      <c s="90" t="str">
        <f>IF('S.D.PASTE SHEET'!K590="","",'S.D.PASTE SHEET'!K590)</f>
        <v/>
      </c>
      <c s="90" t="str">
        <f>IF('S.D.PASTE SHEET'!L590="","",'S.D.PASTE SHEET'!L590)</f>
        <v/>
      </c>
      <c s="90" t="str">
        <f>IF('S.D.PASTE SHEET'!M590="","",'S.D.PASTE SHEET'!M590)</f>
        <v/>
      </c>
      <c s="90" t="str">
        <f>IF('S.D.PASTE SHEET'!N590="","",'S.D.PASTE SHEET'!N590)</f>
        <v/>
      </c>
      <c s="90" t="str">
        <f>IF('S.D.PASTE SHEET'!O590="","",'S.D.PASTE SHEET'!O590)</f>
        <v/>
      </c>
      <c s="90" t="str">
        <f>IF('S.D.PASTE SHEET'!P590="","",'S.D.PASTE SHEET'!P590)</f>
        <v/>
      </c>
      <c s="90" t="str">
        <f>IF('S.D.PASTE SHEET'!Q590="","",'S.D.PASTE SHEET'!Q590)</f>
        <v/>
      </c>
      <c s="90" t="str">
        <f>IF('S.D.PASTE SHEET'!R590="","",'S.D.PASTE SHEET'!R590)</f>
        <v/>
      </c>
      <c s="90" t="str">
        <f>IF('S.D.PASTE SHEET'!S590="","",'S.D.PASTE SHEET'!S590)</f>
        <v/>
      </c>
      <c s="90" t="str">
        <f>IF('S.D.PASTE SHEET'!T590="","",'S.D.PASTE SHEET'!T590)</f>
        <v/>
      </c>
      <c s="90" t="str">
        <f>IF('S.D.PASTE SHEET'!U590="","",'S.D.PASTE SHEET'!U590)</f>
        <v/>
      </c>
      <c s="90" t="str">
        <f>IF('S.D.PASTE SHEET'!V590="","",'S.D.PASTE SHEET'!V590)</f>
        <v/>
      </c>
      <c s="90" t="str">
        <f>IF('S.D.PASTE SHEET'!W590="","",'S.D.PASTE SHEET'!W590)</f>
        <v/>
      </c>
      <c s="90" t="str">
        <f>IF('S.D.PASTE SHEET'!X590="","",'S.D.PASTE SHEET'!X590)</f>
        <v/>
      </c>
      <c s="90" t="str">
        <f>IF('S.D.PASTE SHEET'!Y590="","",'S.D.PASTE SHEET'!Y590)</f>
        <v/>
      </c>
      <c s="90" t="str">
        <f>IF('S.D.PASTE SHEET'!Z590="","",'S.D.PASTE SHEET'!Z590)</f>
        <v/>
      </c>
      <c s="90" t="str">
        <f>IF('S.D.PASTE SHEET'!AA590="","",'S.D.PASTE SHEET'!AA590)</f>
        <v/>
      </c>
      <c s="90" t="str">
        <f>IF('S.D.PASTE SHEET'!AB590="","",'S.D.PASTE SHEET'!AB590)</f>
        <v/>
      </c>
      <c s="90" t="str">
        <f>IF('S.D.PASTE SHEET'!AC590="","",'S.D.PASTE SHEET'!AC590)</f>
        <v/>
      </c>
      <c s="90" t="str">
        <f>IF('S.D.PASTE SHEET'!AD590="","",'S.D.PASTE SHEET'!AD590)</f>
        <v/>
      </c>
      <c s="34"/>
      <c s="32" t="str">
        <f>IF(AK590="","",IF(AK590&gt;0,COUNT($AG$2:AG590),""))</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90" s="32" t="str">
        <f>IF(BC590="","",IF(BC590&gt;0,COUNT($AY$2:AY590),""))</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91" spans="1:66" ht="15.75" customHeight="1">
      <c r="A591" s="90" t="str">
        <f>IF('S.D.PASTE SHEET'!A591="","",'S.D.PASTE SHEET'!A591)</f>
        <v/>
      </c>
      <c s="90" t="str">
        <f>IF('S.D.PASTE SHEET'!B591="","",'S.D.PASTE SHEET'!B591)</f>
        <v/>
      </c>
      <c s="90" t="str">
        <f>IF('S.D.PASTE SHEET'!C591="","",'S.D.PASTE SHEET'!C591)</f>
        <v/>
      </c>
      <c s="91" t="str">
        <f>IF('S.D.PASTE SHEET'!D591="","",'S.D.PASTE SHEET'!D591)</f>
        <v/>
      </c>
      <c s="90" t="str">
        <f>IF('S.D.PASTE SHEET'!E591="","",UPPER('S.D.PASTE SHEET'!E591))</f>
        <v/>
      </c>
      <c s="90" t="str">
        <f>IF('S.D.PASTE SHEET'!F591="","",'S.D.PASTE SHEET'!F591)</f>
        <v/>
      </c>
      <c s="90" t="str">
        <f>IF('S.D.PASTE SHEET'!G591="","",UPPER('S.D.PASTE SHEET'!G591))</f>
        <v/>
      </c>
      <c s="90" t="str">
        <f>IF('S.D.PASTE SHEET'!H591="","",UPPER('S.D.PASTE SHEET'!H591))</f>
        <v/>
      </c>
      <c s="90" t="str">
        <f>IF('S.D.PASTE SHEET'!I591="","",'S.D.PASTE SHEET'!I591)</f>
        <v/>
      </c>
      <c s="91" t="str">
        <f>IF('S.D.PASTE SHEET'!J591="","",'S.D.PASTE SHEET'!J591)</f>
        <v/>
      </c>
      <c s="90" t="str">
        <f>IF('S.D.PASTE SHEET'!K591="","",'S.D.PASTE SHEET'!K591)</f>
        <v/>
      </c>
      <c s="90" t="str">
        <f>IF('S.D.PASTE SHEET'!L591="","",'S.D.PASTE SHEET'!L591)</f>
        <v/>
      </c>
      <c s="90" t="str">
        <f>IF('S.D.PASTE SHEET'!M591="","",'S.D.PASTE SHEET'!M591)</f>
        <v/>
      </c>
      <c s="90" t="str">
        <f>IF('S.D.PASTE SHEET'!N591="","",'S.D.PASTE SHEET'!N591)</f>
        <v/>
      </c>
      <c s="90" t="str">
        <f>IF('S.D.PASTE SHEET'!O591="","",'S.D.PASTE SHEET'!O591)</f>
        <v/>
      </c>
      <c s="90" t="str">
        <f>IF('S.D.PASTE SHEET'!P591="","",'S.D.PASTE SHEET'!P591)</f>
        <v/>
      </c>
      <c s="90" t="str">
        <f>IF('S.D.PASTE SHEET'!Q591="","",'S.D.PASTE SHEET'!Q591)</f>
        <v/>
      </c>
      <c s="90" t="str">
        <f>IF('S.D.PASTE SHEET'!R591="","",'S.D.PASTE SHEET'!R591)</f>
        <v/>
      </c>
      <c s="90" t="str">
        <f>IF('S.D.PASTE SHEET'!S591="","",'S.D.PASTE SHEET'!S591)</f>
        <v/>
      </c>
      <c s="90" t="str">
        <f>IF('S.D.PASTE SHEET'!T591="","",'S.D.PASTE SHEET'!T591)</f>
        <v/>
      </c>
      <c s="90" t="str">
        <f>IF('S.D.PASTE SHEET'!U591="","",'S.D.PASTE SHEET'!U591)</f>
        <v/>
      </c>
      <c s="90" t="str">
        <f>IF('S.D.PASTE SHEET'!V591="","",'S.D.PASTE SHEET'!V591)</f>
        <v/>
      </c>
      <c s="90" t="str">
        <f>IF('S.D.PASTE SHEET'!W591="","",'S.D.PASTE SHEET'!W591)</f>
        <v/>
      </c>
      <c s="90" t="str">
        <f>IF('S.D.PASTE SHEET'!X591="","",'S.D.PASTE SHEET'!X591)</f>
        <v/>
      </c>
      <c s="90" t="str">
        <f>IF('S.D.PASTE SHEET'!Y591="","",'S.D.PASTE SHEET'!Y591)</f>
        <v/>
      </c>
      <c s="90" t="str">
        <f>IF('S.D.PASTE SHEET'!Z591="","",'S.D.PASTE SHEET'!Z591)</f>
        <v/>
      </c>
      <c s="90" t="str">
        <f>IF('S.D.PASTE SHEET'!AA591="","",'S.D.PASTE SHEET'!AA591)</f>
        <v/>
      </c>
      <c s="90" t="str">
        <f>IF('S.D.PASTE SHEET'!AB591="","",'S.D.PASTE SHEET'!AB591)</f>
        <v/>
      </c>
      <c s="90" t="str">
        <f>IF('S.D.PASTE SHEET'!AC591="","",'S.D.PASTE SHEET'!AC591)</f>
        <v/>
      </c>
      <c s="90" t="str">
        <f>IF('S.D.PASTE SHEET'!AD591="","",'S.D.PASTE SHEET'!AD591)</f>
        <v/>
      </c>
      <c s="34"/>
      <c s="32" t="str">
        <f>IF(AK591="","",IF(AK591&gt;0,COUNT($AG$2:AG591),""))</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91" s="32" t="str">
        <f>IF(BC591="","",IF(BC591&gt;0,COUNT($AY$2:AY591),""))</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92" spans="1:66" ht="15.75" customHeight="1">
      <c r="A592" s="90" t="str">
        <f>IF('S.D.PASTE SHEET'!A592="","",'S.D.PASTE SHEET'!A592)</f>
        <v/>
      </c>
      <c s="90" t="str">
        <f>IF('S.D.PASTE SHEET'!B592="","",'S.D.PASTE SHEET'!B592)</f>
        <v/>
      </c>
      <c s="90" t="str">
        <f>IF('S.D.PASTE SHEET'!C592="","",'S.D.PASTE SHEET'!C592)</f>
        <v/>
      </c>
      <c s="91" t="str">
        <f>IF('S.D.PASTE SHEET'!D592="","",'S.D.PASTE SHEET'!D592)</f>
        <v/>
      </c>
      <c s="90" t="str">
        <f>IF('S.D.PASTE SHEET'!E592="","",UPPER('S.D.PASTE SHEET'!E592))</f>
        <v/>
      </c>
      <c s="90" t="str">
        <f>IF('S.D.PASTE SHEET'!F592="","",'S.D.PASTE SHEET'!F592)</f>
        <v/>
      </c>
      <c s="90" t="str">
        <f>IF('S.D.PASTE SHEET'!G592="","",UPPER('S.D.PASTE SHEET'!G592))</f>
        <v/>
      </c>
      <c s="90" t="str">
        <f>IF('S.D.PASTE SHEET'!H592="","",UPPER('S.D.PASTE SHEET'!H592))</f>
        <v/>
      </c>
      <c s="90" t="str">
        <f>IF('S.D.PASTE SHEET'!I592="","",'S.D.PASTE SHEET'!I592)</f>
        <v/>
      </c>
      <c s="91" t="str">
        <f>IF('S.D.PASTE SHEET'!J592="","",'S.D.PASTE SHEET'!J592)</f>
        <v/>
      </c>
      <c s="90" t="str">
        <f>IF('S.D.PASTE SHEET'!K592="","",'S.D.PASTE SHEET'!K592)</f>
        <v/>
      </c>
      <c s="90" t="str">
        <f>IF('S.D.PASTE SHEET'!L592="","",'S.D.PASTE SHEET'!L592)</f>
        <v/>
      </c>
      <c s="90" t="str">
        <f>IF('S.D.PASTE SHEET'!M592="","",'S.D.PASTE SHEET'!M592)</f>
        <v/>
      </c>
      <c s="90" t="str">
        <f>IF('S.D.PASTE SHEET'!N592="","",'S.D.PASTE SHEET'!N592)</f>
        <v/>
      </c>
      <c s="90" t="str">
        <f>IF('S.D.PASTE SHEET'!O592="","",'S.D.PASTE SHEET'!O592)</f>
        <v/>
      </c>
      <c s="90" t="str">
        <f>IF('S.D.PASTE SHEET'!P592="","",'S.D.PASTE SHEET'!P592)</f>
        <v/>
      </c>
      <c s="90" t="str">
        <f>IF('S.D.PASTE SHEET'!Q592="","",'S.D.PASTE SHEET'!Q592)</f>
        <v/>
      </c>
      <c s="90" t="str">
        <f>IF('S.D.PASTE SHEET'!R592="","",'S.D.PASTE SHEET'!R592)</f>
        <v/>
      </c>
      <c s="90" t="str">
        <f>IF('S.D.PASTE SHEET'!S592="","",'S.D.PASTE SHEET'!S592)</f>
        <v/>
      </c>
      <c s="90" t="str">
        <f>IF('S.D.PASTE SHEET'!T592="","",'S.D.PASTE SHEET'!T592)</f>
        <v/>
      </c>
      <c s="90" t="str">
        <f>IF('S.D.PASTE SHEET'!U592="","",'S.D.PASTE SHEET'!U592)</f>
        <v/>
      </c>
      <c s="90" t="str">
        <f>IF('S.D.PASTE SHEET'!V592="","",'S.D.PASTE SHEET'!V592)</f>
        <v/>
      </c>
      <c s="90" t="str">
        <f>IF('S.D.PASTE SHEET'!W592="","",'S.D.PASTE SHEET'!W592)</f>
        <v/>
      </c>
      <c s="90" t="str">
        <f>IF('S.D.PASTE SHEET'!X592="","",'S.D.PASTE SHEET'!X592)</f>
        <v/>
      </c>
      <c s="90" t="str">
        <f>IF('S.D.PASTE SHEET'!Y592="","",'S.D.PASTE SHEET'!Y592)</f>
        <v/>
      </c>
      <c s="90" t="str">
        <f>IF('S.D.PASTE SHEET'!Z592="","",'S.D.PASTE SHEET'!Z592)</f>
        <v/>
      </c>
      <c s="90" t="str">
        <f>IF('S.D.PASTE SHEET'!AA592="","",'S.D.PASTE SHEET'!AA592)</f>
        <v/>
      </c>
      <c s="90" t="str">
        <f>IF('S.D.PASTE SHEET'!AB592="","",'S.D.PASTE SHEET'!AB592)</f>
        <v/>
      </c>
      <c s="90" t="str">
        <f>IF('S.D.PASTE SHEET'!AC592="","",'S.D.PASTE SHEET'!AC592)</f>
        <v/>
      </c>
      <c s="90" t="str">
        <f>IF('S.D.PASTE SHEET'!AD592="","",'S.D.PASTE SHEET'!AD592)</f>
        <v/>
      </c>
      <c s="34"/>
      <c s="32" t="str">
        <f>IF(AK592="","",IF(AK592&gt;0,COUNT($AG$2:AG592),""))</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 t="shared" si="82"/>
        <v/>
      </c>
      <c r="AX592" s="32" t="str">
        <f>IF(BC592="","",IF(BC592&gt;0,COUNT($AY$2:AY592),""))</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93" spans="1:66" ht="15.75" customHeight="1">
      <c r="A593" s="90" t="str">
        <f>IF('S.D.PASTE SHEET'!A593="","",'S.D.PASTE SHEET'!A593)</f>
        <v/>
      </c>
      <c s="90" t="str">
        <f>IF('S.D.PASTE SHEET'!B593="","",'S.D.PASTE SHEET'!B593)</f>
        <v/>
      </c>
      <c s="90" t="str">
        <f>IF('S.D.PASTE SHEET'!C593="","",'S.D.PASTE SHEET'!C593)</f>
        <v/>
      </c>
      <c s="91" t="str">
        <f>IF('S.D.PASTE SHEET'!D593="","",'S.D.PASTE SHEET'!D593)</f>
        <v/>
      </c>
      <c s="90" t="str">
        <f>IF('S.D.PASTE SHEET'!E593="","",UPPER('S.D.PASTE SHEET'!E593))</f>
        <v/>
      </c>
      <c s="90" t="str">
        <f>IF('S.D.PASTE SHEET'!F593="","",'S.D.PASTE SHEET'!F593)</f>
        <v/>
      </c>
      <c s="90" t="str">
        <f>IF('S.D.PASTE SHEET'!G593="","",UPPER('S.D.PASTE SHEET'!G593))</f>
        <v/>
      </c>
      <c s="90" t="str">
        <f>IF('S.D.PASTE SHEET'!H593="","",UPPER('S.D.PASTE SHEET'!H593))</f>
        <v/>
      </c>
      <c s="90" t="str">
        <f>IF('S.D.PASTE SHEET'!I593="","",'S.D.PASTE SHEET'!I593)</f>
        <v/>
      </c>
      <c s="91" t="str">
        <f>IF('S.D.PASTE SHEET'!J593="","",'S.D.PASTE SHEET'!J593)</f>
        <v/>
      </c>
      <c s="90" t="str">
        <f>IF('S.D.PASTE SHEET'!K593="","",'S.D.PASTE SHEET'!K593)</f>
        <v/>
      </c>
      <c s="90" t="str">
        <f>IF('S.D.PASTE SHEET'!L593="","",'S.D.PASTE SHEET'!L593)</f>
        <v/>
      </c>
      <c s="90" t="str">
        <f>IF('S.D.PASTE SHEET'!M593="","",'S.D.PASTE SHEET'!M593)</f>
        <v/>
      </c>
      <c s="90" t="str">
        <f>IF('S.D.PASTE SHEET'!N593="","",'S.D.PASTE SHEET'!N593)</f>
        <v/>
      </c>
      <c s="90" t="str">
        <f>IF('S.D.PASTE SHEET'!O593="","",'S.D.PASTE SHEET'!O593)</f>
        <v/>
      </c>
      <c s="90" t="str">
        <f>IF('S.D.PASTE SHEET'!P593="","",'S.D.PASTE SHEET'!P593)</f>
        <v/>
      </c>
      <c s="90" t="str">
        <f>IF('S.D.PASTE SHEET'!Q593="","",'S.D.PASTE SHEET'!Q593)</f>
        <v/>
      </c>
      <c s="90" t="str">
        <f>IF('S.D.PASTE SHEET'!R593="","",'S.D.PASTE SHEET'!R593)</f>
        <v/>
      </c>
      <c s="90" t="str">
        <f>IF('S.D.PASTE SHEET'!S593="","",'S.D.PASTE SHEET'!S593)</f>
        <v/>
      </c>
      <c s="90" t="str">
        <f>IF('S.D.PASTE SHEET'!T593="","",'S.D.PASTE SHEET'!T593)</f>
        <v/>
      </c>
      <c s="90" t="str">
        <f>IF('S.D.PASTE SHEET'!U593="","",'S.D.PASTE SHEET'!U593)</f>
        <v/>
      </c>
      <c s="90" t="str">
        <f>IF('S.D.PASTE SHEET'!V593="","",'S.D.PASTE SHEET'!V593)</f>
        <v/>
      </c>
      <c s="90" t="str">
        <f>IF('S.D.PASTE SHEET'!W593="","",'S.D.PASTE SHEET'!W593)</f>
        <v/>
      </c>
      <c s="90" t="str">
        <f>IF('S.D.PASTE SHEET'!X593="","",'S.D.PASTE SHEET'!X593)</f>
        <v/>
      </c>
      <c s="90" t="str">
        <f>IF('S.D.PASTE SHEET'!Y593="","",'S.D.PASTE SHEET'!Y593)</f>
        <v/>
      </c>
      <c s="90" t="str">
        <f>IF('S.D.PASTE SHEET'!Z593="","",'S.D.PASTE SHEET'!Z593)</f>
        <v/>
      </c>
      <c s="90" t="str">
        <f>IF('S.D.PASTE SHEET'!AA593="","",'S.D.PASTE SHEET'!AA593)</f>
        <v/>
      </c>
      <c s="90" t="str">
        <f>IF('S.D.PASTE SHEET'!AB593="","",'S.D.PASTE SHEET'!AB593)</f>
        <v/>
      </c>
      <c s="90" t="str">
        <f>IF('S.D.PASTE SHEET'!AC593="","",'S.D.PASTE SHEET'!AC593)</f>
        <v/>
      </c>
      <c s="90" t="str">
        <f>IF('S.D.PASTE SHEET'!AD593="","",'S.D.PASTE SHEET'!AD593)</f>
        <v/>
      </c>
      <c s="34"/>
      <c s="32" t="str">
        <f>IF(AK593="","",IF(AK593&gt;0,COUNT($AG$2:AG593),""))</f>
        <v/>
      </c>
      <c s="10" t="str">
        <f t="shared" si="82"/>
        <v/>
      </c>
      <c s="10" t="str">
        <f t="shared" si="82"/>
        <v/>
      </c>
      <c s="10" t="str">
        <f t="shared" si="82"/>
        <v/>
      </c>
      <c s="37" t="str">
        <f t="shared" si="82"/>
        <v/>
      </c>
      <c s="10" t="str">
        <f t="shared" si="82"/>
        <v/>
      </c>
      <c s="10" t="str">
        <f t="shared" si="82"/>
        <v/>
      </c>
      <c s="10" t="str">
        <f t="shared" si="82"/>
        <v/>
      </c>
      <c s="10" t="str">
        <f t="shared" si="82"/>
        <v/>
      </c>
      <c s="10" t="str">
        <f t="shared" si="82"/>
        <v/>
      </c>
      <c s="37" t="str">
        <f t="shared" si="82"/>
        <v/>
      </c>
      <c s="10" t="str">
        <f t="shared" si="82"/>
        <v/>
      </c>
      <c s="10" t="str">
        <f t="shared" si="82"/>
        <v/>
      </c>
      <c s="10" t="str">
        <f t="shared" si="82"/>
        <v/>
      </c>
      <c s="10" t="str">
        <f t="shared" si="82"/>
        <v/>
      </c>
      <c s="10" t="str">
        <f t="shared" si="82"/>
        <v/>
      </c>
      <c s="10" t="str">
        <f>IF(AND($AJ$1=5,$A593=5),P593,"")</f>
        <v/>
      </c>
      <c r="AX593" s="32" t="str">
        <f>IF(BC593="","",IF(BC593&gt;0,COUNT($AY$2:AY593),""))</f>
        <v/>
      </c>
      <c s="10" t="str">
        <f t="shared" si="83"/>
        <v/>
      </c>
      <c s="10" t="str">
        <f t="shared" si="84"/>
        <v/>
      </c>
      <c s="10" t="str">
        <f t="shared" si="84"/>
        <v/>
      </c>
      <c s="39" t="str">
        <f t="shared" si="84"/>
        <v/>
      </c>
      <c s="10" t="str">
        <f t="shared" si="84"/>
        <v/>
      </c>
      <c s="10" t="str">
        <f t="shared" si="84"/>
        <v/>
      </c>
      <c s="10" t="str">
        <f t="shared" si="84"/>
        <v/>
      </c>
      <c s="10" t="str">
        <f t="shared" si="84"/>
        <v/>
      </c>
      <c s="10" t="str">
        <f t="shared" si="84"/>
        <v/>
      </c>
      <c s="39" t="str">
        <f t="shared" si="84"/>
        <v/>
      </c>
      <c s="10" t="str">
        <f t="shared" si="84"/>
        <v/>
      </c>
      <c s="10" t="str">
        <f t="shared" si="84"/>
        <v/>
      </c>
      <c s="10" t="str">
        <f t="shared" si="84"/>
        <v/>
      </c>
      <c s="10" t="str">
        <f t="shared" si="84"/>
        <v/>
      </c>
      <c s="10" t="str">
        <f t="shared" si="84"/>
        <v/>
      </c>
      <c s="10" t="str">
        <f t="shared" si="84"/>
        <v/>
      </c>
    </row>
    <row r="594" spans="1:66" ht="15.75" customHeight="1">
      <c r="A594" s="90" t="str">
        <f>IF('S.D.PASTE SHEET'!A594="","",'S.D.PASTE SHEET'!A594)</f>
        <v/>
      </c>
      <c s="90" t="str">
        <f>IF('S.D.PASTE SHEET'!B594="","",'S.D.PASTE SHEET'!B594)</f>
        <v/>
      </c>
      <c s="90" t="str">
        <f>IF('S.D.PASTE SHEET'!C594="","",'S.D.PASTE SHEET'!C594)</f>
        <v/>
      </c>
      <c s="91" t="str">
        <f>IF('S.D.PASTE SHEET'!D594="","",'S.D.PASTE SHEET'!D594)</f>
        <v/>
      </c>
      <c s="90" t="str">
        <f>IF('S.D.PASTE SHEET'!E594="","",UPPER('S.D.PASTE SHEET'!E594))</f>
        <v/>
      </c>
      <c s="90" t="str">
        <f>IF('S.D.PASTE SHEET'!F594="","",'S.D.PASTE SHEET'!F594)</f>
        <v/>
      </c>
      <c s="90" t="str">
        <f>IF('S.D.PASTE SHEET'!G594="","",UPPER('S.D.PASTE SHEET'!G594))</f>
        <v/>
      </c>
      <c s="90" t="str">
        <f>IF('S.D.PASTE SHEET'!H594="","",UPPER('S.D.PASTE SHEET'!H594))</f>
        <v/>
      </c>
      <c s="90" t="str">
        <f>IF('S.D.PASTE SHEET'!I594="","",'S.D.PASTE SHEET'!I594)</f>
        <v/>
      </c>
      <c s="91" t="str">
        <f>IF('S.D.PASTE SHEET'!J594="","",'S.D.PASTE SHEET'!J594)</f>
        <v/>
      </c>
      <c s="90" t="str">
        <f>IF('S.D.PASTE SHEET'!K594="","",'S.D.PASTE SHEET'!K594)</f>
        <v/>
      </c>
      <c s="90" t="str">
        <f>IF('S.D.PASTE SHEET'!L594="","",'S.D.PASTE SHEET'!L594)</f>
        <v/>
      </c>
      <c s="90" t="str">
        <f>IF('S.D.PASTE SHEET'!M594="","",'S.D.PASTE SHEET'!M594)</f>
        <v/>
      </c>
      <c s="90" t="str">
        <f>IF('S.D.PASTE SHEET'!N594="","",'S.D.PASTE SHEET'!N594)</f>
        <v/>
      </c>
      <c s="90" t="str">
        <f>IF('S.D.PASTE SHEET'!O594="","",'S.D.PASTE SHEET'!O594)</f>
        <v/>
      </c>
      <c s="90" t="str">
        <f>IF('S.D.PASTE SHEET'!P594="","",'S.D.PASTE SHEET'!P594)</f>
        <v/>
      </c>
      <c s="90" t="str">
        <f>IF('S.D.PASTE SHEET'!Q594="","",'S.D.PASTE SHEET'!Q594)</f>
        <v/>
      </c>
      <c s="90" t="str">
        <f>IF('S.D.PASTE SHEET'!R594="","",'S.D.PASTE SHEET'!R594)</f>
        <v/>
      </c>
      <c s="90" t="str">
        <f>IF('S.D.PASTE SHEET'!S594="","",'S.D.PASTE SHEET'!S594)</f>
        <v/>
      </c>
      <c s="90" t="str">
        <f>IF('S.D.PASTE SHEET'!T594="","",'S.D.PASTE SHEET'!T594)</f>
        <v/>
      </c>
      <c s="90" t="str">
        <f>IF('S.D.PASTE SHEET'!U594="","",'S.D.PASTE SHEET'!U594)</f>
        <v/>
      </c>
      <c s="90" t="str">
        <f>IF('S.D.PASTE SHEET'!V594="","",'S.D.PASTE SHEET'!V594)</f>
        <v/>
      </c>
      <c s="90" t="str">
        <f>IF('S.D.PASTE SHEET'!W594="","",'S.D.PASTE SHEET'!W594)</f>
        <v/>
      </c>
      <c s="90" t="str">
        <f>IF('S.D.PASTE SHEET'!X594="","",'S.D.PASTE SHEET'!X594)</f>
        <v/>
      </c>
      <c s="90" t="str">
        <f>IF('S.D.PASTE SHEET'!Y594="","",'S.D.PASTE SHEET'!Y594)</f>
        <v/>
      </c>
      <c s="90" t="str">
        <f>IF('S.D.PASTE SHEET'!Z594="","",'S.D.PASTE SHEET'!Z594)</f>
        <v/>
      </c>
      <c s="90" t="str">
        <f>IF('S.D.PASTE SHEET'!AA594="","",'S.D.PASTE SHEET'!AA594)</f>
        <v/>
      </c>
      <c s="90" t="str">
        <f>IF('S.D.PASTE SHEET'!AB594="","",'S.D.PASTE SHEET'!AB594)</f>
        <v/>
      </c>
      <c s="90" t="str">
        <f>IF('S.D.PASTE SHEET'!AC594="","",'S.D.PASTE SHEET'!AC594)</f>
        <v/>
      </c>
      <c s="90" t="str">
        <f>IF('S.D.PASTE SHEET'!AD594="","",'S.D.PASTE SHEET'!AD594)</f>
        <v/>
      </c>
      <c s="34"/>
      <c s="32" t="str">
        <f>IF(AK594="","",IF(AK594&gt;0,COUNT($AG$2:AG594),""))</f>
        <v/>
      </c>
      <c s="10" t="str">
        <f t="shared" si="85" ref="AG594:AV609">IF(AND($AJ$1=5,$A594=5),A594,"")</f>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4" s="32" t="str">
        <f>IF(BC594="","",IF(BC594&gt;0,COUNT($AY$2:AY594),""))</f>
        <v/>
      </c>
      <c s="10" t="str">
        <f t="shared" si="83"/>
        <v/>
      </c>
      <c s="10" t="str">
        <f t="shared" si="86" ref="AZ594:BN609">IF(AND($BB$1=5,$A594=5,$BC$1=$B594),B594,"")</f>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595" spans="1:66" ht="15.75" customHeight="1">
      <c r="A595" s="90" t="str">
        <f>IF('S.D.PASTE SHEET'!A595="","",'S.D.PASTE SHEET'!A595)</f>
        <v/>
      </c>
      <c s="90" t="str">
        <f>IF('S.D.PASTE SHEET'!B595="","",'S.D.PASTE SHEET'!B595)</f>
        <v/>
      </c>
      <c s="90" t="str">
        <f>IF('S.D.PASTE SHEET'!C595="","",'S.D.PASTE SHEET'!C595)</f>
        <v/>
      </c>
      <c s="91" t="str">
        <f>IF('S.D.PASTE SHEET'!D595="","",'S.D.PASTE SHEET'!D595)</f>
        <v/>
      </c>
      <c s="90" t="str">
        <f>IF('S.D.PASTE SHEET'!E595="","",UPPER('S.D.PASTE SHEET'!E595))</f>
        <v/>
      </c>
      <c s="90" t="str">
        <f>IF('S.D.PASTE SHEET'!F595="","",'S.D.PASTE SHEET'!F595)</f>
        <v/>
      </c>
      <c s="90" t="str">
        <f>IF('S.D.PASTE SHEET'!G595="","",UPPER('S.D.PASTE SHEET'!G595))</f>
        <v/>
      </c>
      <c s="90" t="str">
        <f>IF('S.D.PASTE SHEET'!H595="","",UPPER('S.D.PASTE SHEET'!H595))</f>
        <v/>
      </c>
      <c s="90" t="str">
        <f>IF('S.D.PASTE SHEET'!I595="","",'S.D.PASTE SHEET'!I595)</f>
        <v/>
      </c>
      <c s="91" t="str">
        <f>IF('S.D.PASTE SHEET'!J595="","",'S.D.PASTE SHEET'!J595)</f>
        <v/>
      </c>
      <c s="90" t="str">
        <f>IF('S.D.PASTE SHEET'!K595="","",'S.D.PASTE SHEET'!K595)</f>
        <v/>
      </c>
      <c s="90" t="str">
        <f>IF('S.D.PASTE SHEET'!L595="","",'S.D.PASTE SHEET'!L595)</f>
        <v/>
      </c>
      <c s="90" t="str">
        <f>IF('S.D.PASTE SHEET'!M595="","",'S.D.PASTE SHEET'!M595)</f>
        <v/>
      </c>
      <c s="90" t="str">
        <f>IF('S.D.PASTE SHEET'!N595="","",'S.D.PASTE SHEET'!N595)</f>
        <v/>
      </c>
      <c s="90" t="str">
        <f>IF('S.D.PASTE SHEET'!O595="","",'S.D.PASTE SHEET'!O595)</f>
        <v/>
      </c>
      <c s="90" t="str">
        <f>IF('S.D.PASTE SHEET'!P595="","",'S.D.PASTE SHEET'!P595)</f>
        <v/>
      </c>
      <c s="90" t="str">
        <f>IF('S.D.PASTE SHEET'!Q595="","",'S.D.PASTE SHEET'!Q595)</f>
        <v/>
      </c>
      <c s="90" t="str">
        <f>IF('S.D.PASTE SHEET'!R595="","",'S.D.PASTE SHEET'!R595)</f>
        <v/>
      </c>
      <c s="90" t="str">
        <f>IF('S.D.PASTE SHEET'!S595="","",'S.D.PASTE SHEET'!S595)</f>
        <v/>
      </c>
      <c s="90" t="str">
        <f>IF('S.D.PASTE SHEET'!T595="","",'S.D.PASTE SHEET'!T595)</f>
        <v/>
      </c>
      <c s="90" t="str">
        <f>IF('S.D.PASTE SHEET'!U595="","",'S.D.PASTE SHEET'!U595)</f>
        <v/>
      </c>
      <c s="90" t="str">
        <f>IF('S.D.PASTE SHEET'!V595="","",'S.D.PASTE SHEET'!V595)</f>
        <v/>
      </c>
      <c s="90" t="str">
        <f>IF('S.D.PASTE SHEET'!W595="","",'S.D.PASTE SHEET'!W595)</f>
        <v/>
      </c>
      <c s="90" t="str">
        <f>IF('S.D.PASTE SHEET'!X595="","",'S.D.PASTE SHEET'!X595)</f>
        <v/>
      </c>
      <c s="90" t="str">
        <f>IF('S.D.PASTE SHEET'!Y595="","",'S.D.PASTE SHEET'!Y595)</f>
        <v/>
      </c>
      <c s="90" t="str">
        <f>IF('S.D.PASTE SHEET'!Z595="","",'S.D.PASTE SHEET'!Z595)</f>
        <v/>
      </c>
      <c s="90" t="str">
        <f>IF('S.D.PASTE SHEET'!AA595="","",'S.D.PASTE SHEET'!AA595)</f>
        <v/>
      </c>
      <c s="90" t="str">
        <f>IF('S.D.PASTE SHEET'!AB595="","",'S.D.PASTE SHEET'!AB595)</f>
        <v/>
      </c>
      <c s="90" t="str">
        <f>IF('S.D.PASTE SHEET'!AC595="","",'S.D.PASTE SHEET'!AC595)</f>
        <v/>
      </c>
      <c s="90" t="str">
        <f>IF('S.D.PASTE SHEET'!AD595="","",'S.D.PASTE SHEET'!AD595)</f>
        <v/>
      </c>
      <c s="34"/>
      <c s="32" t="str">
        <f>IF(AK595="","",IF(AK595&gt;0,COUNT($AG$2:AG595),""))</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5" s="32" t="str">
        <f>IF(BC595="","",IF(BC595&gt;0,COUNT($AY$2:AY595),""))</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596" spans="1:66" ht="15.75" customHeight="1">
      <c r="A596" s="90" t="str">
        <f>IF('S.D.PASTE SHEET'!A596="","",'S.D.PASTE SHEET'!A596)</f>
        <v/>
      </c>
      <c s="90" t="str">
        <f>IF('S.D.PASTE SHEET'!B596="","",'S.D.PASTE SHEET'!B596)</f>
        <v/>
      </c>
      <c s="90" t="str">
        <f>IF('S.D.PASTE SHEET'!C596="","",'S.D.PASTE SHEET'!C596)</f>
        <v/>
      </c>
      <c s="91" t="str">
        <f>IF('S.D.PASTE SHEET'!D596="","",'S.D.PASTE SHEET'!D596)</f>
        <v/>
      </c>
      <c s="90" t="str">
        <f>IF('S.D.PASTE SHEET'!E596="","",UPPER('S.D.PASTE SHEET'!E596))</f>
        <v/>
      </c>
      <c s="90" t="str">
        <f>IF('S.D.PASTE SHEET'!F596="","",'S.D.PASTE SHEET'!F596)</f>
        <v/>
      </c>
      <c s="90" t="str">
        <f>IF('S.D.PASTE SHEET'!G596="","",UPPER('S.D.PASTE SHEET'!G596))</f>
        <v/>
      </c>
      <c s="90" t="str">
        <f>IF('S.D.PASTE SHEET'!H596="","",UPPER('S.D.PASTE SHEET'!H596))</f>
        <v/>
      </c>
      <c s="90" t="str">
        <f>IF('S.D.PASTE SHEET'!I596="","",'S.D.PASTE SHEET'!I596)</f>
        <v/>
      </c>
      <c s="91" t="str">
        <f>IF('S.D.PASTE SHEET'!J596="","",'S.D.PASTE SHEET'!J596)</f>
        <v/>
      </c>
      <c s="90" t="str">
        <f>IF('S.D.PASTE SHEET'!K596="","",'S.D.PASTE SHEET'!K596)</f>
        <v/>
      </c>
      <c s="90" t="str">
        <f>IF('S.D.PASTE SHEET'!L596="","",'S.D.PASTE SHEET'!L596)</f>
        <v/>
      </c>
      <c s="90" t="str">
        <f>IF('S.D.PASTE SHEET'!M596="","",'S.D.PASTE SHEET'!M596)</f>
        <v/>
      </c>
      <c s="90" t="str">
        <f>IF('S.D.PASTE SHEET'!N596="","",'S.D.PASTE SHEET'!N596)</f>
        <v/>
      </c>
      <c s="90" t="str">
        <f>IF('S.D.PASTE SHEET'!O596="","",'S.D.PASTE SHEET'!O596)</f>
        <v/>
      </c>
      <c s="90" t="str">
        <f>IF('S.D.PASTE SHEET'!P596="","",'S.D.PASTE SHEET'!P596)</f>
        <v/>
      </c>
      <c s="90" t="str">
        <f>IF('S.D.PASTE SHEET'!Q596="","",'S.D.PASTE SHEET'!Q596)</f>
        <v/>
      </c>
      <c s="90" t="str">
        <f>IF('S.D.PASTE SHEET'!R596="","",'S.D.PASTE SHEET'!R596)</f>
        <v/>
      </c>
      <c s="90" t="str">
        <f>IF('S.D.PASTE SHEET'!S596="","",'S.D.PASTE SHEET'!S596)</f>
        <v/>
      </c>
      <c s="90" t="str">
        <f>IF('S.D.PASTE SHEET'!T596="","",'S.D.PASTE SHEET'!T596)</f>
        <v/>
      </c>
      <c s="90" t="str">
        <f>IF('S.D.PASTE SHEET'!U596="","",'S.D.PASTE SHEET'!U596)</f>
        <v/>
      </c>
      <c s="90" t="str">
        <f>IF('S.D.PASTE SHEET'!V596="","",'S.D.PASTE SHEET'!V596)</f>
        <v/>
      </c>
      <c s="90" t="str">
        <f>IF('S.D.PASTE SHEET'!W596="","",'S.D.PASTE SHEET'!W596)</f>
        <v/>
      </c>
      <c s="90" t="str">
        <f>IF('S.D.PASTE SHEET'!X596="","",'S.D.PASTE SHEET'!X596)</f>
        <v/>
      </c>
      <c s="90" t="str">
        <f>IF('S.D.PASTE SHEET'!Y596="","",'S.D.PASTE SHEET'!Y596)</f>
        <v/>
      </c>
      <c s="90" t="str">
        <f>IF('S.D.PASTE SHEET'!Z596="","",'S.D.PASTE SHEET'!Z596)</f>
        <v/>
      </c>
      <c s="90" t="str">
        <f>IF('S.D.PASTE SHEET'!AA596="","",'S.D.PASTE SHEET'!AA596)</f>
        <v/>
      </c>
      <c s="90" t="str">
        <f>IF('S.D.PASTE SHEET'!AB596="","",'S.D.PASTE SHEET'!AB596)</f>
        <v/>
      </c>
      <c s="90" t="str">
        <f>IF('S.D.PASTE SHEET'!AC596="","",'S.D.PASTE SHEET'!AC596)</f>
        <v/>
      </c>
      <c s="90" t="str">
        <f>IF('S.D.PASTE SHEET'!AD596="","",'S.D.PASTE SHEET'!AD596)</f>
        <v/>
      </c>
      <c s="34"/>
      <c s="32" t="str">
        <f>IF(AK596="","",IF(AK596&gt;0,COUNT($AG$2:AG596),""))</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6" s="32" t="str">
        <f>IF(BC596="","",IF(BC596&gt;0,COUNT($AY$2:AY596),""))</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597" spans="1:66" ht="15.75" customHeight="1">
      <c r="A597" s="90" t="str">
        <f>IF('S.D.PASTE SHEET'!A597="","",'S.D.PASTE SHEET'!A597)</f>
        <v/>
      </c>
      <c s="90" t="str">
        <f>IF('S.D.PASTE SHEET'!B597="","",'S.D.PASTE SHEET'!B597)</f>
        <v/>
      </c>
      <c s="90" t="str">
        <f>IF('S.D.PASTE SHEET'!C597="","",'S.D.PASTE SHEET'!C597)</f>
        <v/>
      </c>
      <c s="91" t="str">
        <f>IF('S.D.PASTE SHEET'!D597="","",'S.D.PASTE SHEET'!D597)</f>
        <v/>
      </c>
      <c s="90" t="str">
        <f>IF('S.D.PASTE SHEET'!E597="","",UPPER('S.D.PASTE SHEET'!E597))</f>
        <v/>
      </c>
      <c s="90" t="str">
        <f>IF('S.D.PASTE SHEET'!F597="","",'S.D.PASTE SHEET'!F597)</f>
        <v/>
      </c>
      <c s="90" t="str">
        <f>IF('S.D.PASTE SHEET'!G597="","",UPPER('S.D.PASTE SHEET'!G597))</f>
        <v/>
      </c>
      <c s="90" t="str">
        <f>IF('S.D.PASTE SHEET'!H597="","",UPPER('S.D.PASTE SHEET'!H597))</f>
        <v/>
      </c>
      <c s="90" t="str">
        <f>IF('S.D.PASTE SHEET'!I597="","",'S.D.PASTE SHEET'!I597)</f>
        <v/>
      </c>
      <c s="91" t="str">
        <f>IF('S.D.PASTE SHEET'!J597="","",'S.D.PASTE SHEET'!J597)</f>
        <v/>
      </c>
      <c s="90" t="str">
        <f>IF('S.D.PASTE SHEET'!K597="","",'S.D.PASTE SHEET'!K597)</f>
        <v/>
      </c>
      <c s="90" t="str">
        <f>IF('S.D.PASTE SHEET'!L597="","",'S.D.PASTE SHEET'!L597)</f>
        <v/>
      </c>
      <c s="90" t="str">
        <f>IF('S.D.PASTE SHEET'!M597="","",'S.D.PASTE SHEET'!M597)</f>
        <v/>
      </c>
      <c s="90" t="str">
        <f>IF('S.D.PASTE SHEET'!N597="","",'S.D.PASTE SHEET'!N597)</f>
        <v/>
      </c>
      <c s="90" t="str">
        <f>IF('S.D.PASTE SHEET'!O597="","",'S.D.PASTE SHEET'!O597)</f>
        <v/>
      </c>
      <c s="90" t="str">
        <f>IF('S.D.PASTE SHEET'!P597="","",'S.D.PASTE SHEET'!P597)</f>
        <v/>
      </c>
      <c s="90" t="str">
        <f>IF('S.D.PASTE SHEET'!Q597="","",'S.D.PASTE SHEET'!Q597)</f>
        <v/>
      </c>
      <c s="90" t="str">
        <f>IF('S.D.PASTE SHEET'!R597="","",'S.D.PASTE SHEET'!R597)</f>
        <v/>
      </c>
      <c s="90" t="str">
        <f>IF('S.D.PASTE SHEET'!S597="","",'S.D.PASTE SHEET'!S597)</f>
        <v/>
      </c>
      <c s="90" t="str">
        <f>IF('S.D.PASTE SHEET'!T597="","",'S.D.PASTE SHEET'!T597)</f>
        <v/>
      </c>
      <c s="90" t="str">
        <f>IF('S.D.PASTE SHEET'!U597="","",'S.D.PASTE SHEET'!U597)</f>
        <v/>
      </c>
      <c s="90" t="str">
        <f>IF('S.D.PASTE SHEET'!V597="","",'S.D.PASTE SHEET'!V597)</f>
        <v/>
      </c>
      <c s="90" t="str">
        <f>IF('S.D.PASTE SHEET'!W597="","",'S.D.PASTE SHEET'!W597)</f>
        <v/>
      </c>
      <c s="90" t="str">
        <f>IF('S.D.PASTE SHEET'!X597="","",'S.D.PASTE SHEET'!X597)</f>
        <v/>
      </c>
      <c s="90" t="str">
        <f>IF('S.D.PASTE SHEET'!Y597="","",'S.D.PASTE SHEET'!Y597)</f>
        <v/>
      </c>
      <c s="90" t="str">
        <f>IF('S.D.PASTE SHEET'!Z597="","",'S.D.PASTE SHEET'!Z597)</f>
        <v/>
      </c>
      <c s="90" t="str">
        <f>IF('S.D.PASTE SHEET'!AA597="","",'S.D.PASTE SHEET'!AA597)</f>
        <v/>
      </c>
      <c s="90" t="str">
        <f>IF('S.D.PASTE SHEET'!AB597="","",'S.D.PASTE SHEET'!AB597)</f>
        <v/>
      </c>
      <c s="90" t="str">
        <f>IF('S.D.PASTE SHEET'!AC597="","",'S.D.PASTE SHEET'!AC597)</f>
        <v/>
      </c>
      <c s="90" t="str">
        <f>IF('S.D.PASTE SHEET'!AD597="","",'S.D.PASTE SHEET'!AD597)</f>
        <v/>
      </c>
      <c s="34"/>
      <c s="32" t="str">
        <f>IF(AK597="","",IF(AK597&gt;0,COUNT($AG$2:AG597),""))</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7" s="32" t="str">
        <f>IF(BC597="","",IF(BC597&gt;0,COUNT($AY$2:AY597),""))</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598" spans="1:66" ht="15.75" customHeight="1">
      <c r="A598" s="90" t="str">
        <f>IF('S.D.PASTE SHEET'!A598="","",'S.D.PASTE SHEET'!A598)</f>
        <v/>
      </c>
      <c s="90" t="str">
        <f>IF('S.D.PASTE SHEET'!B598="","",'S.D.PASTE SHEET'!B598)</f>
        <v/>
      </c>
      <c s="90" t="str">
        <f>IF('S.D.PASTE SHEET'!C598="","",'S.D.PASTE SHEET'!C598)</f>
        <v/>
      </c>
      <c s="91" t="str">
        <f>IF('S.D.PASTE SHEET'!D598="","",'S.D.PASTE SHEET'!D598)</f>
        <v/>
      </c>
      <c s="90" t="str">
        <f>IF('S.D.PASTE SHEET'!E598="","",UPPER('S.D.PASTE SHEET'!E598))</f>
        <v/>
      </c>
      <c s="90" t="str">
        <f>IF('S.D.PASTE SHEET'!F598="","",'S.D.PASTE SHEET'!F598)</f>
        <v/>
      </c>
      <c s="90" t="str">
        <f>IF('S.D.PASTE SHEET'!G598="","",UPPER('S.D.PASTE SHEET'!G598))</f>
        <v/>
      </c>
      <c s="90" t="str">
        <f>IF('S.D.PASTE SHEET'!H598="","",UPPER('S.D.PASTE SHEET'!H598))</f>
        <v/>
      </c>
      <c s="90" t="str">
        <f>IF('S.D.PASTE SHEET'!I598="","",'S.D.PASTE SHEET'!I598)</f>
        <v/>
      </c>
      <c s="91" t="str">
        <f>IF('S.D.PASTE SHEET'!J598="","",'S.D.PASTE SHEET'!J598)</f>
        <v/>
      </c>
      <c s="90" t="str">
        <f>IF('S.D.PASTE SHEET'!K598="","",'S.D.PASTE SHEET'!K598)</f>
        <v/>
      </c>
      <c s="90" t="str">
        <f>IF('S.D.PASTE SHEET'!L598="","",'S.D.PASTE SHEET'!L598)</f>
        <v/>
      </c>
      <c s="90" t="str">
        <f>IF('S.D.PASTE SHEET'!M598="","",'S.D.PASTE SHEET'!M598)</f>
        <v/>
      </c>
      <c s="90" t="str">
        <f>IF('S.D.PASTE SHEET'!N598="","",'S.D.PASTE SHEET'!N598)</f>
        <v/>
      </c>
      <c s="90" t="str">
        <f>IF('S.D.PASTE SHEET'!O598="","",'S.D.PASTE SHEET'!O598)</f>
        <v/>
      </c>
      <c s="90" t="str">
        <f>IF('S.D.PASTE SHEET'!P598="","",'S.D.PASTE SHEET'!P598)</f>
        <v/>
      </c>
      <c s="90" t="str">
        <f>IF('S.D.PASTE SHEET'!Q598="","",'S.D.PASTE SHEET'!Q598)</f>
        <v/>
      </c>
      <c s="90" t="str">
        <f>IF('S.D.PASTE SHEET'!R598="","",'S.D.PASTE SHEET'!R598)</f>
        <v/>
      </c>
      <c s="90" t="str">
        <f>IF('S.D.PASTE SHEET'!S598="","",'S.D.PASTE SHEET'!S598)</f>
        <v/>
      </c>
      <c s="90" t="str">
        <f>IF('S.D.PASTE SHEET'!T598="","",'S.D.PASTE SHEET'!T598)</f>
        <v/>
      </c>
      <c s="90" t="str">
        <f>IF('S.D.PASTE SHEET'!U598="","",'S.D.PASTE SHEET'!U598)</f>
        <v/>
      </c>
      <c s="90" t="str">
        <f>IF('S.D.PASTE SHEET'!V598="","",'S.D.PASTE SHEET'!V598)</f>
        <v/>
      </c>
      <c s="90" t="str">
        <f>IF('S.D.PASTE SHEET'!W598="","",'S.D.PASTE SHEET'!W598)</f>
        <v/>
      </c>
      <c s="90" t="str">
        <f>IF('S.D.PASTE SHEET'!X598="","",'S.D.PASTE SHEET'!X598)</f>
        <v/>
      </c>
      <c s="90" t="str">
        <f>IF('S.D.PASTE SHEET'!Y598="","",'S.D.PASTE SHEET'!Y598)</f>
        <v/>
      </c>
      <c s="90" t="str">
        <f>IF('S.D.PASTE SHEET'!Z598="","",'S.D.PASTE SHEET'!Z598)</f>
        <v/>
      </c>
      <c s="90" t="str">
        <f>IF('S.D.PASTE SHEET'!AA598="","",'S.D.PASTE SHEET'!AA598)</f>
        <v/>
      </c>
      <c s="90" t="str">
        <f>IF('S.D.PASTE SHEET'!AB598="","",'S.D.PASTE SHEET'!AB598)</f>
        <v/>
      </c>
      <c s="90" t="str">
        <f>IF('S.D.PASTE SHEET'!AC598="","",'S.D.PASTE SHEET'!AC598)</f>
        <v/>
      </c>
      <c s="90" t="str">
        <f>IF('S.D.PASTE SHEET'!AD598="","",'S.D.PASTE SHEET'!AD598)</f>
        <v/>
      </c>
      <c s="34"/>
      <c s="32" t="str">
        <f>IF(AK598="","",IF(AK598&gt;0,COUNT($AG$2:AG598),""))</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8" s="32" t="str">
        <f>IF(BC598="","",IF(BC598&gt;0,COUNT($AY$2:AY598),""))</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599" spans="1:66" ht="15.75" customHeight="1">
      <c r="A599" s="90" t="str">
        <f>IF('S.D.PASTE SHEET'!A599="","",'S.D.PASTE SHEET'!A599)</f>
        <v/>
      </c>
      <c s="90" t="str">
        <f>IF('S.D.PASTE SHEET'!B599="","",'S.D.PASTE SHEET'!B599)</f>
        <v/>
      </c>
      <c s="90" t="str">
        <f>IF('S.D.PASTE SHEET'!C599="","",'S.D.PASTE SHEET'!C599)</f>
        <v/>
      </c>
      <c s="91" t="str">
        <f>IF('S.D.PASTE SHEET'!D599="","",'S.D.PASTE SHEET'!D599)</f>
        <v/>
      </c>
      <c s="90" t="str">
        <f>IF('S.D.PASTE SHEET'!E599="","",UPPER('S.D.PASTE SHEET'!E599))</f>
        <v/>
      </c>
      <c s="90" t="str">
        <f>IF('S.D.PASTE SHEET'!F599="","",'S.D.PASTE SHEET'!F599)</f>
        <v/>
      </c>
      <c s="90" t="str">
        <f>IF('S.D.PASTE SHEET'!G599="","",UPPER('S.D.PASTE SHEET'!G599))</f>
        <v/>
      </c>
      <c s="90" t="str">
        <f>IF('S.D.PASTE SHEET'!H599="","",UPPER('S.D.PASTE SHEET'!H599))</f>
        <v/>
      </c>
      <c s="90" t="str">
        <f>IF('S.D.PASTE SHEET'!I599="","",'S.D.PASTE SHEET'!I599)</f>
        <v/>
      </c>
      <c s="91" t="str">
        <f>IF('S.D.PASTE SHEET'!J599="","",'S.D.PASTE SHEET'!J599)</f>
        <v/>
      </c>
      <c s="90" t="str">
        <f>IF('S.D.PASTE SHEET'!K599="","",'S.D.PASTE SHEET'!K599)</f>
        <v/>
      </c>
      <c s="90" t="str">
        <f>IF('S.D.PASTE SHEET'!L599="","",'S.D.PASTE SHEET'!L599)</f>
        <v/>
      </c>
      <c s="90" t="str">
        <f>IF('S.D.PASTE SHEET'!M599="","",'S.D.PASTE SHEET'!M599)</f>
        <v/>
      </c>
      <c s="90" t="str">
        <f>IF('S.D.PASTE SHEET'!N599="","",'S.D.PASTE SHEET'!N599)</f>
        <v/>
      </c>
      <c s="90" t="str">
        <f>IF('S.D.PASTE SHEET'!O599="","",'S.D.PASTE SHEET'!O599)</f>
        <v/>
      </c>
      <c s="90" t="str">
        <f>IF('S.D.PASTE SHEET'!P599="","",'S.D.PASTE SHEET'!P599)</f>
        <v/>
      </c>
      <c s="90" t="str">
        <f>IF('S.D.PASTE SHEET'!Q599="","",'S.D.PASTE SHEET'!Q599)</f>
        <v/>
      </c>
      <c s="90" t="str">
        <f>IF('S.D.PASTE SHEET'!R599="","",'S.D.PASTE SHEET'!R599)</f>
        <v/>
      </c>
      <c s="90" t="str">
        <f>IF('S.D.PASTE SHEET'!S599="","",'S.D.PASTE SHEET'!S599)</f>
        <v/>
      </c>
      <c s="90" t="str">
        <f>IF('S.D.PASTE SHEET'!T599="","",'S.D.PASTE SHEET'!T599)</f>
        <v/>
      </c>
      <c s="90" t="str">
        <f>IF('S.D.PASTE SHEET'!U599="","",'S.D.PASTE SHEET'!U599)</f>
        <v/>
      </c>
      <c s="90" t="str">
        <f>IF('S.D.PASTE SHEET'!V599="","",'S.D.PASTE SHEET'!V599)</f>
        <v/>
      </c>
      <c s="90" t="str">
        <f>IF('S.D.PASTE SHEET'!W599="","",'S.D.PASTE SHEET'!W599)</f>
        <v/>
      </c>
      <c s="90" t="str">
        <f>IF('S.D.PASTE SHEET'!X599="","",'S.D.PASTE SHEET'!X599)</f>
        <v/>
      </c>
      <c s="90" t="str">
        <f>IF('S.D.PASTE SHEET'!Y599="","",'S.D.PASTE SHEET'!Y599)</f>
        <v/>
      </c>
      <c s="90" t="str">
        <f>IF('S.D.PASTE SHEET'!Z599="","",'S.D.PASTE SHEET'!Z599)</f>
        <v/>
      </c>
      <c s="90" t="str">
        <f>IF('S.D.PASTE SHEET'!AA599="","",'S.D.PASTE SHEET'!AA599)</f>
        <v/>
      </c>
      <c s="90" t="str">
        <f>IF('S.D.PASTE SHEET'!AB599="","",'S.D.PASTE SHEET'!AB599)</f>
        <v/>
      </c>
      <c s="90" t="str">
        <f>IF('S.D.PASTE SHEET'!AC599="","",'S.D.PASTE SHEET'!AC599)</f>
        <v/>
      </c>
      <c s="90" t="str">
        <f>IF('S.D.PASTE SHEET'!AD599="","",'S.D.PASTE SHEET'!AD599)</f>
        <v/>
      </c>
      <c s="34"/>
      <c s="32" t="str">
        <f>IF(AK599="","",IF(AK599&gt;0,COUNT($AG$2:AG599),""))</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599" s="32" t="str">
        <f>IF(BC599="","",IF(BC599&gt;0,COUNT($AY$2:AY599),""))</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0" spans="1:66" ht="15.75" customHeight="1">
      <c r="A600" s="90" t="str">
        <f>IF('S.D.PASTE SHEET'!A600="","",'S.D.PASTE SHEET'!A600)</f>
        <v/>
      </c>
      <c s="90" t="str">
        <f>IF('S.D.PASTE SHEET'!B600="","",'S.D.PASTE SHEET'!B600)</f>
        <v/>
      </c>
      <c s="90" t="str">
        <f>IF('S.D.PASTE SHEET'!C600="","",'S.D.PASTE SHEET'!C600)</f>
        <v/>
      </c>
      <c s="91" t="str">
        <f>IF('S.D.PASTE SHEET'!D600="","",'S.D.PASTE SHEET'!D600)</f>
        <v/>
      </c>
      <c s="90" t="str">
        <f>IF('S.D.PASTE SHEET'!E600="","",UPPER('S.D.PASTE SHEET'!E600))</f>
        <v/>
      </c>
      <c s="90" t="str">
        <f>IF('S.D.PASTE SHEET'!F600="","",'S.D.PASTE SHEET'!F600)</f>
        <v/>
      </c>
      <c s="90" t="str">
        <f>IF('S.D.PASTE SHEET'!G600="","",UPPER('S.D.PASTE SHEET'!G600))</f>
        <v/>
      </c>
      <c s="90" t="str">
        <f>IF('S.D.PASTE SHEET'!H600="","",UPPER('S.D.PASTE SHEET'!H600))</f>
        <v/>
      </c>
      <c s="90" t="str">
        <f>IF('S.D.PASTE SHEET'!I600="","",'S.D.PASTE SHEET'!I600)</f>
        <v/>
      </c>
      <c s="91" t="str">
        <f>IF('S.D.PASTE SHEET'!J600="","",'S.D.PASTE SHEET'!J600)</f>
        <v/>
      </c>
      <c s="90" t="str">
        <f>IF('S.D.PASTE SHEET'!K600="","",'S.D.PASTE SHEET'!K600)</f>
        <v/>
      </c>
      <c s="90" t="str">
        <f>IF('S.D.PASTE SHEET'!L600="","",'S.D.PASTE SHEET'!L600)</f>
        <v/>
      </c>
      <c s="90" t="str">
        <f>IF('S.D.PASTE SHEET'!M600="","",'S.D.PASTE SHEET'!M600)</f>
        <v/>
      </c>
      <c s="90" t="str">
        <f>IF('S.D.PASTE SHEET'!N600="","",'S.D.PASTE SHEET'!N600)</f>
        <v/>
      </c>
      <c s="90" t="str">
        <f>IF('S.D.PASTE SHEET'!O600="","",'S.D.PASTE SHEET'!O600)</f>
        <v/>
      </c>
      <c s="90" t="str">
        <f>IF('S.D.PASTE SHEET'!P600="","",'S.D.PASTE SHEET'!P600)</f>
        <v/>
      </c>
      <c s="90" t="str">
        <f>IF('S.D.PASTE SHEET'!Q600="","",'S.D.PASTE SHEET'!Q600)</f>
        <v/>
      </c>
      <c s="90" t="str">
        <f>IF('S.D.PASTE SHEET'!R600="","",'S.D.PASTE SHEET'!R600)</f>
        <v/>
      </c>
      <c s="90" t="str">
        <f>IF('S.D.PASTE SHEET'!S600="","",'S.D.PASTE SHEET'!S600)</f>
        <v/>
      </c>
      <c s="90" t="str">
        <f>IF('S.D.PASTE SHEET'!T600="","",'S.D.PASTE SHEET'!T600)</f>
        <v/>
      </c>
      <c s="90" t="str">
        <f>IF('S.D.PASTE SHEET'!U600="","",'S.D.PASTE SHEET'!U600)</f>
        <v/>
      </c>
      <c s="90" t="str">
        <f>IF('S.D.PASTE SHEET'!V600="","",'S.D.PASTE SHEET'!V600)</f>
        <v/>
      </c>
      <c s="90" t="str">
        <f>IF('S.D.PASTE SHEET'!W600="","",'S.D.PASTE SHEET'!W600)</f>
        <v/>
      </c>
      <c s="90" t="str">
        <f>IF('S.D.PASTE SHEET'!X600="","",'S.D.PASTE SHEET'!X600)</f>
        <v/>
      </c>
      <c s="90" t="str">
        <f>IF('S.D.PASTE SHEET'!Y600="","",'S.D.PASTE SHEET'!Y600)</f>
        <v/>
      </c>
      <c s="90" t="str">
        <f>IF('S.D.PASTE SHEET'!Z600="","",'S.D.PASTE SHEET'!Z600)</f>
        <v/>
      </c>
      <c s="90" t="str">
        <f>IF('S.D.PASTE SHEET'!AA600="","",'S.D.PASTE SHEET'!AA600)</f>
        <v/>
      </c>
      <c s="90" t="str">
        <f>IF('S.D.PASTE SHEET'!AB600="","",'S.D.PASTE SHEET'!AB600)</f>
        <v/>
      </c>
      <c s="90" t="str">
        <f>IF('S.D.PASTE SHEET'!AC600="","",'S.D.PASTE SHEET'!AC600)</f>
        <v/>
      </c>
      <c s="90" t="str">
        <f>IF('S.D.PASTE SHEET'!AD600="","",'S.D.PASTE SHEET'!AD600)</f>
        <v/>
      </c>
      <c s="34"/>
      <c s="32" t="str">
        <f>IF(AK600="","",IF(AK600&gt;0,COUNT($AG$2:AG600),""))</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0" s="32" t="str">
        <f>IF(BC600="","",IF(BC600&gt;0,COUNT($AY$2:AY600),""))</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1" spans="1:66" ht="15.75" customHeight="1">
      <c r="A601" s="90" t="str">
        <f>IF('S.D.PASTE SHEET'!A601="","",'S.D.PASTE SHEET'!A601)</f>
        <v/>
      </c>
      <c s="90" t="str">
        <f>IF('S.D.PASTE SHEET'!B601="","",'S.D.PASTE SHEET'!B601)</f>
        <v/>
      </c>
      <c s="90" t="str">
        <f>IF('S.D.PASTE SHEET'!C601="","",'S.D.PASTE SHEET'!C601)</f>
        <v/>
      </c>
      <c s="91" t="str">
        <f>IF('S.D.PASTE SHEET'!D601="","",'S.D.PASTE SHEET'!D601)</f>
        <v/>
      </c>
      <c s="90" t="str">
        <f>IF('S.D.PASTE SHEET'!E601="","",UPPER('S.D.PASTE SHEET'!E601))</f>
        <v/>
      </c>
      <c s="90" t="str">
        <f>IF('S.D.PASTE SHEET'!F601="","",'S.D.PASTE SHEET'!F601)</f>
        <v/>
      </c>
      <c s="90" t="str">
        <f>IF('S.D.PASTE SHEET'!G601="","",UPPER('S.D.PASTE SHEET'!G601))</f>
        <v/>
      </c>
      <c s="90" t="str">
        <f>IF('S.D.PASTE SHEET'!H601="","",UPPER('S.D.PASTE SHEET'!H601))</f>
        <v/>
      </c>
      <c s="90" t="str">
        <f>IF('S.D.PASTE SHEET'!I601="","",'S.D.PASTE SHEET'!I601)</f>
        <v/>
      </c>
      <c s="91" t="str">
        <f>IF('S.D.PASTE SHEET'!J601="","",'S.D.PASTE SHEET'!J601)</f>
        <v/>
      </c>
      <c s="90" t="str">
        <f>IF('S.D.PASTE SHEET'!K601="","",'S.D.PASTE SHEET'!K601)</f>
        <v/>
      </c>
      <c s="90" t="str">
        <f>IF('S.D.PASTE SHEET'!L601="","",'S.D.PASTE SHEET'!L601)</f>
        <v/>
      </c>
      <c s="90" t="str">
        <f>IF('S.D.PASTE SHEET'!M601="","",'S.D.PASTE SHEET'!M601)</f>
        <v/>
      </c>
      <c s="90" t="str">
        <f>IF('S.D.PASTE SHEET'!N601="","",'S.D.PASTE SHEET'!N601)</f>
        <v/>
      </c>
      <c s="90" t="str">
        <f>IF('S.D.PASTE SHEET'!O601="","",'S.D.PASTE SHEET'!O601)</f>
        <v/>
      </c>
      <c s="90" t="str">
        <f>IF('S.D.PASTE SHEET'!P601="","",'S.D.PASTE SHEET'!P601)</f>
        <v/>
      </c>
      <c s="90" t="str">
        <f>IF('S.D.PASTE SHEET'!Q601="","",'S.D.PASTE SHEET'!Q601)</f>
        <v/>
      </c>
      <c s="90" t="str">
        <f>IF('S.D.PASTE SHEET'!R601="","",'S.D.PASTE SHEET'!R601)</f>
        <v/>
      </c>
      <c s="90" t="str">
        <f>IF('S.D.PASTE SHEET'!S601="","",'S.D.PASTE SHEET'!S601)</f>
        <v/>
      </c>
      <c s="90" t="str">
        <f>IF('S.D.PASTE SHEET'!T601="","",'S.D.PASTE SHEET'!T601)</f>
        <v/>
      </c>
      <c s="90" t="str">
        <f>IF('S.D.PASTE SHEET'!U601="","",'S.D.PASTE SHEET'!U601)</f>
        <v/>
      </c>
      <c s="90" t="str">
        <f>IF('S.D.PASTE SHEET'!V601="","",'S.D.PASTE SHEET'!V601)</f>
        <v/>
      </c>
      <c s="90" t="str">
        <f>IF('S.D.PASTE SHEET'!W601="","",'S.D.PASTE SHEET'!W601)</f>
        <v/>
      </c>
      <c s="90" t="str">
        <f>IF('S.D.PASTE SHEET'!X601="","",'S.D.PASTE SHEET'!X601)</f>
        <v/>
      </c>
      <c s="90" t="str">
        <f>IF('S.D.PASTE SHEET'!Y601="","",'S.D.PASTE SHEET'!Y601)</f>
        <v/>
      </c>
      <c s="90" t="str">
        <f>IF('S.D.PASTE SHEET'!Z601="","",'S.D.PASTE SHEET'!Z601)</f>
        <v/>
      </c>
      <c s="90" t="str">
        <f>IF('S.D.PASTE SHEET'!AA601="","",'S.D.PASTE SHEET'!AA601)</f>
        <v/>
      </c>
      <c s="90" t="str">
        <f>IF('S.D.PASTE SHEET'!AB601="","",'S.D.PASTE SHEET'!AB601)</f>
        <v/>
      </c>
      <c s="90" t="str">
        <f>IF('S.D.PASTE SHEET'!AC601="","",'S.D.PASTE SHEET'!AC601)</f>
        <v/>
      </c>
      <c s="90" t="str">
        <f>IF('S.D.PASTE SHEET'!AD601="","",'S.D.PASTE SHEET'!AD601)</f>
        <v/>
      </c>
      <c s="34"/>
      <c s="32" t="str">
        <f>IF(AK601="","",IF(AK601&gt;0,COUNT($AG$2:AG601),""))</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1" s="32" t="str">
        <f>IF(BC601="","",IF(BC601&gt;0,COUNT($AY$2:AY601),""))</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2" spans="1:66" ht="15.75" customHeight="1">
      <c r="A602" s="90" t="str">
        <f>IF('S.D.PASTE SHEET'!A602="","",'S.D.PASTE SHEET'!A602)</f>
        <v/>
      </c>
      <c s="90" t="str">
        <f>IF('S.D.PASTE SHEET'!B602="","",'S.D.PASTE SHEET'!B602)</f>
        <v/>
      </c>
      <c s="90" t="str">
        <f>IF('S.D.PASTE SHEET'!C602="","",'S.D.PASTE SHEET'!C602)</f>
        <v/>
      </c>
      <c s="91" t="str">
        <f>IF('S.D.PASTE SHEET'!D602="","",'S.D.PASTE SHEET'!D602)</f>
        <v/>
      </c>
      <c s="90" t="str">
        <f>IF('S.D.PASTE SHEET'!E602="","",UPPER('S.D.PASTE SHEET'!E602))</f>
        <v/>
      </c>
      <c s="90" t="str">
        <f>IF('S.D.PASTE SHEET'!F602="","",'S.D.PASTE SHEET'!F602)</f>
        <v/>
      </c>
      <c s="90" t="str">
        <f>IF('S.D.PASTE SHEET'!G602="","",UPPER('S.D.PASTE SHEET'!G602))</f>
        <v/>
      </c>
      <c s="90" t="str">
        <f>IF('S.D.PASTE SHEET'!H602="","",UPPER('S.D.PASTE SHEET'!H602))</f>
        <v/>
      </c>
      <c s="90" t="str">
        <f>IF('S.D.PASTE SHEET'!I602="","",'S.D.PASTE SHEET'!I602)</f>
        <v/>
      </c>
      <c s="91" t="str">
        <f>IF('S.D.PASTE SHEET'!J602="","",'S.D.PASTE SHEET'!J602)</f>
        <v/>
      </c>
      <c s="90" t="str">
        <f>IF('S.D.PASTE SHEET'!K602="","",'S.D.PASTE SHEET'!K602)</f>
        <v/>
      </c>
      <c s="90" t="str">
        <f>IF('S.D.PASTE SHEET'!L602="","",'S.D.PASTE SHEET'!L602)</f>
        <v/>
      </c>
      <c s="90" t="str">
        <f>IF('S.D.PASTE SHEET'!M602="","",'S.D.PASTE SHEET'!M602)</f>
        <v/>
      </c>
      <c s="90" t="str">
        <f>IF('S.D.PASTE SHEET'!N602="","",'S.D.PASTE SHEET'!N602)</f>
        <v/>
      </c>
      <c s="90" t="str">
        <f>IF('S.D.PASTE SHEET'!O602="","",'S.D.PASTE SHEET'!O602)</f>
        <v/>
      </c>
      <c s="90" t="str">
        <f>IF('S.D.PASTE SHEET'!P602="","",'S.D.PASTE SHEET'!P602)</f>
        <v/>
      </c>
      <c s="90" t="str">
        <f>IF('S.D.PASTE SHEET'!Q602="","",'S.D.PASTE SHEET'!Q602)</f>
        <v/>
      </c>
      <c s="90" t="str">
        <f>IF('S.D.PASTE SHEET'!R602="","",'S.D.PASTE SHEET'!R602)</f>
        <v/>
      </c>
      <c s="90" t="str">
        <f>IF('S.D.PASTE SHEET'!S602="","",'S.D.PASTE SHEET'!S602)</f>
        <v/>
      </c>
      <c s="90" t="str">
        <f>IF('S.D.PASTE SHEET'!T602="","",'S.D.PASTE SHEET'!T602)</f>
        <v/>
      </c>
      <c s="90" t="str">
        <f>IF('S.D.PASTE SHEET'!U602="","",'S.D.PASTE SHEET'!U602)</f>
        <v/>
      </c>
      <c s="90" t="str">
        <f>IF('S.D.PASTE SHEET'!V602="","",'S.D.PASTE SHEET'!V602)</f>
        <v/>
      </c>
      <c s="90" t="str">
        <f>IF('S.D.PASTE SHEET'!W602="","",'S.D.PASTE SHEET'!W602)</f>
        <v/>
      </c>
      <c s="90" t="str">
        <f>IF('S.D.PASTE SHEET'!X602="","",'S.D.PASTE SHEET'!X602)</f>
        <v/>
      </c>
      <c s="90" t="str">
        <f>IF('S.D.PASTE SHEET'!Y602="","",'S.D.PASTE SHEET'!Y602)</f>
        <v/>
      </c>
      <c s="90" t="str">
        <f>IF('S.D.PASTE SHEET'!Z602="","",'S.D.PASTE SHEET'!Z602)</f>
        <v/>
      </c>
      <c s="90" t="str">
        <f>IF('S.D.PASTE SHEET'!AA602="","",'S.D.PASTE SHEET'!AA602)</f>
        <v/>
      </c>
      <c s="90" t="str">
        <f>IF('S.D.PASTE SHEET'!AB602="","",'S.D.PASTE SHEET'!AB602)</f>
        <v/>
      </c>
      <c s="90" t="str">
        <f>IF('S.D.PASTE SHEET'!AC602="","",'S.D.PASTE SHEET'!AC602)</f>
        <v/>
      </c>
      <c s="90" t="str">
        <f>IF('S.D.PASTE SHEET'!AD602="","",'S.D.PASTE SHEET'!AD602)</f>
        <v/>
      </c>
      <c s="34"/>
      <c s="32" t="str">
        <f>IF(AK602="","",IF(AK602&gt;0,COUNT($AG$2:AG602),""))</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2" s="32" t="str">
        <f>IF(BC602="","",IF(BC602&gt;0,COUNT($AY$2:AY602),""))</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3" spans="1:66" ht="15.75" customHeight="1">
      <c r="A603" s="90" t="str">
        <f>IF('S.D.PASTE SHEET'!A603="","",'S.D.PASTE SHEET'!A603)</f>
        <v/>
      </c>
      <c s="90" t="str">
        <f>IF('S.D.PASTE SHEET'!B603="","",'S.D.PASTE SHEET'!B603)</f>
        <v/>
      </c>
      <c s="90" t="str">
        <f>IF('S.D.PASTE SHEET'!C603="","",'S.D.PASTE SHEET'!C603)</f>
        <v/>
      </c>
      <c s="91" t="str">
        <f>IF('S.D.PASTE SHEET'!D603="","",'S.D.PASTE SHEET'!D603)</f>
        <v/>
      </c>
      <c s="90" t="str">
        <f>IF('S.D.PASTE SHEET'!E603="","",UPPER('S.D.PASTE SHEET'!E603))</f>
        <v/>
      </c>
      <c s="90" t="str">
        <f>IF('S.D.PASTE SHEET'!F603="","",'S.D.PASTE SHEET'!F603)</f>
        <v/>
      </c>
      <c s="90" t="str">
        <f>IF('S.D.PASTE SHEET'!G603="","",UPPER('S.D.PASTE SHEET'!G603))</f>
        <v/>
      </c>
      <c s="90" t="str">
        <f>IF('S.D.PASTE SHEET'!H603="","",UPPER('S.D.PASTE SHEET'!H603))</f>
        <v/>
      </c>
      <c s="90" t="str">
        <f>IF('S.D.PASTE SHEET'!I603="","",'S.D.PASTE SHEET'!I603)</f>
        <v/>
      </c>
      <c s="91" t="str">
        <f>IF('S.D.PASTE SHEET'!J603="","",'S.D.PASTE SHEET'!J603)</f>
        <v/>
      </c>
      <c s="90" t="str">
        <f>IF('S.D.PASTE SHEET'!K603="","",'S.D.PASTE SHEET'!K603)</f>
        <v/>
      </c>
      <c s="90" t="str">
        <f>IF('S.D.PASTE SHEET'!L603="","",'S.D.PASTE SHEET'!L603)</f>
        <v/>
      </c>
      <c s="90" t="str">
        <f>IF('S.D.PASTE SHEET'!M603="","",'S.D.PASTE SHEET'!M603)</f>
        <v/>
      </c>
      <c s="90" t="str">
        <f>IF('S.D.PASTE SHEET'!N603="","",'S.D.PASTE SHEET'!N603)</f>
        <v/>
      </c>
      <c s="90" t="str">
        <f>IF('S.D.PASTE SHEET'!O603="","",'S.D.PASTE SHEET'!O603)</f>
        <v/>
      </c>
      <c s="90" t="str">
        <f>IF('S.D.PASTE SHEET'!P603="","",'S.D.PASTE SHEET'!P603)</f>
        <v/>
      </c>
      <c s="90" t="str">
        <f>IF('S.D.PASTE SHEET'!Q603="","",'S.D.PASTE SHEET'!Q603)</f>
        <v/>
      </c>
      <c s="90" t="str">
        <f>IF('S.D.PASTE SHEET'!R603="","",'S.D.PASTE SHEET'!R603)</f>
        <v/>
      </c>
      <c s="90" t="str">
        <f>IF('S.D.PASTE SHEET'!S603="","",'S.D.PASTE SHEET'!S603)</f>
        <v/>
      </c>
      <c s="90" t="str">
        <f>IF('S.D.PASTE SHEET'!T603="","",'S.D.PASTE SHEET'!T603)</f>
        <v/>
      </c>
      <c s="90" t="str">
        <f>IF('S.D.PASTE SHEET'!U603="","",'S.D.PASTE SHEET'!U603)</f>
        <v/>
      </c>
      <c s="90" t="str">
        <f>IF('S.D.PASTE SHEET'!V603="","",'S.D.PASTE SHEET'!V603)</f>
        <v/>
      </c>
      <c s="90" t="str">
        <f>IF('S.D.PASTE SHEET'!W603="","",'S.D.PASTE SHEET'!W603)</f>
        <v/>
      </c>
      <c s="90" t="str">
        <f>IF('S.D.PASTE SHEET'!X603="","",'S.D.PASTE SHEET'!X603)</f>
        <v/>
      </c>
      <c s="90" t="str">
        <f>IF('S.D.PASTE SHEET'!Y603="","",'S.D.PASTE SHEET'!Y603)</f>
        <v/>
      </c>
      <c s="90" t="str">
        <f>IF('S.D.PASTE SHEET'!Z603="","",'S.D.PASTE SHEET'!Z603)</f>
        <v/>
      </c>
      <c s="90" t="str">
        <f>IF('S.D.PASTE SHEET'!AA603="","",'S.D.PASTE SHEET'!AA603)</f>
        <v/>
      </c>
      <c s="90" t="str">
        <f>IF('S.D.PASTE SHEET'!AB603="","",'S.D.PASTE SHEET'!AB603)</f>
        <v/>
      </c>
      <c s="90" t="str">
        <f>IF('S.D.PASTE SHEET'!AC603="","",'S.D.PASTE SHEET'!AC603)</f>
        <v/>
      </c>
      <c s="90" t="str">
        <f>IF('S.D.PASTE SHEET'!AD603="","",'S.D.PASTE SHEET'!AD603)</f>
        <v/>
      </c>
      <c s="34"/>
      <c s="32" t="str">
        <f>IF(AK603="","",IF(AK603&gt;0,COUNT($AG$2:AG603),""))</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3" s="32" t="str">
        <f>IF(BC603="","",IF(BC603&gt;0,COUNT($AY$2:AY603),""))</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4" spans="1:66" ht="15.75" customHeight="1">
      <c r="A604" s="90" t="str">
        <f>IF('S.D.PASTE SHEET'!A604="","",'S.D.PASTE SHEET'!A604)</f>
        <v/>
      </c>
      <c s="90" t="str">
        <f>IF('S.D.PASTE SHEET'!B604="","",'S.D.PASTE SHEET'!B604)</f>
        <v/>
      </c>
      <c s="90" t="str">
        <f>IF('S.D.PASTE SHEET'!C604="","",'S.D.PASTE SHEET'!C604)</f>
        <v/>
      </c>
      <c s="91" t="str">
        <f>IF('S.D.PASTE SHEET'!D604="","",'S.D.PASTE SHEET'!D604)</f>
        <v/>
      </c>
      <c s="90" t="str">
        <f>IF('S.D.PASTE SHEET'!E604="","",UPPER('S.D.PASTE SHEET'!E604))</f>
        <v/>
      </c>
      <c s="90" t="str">
        <f>IF('S.D.PASTE SHEET'!F604="","",'S.D.PASTE SHEET'!F604)</f>
        <v/>
      </c>
      <c s="90" t="str">
        <f>IF('S.D.PASTE SHEET'!G604="","",UPPER('S.D.PASTE SHEET'!G604))</f>
        <v/>
      </c>
      <c s="90" t="str">
        <f>IF('S.D.PASTE SHEET'!H604="","",UPPER('S.D.PASTE SHEET'!H604))</f>
        <v/>
      </c>
      <c s="90" t="str">
        <f>IF('S.D.PASTE SHEET'!I604="","",'S.D.PASTE SHEET'!I604)</f>
        <v/>
      </c>
      <c s="91" t="str">
        <f>IF('S.D.PASTE SHEET'!J604="","",'S.D.PASTE SHEET'!J604)</f>
        <v/>
      </c>
      <c s="90" t="str">
        <f>IF('S.D.PASTE SHEET'!K604="","",'S.D.PASTE SHEET'!K604)</f>
        <v/>
      </c>
      <c s="90" t="str">
        <f>IF('S.D.PASTE SHEET'!L604="","",'S.D.PASTE SHEET'!L604)</f>
        <v/>
      </c>
      <c s="90" t="str">
        <f>IF('S.D.PASTE SHEET'!M604="","",'S.D.PASTE SHEET'!M604)</f>
        <v/>
      </c>
      <c s="90" t="str">
        <f>IF('S.D.PASTE SHEET'!N604="","",'S.D.PASTE SHEET'!N604)</f>
        <v/>
      </c>
      <c s="90" t="str">
        <f>IF('S.D.PASTE SHEET'!O604="","",'S.D.PASTE SHEET'!O604)</f>
        <v/>
      </c>
      <c s="90" t="str">
        <f>IF('S.D.PASTE SHEET'!P604="","",'S.D.PASTE SHEET'!P604)</f>
        <v/>
      </c>
      <c s="90" t="str">
        <f>IF('S.D.PASTE SHEET'!Q604="","",'S.D.PASTE SHEET'!Q604)</f>
        <v/>
      </c>
      <c s="90" t="str">
        <f>IF('S.D.PASTE SHEET'!R604="","",'S.D.PASTE SHEET'!R604)</f>
        <v/>
      </c>
      <c s="90" t="str">
        <f>IF('S.D.PASTE SHEET'!S604="","",'S.D.PASTE SHEET'!S604)</f>
        <v/>
      </c>
      <c s="90" t="str">
        <f>IF('S.D.PASTE SHEET'!T604="","",'S.D.PASTE SHEET'!T604)</f>
        <v/>
      </c>
      <c s="90" t="str">
        <f>IF('S.D.PASTE SHEET'!U604="","",'S.D.PASTE SHEET'!U604)</f>
        <v/>
      </c>
      <c s="90" t="str">
        <f>IF('S.D.PASTE SHEET'!V604="","",'S.D.PASTE SHEET'!V604)</f>
        <v/>
      </c>
      <c s="90" t="str">
        <f>IF('S.D.PASTE SHEET'!W604="","",'S.D.PASTE SHEET'!W604)</f>
        <v/>
      </c>
      <c s="90" t="str">
        <f>IF('S.D.PASTE SHEET'!X604="","",'S.D.PASTE SHEET'!X604)</f>
        <v/>
      </c>
      <c s="90" t="str">
        <f>IF('S.D.PASTE SHEET'!Y604="","",'S.D.PASTE SHEET'!Y604)</f>
        <v/>
      </c>
      <c s="90" t="str">
        <f>IF('S.D.PASTE SHEET'!Z604="","",'S.D.PASTE SHEET'!Z604)</f>
        <v/>
      </c>
      <c s="90" t="str">
        <f>IF('S.D.PASTE SHEET'!AA604="","",'S.D.PASTE SHEET'!AA604)</f>
        <v/>
      </c>
      <c s="90" t="str">
        <f>IF('S.D.PASTE SHEET'!AB604="","",'S.D.PASTE SHEET'!AB604)</f>
        <v/>
      </c>
      <c s="90" t="str">
        <f>IF('S.D.PASTE SHEET'!AC604="","",'S.D.PASTE SHEET'!AC604)</f>
        <v/>
      </c>
      <c s="90" t="str">
        <f>IF('S.D.PASTE SHEET'!AD604="","",'S.D.PASTE SHEET'!AD604)</f>
        <v/>
      </c>
      <c s="34"/>
      <c s="32" t="str">
        <f>IF(AK604="","",IF(AK604&gt;0,COUNT($AG$2:AG604),""))</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4" s="32" t="str">
        <f>IF(BC604="","",IF(BC604&gt;0,COUNT($AY$2:AY604),""))</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5" spans="1:66" ht="15.75" customHeight="1">
      <c r="A605" s="90" t="str">
        <f>IF('S.D.PASTE SHEET'!A605="","",'S.D.PASTE SHEET'!A605)</f>
        <v/>
      </c>
      <c s="90" t="str">
        <f>IF('S.D.PASTE SHEET'!B605="","",'S.D.PASTE SHEET'!B605)</f>
        <v/>
      </c>
      <c s="90" t="str">
        <f>IF('S.D.PASTE SHEET'!C605="","",'S.D.PASTE SHEET'!C605)</f>
        <v/>
      </c>
      <c s="91" t="str">
        <f>IF('S.D.PASTE SHEET'!D605="","",'S.D.PASTE SHEET'!D605)</f>
        <v/>
      </c>
      <c s="90" t="str">
        <f>IF('S.D.PASTE SHEET'!E605="","",UPPER('S.D.PASTE SHEET'!E605))</f>
        <v/>
      </c>
      <c s="90" t="str">
        <f>IF('S.D.PASTE SHEET'!F605="","",'S.D.PASTE SHEET'!F605)</f>
        <v/>
      </c>
      <c s="90" t="str">
        <f>IF('S.D.PASTE SHEET'!G605="","",UPPER('S.D.PASTE SHEET'!G605))</f>
        <v/>
      </c>
      <c s="90" t="str">
        <f>IF('S.D.PASTE SHEET'!H605="","",UPPER('S.D.PASTE SHEET'!H605))</f>
        <v/>
      </c>
      <c s="90" t="str">
        <f>IF('S.D.PASTE SHEET'!I605="","",'S.D.PASTE SHEET'!I605)</f>
        <v/>
      </c>
      <c s="91" t="str">
        <f>IF('S.D.PASTE SHEET'!J605="","",'S.D.PASTE SHEET'!J605)</f>
        <v/>
      </c>
      <c s="90" t="str">
        <f>IF('S.D.PASTE SHEET'!K605="","",'S.D.PASTE SHEET'!K605)</f>
        <v/>
      </c>
      <c s="90" t="str">
        <f>IF('S.D.PASTE SHEET'!L605="","",'S.D.PASTE SHEET'!L605)</f>
        <v/>
      </c>
      <c s="90" t="str">
        <f>IF('S.D.PASTE SHEET'!M605="","",'S.D.PASTE SHEET'!M605)</f>
        <v/>
      </c>
      <c s="90" t="str">
        <f>IF('S.D.PASTE SHEET'!N605="","",'S.D.PASTE SHEET'!N605)</f>
        <v/>
      </c>
      <c s="90" t="str">
        <f>IF('S.D.PASTE SHEET'!O605="","",'S.D.PASTE SHEET'!O605)</f>
        <v/>
      </c>
      <c s="90" t="str">
        <f>IF('S.D.PASTE SHEET'!P605="","",'S.D.PASTE SHEET'!P605)</f>
        <v/>
      </c>
      <c s="90" t="str">
        <f>IF('S.D.PASTE SHEET'!Q605="","",'S.D.PASTE SHEET'!Q605)</f>
        <v/>
      </c>
      <c s="90" t="str">
        <f>IF('S.D.PASTE SHEET'!R605="","",'S.D.PASTE SHEET'!R605)</f>
        <v/>
      </c>
      <c s="90" t="str">
        <f>IF('S.D.PASTE SHEET'!S605="","",'S.D.PASTE SHEET'!S605)</f>
        <v/>
      </c>
      <c s="90" t="str">
        <f>IF('S.D.PASTE SHEET'!T605="","",'S.D.PASTE SHEET'!T605)</f>
        <v/>
      </c>
      <c s="90" t="str">
        <f>IF('S.D.PASTE SHEET'!U605="","",'S.D.PASTE SHEET'!U605)</f>
        <v/>
      </c>
      <c s="90" t="str">
        <f>IF('S.D.PASTE SHEET'!V605="","",'S.D.PASTE SHEET'!V605)</f>
        <v/>
      </c>
      <c s="90" t="str">
        <f>IF('S.D.PASTE SHEET'!W605="","",'S.D.PASTE SHEET'!W605)</f>
        <v/>
      </c>
      <c s="90" t="str">
        <f>IF('S.D.PASTE SHEET'!X605="","",'S.D.PASTE SHEET'!X605)</f>
        <v/>
      </c>
      <c s="90" t="str">
        <f>IF('S.D.PASTE SHEET'!Y605="","",'S.D.PASTE SHEET'!Y605)</f>
        <v/>
      </c>
      <c s="90" t="str">
        <f>IF('S.D.PASTE SHEET'!Z605="","",'S.D.PASTE SHEET'!Z605)</f>
        <v/>
      </c>
      <c s="90" t="str">
        <f>IF('S.D.PASTE SHEET'!AA605="","",'S.D.PASTE SHEET'!AA605)</f>
        <v/>
      </c>
      <c s="90" t="str">
        <f>IF('S.D.PASTE SHEET'!AB605="","",'S.D.PASTE SHEET'!AB605)</f>
        <v/>
      </c>
      <c s="90" t="str">
        <f>IF('S.D.PASTE SHEET'!AC605="","",'S.D.PASTE SHEET'!AC605)</f>
        <v/>
      </c>
      <c s="90" t="str">
        <f>IF('S.D.PASTE SHEET'!AD605="","",'S.D.PASTE SHEET'!AD605)</f>
        <v/>
      </c>
      <c s="34"/>
      <c s="32" t="str">
        <f>IF(AK605="","",IF(AK605&gt;0,COUNT($AG$2:AG605),""))</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5" s="32" t="str">
        <f>IF(BC605="","",IF(BC605&gt;0,COUNT($AY$2:AY605),""))</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6" spans="1:66" ht="15.75" customHeight="1">
      <c r="A606" s="90" t="str">
        <f>IF('S.D.PASTE SHEET'!A606="","",'S.D.PASTE SHEET'!A606)</f>
        <v/>
      </c>
      <c s="90" t="str">
        <f>IF('S.D.PASTE SHEET'!B606="","",'S.D.PASTE SHEET'!B606)</f>
        <v/>
      </c>
      <c s="90" t="str">
        <f>IF('S.D.PASTE SHEET'!C606="","",'S.D.PASTE SHEET'!C606)</f>
        <v/>
      </c>
      <c s="91" t="str">
        <f>IF('S.D.PASTE SHEET'!D606="","",'S.D.PASTE SHEET'!D606)</f>
        <v/>
      </c>
      <c s="90" t="str">
        <f>IF('S.D.PASTE SHEET'!E606="","",UPPER('S.D.PASTE SHEET'!E606))</f>
        <v/>
      </c>
      <c s="90" t="str">
        <f>IF('S.D.PASTE SHEET'!F606="","",'S.D.PASTE SHEET'!F606)</f>
        <v/>
      </c>
      <c s="90" t="str">
        <f>IF('S.D.PASTE SHEET'!G606="","",UPPER('S.D.PASTE SHEET'!G606))</f>
        <v/>
      </c>
      <c s="90" t="str">
        <f>IF('S.D.PASTE SHEET'!H606="","",UPPER('S.D.PASTE SHEET'!H606))</f>
        <v/>
      </c>
      <c s="90" t="str">
        <f>IF('S.D.PASTE SHEET'!I606="","",'S.D.PASTE SHEET'!I606)</f>
        <v/>
      </c>
      <c s="91" t="str">
        <f>IF('S.D.PASTE SHEET'!J606="","",'S.D.PASTE SHEET'!J606)</f>
        <v/>
      </c>
      <c s="90" t="str">
        <f>IF('S.D.PASTE SHEET'!K606="","",'S.D.PASTE SHEET'!K606)</f>
        <v/>
      </c>
      <c s="90" t="str">
        <f>IF('S.D.PASTE SHEET'!L606="","",'S.D.PASTE SHEET'!L606)</f>
        <v/>
      </c>
      <c s="90" t="str">
        <f>IF('S.D.PASTE SHEET'!M606="","",'S.D.PASTE SHEET'!M606)</f>
        <v/>
      </c>
      <c s="90" t="str">
        <f>IF('S.D.PASTE SHEET'!N606="","",'S.D.PASTE SHEET'!N606)</f>
        <v/>
      </c>
      <c s="90" t="str">
        <f>IF('S.D.PASTE SHEET'!O606="","",'S.D.PASTE SHEET'!O606)</f>
        <v/>
      </c>
      <c s="90" t="str">
        <f>IF('S.D.PASTE SHEET'!P606="","",'S.D.PASTE SHEET'!P606)</f>
        <v/>
      </c>
      <c s="90" t="str">
        <f>IF('S.D.PASTE SHEET'!Q606="","",'S.D.PASTE SHEET'!Q606)</f>
        <v/>
      </c>
      <c s="90" t="str">
        <f>IF('S.D.PASTE SHEET'!R606="","",'S.D.PASTE SHEET'!R606)</f>
        <v/>
      </c>
      <c s="90" t="str">
        <f>IF('S.D.PASTE SHEET'!S606="","",'S.D.PASTE SHEET'!S606)</f>
        <v/>
      </c>
      <c s="90" t="str">
        <f>IF('S.D.PASTE SHEET'!T606="","",'S.D.PASTE SHEET'!T606)</f>
        <v/>
      </c>
      <c s="90" t="str">
        <f>IF('S.D.PASTE SHEET'!U606="","",'S.D.PASTE SHEET'!U606)</f>
        <v/>
      </c>
      <c s="90" t="str">
        <f>IF('S.D.PASTE SHEET'!V606="","",'S.D.PASTE SHEET'!V606)</f>
        <v/>
      </c>
      <c s="90" t="str">
        <f>IF('S.D.PASTE SHEET'!W606="","",'S.D.PASTE SHEET'!W606)</f>
        <v/>
      </c>
      <c s="90" t="str">
        <f>IF('S.D.PASTE SHEET'!X606="","",'S.D.PASTE SHEET'!X606)</f>
        <v/>
      </c>
      <c s="90" t="str">
        <f>IF('S.D.PASTE SHEET'!Y606="","",'S.D.PASTE SHEET'!Y606)</f>
        <v/>
      </c>
      <c s="90" t="str">
        <f>IF('S.D.PASTE SHEET'!Z606="","",'S.D.PASTE SHEET'!Z606)</f>
        <v/>
      </c>
      <c s="90" t="str">
        <f>IF('S.D.PASTE SHEET'!AA606="","",'S.D.PASTE SHEET'!AA606)</f>
        <v/>
      </c>
      <c s="90" t="str">
        <f>IF('S.D.PASTE SHEET'!AB606="","",'S.D.PASTE SHEET'!AB606)</f>
        <v/>
      </c>
      <c s="90" t="str">
        <f>IF('S.D.PASTE SHEET'!AC606="","",'S.D.PASTE SHEET'!AC606)</f>
        <v/>
      </c>
      <c s="90" t="str">
        <f>IF('S.D.PASTE SHEET'!AD606="","",'S.D.PASTE SHEET'!AD606)</f>
        <v/>
      </c>
      <c s="34"/>
      <c s="32" t="str">
        <f>IF(AK606="","",IF(AK606&gt;0,COUNT($AG$2:AG606),""))</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6" s="32" t="str">
        <f>IF(BC606="","",IF(BC606&gt;0,COUNT($AY$2:AY606),""))</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7" spans="1:66" ht="15.75" customHeight="1">
      <c r="A607" s="90" t="str">
        <f>IF('S.D.PASTE SHEET'!A607="","",'S.D.PASTE SHEET'!A607)</f>
        <v/>
      </c>
      <c s="90" t="str">
        <f>IF('S.D.PASTE SHEET'!B607="","",'S.D.PASTE SHEET'!B607)</f>
        <v/>
      </c>
      <c s="90" t="str">
        <f>IF('S.D.PASTE SHEET'!C607="","",'S.D.PASTE SHEET'!C607)</f>
        <v/>
      </c>
      <c s="91" t="str">
        <f>IF('S.D.PASTE SHEET'!D607="","",'S.D.PASTE SHEET'!D607)</f>
        <v/>
      </c>
      <c s="90" t="str">
        <f>IF('S.D.PASTE SHEET'!E607="","",UPPER('S.D.PASTE SHEET'!E607))</f>
        <v/>
      </c>
      <c s="90" t="str">
        <f>IF('S.D.PASTE SHEET'!F607="","",'S.D.PASTE SHEET'!F607)</f>
        <v/>
      </c>
      <c s="90" t="str">
        <f>IF('S.D.PASTE SHEET'!G607="","",UPPER('S.D.PASTE SHEET'!G607))</f>
        <v/>
      </c>
      <c s="90" t="str">
        <f>IF('S.D.PASTE SHEET'!H607="","",UPPER('S.D.PASTE SHEET'!H607))</f>
        <v/>
      </c>
      <c s="90" t="str">
        <f>IF('S.D.PASTE SHEET'!I607="","",'S.D.PASTE SHEET'!I607)</f>
        <v/>
      </c>
      <c s="91" t="str">
        <f>IF('S.D.PASTE SHEET'!J607="","",'S.D.PASTE SHEET'!J607)</f>
        <v/>
      </c>
      <c s="90" t="str">
        <f>IF('S.D.PASTE SHEET'!K607="","",'S.D.PASTE SHEET'!K607)</f>
        <v/>
      </c>
      <c s="90" t="str">
        <f>IF('S.D.PASTE SHEET'!L607="","",'S.D.PASTE SHEET'!L607)</f>
        <v/>
      </c>
      <c s="90" t="str">
        <f>IF('S.D.PASTE SHEET'!M607="","",'S.D.PASTE SHEET'!M607)</f>
        <v/>
      </c>
      <c s="90" t="str">
        <f>IF('S.D.PASTE SHEET'!N607="","",'S.D.PASTE SHEET'!N607)</f>
        <v/>
      </c>
      <c s="90" t="str">
        <f>IF('S.D.PASTE SHEET'!O607="","",'S.D.PASTE SHEET'!O607)</f>
        <v/>
      </c>
      <c s="90" t="str">
        <f>IF('S.D.PASTE SHEET'!P607="","",'S.D.PASTE SHEET'!P607)</f>
        <v/>
      </c>
      <c s="90" t="str">
        <f>IF('S.D.PASTE SHEET'!Q607="","",'S.D.PASTE SHEET'!Q607)</f>
        <v/>
      </c>
      <c s="90" t="str">
        <f>IF('S.D.PASTE SHEET'!R607="","",'S.D.PASTE SHEET'!R607)</f>
        <v/>
      </c>
      <c s="90" t="str">
        <f>IF('S.D.PASTE SHEET'!S607="","",'S.D.PASTE SHEET'!S607)</f>
        <v/>
      </c>
      <c s="90" t="str">
        <f>IF('S.D.PASTE SHEET'!T607="","",'S.D.PASTE SHEET'!T607)</f>
        <v/>
      </c>
      <c s="90" t="str">
        <f>IF('S.D.PASTE SHEET'!U607="","",'S.D.PASTE SHEET'!U607)</f>
        <v/>
      </c>
      <c s="90" t="str">
        <f>IF('S.D.PASTE SHEET'!V607="","",'S.D.PASTE SHEET'!V607)</f>
        <v/>
      </c>
      <c s="90" t="str">
        <f>IF('S.D.PASTE SHEET'!W607="","",'S.D.PASTE SHEET'!W607)</f>
        <v/>
      </c>
      <c s="90" t="str">
        <f>IF('S.D.PASTE SHEET'!X607="","",'S.D.PASTE SHEET'!X607)</f>
        <v/>
      </c>
      <c s="90" t="str">
        <f>IF('S.D.PASTE SHEET'!Y607="","",'S.D.PASTE SHEET'!Y607)</f>
        <v/>
      </c>
      <c s="90" t="str">
        <f>IF('S.D.PASTE SHEET'!Z607="","",'S.D.PASTE SHEET'!Z607)</f>
        <v/>
      </c>
      <c s="90" t="str">
        <f>IF('S.D.PASTE SHEET'!AA607="","",'S.D.PASTE SHEET'!AA607)</f>
        <v/>
      </c>
      <c s="90" t="str">
        <f>IF('S.D.PASTE SHEET'!AB607="","",'S.D.PASTE SHEET'!AB607)</f>
        <v/>
      </c>
      <c s="90" t="str">
        <f>IF('S.D.PASTE SHEET'!AC607="","",'S.D.PASTE SHEET'!AC607)</f>
        <v/>
      </c>
      <c s="90" t="str">
        <f>IF('S.D.PASTE SHEET'!AD607="","",'S.D.PASTE SHEET'!AD607)</f>
        <v/>
      </c>
      <c s="34"/>
      <c s="32" t="str">
        <f>IF(AK607="","",IF(AK607&gt;0,COUNT($AG$2:AG607),""))</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7" s="32" t="str">
        <f>IF(BC607="","",IF(BC607&gt;0,COUNT($AY$2:AY607),""))</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8" spans="1:66" ht="15.75" customHeight="1">
      <c r="A608" s="90" t="str">
        <f>IF('S.D.PASTE SHEET'!A608="","",'S.D.PASTE SHEET'!A608)</f>
        <v/>
      </c>
      <c s="90" t="str">
        <f>IF('S.D.PASTE SHEET'!B608="","",'S.D.PASTE SHEET'!B608)</f>
        <v/>
      </c>
      <c s="90" t="str">
        <f>IF('S.D.PASTE SHEET'!C608="","",'S.D.PASTE SHEET'!C608)</f>
        <v/>
      </c>
      <c s="91" t="str">
        <f>IF('S.D.PASTE SHEET'!D608="","",'S.D.PASTE SHEET'!D608)</f>
        <v/>
      </c>
      <c s="90" t="str">
        <f>IF('S.D.PASTE SHEET'!E608="","",UPPER('S.D.PASTE SHEET'!E608))</f>
        <v/>
      </c>
      <c s="90" t="str">
        <f>IF('S.D.PASTE SHEET'!F608="","",'S.D.PASTE SHEET'!F608)</f>
        <v/>
      </c>
      <c s="90" t="str">
        <f>IF('S.D.PASTE SHEET'!G608="","",UPPER('S.D.PASTE SHEET'!G608))</f>
        <v/>
      </c>
      <c s="90" t="str">
        <f>IF('S.D.PASTE SHEET'!H608="","",UPPER('S.D.PASTE SHEET'!H608))</f>
        <v/>
      </c>
      <c s="90" t="str">
        <f>IF('S.D.PASTE SHEET'!I608="","",'S.D.PASTE SHEET'!I608)</f>
        <v/>
      </c>
      <c s="91" t="str">
        <f>IF('S.D.PASTE SHEET'!J608="","",'S.D.PASTE SHEET'!J608)</f>
        <v/>
      </c>
      <c s="90" t="str">
        <f>IF('S.D.PASTE SHEET'!K608="","",'S.D.PASTE SHEET'!K608)</f>
        <v/>
      </c>
      <c s="90" t="str">
        <f>IF('S.D.PASTE SHEET'!L608="","",'S.D.PASTE SHEET'!L608)</f>
        <v/>
      </c>
      <c s="90" t="str">
        <f>IF('S.D.PASTE SHEET'!M608="","",'S.D.PASTE SHEET'!M608)</f>
        <v/>
      </c>
      <c s="90" t="str">
        <f>IF('S.D.PASTE SHEET'!N608="","",'S.D.PASTE SHEET'!N608)</f>
        <v/>
      </c>
      <c s="90" t="str">
        <f>IF('S.D.PASTE SHEET'!O608="","",'S.D.PASTE SHEET'!O608)</f>
        <v/>
      </c>
      <c s="90" t="str">
        <f>IF('S.D.PASTE SHEET'!P608="","",'S.D.PASTE SHEET'!P608)</f>
        <v/>
      </c>
      <c s="90" t="str">
        <f>IF('S.D.PASTE SHEET'!Q608="","",'S.D.PASTE SHEET'!Q608)</f>
        <v/>
      </c>
      <c s="90" t="str">
        <f>IF('S.D.PASTE SHEET'!R608="","",'S.D.PASTE SHEET'!R608)</f>
        <v/>
      </c>
      <c s="90" t="str">
        <f>IF('S.D.PASTE SHEET'!S608="","",'S.D.PASTE SHEET'!S608)</f>
        <v/>
      </c>
      <c s="90" t="str">
        <f>IF('S.D.PASTE SHEET'!T608="","",'S.D.PASTE SHEET'!T608)</f>
        <v/>
      </c>
      <c s="90" t="str">
        <f>IF('S.D.PASTE SHEET'!U608="","",'S.D.PASTE SHEET'!U608)</f>
        <v/>
      </c>
      <c s="90" t="str">
        <f>IF('S.D.PASTE SHEET'!V608="","",'S.D.PASTE SHEET'!V608)</f>
        <v/>
      </c>
      <c s="90" t="str">
        <f>IF('S.D.PASTE SHEET'!W608="","",'S.D.PASTE SHEET'!W608)</f>
        <v/>
      </c>
      <c s="90" t="str">
        <f>IF('S.D.PASTE SHEET'!X608="","",'S.D.PASTE SHEET'!X608)</f>
        <v/>
      </c>
      <c s="90" t="str">
        <f>IF('S.D.PASTE SHEET'!Y608="","",'S.D.PASTE SHEET'!Y608)</f>
        <v/>
      </c>
      <c s="90" t="str">
        <f>IF('S.D.PASTE SHEET'!Z608="","",'S.D.PASTE SHEET'!Z608)</f>
        <v/>
      </c>
      <c s="90" t="str">
        <f>IF('S.D.PASTE SHEET'!AA608="","",'S.D.PASTE SHEET'!AA608)</f>
        <v/>
      </c>
      <c s="90" t="str">
        <f>IF('S.D.PASTE SHEET'!AB608="","",'S.D.PASTE SHEET'!AB608)</f>
        <v/>
      </c>
      <c s="90" t="str">
        <f>IF('S.D.PASTE SHEET'!AC608="","",'S.D.PASTE SHEET'!AC608)</f>
        <v/>
      </c>
      <c s="90" t="str">
        <f>IF('S.D.PASTE SHEET'!AD608="","",'S.D.PASTE SHEET'!AD608)</f>
        <v/>
      </c>
      <c s="34"/>
      <c s="32" t="str">
        <f>IF(AK608="","",IF(AK608&gt;0,COUNT($AG$2:AG608),""))</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 t="shared" si="85"/>
        <v/>
      </c>
      <c r="AX608" s="32" t="str">
        <f>IF(BC608="","",IF(BC608&gt;0,COUNT($AY$2:AY608),""))</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09" spans="1:66" ht="15.75" customHeight="1">
      <c r="A609" s="90" t="str">
        <f>IF('S.D.PASTE SHEET'!A609="","",'S.D.PASTE SHEET'!A609)</f>
        <v/>
      </c>
      <c s="90" t="str">
        <f>IF('S.D.PASTE SHEET'!B609="","",'S.D.PASTE SHEET'!B609)</f>
        <v/>
      </c>
      <c s="90" t="str">
        <f>IF('S.D.PASTE SHEET'!C609="","",'S.D.PASTE SHEET'!C609)</f>
        <v/>
      </c>
      <c s="91" t="str">
        <f>IF('S.D.PASTE SHEET'!D609="","",'S.D.PASTE SHEET'!D609)</f>
        <v/>
      </c>
      <c s="90" t="str">
        <f>IF('S.D.PASTE SHEET'!E609="","",UPPER('S.D.PASTE SHEET'!E609))</f>
        <v/>
      </c>
      <c s="90" t="str">
        <f>IF('S.D.PASTE SHEET'!F609="","",'S.D.PASTE SHEET'!F609)</f>
        <v/>
      </c>
      <c s="90" t="str">
        <f>IF('S.D.PASTE SHEET'!G609="","",UPPER('S.D.PASTE SHEET'!G609))</f>
        <v/>
      </c>
      <c s="90" t="str">
        <f>IF('S.D.PASTE SHEET'!H609="","",UPPER('S.D.PASTE SHEET'!H609))</f>
        <v/>
      </c>
      <c s="90" t="str">
        <f>IF('S.D.PASTE SHEET'!I609="","",'S.D.PASTE SHEET'!I609)</f>
        <v/>
      </c>
      <c s="91" t="str">
        <f>IF('S.D.PASTE SHEET'!J609="","",'S.D.PASTE SHEET'!J609)</f>
        <v/>
      </c>
      <c s="90" t="str">
        <f>IF('S.D.PASTE SHEET'!K609="","",'S.D.PASTE SHEET'!K609)</f>
        <v/>
      </c>
      <c s="90" t="str">
        <f>IF('S.D.PASTE SHEET'!L609="","",'S.D.PASTE SHEET'!L609)</f>
        <v/>
      </c>
      <c s="90" t="str">
        <f>IF('S.D.PASTE SHEET'!M609="","",'S.D.PASTE SHEET'!M609)</f>
        <v/>
      </c>
      <c s="90" t="str">
        <f>IF('S.D.PASTE SHEET'!N609="","",'S.D.PASTE SHEET'!N609)</f>
        <v/>
      </c>
      <c s="90" t="str">
        <f>IF('S.D.PASTE SHEET'!O609="","",'S.D.PASTE SHEET'!O609)</f>
        <v/>
      </c>
      <c s="90" t="str">
        <f>IF('S.D.PASTE SHEET'!P609="","",'S.D.PASTE SHEET'!P609)</f>
        <v/>
      </c>
      <c s="90" t="str">
        <f>IF('S.D.PASTE SHEET'!Q609="","",'S.D.PASTE SHEET'!Q609)</f>
        <v/>
      </c>
      <c s="90" t="str">
        <f>IF('S.D.PASTE SHEET'!R609="","",'S.D.PASTE SHEET'!R609)</f>
        <v/>
      </c>
      <c s="90" t="str">
        <f>IF('S.D.PASTE SHEET'!S609="","",'S.D.PASTE SHEET'!S609)</f>
        <v/>
      </c>
      <c s="90" t="str">
        <f>IF('S.D.PASTE SHEET'!T609="","",'S.D.PASTE SHEET'!T609)</f>
        <v/>
      </c>
      <c s="90" t="str">
        <f>IF('S.D.PASTE SHEET'!U609="","",'S.D.PASTE SHEET'!U609)</f>
        <v/>
      </c>
      <c s="90" t="str">
        <f>IF('S.D.PASTE SHEET'!V609="","",'S.D.PASTE SHEET'!V609)</f>
        <v/>
      </c>
      <c s="90" t="str">
        <f>IF('S.D.PASTE SHEET'!W609="","",'S.D.PASTE SHEET'!W609)</f>
        <v/>
      </c>
      <c s="90" t="str">
        <f>IF('S.D.PASTE SHEET'!X609="","",'S.D.PASTE SHEET'!X609)</f>
        <v/>
      </c>
      <c s="90" t="str">
        <f>IF('S.D.PASTE SHEET'!Y609="","",'S.D.PASTE SHEET'!Y609)</f>
        <v/>
      </c>
      <c s="90" t="str">
        <f>IF('S.D.PASTE SHEET'!Z609="","",'S.D.PASTE SHEET'!Z609)</f>
        <v/>
      </c>
      <c s="90" t="str">
        <f>IF('S.D.PASTE SHEET'!AA609="","",'S.D.PASTE SHEET'!AA609)</f>
        <v/>
      </c>
      <c s="90" t="str">
        <f>IF('S.D.PASTE SHEET'!AB609="","",'S.D.PASTE SHEET'!AB609)</f>
        <v/>
      </c>
      <c s="90" t="str">
        <f>IF('S.D.PASTE SHEET'!AC609="","",'S.D.PASTE SHEET'!AC609)</f>
        <v/>
      </c>
      <c s="90" t="str">
        <f>IF('S.D.PASTE SHEET'!AD609="","",'S.D.PASTE SHEET'!AD609)</f>
        <v/>
      </c>
      <c s="34"/>
      <c s="32" t="str">
        <f>IF(AK609="","",IF(AK609&gt;0,COUNT($AG$2:AG609),""))</f>
        <v/>
      </c>
      <c s="10" t="str">
        <f t="shared" si="85"/>
        <v/>
      </c>
      <c s="10" t="str">
        <f t="shared" si="85"/>
        <v/>
      </c>
      <c s="10" t="str">
        <f t="shared" si="85"/>
        <v/>
      </c>
      <c s="37" t="str">
        <f t="shared" si="85"/>
        <v/>
      </c>
      <c s="10" t="str">
        <f t="shared" si="85"/>
        <v/>
      </c>
      <c s="10" t="str">
        <f t="shared" si="85"/>
        <v/>
      </c>
      <c s="10" t="str">
        <f t="shared" si="85"/>
        <v/>
      </c>
      <c s="10" t="str">
        <f t="shared" si="85"/>
        <v/>
      </c>
      <c s="10" t="str">
        <f t="shared" si="85"/>
        <v/>
      </c>
      <c s="37" t="str">
        <f t="shared" si="85"/>
        <v/>
      </c>
      <c s="10" t="str">
        <f t="shared" si="85"/>
        <v/>
      </c>
      <c s="10" t="str">
        <f t="shared" si="85"/>
        <v/>
      </c>
      <c s="10" t="str">
        <f t="shared" si="85"/>
        <v/>
      </c>
      <c s="10" t="str">
        <f t="shared" si="85"/>
        <v/>
      </c>
      <c s="10" t="str">
        <f t="shared" si="85"/>
        <v/>
      </c>
      <c s="10" t="str">
        <f>IF(AND($AJ$1=5,$A609=5),P609,"")</f>
        <v/>
      </c>
      <c r="AX609" s="32" t="str">
        <f>IF(BC609="","",IF(BC609&gt;0,COUNT($AY$2:AY609),""))</f>
        <v/>
      </c>
      <c s="10" t="str">
        <f t="shared" si="83"/>
        <v/>
      </c>
      <c s="10" t="str">
        <f t="shared" si="86"/>
        <v/>
      </c>
      <c s="10" t="str">
        <f t="shared" si="86"/>
        <v/>
      </c>
      <c s="39" t="str">
        <f t="shared" si="86"/>
        <v/>
      </c>
      <c s="10" t="str">
        <f t="shared" si="86"/>
        <v/>
      </c>
      <c s="10" t="str">
        <f t="shared" si="86"/>
        <v/>
      </c>
      <c s="10" t="str">
        <f t="shared" si="86"/>
        <v/>
      </c>
      <c s="10" t="str">
        <f t="shared" si="86"/>
        <v/>
      </c>
      <c s="10" t="str">
        <f t="shared" si="86"/>
        <v/>
      </c>
      <c s="39" t="str">
        <f t="shared" si="86"/>
        <v/>
      </c>
      <c s="10" t="str">
        <f t="shared" si="86"/>
        <v/>
      </c>
      <c s="10" t="str">
        <f t="shared" si="86"/>
        <v/>
      </c>
      <c s="10" t="str">
        <f t="shared" si="86"/>
        <v/>
      </c>
      <c s="10" t="str">
        <f t="shared" si="86"/>
        <v/>
      </c>
      <c s="10" t="str">
        <f t="shared" si="86"/>
        <v/>
      </c>
      <c s="10" t="str">
        <f t="shared" si="86"/>
        <v/>
      </c>
    </row>
    <row r="610" spans="1:66" ht="15.75" customHeight="1">
      <c r="A610" s="90" t="str">
        <f>IF('S.D.PASTE SHEET'!A610="","",'S.D.PASTE SHEET'!A610)</f>
        <v/>
      </c>
      <c s="90" t="str">
        <f>IF('S.D.PASTE SHEET'!B610="","",'S.D.PASTE SHEET'!B610)</f>
        <v/>
      </c>
      <c s="90" t="str">
        <f>IF('S.D.PASTE SHEET'!C610="","",'S.D.PASTE SHEET'!C610)</f>
        <v/>
      </c>
      <c s="91" t="str">
        <f>IF('S.D.PASTE SHEET'!D610="","",'S.D.PASTE SHEET'!D610)</f>
        <v/>
      </c>
      <c s="90" t="str">
        <f>IF('S.D.PASTE SHEET'!E610="","",UPPER('S.D.PASTE SHEET'!E610))</f>
        <v/>
      </c>
      <c s="90" t="str">
        <f>IF('S.D.PASTE SHEET'!F610="","",'S.D.PASTE SHEET'!F610)</f>
        <v/>
      </c>
      <c s="90" t="str">
        <f>IF('S.D.PASTE SHEET'!G610="","",UPPER('S.D.PASTE SHEET'!G610))</f>
        <v/>
      </c>
      <c s="90" t="str">
        <f>IF('S.D.PASTE SHEET'!H610="","",UPPER('S.D.PASTE SHEET'!H610))</f>
        <v/>
      </c>
      <c s="90" t="str">
        <f>IF('S.D.PASTE SHEET'!I610="","",'S.D.PASTE SHEET'!I610)</f>
        <v/>
      </c>
      <c s="91" t="str">
        <f>IF('S.D.PASTE SHEET'!J610="","",'S.D.PASTE SHEET'!J610)</f>
        <v/>
      </c>
      <c s="90" t="str">
        <f>IF('S.D.PASTE SHEET'!K610="","",'S.D.PASTE SHEET'!K610)</f>
        <v/>
      </c>
      <c s="90" t="str">
        <f>IF('S.D.PASTE SHEET'!L610="","",'S.D.PASTE SHEET'!L610)</f>
        <v/>
      </c>
      <c s="90" t="str">
        <f>IF('S.D.PASTE SHEET'!M610="","",'S.D.PASTE SHEET'!M610)</f>
        <v/>
      </c>
      <c s="90" t="str">
        <f>IF('S.D.PASTE SHEET'!N610="","",'S.D.PASTE SHEET'!N610)</f>
        <v/>
      </c>
      <c s="90" t="str">
        <f>IF('S.D.PASTE SHEET'!O610="","",'S.D.PASTE SHEET'!O610)</f>
        <v/>
      </c>
      <c s="90" t="str">
        <f>IF('S.D.PASTE SHEET'!P610="","",'S.D.PASTE SHEET'!P610)</f>
        <v/>
      </c>
      <c s="90" t="str">
        <f>IF('S.D.PASTE SHEET'!Q610="","",'S.D.PASTE SHEET'!Q610)</f>
        <v/>
      </c>
      <c s="90" t="str">
        <f>IF('S.D.PASTE SHEET'!R610="","",'S.D.PASTE SHEET'!R610)</f>
        <v/>
      </c>
      <c s="90" t="str">
        <f>IF('S.D.PASTE SHEET'!S610="","",'S.D.PASTE SHEET'!S610)</f>
        <v/>
      </c>
      <c s="90" t="str">
        <f>IF('S.D.PASTE SHEET'!T610="","",'S.D.PASTE SHEET'!T610)</f>
        <v/>
      </c>
      <c s="90" t="str">
        <f>IF('S.D.PASTE SHEET'!U610="","",'S.D.PASTE SHEET'!U610)</f>
        <v/>
      </c>
      <c s="90" t="str">
        <f>IF('S.D.PASTE SHEET'!V610="","",'S.D.PASTE SHEET'!V610)</f>
        <v/>
      </c>
      <c s="90" t="str">
        <f>IF('S.D.PASTE SHEET'!W610="","",'S.D.PASTE SHEET'!W610)</f>
        <v/>
      </c>
      <c s="90" t="str">
        <f>IF('S.D.PASTE SHEET'!X610="","",'S.D.PASTE SHEET'!X610)</f>
        <v/>
      </c>
      <c s="90" t="str">
        <f>IF('S.D.PASTE SHEET'!Y610="","",'S.D.PASTE SHEET'!Y610)</f>
        <v/>
      </c>
      <c s="90" t="str">
        <f>IF('S.D.PASTE SHEET'!Z610="","",'S.D.PASTE SHEET'!Z610)</f>
        <v/>
      </c>
      <c s="90" t="str">
        <f>IF('S.D.PASTE SHEET'!AA610="","",'S.D.PASTE SHEET'!AA610)</f>
        <v/>
      </c>
      <c s="90" t="str">
        <f>IF('S.D.PASTE SHEET'!AB610="","",'S.D.PASTE SHEET'!AB610)</f>
        <v/>
      </c>
      <c s="90" t="str">
        <f>IF('S.D.PASTE SHEET'!AC610="","",'S.D.PASTE SHEET'!AC610)</f>
        <v/>
      </c>
      <c s="90" t="str">
        <f>IF('S.D.PASTE SHEET'!AD610="","",'S.D.PASTE SHEET'!AD610)</f>
        <v/>
      </c>
      <c s="34"/>
      <c s="32" t="str">
        <f>IF(AK610="","",IF(AK610&gt;0,COUNT($AG$2:AG610),""))</f>
        <v/>
      </c>
      <c s="10" t="str">
        <f t="shared" si="87" ref="AG610:AV625">IF(AND($AJ$1=5,$A610=5),A610,"")</f>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0" s="32" t="str">
        <f>IF(BC610="","",IF(BC610&gt;0,COUNT($AY$2:AY610),""))</f>
        <v/>
      </c>
      <c s="10" t="str">
        <f t="shared" si="83"/>
        <v/>
      </c>
      <c s="10" t="str">
        <f t="shared" si="88" ref="AZ610:BN625">IF(AND($BB$1=5,$A610=5,$BC$1=$B610),B610,"")</f>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1" spans="1:66" ht="15.75" customHeight="1">
      <c r="A611" s="90" t="str">
        <f>IF('S.D.PASTE SHEET'!A611="","",'S.D.PASTE SHEET'!A611)</f>
        <v/>
      </c>
      <c s="90" t="str">
        <f>IF('S.D.PASTE SHEET'!B611="","",'S.D.PASTE SHEET'!B611)</f>
        <v/>
      </c>
      <c s="90" t="str">
        <f>IF('S.D.PASTE SHEET'!C611="","",'S.D.PASTE SHEET'!C611)</f>
        <v/>
      </c>
      <c s="91" t="str">
        <f>IF('S.D.PASTE SHEET'!D611="","",'S.D.PASTE SHEET'!D611)</f>
        <v/>
      </c>
      <c s="90" t="str">
        <f>IF('S.D.PASTE SHEET'!E611="","",UPPER('S.D.PASTE SHEET'!E611))</f>
        <v/>
      </c>
      <c s="90" t="str">
        <f>IF('S.D.PASTE SHEET'!F611="","",'S.D.PASTE SHEET'!F611)</f>
        <v/>
      </c>
      <c s="90" t="str">
        <f>IF('S.D.PASTE SHEET'!G611="","",UPPER('S.D.PASTE SHEET'!G611))</f>
        <v/>
      </c>
      <c s="90" t="str">
        <f>IF('S.D.PASTE SHEET'!H611="","",UPPER('S.D.PASTE SHEET'!H611))</f>
        <v/>
      </c>
      <c s="90" t="str">
        <f>IF('S.D.PASTE SHEET'!I611="","",'S.D.PASTE SHEET'!I611)</f>
        <v/>
      </c>
      <c s="91" t="str">
        <f>IF('S.D.PASTE SHEET'!J611="","",'S.D.PASTE SHEET'!J611)</f>
        <v/>
      </c>
      <c s="90" t="str">
        <f>IF('S.D.PASTE SHEET'!K611="","",'S.D.PASTE SHEET'!K611)</f>
        <v/>
      </c>
      <c s="90" t="str">
        <f>IF('S.D.PASTE SHEET'!L611="","",'S.D.PASTE SHEET'!L611)</f>
        <v/>
      </c>
      <c s="90" t="str">
        <f>IF('S.D.PASTE SHEET'!M611="","",'S.D.PASTE SHEET'!M611)</f>
        <v/>
      </c>
      <c s="90" t="str">
        <f>IF('S.D.PASTE SHEET'!N611="","",'S.D.PASTE SHEET'!N611)</f>
        <v/>
      </c>
      <c s="90" t="str">
        <f>IF('S.D.PASTE SHEET'!O611="","",'S.D.PASTE SHEET'!O611)</f>
        <v/>
      </c>
      <c s="90" t="str">
        <f>IF('S.D.PASTE SHEET'!P611="","",'S.D.PASTE SHEET'!P611)</f>
        <v/>
      </c>
      <c s="90" t="str">
        <f>IF('S.D.PASTE SHEET'!Q611="","",'S.D.PASTE SHEET'!Q611)</f>
        <v/>
      </c>
      <c s="90" t="str">
        <f>IF('S.D.PASTE SHEET'!R611="","",'S.D.PASTE SHEET'!R611)</f>
        <v/>
      </c>
      <c s="90" t="str">
        <f>IF('S.D.PASTE SHEET'!S611="","",'S.D.PASTE SHEET'!S611)</f>
        <v/>
      </c>
      <c s="90" t="str">
        <f>IF('S.D.PASTE SHEET'!T611="","",'S.D.PASTE SHEET'!T611)</f>
        <v/>
      </c>
      <c s="90" t="str">
        <f>IF('S.D.PASTE SHEET'!U611="","",'S.D.PASTE SHEET'!U611)</f>
        <v/>
      </c>
      <c s="90" t="str">
        <f>IF('S.D.PASTE SHEET'!V611="","",'S.D.PASTE SHEET'!V611)</f>
        <v/>
      </c>
      <c s="90" t="str">
        <f>IF('S.D.PASTE SHEET'!W611="","",'S.D.PASTE SHEET'!W611)</f>
        <v/>
      </c>
      <c s="90" t="str">
        <f>IF('S.D.PASTE SHEET'!X611="","",'S.D.PASTE SHEET'!X611)</f>
        <v/>
      </c>
      <c s="90" t="str">
        <f>IF('S.D.PASTE SHEET'!Y611="","",'S.D.PASTE SHEET'!Y611)</f>
        <v/>
      </c>
      <c s="90" t="str">
        <f>IF('S.D.PASTE SHEET'!Z611="","",'S.D.PASTE SHEET'!Z611)</f>
        <v/>
      </c>
      <c s="90" t="str">
        <f>IF('S.D.PASTE SHEET'!AA611="","",'S.D.PASTE SHEET'!AA611)</f>
        <v/>
      </c>
      <c s="90" t="str">
        <f>IF('S.D.PASTE SHEET'!AB611="","",'S.D.PASTE SHEET'!AB611)</f>
        <v/>
      </c>
      <c s="90" t="str">
        <f>IF('S.D.PASTE SHEET'!AC611="","",'S.D.PASTE SHEET'!AC611)</f>
        <v/>
      </c>
      <c s="90" t="str">
        <f>IF('S.D.PASTE SHEET'!AD611="","",'S.D.PASTE SHEET'!AD611)</f>
        <v/>
      </c>
      <c s="34"/>
      <c s="32" t="str">
        <f>IF(AK611="","",IF(AK611&gt;0,COUNT($AG$2:AG611),""))</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1" s="32" t="str">
        <f>IF(BC611="","",IF(BC611&gt;0,COUNT($AY$2:AY611),""))</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2" spans="1:66" ht="15.75" customHeight="1">
      <c r="A612" s="90" t="str">
        <f>IF('S.D.PASTE SHEET'!A612="","",'S.D.PASTE SHEET'!A612)</f>
        <v/>
      </c>
      <c s="90" t="str">
        <f>IF('S.D.PASTE SHEET'!B612="","",'S.D.PASTE SHEET'!B612)</f>
        <v/>
      </c>
      <c s="90" t="str">
        <f>IF('S.D.PASTE SHEET'!C612="","",'S.D.PASTE SHEET'!C612)</f>
        <v/>
      </c>
      <c s="91" t="str">
        <f>IF('S.D.PASTE SHEET'!D612="","",'S.D.PASTE SHEET'!D612)</f>
        <v/>
      </c>
      <c s="90" t="str">
        <f>IF('S.D.PASTE SHEET'!E612="","",UPPER('S.D.PASTE SHEET'!E612))</f>
        <v/>
      </c>
      <c s="90" t="str">
        <f>IF('S.D.PASTE SHEET'!F612="","",'S.D.PASTE SHEET'!F612)</f>
        <v/>
      </c>
      <c s="90" t="str">
        <f>IF('S.D.PASTE SHEET'!G612="","",UPPER('S.D.PASTE SHEET'!G612))</f>
        <v/>
      </c>
      <c s="90" t="str">
        <f>IF('S.D.PASTE SHEET'!H612="","",UPPER('S.D.PASTE SHEET'!H612))</f>
        <v/>
      </c>
      <c s="90" t="str">
        <f>IF('S.D.PASTE SHEET'!I612="","",'S.D.PASTE SHEET'!I612)</f>
        <v/>
      </c>
      <c s="91" t="str">
        <f>IF('S.D.PASTE SHEET'!J612="","",'S.D.PASTE SHEET'!J612)</f>
        <v/>
      </c>
      <c s="90" t="str">
        <f>IF('S.D.PASTE SHEET'!K612="","",'S.D.PASTE SHEET'!K612)</f>
        <v/>
      </c>
      <c s="90" t="str">
        <f>IF('S.D.PASTE SHEET'!L612="","",'S.D.PASTE SHEET'!L612)</f>
        <v/>
      </c>
      <c s="90" t="str">
        <f>IF('S.D.PASTE SHEET'!M612="","",'S.D.PASTE SHEET'!M612)</f>
        <v/>
      </c>
      <c s="90" t="str">
        <f>IF('S.D.PASTE SHEET'!N612="","",'S.D.PASTE SHEET'!N612)</f>
        <v/>
      </c>
      <c s="90" t="str">
        <f>IF('S.D.PASTE SHEET'!O612="","",'S.D.PASTE SHEET'!O612)</f>
        <v/>
      </c>
      <c s="90" t="str">
        <f>IF('S.D.PASTE SHEET'!P612="","",'S.D.PASTE SHEET'!P612)</f>
        <v/>
      </c>
      <c s="90" t="str">
        <f>IF('S.D.PASTE SHEET'!Q612="","",'S.D.PASTE SHEET'!Q612)</f>
        <v/>
      </c>
      <c s="90" t="str">
        <f>IF('S.D.PASTE SHEET'!R612="","",'S.D.PASTE SHEET'!R612)</f>
        <v/>
      </c>
      <c s="90" t="str">
        <f>IF('S.D.PASTE SHEET'!S612="","",'S.D.PASTE SHEET'!S612)</f>
        <v/>
      </c>
      <c s="90" t="str">
        <f>IF('S.D.PASTE SHEET'!T612="","",'S.D.PASTE SHEET'!T612)</f>
        <v/>
      </c>
      <c s="90" t="str">
        <f>IF('S.D.PASTE SHEET'!U612="","",'S.D.PASTE SHEET'!U612)</f>
        <v/>
      </c>
      <c s="90" t="str">
        <f>IF('S.D.PASTE SHEET'!V612="","",'S.D.PASTE SHEET'!V612)</f>
        <v/>
      </c>
      <c s="90" t="str">
        <f>IF('S.D.PASTE SHEET'!W612="","",'S.D.PASTE SHEET'!W612)</f>
        <v/>
      </c>
      <c s="90" t="str">
        <f>IF('S.D.PASTE SHEET'!X612="","",'S.D.PASTE SHEET'!X612)</f>
        <v/>
      </c>
      <c s="90" t="str">
        <f>IF('S.D.PASTE SHEET'!Y612="","",'S.D.PASTE SHEET'!Y612)</f>
        <v/>
      </c>
      <c s="90" t="str">
        <f>IF('S.D.PASTE SHEET'!Z612="","",'S.D.PASTE SHEET'!Z612)</f>
        <v/>
      </c>
      <c s="90" t="str">
        <f>IF('S.D.PASTE SHEET'!AA612="","",'S.D.PASTE SHEET'!AA612)</f>
        <v/>
      </c>
      <c s="90" t="str">
        <f>IF('S.D.PASTE SHEET'!AB612="","",'S.D.PASTE SHEET'!AB612)</f>
        <v/>
      </c>
      <c s="90" t="str">
        <f>IF('S.D.PASTE SHEET'!AC612="","",'S.D.PASTE SHEET'!AC612)</f>
        <v/>
      </c>
      <c s="90" t="str">
        <f>IF('S.D.PASTE SHEET'!AD612="","",'S.D.PASTE SHEET'!AD612)</f>
        <v/>
      </c>
      <c s="34"/>
      <c s="32" t="str">
        <f>IF(AK612="","",IF(AK612&gt;0,COUNT($AG$2:AG612),""))</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2" s="32" t="str">
        <f>IF(BC612="","",IF(BC612&gt;0,COUNT($AY$2:AY612),""))</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3" spans="1:66" ht="15.75" customHeight="1">
      <c r="A613" s="90" t="str">
        <f>IF('S.D.PASTE SHEET'!A613="","",'S.D.PASTE SHEET'!A613)</f>
        <v/>
      </c>
      <c s="90" t="str">
        <f>IF('S.D.PASTE SHEET'!B613="","",'S.D.PASTE SHEET'!B613)</f>
        <v/>
      </c>
      <c s="90" t="str">
        <f>IF('S.D.PASTE SHEET'!C613="","",'S.D.PASTE SHEET'!C613)</f>
        <v/>
      </c>
      <c s="91" t="str">
        <f>IF('S.D.PASTE SHEET'!D613="","",'S.D.PASTE SHEET'!D613)</f>
        <v/>
      </c>
      <c s="90" t="str">
        <f>IF('S.D.PASTE SHEET'!E613="","",UPPER('S.D.PASTE SHEET'!E613))</f>
        <v/>
      </c>
      <c s="90" t="str">
        <f>IF('S.D.PASTE SHEET'!F613="","",'S.D.PASTE SHEET'!F613)</f>
        <v/>
      </c>
      <c s="90" t="str">
        <f>IF('S.D.PASTE SHEET'!G613="","",UPPER('S.D.PASTE SHEET'!G613))</f>
        <v/>
      </c>
      <c s="90" t="str">
        <f>IF('S.D.PASTE SHEET'!H613="","",UPPER('S.D.PASTE SHEET'!H613))</f>
        <v/>
      </c>
      <c s="90" t="str">
        <f>IF('S.D.PASTE SHEET'!I613="","",'S.D.PASTE SHEET'!I613)</f>
        <v/>
      </c>
      <c s="91" t="str">
        <f>IF('S.D.PASTE SHEET'!J613="","",'S.D.PASTE SHEET'!J613)</f>
        <v/>
      </c>
      <c s="90" t="str">
        <f>IF('S.D.PASTE SHEET'!K613="","",'S.D.PASTE SHEET'!K613)</f>
        <v/>
      </c>
      <c s="90" t="str">
        <f>IF('S.D.PASTE SHEET'!L613="","",'S.D.PASTE SHEET'!L613)</f>
        <v/>
      </c>
      <c s="90" t="str">
        <f>IF('S.D.PASTE SHEET'!M613="","",'S.D.PASTE SHEET'!M613)</f>
        <v/>
      </c>
      <c s="90" t="str">
        <f>IF('S.D.PASTE SHEET'!N613="","",'S.D.PASTE SHEET'!N613)</f>
        <v/>
      </c>
      <c s="90" t="str">
        <f>IF('S.D.PASTE SHEET'!O613="","",'S.D.PASTE SHEET'!O613)</f>
        <v/>
      </c>
      <c s="90" t="str">
        <f>IF('S.D.PASTE SHEET'!P613="","",'S.D.PASTE SHEET'!P613)</f>
        <v/>
      </c>
      <c s="90" t="str">
        <f>IF('S.D.PASTE SHEET'!Q613="","",'S.D.PASTE SHEET'!Q613)</f>
        <v/>
      </c>
      <c s="90" t="str">
        <f>IF('S.D.PASTE SHEET'!R613="","",'S.D.PASTE SHEET'!R613)</f>
        <v/>
      </c>
      <c s="90" t="str">
        <f>IF('S.D.PASTE SHEET'!S613="","",'S.D.PASTE SHEET'!S613)</f>
        <v/>
      </c>
      <c s="90" t="str">
        <f>IF('S.D.PASTE SHEET'!T613="","",'S.D.PASTE SHEET'!T613)</f>
        <v/>
      </c>
      <c s="90" t="str">
        <f>IF('S.D.PASTE SHEET'!U613="","",'S.D.PASTE SHEET'!U613)</f>
        <v/>
      </c>
      <c s="90" t="str">
        <f>IF('S.D.PASTE SHEET'!V613="","",'S.D.PASTE SHEET'!V613)</f>
        <v/>
      </c>
      <c s="90" t="str">
        <f>IF('S.D.PASTE SHEET'!W613="","",'S.D.PASTE SHEET'!W613)</f>
        <v/>
      </c>
      <c s="90" t="str">
        <f>IF('S.D.PASTE SHEET'!X613="","",'S.D.PASTE SHEET'!X613)</f>
        <v/>
      </c>
      <c s="90" t="str">
        <f>IF('S.D.PASTE SHEET'!Y613="","",'S.D.PASTE SHEET'!Y613)</f>
        <v/>
      </c>
      <c s="90" t="str">
        <f>IF('S.D.PASTE SHEET'!Z613="","",'S.D.PASTE SHEET'!Z613)</f>
        <v/>
      </c>
      <c s="90" t="str">
        <f>IF('S.D.PASTE SHEET'!AA613="","",'S.D.PASTE SHEET'!AA613)</f>
        <v/>
      </c>
      <c s="90" t="str">
        <f>IF('S.D.PASTE SHEET'!AB613="","",'S.D.PASTE SHEET'!AB613)</f>
        <v/>
      </c>
      <c s="90" t="str">
        <f>IF('S.D.PASTE SHEET'!AC613="","",'S.D.PASTE SHEET'!AC613)</f>
        <v/>
      </c>
      <c s="90" t="str">
        <f>IF('S.D.PASTE SHEET'!AD613="","",'S.D.PASTE SHEET'!AD613)</f>
        <v/>
      </c>
      <c s="34"/>
      <c s="32" t="str">
        <f>IF(AK613="","",IF(AK613&gt;0,COUNT($AG$2:AG613),""))</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3" s="32" t="str">
        <f>IF(BC613="","",IF(BC613&gt;0,COUNT($AY$2:AY613),""))</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4" spans="1:66" ht="15.75" customHeight="1">
      <c r="A614" s="90" t="str">
        <f>IF('S.D.PASTE SHEET'!A614="","",'S.D.PASTE SHEET'!A614)</f>
        <v/>
      </c>
      <c s="90" t="str">
        <f>IF('S.D.PASTE SHEET'!B614="","",'S.D.PASTE SHEET'!B614)</f>
        <v/>
      </c>
      <c s="90" t="str">
        <f>IF('S.D.PASTE SHEET'!C614="","",'S.D.PASTE SHEET'!C614)</f>
        <v/>
      </c>
      <c s="91" t="str">
        <f>IF('S.D.PASTE SHEET'!D614="","",'S.D.PASTE SHEET'!D614)</f>
        <v/>
      </c>
      <c s="90" t="str">
        <f>IF('S.D.PASTE SHEET'!E614="","",UPPER('S.D.PASTE SHEET'!E614))</f>
        <v/>
      </c>
      <c s="90" t="str">
        <f>IF('S.D.PASTE SHEET'!F614="","",'S.D.PASTE SHEET'!F614)</f>
        <v/>
      </c>
      <c s="90" t="str">
        <f>IF('S.D.PASTE SHEET'!G614="","",UPPER('S.D.PASTE SHEET'!G614))</f>
        <v/>
      </c>
      <c s="90" t="str">
        <f>IF('S.D.PASTE SHEET'!H614="","",UPPER('S.D.PASTE SHEET'!H614))</f>
        <v/>
      </c>
      <c s="90" t="str">
        <f>IF('S.D.PASTE SHEET'!I614="","",'S.D.PASTE SHEET'!I614)</f>
        <v/>
      </c>
      <c s="91" t="str">
        <f>IF('S.D.PASTE SHEET'!J614="","",'S.D.PASTE SHEET'!J614)</f>
        <v/>
      </c>
      <c s="90" t="str">
        <f>IF('S.D.PASTE SHEET'!K614="","",'S.D.PASTE SHEET'!K614)</f>
        <v/>
      </c>
      <c s="90" t="str">
        <f>IF('S.D.PASTE SHEET'!L614="","",'S.D.PASTE SHEET'!L614)</f>
        <v/>
      </c>
      <c s="90" t="str">
        <f>IF('S.D.PASTE SHEET'!M614="","",'S.D.PASTE SHEET'!M614)</f>
        <v/>
      </c>
      <c s="90" t="str">
        <f>IF('S.D.PASTE SHEET'!N614="","",'S.D.PASTE SHEET'!N614)</f>
        <v/>
      </c>
      <c s="90" t="str">
        <f>IF('S.D.PASTE SHEET'!O614="","",'S.D.PASTE SHEET'!O614)</f>
        <v/>
      </c>
      <c s="90" t="str">
        <f>IF('S.D.PASTE SHEET'!P614="","",'S.D.PASTE SHEET'!P614)</f>
        <v/>
      </c>
      <c s="90" t="str">
        <f>IF('S.D.PASTE SHEET'!Q614="","",'S.D.PASTE SHEET'!Q614)</f>
        <v/>
      </c>
      <c s="90" t="str">
        <f>IF('S.D.PASTE SHEET'!R614="","",'S.D.PASTE SHEET'!R614)</f>
        <v/>
      </c>
      <c s="90" t="str">
        <f>IF('S.D.PASTE SHEET'!S614="","",'S.D.PASTE SHEET'!S614)</f>
        <v/>
      </c>
      <c s="90" t="str">
        <f>IF('S.D.PASTE SHEET'!T614="","",'S.D.PASTE SHEET'!T614)</f>
        <v/>
      </c>
      <c s="90" t="str">
        <f>IF('S.D.PASTE SHEET'!U614="","",'S.D.PASTE SHEET'!U614)</f>
        <v/>
      </c>
      <c s="90" t="str">
        <f>IF('S.D.PASTE SHEET'!V614="","",'S.D.PASTE SHEET'!V614)</f>
        <v/>
      </c>
      <c s="90" t="str">
        <f>IF('S.D.PASTE SHEET'!W614="","",'S.D.PASTE SHEET'!W614)</f>
        <v/>
      </c>
      <c s="90" t="str">
        <f>IF('S.D.PASTE SHEET'!X614="","",'S.D.PASTE SHEET'!X614)</f>
        <v/>
      </c>
      <c s="90" t="str">
        <f>IF('S.D.PASTE SHEET'!Y614="","",'S.D.PASTE SHEET'!Y614)</f>
        <v/>
      </c>
      <c s="90" t="str">
        <f>IF('S.D.PASTE SHEET'!Z614="","",'S.D.PASTE SHEET'!Z614)</f>
        <v/>
      </c>
      <c s="90" t="str">
        <f>IF('S.D.PASTE SHEET'!AA614="","",'S.D.PASTE SHEET'!AA614)</f>
        <v/>
      </c>
      <c s="90" t="str">
        <f>IF('S.D.PASTE SHEET'!AB614="","",'S.D.PASTE SHEET'!AB614)</f>
        <v/>
      </c>
      <c s="90" t="str">
        <f>IF('S.D.PASTE SHEET'!AC614="","",'S.D.PASTE SHEET'!AC614)</f>
        <v/>
      </c>
      <c s="90" t="str">
        <f>IF('S.D.PASTE SHEET'!AD614="","",'S.D.PASTE SHEET'!AD614)</f>
        <v/>
      </c>
      <c s="34"/>
      <c s="32" t="str">
        <f>IF(AK614="","",IF(AK614&gt;0,COUNT($AG$2:AG614),""))</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4" s="32" t="str">
        <f>IF(BC614="","",IF(BC614&gt;0,COUNT($AY$2:AY614),""))</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5" spans="1:66" ht="15.75" customHeight="1">
      <c r="A615" s="90" t="str">
        <f>IF('S.D.PASTE SHEET'!A615="","",'S.D.PASTE SHEET'!A615)</f>
        <v/>
      </c>
      <c s="90" t="str">
        <f>IF('S.D.PASTE SHEET'!B615="","",'S.D.PASTE SHEET'!B615)</f>
        <v/>
      </c>
      <c s="90" t="str">
        <f>IF('S.D.PASTE SHEET'!C615="","",'S.D.PASTE SHEET'!C615)</f>
        <v/>
      </c>
      <c s="91" t="str">
        <f>IF('S.D.PASTE SHEET'!D615="","",'S.D.PASTE SHEET'!D615)</f>
        <v/>
      </c>
      <c s="90" t="str">
        <f>IF('S.D.PASTE SHEET'!E615="","",UPPER('S.D.PASTE SHEET'!E615))</f>
        <v/>
      </c>
      <c s="90" t="str">
        <f>IF('S.D.PASTE SHEET'!F615="","",'S.D.PASTE SHEET'!F615)</f>
        <v/>
      </c>
      <c s="90" t="str">
        <f>IF('S.D.PASTE SHEET'!G615="","",UPPER('S.D.PASTE SHEET'!G615))</f>
        <v/>
      </c>
      <c s="90" t="str">
        <f>IF('S.D.PASTE SHEET'!H615="","",UPPER('S.D.PASTE SHEET'!H615))</f>
        <v/>
      </c>
      <c s="90" t="str">
        <f>IF('S.D.PASTE SHEET'!I615="","",'S.D.PASTE SHEET'!I615)</f>
        <v/>
      </c>
      <c s="91" t="str">
        <f>IF('S.D.PASTE SHEET'!J615="","",'S.D.PASTE SHEET'!J615)</f>
        <v/>
      </c>
      <c s="90" t="str">
        <f>IF('S.D.PASTE SHEET'!K615="","",'S.D.PASTE SHEET'!K615)</f>
        <v/>
      </c>
      <c s="90" t="str">
        <f>IF('S.D.PASTE SHEET'!L615="","",'S.D.PASTE SHEET'!L615)</f>
        <v/>
      </c>
      <c s="90" t="str">
        <f>IF('S.D.PASTE SHEET'!M615="","",'S.D.PASTE SHEET'!M615)</f>
        <v/>
      </c>
      <c s="90" t="str">
        <f>IF('S.D.PASTE SHEET'!N615="","",'S.D.PASTE SHEET'!N615)</f>
        <v/>
      </c>
      <c s="90" t="str">
        <f>IF('S.D.PASTE SHEET'!O615="","",'S.D.PASTE SHEET'!O615)</f>
        <v/>
      </c>
      <c s="90" t="str">
        <f>IF('S.D.PASTE SHEET'!P615="","",'S.D.PASTE SHEET'!P615)</f>
        <v/>
      </c>
      <c s="90" t="str">
        <f>IF('S.D.PASTE SHEET'!Q615="","",'S.D.PASTE SHEET'!Q615)</f>
        <v/>
      </c>
      <c s="90" t="str">
        <f>IF('S.D.PASTE SHEET'!R615="","",'S.D.PASTE SHEET'!R615)</f>
        <v/>
      </c>
      <c s="90" t="str">
        <f>IF('S.D.PASTE SHEET'!S615="","",'S.D.PASTE SHEET'!S615)</f>
        <v/>
      </c>
      <c s="90" t="str">
        <f>IF('S.D.PASTE SHEET'!T615="","",'S.D.PASTE SHEET'!T615)</f>
        <v/>
      </c>
      <c s="90" t="str">
        <f>IF('S.D.PASTE SHEET'!U615="","",'S.D.PASTE SHEET'!U615)</f>
        <v/>
      </c>
      <c s="90" t="str">
        <f>IF('S.D.PASTE SHEET'!V615="","",'S.D.PASTE SHEET'!V615)</f>
        <v/>
      </c>
      <c s="90" t="str">
        <f>IF('S.D.PASTE SHEET'!W615="","",'S.D.PASTE SHEET'!W615)</f>
        <v/>
      </c>
      <c s="90" t="str">
        <f>IF('S.D.PASTE SHEET'!X615="","",'S.D.PASTE SHEET'!X615)</f>
        <v/>
      </c>
      <c s="90" t="str">
        <f>IF('S.D.PASTE SHEET'!Y615="","",'S.D.PASTE SHEET'!Y615)</f>
        <v/>
      </c>
      <c s="90" t="str">
        <f>IF('S.D.PASTE SHEET'!Z615="","",'S.D.PASTE SHEET'!Z615)</f>
        <v/>
      </c>
      <c s="90" t="str">
        <f>IF('S.D.PASTE SHEET'!AA615="","",'S.D.PASTE SHEET'!AA615)</f>
        <v/>
      </c>
      <c s="90" t="str">
        <f>IF('S.D.PASTE SHEET'!AB615="","",'S.D.PASTE SHEET'!AB615)</f>
        <v/>
      </c>
      <c s="90" t="str">
        <f>IF('S.D.PASTE SHEET'!AC615="","",'S.D.PASTE SHEET'!AC615)</f>
        <v/>
      </c>
      <c s="90" t="str">
        <f>IF('S.D.PASTE SHEET'!AD615="","",'S.D.PASTE SHEET'!AD615)</f>
        <v/>
      </c>
      <c s="34"/>
      <c s="32" t="str">
        <f>IF(AK615="","",IF(AK615&gt;0,COUNT($AG$2:AG615),""))</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5" s="32" t="str">
        <f>IF(BC615="","",IF(BC615&gt;0,COUNT($AY$2:AY615),""))</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6" spans="1:66" ht="15.75" customHeight="1">
      <c r="A616" s="90" t="str">
        <f>IF('S.D.PASTE SHEET'!A616="","",'S.D.PASTE SHEET'!A616)</f>
        <v/>
      </c>
      <c s="90" t="str">
        <f>IF('S.D.PASTE SHEET'!B616="","",'S.D.PASTE SHEET'!B616)</f>
        <v/>
      </c>
      <c s="90" t="str">
        <f>IF('S.D.PASTE SHEET'!C616="","",'S.D.PASTE SHEET'!C616)</f>
        <v/>
      </c>
      <c s="91" t="str">
        <f>IF('S.D.PASTE SHEET'!D616="","",'S.D.PASTE SHEET'!D616)</f>
        <v/>
      </c>
      <c s="90" t="str">
        <f>IF('S.D.PASTE SHEET'!E616="","",UPPER('S.D.PASTE SHEET'!E616))</f>
        <v/>
      </c>
      <c s="90" t="str">
        <f>IF('S.D.PASTE SHEET'!F616="","",'S.D.PASTE SHEET'!F616)</f>
        <v/>
      </c>
      <c s="90" t="str">
        <f>IF('S.D.PASTE SHEET'!G616="","",UPPER('S.D.PASTE SHEET'!G616))</f>
        <v/>
      </c>
      <c s="90" t="str">
        <f>IF('S.D.PASTE SHEET'!H616="","",UPPER('S.D.PASTE SHEET'!H616))</f>
        <v/>
      </c>
      <c s="90" t="str">
        <f>IF('S.D.PASTE SHEET'!I616="","",'S.D.PASTE SHEET'!I616)</f>
        <v/>
      </c>
      <c s="91" t="str">
        <f>IF('S.D.PASTE SHEET'!J616="","",'S.D.PASTE SHEET'!J616)</f>
        <v/>
      </c>
      <c s="90" t="str">
        <f>IF('S.D.PASTE SHEET'!K616="","",'S.D.PASTE SHEET'!K616)</f>
        <v/>
      </c>
      <c s="90" t="str">
        <f>IF('S.D.PASTE SHEET'!L616="","",'S.D.PASTE SHEET'!L616)</f>
        <v/>
      </c>
      <c s="90" t="str">
        <f>IF('S.D.PASTE SHEET'!M616="","",'S.D.PASTE SHEET'!M616)</f>
        <v/>
      </c>
      <c s="90" t="str">
        <f>IF('S.D.PASTE SHEET'!N616="","",'S.D.PASTE SHEET'!N616)</f>
        <v/>
      </c>
      <c s="90" t="str">
        <f>IF('S.D.PASTE SHEET'!O616="","",'S.D.PASTE SHEET'!O616)</f>
        <v/>
      </c>
      <c s="90" t="str">
        <f>IF('S.D.PASTE SHEET'!P616="","",'S.D.PASTE SHEET'!P616)</f>
        <v/>
      </c>
      <c s="90" t="str">
        <f>IF('S.D.PASTE SHEET'!Q616="","",'S.D.PASTE SHEET'!Q616)</f>
        <v/>
      </c>
      <c s="90" t="str">
        <f>IF('S.D.PASTE SHEET'!R616="","",'S.D.PASTE SHEET'!R616)</f>
        <v/>
      </c>
      <c s="90" t="str">
        <f>IF('S.D.PASTE SHEET'!S616="","",'S.D.PASTE SHEET'!S616)</f>
        <v/>
      </c>
      <c s="90" t="str">
        <f>IF('S.D.PASTE SHEET'!T616="","",'S.D.PASTE SHEET'!T616)</f>
        <v/>
      </c>
      <c s="90" t="str">
        <f>IF('S.D.PASTE SHEET'!U616="","",'S.D.PASTE SHEET'!U616)</f>
        <v/>
      </c>
      <c s="90" t="str">
        <f>IF('S.D.PASTE SHEET'!V616="","",'S.D.PASTE SHEET'!V616)</f>
        <v/>
      </c>
      <c s="90" t="str">
        <f>IF('S.D.PASTE SHEET'!W616="","",'S.D.PASTE SHEET'!W616)</f>
        <v/>
      </c>
      <c s="90" t="str">
        <f>IF('S.D.PASTE SHEET'!X616="","",'S.D.PASTE SHEET'!X616)</f>
        <v/>
      </c>
      <c s="90" t="str">
        <f>IF('S.D.PASTE SHEET'!Y616="","",'S.D.PASTE SHEET'!Y616)</f>
        <v/>
      </c>
      <c s="90" t="str">
        <f>IF('S.D.PASTE SHEET'!Z616="","",'S.D.PASTE SHEET'!Z616)</f>
        <v/>
      </c>
      <c s="90" t="str">
        <f>IF('S.D.PASTE SHEET'!AA616="","",'S.D.PASTE SHEET'!AA616)</f>
        <v/>
      </c>
      <c s="90" t="str">
        <f>IF('S.D.PASTE SHEET'!AB616="","",'S.D.PASTE SHEET'!AB616)</f>
        <v/>
      </c>
      <c s="90" t="str">
        <f>IF('S.D.PASTE SHEET'!AC616="","",'S.D.PASTE SHEET'!AC616)</f>
        <v/>
      </c>
      <c s="90" t="str">
        <f>IF('S.D.PASTE SHEET'!AD616="","",'S.D.PASTE SHEET'!AD616)</f>
        <v/>
      </c>
      <c s="34"/>
      <c s="32" t="str">
        <f>IF(AK616="","",IF(AK616&gt;0,COUNT($AG$2:AG616),""))</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6" s="32" t="str">
        <f>IF(BC616="","",IF(BC616&gt;0,COUNT($AY$2:AY616),""))</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7" spans="1:66" ht="15.75" customHeight="1">
      <c r="A617" s="90" t="str">
        <f>IF('S.D.PASTE SHEET'!A617="","",'S.D.PASTE SHEET'!A617)</f>
        <v/>
      </c>
      <c s="90" t="str">
        <f>IF('S.D.PASTE SHEET'!B617="","",'S.D.PASTE SHEET'!B617)</f>
        <v/>
      </c>
      <c s="90" t="str">
        <f>IF('S.D.PASTE SHEET'!C617="","",'S.D.PASTE SHEET'!C617)</f>
        <v/>
      </c>
      <c s="91" t="str">
        <f>IF('S.D.PASTE SHEET'!D617="","",'S.D.PASTE SHEET'!D617)</f>
        <v/>
      </c>
      <c s="90" t="str">
        <f>IF('S.D.PASTE SHEET'!E617="","",UPPER('S.D.PASTE SHEET'!E617))</f>
        <v/>
      </c>
      <c s="90" t="str">
        <f>IF('S.D.PASTE SHEET'!F617="","",'S.D.PASTE SHEET'!F617)</f>
        <v/>
      </c>
      <c s="90" t="str">
        <f>IF('S.D.PASTE SHEET'!G617="","",UPPER('S.D.PASTE SHEET'!G617))</f>
        <v/>
      </c>
      <c s="90" t="str">
        <f>IF('S.D.PASTE SHEET'!H617="","",UPPER('S.D.PASTE SHEET'!H617))</f>
        <v/>
      </c>
      <c s="90" t="str">
        <f>IF('S.D.PASTE SHEET'!I617="","",'S.D.PASTE SHEET'!I617)</f>
        <v/>
      </c>
      <c s="91" t="str">
        <f>IF('S.D.PASTE SHEET'!J617="","",'S.D.PASTE SHEET'!J617)</f>
        <v/>
      </c>
      <c s="90" t="str">
        <f>IF('S.D.PASTE SHEET'!K617="","",'S.D.PASTE SHEET'!K617)</f>
        <v/>
      </c>
      <c s="90" t="str">
        <f>IF('S.D.PASTE SHEET'!L617="","",'S.D.PASTE SHEET'!L617)</f>
        <v/>
      </c>
      <c s="90" t="str">
        <f>IF('S.D.PASTE SHEET'!M617="","",'S.D.PASTE SHEET'!M617)</f>
        <v/>
      </c>
      <c s="90" t="str">
        <f>IF('S.D.PASTE SHEET'!N617="","",'S.D.PASTE SHEET'!N617)</f>
        <v/>
      </c>
      <c s="90" t="str">
        <f>IF('S.D.PASTE SHEET'!O617="","",'S.D.PASTE SHEET'!O617)</f>
        <v/>
      </c>
      <c s="90" t="str">
        <f>IF('S.D.PASTE SHEET'!P617="","",'S.D.PASTE SHEET'!P617)</f>
        <v/>
      </c>
      <c s="90" t="str">
        <f>IF('S.D.PASTE SHEET'!Q617="","",'S.D.PASTE SHEET'!Q617)</f>
        <v/>
      </c>
      <c s="90" t="str">
        <f>IF('S.D.PASTE SHEET'!R617="","",'S.D.PASTE SHEET'!R617)</f>
        <v/>
      </c>
      <c s="90" t="str">
        <f>IF('S.D.PASTE SHEET'!S617="","",'S.D.PASTE SHEET'!S617)</f>
        <v/>
      </c>
      <c s="90" t="str">
        <f>IF('S.D.PASTE SHEET'!T617="","",'S.D.PASTE SHEET'!T617)</f>
        <v/>
      </c>
      <c s="90" t="str">
        <f>IF('S.D.PASTE SHEET'!U617="","",'S.D.PASTE SHEET'!U617)</f>
        <v/>
      </c>
      <c s="90" t="str">
        <f>IF('S.D.PASTE SHEET'!V617="","",'S.D.PASTE SHEET'!V617)</f>
        <v/>
      </c>
      <c s="90" t="str">
        <f>IF('S.D.PASTE SHEET'!W617="","",'S.D.PASTE SHEET'!W617)</f>
        <v/>
      </c>
      <c s="90" t="str">
        <f>IF('S.D.PASTE SHEET'!X617="","",'S.D.PASTE SHEET'!X617)</f>
        <v/>
      </c>
      <c s="90" t="str">
        <f>IF('S.D.PASTE SHEET'!Y617="","",'S.D.PASTE SHEET'!Y617)</f>
        <v/>
      </c>
      <c s="90" t="str">
        <f>IF('S.D.PASTE SHEET'!Z617="","",'S.D.PASTE SHEET'!Z617)</f>
        <v/>
      </c>
      <c s="90" t="str">
        <f>IF('S.D.PASTE SHEET'!AA617="","",'S.D.PASTE SHEET'!AA617)</f>
        <v/>
      </c>
      <c s="90" t="str">
        <f>IF('S.D.PASTE SHEET'!AB617="","",'S.D.PASTE SHEET'!AB617)</f>
        <v/>
      </c>
      <c s="90" t="str">
        <f>IF('S.D.PASTE SHEET'!AC617="","",'S.D.PASTE SHEET'!AC617)</f>
        <v/>
      </c>
      <c s="90" t="str">
        <f>IF('S.D.PASTE SHEET'!AD617="","",'S.D.PASTE SHEET'!AD617)</f>
        <v/>
      </c>
      <c s="34"/>
      <c s="32" t="str">
        <f>IF(AK617="","",IF(AK617&gt;0,COUNT($AG$2:AG617),""))</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7" s="32" t="str">
        <f>IF(BC617="","",IF(BC617&gt;0,COUNT($AY$2:AY617),""))</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8" spans="1:66" ht="15.75" customHeight="1">
      <c r="A618" s="90" t="str">
        <f>IF('S.D.PASTE SHEET'!A618="","",'S.D.PASTE SHEET'!A618)</f>
        <v/>
      </c>
      <c s="90" t="str">
        <f>IF('S.D.PASTE SHEET'!B618="","",'S.D.PASTE SHEET'!B618)</f>
        <v/>
      </c>
      <c s="90" t="str">
        <f>IF('S.D.PASTE SHEET'!C618="","",'S.D.PASTE SHEET'!C618)</f>
        <v/>
      </c>
      <c s="91" t="str">
        <f>IF('S.D.PASTE SHEET'!D618="","",'S.D.PASTE SHEET'!D618)</f>
        <v/>
      </c>
      <c s="90" t="str">
        <f>IF('S.D.PASTE SHEET'!E618="","",UPPER('S.D.PASTE SHEET'!E618))</f>
        <v/>
      </c>
      <c s="90" t="str">
        <f>IF('S.D.PASTE SHEET'!F618="","",'S.D.PASTE SHEET'!F618)</f>
        <v/>
      </c>
      <c s="90" t="str">
        <f>IF('S.D.PASTE SHEET'!G618="","",UPPER('S.D.PASTE SHEET'!G618))</f>
        <v/>
      </c>
      <c s="90" t="str">
        <f>IF('S.D.PASTE SHEET'!H618="","",UPPER('S.D.PASTE SHEET'!H618))</f>
        <v/>
      </c>
      <c s="90" t="str">
        <f>IF('S.D.PASTE SHEET'!I618="","",'S.D.PASTE SHEET'!I618)</f>
        <v/>
      </c>
      <c s="91" t="str">
        <f>IF('S.D.PASTE SHEET'!J618="","",'S.D.PASTE SHEET'!J618)</f>
        <v/>
      </c>
      <c s="90" t="str">
        <f>IF('S.D.PASTE SHEET'!K618="","",'S.D.PASTE SHEET'!K618)</f>
        <v/>
      </c>
      <c s="90" t="str">
        <f>IF('S.D.PASTE SHEET'!L618="","",'S.D.PASTE SHEET'!L618)</f>
        <v/>
      </c>
      <c s="90" t="str">
        <f>IF('S.D.PASTE SHEET'!M618="","",'S.D.PASTE SHEET'!M618)</f>
        <v/>
      </c>
      <c s="90" t="str">
        <f>IF('S.D.PASTE SHEET'!N618="","",'S.D.PASTE SHEET'!N618)</f>
        <v/>
      </c>
      <c s="90" t="str">
        <f>IF('S.D.PASTE SHEET'!O618="","",'S.D.PASTE SHEET'!O618)</f>
        <v/>
      </c>
      <c s="90" t="str">
        <f>IF('S.D.PASTE SHEET'!P618="","",'S.D.PASTE SHEET'!P618)</f>
        <v/>
      </c>
      <c s="90" t="str">
        <f>IF('S.D.PASTE SHEET'!Q618="","",'S.D.PASTE SHEET'!Q618)</f>
        <v/>
      </c>
      <c s="90" t="str">
        <f>IF('S.D.PASTE SHEET'!R618="","",'S.D.PASTE SHEET'!R618)</f>
        <v/>
      </c>
      <c s="90" t="str">
        <f>IF('S.D.PASTE SHEET'!S618="","",'S.D.PASTE SHEET'!S618)</f>
        <v/>
      </c>
      <c s="90" t="str">
        <f>IF('S.D.PASTE SHEET'!T618="","",'S.D.PASTE SHEET'!T618)</f>
        <v/>
      </c>
      <c s="90" t="str">
        <f>IF('S.D.PASTE SHEET'!U618="","",'S.D.PASTE SHEET'!U618)</f>
        <v/>
      </c>
      <c s="90" t="str">
        <f>IF('S.D.PASTE SHEET'!V618="","",'S.D.PASTE SHEET'!V618)</f>
        <v/>
      </c>
      <c s="90" t="str">
        <f>IF('S.D.PASTE SHEET'!W618="","",'S.D.PASTE SHEET'!W618)</f>
        <v/>
      </c>
      <c s="90" t="str">
        <f>IF('S.D.PASTE SHEET'!X618="","",'S.D.PASTE SHEET'!X618)</f>
        <v/>
      </c>
      <c s="90" t="str">
        <f>IF('S.D.PASTE SHEET'!Y618="","",'S.D.PASTE SHEET'!Y618)</f>
        <v/>
      </c>
      <c s="90" t="str">
        <f>IF('S.D.PASTE SHEET'!Z618="","",'S.D.PASTE SHEET'!Z618)</f>
        <v/>
      </c>
      <c s="90" t="str">
        <f>IF('S.D.PASTE SHEET'!AA618="","",'S.D.PASTE SHEET'!AA618)</f>
        <v/>
      </c>
      <c s="90" t="str">
        <f>IF('S.D.PASTE SHEET'!AB618="","",'S.D.PASTE SHEET'!AB618)</f>
        <v/>
      </c>
      <c s="90" t="str">
        <f>IF('S.D.PASTE SHEET'!AC618="","",'S.D.PASTE SHEET'!AC618)</f>
        <v/>
      </c>
      <c s="90" t="str">
        <f>IF('S.D.PASTE SHEET'!AD618="","",'S.D.PASTE SHEET'!AD618)</f>
        <v/>
      </c>
      <c s="34"/>
      <c s="32" t="str">
        <f>IF(AK618="","",IF(AK618&gt;0,COUNT($AG$2:AG618),""))</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8" s="32" t="str">
        <f>IF(BC618="","",IF(BC618&gt;0,COUNT($AY$2:AY618),""))</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19" spans="1:66" ht="15.75" customHeight="1">
      <c r="A619" s="90" t="str">
        <f>IF('S.D.PASTE SHEET'!A619="","",'S.D.PASTE SHEET'!A619)</f>
        <v/>
      </c>
      <c s="90" t="str">
        <f>IF('S.D.PASTE SHEET'!B619="","",'S.D.PASTE SHEET'!B619)</f>
        <v/>
      </c>
      <c s="90" t="str">
        <f>IF('S.D.PASTE SHEET'!C619="","",'S.D.PASTE SHEET'!C619)</f>
        <v/>
      </c>
      <c s="91" t="str">
        <f>IF('S.D.PASTE SHEET'!D619="","",'S.D.PASTE SHEET'!D619)</f>
        <v/>
      </c>
      <c s="90" t="str">
        <f>IF('S.D.PASTE SHEET'!E619="","",UPPER('S.D.PASTE SHEET'!E619))</f>
        <v/>
      </c>
      <c s="90" t="str">
        <f>IF('S.D.PASTE SHEET'!F619="","",'S.D.PASTE SHEET'!F619)</f>
        <v/>
      </c>
      <c s="90" t="str">
        <f>IF('S.D.PASTE SHEET'!G619="","",UPPER('S.D.PASTE SHEET'!G619))</f>
        <v/>
      </c>
      <c s="90" t="str">
        <f>IF('S.D.PASTE SHEET'!H619="","",UPPER('S.D.PASTE SHEET'!H619))</f>
        <v/>
      </c>
      <c s="90" t="str">
        <f>IF('S.D.PASTE SHEET'!I619="","",'S.D.PASTE SHEET'!I619)</f>
        <v/>
      </c>
      <c s="91" t="str">
        <f>IF('S.D.PASTE SHEET'!J619="","",'S.D.PASTE SHEET'!J619)</f>
        <v/>
      </c>
      <c s="90" t="str">
        <f>IF('S.D.PASTE SHEET'!K619="","",'S.D.PASTE SHEET'!K619)</f>
        <v/>
      </c>
      <c s="90" t="str">
        <f>IF('S.D.PASTE SHEET'!L619="","",'S.D.PASTE SHEET'!L619)</f>
        <v/>
      </c>
      <c s="90" t="str">
        <f>IF('S.D.PASTE SHEET'!M619="","",'S.D.PASTE SHEET'!M619)</f>
        <v/>
      </c>
      <c s="90" t="str">
        <f>IF('S.D.PASTE SHEET'!N619="","",'S.D.PASTE SHEET'!N619)</f>
        <v/>
      </c>
      <c s="90" t="str">
        <f>IF('S.D.PASTE SHEET'!O619="","",'S.D.PASTE SHEET'!O619)</f>
        <v/>
      </c>
      <c s="90" t="str">
        <f>IF('S.D.PASTE SHEET'!P619="","",'S.D.PASTE SHEET'!P619)</f>
        <v/>
      </c>
      <c s="90" t="str">
        <f>IF('S.D.PASTE SHEET'!Q619="","",'S.D.PASTE SHEET'!Q619)</f>
        <v/>
      </c>
      <c s="90" t="str">
        <f>IF('S.D.PASTE SHEET'!R619="","",'S.D.PASTE SHEET'!R619)</f>
        <v/>
      </c>
      <c s="90" t="str">
        <f>IF('S.D.PASTE SHEET'!S619="","",'S.D.PASTE SHEET'!S619)</f>
        <v/>
      </c>
      <c s="90" t="str">
        <f>IF('S.D.PASTE SHEET'!T619="","",'S.D.PASTE SHEET'!T619)</f>
        <v/>
      </c>
      <c s="90" t="str">
        <f>IF('S.D.PASTE SHEET'!U619="","",'S.D.PASTE SHEET'!U619)</f>
        <v/>
      </c>
      <c s="90" t="str">
        <f>IF('S.D.PASTE SHEET'!V619="","",'S.D.PASTE SHEET'!V619)</f>
        <v/>
      </c>
      <c s="90" t="str">
        <f>IF('S.D.PASTE SHEET'!W619="","",'S.D.PASTE SHEET'!W619)</f>
        <v/>
      </c>
      <c s="90" t="str">
        <f>IF('S.D.PASTE SHEET'!X619="","",'S.D.PASTE SHEET'!X619)</f>
        <v/>
      </c>
      <c s="90" t="str">
        <f>IF('S.D.PASTE SHEET'!Y619="","",'S.D.PASTE SHEET'!Y619)</f>
        <v/>
      </c>
      <c s="90" t="str">
        <f>IF('S.D.PASTE SHEET'!Z619="","",'S.D.PASTE SHEET'!Z619)</f>
        <v/>
      </c>
      <c s="90" t="str">
        <f>IF('S.D.PASTE SHEET'!AA619="","",'S.D.PASTE SHEET'!AA619)</f>
        <v/>
      </c>
      <c s="90" t="str">
        <f>IF('S.D.PASTE SHEET'!AB619="","",'S.D.PASTE SHEET'!AB619)</f>
        <v/>
      </c>
      <c s="90" t="str">
        <f>IF('S.D.PASTE SHEET'!AC619="","",'S.D.PASTE SHEET'!AC619)</f>
        <v/>
      </c>
      <c s="90" t="str">
        <f>IF('S.D.PASTE SHEET'!AD619="","",'S.D.PASTE SHEET'!AD619)</f>
        <v/>
      </c>
      <c s="34"/>
      <c s="32" t="str">
        <f>IF(AK619="","",IF(AK619&gt;0,COUNT($AG$2:AG619),""))</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19" s="32" t="str">
        <f>IF(BC619="","",IF(BC619&gt;0,COUNT($AY$2:AY619),""))</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0" spans="1:66" ht="15.75" customHeight="1">
      <c r="A620" s="90" t="str">
        <f>IF('S.D.PASTE SHEET'!A620="","",'S.D.PASTE SHEET'!A620)</f>
        <v/>
      </c>
      <c s="90" t="str">
        <f>IF('S.D.PASTE SHEET'!B620="","",'S.D.PASTE SHEET'!B620)</f>
        <v/>
      </c>
      <c s="90" t="str">
        <f>IF('S.D.PASTE SHEET'!C620="","",'S.D.PASTE SHEET'!C620)</f>
        <v/>
      </c>
      <c s="91" t="str">
        <f>IF('S.D.PASTE SHEET'!D620="","",'S.D.PASTE SHEET'!D620)</f>
        <v/>
      </c>
      <c s="90" t="str">
        <f>IF('S.D.PASTE SHEET'!E620="","",UPPER('S.D.PASTE SHEET'!E620))</f>
        <v/>
      </c>
      <c s="90" t="str">
        <f>IF('S.D.PASTE SHEET'!F620="","",'S.D.PASTE SHEET'!F620)</f>
        <v/>
      </c>
      <c s="90" t="str">
        <f>IF('S.D.PASTE SHEET'!G620="","",UPPER('S.D.PASTE SHEET'!G620))</f>
        <v/>
      </c>
      <c s="90" t="str">
        <f>IF('S.D.PASTE SHEET'!H620="","",UPPER('S.D.PASTE SHEET'!H620))</f>
        <v/>
      </c>
      <c s="90" t="str">
        <f>IF('S.D.PASTE SHEET'!I620="","",'S.D.PASTE SHEET'!I620)</f>
        <v/>
      </c>
      <c s="91" t="str">
        <f>IF('S.D.PASTE SHEET'!J620="","",'S.D.PASTE SHEET'!J620)</f>
        <v/>
      </c>
      <c s="90" t="str">
        <f>IF('S.D.PASTE SHEET'!K620="","",'S.D.PASTE SHEET'!K620)</f>
        <v/>
      </c>
      <c s="90" t="str">
        <f>IF('S.D.PASTE SHEET'!L620="","",'S.D.PASTE SHEET'!L620)</f>
        <v/>
      </c>
      <c s="90" t="str">
        <f>IF('S.D.PASTE SHEET'!M620="","",'S.D.PASTE SHEET'!M620)</f>
        <v/>
      </c>
      <c s="90" t="str">
        <f>IF('S.D.PASTE SHEET'!N620="","",'S.D.PASTE SHEET'!N620)</f>
        <v/>
      </c>
      <c s="90" t="str">
        <f>IF('S.D.PASTE SHEET'!O620="","",'S.D.PASTE SHEET'!O620)</f>
        <v/>
      </c>
      <c s="90" t="str">
        <f>IF('S.D.PASTE SHEET'!P620="","",'S.D.PASTE SHEET'!P620)</f>
        <v/>
      </c>
      <c s="90" t="str">
        <f>IF('S.D.PASTE SHEET'!Q620="","",'S.D.PASTE SHEET'!Q620)</f>
        <v/>
      </c>
      <c s="90" t="str">
        <f>IF('S.D.PASTE SHEET'!R620="","",'S.D.PASTE SHEET'!R620)</f>
        <v/>
      </c>
      <c s="90" t="str">
        <f>IF('S.D.PASTE SHEET'!S620="","",'S.D.PASTE SHEET'!S620)</f>
        <v/>
      </c>
      <c s="90" t="str">
        <f>IF('S.D.PASTE SHEET'!T620="","",'S.D.PASTE SHEET'!T620)</f>
        <v/>
      </c>
      <c s="90" t="str">
        <f>IF('S.D.PASTE SHEET'!U620="","",'S.D.PASTE SHEET'!U620)</f>
        <v/>
      </c>
      <c s="90" t="str">
        <f>IF('S.D.PASTE SHEET'!V620="","",'S.D.PASTE SHEET'!V620)</f>
        <v/>
      </c>
      <c s="90" t="str">
        <f>IF('S.D.PASTE SHEET'!W620="","",'S.D.PASTE SHEET'!W620)</f>
        <v/>
      </c>
      <c s="90" t="str">
        <f>IF('S.D.PASTE SHEET'!X620="","",'S.D.PASTE SHEET'!X620)</f>
        <v/>
      </c>
      <c s="90" t="str">
        <f>IF('S.D.PASTE SHEET'!Y620="","",'S.D.PASTE SHEET'!Y620)</f>
        <v/>
      </c>
      <c s="90" t="str">
        <f>IF('S.D.PASTE SHEET'!Z620="","",'S.D.PASTE SHEET'!Z620)</f>
        <v/>
      </c>
      <c s="90" t="str">
        <f>IF('S.D.PASTE SHEET'!AA620="","",'S.D.PASTE SHEET'!AA620)</f>
        <v/>
      </c>
      <c s="90" t="str">
        <f>IF('S.D.PASTE SHEET'!AB620="","",'S.D.PASTE SHEET'!AB620)</f>
        <v/>
      </c>
      <c s="90" t="str">
        <f>IF('S.D.PASTE SHEET'!AC620="","",'S.D.PASTE SHEET'!AC620)</f>
        <v/>
      </c>
      <c s="90" t="str">
        <f>IF('S.D.PASTE SHEET'!AD620="","",'S.D.PASTE SHEET'!AD620)</f>
        <v/>
      </c>
      <c s="34"/>
      <c s="32" t="str">
        <f>IF(AK620="","",IF(AK620&gt;0,COUNT($AG$2:AG620),""))</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20" s="32" t="str">
        <f>IF(BC620="","",IF(BC620&gt;0,COUNT($AY$2:AY620),""))</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1" spans="1:66" ht="15.75" customHeight="1">
      <c r="A621" s="90" t="str">
        <f>IF('S.D.PASTE SHEET'!A621="","",'S.D.PASTE SHEET'!A621)</f>
        <v/>
      </c>
      <c s="90" t="str">
        <f>IF('S.D.PASTE SHEET'!B621="","",'S.D.PASTE SHEET'!B621)</f>
        <v/>
      </c>
      <c s="90" t="str">
        <f>IF('S.D.PASTE SHEET'!C621="","",'S.D.PASTE SHEET'!C621)</f>
        <v/>
      </c>
      <c s="91" t="str">
        <f>IF('S.D.PASTE SHEET'!D621="","",'S.D.PASTE SHEET'!D621)</f>
        <v/>
      </c>
      <c s="90" t="str">
        <f>IF('S.D.PASTE SHEET'!E621="","",UPPER('S.D.PASTE SHEET'!E621))</f>
        <v/>
      </c>
      <c s="90" t="str">
        <f>IF('S.D.PASTE SHEET'!F621="","",'S.D.PASTE SHEET'!F621)</f>
        <v/>
      </c>
      <c s="90" t="str">
        <f>IF('S.D.PASTE SHEET'!G621="","",UPPER('S.D.PASTE SHEET'!G621))</f>
        <v/>
      </c>
      <c s="90" t="str">
        <f>IF('S.D.PASTE SHEET'!H621="","",UPPER('S.D.PASTE SHEET'!H621))</f>
        <v/>
      </c>
      <c s="90" t="str">
        <f>IF('S.D.PASTE SHEET'!I621="","",'S.D.PASTE SHEET'!I621)</f>
        <v/>
      </c>
      <c s="91" t="str">
        <f>IF('S.D.PASTE SHEET'!J621="","",'S.D.PASTE SHEET'!J621)</f>
        <v/>
      </c>
      <c s="90" t="str">
        <f>IF('S.D.PASTE SHEET'!K621="","",'S.D.PASTE SHEET'!K621)</f>
        <v/>
      </c>
      <c s="90" t="str">
        <f>IF('S.D.PASTE SHEET'!L621="","",'S.D.PASTE SHEET'!L621)</f>
        <v/>
      </c>
      <c s="90" t="str">
        <f>IF('S.D.PASTE SHEET'!M621="","",'S.D.PASTE SHEET'!M621)</f>
        <v/>
      </c>
      <c s="90" t="str">
        <f>IF('S.D.PASTE SHEET'!N621="","",'S.D.PASTE SHEET'!N621)</f>
        <v/>
      </c>
      <c s="90" t="str">
        <f>IF('S.D.PASTE SHEET'!O621="","",'S.D.PASTE SHEET'!O621)</f>
        <v/>
      </c>
      <c s="90" t="str">
        <f>IF('S.D.PASTE SHEET'!P621="","",'S.D.PASTE SHEET'!P621)</f>
        <v/>
      </c>
      <c s="90" t="str">
        <f>IF('S.D.PASTE SHEET'!Q621="","",'S.D.PASTE SHEET'!Q621)</f>
        <v/>
      </c>
      <c s="90" t="str">
        <f>IF('S.D.PASTE SHEET'!R621="","",'S.D.PASTE SHEET'!R621)</f>
        <v/>
      </c>
      <c s="90" t="str">
        <f>IF('S.D.PASTE SHEET'!S621="","",'S.D.PASTE SHEET'!S621)</f>
        <v/>
      </c>
      <c s="90" t="str">
        <f>IF('S.D.PASTE SHEET'!T621="","",'S.D.PASTE SHEET'!T621)</f>
        <v/>
      </c>
      <c s="90" t="str">
        <f>IF('S.D.PASTE SHEET'!U621="","",'S.D.PASTE SHEET'!U621)</f>
        <v/>
      </c>
      <c s="90" t="str">
        <f>IF('S.D.PASTE SHEET'!V621="","",'S.D.PASTE SHEET'!V621)</f>
        <v/>
      </c>
      <c s="90" t="str">
        <f>IF('S.D.PASTE SHEET'!W621="","",'S.D.PASTE SHEET'!W621)</f>
        <v/>
      </c>
      <c s="90" t="str">
        <f>IF('S.D.PASTE SHEET'!X621="","",'S.D.PASTE SHEET'!X621)</f>
        <v/>
      </c>
      <c s="90" t="str">
        <f>IF('S.D.PASTE SHEET'!Y621="","",'S.D.PASTE SHEET'!Y621)</f>
        <v/>
      </c>
      <c s="90" t="str">
        <f>IF('S.D.PASTE SHEET'!Z621="","",'S.D.PASTE SHEET'!Z621)</f>
        <v/>
      </c>
      <c s="90" t="str">
        <f>IF('S.D.PASTE SHEET'!AA621="","",'S.D.PASTE SHEET'!AA621)</f>
        <v/>
      </c>
      <c s="90" t="str">
        <f>IF('S.D.PASTE SHEET'!AB621="","",'S.D.PASTE SHEET'!AB621)</f>
        <v/>
      </c>
      <c s="90" t="str">
        <f>IF('S.D.PASTE SHEET'!AC621="","",'S.D.PASTE SHEET'!AC621)</f>
        <v/>
      </c>
      <c s="90" t="str">
        <f>IF('S.D.PASTE SHEET'!AD621="","",'S.D.PASTE SHEET'!AD621)</f>
        <v/>
      </c>
      <c s="34"/>
      <c s="32" t="str">
        <f>IF(AK621="","",IF(AK621&gt;0,COUNT($AG$2:AG621),""))</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21" s="32" t="str">
        <f>IF(BC621="","",IF(BC621&gt;0,COUNT($AY$2:AY621),""))</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2" spans="1:66" ht="15.75" customHeight="1">
      <c r="A622" s="90" t="str">
        <f>IF('S.D.PASTE SHEET'!A622="","",'S.D.PASTE SHEET'!A622)</f>
        <v/>
      </c>
      <c s="90" t="str">
        <f>IF('S.D.PASTE SHEET'!B622="","",'S.D.PASTE SHEET'!B622)</f>
        <v/>
      </c>
      <c s="90" t="str">
        <f>IF('S.D.PASTE SHEET'!C622="","",'S.D.PASTE SHEET'!C622)</f>
        <v/>
      </c>
      <c s="91" t="str">
        <f>IF('S.D.PASTE SHEET'!D622="","",'S.D.PASTE SHEET'!D622)</f>
        <v/>
      </c>
      <c s="90" t="str">
        <f>IF('S.D.PASTE SHEET'!E622="","",UPPER('S.D.PASTE SHEET'!E622))</f>
        <v/>
      </c>
      <c s="90" t="str">
        <f>IF('S.D.PASTE SHEET'!F622="","",'S.D.PASTE SHEET'!F622)</f>
        <v/>
      </c>
      <c s="90" t="str">
        <f>IF('S.D.PASTE SHEET'!G622="","",UPPER('S.D.PASTE SHEET'!G622))</f>
        <v/>
      </c>
      <c s="90" t="str">
        <f>IF('S.D.PASTE SHEET'!H622="","",UPPER('S.D.PASTE SHEET'!H622))</f>
        <v/>
      </c>
      <c s="90" t="str">
        <f>IF('S.D.PASTE SHEET'!I622="","",'S.D.PASTE SHEET'!I622)</f>
        <v/>
      </c>
      <c s="91" t="str">
        <f>IF('S.D.PASTE SHEET'!J622="","",'S.D.PASTE SHEET'!J622)</f>
        <v/>
      </c>
      <c s="90" t="str">
        <f>IF('S.D.PASTE SHEET'!K622="","",'S.D.PASTE SHEET'!K622)</f>
        <v/>
      </c>
      <c s="90" t="str">
        <f>IF('S.D.PASTE SHEET'!L622="","",'S.D.PASTE SHEET'!L622)</f>
        <v/>
      </c>
      <c s="90" t="str">
        <f>IF('S.D.PASTE SHEET'!M622="","",'S.D.PASTE SHEET'!M622)</f>
        <v/>
      </c>
      <c s="90" t="str">
        <f>IF('S.D.PASTE SHEET'!N622="","",'S.D.PASTE SHEET'!N622)</f>
        <v/>
      </c>
      <c s="90" t="str">
        <f>IF('S.D.PASTE SHEET'!O622="","",'S.D.PASTE SHEET'!O622)</f>
        <v/>
      </c>
      <c s="90" t="str">
        <f>IF('S.D.PASTE SHEET'!P622="","",'S.D.PASTE SHEET'!P622)</f>
        <v/>
      </c>
      <c s="90" t="str">
        <f>IF('S.D.PASTE SHEET'!Q622="","",'S.D.PASTE SHEET'!Q622)</f>
        <v/>
      </c>
      <c s="90" t="str">
        <f>IF('S.D.PASTE SHEET'!R622="","",'S.D.PASTE SHEET'!R622)</f>
        <v/>
      </c>
      <c s="90" t="str">
        <f>IF('S.D.PASTE SHEET'!S622="","",'S.D.PASTE SHEET'!S622)</f>
        <v/>
      </c>
      <c s="90" t="str">
        <f>IF('S.D.PASTE SHEET'!T622="","",'S.D.PASTE SHEET'!T622)</f>
        <v/>
      </c>
      <c s="90" t="str">
        <f>IF('S.D.PASTE SHEET'!U622="","",'S.D.PASTE SHEET'!U622)</f>
        <v/>
      </c>
      <c s="90" t="str">
        <f>IF('S.D.PASTE SHEET'!V622="","",'S.D.PASTE SHEET'!V622)</f>
        <v/>
      </c>
      <c s="90" t="str">
        <f>IF('S.D.PASTE SHEET'!W622="","",'S.D.PASTE SHEET'!W622)</f>
        <v/>
      </c>
      <c s="90" t="str">
        <f>IF('S.D.PASTE SHEET'!X622="","",'S.D.PASTE SHEET'!X622)</f>
        <v/>
      </c>
      <c s="90" t="str">
        <f>IF('S.D.PASTE SHEET'!Y622="","",'S.D.PASTE SHEET'!Y622)</f>
        <v/>
      </c>
      <c s="90" t="str">
        <f>IF('S.D.PASTE SHEET'!Z622="","",'S.D.PASTE SHEET'!Z622)</f>
        <v/>
      </c>
      <c s="90" t="str">
        <f>IF('S.D.PASTE SHEET'!AA622="","",'S.D.PASTE SHEET'!AA622)</f>
        <v/>
      </c>
      <c s="90" t="str">
        <f>IF('S.D.PASTE SHEET'!AB622="","",'S.D.PASTE SHEET'!AB622)</f>
        <v/>
      </c>
      <c s="90" t="str">
        <f>IF('S.D.PASTE SHEET'!AC622="","",'S.D.PASTE SHEET'!AC622)</f>
        <v/>
      </c>
      <c s="90" t="str">
        <f>IF('S.D.PASTE SHEET'!AD622="","",'S.D.PASTE SHEET'!AD622)</f>
        <v/>
      </c>
      <c s="34"/>
      <c s="32" t="str">
        <f>IF(AK622="","",IF(AK622&gt;0,COUNT($AG$2:AG622),""))</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22" s="32" t="str">
        <f>IF(BC622="","",IF(BC622&gt;0,COUNT($AY$2:AY622),""))</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3" spans="1:66" ht="15.75" customHeight="1">
      <c r="A623" s="90" t="str">
        <f>IF('S.D.PASTE SHEET'!A623="","",'S.D.PASTE SHEET'!A623)</f>
        <v/>
      </c>
      <c s="90" t="str">
        <f>IF('S.D.PASTE SHEET'!B623="","",'S.D.PASTE SHEET'!B623)</f>
        <v/>
      </c>
      <c s="90" t="str">
        <f>IF('S.D.PASTE SHEET'!C623="","",'S.D.PASTE SHEET'!C623)</f>
        <v/>
      </c>
      <c s="91" t="str">
        <f>IF('S.D.PASTE SHEET'!D623="","",'S.D.PASTE SHEET'!D623)</f>
        <v/>
      </c>
      <c s="90" t="str">
        <f>IF('S.D.PASTE SHEET'!E623="","",UPPER('S.D.PASTE SHEET'!E623))</f>
        <v/>
      </c>
      <c s="90" t="str">
        <f>IF('S.D.PASTE SHEET'!F623="","",'S.D.PASTE SHEET'!F623)</f>
        <v/>
      </c>
      <c s="90" t="str">
        <f>IF('S.D.PASTE SHEET'!G623="","",UPPER('S.D.PASTE SHEET'!G623))</f>
        <v/>
      </c>
      <c s="90" t="str">
        <f>IF('S.D.PASTE SHEET'!H623="","",UPPER('S.D.PASTE SHEET'!H623))</f>
        <v/>
      </c>
      <c s="90" t="str">
        <f>IF('S.D.PASTE SHEET'!I623="","",'S.D.PASTE SHEET'!I623)</f>
        <v/>
      </c>
      <c s="91" t="str">
        <f>IF('S.D.PASTE SHEET'!J623="","",'S.D.PASTE SHEET'!J623)</f>
        <v/>
      </c>
      <c s="90" t="str">
        <f>IF('S.D.PASTE SHEET'!K623="","",'S.D.PASTE SHEET'!K623)</f>
        <v/>
      </c>
      <c s="90" t="str">
        <f>IF('S.D.PASTE SHEET'!L623="","",'S.D.PASTE SHEET'!L623)</f>
        <v/>
      </c>
      <c s="90" t="str">
        <f>IF('S.D.PASTE SHEET'!M623="","",'S.D.PASTE SHEET'!M623)</f>
        <v/>
      </c>
      <c s="90" t="str">
        <f>IF('S.D.PASTE SHEET'!N623="","",'S.D.PASTE SHEET'!N623)</f>
        <v/>
      </c>
      <c s="90" t="str">
        <f>IF('S.D.PASTE SHEET'!O623="","",'S.D.PASTE SHEET'!O623)</f>
        <v/>
      </c>
      <c s="90" t="str">
        <f>IF('S.D.PASTE SHEET'!P623="","",'S.D.PASTE SHEET'!P623)</f>
        <v/>
      </c>
      <c s="90" t="str">
        <f>IF('S.D.PASTE SHEET'!Q623="","",'S.D.PASTE SHEET'!Q623)</f>
        <v/>
      </c>
      <c s="90" t="str">
        <f>IF('S.D.PASTE SHEET'!R623="","",'S.D.PASTE SHEET'!R623)</f>
        <v/>
      </c>
      <c s="90" t="str">
        <f>IF('S.D.PASTE SHEET'!S623="","",'S.D.PASTE SHEET'!S623)</f>
        <v/>
      </c>
      <c s="90" t="str">
        <f>IF('S.D.PASTE SHEET'!T623="","",'S.D.PASTE SHEET'!T623)</f>
        <v/>
      </c>
      <c s="90" t="str">
        <f>IF('S.D.PASTE SHEET'!U623="","",'S.D.PASTE SHEET'!U623)</f>
        <v/>
      </c>
      <c s="90" t="str">
        <f>IF('S.D.PASTE SHEET'!V623="","",'S.D.PASTE SHEET'!V623)</f>
        <v/>
      </c>
      <c s="90" t="str">
        <f>IF('S.D.PASTE SHEET'!W623="","",'S.D.PASTE SHEET'!W623)</f>
        <v/>
      </c>
      <c s="90" t="str">
        <f>IF('S.D.PASTE SHEET'!X623="","",'S.D.PASTE SHEET'!X623)</f>
        <v/>
      </c>
      <c s="90" t="str">
        <f>IF('S.D.PASTE SHEET'!Y623="","",'S.D.PASTE SHEET'!Y623)</f>
        <v/>
      </c>
      <c s="90" t="str">
        <f>IF('S.D.PASTE SHEET'!Z623="","",'S.D.PASTE SHEET'!Z623)</f>
        <v/>
      </c>
      <c s="90" t="str">
        <f>IF('S.D.PASTE SHEET'!AA623="","",'S.D.PASTE SHEET'!AA623)</f>
        <v/>
      </c>
      <c s="90" t="str">
        <f>IF('S.D.PASTE SHEET'!AB623="","",'S.D.PASTE SHEET'!AB623)</f>
        <v/>
      </c>
      <c s="90" t="str">
        <f>IF('S.D.PASTE SHEET'!AC623="","",'S.D.PASTE SHEET'!AC623)</f>
        <v/>
      </c>
      <c s="90" t="str">
        <f>IF('S.D.PASTE SHEET'!AD623="","",'S.D.PASTE SHEET'!AD623)</f>
        <v/>
      </c>
      <c s="34"/>
      <c s="32" t="str">
        <f>IF(AK623="","",IF(AK623&gt;0,COUNT($AG$2:AG623),""))</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23" s="32" t="str">
        <f>IF(BC623="","",IF(BC623&gt;0,COUNT($AY$2:AY623),""))</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4" spans="1:66" ht="15.75" customHeight="1">
      <c r="A624" s="90" t="str">
        <f>IF('S.D.PASTE SHEET'!A624="","",'S.D.PASTE SHEET'!A624)</f>
        <v/>
      </c>
      <c s="90" t="str">
        <f>IF('S.D.PASTE SHEET'!B624="","",'S.D.PASTE SHEET'!B624)</f>
        <v/>
      </c>
      <c s="90" t="str">
        <f>IF('S.D.PASTE SHEET'!C624="","",'S.D.PASTE SHEET'!C624)</f>
        <v/>
      </c>
      <c s="91" t="str">
        <f>IF('S.D.PASTE SHEET'!D624="","",'S.D.PASTE SHEET'!D624)</f>
        <v/>
      </c>
      <c s="90" t="str">
        <f>IF('S.D.PASTE SHEET'!E624="","",UPPER('S.D.PASTE SHEET'!E624))</f>
        <v/>
      </c>
      <c s="90" t="str">
        <f>IF('S.D.PASTE SHEET'!F624="","",'S.D.PASTE SHEET'!F624)</f>
        <v/>
      </c>
      <c s="90" t="str">
        <f>IF('S.D.PASTE SHEET'!G624="","",UPPER('S.D.PASTE SHEET'!G624))</f>
        <v/>
      </c>
      <c s="90" t="str">
        <f>IF('S.D.PASTE SHEET'!H624="","",UPPER('S.D.PASTE SHEET'!H624))</f>
        <v/>
      </c>
      <c s="90" t="str">
        <f>IF('S.D.PASTE SHEET'!I624="","",'S.D.PASTE SHEET'!I624)</f>
        <v/>
      </c>
      <c s="91" t="str">
        <f>IF('S.D.PASTE SHEET'!J624="","",'S.D.PASTE SHEET'!J624)</f>
        <v/>
      </c>
      <c s="90" t="str">
        <f>IF('S.D.PASTE SHEET'!K624="","",'S.D.PASTE SHEET'!K624)</f>
        <v/>
      </c>
      <c s="90" t="str">
        <f>IF('S.D.PASTE SHEET'!L624="","",'S.D.PASTE SHEET'!L624)</f>
        <v/>
      </c>
      <c s="90" t="str">
        <f>IF('S.D.PASTE SHEET'!M624="","",'S.D.PASTE SHEET'!M624)</f>
        <v/>
      </c>
      <c s="90" t="str">
        <f>IF('S.D.PASTE SHEET'!N624="","",'S.D.PASTE SHEET'!N624)</f>
        <v/>
      </c>
      <c s="90" t="str">
        <f>IF('S.D.PASTE SHEET'!O624="","",'S.D.PASTE SHEET'!O624)</f>
        <v/>
      </c>
      <c s="90" t="str">
        <f>IF('S.D.PASTE SHEET'!P624="","",'S.D.PASTE SHEET'!P624)</f>
        <v/>
      </c>
      <c s="90" t="str">
        <f>IF('S.D.PASTE SHEET'!Q624="","",'S.D.PASTE SHEET'!Q624)</f>
        <v/>
      </c>
      <c s="90" t="str">
        <f>IF('S.D.PASTE SHEET'!R624="","",'S.D.PASTE SHEET'!R624)</f>
        <v/>
      </c>
      <c s="90" t="str">
        <f>IF('S.D.PASTE SHEET'!S624="","",'S.D.PASTE SHEET'!S624)</f>
        <v/>
      </c>
      <c s="90" t="str">
        <f>IF('S.D.PASTE SHEET'!T624="","",'S.D.PASTE SHEET'!T624)</f>
        <v/>
      </c>
      <c s="90" t="str">
        <f>IF('S.D.PASTE SHEET'!U624="","",'S.D.PASTE SHEET'!U624)</f>
        <v/>
      </c>
      <c s="90" t="str">
        <f>IF('S.D.PASTE SHEET'!V624="","",'S.D.PASTE SHEET'!V624)</f>
        <v/>
      </c>
      <c s="90" t="str">
        <f>IF('S.D.PASTE SHEET'!W624="","",'S.D.PASTE SHEET'!W624)</f>
        <v/>
      </c>
      <c s="90" t="str">
        <f>IF('S.D.PASTE SHEET'!X624="","",'S.D.PASTE SHEET'!X624)</f>
        <v/>
      </c>
      <c s="90" t="str">
        <f>IF('S.D.PASTE SHEET'!Y624="","",'S.D.PASTE SHEET'!Y624)</f>
        <v/>
      </c>
      <c s="90" t="str">
        <f>IF('S.D.PASTE SHEET'!Z624="","",'S.D.PASTE SHEET'!Z624)</f>
        <v/>
      </c>
      <c s="90" t="str">
        <f>IF('S.D.PASTE SHEET'!AA624="","",'S.D.PASTE SHEET'!AA624)</f>
        <v/>
      </c>
      <c s="90" t="str">
        <f>IF('S.D.PASTE SHEET'!AB624="","",'S.D.PASTE SHEET'!AB624)</f>
        <v/>
      </c>
      <c s="90" t="str">
        <f>IF('S.D.PASTE SHEET'!AC624="","",'S.D.PASTE SHEET'!AC624)</f>
        <v/>
      </c>
      <c s="90" t="str">
        <f>IF('S.D.PASTE SHEET'!AD624="","",'S.D.PASTE SHEET'!AD624)</f>
        <v/>
      </c>
      <c s="34"/>
      <c s="32" t="str">
        <f>IF(AK624="","",IF(AK624&gt;0,COUNT($AG$2:AG624),""))</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 t="shared" si="87"/>
        <v/>
      </c>
      <c r="AX624" s="32" t="str">
        <f>IF(BC624="","",IF(BC624&gt;0,COUNT($AY$2:AY624),""))</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5" spans="1:66" ht="15.75" customHeight="1">
      <c r="A625" s="90" t="str">
        <f>IF('S.D.PASTE SHEET'!A625="","",'S.D.PASTE SHEET'!A625)</f>
        <v/>
      </c>
      <c s="90" t="str">
        <f>IF('S.D.PASTE SHEET'!B625="","",'S.D.PASTE SHEET'!B625)</f>
        <v/>
      </c>
      <c s="90" t="str">
        <f>IF('S.D.PASTE SHEET'!C625="","",'S.D.PASTE SHEET'!C625)</f>
        <v/>
      </c>
      <c s="91" t="str">
        <f>IF('S.D.PASTE SHEET'!D625="","",'S.D.PASTE SHEET'!D625)</f>
        <v/>
      </c>
      <c s="90" t="str">
        <f>IF('S.D.PASTE SHEET'!E625="","",UPPER('S.D.PASTE SHEET'!E625))</f>
        <v/>
      </c>
      <c s="90" t="str">
        <f>IF('S.D.PASTE SHEET'!F625="","",'S.D.PASTE SHEET'!F625)</f>
        <v/>
      </c>
      <c s="90" t="str">
        <f>IF('S.D.PASTE SHEET'!G625="","",UPPER('S.D.PASTE SHEET'!G625))</f>
        <v/>
      </c>
      <c s="90" t="str">
        <f>IF('S.D.PASTE SHEET'!H625="","",UPPER('S.D.PASTE SHEET'!H625))</f>
        <v/>
      </c>
      <c s="90" t="str">
        <f>IF('S.D.PASTE SHEET'!I625="","",'S.D.PASTE SHEET'!I625)</f>
        <v/>
      </c>
      <c s="91" t="str">
        <f>IF('S.D.PASTE SHEET'!J625="","",'S.D.PASTE SHEET'!J625)</f>
        <v/>
      </c>
      <c s="90" t="str">
        <f>IF('S.D.PASTE SHEET'!K625="","",'S.D.PASTE SHEET'!K625)</f>
        <v/>
      </c>
      <c s="90" t="str">
        <f>IF('S.D.PASTE SHEET'!L625="","",'S.D.PASTE SHEET'!L625)</f>
        <v/>
      </c>
      <c s="90" t="str">
        <f>IF('S.D.PASTE SHEET'!M625="","",'S.D.PASTE SHEET'!M625)</f>
        <v/>
      </c>
      <c s="90" t="str">
        <f>IF('S.D.PASTE SHEET'!N625="","",'S.D.PASTE SHEET'!N625)</f>
        <v/>
      </c>
      <c s="90" t="str">
        <f>IF('S.D.PASTE SHEET'!O625="","",'S.D.PASTE SHEET'!O625)</f>
        <v/>
      </c>
      <c s="90" t="str">
        <f>IF('S.D.PASTE SHEET'!P625="","",'S.D.PASTE SHEET'!P625)</f>
        <v/>
      </c>
      <c s="90" t="str">
        <f>IF('S.D.PASTE SHEET'!Q625="","",'S.D.PASTE SHEET'!Q625)</f>
        <v/>
      </c>
      <c s="90" t="str">
        <f>IF('S.D.PASTE SHEET'!R625="","",'S.D.PASTE SHEET'!R625)</f>
        <v/>
      </c>
      <c s="90" t="str">
        <f>IF('S.D.PASTE SHEET'!S625="","",'S.D.PASTE SHEET'!S625)</f>
        <v/>
      </c>
      <c s="90" t="str">
        <f>IF('S.D.PASTE SHEET'!T625="","",'S.D.PASTE SHEET'!T625)</f>
        <v/>
      </c>
      <c s="90" t="str">
        <f>IF('S.D.PASTE SHEET'!U625="","",'S.D.PASTE SHEET'!U625)</f>
        <v/>
      </c>
      <c s="90" t="str">
        <f>IF('S.D.PASTE SHEET'!V625="","",'S.D.PASTE SHEET'!V625)</f>
        <v/>
      </c>
      <c s="90" t="str">
        <f>IF('S.D.PASTE SHEET'!W625="","",'S.D.PASTE SHEET'!W625)</f>
        <v/>
      </c>
      <c s="90" t="str">
        <f>IF('S.D.PASTE SHEET'!X625="","",'S.D.PASTE SHEET'!X625)</f>
        <v/>
      </c>
      <c s="90" t="str">
        <f>IF('S.D.PASTE SHEET'!Y625="","",'S.D.PASTE SHEET'!Y625)</f>
        <v/>
      </c>
      <c s="90" t="str">
        <f>IF('S.D.PASTE SHEET'!Z625="","",'S.D.PASTE SHEET'!Z625)</f>
        <v/>
      </c>
      <c s="90" t="str">
        <f>IF('S.D.PASTE SHEET'!AA625="","",'S.D.PASTE SHEET'!AA625)</f>
        <v/>
      </c>
      <c s="90" t="str">
        <f>IF('S.D.PASTE SHEET'!AB625="","",'S.D.PASTE SHEET'!AB625)</f>
        <v/>
      </c>
      <c s="90" t="str">
        <f>IF('S.D.PASTE SHEET'!AC625="","",'S.D.PASTE SHEET'!AC625)</f>
        <v/>
      </c>
      <c s="90" t="str">
        <f>IF('S.D.PASTE SHEET'!AD625="","",'S.D.PASTE SHEET'!AD625)</f>
        <v/>
      </c>
      <c s="34"/>
      <c s="32" t="str">
        <f>IF(AK625="","",IF(AK625&gt;0,COUNT($AG$2:AG625),""))</f>
        <v/>
      </c>
      <c s="10" t="str">
        <f t="shared" si="87"/>
        <v/>
      </c>
      <c s="10" t="str">
        <f t="shared" si="87"/>
        <v/>
      </c>
      <c s="10" t="str">
        <f t="shared" si="87"/>
        <v/>
      </c>
      <c s="37" t="str">
        <f t="shared" si="87"/>
        <v/>
      </c>
      <c s="10" t="str">
        <f t="shared" si="87"/>
        <v/>
      </c>
      <c s="10" t="str">
        <f t="shared" si="87"/>
        <v/>
      </c>
      <c s="10" t="str">
        <f t="shared" si="87"/>
        <v/>
      </c>
      <c s="10" t="str">
        <f t="shared" si="87"/>
        <v/>
      </c>
      <c s="10" t="str">
        <f t="shared" si="87"/>
        <v/>
      </c>
      <c s="37" t="str">
        <f t="shared" si="87"/>
        <v/>
      </c>
      <c s="10" t="str">
        <f t="shared" si="87"/>
        <v/>
      </c>
      <c s="10" t="str">
        <f t="shared" si="87"/>
        <v/>
      </c>
      <c s="10" t="str">
        <f t="shared" si="87"/>
        <v/>
      </c>
      <c s="10" t="str">
        <f t="shared" si="87"/>
        <v/>
      </c>
      <c s="10" t="str">
        <f t="shared" si="87"/>
        <v/>
      </c>
      <c s="10" t="str">
        <f>IF(AND($AJ$1=5,$A625=5),P625,"")</f>
        <v/>
      </c>
      <c r="AX625" s="32" t="str">
        <f>IF(BC625="","",IF(BC625&gt;0,COUNT($AY$2:AY625),""))</f>
        <v/>
      </c>
      <c s="10" t="str">
        <f t="shared" si="83"/>
        <v/>
      </c>
      <c s="10" t="str">
        <f t="shared" si="88"/>
        <v/>
      </c>
      <c s="10" t="str">
        <f t="shared" si="88"/>
        <v/>
      </c>
      <c s="39" t="str">
        <f t="shared" si="88"/>
        <v/>
      </c>
      <c s="10" t="str">
        <f t="shared" si="88"/>
        <v/>
      </c>
      <c s="10" t="str">
        <f t="shared" si="88"/>
        <v/>
      </c>
      <c s="10" t="str">
        <f t="shared" si="88"/>
        <v/>
      </c>
      <c s="10" t="str">
        <f t="shared" si="88"/>
        <v/>
      </c>
      <c s="10" t="str">
        <f t="shared" si="88"/>
        <v/>
      </c>
      <c s="39" t="str">
        <f t="shared" si="88"/>
        <v/>
      </c>
      <c s="10" t="str">
        <f t="shared" si="88"/>
        <v/>
      </c>
      <c s="10" t="str">
        <f t="shared" si="88"/>
        <v/>
      </c>
      <c s="10" t="str">
        <f t="shared" si="88"/>
        <v/>
      </c>
      <c s="10" t="str">
        <f t="shared" si="88"/>
        <v/>
      </c>
      <c s="10" t="str">
        <f t="shared" si="88"/>
        <v/>
      </c>
      <c s="10" t="str">
        <f t="shared" si="88"/>
        <v/>
      </c>
    </row>
    <row r="626" spans="1:66" ht="15.75" customHeight="1">
      <c r="A626" s="90" t="str">
        <f>IF('S.D.PASTE SHEET'!A626="","",'S.D.PASTE SHEET'!A626)</f>
        <v/>
      </c>
      <c s="90" t="str">
        <f>IF('S.D.PASTE SHEET'!B626="","",'S.D.PASTE SHEET'!B626)</f>
        <v/>
      </c>
      <c s="90" t="str">
        <f>IF('S.D.PASTE SHEET'!C626="","",'S.D.PASTE SHEET'!C626)</f>
        <v/>
      </c>
      <c s="91" t="str">
        <f>IF('S.D.PASTE SHEET'!D626="","",'S.D.PASTE SHEET'!D626)</f>
        <v/>
      </c>
      <c s="90" t="str">
        <f>IF('S.D.PASTE SHEET'!E626="","",UPPER('S.D.PASTE SHEET'!E626))</f>
        <v/>
      </c>
      <c s="90" t="str">
        <f>IF('S.D.PASTE SHEET'!F626="","",'S.D.PASTE SHEET'!F626)</f>
        <v/>
      </c>
      <c s="90" t="str">
        <f>IF('S.D.PASTE SHEET'!G626="","",UPPER('S.D.PASTE SHEET'!G626))</f>
        <v/>
      </c>
      <c s="90" t="str">
        <f>IF('S.D.PASTE SHEET'!H626="","",UPPER('S.D.PASTE SHEET'!H626))</f>
        <v/>
      </c>
      <c s="90" t="str">
        <f>IF('S.D.PASTE SHEET'!I626="","",'S.D.PASTE SHEET'!I626)</f>
        <v/>
      </c>
      <c s="91" t="str">
        <f>IF('S.D.PASTE SHEET'!J626="","",'S.D.PASTE SHEET'!J626)</f>
        <v/>
      </c>
      <c s="90" t="str">
        <f>IF('S.D.PASTE SHEET'!K626="","",'S.D.PASTE SHEET'!K626)</f>
        <v/>
      </c>
      <c s="90" t="str">
        <f>IF('S.D.PASTE SHEET'!L626="","",'S.D.PASTE SHEET'!L626)</f>
        <v/>
      </c>
      <c s="90" t="str">
        <f>IF('S.D.PASTE SHEET'!M626="","",'S.D.PASTE SHEET'!M626)</f>
        <v/>
      </c>
      <c s="90" t="str">
        <f>IF('S.D.PASTE SHEET'!N626="","",'S.D.PASTE SHEET'!N626)</f>
        <v/>
      </c>
      <c s="90" t="str">
        <f>IF('S.D.PASTE SHEET'!O626="","",'S.D.PASTE SHEET'!O626)</f>
        <v/>
      </c>
      <c s="90" t="str">
        <f>IF('S.D.PASTE SHEET'!P626="","",'S.D.PASTE SHEET'!P626)</f>
        <v/>
      </c>
      <c s="90" t="str">
        <f>IF('S.D.PASTE SHEET'!Q626="","",'S.D.PASTE SHEET'!Q626)</f>
        <v/>
      </c>
      <c s="90" t="str">
        <f>IF('S.D.PASTE SHEET'!R626="","",'S.D.PASTE SHEET'!R626)</f>
        <v/>
      </c>
      <c s="90" t="str">
        <f>IF('S.D.PASTE SHEET'!S626="","",'S.D.PASTE SHEET'!S626)</f>
        <v/>
      </c>
      <c s="90" t="str">
        <f>IF('S.D.PASTE SHEET'!T626="","",'S.D.PASTE SHEET'!T626)</f>
        <v/>
      </c>
      <c s="90" t="str">
        <f>IF('S.D.PASTE SHEET'!U626="","",'S.D.PASTE SHEET'!U626)</f>
        <v/>
      </c>
      <c s="90" t="str">
        <f>IF('S.D.PASTE SHEET'!V626="","",'S.D.PASTE SHEET'!V626)</f>
        <v/>
      </c>
      <c s="90" t="str">
        <f>IF('S.D.PASTE SHEET'!W626="","",'S.D.PASTE SHEET'!W626)</f>
        <v/>
      </c>
      <c s="90" t="str">
        <f>IF('S.D.PASTE SHEET'!X626="","",'S.D.PASTE SHEET'!X626)</f>
        <v/>
      </c>
      <c s="90" t="str">
        <f>IF('S.D.PASTE SHEET'!Y626="","",'S.D.PASTE SHEET'!Y626)</f>
        <v/>
      </c>
      <c s="90" t="str">
        <f>IF('S.D.PASTE SHEET'!Z626="","",'S.D.PASTE SHEET'!Z626)</f>
        <v/>
      </c>
      <c s="90" t="str">
        <f>IF('S.D.PASTE SHEET'!AA626="","",'S.D.PASTE SHEET'!AA626)</f>
        <v/>
      </c>
      <c s="90" t="str">
        <f>IF('S.D.PASTE SHEET'!AB626="","",'S.D.PASTE SHEET'!AB626)</f>
        <v/>
      </c>
      <c s="90" t="str">
        <f>IF('S.D.PASTE SHEET'!AC626="","",'S.D.PASTE SHEET'!AC626)</f>
        <v/>
      </c>
      <c s="90" t="str">
        <f>IF('S.D.PASTE SHEET'!AD626="","",'S.D.PASTE SHEET'!AD626)</f>
        <v/>
      </c>
      <c s="34"/>
      <c s="32" t="str">
        <f>IF(AK626="","",IF(AK626&gt;0,COUNT($AG$2:AG626),""))</f>
        <v/>
      </c>
      <c s="10" t="str">
        <f t="shared" si="89" ref="AG626:AV641">IF(AND($AJ$1=5,$A626=5),A626,"")</f>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26" s="32" t="str">
        <f>IF(BC626="","",IF(BC626&gt;0,COUNT($AY$2:AY626),""))</f>
        <v/>
      </c>
      <c s="10" t="str">
        <f t="shared" si="83"/>
        <v/>
      </c>
      <c s="10" t="str">
        <f t="shared" si="90" ref="AZ626:BN641">IF(AND($BB$1=5,$A626=5,$BC$1=$B626),B626,"")</f>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27" spans="1:66" ht="15.75" customHeight="1">
      <c r="A627" s="90" t="str">
        <f>IF('S.D.PASTE SHEET'!A627="","",'S.D.PASTE SHEET'!A627)</f>
        <v/>
      </c>
      <c s="90" t="str">
        <f>IF('S.D.PASTE SHEET'!B627="","",'S.D.PASTE SHEET'!B627)</f>
        <v/>
      </c>
      <c s="90" t="str">
        <f>IF('S.D.PASTE SHEET'!C627="","",'S.D.PASTE SHEET'!C627)</f>
        <v/>
      </c>
      <c s="91" t="str">
        <f>IF('S.D.PASTE SHEET'!D627="","",'S.D.PASTE SHEET'!D627)</f>
        <v/>
      </c>
      <c s="90" t="str">
        <f>IF('S.D.PASTE SHEET'!E627="","",UPPER('S.D.PASTE SHEET'!E627))</f>
        <v/>
      </c>
      <c s="90" t="str">
        <f>IF('S.D.PASTE SHEET'!F627="","",'S.D.PASTE SHEET'!F627)</f>
        <v/>
      </c>
      <c s="90" t="str">
        <f>IF('S.D.PASTE SHEET'!G627="","",UPPER('S.D.PASTE SHEET'!G627))</f>
        <v/>
      </c>
      <c s="90" t="str">
        <f>IF('S.D.PASTE SHEET'!H627="","",UPPER('S.D.PASTE SHEET'!H627))</f>
        <v/>
      </c>
      <c s="90" t="str">
        <f>IF('S.D.PASTE SHEET'!I627="","",'S.D.PASTE SHEET'!I627)</f>
        <v/>
      </c>
      <c s="91" t="str">
        <f>IF('S.D.PASTE SHEET'!J627="","",'S.D.PASTE SHEET'!J627)</f>
        <v/>
      </c>
      <c s="90" t="str">
        <f>IF('S.D.PASTE SHEET'!K627="","",'S.D.PASTE SHEET'!K627)</f>
        <v/>
      </c>
      <c s="90" t="str">
        <f>IF('S.D.PASTE SHEET'!L627="","",'S.D.PASTE SHEET'!L627)</f>
        <v/>
      </c>
      <c s="90" t="str">
        <f>IF('S.D.PASTE SHEET'!M627="","",'S.D.PASTE SHEET'!M627)</f>
        <v/>
      </c>
      <c s="90" t="str">
        <f>IF('S.D.PASTE SHEET'!N627="","",'S.D.PASTE SHEET'!N627)</f>
        <v/>
      </c>
      <c s="90" t="str">
        <f>IF('S.D.PASTE SHEET'!O627="","",'S.D.PASTE SHEET'!O627)</f>
        <v/>
      </c>
      <c s="90" t="str">
        <f>IF('S.D.PASTE SHEET'!P627="","",'S.D.PASTE SHEET'!P627)</f>
        <v/>
      </c>
      <c s="90" t="str">
        <f>IF('S.D.PASTE SHEET'!Q627="","",'S.D.PASTE SHEET'!Q627)</f>
        <v/>
      </c>
      <c s="90" t="str">
        <f>IF('S.D.PASTE SHEET'!R627="","",'S.D.PASTE SHEET'!R627)</f>
        <v/>
      </c>
      <c s="90" t="str">
        <f>IF('S.D.PASTE SHEET'!S627="","",'S.D.PASTE SHEET'!S627)</f>
        <v/>
      </c>
      <c s="90" t="str">
        <f>IF('S.D.PASTE SHEET'!T627="","",'S.D.PASTE SHEET'!T627)</f>
        <v/>
      </c>
      <c s="90" t="str">
        <f>IF('S.D.PASTE SHEET'!U627="","",'S.D.PASTE SHEET'!U627)</f>
        <v/>
      </c>
      <c s="90" t="str">
        <f>IF('S.D.PASTE SHEET'!V627="","",'S.D.PASTE SHEET'!V627)</f>
        <v/>
      </c>
      <c s="90" t="str">
        <f>IF('S.D.PASTE SHEET'!W627="","",'S.D.PASTE SHEET'!W627)</f>
        <v/>
      </c>
      <c s="90" t="str">
        <f>IF('S.D.PASTE SHEET'!X627="","",'S.D.PASTE SHEET'!X627)</f>
        <v/>
      </c>
      <c s="90" t="str">
        <f>IF('S.D.PASTE SHEET'!Y627="","",'S.D.PASTE SHEET'!Y627)</f>
        <v/>
      </c>
      <c s="90" t="str">
        <f>IF('S.D.PASTE SHEET'!Z627="","",'S.D.PASTE SHEET'!Z627)</f>
        <v/>
      </c>
      <c s="90" t="str">
        <f>IF('S.D.PASTE SHEET'!AA627="","",'S.D.PASTE SHEET'!AA627)</f>
        <v/>
      </c>
      <c s="90" t="str">
        <f>IF('S.D.PASTE SHEET'!AB627="","",'S.D.PASTE SHEET'!AB627)</f>
        <v/>
      </c>
      <c s="90" t="str">
        <f>IF('S.D.PASTE SHEET'!AC627="","",'S.D.PASTE SHEET'!AC627)</f>
        <v/>
      </c>
      <c s="90" t="str">
        <f>IF('S.D.PASTE SHEET'!AD627="","",'S.D.PASTE SHEET'!AD627)</f>
        <v/>
      </c>
      <c s="34"/>
      <c s="32" t="str">
        <f>IF(AK627="","",IF(AK627&gt;0,COUNT($AG$2:AG627),""))</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27" s="32" t="str">
        <f>IF(BC627="","",IF(BC627&gt;0,COUNT($AY$2:AY627),""))</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28" spans="1:66" ht="15.75" customHeight="1">
      <c r="A628" s="90" t="str">
        <f>IF('S.D.PASTE SHEET'!A628="","",'S.D.PASTE SHEET'!A628)</f>
        <v/>
      </c>
      <c s="90" t="str">
        <f>IF('S.D.PASTE SHEET'!B628="","",'S.D.PASTE SHEET'!B628)</f>
        <v/>
      </c>
      <c s="90" t="str">
        <f>IF('S.D.PASTE SHEET'!C628="","",'S.D.PASTE SHEET'!C628)</f>
        <v/>
      </c>
      <c s="91" t="str">
        <f>IF('S.D.PASTE SHEET'!D628="","",'S.D.PASTE SHEET'!D628)</f>
        <v/>
      </c>
      <c s="90" t="str">
        <f>IF('S.D.PASTE SHEET'!E628="","",UPPER('S.D.PASTE SHEET'!E628))</f>
        <v/>
      </c>
      <c s="90" t="str">
        <f>IF('S.D.PASTE SHEET'!F628="","",'S.D.PASTE SHEET'!F628)</f>
        <v/>
      </c>
      <c s="90" t="str">
        <f>IF('S.D.PASTE SHEET'!G628="","",UPPER('S.D.PASTE SHEET'!G628))</f>
        <v/>
      </c>
      <c s="90" t="str">
        <f>IF('S.D.PASTE SHEET'!H628="","",UPPER('S.D.PASTE SHEET'!H628))</f>
        <v/>
      </c>
      <c s="90" t="str">
        <f>IF('S.D.PASTE SHEET'!I628="","",'S.D.PASTE SHEET'!I628)</f>
        <v/>
      </c>
      <c s="91" t="str">
        <f>IF('S.D.PASTE SHEET'!J628="","",'S.D.PASTE SHEET'!J628)</f>
        <v/>
      </c>
      <c s="90" t="str">
        <f>IF('S.D.PASTE SHEET'!K628="","",'S.D.PASTE SHEET'!K628)</f>
        <v/>
      </c>
      <c s="90" t="str">
        <f>IF('S.D.PASTE SHEET'!L628="","",'S.D.PASTE SHEET'!L628)</f>
        <v/>
      </c>
      <c s="90" t="str">
        <f>IF('S.D.PASTE SHEET'!M628="","",'S.D.PASTE SHEET'!M628)</f>
        <v/>
      </c>
      <c s="90" t="str">
        <f>IF('S.D.PASTE SHEET'!N628="","",'S.D.PASTE SHEET'!N628)</f>
        <v/>
      </c>
      <c s="90" t="str">
        <f>IF('S.D.PASTE SHEET'!O628="","",'S.D.PASTE SHEET'!O628)</f>
        <v/>
      </c>
      <c s="90" t="str">
        <f>IF('S.D.PASTE SHEET'!P628="","",'S.D.PASTE SHEET'!P628)</f>
        <v/>
      </c>
      <c s="90" t="str">
        <f>IF('S.D.PASTE SHEET'!Q628="","",'S.D.PASTE SHEET'!Q628)</f>
        <v/>
      </c>
      <c s="90" t="str">
        <f>IF('S.D.PASTE SHEET'!R628="","",'S.D.PASTE SHEET'!R628)</f>
        <v/>
      </c>
      <c s="90" t="str">
        <f>IF('S.D.PASTE SHEET'!S628="","",'S.D.PASTE SHEET'!S628)</f>
        <v/>
      </c>
      <c s="90" t="str">
        <f>IF('S.D.PASTE SHEET'!T628="","",'S.D.PASTE SHEET'!T628)</f>
        <v/>
      </c>
      <c s="90" t="str">
        <f>IF('S.D.PASTE SHEET'!U628="","",'S.D.PASTE SHEET'!U628)</f>
        <v/>
      </c>
      <c s="90" t="str">
        <f>IF('S.D.PASTE SHEET'!V628="","",'S.D.PASTE SHEET'!V628)</f>
        <v/>
      </c>
      <c s="90" t="str">
        <f>IF('S.D.PASTE SHEET'!W628="","",'S.D.PASTE SHEET'!W628)</f>
        <v/>
      </c>
      <c s="90" t="str">
        <f>IF('S.D.PASTE SHEET'!X628="","",'S.D.PASTE SHEET'!X628)</f>
        <v/>
      </c>
      <c s="90" t="str">
        <f>IF('S.D.PASTE SHEET'!Y628="","",'S.D.PASTE SHEET'!Y628)</f>
        <v/>
      </c>
      <c s="90" t="str">
        <f>IF('S.D.PASTE SHEET'!Z628="","",'S.D.PASTE SHEET'!Z628)</f>
        <v/>
      </c>
      <c s="90" t="str">
        <f>IF('S.D.PASTE SHEET'!AA628="","",'S.D.PASTE SHEET'!AA628)</f>
        <v/>
      </c>
      <c s="90" t="str">
        <f>IF('S.D.PASTE SHEET'!AB628="","",'S.D.PASTE SHEET'!AB628)</f>
        <v/>
      </c>
      <c s="90" t="str">
        <f>IF('S.D.PASTE SHEET'!AC628="","",'S.D.PASTE SHEET'!AC628)</f>
        <v/>
      </c>
      <c s="90" t="str">
        <f>IF('S.D.PASTE SHEET'!AD628="","",'S.D.PASTE SHEET'!AD628)</f>
        <v/>
      </c>
      <c s="34"/>
      <c s="32" t="str">
        <f>IF(AK628="","",IF(AK628&gt;0,COUNT($AG$2:AG628),""))</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28" s="32" t="str">
        <f>IF(BC628="","",IF(BC628&gt;0,COUNT($AY$2:AY628),""))</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29" spans="1:66" ht="15.75" customHeight="1">
      <c r="A629" s="90" t="str">
        <f>IF('S.D.PASTE SHEET'!A629="","",'S.D.PASTE SHEET'!A629)</f>
        <v/>
      </c>
      <c s="90" t="str">
        <f>IF('S.D.PASTE SHEET'!B629="","",'S.D.PASTE SHEET'!B629)</f>
        <v/>
      </c>
      <c s="90" t="str">
        <f>IF('S.D.PASTE SHEET'!C629="","",'S.D.PASTE SHEET'!C629)</f>
        <v/>
      </c>
      <c s="91" t="str">
        <f>IF('S.D.PASTE SHEET'!D629="","",'S.D.PASTE SHEET'!D629)</f>
        <v/>
      </c>
      <c s="90" t="str">
        <f>IF('S.D.PASTE SHEET'!E629="","",UPPER('S.D.PASTE SHEET'!E629))</f>
        <v/>
      </c>
      <c s="90" t="str">
        <f>IF('S.D.PASTE SHEET'!F629="","",'S.D.PASTE SHEET'!F629)</f>
        <v/>
      </c>
      <c s="90" t="str">
        <f>IF('S.D.PASTE SHEET'!G629="","",UPPER('S.D.PASTE SHEET'!G629))</f>
        <v/>
      </c>
      <c s="90" t="str">
        <f>IF('S.D.PASTE SHEET'!H629="","",UPPER('S.D.PASTE SHEET'!H629))</f>
        <v/>
      </c>
      <c s="90" t="str">
        <f>IF('S.D.PASTE SHEET'!I629="","",'S.D.PASTE SHEET'!I629)</f>
        <v/>
      </c>
      <c s="91" t="str">
        <f>IF('S.D.PASTE SHEET'!J629="","",'S.D.PASTE SHEET'!J629)</f>
        <v/>
      </c>
      <c s="90" t="str">
        <f>IF('S.D.PASTE SHEET'!K629="","",'S.D.PASTE SHEET'!K629)</f>
        <v/>
      </c>
      <c s="90" t="str">
        <f>IF('S.D.PASTE SHEET'!L629="","",'S.D.PASTE SHEET'!L629)</f>
        <v/>
      </c>
      <c s="90" t="str">
        <f>IF('S.D.PASTE SHEET'!M629="","",'S.D.PASTE SHEET'!M629)</f>
        <v/>
      </c>
      <c s="90" t="str">
        <f>IF('S.D.PASTE SHEET'!N629="","",'S.D.PASTE SHEET'!N629)</f>
        <v/>
      </c>
      <c s="90" t="str">
        <f>IF('S.D.PASTE SHEET'!O629="","",'S.D.PASTE SHEET'!O629)</f>
        <v/>
      </c>
      <c s="90" t="str">
        <f>IF('S.D.PASTE SHEET'!P629="","",'S.D.PASTE SHEET'!P629)</f>
        <v/>
      </c>
      <c s="90" t="str">
        <f>IF('S.D.PASTE SHEET'!Q629="","",'S.D.PASTE SHEET'!Q629)</f>
        <v/>
      </c>
      <c s="90" t="str">
        <f>IF('S.D.PASTE SHEET'!R629="","",'S.D.PASTE SHEET'!R629)</f>
        <v/>
      </c>
      <c s="90" t="str">
        <f>IF('S.D.PASTE SHEET'!S629="","",'S.D.PASTE SHEET'!S629)</f>
        <v/>
      </c>
      <c s="90" t="str">
        <f>IF('S.D.PASTE SHEET'!T629="","",'S.D.PASTE SHEET'!T629)</f>
        <v/>
      </c>
      <c s="90" t="str">
        <f>IF('S.D.PASTE SHEET'!U629="","",'S.D.PASTE SHEET'!U629)</f>
        <v/>
      </c>
      <c s="90" t="str">
        <f>IF('S.D.PASTE SHEET'!V629="","",'S.D.PASTE SHEET'!V629)</f>
        <v/>
      </c>
      <c s="90" t="str">
        <f>IF('S.D.PASTE SHEET'!W629="","",'S.D.PASTE SHEET'!W629)</f>
        <v/>
      </c>
      <c s="90" t="str">
        <f>IF('S.D.PASTE SHEET'!X629="","",'S.D.PASTE SHEET'!X629)</f>
        <v/>
      </c>
      <c s="90" t="str">
        <f>IF('S.D.PASTE SHEET'!Y629="","",'S.D.PASTE SHEET'!Y629)</f>
        <v/>
      </c>
      <c s="90" t="str">
        <f>IF('S.D.PASTE SHEET'!Z629="","",'S.D.PASTE SHEET'!Z629)</f>
        <v/>
      </c>
      <c s="90" t="str">
        <f>IF('S.D.PASTE SHEET'!AA629="","",'S.D.PASTE SHEET'!AA629)</f>
        <v/>
      </c>
      <c s="90" t="str">
        <f>IF('S.D.PASTE SHEET'!AB629="","",'S.D.PASTE SHEET'!AB629)</f>
        <v/>
      </c>
      <c s="90" t="str">
        <f>IF('S.D.PASTE SHEET'!AC629="","",'S.D.PASTE SHEET'!AC629)</f>
        <v/>
      </c>
      <c s="90" t="str">
        <f>IF('S.D.PASTE SHEET'!AD629="","",'S.D.PASTE SHEET'!AD629)</f>
        <v/>
      </c>
      <c s="34"/>
      <c s="32" t="str">
        <f>IF(AK629="","",IF(AK629&gt;0,COUNT($AG$2:AG629),""))</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29" s="32" t="str">
        <f>IF(BC629="","",IF(BC629&gt;0,COUNT($AY$2:AY629),""))</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0" spans="1:66" ht="15.75" customHeight="1">
      <c r="A630" s="90" t="str">
        <f>IF('S.D.PASTE SHEET'!A630="","",'S.D.PASTE SHEET'!A630)</f>
        <v/>
      </c>
      <c s="90" t="str">
        <f>IF('S.D.PASTE SHEET'!B630="","",'S.D.PASTE SHEET'!B630)</f>
        <v/>
      </c>
      <c s="90" t="str">
        <f>IF('S.D.PASTE SHEET'!C630="","",'S.D.PASTE SHEET'!C630)</f>
        <v/>
      </c>
      <c s="91" t="str">
        <f>IF('S.D.PASTE SHEET'!D630="","",'S.D.PASTE SHEET'!D630)</f>
        <v/>
      </c>
      <c s="90" t="str">
        <f>IF('S.D.PASTE SHEET'!E630="","",UPPER('S.D.PASTE SHEET'!E630))</f>
        <v/>
      </c>
      <c s="90" t="str">
        <f>IF('S.D.PASTE SHEET'!F630="","",'S.D.PASTE SHEET'!F630)</f>
        <v/>
      </c>
      <c s="90" t="str">
        <f>IF('S.D.PASTE SHEET'!G630="","",UPPER('S.D.PASTE SHEET'!G630))</f>
        <v/>
      </c>
      <c s="90" t="str">
        <f>IF('S.D.PASTE SHEET'!H630="","",UPPER('S.D.PASTE SHEET'!H630))</f>
        <v/>
      </c>
      <c s="90" t="str">
        <f>IF('S.D.PASTE SHEET'!I630="","",'S.D.PASTE SHEET'!I630)</f>
        <v/>
      </c>
      <c s="91" t="str">
        <f>IF('S.D.PASTE SHEET'!J630="","",'S.D.PASTE SHEET'!J630)</f>
        <v/>
      </c>
      <c s="90" t="str">
        <f>IF('S.D.PASTE SHEET'!K630="","",'S.D.PASTE SHEET'!K630)</f>
        <v/>
      </c>
      <c s="90" t="str">
        <f>IF('S.D.PASTE SHEET'!L630="","",'S.D.PASTE SHEET'!L630)</f>
        <v/>
      </c>
      <c s="90" t="str">
        <f>IF('S.D.PASTE SHEET'!M630="","",'S.D.PASTE SHEET'!M630)</f>
        <v/>
      </c>
      <c s="90" t="str">
        <f>IF('S.D.PASTE SHEET'!N630="","",'S.D.PASTE SHEET'!N630)</f>
        <v/>
      </c>
      <c s="90" t="str">
        <f>IF('S.D.PASTE SHEET'!O630="","",'S.D.PASTE SHEET'!O630)</f>
        <v/>
      </c>
      <c s="90" t="str">
        <f>IF('S.D.PASTE SHEET'!P630="","",'S.D.PASTE SHEET'!P630)</f>
        <v/>
      </c>
      <c s="90" t="str">
        <f>IF('S.D.PASTE SHEET'!Q630="","",'S.D.PASTE SHEET'!Q630)</f>
        <v/>
      </c>
      <c s="90" t="str">
        <f>IF('S.D.PASTE SHEET'!R630="","",'S.D.PASTE SHEET'!R630)</f>
        <v/>
      </c>
      <c s="90" t="str">
        <f>IF('S.D.PASTE SHEET'!S630="","",'S.D.PASTE SHEET'!S630)</f>
        <v/>
      </c>
      <c s="90" t="str">
        <f>IF('S.D.PASTE SHEET'!T630="","",'S.D.PASTE SHEET'!T630)</f>
        <v/>
      </c>
      <c s="90" t="str">
        <f>IF('S.D.PASTE SHEET'!U630="","",'S.D.PASTE SHEET'!U630)</f>
        <v/>
      </c>
      <c s="90" t="str">
        <f>IF('S.D.PASTE SHEET'!V630="","",'S.D.PASTE SHEET'!V630)</f>
        <v/>
      </c>
      <c s="90" t="str">
        <f>IF('S.D.PASTE SHEET'!W630="","",'S.D.PASTE SHEET'!W630)</f>
        <v/>
      </c>
      <c s="90" t="str">
        <f>IF('S.D.PASTE SHEET'!X630="","",'S.D.PASTE SHEET'!X630)</f>
        <v/>
      </c>
      <c s="90" t="str">
        <f>IF('S.D.PASTE SHEET'!Y630="","",'S.D.PASTE SHEET'!Y630)</f>
        <v/>
      </c>
      <c s="90" t="str">
        <f>IF('S.D.PASTE SHEET'!Z630="","",'S.D.PASTE SHEET'!Z630)</f>
        <v/>
      </c>
      <c s="90" t="str">
        <f>IF('S.D.PASTE SHEET'!AA630="","",'S.D.PASTE SHEET'!AA630)</f>
        <v/>
      </c>
      <c s="90" t="str">
        <f>IF('S.D.PASTE SHEET'!AB630="","",'S.D.PASTE SHEET'!AB630)</f>
        <v/>
      </c>
      <c s="90" t="str">
        <f>IF('S.D.PASTE SHEET'!AC630="","",'S.D.PASTE SHEET'!AC630)</f>
        <v/>
      </c>
      <c s="90" t="str">
        <f>IF('S.D.PASTE SHEET'!AD630="","",'S.D.PASTE SHEET'!AD630)</f>
        <v/>
      </c>
      <c s="34"/>
      <c s="32" t="str">
        <f>IF(AK630="","",IF(AK630&gt;0,COUNT($AG$2:AG630),""))</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0" s="32" t="str">
        <f>IF(BC630="","",IF(BC630&gt;0,COUNT($AY$2:AY630),""))</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1" spans="1:66" ht="15.75" customHeight="1">
      <c r="A631" s="90" t="str">
        <f>IF('S.D.PASTE SHEET'!A631="","",'S.D.PASTE SHEET'!A631)</f>
        <v/>
      </c>
      <c s="90" t="str">
        <f>IF('S.D.PASTE SHEET'!B631="","",'S.D.PASTE SHEET'!B631)</f>
        <v/>
      </c>
      <c s="90" t="str">
        <f>IF('S.D.PASTE SHEET'!C631="","",'S.D.PASTE SHEET'!C631)</f>
        <v/>
      </c>
      <c s="91" t="str">
        <f>IF('S.D.PASTE SHEET'!D631="","",'S.D.PASTE SHEET'!D631)</f>
        <v/>
      </c>
      <c s="90" t="str">
        <f>IF('S.D.PASTE SHEET'!E631="","",UPPER('S.D.PASTE SHEET'!E631))</f>
        <v/>
      </c>
      <c s="90" t="str">
        <f>IF('S.D.PASTE SHEET'!F631="","",'S.D.PASTE SHEET'!F631)</f>
        <v/>
      </c>
      <c s="90" t="str">
        <f>IF('S.D.PASTE SHEET'!G631="","",UPPER('S.D.PASTE SHEET'!G631))</f>
        <v/>
      </c>
      <c s="90" t="str">
        <f>IF('S.D.PASTE SHEET'!H631="","",UPPER('S.D.PASTE SHEET'!H631))</f>
        <v/>
      </c>
      <c s="90" t="str">
        <f>IF('S.D.PASTE SHEET'!I631="","",'S.D.PASTE SHEET'!I631)</f>
        <v/>
      </c>
      <c s="91" t="str">
        <f>IF('S.D.PASTE SHEET'!J631="","",'S.D.PASTE SHEET'!J631)</f>
        <v/>
      </c>
      <c s="90" t="str">
        <f>IF('S.D.PASTE SHEET'!K631="","",'S.D.PASTE SHEET'!K631)</f>
        <v/>
      </c>
      <c s="90" t="str">
        <f>IF('S.D.PASTE SHEET'!L631="","",'S.D.PASTE SHEET'!L631)</f>
        <v/>
      </c>
      <c s="90" t="str">
        <f>IF('S.D.PASTE SHEET'!M631="","",'S.D.PASTE SHEET'!M631)</f>
        <v/>
      </c>
      <c s="90" t="str">
        <f>IF('S.D.PASTE SHEET'!N631="","",'S.D.PASTE SHEET'!N631)</f>
        <v/>
      </c>
      <c s="90" t="str">
        <f>IF('S.D.PASTE SHEET'!O631="","",'S.D.PASTE SHEET'!O631)</f>
        <v/>
      </c>
      <c s="90" t="str">
        <f>IF('S.D.PASTE SHEET'!P631="","",'S.D.PASTE SHEET'!P631)</f>
        <v/>
      </c>
      <c s="90" t="str">
        <f>IF('S.D.PASTE SHEET'!Q631="","",'S.D.PASTE SHEET'!Q631)</f>
        <v/>
      </c>
      <c s="90" t="str">
        <f>IF('S.D.PASTE SHEET'!R631="","",'S.D.PASTE SHEET'!R631)</f>
        <v/>
      </c>
      <c s="90" t="str">
        <f>IF('S.D.PASTE SHEET'!S631="","",'S.D.PASTE SHEET'!S631)</f>
        <v/>
      </c>
      <c s="90" t="str">
        <f>IF('S.D.PASTE SHEET'!T631="","",'S.D.PASTE SHEET'!T631)</f>
        <v/>
      </c>
      <c s="90" t="str">
        <f>IF('S.D.PASTE SHEET'!U631="","",'S.D.PASTE SHEET'!U631)</f>
        <v/>
      </c>
      <c s="90" t="str">
        <f>IF('S.D.PASTE SHEET'!V631="","",'S.D.PASTE SHEET'!V631)</f>
        <v/>
      </c>
      <c s="90" t="str">
        <f>IF('S.D.PASTE SHEET'!W631="","",'S.D.PASTE SHEET'!W631)</f>
        <v/>
      </c>
      <c s="90" t="str">
        <f>IF('S.D.PASTE SHEET'!X631="","",'S.D.PASTE SHEET'!X631)</f>
        <v/>
      </c>
      <c s="90" t="str">
        <f>IF('S.D.PASTE SHEET'!Y631="","",'S.D.PASTE SHEET'!Y631)</f>
        <v/>
      </c>
      <c s="90" t="str">
        <f>IF('S.D.PASTE SHEET'!Z631="","",'S.D.PASTE SHEET'!Z631)</f>
        <v/>
      </c>
      <c s="90" t="str">
        <f>IF('S.D.PASTE SHEET'!AA631="","",'S.D.PASTE SHEET'!AA631)</f>
        <v/>
      </c>
      <c s="90" t="str">
        <f>IF('S.D.PASTE SHEET'!AB631="","",'S.D.PASTE SHEET'!AB631)</f>
        <v/>
      </c>
      <c s="90" t="str">
        <f>IF('S.D.PASTE SHEET'!AC631="","",'S.D.PASTE SHEET'!AC631)</f>
        <v/>
      </c>
      <c s="90" t="str">
        <f>IF('S.D.PASTE SHEET'!AD631="","",'S.D.PASTE SHEET'!AD631)</f>
        <v/>
      </c>
      <c s="34"/>
      <c s="32" t="str">
        <f>IF(AK631="","",IF(AK631&gt;0,COUNT($AG$2:AG631),""))</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1" s="32" t="str">
        <f>IF(BC631="","",IF(BC631&gt;0,COUNT($AY$2:AY631),""))</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2" spans="1:66" ht="15.75" customHeight="1">
      <c r="A632" s="90" t="str">
        <f>IF('S.D.PASTE SHEET'!A632="","",'S.D.PASTE SHEET'!A632)</f>
        <v/>
      </c>
      <c s="90" t="str">
        <f>IF('S.D.PASTE SHEET'!B632="","",'S.D.PASTE SHEET'!B632)</f>
        <v/>
      </c>
      <c s="90" t="str">
        <f>IF('S.D.PASTE SHEET'!C632="","",'S.D.PASTE SHEET'!C632)</f>
        <v/>
      </c>
      <c s="91" t="str">
        <f>IF('S.D.PASTE SHEET'!D632="","",'S.D.PASTE SHEET'!D632)</f>
        <v/>
      </c>
      <c s="90" t="str">
        <f>IF('S.D.PASTE SHEET'!E632="","",UPPER('S.D.PASTE SHEET'!E632))</f>
        <v/>
      </c>
      <c s="90" t="str">
        <f>IF('S.D.PASTE SHEET'!F632="","",'S.D.PASTE SHEET'!F632)</f>
        <v/>
      </c>
      <c s="90" t="str">
        <f>IF('S.D.PASTE SHEET'!G632="","",UPPER('S.D.PASTE SHEET'!G632))</f>
        <v/>
      </c>
      <c s="90" t="str">
        <f>IF('S.D.PASTE SHEET'!H632="","",UPPER('S.D.PASTE SHEET'!H632))</f>
        <v/>
      </c>
      <c s="90" t="str">
        <f>IF('S.D.PASTE SHEET'!I632="","",'S.D.PASTE SHEET'!I632)</f>
        <v/>
      </c>
      <c s="91" t="str">
        <f>IF('S.D.PASTE SHEET'!J632="","",'S.D.PASTE SHEET'!J632)</f>
        <v/>
      </c>
      <c s="90" t="str">
        <f>IF('S.D.PASTE SHEET'!K632="","",'S.D.PASTE SHEET'!K632)</f>
        <v/>
      </c>
      <c s="90" t="str">
        <f>IF('S.D.PASTE SHEET'!L632="","",'S.D.PASTE SHEET'!L632)</f>
        <v/>
      </c>
      <c s="90" t="str">
        <f>IF('S.D.PASTE SHEET'!M632="","",'S.D.PASTE SHEET'!M632)</f>
        <v/>
      </c>
      <c s="90" t="str">
        <f>IF('S.D.PASTE SHEET'!N632="","",'S.D.PASTE SHEET'!N632)</f>
        <v/>
      </c>
      <c s="90" t="str">
        <f>IF('S.D.PASTE SHEET'!O632="","",'S.D.PASTE SHEET'!O632)</f>
        <v/>
      </c>
      <c s="90" t="str">
        <f>IF('S.D.PASTE SHEET'!P632="","",'S.D.PASTE SHEET'!P632)</f>
        <v/>
      </c>
      <c s="90" t="str">
        <f>IF('S.D.PASTE SHEET'!Q632="","",'S.D.PASTE SHEET'!Q632)</f>
        <v/>
      </c>
      <c s="90" t="str">
        <f>IF('S.D.PASTE SHEET'!R632="","",'S.D.PASTE SHEET'!R632)</f>
        <v/>
      </c>
      <c s="90" t="str">
        <f>IF('S.D.PASTE SHEET'!S632="","",'S.D.PASTE SHEET'!S632)</f>
        <v/>
      </c>
      <c s="90" t="str">
        <f>IF('S.D.PASTE SHEET'!T632="","",'S.D.PASTE SHEET'!T632)</f>
        <v/>
      </c>
      <c s="90" t="str">
        <f>IF('S.D.PASTE SHEET'!U632="","",'S.D.PASTE SHEET'!U632)</f>
        <v/>
      </c>
      <c s="90" t="str">
        <f>IF('S.D.PASTE SHEET'!V632="","",'S.D.PASTE SHEET'!V632)</f>
        <v/>
      </c>
      <c s="90" t="str">
        <f>IF('S.D.PASTE SHEET'!W632="","",'S.D.PASTE SHEET'!W632)</f>
        <v/>
      </c>
      <c s="90" t="str">
        <f>IF('S.D.PASTE SHEET'!X632="","",'S.D.PASTE SHEET'!X632)</f>
        <v/>
      </c>
      <c s="90" t="str">
        <f>IF('S.D.PASTE SHEET'!Y632="","",'S.D.PASTE SHEET'!Y632)</f>
        <v/>
      </c>
      <c s="90" t="str">
        <f>IF('S.D.PASTE SHEET'!Z632="","",'S.D.PASTE SHEET'!Z632)</f>
        <v/>
      </c>
      <c s="90" t="str">
        <f>IF('S.D.PASTE SHEET'!AA632="","",'S.D.PASTE SHEET'!AA632)</f>
        <v/>
      </c>
      <c s="90" t="str">
        <f>IF('S.D.PASTE SHEET'!AB632="","",'S.D.PASTE SHEET'!AB632)</f>
        <v/>
      </c>
      <c s="90" t="str">
        <f>IF('S.D.PASTE SHEET'!AC632="","",'S.D.PASTE SHEET'!AC632)</f>
        <v/>
      </c>
      <c s="90" t="str">
        <f>IF('S.D.PASTE SHEET'!AD632="","",'S.D.PASTE SHEET'!AD632)</f>
        <v/>
      </c>
      <c s="34"/>
      <c s="32" t="str">
        <f>IF(AK632="","",IF(AK632&gt;0,COUNT($AG$2:AG632),""))</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2" s="32" t="str">
        <f>IF(BC632="","",IF(BC632&gt;0,COUNT($AY$2:AY632),""))</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3" spans="1:66" ht="15.75" customHeight="1">
      <c r="A633" s="90" t="str">
        <f>IF('S.D.PASTE SHEET'!A633="","",'S.D.PASTE SHEET'!A633)</f>
        <v/>
      </c>
      <c s="90" t="str">
        <f>IF('S.D.PASTE SHEET'!B633="","",'S.D.PASTE SHEET'!B633)</f>
        <v/>
      </c>
      <c s="90" t="str">
        <f>IF('S.D.PASTE SHEET'!C633="","",'S.D.PASTE SHEET'!C633)</f>
        <v/>
      </c>
      <c s="91" t="str">
        <f>IF('S.D.PASTE SHEET'!D633="","",'S.D.PASTE SHEET'!D633)</f>
        <v/>
      </c>
      <c s="90" t="str">
        <f>IF('S.D.PASTE SHEET'!E633="","",UPPER('S.D.PASTE SHEET'!E633))</f>
        <v/>
      </c>
      <c s="90" t="str">
        <f>IF('S.D.PASTE SHEET'!F633="","",'S.D.PASTE SHEET'!F633)</f>
        <v/>
      </c>
      <c s="90" t="str">
        <f>IF('S.D.PASTE SHEET'!G633="","",UPPER('S.D.PASTE SHEET'!G633))</f>
        <v/>
      </c>
      <c s="90" t="str">
        <f>IF('S.D.PASTE SHEET'!H633="","",UPPER('S.D.PASTE SHEET'!H633))</f>
        <v/>
      </c>
      <c s="90" t="str">
        <f>IF('S.D.PASTE SHEET'!I633="","",'S.D.PASTE SHEET'!I633)</f>
        <v/>
      </c>
      <c s="91" t="str">
        <f>IF('S.D.PASTE SHEET'!J633="","",'S.D.PASTE SHEET'!J633)</f>
        <v/>
      </c>
      <c s="90" t="str">
        <f>IF('S.D.PASTE SHEET'!K633="","",'S.D.PASTE SHEET'!K633)</f>
        <v/>
      </c>
      <c s="90" t="str">
        <f>IF('S.D.PASTE SHEET'!L633="","",'S.D.PASTE SHEET'!L633)</f>
        <v/>
      </c>
      <c s="90" t="str">
        <f>IF('S.D.PASTE SHEET'!M633="","",'S.D.PASTE SHEET'!M633)</f>
        <v/>
      </c>
      <c s="90" t="str">
        <f>IF('S.D.PASTE SHEET'!N633="","",'S.D.PASTE SHEET'!N633)</f>
        <v/>
      </c>
      <c s="90" t="str">
        <f>IF('S.D.PASTE SHEET'!O633="","",'S.D.PASTE SHEET'!O633)</f>
        <v/>
      </c>
      <c s="90" t="str">
        <f>IF('S.D.PASTE SHEET'!P633="","",'S.D.PASTE SHEET'!P633)</f>
        <v/>
      </c>
      <c s="90" t="str">
        <f>IF('S.D.PASTE SHEET'!Q633="","",'S.D.PASTE SHEET'!Q633)</f>
        <v/>
      </c>
      <c s="90" t="str">
        <f>IF('S.D.PASTE SHEET'!R633="","",'S.D.PASTE SHEET'!R633)</f>
        <v/>
      </c>
      <c s="90" t="str">
        <f>IF('S.D.PASTE SHEET'!S633="","",'S.D.PASTE SHEET'!S633)</f>
        <v/>
      </c>
      <c s="90" t="str">
        <f>IF('S.D.PASTE SHEET'!T633="","",'S.D.PASTE SHEET'!T633)</f>
        <v/>
      </c>
      <c s="90" t="str">
        <f>IF('S.D.PASTE SHEET'!U633="","",'S.D.PASTE SHEET'!U633)</f>
        <v/>
      </c>
      <c s="90" t="str">
        <f>IF('S.D.PASTE SHEET'!V633="","",'S.D.PASTE SHEET'!V633)</f>
        <v/>
      </c>
      <c s="90" t="str">
        <f>IF('S.D.PASTE SHEET'!W633="","",'S.D.PASTE SHEET'!W633)</f>
        <v/>
      </c>
      <c s="90" t="str">
        <f>IF('S.D.PASTE SHEET'!X633="","",'S.D.PASTE SHEET'!X633)</f>
        <v/>
      </c>
      <c s="90" t="str">
        <f>IF('S.D.PASTE SHEET'!Y633="","",'S.D.PASTE SHEET'!Y633)</f>
        <v/>
      </c>
      <c s="90" t="str">
        <f>IF('S.D.PASTE SHEET'!Z633="","",'S.D.PASTE SHEET'!Z633)</f>
        <v/>
      </c>
      <c s="90" t="str">
        <f>IF('S.D.PASTE SHEET'!AA633="","",'S.D.PASTE SHEET'!AA633)</f>
        <v/>
      </c>
      <c s="90" t="str">
        <f>IF('S.D.PASTE SHEET'!AB633="","",'S.D.PASTE SHEET'!AB633)</f>
        <v/>
      </c>
      <c s="90" t="str">
        <f>IF('S.D.PASTE SHEET'!AC633="","",'S.D.PASTE SHEET'!AC633)</f>
        <v/>
      </c>
      <c s="90" t="str">
        <f>IF('S.D.PASTE SHEET'!AD633="","",'S.D.PASTE SHEET'!AD633)</f>
        <v/>
      </c>
      <c s="34"/>
      <c s="32" t="str">
        <f>IF(AK633="","",IF(AK633&gt;0,COUNT($AG$2:AG633),""))</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3" s="32" t="str">
        <f>IF(BC633="","",IF(BC633&gt;0,COUNT($AY$2:AY633),""))</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4" spans="1:66" ht="15.75" customHeight="1">
      <c r="A634" s="90" t="str">
        <f>IF('S.D.PASTE SHEET'!A634="","",'S.D.PASTE SHEET'!A634)</f>
        <v/>
      </c>
      <c s="90" t="str">
        <f>IF('S.D.PASTE SHEET'!B634="","",'S.D.PASTE SHEET'!B634)</f>
        <v/>
      </c>
      <c s="90" t="str">
        <f>IF('S.D.PASTE SHEET'!C634="","",'S.D.PASTE SHEET'!C634)</f>
        <v/>
      </c>
      <c s="91" t="str">
        <f>IF('S.D.PASTE SHEET'!D634="","",'S.D.PASTE SHEET'!D634)</f>
        <v/>
      </c>
      <c s="90" t="str">
        <f>IF('S.D.PASTE SHEET'!E634="","",UPPER('S.D.PASTE SHEET'!E634))</f>
        <v/>
      </c>
      <c s="90" t="str">
        <f>IF('S.D.PASTE SHEET'!F634="","",'S.D.PASTE SHEET'!F634)</f>
        <v/>
      </c>
      <c s="90" t="str">
        <f>IF('S.D.PASTE SHEET'!G634="","",UPPER('S.D.PASTE SHEET'!G634))</f>
        <v/>
      </c>
      <c s="90" t="str">
        <f>IF('S.D.PASTE SHEET'!H634="","",UPPER('S.D.PASTE SHEET'!H634))</f>
        <v/>
      </c>
      <c s="90" t="str">
        <f>IF('S.D.PASTE SHEET'!I634="","",'S.D.PASTE SHEET'!I634)</f>
        <v/>
      </c>
      <c s="91" t="str">
        <f>IF('S.D.PASTE SHEET'!J634="","",'S.D.PASTE SHEET'!J634)</f>
        <v/>
      </c>
      <c s="90" t="str">
        <f>IF('S.D.PASTE SHEET'!K634="","",'S.D.PASTE SHEET'!K634)</f>
        <v/>
      </c>
      <c s="90" t="str">
        <f>IF('S.D.PASTE SHEET'!L634="","",'S.D.PASTE SHEET'!L634)</f>
        <v/>
      </c>
      <c s="90" t="str">
        <f>IF('S.D.PASTE SHEET'!M634="","",'S.D.PASTE SHEET'!M634)</f>
        <v/>
      </c>
      <c s="90" t="str">
        <f>IF('S.D.PASTE SHEET'!N634="","",'S.D.PASTE SHEET'!N634)</f>
        <v/>
      </c>
      <c s="90" t="str">
        <f>IF('S.D.PASTE SHEET'!O634="","",'S.D.PASTE SHEET'!O634)</f>
        <v/>
      </c>
      <c s="90" t="str">
        <f>IF('S.D.PASTE SHEET'!P634="","",'S.D.PASTE SHEET'!P634)</f>
        <v/>
      </c>
      <c s="90" t="str">
        <f>IF('S.D.PASTE SHEET'!Q634="","",'S.D.PASTE SHEET'!Q634)</f>
        <v/>
      </c>
      <c s="90" t="str">
        <f>IF('S.D.PASTE SHEET'!R634="","",'S.D.PASTE SHEET'!R634)</f>
        <v/>
      </c>
      <c s="90" t="str">
        <f>IF('S.D.PASTE SHEET'!S634="","",'S.D.PASTE SHEET'!S634)</f>
        <v/>
      </c>
      <c s="90" t="str">
        <f>IF('S.D.PASTE SHEET'!T634="","",'S.D.PASTE SHEET'!T634)</f>
        <v/>
      </c>
      <c s="90" t="str">
        <f>IF('S.D.PASTE SHEET'!U634="","",'S.D.PASTE SHEET'!U634)</f>
        <v/>
      </c>
      <c s="90" t="str">
        <f>IF('S.D.PASTE SHEET'!V634="","",'S.D.PASTE SHEET'!V634)</f>
        <v/>
      </c>
      <c s="90" t="str">
        <f>IF('S.D.PASTE SHEET'!W634="","",'S.D.PASTE SHEET'!W634)</f>
        <v/>
      </c>
      <c s="90" t="str">
        <f>IF('S.D.PASTE SHEET'!X634="","",'S.D.PASTE SHEET'!X634)</f>
        <v/>
      </c>
      <c s="90" t="str">
        <f>IF('S.D.PASTE SHEET'!Y634="","",'S.D.PASTE SHEET'!Y634)</f>
        <v/>
      </c>
      <c s="90" t="str">
        <f>IF('S.D.PASTE SHEET'!Z634="","",'S.D.PASTE SHEET'!Z634)</f>
        <v/>
      </c>
      <c s="90" t="str">
        <f>IF('S.D.PASTE SHEET'!AA634="","",'S.D.PASTE SHEET'!AA634)</f>
        <v/>
      </c>
      <c s="90" t="str">
        <f>IF('S.D.PASTE SHEET'!AB634="","",'S.D.PASTE SHEET'!AB634)</f>
        <v/>
      </c>
      <c s="90" t="str">
        <f>IF('S.D.PASTE SHEET'!AC634="","",'S.D.PASTE SHEET'!AC634)</f>
        <v/>
      </c>
      <c s="90" t="str">
        <f>IF('S.D.PASTE SHEET'!AD634="","",'S.D.PASTE SHEET'!AD634)</f>
        <v/>
      </c>
      <c s="34"/>
      <c s="32" t="str">
        <f>IF(AK634="","",IF(AK634&gt;0,COUNT($AG$2:AG634),""))</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4" s="32" t="str">
        <f>IF(BC634="","",IF(BC634&gt;0,COUNT($AY$2:AY634),""))</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5" spans="1:66" ht="15.75" customHeight="1">
      <c r="A635" s="90" t="str">
        <f>IF('S.D.PASTE SHEET'!A635="","",'S.D.PASTE SHEET'!A635)</f>
        <v/>
      </c>
      <c s="90" t="str">
        <f>IF('S.D.PASTE SHEET'!B635="","",'S.D.PASTE SHEET'!B635)</f>
        <v/>
      </c>
      <c s="90" t="str">
        <f>IF('S.D.PASTE SHEET'!C635="","",'S.D.PASTE SHEET'!C635)</f>
        <v/>
      </c>
      <c s="91" t="str">
        <f>IF('S.D.PASTE SHEET'!D635="","",'S.D.PASTE SHEET'!D635)</f>
        <v/>
      </c>
      <c s="90" t="str">
        <f>IF('S.D.PASTE SHEET'!E635="","",UPPER('S.D.PASTE SHEET'!E635))</f>
        <v/>
      </c>
      <c s="90" t="str">
        <f>IF('S.D.PASTE SHEET'!F635="","",'S.D.PASTE SHEET'!F635)</f>
        <v/>
      </c>
      <c s="90" t="str">
        <f>IF('S.D.PASTE SHEET'!G635="","",UPPER('S.D.PASTE SHEET'!G635))</f>
        <v/>
      </c>
      <c s="90" t="str">
        <f>IF('S.D.PASTE SHEET'!H635="","",UPPER('S.D.PASTE SHEET'!H635))</f>
        <v/>
      </c>
      <c s="90" t="str">
        <f>IF('S.D.PASTE SHEET'!I635="","",'S.D.PASTE SHEET'!I635)</f>
        <v/>
      </c>
      <c s="91" t="str">
        <f>IF('S.D.PASTE SHEET'!J635="","",'S.D.PASTE SHEET'!J635)</f>
        <v/>
      </c>
      <c s="90" t="str">
        <f>IF('S.D.PASTE SHEET'!K635="","",'S.D.PASTE SHEET'!K635)</f>
        <v/>
      </c>
      <c s="90" t="str">
        <f>IF('S.D.PASTE SHEET'!L635="","",'S.D.PASTE SHEET'!L635)</f>
        <v/>
      </c>
      <c s="90" t="str">
        <f>IF('S.D.PASTE SHEET'!M635="","",'S.D.PASTE SHEET'!M635)</f>
        <v/>
      </c>
      <c s="90" t="str">
        <f>IF('S.D.PASTE SHEET'!N635="","",'S.D.PASTE SHEET'!N635)</f>
        <v/>
      </c>
      <c s="90" t="str">
        <f>IF('S.D.PASTE SHEET'!O635="","",'S.D.PASTE SHEET'!O635)</f>
        <v/>
      </c>
      <c s="90" t="str">
        <f>IF('S.D.PASTE SHEET'!P635="","",'S.D.PASTE SHEET'!P635)</f>
        <v/>
      </c>
      <c s="90" t="str">
        <f>IF('S.D.PASTE SHEET'!Q635="","",'S.D.PASTE SHEET'!Q635)</f>
        <v/>
      </c>
      <c s="90" t="str">
        <f>IF('S.D.PASTE SHEET'!R635="","",'S.D.PASTE SHEET'!R635)</f>
        <v/>
      </c>
      <c s="90" t="str">
        <f>IF('S.D.PASTE SHEET'!S635="","",'S.D.PASTE SHEET'!S635)</f>
        <v/>
      </c>
      <c s="90" t="str">
        <f>IF('S.D.PASTE SHEET'!T635="","",'S.D.PASTE SHEET'!T635)</f>
        <v/>
      </c>
      <c s="90" t="str">
        <f>IF('S.D.PASTE SHEET'!U635="","",'S.D.PASTE SHEET'!U635)</f>
        <v/>
      </c>
      <c s="90" t="str">
        <f>IF('S.D.PASTE SHEET'!V635="","",'S.D.PASTE SHEET'!V635)</f>
        <v/>
      </c>
      <c s="90" t="str">
        <f>IF('S.D.PASTE SHEET'!W635="","",'S.D.PASTE SHEET'!W635)</f>
        <v/>
      </c>
      <c s="90" t="str">
        <f>IF('S.D.PASTE SHEET'!X635="","",'S.D.PASTE SHEET'!X635)</f>
        <v/>
      </c>
      <c s="90" t="str">
        <f>IF('S.D.PASTE SHEET'!Y635="","",'S.D.PASTE SHEET'!Y635)</f>
        <v/>
      </c>
      <c s="90" t="str">
        <f>IF('S.D.PASTE SHEET'!Z635="","",'S.D.PASTE SHEET'!Z635)</f>
        <v/>
      </c>
      <c s="90" t="str">
        <f>IF('S.D.PASTE SHEET'!AA635="","",'S.D.PASTE SHEET'!AA635)</f>
        <v/>
      </c>
      <c s="90" t="str">
        <f>IF('S.D.PASTE SHEET'!AB635="","",'S.D.PASTE SHEET'!AB635)</f>
        <v/>
      </c>
      <c s="90" t="str">
        <f>IF('S.D.PASTE SHEET'!AC635="","",'S.D.PASTE SHEET'!AC635)</f>
        <v/>
      </c>
      <c s="90" t="str">
        <f>IF('S.D.PASTE SHEET'!AD635="","",'S.D.PASTE SHEET'!AD635)</f>
        <v/>
      </c>
      <c s="34"/>
      <c s="32" t="str">
        <f>IF(AK635="","",IF(AK635&gt;0,COUNT($AG$2:AG635),""))</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5" s="32" t="str">
        <f>IF(BC635="","",IF(BC635&gt;0,COUNT($AY$2:AY635),""))</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6" spans="1:66" ht="15.75" customHeight="1">
      <c r="A636" s="90" t="str">
        <f>IF('S.D.PASTE SHEET'!A636="","",'S.D.PASTE SHEET'!A636)</f>
        <v/>
      </c>
      <c s="90" t="str">
        <f>IF('S.D.PASTE SHEET'!B636="","",'S.D.PASTE SHEET'!B636)</f>
        <v/>
      </c>
      <c s="90" t="str">
        <f>IF('S.D.PASTE SHEET'!C636="","",'S.D.PASTE SHEET'!C636)</f>
        <v/>
      </c>
      <c s="91" t="str">
        <f>IF('S.D.PASTE SHEET'!D636="","",'S.D.PASTE SHEET'!D636)</f>
        <v/>
      </c>
      <c s="90" t="str">
        <f>IF('S.D.PASTE SHEET'!E636="","",UPPER('S.D.PASTE SHEET'!E636))</f>
        <v/>
      </c>
      <c s="90" t="str">
        <f>IF('S.D.PASTE SHEET'!F636="","",'S.D.PASTE SHEET'!F636)</f>
        <v/>
      </c>
      <c s="90" t="str">
        <f>IF('S.D.PASTE SHEET'!G636="","",UPPER('S.D.PASTE SHEET'!G636))</f>
        <v/>
      </c>
      <c s="90" t="str">
        <f>IF('S.D.PASTE SHEET'!H636="","",UPPER('S.D.PASTE SHEET'!H636))</f>
        <v/>
      </c>
      <c s="90" t="str">
        <f>IF('S.D.PASTE SHEET'!I636="","",'S.D.PASTE SHEET'!I636)</f>
        <v/>
      </c>
      <c s="91" t="str">
        <f>IF('S.D.PASTE SHEET'!J636="","",'S.D.PASTE SHEET'!J636)</f>
        <v/>
      </c>
      <c s="90" t="str">
        <f>IF('S.D.PASTE SHEET'!K636="","",'S.D.PASTE SHEET'!K636)</f>
        <v/>
      </c>
      <c s="90" t="str">
        <f>IF('S.D.PASTE SHEET'!L636="","",'S.D.PASTE SHEET'!L636)</f>
        <v/>
      </c>
      <c s="90" t="str">
        <f>IF('S.D.PASTE SHEET'!M636="","",'S.D.PASTE SHEET'!M636)</f>
        <v/>
      </c>
      <c s="90" t="str">
        <f>IF('S.D.PASTE SHEET'!N636="","",'S.D.PASTE SHEET'!N636)</f>
        <v/>
      </c>
      <c s="90" t="str">
        <f>IF('S.D.PASTE SHEET'!O636="","",'S.D.PASTE SHEET'!O636)</f>
        <v/>
      </c>
      <c s="90" t="str">
        <f>IF('S.D.PASTE SHEET'!P636="","",'S.D.PASTE SHEET'!P636)</f>
        <v/>
      </c>
      <c s="90" t="str">
        <f>IF('S.D.PASTE SHEET'!Q636="","",'S.D.PASTE SHEET'!Q636)</f>
        <v/>
      </c>
      <c s="90" t="str">
        <f>IF('S.D.PASTE SHEET'!R636="","",'S.D.PASTE SHEET'!R636)</f>
        <v/>
      </c>
      <c s="90" t="str">
        <f>IF('S.D.PASTE SHEET'!S636="","",'S.D.PASTE SHEET'!S636)</f>
        <v/>
      </c>
      <c s="90" t="str">
        <f>IF('S.D.PASTE SHEET'!T636="","",'S.D.PASTE SHEET'!T636)</f>
        <v/>
      </c>
      <c s="90" t="str">
        <f>IF('S.D.PASTE SHEET'!U636="","",'S.D.PASTE SHEET'!U636)</f>
        <v/>
      </c>
      <c s="90" t="str">
        <f>IF('S.D.PASTE SHEET'!V636="","",'S.D.PASTE SHEET'!V636)</f>
        <v/>
      </c>
      <c s="90" t="str">
        <f>IF('S.D.PASTE SHEET'!W636="","",'S.D.PASTE SHEET'!W636)</f>
        <v/>
      </c>
      <c s="90" t="str">
        <f>IF('S.D.PASTE SHEET'!X636="","",'S.D.PASTE SHEET'!X636)</f>
        <v/>
      </c>
      <c s="90" t="str">
        <f>IF('S.D.PASTE SHEET'!Y636="","",'S.D.PASTE SHEET'!Y636)</f>
        <v/>
      </c>
      <c s="90" t="str">
        <f>IF('S.D.PASTE SHEET'!Z636="","",'S.D.PASTE SHEET'!Z636)</f>
        <v/>
      </c>
      <c s="90" t="str">
        <f>IF('S.D.PASTE SHEET'!AA636="","",'S.D.PASTE SHEET'!AA636)</f>
        <v/>
      </c>
      <c s="90" t="str">
        <f>IF('S.D.PASTE SHEET'!AB636="","",'S.D.PASTE SHEET'!AB636)</f>
        <v/>
      </c>
      <c s="90" t="str">
        <f>IF('S.D.PASTE SHEET'!AC636="","",'S.D.PASTE SHEET'!AC636)</f>
        <v/>
      </c>
      <c s="90" t="str">
        <f>IF('S.D.PASTE SHEET'!AD636="","",'S.D.PASTE SHEET'!AD636)</f>
        <v/>
      </c>
      <c s="34"/>
      <c s="32" t="str">
        <f>IF(AK636="","",IF(AK636&gt;0,COUNT($AG$2:AG636),""))</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6" s="32" t="str">
        <f>IF(BC636="","",IF(BC636&gt;0,COUNT($AY$2:AY636),""))</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7" spans="1:66" ht="15.75" customHeight="1">
      <c r="A637" s="90" t="str">
        <f>IF('S.D.PASTE SHEET'!A637="","",'S.D.PASTE SHEET'!A637)</f>
        <v/>
      </c>
      <c s="90" t="str">
        <f>IF('S.D.PASTE SHEET'!B637="","",'S.D.PASTE SHEET'!B637)</f>
        <v/>
      </c>
      <c s="90" t="str">
        <f>IF('S.D.PASTE SHEET'!C637="","",'S.D.PASTE SHEET'!C637)</f>
        <v/>
      </c>
      <c s="91" t="str">
        <f>IF('S.D.PASTE SHEET'!D637="","",'S.D.PASTE SHEET'!D637)</f>
        <v/>
      </c>
      <c s="90" t="str">
        <f>IF('S.D.PASTE SHEET'!E637="","",UPPER('S.D.PASTE SHEET'!E637))</f>
        <v/>
      </c>
      <c s="90" t="str">
        <f>IF('S.D.PASTE SHEET'!F637="","",'S.D.PASTE SHEET'!F637)</f>
        <v/>
      </c>
      <c s="90" t="str">
        <f>IF('S.D.PASTE SHEET'!G637="","",UPPER('S.D.PASTE SHEET'!G637))</f>
        <v/>
      </c>
      <c s="90" t="str">
        <f>IF('S.D.PASTE SHEET'!H637="","",UPPER('S.D.PASTE SHEET'!H637))</f>
        <v/>
      </c>
      <c s="90" t="str">
        <f>IF('S.D.PASTE SHEET'!I637="","",'S.D.PASTE SHEET'!I637)</f>
        <v/>
      </c>
      <c s="91" t="str">
        <f>IF('S.D.PASTE SHEET'!J637="","",'S.D.PASTE SHEET'!J637)</f>
        <v/>
      </c>
      <c s="90" t="str">
        <f>IF('S.D.PASTE SHEET'!K637="","",'S.D.PASTE SHEET'!K637)</f>
        <v/>
      </c>
      <c s="90" t="str">
        <f>IF('S.D.PASTE SHEET'!L637="","",'S.D.PASTE SHEET'!L637)</f>
        <v/>
      </c>
      <c s="90" t="str">
        <f>IF('S.D.PASTE SHEET'!M637="","",'S.D.PASTE SHEET'!M637)</f>
        <v/>
      </c>
      <c s="90" t="str">
        <f>IF('S.D.PASTE SHEET'!N637="","",'S.D.PASTE SHEET'!N637)</f>
        <v/>
      </c>
      <c s="90" t="str">
        <f>IF('S.D.PASTE SHEET'!O637="","",'S.D.PASTE SHEET'!O637)</f>
        <v/>
      </c>
      <c s="90" t="str">
        <f>IF('S.D.PASTE SHEET'!P637="","",'S.D.PASTE SHEET'!P637)</f>
        <v/>
      </c>
      <c s="90" t="str">
        <f>IF('S.D.PASTE SHEET'!Q637="","",'S.D.PASTE SHEET'!Q637)</f>
        <v/>
      </c>
      <c s="90" t="str">
        <f>IF('S.D.PASTE SHEET'!R637="","",'S.D.PASTE SHEET'!R637)</f>
        <v/>
      </c>
      <c s="90" t="str">
        <f>IF('S.D.PASTE SHEET'!S637="","",'S.D.PASTE SHEET'!S637)</f>
        <v/>
      </c>
      <c s="90" t="str">
        <f>IF('S.D.PASTE SHEET'!T637="","",'S.D.PASTE SHEET'!T637)</f>
        <v/>
      </c>
      <c s="90" t="str">
        <f>IF('S.D.PASTE SHEET'!U637="","",'S.D.PASTE SHEET'!U637)</f>
        <v/>
      </c>
      <c s="90" t="str">
        <f>IF('S.D.PASTE SHEET'!V637="","",'S.D.PASTE SHEET'!V637)</f>
        <v/>
      </c>
      <c s="90" t="str">
        <f>IF('S.D.PASTE SHEET'!W637="","",'S.D.PASTE SHEET'!W637)</f>
        <v/>
      </c>
      <c s="90" t="str">
        <f>IF('S.D.PASTE SHEET'!X637="","",'S.D.PASTE SHEET'!X637)</f>
        <v/>
      </c>
      <c s="90" t="str">
        <f>IF('S.D.PASTE SHEET'!Y637="","",'S.D.PASTE SHEET'!Y637)</f>
        <v/>
      </c>
      <c s="90" t="str">
        <f>IF('S.D.PASTE SHEET'!Z637="","",'S.D.PASTE SHEET'!Z637)</f>
        <v/>
      </c>
      <c s="90" t="str">
        <f>IF('S.D.PASTE SHEET'!AA637="","",'S.D.PASTE SHEET'!AA637)</f>
        <v/>
      </c>
      <c s="90" t="str">
        <f>IF('S.D.PASTE SHEET'!AB637="","",'S.D.PASTE SHEET'!AB637)</f>
        <v/>
      </c>
      <c s="90" t="str">
        <f>IF('S.D.PASTE SHEET'!AC637="","",'S.D.PASTE SHEET'!AC637)</f>
        <v/>
      </c>
      <c s="90" t="str">
        <f>IF('S.D.PASTE SHEET'!AD637="","",'S.D.PASTE SHEET'!AD637)</f>
        <v/>
      </c>
      <c s="34"/>
      <c s="32" t="str">
        <f>IF(AK637="","",IF(AK637&gt;0,COUNT($AG$2:AG637),""))</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7" s="32" t="str">
        <f>IF(BC637="","",IF(BC637&gt;0,COUNT($AY$2:AY637),""))</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8" spans="1:66" ht="15.75" customHeight="1">
      <c r="A638" s="90" t="str">
        <f>IF('S.D.PASTE SHEET'!A638="","",'S.D.PASTE SHEET'!A638)</f>
        <v/>
      </c>
      <c s="90" t="str">
        <f>IF('S.D.PASTE SHEET'!B638="","",'S.D.PASTE SHEET'!B638)</f>
        <v/>
      </c>
      <c s="90" t="str">
        <f>IF('S.D.PASTE SHEET'!C638="","",'S.D.PASTE SHEET'!C638)</f>
        <v/>
      </c>
      <c s="91" t="str">
        <f>IF('S.D.PASTE SHEET'!D638="","",'S.D.PASTE SHEET'!D638)</f>
        <v/>
      </c>
      <c s="90" t="str">
        <f>IF('S.D.PASTE SHEET'!E638="","",UPPER('S.D.PASTE SHEET'!E638))</f>
        <v/>
      </c>
      <c s="90" t="str">
        <f>IF('S.D.PASTE SHEET'!F638="","",'S.D.PASTE SHEET'!F638)</f>
        <v/>
      </c>
      <c s="90" t="str">
        <f>IF('S.D.PASTE SHEET'!G638="","",UPPER('S.D.PASTE SHEET'!G638))</f>
        <v/>
      </c>
      <c s="90" t="str">
        <f>IF('S.D.PASTE SHEET'!H638="","",UPPER('S.D.PASTE SHEET'!H638))</f>
        <v/>
      </c>
      <c s="90" t="str">
        <f>IF('S.D.PASTE SHEET'!I638="","",'S.D.PASTE SHEET'!I638)</f>
        <v/>
      </c>
      <c s="91" t="str">
        <f>IF('S.D.PASTE SHEET'!J638="","",'S.D.PASTE SHEET'!J638)</f>
        <v/>
      </c>
      <c s="90" t="str">
        <f>IF('S.D.PASTE SHEET'!K638="","",'S.D.PASTE SHEET'!K638)</f>
        <v/>
      </c>
      <c s="90" t="str">
        <f>IF('S.D.PASTE SHEET'!L638="","",'S.D.PASTE SHEET'!L638)</f>
        <v/>
      </c>
      <c s="90" t="str">
        <f>IF('S.D.PASTE SHEET'!M638="","",'S.D.PASTE SHEET'!M638)</f>
        <v/>
      </c>
      <c s="90" t="str">
        <f>IF('S.D.PASTE SHEET'!N638="","",'S.D.PASTE SHEET'!N638)</f>
        <v/>
      </c>
      <c s="90" t="str">
        <f>IF('S.D.PASTE SHEET'!O638="","",'S.D.PASTE SHEET'!O638)</f>
        <v/>
      </c>
      <c s="90" t="str">
        <f>IF('S.D.PASTE SHEET'!P638="","",'S.D.PASTE SHEET'!P638)</f>
        <v/>
      </c>
      <c s="90" t="str">
        <f>IF('S.D.PASTE SHEET'!Q638="","",'S.D.PASTE SHEET'!Q638)</f>
        <v/>
      </c>
      <c s="90" t="str">
        <f>IF('S.D.PASTE SHEET'!R638="","",'S.D.PASTE SHEET'!R638)</f>
        <v/>
      </c>
      <c s="90" t="str">
        <f>IF('S.D.PASTE SHEET'!S638="","",'S.D.PASTE SHEET'!S638)</f>
        <v/>
      </c>
      <c s="90" t="str">
        <f>IF('S.D.PASTE SHEET'!T638="","",'S.D.PASTE SHEET'!T638)</f>
        <v/>
      </c>
      <c s="90" t="str">
        <f>IF('S.D.PASTE SHEET'!U638="","",'S.D.PASTE SHEET'!U638)</f>
        <v/>
      </c>
      <c s="90" t="str">
        <f>IF('S.D.PASTE SHEET'!V638="","",'S.D.PASTE SHEET'!V638)</f>
        <v/>
      </c>
      <c s="90" t="str">
        <f>IF('S.D.PASTE SHEET'!W638="","",'S.D.PASTE SHEET'!W638)</f>
        <v/>
      </c>
      <c s="90" t="str">
        <f>IF('S.D.PASTE SHEET'!X638="","",'S.D.PASTE SHEET'!X638)</f>
        <v/>
      </c>
      <c s="90" t="str">
        <f>IF('S.D.PASTE SHEET'!Y638="","",'S.D.PASTE SHEET'!Y638)</f>
        <v/>
      </c>
      <c s="90" t="str">
        <f>IF('S.D.PASTE SHEET'!Z638="","",'S.D.PASTE SHEET'!Z638)</f>
        <v/>
      </c>
      <c s="90" t="str">
        <f>IF('S.D.PASTE SHEET'!AA638="","",'S.D.PASTE SHEET'!AA638)</f>
        <v/>
      </c>
      <c s="90" t="str">
        <f>IF('S.D.PASTE SHEET'!AB638="","",'S.D.PASTE SHEET'!AB638)</f>
        <v/>
      </c>
      <c s="90" t="str">
        <f>IF('S.D.PASTE SHEET'!AC638="","",'S.D.PASTE SHEET'!AC638)</f>
        <v/>
      </c>
      <c s="90" t="str">
        <f>IF('S.D.PASTE SHEET'!AD638="","",'S.D.PASTE SHEET'!AD638)</f>
        <v/>
      </c>
      <c s="34"/>
      <c s="32" t="str">
        <f>IF(AK638="","",IF(AK638&gt;0,COUNT($AG$2:AG638),""))</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8" s="32" t="str">
        <f>IF(BC638="","",IF(BC638&gt;0,COUNT($AY$2:AY638),""))</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39" spans="1:66" ht="15.75" customHeight="1">
      <c r="A639" s="90" t="str">
        <f>IF('S.D.PASTE SHEET'!A639="","",'S.D.PASTE SHEET'!A639)</f>
        <v/>
      </c>
      <c s="90" t="str">
        <f>IF('S.D.PASTE SHEET'!B639="","",'S.D.PASTE SHEET'!B639)</f>
        <v/>
      </c>
      <c s="90" t="str">
        <f>IF('S.D.PASTE SHEET'!C639="","",'S.D.PASTE SHEET'!C639)</f>
        <v/>
      </c>
      <c s="91" t="str">
        <f>IF('S.D.PASTE SHEET'!D639="","",'S.D.PASTE SHEET'!D639)</f>
        <v/>
      </c>
      <c s="90" t="str">
        <f>IF('S.D.PASTE SHEET'!E639="","",UPPER('S.D.PASTE SHEET'!E639))</f>
        <v/>
      </c>
      <c s="90" t="str">
        <f>IF('S.D.PASTE SHEET'!F639="","",'S.D.PASTE SHEET'!F639)</f>
        <v/>
      </c>
      <c s="90" t="str">
        <f>IF('S.D.PASTE SHEET'!G639="","",UPPER('S.D.PASTE SHEET'!G639))</f>
        <v/>
      </c>
      <c s="90" t="str">
        <f>IF('S.D.PASTE SHEET'!H639="","",UPPER('S.D.PASTE SHEET'!H639))</f>
        <v/>
      </c>
      <c s="90" t="str">
        <f>IF('S.D.PASTE SHEET'!I639="","",'S.D.PASTE SHEET'!I639)</f>
        <v/>
      </c>
      <c s="91" t="str">
        <f>IF('S.D.PASTE SHEET'!J639="","",'S.D.PASTE SHEET'!J639)</f>
        <v/>
      </c>
      <c s="90" t="str">
        <f>IF('S.D.PASTE SHEET'!K639="","",'S.D.PASTE SHEET'!K639)</f>
        <v/>
      </c>
      <c s="90" t="str">
        <f>IF('S.D.PASTE SHEET'!L639="","",'S.D.PASTE SHEET'!L639)</f>
        <v/>
      </c>
      <c s="90" t="str">
        <f>IF('S.D.PASTE SHEET'!M639="","",'S.D.PASTE SHEET'!M639)</f>
        <v/>
      </c>
      <c s="90" t="str">
        <f>IF('S.D.PASTE SHEET'!N639="","",'S.D.PASTE SHEET'!N639)</f>
        <v/>
      </c>
      <c s="90" t="str">
        <f>IF('S.D.PASTE SHEET'!O639="","",'S.D.PASTE SHEET'!O639)</f>
        <v/>
      </c>
      <c s="90" t="str">
        <f>IF('S.D.PASTE SHEET'!P639="","",'S.D.PASTE SHEET'!P639)</f>
        <v/>
      </c>
      <c s="90" t="str">
        <f>IF('S.D.PASTE SHEET'!Q639="","",'S.D.PASTE SHEET'!Q639)</f>
        <v/>
      </c>
      <c s="90" t="str">
        <f>IF('S.D.PASTE SHEET'!R639="","",'S.D.PASTE SHEET'!R639)</f>
        <v/>
      </c>
      <c s="90" t="str">
        <f>IF('S.D.PASTE SHEET'!S639="","",'S.D.PASTE SHEET'!S639)</f>
        <v/>
      </c>
      <c s="90" t="str">
        <f>IF('S.D.PASTE SHEET'!T639="","",'S.D.PASTE SHEET'!T639)</f>
        <v/>
      </c>
      <c s="90" t="str">
        <f>IF('S.D.PASTE SHEET'!U639="","",'S.D.PASTE SHEET'!U639)</f>
        <v/>
      </c>
      <c s="90" t="str">
        <f>IF('S.D.PASTE SHEET'!V639="","",'S.D.PASTE SHEET'!V639)</f>
        <v/>
      </c>
      <c s="90" t="str">
        <f>IF('S.D.PASTE SHEET'!W639="","",'S.D.PASTE SHEET'!W639)</f>
        <v/>
      </c>
      <c s="90" t="str">
        <f>IF('S.D.PASTE SHEET'!X639="","",'S.D.PASTE SHEET'!X639)</f>
        <v/>
      </c>
      <c s="90" t="str">
        <f>IF('S.D.PASTE SHEET'!Y639="","",'S.D.PASTE SHEET'!Y639)</f>
        <v/>
      </c>
      <c s="90" t="str">
        <f>IF('S.D.PASTE SHEET'!Z639="","",'S.D.PASTE SHEET'!Z639)</f>
        <v/>
      </c>
      <c s="90" t="str">
        <f>IF('S.D.PASTE SHEET'!AA639="","",'S.D.PASTE SHEET'!AA639)</f>
        <v/>
      </c>
      <c s="90" t="str">
        <f>IF('S.D.PASTE SHEET'!AB639="","",'S.D.PASTE SHEET'!AB639)</f>
        <v/>
      </c>
      <c s="90" t="str">
        <f>IF('S.D.PASTE SHEET'!AC639="","",'S.D.PASTE SHEET'!AC639)</f>
        <v/>
      </c>
      <c s="90" t="str">
        <f>IF('S.D.PASTE SHEET'!AD639="","",'S.D.PASTE SHEET'!AD639)</f>
        <v/>
      </c>
      <c s="34"/>
      <c s="32" t="str">
        <f>IF(AK639="","",IF(AK639&gt;0,COUNT($AG$2:AG639),""))</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39" s="32" t="str">
        <f>IF(BC639="","",IF(BC639&gt;0,COUNT($AY$2:AY639),""))</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40" spans="1:66" ht="15.75" customHeight="1">
      <c r="A640" s="90" t="str">
        <f>IF('S.D.PASTE SHEET'!A640="","",'S.D.PASTE SHEET'!A640)</f>
        <v/>
      </c>
      <c s="90" t="str">
        <f>IF('S.D.PASTE SHEET'!B640="","",'S.D.PASTE SHEET'!B640)</f>
        <v/>
      </c>
      <c s="90" t="str">
        <f>IF('S.D.PASTE SHEET'!C640="","",'S.D.PASTE SHEET'!C640)</f>
        <v/>
      </c>
      <c s="91" t="str">
        <f>IF('S.D.PASTE SHEET'!D640="","",'S.D.PASTE SHEET'!D640)</f>
        <v/>
      </c>
      <c s="90" t="str">
        <f>IF('S.D.PASTE SHEET'!E640="","",UPPER('S.D.PASTE SHEET'!E640))</f>
        <v/>
      </c>
      <c s="90" t="str">
        <f>IF('S.D.PASTE SHEET'!F640="","",'S.D.PASTE SHEET'!F640)</f>
        <v/>
      </c>
      <c s="90" t="str">
        <f>IF('S.D.PASTE SHEET'!G640="","",UPPER('S.D.PASTE SHEET'!G640))</f>
        <v/>
      </c>
      <c s="90" t="str">
        <f>IF('S.D.PASTE SHEET'!H640="","",UPPER('S.D.PASTE SHEET'!H640))</f>
        <v/>
      </c>
      <c s="90" t="str">
        <f>IF('S.D.PASTE SHEET'!I640="","",'S.D.PASTE SHEET'!I640)</f>
        <v/>
      </c>
      <c s="91" t="str">
        <f>IF('S.D.PASTE SHEET'!J640="","",'S.D.PASTE SHEET'!J640)</f>
        <v/>
      </c>
      <c s="90" t="str">
        <f>IF('S.D.PASTE SHEET'!K640="","",'S.D.PASTE SHEET'!K640)</f>
        <v/>
      </c>
      <c s="90" t="str">
        <f>IF('S.D.PASTE SHEET'!L640="","",'S.D.PASTE SHEET'!L640)</f>
        <v/>
      </c>
      <c s="90" t="str">
        <f>IF('S.D.PASTE SHEET'!M640="","",'S.D.PASTE SHEET'!M640)</f>
        <v/>
      </c>
      <c s="90" t="str">
        <f>IF('S.D.PASTE SHEET'!N640="","",'S.D.PASTE SHEET'!N640)</f>
        <v/>
      </c>
      <c s="90" t="str">
        <f>IF('S.D.PASTE SHEET'!O640="","",'S.D.PASTE SHEET'!O640)</f>
        <v/>
      </c>
      <c s="90" t="str">
        <f>IF('S.D.PASTE SHEET'!P640="","",'S.D.PASTE SHEET'!P640)</f>
        <v/>
      </c>
      <c s="90" t="str">
        <f>IF('S.D.PASTE SHEET'!Q640="","",'S.D.PASTE SHEET'!Q640)</f>
        <v/>
      </c>
      <c s="90" t="str">
        <f>IF('S.D.PASTE SHEET'!R640="","",'S.D.PASTE SHEET'!R640)</f>
        <v/>
      </c>
      <c s="90" t="str">
        <f>IF('S.D.PASTE SHEET'!S640="","",'S.D.PASTE SHEET'!S640)</f>
        <v/>
      </c>
      <c s="90" t="str">
        <f>IF('S.D.PASTE SHEET'!T640="","",'S.D.PASTE SHEET'!T640)</f>
        <v/>
      </c>
      <c s="90" t="str">
        <f>IF('S.D.PASTE SHEET'!U640="","",'S.D.PASTE SHEET'!U640)</f>
        <v/>
      </c>
      <c s="90" t="str">
        <f>IF('S.D.PASTE SHEET'!V640="","",'S.D.PASTE SHEET'!V640)</f>
        <v/>
      </c>
      <c s="90" t="str">
        <f>IF('S.D.PASTE SHEET'!W640="","",'S.D.PASTE SHEET'!W640)</f>
        <v/>
      </c>
      <c s="90" t="str">
        <f>IF('S.D.PASTE SHEET'!X640="","",'S.D.PASTE SHEET'!X640)</f>
        <v/>
      </c>
      <c s="90" t="str">
        <f>IF('S.D.PASTE SHEET'!Y640="","",'S.D.PASTE SHEET'!Y640)</f>
        <v/>
      </c>
      <c s="90" t="str">
        <f>IF('S.D.PASTE SHEET'!Z640="","",'S.D.PASTE SHEET'!Z640)</f>
        <v/>
      </c>
      <c s="90" t="str">
        <f>IF('S.D.PASTE SHEET'!AA640="","",'S.D.PASTE SHEET'!AA640)</f>
        <v/>
      </c>
      <c s="90" t="str">
        <f>IF('S.D.PASTE SHEET'!AB640="","",'S.D.PASTE SHEET'!AB640)</f>
        <v/>
      </c>
      <c s="90" t="str">
        <f>IF('S.D.PASTE SHEET'!AC640="","",'S.D.PASTE SHEET'!AC640)</f>
        <v/>
      </c>
      <c s="90" t="str">
        <f>IF('S.D.PASTE SHEET'!AD640="","",'S.D.PASTE SHEET'!AD640)</f>
        <v/>
      </c>
      <c s="34"/>
      <c s="32" t="str">
        <f>IF(AK640="","",IF(AK640&gt;0,COUNT($AG$2:AG640),""))</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 t="shared" si="89"/>
        <v/>
      </c>
      <c r="AX640" s="32" t="str">
        <f>IF(BC640="","",IF(BC640&gt;0,COUNT($AY$2:AY640),""))</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41" spans="1:66" ht="15.75" customHeight="1">
      <c r="A641" s="90" t="str">
        <f>IF('S.D.PASTE SHEET'!A641="","",'S.D.PASTE SHEET'!A641)</f>
        <v/>
      </c>
      <c s="90" t="str">
        <f>IF('S.D.PASTE SHEET'!B641="","",'S.D.PASTE SHEET'!B641)</f>
        <v/>
      </c>
      <c s="90" t="str">
        <f>IF('S.D.PASTE SHEET'!C641="","",'S.D.PASTE SHEET'!C641)</f>
        <v/>
      </c>
      <c s="91" t="str">
        <f>IF('S.D.PASTE SHEET'!D641="","",'S.D.PASTE SHEET'!D641)</f>
        <v/>
      </c>
      <c s="90" t="str">
        <f>IF('S.D.PASTE SHEET'!E641="","",UPPER('S.D.PASTE SHEET'!E641))</f>
        <v/>
      </c>
      <c s="90" t="str">
        <f>IF('S.D.PASTE SHEET'!F641="","",'S.D.PASTE SHEET'!F641)</f>
        <v/>
      </c>
      <c s="90" t="str">
        <f>IF('S.D.PASTE SHEET'!G641="","",UPPER('S.D.PASTE SHEET'!G641))</f>
        <v/>
      </c>
      <c s="90" t="str">
        <f>IF('S.D.PASTE SHEET'!H641="","",UPPER('S.D.PASTE SHEET'!H641))</f>
        <v/>
      </c>
      <c s="90" t="str">
        <f>IF('S.D.PASTE SHEET'!I641="","",'S.D.PASTE SHEET'!I641)</f>
        <v/>
      </c>
      <c s="91" t="str">
        <f>IF('S.D.PASTE SHEET'!J641="","",'S.D.PASTE SHEET'!J641)</f>
        <v/>
      </c>
      <c s="90" t="str">
        <f>IF('S.D.PASTE SHEET'!K641="","",'S.D.PASTE SHEET'!K641)</f>
        <v/>
      </c>
      <c s="90" t="str">
        <f>IF('S.D.PASTE SHEET'!L641="","",'S.D.PASTE SHEET'!L641)</f>
        <v/>
      </c>
      <c s="90" t="str">
        <f>IF('S.D.PASTE SHEET'!M641="","",'S.D.PASTE SHEET'!M641)</f>
        <v/>
      </c>
      <c s="90" t="str">
        <f>IF('S.D.PASTE SHEET'!N641="","",'S.D.PASTE SHEET'!N641)</f>
        <v/>
      </c>
      <c s="90" t="str">
        <f>IF('S.D.PASTE SHEET'!O641="","",'S.D.PASTE SHEET'!O641)</f>
        <v/>
      </c>
      <c s="90" t="str">
        <f>IF('S.D.PASTE SHEET'!P641="","",'S.D.PASTE SHEET'!P641)</f>
        <v/>
      </c>
      <c s="90" t="str">
        <f>IF('S.D.PASTE SHEET'!Q641="","",'S.D.PASTE SHEET'!Q641)</f>
        <v/>
      </c>
      <c s="90" t="str">
        <f>IF('S.D.PASTE SHEET'!R641="","",'S.D.PASTE SHEET'!R641)</f>
        <v/>
      </c>
      <c s="90" t="str">
        <f>IF('S.D.PASTE SHEET'!S641="","",'S.D.PASTE SHEET'!S641)</f>
        <v/>
      </c>
      <c s="90" t="str">
        <f>IF('S.D.PASTE SHEET'!T641="","",'S.D.PASTE SHEET'!T641)</f>
        <v/>
      </c>
      <c s="90" t="str">
        <f>IF('S.D.PASTE SHEET'!U641="","",'S.D.PASTE SHEET'!U641)</f>
        <v/>
      </c>
      <c s="90" t="str">
        <f>IF('S.D.PASTE SHEET'!V641="","",'S.D.PASTE SHEET'!V641)</f>
        <v/>
      </c>
      <c s="90" t="str">
        <f>IF('S.D.PASTE SHEET'!W641="","",'S.D.PASTE SHEET'!W641)</f>
        <v/>
      </c>
      <c s="90" t="str">
        <f>IF('S.D.PASTE SHEET'!X641="","",'S.D.PASTE SHEET'!X641)</f>
        <v/>
      </c>
      <c s="90" t="str">
        <f>IF('S.D.PASTE SHEET'!Y641="","",'S.D.PASTE SHEET'!Y641)</f>
        <v/>
      </c>
      <c s="90" t="str">
        <f>IF('S.D.PASTE SHEET'!Z641="","",'S.D.PASTE SHEET'!Z641)</f>
        <v/>
      </c>
      <c s="90" t="str">
        <f>IF('S.D.PASTE SHEET'!AA641="","",'S.D.PASTE SHEET'!AA641)</f>
        <v/>
      </c>
      <c s="90" t="str">
        <f>IF('S.D.PASTE SHEET'!AB641="","",'S.D.PASTE SHEET'!AB641)</f>
        <v/>
      </c>
      <c s="90" t="str">
        <f>IF('S.D.PASTE SHEET'!AC641="","",'S.D.PASTE SHEET'!AC641)</f>
        <v/>
      </c>
      <c s="90" t="str">
        <f>IF('S.D.PASTE SHEET'!AD641="","",'S.D.PASTE SHEET'!AD641)</f>
        <v/>
      </c>
      <c s="34"/>
      <c s="32" t="str">
        <f>IF(AK641="","",IF(AK641&gt;0,COUNT($AG$2:AG641),""))</f>
        <v/>
      </c>
      <c s="10" t="str">
        <f t="shared" si="89"/>
        <v/>
      </c>
      <c s="10" t="str">
        <f t="shared" si="89"/>
        <v/>
      </c>
      <c s="10" t="str">
        <f t="shared" si="89"/>
        <v/>
      </c>
      <c s="37" t="str">
        <f t="shared" si="89"/>
        <v/>
      </c>
      <c s="10" t="str">
        <f t="shared" si="89"/>
        <v/>
      </c>
      <c s="10" t="str">
        <f t="shared" si="89"/>
        <v/>
      </c>
      <c s="10" t="str">
        <f t="shared" si="89"/>
        <v/>
      </c>
      <c s="10" t="str">
        <f t="shared" si="89"/>
        <v/>
      </c>
      <c s="10" t="str">
        <f t="shared" si="89"/>
        <v/>
      </c>
      <c s="37" t="str">
        <f t="shared" si="89"/>
        <v/>
      </c>
      <c s="10" t="str">
        <f t="shared" si="89"/>
        <v/>
      </c>
      <c s="10" t="str">
        <f t="shared" si="89"/>
        <v/>
      </c>
      <c s="10" t="str">
        <f t="shared" si="89"/>
        <v/>
      </c>
      <c s="10" t="str">
        <f t="shared" si="89"/>
        <v/>
      </c>
      <c s="10" t="str">
        <f t="shared" si="89"/>
        <v/>
      </c>
      <c s="10" t="str">
        <f>IF(AND($AJ$1=5,$A641=5),P641,"")</f>
        <v/>
      </c>
      <c r="AX641" s="32" t="str">
        <f>IF(BC641="","",IF(BC641&gt;0,COUNT($AY$2:AY641),""))</f>
        <v/>
      </c>
      <c s="10" t="str">
        <f t="shared" si="83"/>
        <v/>
      </c>
      <c s="10" t="str">
        <f t="shared" si="90"/>
        <v/>
      </c>
      <c s="10" t="str">
        <f t="shared" si="90"/>
        <v/>
      </c>
      <c s="39" t="str">
        <f t="shared" si="90"/>
        <v/>
      </c>
      <c s="10" t="str">
        <f t="shared" si="90"/>
        <v/>
      </c>
      <c s="10" t="str">
        <f t="shared" si="90"/>
        <v/>
      </c>
      <c s="10" t="str">
        <f t="shared" si="90"/>
        <v/>
      </c>
      <c s="10" t="str">
        <f t="shared" si="90"/>
        <v/>
      </c>
      <c s="10" t="str">
        <f t="shared" si="90"/>
        <v/>
      </c>
      <c s="39" t="str">
        <f t="shared" si="90"/>
        <v/>
      </c>
      <c s="10" t="str">
        <f t="shared" si="90"/>
        <v/>
      </c>
      <c s="10" t="str">
        <f t="shared" si="90"/>
        <v/>
      </c>
      <c s="10" t="str">
        <f t="shared" si="90"/>
        <v/>
      </c>
      <c s="10" t="str">
        <f t="shared" si="90"/>
        <v/>
      </c>
      <c s="10" t="str">
        <f t="shared" si="90"/>
        <v/>
      </c>
      <c s="10" t="str">
        <f t="shared" si="90"/>
        <v/>
      </c>
    </row>
    <row r="642" spans="1:66" ht="15.75" customHeight="1">
      <c r="A642" s="90" t="str">
        <f>IF('S.D.PASTE SHEET'!A642="","",'S.D.PASTE SHEET'!A642)</f>
        <v/>
      </c>
      <c s="90" t="str">
        <f>IF('S.D.PASTE SHEET'!B642="","",'S.D.PASTE SHEET'!B642)</f>
        <v/>
      </c>
      <c s="90" t="str">
        <f>IF('S.D.PASTE SHEET'!C642="","",'S.D.PASTE SHEET'!C642)</f>
        <v/>
      </c>
      <c s="91" t="str">
        <f>IF('S.D.PASTE SHEET'!D642="","",'S.D.PASTE SHEET'!D642)</f>
        <v/>
      </c>
      <c s="90" t="str">
        <f>IF('S.D.PASTE SHEET'!E642="","",UPPER('S.D.PASTE SHEET'!E642))</f>
        <v/>
      </c>
      <c s="90" t="str">
        <f>IF('S.D.PASTE SHEET'!F642="","",'S.D.PASTE SHEET'!F642)</f>
        <v/>
      </c>
      <c s="90" t="str">
        <f>IF('S.D.PASTE SHEET'!G642="","",UPPER('S.D.PASTE SHEET'!G642))</f>
        <v/>
      </c>
      <c s="90" t="str">
        <f>IF('S.D.PASTE SHEET'!H642="","",UPPER('S.D.PASTE SHEET'!H642))</f>
        <v/>
      </c>
      <c s="90" t="str">
        <f>IF('S.D.PASTE SHEET'!I642="","",'S.D.PASTE SHEET'!I642)</f>
        <v/>
      </c>
      <c s="91" t="str">
        <f>IF('S.D.PASTE SHEET'!J642="","",'S.D.PASTE SHEET'!J642)</f>
        <v/>
      </c>
      <c s="90" t="str">
        <f>IF('S.D.PASTE SHEET'!K642="","",'S.D.PASTE SHEET'!K642)</f>
        <v/>
      </c>
      <c s="90" t="str">
        <f>IF('S.D.PASTE SHEET'!L642="","",'S.D.PASTE SHEET'!L642)</f>
        <v/>
      </c>
      <c s="90" t="str">
        <f>IF('S.D.PASTE SHEET'!M642="","",'S.D.PASTE SHEET'!M642)</f>
        <v/>
      </c>
      <c s="90" t="str">
        <f>IF('S.D.PASTE SHEET'!N642="","",'S.D.PASTE SHEET'!N642)</f>
        <v/>
      </c>
      <c s="90" t="str">
        <f>IF('S.D.PASTE SHEET'!O642="","",'S.D.PASTE SHEET'!O642)</f>
        <v/>
      </c>
      <c s="90" t="str">
        <f>IF('S.D.PASTE SHEET'!P642="","",'S.D.PASTE SHEET'!P642)</f>
        <v/>
      </c>
      <c s="90" t="str">
        <f>IF('S.D.PASTE SHEET'!Q642="","",'S.D.PASTE SHEET'!Q642)</f>
        <v/>
      </c>
      <c s="90" t="str">
        <f>IF('S.D.PASTE SHEET'!R642="","",'S.D.PASTE SHEET'!R642)</f>
        <v/>
      </c>
      <c s="90" t="str">
        <f>IF('S.D.PASTE SHEET'!S642="","",'S.D.PASTE SHEET'!S642)</f>
        <v/>
      </c>
      <c s="90" t="str">
        <f>IF('S.D.PASTE SHEET'!T642="","",'S.D.PASTE SHEET'!T642)</f>
        <v/>
      </c>
      <c s="90" t="str">
        <f>IF('S.D.PASTE SHEET'!U642="","",'S.D.PASTE SHEET'!U642)</f>
        <v/>
      </c>
      <c s="90" t="str">
        <f>IF('S.D.PASTE SHEET'!V642="","",'S.D.PASTE SHEET'!V642)</f>
        <v/>
      </c>
      <c s="90" t="str">
        <f>IF('S.D.PASTE SHEET'!W642="","",'S.D.PASTE SHEET'!W642)</f>
        <v/>
      </c>
      <c s="90" t="str">
        <f>IF('S.D.PASTE SHEET'!X642="","",'S.D.PASTE SHEET'!X642)</f>
        <v/>
      </c>
      <c s="90" t="str">
        <f>IF('S.D.PASTE SHEET'!Y642="","",'S.D.PASTE SHEET'!Y642)</f>
        <v/>
      </c>
      <c s="90" t="str">
        <f>IF('S.D.PASTE SHEET'!Z642="","",'S.D.PASTE SHEET'!Z642)</f>
        <v/>
      </c>
      <c s="90" t="str">
        <f>IF('S.D.PASTE SHEET'!AA642="","",'S.D.PASTE SHEET'!AA642)</f>
        <v/>
      </c>
      <c s="90" t="str">
        <f>IF('S.D.PASTE SHEET'!AB642="","",'S.D.PASTE SHEET'!AB642)</f>
        <v/>
      </c>
      <c s="90" t="str">
        <f>IF('S.D.PASTE SHEET'!AC642="","",'S.D.PASTE SHEET'!AC642)</f>
        <v/>
      </c>
      <c s="90" t="str">
        <f>IF('S.D.PASTE SHEET'!AD642="","",'S.D.PASTE SHEET'!AD642)</f>
        <v/>
      </c>
      <c s="34"/>
      <c s="32" t="str">
        <f>IF(AK642="","",IF(AK642&gt;0,COUNT($AG$2:AG642),""))</f>
        <v/>
      </c>
      <c s="10" t="str">
        <f t="shared" si="91" ref="AG642:AV657">IF(AND($AJ$1=5,$A642=5),A642,"")</f>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2" s="32" t="str">
        <f>IF(BC642="","",IF(BC642&gt;0,COUNT($AY$2:AY642),""))</f>
        <v/>
      </c>
      <c s="10" t="str">
        <f t="shared" si="92" ref="AY642:AY705">IF(AND($BB$1=5,$A642=5,$BC$1=B642),A642,"")</f>
        <v/>
      </c>
      <c s="10" t="str">
        <f t="shared" si="93" ref="AZ642:BN657">IF(AND($BB$1=5,$A642=5,$BC$1=$B642),B642,"")</f>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3" spans="1:66" ht="15.75" customHeight="1">
      <c r="A643" s="90" t="str">
        <f>IF('S.D.PASTE SHEET'!A643="","",'S.D.PASTE SHEET'!A643)</f>
        <v/>
      </c>
      <c s="90" t="str">
        <f>IF('S.D.PASTE SHEET'!B643="","",'S.D.PASTE SHEET'!B643)</f>
        <v/>
      </c>
      <c s="90" t="str">
        <f>IF('S.D.PASTE SHEET'!C643="","",'S.D.PASTE SHEET'!C643)</f>
        <v/>
      </c>
      <c s="91" t="str">
        <f>IF('S.D.PASTE SHEET'!D643="","",'S.D.PASTE SHEET'!D643)</f>
        <v/>
      </c>
      <c s="90" t="str">
        <f>IF('S.D.PASTE SHEET'!E643="","",UPPER('S.D.PASTE SHEET'!E643))</f>
        <v/>
      </c>
      <c s="90" t="str">
        <f>IF('S.D.PASTE SHEET'!F643="","",'S.D.PASTE SHEET'!F643)</f>
        <v/>
      </c>
      <c s="90" t="str">
        <f>IF('S.D.PASTE SHEET'!G643="","",UPPER('S.D.PASTE SHEET'!G643))</f>
        <v/>
      </c>
      <c s="90" t="str">
        <f>IF('S.D.PASTE SHEET'!H643="","",UPPER('S.D.PASTE SHEET'!H643))</f>
        <v/>
      </c>
      <c s="90" t="str">
        <f>IF('S.D.PASTE SHEET'!I643="","",'S.D.PASTE SHEET'!I643)</f>
        <v/>
      </c>
      <c s="91" t="str">
        <f>IF('S.D.PASTE SHEET'!J643="","",'S.D.PASTE SHEET'!J643)</f>
        <v/>
      </c>
      <c s="90" t="str">
        <f>IF('S.D.PASTE SHEET'!K643="","",'S.D.PASTE SHEET'!K643)</f>
        <v/>
      </c>
      <c s="90" t="str">
        <f>IF('S.D.PASTE SHEET'!L643="","",'S.D.PASTE SHEET'!L643)</f>
        <v/>
      </c>
      <c s="90" t="str">
        <f>IF('S.D.PASTE SHEET'!M643="","",'S.D.PASTE SHEET'!M643)</f>
        <v/>
      </c>
      <c s="90" t="str">
        <f>IF('S.D.PASTE SHEET'!N643="","",'S.D.PASTE SHEET'!N643)</f>
        <v/>
      </c>
      <c s="90" t="str">
        <f>IF('S.D.PASTE SHEET'!O643="","",'S.D.PASTE SHEET'!O643)</f>
        <v/>
      </c>
      <c s="90" t="str">
        <f>IF('S.D.PASTE SHEET'!P643="","",'S.D.PASTE SHEET'!P643)</f>
        <v/>
      </c>
      <c s="90" t="str">
        <f>IF('S.D.PASTE SHEET'!Q643="","",'S.D.PASTE SHEET'!Q643)</f>
        <v/>
      </c>
      <c s="90" t="str">
        <f>IF('S.D.PASTE SHEET'!R643="","",'S.D.PASTE SHEET'!R643)</f>
        <v/>
      </c>
      <c s="90" t="str">
        <f>IF('S.D.PASTE SHEET'!S643="","",'S.D.PASTE SHEET'!S643)</f>
        <v/>
      </c>
      <c s="90" t="str">
        <f>IF('S.D.PASTE SHEET'!T643="","",'S.D.PASTE SHEET'!T643)</f>
        <v/>
      </c>
      <c s="90" t="str">
        <f>IF('S.D.PASTE SHEET'!U643="","",'S.D.PASTE SHEET'!U643)</f>
        <v/>
      </c>
      <c s="90" t="str">
        <f>IF('S.D.PASTE SHEET'!V643="","",'S.D.PASTE SHEET'!V643)</f>
        <v/>
      </c>
      <c s="90" t="str">
        <f>IF('S.D.PASTE SHEET'!W643="","",'S.D.PASTE SHEET'!W643)</f>
        <v/>
      </c>
      <c s="90" t="str">
        <f>IF('S.D.PASTE SHEET'!X643="","",'S.D.PASTE SHEET'!X643)</f>
        <v/>
      </c>
      <c s="90" t="str">
        <f>IF('S.D.PASTE SHEET'!Y643="","",'S.D.PASTE SHEET'!Y643)</f>
        <v/>
      </c>
      <c s="90" t="str">
        <f>IF('S.D.PASTE SHEET'!Z643="","",'S.D.PASTE SHEET'!Z643)</f>
        <v/>
      </c>
      <c s="90" t="str">
        <f>IF('S.D.PASTE SHEET'!AA643="","",'S.D.PASTE SHEET'!AA643)</f>
        <v/>
      </c>
      <c s="90" t="str">
        <f>IF('S.D.PASTE SHEET'!AB643="","",'S.D.PASTE SHEET'!AB643)</f>
        <v/>
      </c>
      <c s="90" t="str">
        <f>IF('S.D.PASTE SHEET'!AC643="","",'S.D.PASTE SHEET'!AC643)</f>
        <v/>
      </c>
      <c s="90" t="str">
        <f>IF('S.D.PASTE SHEET'!AD643="","",'S.D.PASTE SHEET'!AD643)</f>
        <v/>
      </c>
      <c s="34"/>
      <c s="32" t="str">
        <f>IF(AK643="","",IF(AK643&gt;0,COUNT($AG$2:AG643),""))</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3" s="32" t="str">
        <f>IF(BC643="","",IF(BC643&gt;0,COUNT($AY$2:AY643),""))</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4" spans="1:66" ht="15.75" customHeight="1">
      <c r="A644" s="90" t="str">
        <f>IF('S.D.PASTE SHEET'!A644="","",'S.D.PASTE SHEET'!A644)</f>
        <v/>
      </c>
      <c s="90" t="str">
        <f>IF('S.D.PASTE SHEET'!B644="","",'S.D.PASTE SHEET'!B644)</f>
        <v/>
      </c>
      <c s="90" t="str">
        <f>IF('S.D.PASTE SHEET'!C644="","",'S.D.PASTE SHEET'!C644)</f>
        <v/>
      </c>
      <c s="91" t="str">
        <f>IF('S.D.PASTE SHEET'!D644="","",'S.D.PASTE SHEET'!D644)</f>
        <v/>
      </c>
      <c s="90" t="str">
        <f>IF('S.D.PASTE SHEET'!E644="","",UPPER('S.D.PASTE SHEET'!E644))</f>
        <v/>
      </c>
      <c s="90" t="str">
        <f>IF('S.D.PASTE SHEET'!F644="","",'S.D.PASTE SHEET'!F644)</f>
        <v/>
      </c>
      <c s="90" t="str">
        <f>IF('S.D.PASTE SHEET'!G644="","",UPPER('S.D.PASTE SHEET'!G644))</f>
        <v/>
      </c>
      <c s="90" t="str">
        <f>IF('S.D.PASTE SHEET'!H644="","",UPPER('S.D.PASTE SHEET'!H644))</f>
        <v/>
      </c>
      <c s="90" t="str">
        <f>IF('S.D.PASTE SHEET'!I644="","",'S.D.PASTE SHEET'!I644)</f>
        <v/>
      </c>
      <c s="91" t="str">
        <f>IF('S.D.PASTE SHEET'!J644="","",'S.D.PASTE SHEET'!J644)</f>
        <v/>
      </c>
      <c s="90" t="str">
        <f>IF('S.D.PASTE SHEET'!K644="","",'S.D.PASTE SHEET'!K644)</f>
        <v/>
      </c>
      <c s="90" t="str">
        <f>IF('S.D.PASTE SHEET'!L644="","",'S.D.PASTE SHEET'!L644)</f>
        <v/>
      </c>
      <c s="90" t="str">
        <f>IF('S.D.PASTE SHEET'!M644="","",'S.D.PASTE SHEET'!M644)</f>
        <v/>
      </c>
      <c s="90" t="str">
        <f>IF('S.D.PASTE SHEET'!N644="","",'S.D.PASTE SHEET'!N644)</f>
        <v/>
      </c>
      <c s="90" t="str">
        <f>IF('S.D.PASTE SHEET'!O644="","",'S.D.PASTE SHEET'!O644)</f>
        <v/>
      </c>
      <c s="90" t="str">
        <f>IF('S.D.PASTE SHEET'!P644="","",'S.D.PASTE SHEET'!P644)</f>
        <v/>
      </c>
      <c s="90" t="str">
        <f>IF('S.D.PASTE SHEET'!Q644="","",'S.D.PASTE SHEET'!Q644)</f>
        <v/>
      </c>
      <c s="90" t="str">
        <f>IF('S.D.PASTE SHEET'!R644="","",'S.D.PASTE SHEET'!R644)</f>
        <v/>
      </c>
      <c s="90" t="str">
        <f>IF('S.D.PASTE SHEET'!S644="","",'S.D.PASTE SHEET'!S644)</f>
        <v/>
      </c>
      <c s="90" t="str">
        <f>IF('S.D.PASTE SHEET'!T644="","",'S.D.PASTE SHEET'!T644)</f>
        <v/>
      </c>
      <c s="90" t="str">
        <f>IF('S.D.PASTE SHEET'!U644="","",'S.D.PASTE SHEET'!U644)</f>
        <v/>
      </c>
      <c s="90" t="str">
        <f>IF('S.D.PASTE SHEET'!V644="","",'S.D.PASTE SHEET'!V644)</f>
        <v/>
      </c>
      <c s="90" t="str">
        <f>IF('S.D.PASTE SHEET'!W644="","",'S.D.PASTE SHEET'!W644)</f>
        <v/>
      </c>
      <c s="90" t="str">
        <f>IF('S.D.PASTE SHEET'!X644="","",'S.D.PASTE SHEET'!X644)</f>
        <v/>
      </c>
      <c s="90" t="str">
        <f>IF('S.D.PASTE SHEET'!Y644="","",'S.D.PASTE SHEET'!Y644)</f>
        <v/>
      </c>
      <c s="90" t="str">
        <f>IF('S.D.PASTE SHEET'!Z644="","",'S.D.PASTE SHEET'!Z644)</f>
        <v/>
      </c>
      <c s="90" t="str">
        <f>IF('S.D.PASTE SHEET'!AA644="","",'S.D.PASTE SHEET'!AA644)</f>
        <v/>
      </c>
      <c s="90" t="str">
        <f>IF('S.D.PASTE SHEET'!AB644="","",'S.D.PASTE SHEET'!AB644)</f>
        <v/>
      </c>
      <c s="90" t="str">
        <f>IF('S.D.PASTE SHEET'!AC644="","",'S.D.PASTE SHEET'!AC644)</f>
        <v/>
      </c>
      <c s="90" t="str">
        <f>IF('S.D.PASTE SHEET'!AD644="","",'S.D.PASTE SHEET'!AD644)</f>
        <v/>
      </c>
      <c s="34"/>
      <c s="32" t="str">
        <f>IF(AK644="","",IF(AK644&gt;0,COUNT($AG$2:AG644),""))</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4" s="32" t="str">
        <f>IF(BC644="","",IF(BC644&gt;0,COUNT($AY$2:AY644),""))</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5" spans="1:66" ht="15.75" customHeight="1">
      <c r="A645" s="90" t="str">
        <f>IF('S.D.PASTE SHEET'!A645="","",'S.D.PASTE SHEET'!A645)</f>
        <v/>
      </c>
      <c s="90" t="str">
        <f>IF('S.D.PASTE SHEET'!B645="","",'S.D.PASTE SHEET'!B645)</f>
        <v/>
      </c>
      <c s="90" t="str">
        <f>IF('S.D.PASTE SHEET'!C645="","",'S.D.PASTE SHEET'!C645)</f>
        <v/>
      </c>
      <c s="91" t="str">
        <f>IF('S.D.PASTE SHEET'!D645="","",'S.D.PASTE SHEET'!D645)</f>
        <v/>
      </c>
      <c s="90" t="str">
        <f>IF('S.D.PASTE SHEET'!E645="","",UPPER('S.D.PASTE SHEET'!E645))</f>
        <v/>
      </c>
      <c s="90" t="str">
        <f>IF('S.D.PASTE SHEET'!F645="","",'S.D.PASTE SHEET'!F645)</f>
        <v/>
      </c>
      <c s="90" t="str">
        <f>IF('S.D.PASTE SHEET'!G645="","",UPPER('S.D.PASTE SHEET'!G645))</f>
        <v/>
      </c>
      <c s="90" t="str">
        <f>IF('S.D.PASTE SHEET'!H645="","",UPPER('S.D.PASTE SHEET'!H645))</f>
        <v/>
      </c>
      <c s="90" t="str">
        <f>IF('S.D.PASTE SHEET'!I645="","",'S.D.PASTE SHEET'!I645)</f>
        <v/>
      </c>
      <c s="91" t="str">
        <f>IF('S.D.PASTE SHEET'!J645="","",'S.D.PASTE SHEET'!J645)</f>
        <v/>
      </c>
      <c s="90" t="str">
        <f>IF('S.D.PASTE SHEET'!K645="","",'S.D.PASTE SHEET'!K645)</f>
        <v/>
      </c>
      <c s="90" t="str">
        <f>IF('S.D.PASTE SHEET'!L645="","",'S.D.PASTE SHEET'!L645)</f>
        <v/>
      </c>
      <c s="90" t="str">
        <f>IF('S.D.PASTE SHEET'!M645="","",'S.D.PASTE SHEET'!M645)</f>
        <v/>
      </c>
      <c s="90" t="str">
        <f>IF('S.D.PASTE SHEET'!N645="","",'S.D.PASTE SHEET'!N645)</f>
        <v/>
      </c>
      <c s="90" t="str">
        <f>IF('S.D.PASTE SHEET'!O645="","",'S.D.PASTE SHEET'!O645)</f>
        <v/>
      </c>
      <c s="90" t="str">
        <f>IF('S.D.PASTE SHEET'!P645="","",'S.D.PASTE SHEET'!P645)</f>
        <v/>
      </c>
      <c s="90" t="str">
        <f>IF('S.D.PASTE SHEET'!Q645="","",'S.D.PASTE SHEET'!Q645)</f>
        <v/>
      </c>
      <c s="90" t="str">
        <f>IF('S.D.PASTE SHEET'!R645="","",'S.D.PASTE SHEET'!R645)</f>
        <v/>
      </c>
      <c s="90" t="str">
        <f>IF('S.D.PASTE SHEET'!S645="","",'S.D.PASTE SHEET'!S645)</f>
        <v/>
      </c>
      <c s="90" t="str">
        <f>IF('S.D.PASTE SHEET'!T645="","",'S.D.PASTE SHEET'!T645)</f>
        <v/>
      </c>
      <c s="90" t="str">
        <f>IF('S.D.PASTE SHEET'!U645="","",'S.D.PASTE SHEET'!U645)</f>
        <v/>
      </c>
      <c s="90" t="str">
        <f>IF('S.D.PASTE SHEET'!V645="","",'S.D.PASTE SHEET'!V645)</f>
        <v/>
      </c>
      <c s="90" t="str">
        <f>IF('S.D.PASTE SHEET'!W645="","",'S.D.PASTE SHEET'!W645)</f>
        <v/>
      </c>
      <c s="90" t="str">
        <f>IF('S.D.PASTE SHEET'!X645="","",'S.D.PASTE SHEET'!X645)</f>
        <v/>
      </c>
      <c s="90" t="str">
        <f>IF('S.D.PASTE SHEET'!Y645="","",'S.D.PASTE SHEET'!Y645)</f>
        <v/>
      </c>
      <c s="90" t="str">
        <f>IF('S.D.PASTE SHEET'!Z645="","",'S.D.PASTE SHEET'!Z645)</f>
        <v/>
      </c>
      <c s="90" t="str">
        <f>IF('S.D.PASTE SHEET'!AA645="","",'S.D.PASTE SHEET'!AA645)</f>
        <v/>
      </c>
      <c s="90" t="str">
        <f>IF('S.D.PASTE SHEET'!AB645="","",'S.D.PASTE SHEET'!AB645)</f>
        <v/>
      </c>
      <c s="90" t="str">
        <f>IF('S.D.PASTE SHEET'!AC645="","",'S.D.PASTE SHEET'!AC645)</f>
        <v/>
      </c>
      <c s="90" t="str">
        <f>IF('S.D.PASTE SHEET'!AD645="","",'S.D.PASTE SHEET'!AD645)</f>
        <v/>
      </c>
      <c s="34"/>
      <c s="32" t="str">
        <f>IF(AK645="","",IF(AK645&gt;0,COUNT($AG$2:AG645),""))</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5" s="32" t="str">
        <f>IF(BC645="","",IF(BC645&gt;0,COUNT($AY$2:AY645),""))</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6" spans="1:66" ht="15.75" customHeight="1">
      <c r="A646" s="90" t="str">
        <f>IF('S.D.PASTE SHEET'!A646="","",'S.D.PASTE SHEET'!A646)</f>
        <v/>
      </c>
      <c s="90" t="str">
        <f>IF('S.D.PASTE SHEET'!B646="","",'S.D.PASTE SHEET'!B646)</f>
        <v/>
      </c>
      <c s="90" t="str">
        <f>IF('S.D.PASTE SHEET'!C646="","",'S.D.PASTE SHEET'!C646)</f>
        <v/>
      </c>
      <c s="91" t="str">
        <f>IF('S.D.PASTE SHEET'!D646="","",'S.D.PASTE SHEET'!D646)</f>
        <v/>
      </c>
      <c s="90" t="str">
        <f>IF('S.D.PASTE SHEET'!E646="","",UPPER('S.D.PASTE SHEET'!E646))</f>
        <v/>
      </c>
      <c s="90" t="str">
        <f>IF('S.D.PASTE SHEET'!F646="","",'S.D.PASTE SHEET'!F646)</f>
        <v/>
      </c>
      <c s="90" t="str">
        <f>IF('S.D.PASTE SHEET'!G646="","",UPPER('S.D.PASTE SHEET'!G646))</f>
        <v/>
      </c>
      <c s="90" t="str">
        <f>IF('S.D.PASTE SHEET'!H646="","",UPPER('S.D.PASTE SHEET'!H646))</f>
        <v/>
      </c>
      <c s="90" t="str">
        <f>IF('S.D.PASTE SHEET'!I646="","",'S.D.PASTE SHEET'!I646)</f>
        <v/>
      </c>
      <c s="91" t="str">
        <f>IF('S.D.PASTE SHEET'!J646="","",'S.D.PASTE SHEET'!J646)</f>
        <v/>
      </c>
      <c s="90" t="str">
        <f>IF('S.D.PASTE SHEET'!K646="","",'S.D.PASTE SHEET'!K646)</f>
        <v/>
      </c>
      <c s="90" t="str">
        <f>IF('S.D.PASTE SHEET'!L646="","",'S.D.PASTE SHEET'!L646)</f>
        <v/>
      </c>
      <c s="90" t="str">
        <f>IF('S.D.PASTE SHEET'!M646="","",'S.D.PASTE SHEET'!M646)</f>
        <v/>
      </c>
      <c s="90" t="str">
        <f>IF('S.D.PASTE SHEET'!N646="","",'S.D.PASTE SHEET'!N646)</f>
        <v/>
      </c>
      <c s="90" t="str">
        <f>IF('S.D.PASTE SHEET'!O646="","",'S.D.PASTE SHEET'!O646)</f>
        <v/>
      </c>
      <c s="90" t="str">
        <f>IF('S.D.PASTE SHEET'!P646="","",'S.D.PASTE SHEET'!P646)</f>
        <v/>
      </c>
      <c s="90" t="str">
        <f>IF('S.D.PASTE SHEET'!Q646="","",'S.D.PASTE SHEET'!Q646)</f>
        <v/>
      </c>
      <c s="90" t="str">
        <f>IF('S.D.PASTE SHEET'!R646="","",'S.D.PASTE SHEET'!R646)</f>
        <v/>
      </c>
      <c s="90" t="str">
        <f>IF('S.D.PASTE SHEET'!S646="","",'S.D.PASTE SHEET'!S646)</f>
        <v/>
      </c>
      <c s="90" t="str">
        <f>IF('S.D.PASTE SHEET'!T646="","",'S.D.PASTE SHEET'!T646)</f>
        <v/>
      </c>
      <c s="90" t="str">
        <f>IF('S.D.PASTE SHEET'!U646="","",'S.D.PASTE SHEET'!U646)</f>
        <v/>
      </c>
      <c s="90" t="str">
        <f>IF('S.D.PASTE SHEET'!V646="","",'S.D.PASTE SHEET'!V646)</f>
        <v/>
      </c>
      <c s="90" t="str">
        <f>IF('S.D.PASTE SHEET'!W646="","",'S.D.PASTE SHEET'!W646)</f>
        <v/>
      </c>
      <c s="90" t="str">
        <f>IF('S.D.PASTE SHEET'!X646="","",'S.D.PASTE SHEET'!X646)</f>
        <v/>
      </c>
      <c s="90" t="str">
        <f>IF('S.D.PASTE SHEET'!Y646="","",'S.D.PASTE SHEET'!Y646)</f>
        <v/>
      </c>
      <c s="90" t="str">
        <f>IF('S.D.PASTE SHEET'!Z646="","",'S.D.PASTE SHEET'!Z646)</f>
        <v/>
      </c>
      <c s="90" t="str">
        <f>IF('S.D.PASTE SHEET'!AA646="","",'S.D.PASTE SHEET'!AA646)</f>
        <v/>
      </c>
      <c s="90" t="str">
        <f>IF('S.D.PASTE SHEET'!AB646="","",'S.D.PASTE SHEET'!AB646)</f>
        <v/>
      </c>
      <c s="90" t="str">
        <f>IF('S.D.PASTE SHEET'!AC646="","",'S.D.PASTE SHEET'!AC646)</f>
        <v/>
      </c>
      <c s="90" t="str">
        <f>IF('S.D.PASTE SHEET'!AD646="","",'S.D.PASTE SHEET'!AD646)</f>
        <v/>
      </c>
      <c s="34"/>
      <c s="32" t="str">
        <f>IF(AK646="","",IF(AK646&gt;0,COUNT($AG$2:AG646),""))</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6" s="32" t="str">
        <f>IF(BC646="","",IF(BC646&gt;0,COUNT($AY$2:AY646),""))</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7" spans="1:66" ht="15.75" customHeight="1">
      <c r="A647" s="90" t="str">
        <f>IF('S.D.PASTE SHEET'!A647="","",'S.D.PASTE SHEET'!A647)</f>
        <v/>
      </c>
      <c s="90" t="str">
        <f>IF('S.D.PASTE SHEET'!B647="","",'S.D.PASTE SHEET'!B647)</f>
        <v/>
      </c>
      <c s="90" t="str">
        <f>IF('S.D.PASTE SHEET'!C647="","",'S.D.PASTE SHEET'!C647)</f>
        <v/>
      </c>
      <c s="91" t="str">
        <f>IF('S.D.PASTE SHEET'!D647="","",'S.D.PASTE SHEET'!D647)</f>
        <v/>
      </c>
      <c s="90" t="str">
        <f>IF('S.D.PASTE SHEET'!E647="","",UPPER('S.D.PASTE SHEET'!E647))</f>
        <v/>
      </c>
      <c s="90" t="str">
        <f>IF('S.D.PASTE SHEET'!F647="","",'S.D.PASTE SHEET'!F647)</f>
        <v/>
      </c>
      <c s="90" t="str">
        <f>IF('S.D.PASTE SHEET'!G647="","",UPPER('S.D.PASTE SHEET'!G647))</f>
        <v/>
      </c>
      <c s="90" t="str">
        <f>IF('S.D.PASTE SHEET'!H647="","",UPPER('S.D.PASTE SHEET'!H647))</f>
        <v/>
      </c>
      <c s="90" t="str">
        <f>IF('S.D.PASTE SHEET'!I647="","",'S.D.PASTE SHEET'!I647)</f>
        <v/>
      </c>
      <c s="91" t="str">
        <f>IF('S.D.PASTE SHEET'!J647="","",'S.D.PASTE SHEET'!J647)</f>
        <v/>
      </c>
      <c s="90" t="str">
        <f>IF('S.D.PASTE SHEET'!K647="","",'S.D.PASTE SHEET'!K647)</f>
        <v/>
      </c>
      <c s="90" t="str">
        <f>IF('S.D.PASTE SHEET'!L647="","",'S.D.PASTE SHEET'!L647)</f>
        <v/>
      </c>
      <c s="90" t="str">
        <f>IF('S.D.PASTE SHEET'!M647="","",'S.D.PASTE SHEET'!M647)</f>
        <v/>
      </c>
      <c s="90" t="str">
        <f>IF('S.D.PASTE SHEET'!N647="","",'S.D.PASTE SHEET'!N647)</f>
        <v/>
      </c>
      <c s="90" t="str">
        <f>IF('S.D.PASTE SHEET'!O647="","",'S.D.PASTE SHEET'!O647)</f>
        <v/>
      </c>
      <c s="90" t="str">
        <f>IF('S.D.PASTE SHEET'!P647="","",'S.D.PASTE SHEET'!P647)</f>
        <v/>
      </c>
      <c s="90" t="str">
        <f>IF('S.D.PASTE SHEET'!Q647="","",'S.D.PASTE SHEET'!Q647)</f>
        <v/>
      </c>
      <c s="90" t="str">
        <f>IF('S.D.PASTE SHEET'!R647="","",'S.D.PASTE SHEET'!R647)</f>
        <v/>
      </c>
      <c s="90" t="str">
        <f>IF('S.D.PASTE SHEET'!S647="","",'S.D.PASTE SHEET'!S647)</f>
        <v/>
      </c>
      <c s="90" t="str">
        <f>IF('S.D.PASTE SHEET'!T647="","",'S.D.PASTE SHEET'!T647)</f>
        <v/>
      </c>
      <c s="90" t="str">
        <f>IF('S.D.PASTE SHEET'!U647="","",'S.D.PASTE SHEET'!U647)</f>
        <v/>
      </c>
      <c s="90" t="str">
        <f>IF('S.D.PASTE SHEET'!V647="","",'S.D.PASTE SHEET'!V647)</f>
        <v/>
      </c>
      <c s="90" t="str">
        <f>IF('S.D.PASTE SHEET'!W647="","",'S.D.PASTE SHEET'!W647)</f>
        <v/>
      </c>
      <c s="90" t="str">
        <f>IF('S.D.PASTE SHEET'!X647="","",'S.D.PASTE SHEET'!X647)</f>
        <v/>
      </c>
      <c s="90" t="str">
        <f>IF('S.D.PASTE SHEET'!Y647="","",'S.D.PASTE SHEET'!Y647)</f>
        <v/>
      </c>
      <c s="90" t="str">
        <f>IF('S.D.PASTE SHEET'!Z647="","",'S.D.PASTE SHEET'!Z647)</f>
        <v/>
      </c>
      <c s="90" t="str">
        <f>IF('S.D.PASTE SHEET'!AA647="","",'S.D.PASTE SHEET'!AA647)</f>
        <v/>
      </c>
      <c s="90" t="str">
        <f>IF('S.D.PASTE SHEET'!AB647="","",'S.D.PASTE SHEET'!AB647)</f>
        <v/>
      </c>
      <c s="90" t="str">
        <f>IF('S.D.PASTE SHEET'!AC647="","",'S.D.PASTE SHEET'!AC647)</f>
        <v/>
      </c>
      <c s="90" t="str">
        <f>IF('S.D.PASTE SHEET'!AD647="","",'S.D.PASTE SHEET'!AD647)</f>
        <v/>
      </c>
      <c s="34"/>
      <c s="32" t="str">
        <f>IF(AK647="","",IF(AK647&gt;0,COUNT($AG$2:AG647),""))</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7" s="32" t="str">
        <f>IF(BC647="","",IF(BC647&gt;0,COUNT($AY$2:AY647),""))</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8" spans="1:66" ht="15.75" customHeight="1">
      <c r="A648" s="90" t="str">
        <f>IF('S.D.PASTE SHEET'!A648="","",'S.D.PASTE SHEET'!A648)</f>
        <v/>
      </c>
      <c s="90" t="str">
        <f>IF('S.D.PASTE SHEET'!B648="","",'S.D.PASTE SHEET'!B648)</f>
        <v/>
      </c>
      <c s="90" t="str">
        <f>IF('S.D.PASTE SHEET'!C648="","",'S.D.PASTE SHEET'!C648)</f>
        <v/>
      </c>
      <c s="91" t="str">
        <f>IF('S.D.PASTE SHEET'!D648="","",'S.D.PASTE SHEET'!D648)</f>
        <v/>
      </c>
      <c s="90" t="str">
        <f>IF('S.D.PASTE SHEET'!E648="","",UPPER('S.D.PASTE SHEET'!E648))</f>
        <v/>
      </c>
      <c s="90" t="str">
        <f>IF('S.D.PASTE SHEET'!F648="","",'S.D.PASTE SHEET'!F648)</f>
        <v/>
      </c>
      <c s="90" t="str">
        <f>IF('S.D.PASTE SHEET'!G648="","",UPPER('S.D.PASTE SHEET'!G648))</f>
        <v/>
      </c>
      <c s="90" t="str">
        <f>IF('S.D.PASTE SHEET'!H648="","",UPPER('S.D.PASTE SHEET'!H648))</f>
        <v/>
      </c>
      <c s="90" t="str">
        <f>IF('S.D.PASTE SHEET'!I648="","",'S.D.PASTE SHEET'!I648)</f>
        <v/>
      </c>
      <c s="91" t="str">
        <f>IF('S.D.PASTE SHEET'!J648="","",'S.D.PASTE SHEET'!J648)</f>
        <v/>
      </c>
      <c s="90" t="str">
        <f>IF('S.D.PASTE SHEET'!K648="","",'S.D.PASTE SHEET'!K648)</f>
        <v/>
      </c>
      <c s="90" t="str">
        <f>IF('S.D.PASTE SHEET'!L648="","",'S.D.PASTE SHEET'!L648)</f>
        <v/>
      </c>
      <c s="90" t="str">
        <f>IF('S.D.PASTE SHEET'!M648="","",'S.D.PASTE SHEET'!M648)</f>
        <v/>
      </c>
      <c s="90" t="str">
        <f>IF('S.D.PASTE SHEET'!N648="","",'S.D.PASTE SHEET'!N648)</f>
        <v/>
      </c>
      <c s="90" t="str">
        <f>IF('S.D.PASTE SHEET'!O648="","",'S.D.PASTE SHEET'!O648)</f>
        <v/>
      </c>
      <c s="90" t="str">
        <f>IF('S.D.PASTE SHEET'!P648="","",'S.D.PASTE SHEET'!P648)</f>
        <v/>
      </c>
      <c s="90" t="str">
        <f>IF('S.D.PASTE SHEET'!Q648="","",'S.D.PASTE SHEET'!Q648)</f>
        <v/>
      </c>
      <c s="90" t="str">
        <f>IF('S.D.PASTE SHEET'!R648="","",'S.D.PASTE SHEET'!R648)</f>
        <v/>
      </c>
      <c s="90" t="str">
        <f>IF('S.D.PASTE SHEET'!S648="","",'S.D.PASTE SHEET'!S648)</f>
        <v/>
      </c>
      <c s="90" t="str">
        <f>IF('S.D.PASTE SHEET'!T648="","",'S.D.PASTE SHEET'!T648)</f>
        <v/>
      </c>
      <c s="90" t="str">
        <f>IF('S.D.PASTE SHEET'!U648="","",'S.D.PASTE SHEET'!U648)</f>
        <v/>
      </c>
      <c s="90" t="str">
        <f>IF('S.D.PASTE SHEET'!V648="","",'S.D.PASTE SHEET'!V648)</f>
        <v/>
      </c>
      <c s="90" t="str">
        <f>IF('S.D.PASTE SHEET'!W648="","",'S.D.PASTE SHEET'!W648)</f>
        <v/>
      </c>
      <c s="90" t="str">
        <f>IF('S.D.PASTE SHEET'!X648="","",'S.D.PASTE SHEET'!X648)</f>
        <v/>
      </c>
      <c s="90" t="str">
        <f>IF('S.D.PASTE SHEET'!Y648="","",'S.D.PASTE SHEET'!Y648)</f>
        <v/>
      </c>
      <c s="90" t="str">
        <f>IF('S.D.PASTE SHEET'!Z648="","",'S.D.PASTE SHEET'!Z648)</f>
        <v/>
      </c>
      <c s="90" t="str">
        <f>IF('S.D.PASTE SHEET'!AA648="","",'S.D.PASTE SHEET'!AA648)</f>
        <v/>
      </c>
      <c s="90" t="str">
        <f>IF('S.D.PASTE SHEET'!AB648="","",'S.D.PASTE SHEET'!AB648)</f>
        <v/>
      </c>
      <c s="90" t="str">
        <f>IF('S.D.PASTE SHEET'!AC648="","",'S.D.PASTE SHEET'!AC648)</f>
        <v/>
      </c>
      <c s="90" t="str">
        <f>IF('S.D.PASTE SHEET'!AD648="","",'S.D.PASTE SHEET'!AD648)</f>
        <v/>
      </c>
      <c s="34"/>
      <c s="32" t="str">
        <f>IF(AK648="","",IF(AK648&gt;0,COUNT($AG$2:AG648),""))</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8" s="32" t="str">
        <f>IF(BC648="","",IF(BC648&gt;0,COUNT($AY$2:AY648),""))</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49" spans="1:66" ht="15.75" customHeight="1">
      <c r="A649" s="90" t="str">
        <f>IF('S.D.PASTE SHEET'!A649="","",'S.D.PASTE SHEET'!A649)</f>
        <v/>
      </c>
      <c s="90" t="str">
        <f>IF('S.D.PASTE SHEET'!B649="","",'S.D.PASTE SHEET'!B649)</f>
        <v/>
      </c>
      <c s="90" t="str">
        <f>IF('S.D.PASTE SHEET'!C649="","",'S.D.PASTE SHEET'!C649)</f>
        <v/>
      </c>
      <c s="91" t="str">
        <f>IF('S.D.PASTE SHEET'!D649="","",'S.D.PASTE SHEET'!D649)</f>
        <v/>
      </c>
      <c s="90" t="str">
        <f>IF('S.D.PASTE SHEET'!E649="","",UPPER('S.D.PASTE SHEET'!E649))</f>
        <v/>
      </c>
      <c s="90" t="str">
        <f>IF('S.D.PASTE SHEET'!F649="","",'S.D.PASTE SHEET'!F649)</f>
        <v/>
      </c>
      <c s="90" t="str">
        <f>IF('S.D.PASTE SHEET'!G649="","",UPPER('S.D.PASTE SHEET'!G649))</f>
        <v/>
      </c>
      <c s="90" t="str">
        <f>IF('S.D.PASTE SHEET'!H649="","",UPPER('S.D.PASTE SHEET'!H649))</f>
        <v/>
      </c>
      <c s="90" t="str">
        <f>IF('S.D.PASTE SHEET'!I649="","",'S.D.PASTE SHEET'!I649)</f>
        <v/>
      </c>
      <c s="91" t="str">
        <f>IF('S.D.PASTE SHEET'!J649="","",'S.D.PASTE SHEET'!J649)</f>
        <v/>
      </c>
      <c s="90" t="str">
        <f>IF('S.D.PASTE SHEET'!K649="","",'S.D.PASTE SHEET'!K649)</f>
        <v/>
      </c>
      <c s="90" t="str">
        <f>IF('S.D.PASTE SHEET'!L649="","",'S.D.PASTE SHEET'!L649)</f>
        <v/>
      </c>
      <c s="90" t="str">
        <f>IF('S.D.PASTE SHEET'!M649="","",'S.D.PASTE SHEET'!M649)</f>
        <v/>
      </c>
      <c s="90" t="str">
        <f>IF('S.D.PASTE SHEET'!N649="","",'S.D.PASTE SHEET'!N649)</f>
        <v/>
      </c>
      <c s="90" t="str">
        <f>IF('S.D.PASTE SHEET'!O649="","",'S.D.PASTE SHEET'!O649)</f>
        <v/>
      </c>
      <c s="90" t="str">
        <f>IF('S.D.PASTE SHEET'!P649="","",'S.D.PASTE SHEET'!P649)</f>
        <v/>
      </c>
      <c s="90" t="str">
        <f>IF('S.D.PASTE SHEET'!Q649="","",'S.D.PASTE SHEET'!Q649)</f>
        <v/>
      </c>
      <c s="90" t="str">
        <f>IF('S.D.PASTE SHEET'!R649="","",'S.D.PASTE SHEET'!R649)</f>
        <v/>
      </c>
      <c s="90" t="str">
        <f>IF('S.D.PASTE SHEET'!S649="","",'S.D.PASTE SHEET'!S649)</f>
        <v/>
      </c>
      <c s="90" t="str">
        <f>IF('S.D.PASTE SHEET'!T649="","",'S.D.PASTE SHEET'!T649)</f>
        <v/>
      </c>
      <c s="90" t="str">
        <f>IF('S.D.PASTE SHEET'!U649="","",'S.D.PASTE SHEET'!U649)</f>
        <v/>
      </c>
      <c s="90" t="str">
        <f>IF('S.D.PASTE SHEET'!V649="","",'S.D.PASTE SHEET'!V649)</f>
        <v/>
      </c>
      <c s="90" t="str">
        <f>IF('S.D.PASTE SHEET'!W649="","",'S.D.PASTE SHEET'!W649)</f>
        <v/>
      </c>
      <c s="90" t="str">
        <f>IF('S.D.PASTE SHEET'!X649="","",'S.D.PASTE SHEET'!X649)</f>
        <v/>
      </c>
      <c s="90" t="str">
        <f>IF('S.D.PASTE SHEET'!Y649="","",'S.D.PASTE SHEET'!Y649)</f>
        <v/>
      </c>
      <c s="90" t="str">
        <f>IF('S.D.PASTE SHEET'!Z649="","",'S.D.PASTE SHEET'!Z649)</f>
        <v/>
      </c>
      <c s="90" t="str">
        <f>IF('S.D.PASTE SHEET'!AA649="","",'S.D.PASTE SHEET'!AA649)</f>
        <v/>
      </c>
      <c s="90" t="str">
        <f>IF('S.D.PASTE SHEET'!AB649="","",'S.D.PASTE SHEET'!AB649)</f>
        <v/>
      </c>
      <c s="90" t="str">
        <f>IF('S.D.PASTE SHEET'!AC649="","",'S.D.PASTE SHEET'!AC649)</f>
        <v/>
      </c>
      <c s="90" t="str">
        <f>IF('S.D.PASTE SHEET'!AD649="","",'S.D.PASTE SHEET'!AD649)</f>
        <v/>
      </c>
      <c s="34"/>
      <c s="32" t="str">
        <f>IF(AK649="","",IF(AK649&gt;0,COUNT($AG$2:AG649),""))</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49" s="32" t="str">
        <f>IF(BC649="","",IF(BC649&gt;0,COUNT($AY$2:AY649),""))</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0" spans="1:66" ht="15.75" customHeight="1">
      <c r="A650" s="90" t="str">
        <f>IF('S.D.PASTE SHEET'!A650="","",'S.D.PASTE SHEET'!A650)</f>
        <v/>
      </c>
      <c s="90" t="str">
        <f>IF('S.D.PASTE SHEET'!B650="","",'S.D.PASTE SHEET'!B650)</f>
        <v/>
      </c>
      <c s="90" t="str">
        <f>IF('S.D.PASTE SHEET'!C650="","",'S.D.PASTE SHEET'!C650)</f>
        <v/>
      </c>
      <c s="91" t="str">
        <f>IF('S.D.PASTE SHEET'!D650="","",'S.D.PASTE SHEET'!D650)</f>
        <v/>
      </c>
      <c s="90" t="str">
        <f>IF('S.D.PASTE SHEET'!E650="","",UPPER('S.D.PASTE SHEET'!E650))</f>
        <v/>
      </c>
      <c s="90" t="str">
        <f>IF('S.D.PASTE SHEET'!F650="","",'S.D.PASTE SHEET'!F650)</f>
        <v/>
      </c>
      <c s="90" t="str">
        <f>IF('S.D.PASTE SHEET'!G650="","",UPPER('S.D.PASTE SHEET'!G650))</f>
        <v/>
      </c>
      <c s="90" t="str">
        <f>IF('S.D.PASTE SHEET'!H650="","",UPPER('S.D.PASTE SHEET'!H650))</f>
        <v/>
      </c>
      <c s="90" t="str">
        <f>IF('S.D.PASTE SHEET'!I650="","",'S.D.PASTE SHEET'!I650)</f>
        <v/>
      </c>
      <c s="91" t="str">
        <f>IF('S.D.PASTE SHEET'!J650="","",'S.D.PASTE SHEET'!J650)</f>
        <v/>
      </c>
      <c s="90" t="str">
        <f>IF('S.D.PASTE SHEET'!K650="","",'S.D.PASTE SHEET'!K650)</f>
        <v/>
      </c>
      <c s="90" t="str">
        <f>IF('S.D.PASTE SHEET'!L650="","",'S.D.PASTE SHEET'!L650)</f>
        <v/>
      </c>
      <c s="90" t="str">
        <f>IF('S.D.PASTE SHEET'!M650="","",'S.D.PASTE SHEET'!M650)</f>
        <v/>
      </c>
      <c s="90" t="str">
        <f>IF('S.D.PASTE SHEET'!N650="","",'S.D.PASTE SHEET'!N650)</f>
        <v/>
      </c>
      <c s="90" t="str">
        <f>IF('S.D.PASTE SHEET'!O650="","",'S.D.PASTE SHEET'!O650)</f>
        <v/>
      </c>
      <c s="90" t="str">
        <f>IF('S.D.PASTE SHEET'!P650="","",'S.D.PASTE SHEET'!P650)</f>
        <v/>
      </c>
      <c s="90" t="str">
        <f>IF('S.D.PASTE SHEET'!Q650="","",'S.D.PASTE SHEET'!Q650)</f>
        <v/>
      </c>
      <c s="90" t="str">
        <f>IF('S.D.PASTE SHEET'!R650="","",'S.D.PASTE SHEET'!R650)</f>
        <v/>
      </c>
      <c s="90" t="str">
        <f>IF('S.D.PASTE SHEET'!S650="","",'S.D.PASTE SHEET'!S650)</f>
        <v/>
      </c>
      <c s="90" t="str">
        <f>IF('S.D.PASTE SHEET'!T650="","",'S.D.PASTE SHEET'!T650)</f>
        <v/>
      </c>
      <c s="90" t="str">
        <f>IF('S.D.PASTE SHEET'!U650="","",'S.D.PASTE SHEET'!U650)</f>
        <v/>
      </c>
      <c s="90" t="str">
        <f>IF('S.D.PASTE SHEET'!V650="","",'S.D.PASTE SHEET'!V650)</f>
        <v/>
      </c>
      <c s="90" t="str">
        <f>IF('S.D.PASTE SHEET'!W650="","",'S.D.PASTE SHEET'!W650)</f>
        <v/>
      </c>
      <c s="90" t="str">
        <f>IF('S.D.PASTE SHEET'!X650="","",'S.D.PASTE SHEET'!X650)</f>
        <v/>
      </c>
      <c s="90" t="str">
        <f>IF('S.D.PASTE SHEET'!Y650="","",'S.D.PASTE SHEET'!Y650)</f>
        <v/>
      </c>
      <c s="90" t="str">
        <f>IF('S.D.PASTE SHEET'!Z650="","",'S.D.PASTE SHEET'!Z650)</f>
        <v/>
      </c>
      <c s="90" t="str">
        <f>IF('S.D.PASTE SHEET'!AA650="","",'S.D.PASTE SHEET'!AA650)</f>
        <v/>
      </c>
      <c s="90" t="str">
        <f>IF('S.D.PASTE SHEET'!AB650="","",'S.D.PASTE SHEET'!AB650)</f>
        <v/>
      </c>
      <c s="90" t="str">
        <f>IF('S.D.PASTE SHEET'!AC650="","",'S.D.PASTE SHEET'!AC650)</f>
        <v/>
      </c>
      <c s="90" t="str">
        <f>IF('S.D.PASTE SHEET'!AD650="","",'S.D.PASTE SHEET'!AD650)</f>
        <v/>
      </c>
      <c s="34"/>
      <c s="32" t="str">
        <f>IF(AK650="","",IF(AK650&gt;0,COUNT($AG$2:AG650),""))</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0" s="32" t="str">
        <f>IF(BC650="","",IF(BC650&gt;0,COUNT($AY$2:AY650),""))</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1" spans="1:66" ht="15.75" customHeight="1">
      <c r="A651" s="90" t="str">
        <f>IF('S.D.PASTE SHEET'!A651="","",'S.D.PASTE SHEET'!A651)</f>
        <v/>
      </c>
      <c s="90" t="str">
        <f>IF('S.D.PASTE SHEET'!B651="","",'S.D.PASTE SHEET'!B651)</f>
        <v/>
      </c>
      <c s="90" t="str">
        <f>IF('S.D.PASTE SHEET'!C651="","",'S.D.PASTE SHEET'!C651)</f>
        <v/>
      </c>
      <c s="91" t="str">
        <f>IF('S.D.PASTE SHEET'!D651="","",'S.D.PASTE SHEET'!D651)</f>
        <v/>
      </c>
      <c s="90" t="str">
        <f>IF('S.D.PASTE SHEET'!E651="","",UPPER('S.D.PASTE SHEET'!E651))</f>
        <v/>
      </c>
      <c s="90" t="str">
        <f>IF('S.D.PASTE SHEET'!F651="","",'S.D.PASTE SHEET'!F651)</f>
        <v/>
      </c>
      <c s="90" t="str">
        <f>IF('S.D.PASTE SHEET'!G651="","",UPPER('S.D.PASTE SHEET'!G651))</f>
        <v/>
      </c>
      <c s="90" t="str">
        <f>IF('S.D.PASTE SHEET'!H651="","",UPPER('S.D.PASTE SHEET'!H651))</f>
        <v/>
      </c>
      <c s="90" t="str">
        <f>IF('S.D.PASTE SHEET'!I651="","",'S.D.PASTE SHEET'!I651)</f>
        <v/>
      </c>
      <c s="91" t="str">
        <f>IF('S.D.PASTE SHEET'!J651="","",'S.D.PASTE SHEET'!J651)</f>
        <v/>
      </c>
      <c s="90" t="str">
        <f>IF('S.D.PASTE SHEET'!K651="","",'S.D.PASTE SHEET'!K651)</f>
        <v/>
      </c>
      <c s="90" t="str">
        <f>IF('S.D.PASTE SHEET'!L651="","",'S.D.PASTE SHEET'!L651)</f>
        <v/>
      </c>
      <c s="90" t="str">
        <f>IF('S.D.PASTE SHEET'!M651="","",'S.D.PASTE SHEET'!M651)</f>
        <v/>
      </c>
      <c s="90" t="str">
        <f>IF('S.D.PASTE SHEET'!N651="","",'S.D.PASTE SHEET'!N651)</f>
        <v/>
      </c>
      <c s="90" t="str">
        <f>IF('S.D.PASTE SHEET'!O651="","",'S.D.PASTE SHEET'!O651)</f>
        <v/>
      </c>
      <c s="90" t="str">
        <f>IF('S.D.PASTE SHEET'!P651="","",'S.D.PASTE SHEET'!P651)</f>
        <v/>
      </c>
      <c s="90" t="str">
        <f>IF('S.D.PASTE SHEET'!Q651="","",'S.D.PASTE SHEET'!Q651)</f>
        <v/>
      </c>
      <c s="90" t="str">
        <f>IF('S.D.PASTE SHEET'!R651="","",'S.D.PASTE SHEET'!R651)</f>
        <v/>
      </c>
      <c s="90" t="str">
        <f>IF('S.D.PASTE SHEET'!S651="","",'S.D.PASTE SHEET'!S651)</f>
        <v/>
      </c>
      <c s="90" t="str">
        <f>IF('S.D.PASTE SHEET'!T651="","",'S.D.PASTE SHEET'!T651)</f>
        <v/>
      </c>
      <c s="90" t="str">
        <f>IF('S.D.PASTE SHEET'!U651="","",'S.D.PASTE SHEET'!U651)</f>
        <v/>
      </c>
      <c s="90" t="str">
        <f>IF('S.D.PASTE SHEET'!V651="","",'S.D.PASTE SHEET'!V651)</f>
        <v/>
      </c>
      <c s="90" t="str">
        <f>IF('S.D.PASTE SHEET'!W651="","",'S.D.PASTE SHEET'!W651)</f>
        <v/>
      </c>
      <c s="90" t="str">
        <f>IF('S.D.PASTE SHEET'!X651="","",'S.D.PASTE SHEET'!X651)</f>
        <v/>
      </c>
      <c s="90" t="str">
        <f>IF('S.D.PASTE SHEET'!Y651="","",'S.D.PASTE SHEET'!Y651)</f>
        <v/>
      </c>
      <c s="90" t="str">
        <f>IF('S.D.PASTE SHEET'!Z651="","",'S.D.PASTE SHEET'!Z651)</f>
        <v/>
      </c>
      <c s="90" t="str">
        <f>IF('S.D.PASTE SHEET'!AA651="","",'S.D.PASTE SHEET'!AA651)</f>
        <v/>
      </c>
      <c s="90" t="str">
        <f>IF('S.D.PASTE SHEET'!AB651="","",'S.D.PASTE SHEET'!AB651)</f>
        <v/>
      </c>
      <c s="90" t="str">
        <f>IF('S.D.PASTE SHEET'!AC651="","",'S.D.PASTE SHEET'!AC651)</f>
        <v/>
      </c>
      <c s="90" t="str">
        <f>IF('S.D.PASTE SHEET'!AD651="","",'S.D.PASTE SHEET'!AD651)</f>
        <v/>
      </c>
      <c s="34"/>
      <c s="32" t="str">
        <f>IF(AK651="","",IF(AK651&gt;0,COUNT($AG$2:AG651),""))</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1" s="32" t="str">
        <f>IF(BC651="","",IF(BC651&gt;0,COUNT($AY$2:AY651),""))</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2" spans="1:66" ht="15.75" customHeight="1">
      <c r="A652" s="90" t="str">
        <f>IF('S.D.PASTE SHEET'!A652="","",'S.D.PASTE SHEET'!A652)</f>
        <v/>
      </c>
      <c s="90" t="str">
        <f>IF('S.D.PASTE SHEET'!B652="","",'S.D.PASTE SHEET'!B652)</f>
        <v/>
      </c>
      <c s="90" t="str">
        <f>IF('S.D.PASTE SHEET'!C652="","",'S.D.PASTE SHEET'!C652)</f>
        <v/>
      </c>
      <c s="91" t="str">
        <f>IF('S.D.PASTE SHEET'!D652="","",'S.D.PASTE SHEET'!D652)</f>
        <v/>
      </c>
      <c s="90" t="str">
        <f>IF('S.D.PASTE SHEET'!E652="","",UPPER('S.D.PASTE SHEET'!E652))</f>
        <v/>
      </c>
      <c s="90" t="str">
        <f>IF('S.D.PASTE SHEET'!F652="","",'S.D.PASTE SHEET'!F652)</f>
        <v/>
      </c>
      <c s="90" t="str">
        <f>IF('S.D.PASTE SHEET'!G652="","",UPPER('S.D.PASTE SHEET'!G652))</f>
        <v/>
      </c>
      <c s="90" t="str">
        <f>IF('S.D.PASTE SHEET'!H652="","",UPPER('S.D.PASTE SHEET'!H652))</f>
        <v/>
      </c>
      <c s="90" t="str">
        <f>IF('S.D.PASTE SHEET'!I652="","",'S.D.PASTE SHEET'!I652)</f>
        <v/>
      </c>
      <c s="91" t="str">
        <f>IF('S.D.PASTE SHEET'!J652="","",'S.D.PASTE SHEET'!J652)</f>
        <v/>
      </c>
      <c s="90" t="str">
        <f>IF('S.D.PASTE SHEET'!K652="","",'S.D.PASTE SHEET'!K652)</f>
        <v/>
      </c>
      <c s="90" t="str">
        <f>IF('S.D.PASTE SHEET'!L652="","",'S.D.PASTE SHEET'!L652)</f>
        <v/>
      </c>
      <c s="90" t="str">
        <f>IF('S.D.PASTE SHEET'!M652="","",'S.D.PASTE SHEET'!M652)</f>
        <v/>
      </c>
      <c s="90" t="str">
        <f>IF('S.D.PASTE SHEET'!N652="","",'S.D.PASTE SHEET'!N652)</f>
        <v/>
      </c>
      <c s="90" t="str">
        <f>IF('S.D.PASTE SHEET'!O652="","",'S.D.PASTE SHEET'!O652)</f>
        <v/>
      </c>
      <c s="90" t="str">
        <f>IF('S.D.PASTE SHEET'!P652="","",'S.D.PASTE SHEET'!P652)</f>
        <v/>
      </c>
      <c s="90" t="str">
        <f>IF('S.D.PASTE SHEET'!Q652="","",'S.D.PASTE SHEET'!Q652)</f>
        <v/>
      </c>
      <c s="90" t="str">
        <f>IF('S.D.PASTE SHEET'!R652="","",'S.D.PASTE SHEET'!R652)</f>
        <v/>
      </c>
      <c s="90" t="str">
        <f>IF('S.D.PASTE SHEET'!S652="","",'S.D.PASTE SHEET'!S652)</f>
        <v/>
      </c>
      <c s="90" t="str">
        <f>IF('S.D.PASTE SHEET'!T652="","",'S.D.PASTE SHEET'!T652)</f>
        <v/>
      </c>
      <c s="90" t="str">
        <f>IF('S.D.PASTE SHEET'!U652="","",'S.D.PASTE SHEET'!U652)</f>
        <v/>
      </c>
      <c s="90" t="str">
        <f>IF('S.D.PASTE SHEET'!V652="","",'S.D.PASTE SHEET'!V652)</f>
        <v/>
      </c>
      <c s="90" t="str">
        <f>IF('S.D.PASTE SHEET'!W652="","",'S.D.PASTE SHEET'!W652)</f>
        <v/>
      </c>
      <c s="90" t="str">
        <f>IF('S.D.PASTE SHEET'!X652="","",'S.D.PASTE SHEET'!X652)</f>
        <v/>
      </c>
      <c s="90" t="str">
        <f>IF('S.D.PASTE SHEET'!Y652="","",'S.D.PASTE SHEET'!Y652)</f>
        <v/>
      </c>
      <c s="90" t="str">
        <f>IF('S.D.PASTE SHEET'!Z652="","",'S.D.PASTE SHEET'!Z652)</f>
        <v/>
      </c>
      <c s="90" t="str">
        <f>IF('S.D.PASTE SHEET'!AA652="","",'S.D.PASTE SHEET'!AA652)</f>
        <v/>
      </c>
      <c s="90" t="str">
        <f>IF('S.D.PASTE SHEET'!AB652="","",'S.D.PASTE SHEET'!AB652)</f>
        <v/>
      </c>
      <c s="90" t="str">
        <f>IF('S.D.PASTE SHEET'!AC652="","",'S.D.PASTE SHEET'!AC652)</f>
        <v/>
      </c>
      <c s="90" t="str">
        <f>IF('S.D.PASTE SHEET'!AD652="","",'S.D.PASTE SHEET'!AD652)</f>
        <v/>
      </c>
      <c s="34"/>
      <c s="32" t="str">
        <f>IF(AK652="","",IF(AK652&gt;0,COUNT($AG$2:AG652),""))</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2" s="32" t="str">
        <f>IF(BC652="","",IF(BC652&gt;0,COUNT($AY$2:AY652),""))</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3" spans="1:66" ht="15.75" customHeight="1">
      <c r="A653" s="90" t="str">
        <f>IF('S.D.PASTE SHEET'!A653="","",'S.D.PASTE SHEET'!A653)</f>
        <v/>
      </c>
      <c s="90" t="str">
        <f>IF('S.D.PASTE SHEET'!B653="","",'S.D.PASTE SHEET'!B653)</f>
        <v/>
      </c>
      <c s="90" t="str">
        <f>IF('S.D.PASTE SHEET'!C653="","",'S.D.PASTE SHEET'!C653)</f>
        <v/>
      </c>
      <c s="91" t="str">
        <f>IF('S.D.PASTE SHEET'!D653="","",'S.D.PASTE SHEET'!D653)</f>
        <v/>
      </c>
      <c s="90" t="str">
        <f>IF('S.D.PASTE SHEET'!E653="","",UPPER('S.D.PASTE SHEET'!E653))</f>
        <v/>
      </c>
      <c s="90" t="str">
        <f>IF('S.D.PASTE SHEET'!F653="","",'S.D.PASTE SHEET'!F653)</f>
        <v/>
      </c>
      <c s="90" t="str">
        <f>IF('S.D.PASTE SHEET'!G653="","",UPPER('S.D.PASTE SHEET'!G653))</f>
        <v/>
      </c>
      <c s="90" t="str">
        <f>IF('S.D.PASTE SHEET'!H653="","",UPPER('S.D.PASTE SHEET'!H653))</f>
        <v/>
      </c>
      <c s="90" t="str">
        <f>IF('S.D.PASTE SHEET'!I653="","",'S.D.PASTE SHEET'!I653)</f>
        <v/>
      </c>
      <c s="91" t="str">
        <f>IF('S.D.PASTE SHEET'!J653="","",'S.D.PASTE SHEET'!J653)</f>
        <v/>
      </c>
      <c s="90" t="str">
        <f>IF('S.D.PASTE SHEET'!K653="","",'S.D.PASTE SHEET'!K653)</f>
        <v/>
      </c>
      <c s="90" t="str">
        <f>IF('S.D.PASTE SHEET'!L653="","",'S.D.PASTE SHEET'!L653)</f>
        <v/>
      </c>
      <c s="90" t="str">
        <f>IF('S.D.PASTE SHEET'!M653="","",'S.D.PASTE SHEET'!M653)</f>
        <v/>
      </c>
      <c s="90" t="str">
        <f>IF('S.D.PASTE SHEET'!N653="","",'S.D.PASTE SHEET'!N653)</f>
        <v/>
      </c>
      <c s="90" t="str">
        <f>IF('S.D.PASTE SHEET'!O653="","",'S.D.PASTE SHEET'!O653)</f>
        <v/>
      </c>
      <c s="90" t="str">
        <f>IF('S.D.PASTE SHEET'!P653="","",'S.D.PASTE SHEET'!P653)</f>
        <v/>
      </c>
      <c s="90" t="str">
        <f>IF('S.D.PASTE SHEET'!Q653="","",'S.D.PASTE SHEET'!Q653)</f>
        <v/>
      </c>
      <c s="90" t="str">
        <f>IF('S.D.PASTE SHEET'!R653="","",'S.D.PASTE SHEET'!R653)</f>
        <v/>
      </c>
      <c s="90" t="str">
        <f>IF('S.D.PASTE SHEET'!S653="","",'S.D.PASTE SHEET'!S653)</f>
        <v/>
      </c>
      <c s="90" t="str">
        <f>IF('S.D.PASTE SHEET'!T653="","",'S.D.PASTE SHEET'!T653)</f>
        <v/>
      </c>
      <c s="90" t="str">
        <f>IF('S.D.PASTE SHEET'!U653="","",'S.D.PASTE SHEET'!U653)</f>
        <v/>
      </c>
      <c s="90" t="str">
        <f>IF('S.D.PASTE SHEET'!V653="","",'S.D.PASTE SHEET'!V653)</f>
        <v/>
      </c>
      <c s="90" t="str">
        <f>IF('S.D.PASTE SHEET'!W653="","",'S.D.PASTE SHEET'!W653)</f>
        <v/>
      </c>
      <c s="90" t="str">
        <f>IF('S.D.PASTE SHEET'!X653="","",'S.D.PASTE SHEET'!X653)</f>
        <v/>
      </c>
      <c s="90" t="str">
        <f>IF('S.D.PASTE SHEET'!Y653="","",'S.D.PASTE SHEET'!Y653)</f>
        <v/>
      </c>
      <c s="90" t="str">
        <f>IF('S.D.PASTE SHEET'!Z653="","",'S.D.PASTE SHEET'!Z653)</f>
        <v/>
      </c>
      <c s="90" t="str">
        <f>IF('S.D.PASTE SHEET'!AA653="","",'S.D.PASTE SHEET'!AA653)</f>
        <v/>
      </c>
      <c s="90" t="str">
        <f>IF('S.D.PASTE SHEET'!AB653="","",'S.D.PASTE SHEET'!AB653)</f>
        <v/>
      </c>
      <c s="90" t="str">
        <f>IF('S.D.PASTE SHEET'!AC653="","",'S.D.PASTE SHEET'!AC653)</f>
        <v/>
      </c>
      <c s="90" t="str">
        <f>IF('S.D.PASTE SHEET'!AD653="","",'S.D.PASTE SHEET'!AD653)</f>
        <v/>
      </c>
      <c s="34"/>
      <c s="32" t="str">
        <f>IF(AK653="","",IF(AK653&gt;0,COUNT($AG$2:AG653),""))</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3" s="32" t="str">
        <f>IF(BC653="","",IF(BC653&gt;0,COUNT($AY$2:AY653),""))</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4" spans="1:66" ht="15.75" customHeight="1">
      <c r="A654" s="90" t="str">
        <f>IF('S.D.PASTE SHEET'!A654="","",'S.D.PASTE SHEET'!A654)</f>
        <v/>
      </c>
      <c s="90" t="str">
        <f>IF('S.D.PASTE SHEET'!B654="","",'S.D.PASTE SHEET'!B654)</f>
        <v/>
      </c>
      <c s="90" t="str">
        <f>IF('S.D.PASTE SHEET'!C654="","",'S.D.PASTE SHEET'!C654)</f>
        <v/>
      </c>
      <c s="91" t="str">
        <f>IF('S.D.PASTE SHEET'!D654="","",'S.D.PASTE SHEET'!D654)</f>
        <v/>
      </c>
      <c s="90" t="str">
        <f>IF('S.D.PASTE SHEET'!E654="","",UPPER('S.D.PASTE SHEET'!E654))</f>
        <v/>
      </c>
      <c s="90" t="str">
        <f>IF('S.D.PASTE SHEET'!F654="","",'S.D.PASTE SHEET'!F654)</f>
        <v/>
      </c>
      <c s="90" t="str">
        <f>IF('S.D.PASTE SHEET'!G654="","",UPPER('S.D.PASTE SHEET'!G654))</f>
        <v/>
      </c>
      <c s="90" t="str">
        <f>IF('S.D.PASTE SHEET'!H654="","",UPPER('S.D.PASTE SHEET'!H654))</f>
        <v/>
      </c>
      <c s="90" t="str">
        <f>IF('S.D.PASTE SHEET'!I654="","",'S.D.PASTE SHEET'!I654)</f>
        <v/>
      </c>
      <c s="91" t="str">
        <f>IF('S.D.PASTE SHEET'!J654="","",'S.D.PASTE SHEET'!J654)</f>
        <v/>
      </c>
      <c s="90" t="str">
        <f>IF('S.D.PASTE SHEET'!K654="","",'S.D.PASTE SHEET'!K654)</f>
        <v/>
      </c>
      <c s="90" t="str">
        <f>IF('S.D.PASTE SHEET'!L654="","",'S.D.PASTE SHEET'!L654)</f>
        <v/>
      </c>
      <c s="90" t="str">
        <f>IF('S.D.PASTE SHEET'!M654="","",'S.D.PASTE SHEET'!M654)</f>
        <v/>
      </c>
      <c s="90" t="str">
        <f>IF('S.D.PASTE SHEET'!N654="","",'S.D.PASTE SHEET'!N654)</f>
        <v/>
      </c>
      <c s="90" t="str">
        <f>IF('S.D.PASTE SHEET'!O654="","",'S.D.PASTE SHEET'!O654)</f>
        <v/>
      </c>
      <c s="90" t="str">
        <f>IF('S.D.PASTE SHEET'!P654="","",'S.D.PASTE SHEET'!P654)</f>
        <v/>
      </c>
      <c s="90" t="str">
        <f>IF('S.D.PASTE SHEET'!Q654="","",'S.D.PASTE SHEET'!Q654)</f>
        <v/>
      </c>
      <c s="90" t="str">
        <f>IF('S.D.PASTE SHEET'!R654="","",'S.D.PASTE SHEET'!R654)</f>
        <v/>
      </c>
      <c s="90" t="str">
        <f>IF('S.D.PASTE SHEET'!S654="","",'S.D.PASTE SHEET'!S654)</f>
        <v/>
      </c>
      <c s="90" t="str">
        <f>IF('S.D.PASTE SHEET'!T654="","",'S.D.PASTE SHEET'!T654)</f>
        <v/>
      </c>
      <c s="90" t="str">
        <f>IF('S.D.PASTE SHEET'!U654="","",'S.D.PASTE SHEET'!U654)</f>
        <v/>
      </c>
      <c s="90" t="str">
        <f>IF('S.D.PASTE SHEET'!V654="","",'S.D.PASTE SHEET'!V654)</f>
        <v/>
      </c>
      <c s="90" t="str">
        <f>IF('S.D.PASTE SHEET'!W654="","",'S.D.PASTE SHEET'!W654)</f>
        <v/>
      </c>
      <c s="90" t="str">
        <f>IF('S.D.PASTE SHEET'!X654="","",'S.D.PASTE SHEET'!X654)</f>
        <v/>
      </c>
      <c s="90" t="str">
        <f>IF('S.D.PASTE SHEET'!Y654="","",'S.D.PASTE SHEET'!Y654)</f>
        <v/>
      </c>
      <c s="90" t="str">
        <f>IF('S.D.PASTE SHEET'!Z654="","",'S.D.PASTE SHEET'!Z654)</f>
        <v/>
      </c>
      <c s="90" t="str">
        <f>IF('S.D.PASTE SHEET'!AA654="","",'S.D.PASTE SHEET'!AA654)</f>
        <v/>
      </c>
      <c s="90" t="str">
        <f>IF('S.D.PASTE SHEET'!AB654="","",'S.D.PASTE SHEET'!AB654)</f>
        <v/>
      </c>
      <c s="90" t="str">
        <f>IF('S.D.PASTE SHEET'!AC654="","",'S.D.PASTE SHEET'!AC654)</f>
        <v/>
      </c>
      <c s="90" t="str">
        <f>IF('S.D.PASTE SHEET'!AD654="","",'S.D.PASTE SHEET'!AD654)</f>
        <v/>
      </c>
      <c s="34"/>
      <c s="32" t="str">
        <f>IF(AK654="","",IF(AK654&gt;0,COUNT($AG$2:AG654),""))</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4" s="32" t="str">
        <f>IF(BC654="","",IF(BC654&gt;0,COUNT($AY$2:AY654),""))</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5" spans="1:66" ht="15.75" customHeight="1">
      <c r="A655" s="90" t="str">
        <f>IF('S.D.PASTE SHEET'!A655="","",'S.D.PASTE SHEET'!A655)</f>
        <v/>
      </c>
      <c s="90" t="str">
        <f>IF('S.D.PASTE SHEET'!B655="","",'S.D.PASTE SHEET'!B655)</f>
        <v/>
      </c>
      <c s="90" t="str">
        <f>IF('S.D.PASTE SHEET'!C655="","",'S.D.PASTE SHEET'!C655)</f>
        <v/>
      </c>
      <c s="91" t="str">
        <f>IF('S.D.PASTE SHEET'!D655="","",'S.D.PASTE SHEET'!D655)</f>
        <v/>
      </c>
      <c s="90" t="str">
        <f>IF('S.D.PASTE SHEET'!E655="","",UPPER('S.D.PASTE SHEET'!E655))</f>
        <v/>
      </c>
      <c s="90" t="str">
        <f>IF('S.D.PASTE SHEET'!F655="","",'S.D.PASTE SHEET'!F655)</f>
        <v/>
      </c>
      <c s="90" t="str">
        <f>IF('S.D.PASTE SHEET'!G655="","",UPPER('S.D.PASTE SHEET'!G655))</f>
        <v/>
      </c>
      <c s="90" t="str">
        <f>IF('S.D.PASTE SHEET'!H655="","",UPPER('S.D.PASTE SHEET'!H655))</f>
        <v/>
      </c>
      <c s="90" t="str">
        <f>IF('S.D.PASTE SHEET'!I655="","",'S.D.PASTE SHEET'!I655)</f>
        <v/>
      </c>
      <c s="91" t="str">
        <f>IF('S.D.PASTE SHEET'!J655="","",'S.D.PASTE SHEET'!J655)</f>
        <v/>
      </c>
      <c s="90" t="str">
        <f>IF('S.D.PASTE SHEET'!K655="","",'S.D.PASTE SHEET'!K655)</f>
        <v/>
      </c>
      <c s="90" t="str">
        <f>IF('S.D.PASTE SHEET'!L655="","",'S.D.PASTE SHEET'!L655)</f>
        <v/>
      </c>
      <c s="90" t="str">
        <f>IF('S.D.PASTE SHEET'!M655="","",'S.D.PASTE SHEET'!M655)</f>
        <v/>
      </c>
      <c s="90" t="str">
        <f>IF('S.D.PASTE SHEET'!N655="","",'S.D.PASTE SHEET'!N655)</f>
        <v/>
      </c>
      <c s="90" t="str">
        <f>IF('S.D.PASTE SHEET'!O655="","",'S.D.PASTE SHEET'!O655)</f>
        <v/>
      </c>
      <c s="90" t="str">
        <f>IF('S.D.PASTE SHEET'!P655="","",'S.D.PASTE SHEET'!P655)</f>
        <v/>
      </c>
      <c s="90" t="str">
        <f>IF('S.D.PASTE SHEET'!Q655="","",'S.D.PASTE SHEET'!Q655)</f>
        <v/>
      </c>
      <c s="90" t="str">
        <f>IF('S.D.PASTE SHEET'!R655="","",'S.D.PASTE SHEET'!R655)</f>
        <v/>
      </c>
      <c s="90" t="str">
        <f>IF('S.D.PASTE SHEET'!S655="","",'S.D.PASTE SHEET'!S655)</f>
        <v/>
      </c>
      <c s="90" t="str">
        <f>IF('S.D.PASTE SHEET'!T655="","",'S.D.PASTE SHEET'!T655)</f>
        <v/>
      </c>
      <c s="90" t="str">
        <f>IF('S.D.PASTE SHEET'!U655="","",'S.D.PASTE SHEET'!U655)</f>
        <v/>
      </c>
      <c s="90" t="str">
        <f>IF('S.D.PASTE SHEET'!V655="","",'S.D.PASTE SHEET'!V655)</f>
        <v/>
      </c>
      <c s="90" t="str">
        <f>IF('S.D.PASTE SHEET'!W655="","",'S.D.PASTE SHEET'!W655)</f>
        <v/>
      </c>
      <c s="90" t="str">
        <f>IF('S.D.PASTE SHEET'!X655="","",'S.D.PASTE SHEET'!X655)</f>
        <v/>
      </c>
      <c s="90" t="str">
        <f>IF('S.D.PASTE SHEET'!Y655="","",'S.D.PASTE SHEET'!Y655)</f>
        <v/>
      </c>
      <c s="90" t="str">
        <f>IF('S.D.PASTE SHEET'!Z655="","",'S.D.PASTE SHEET'!Z655)</f>
        <v/>
      </c>
      <c s="90" t="str">
        <f>IF('S.D.PASTE SHEET'!AA655="","",'S.D.PASTE SHEET'!AA655)</f>
        <v/>
      </c>
      <c s="90" t="str">
        <f>IF('S.D.PASTE SHEET'!AB655="","",'S.D.PASTE SHEET'!AB655)</f>
        <v/>
      </c>
      <c s="90" t="str">
        <f>IF('S.D.PASTE SHEET'!AC655="","",'S.D.PASTE SHEET'!AC655)</f>
        <v/>
      </c>
      <c s="90" t="str">
        <f>IF('S.D.PASTE SHEET'!AD655="","",'S.D.PASTE SHEET'!AD655)</f>
        <v/>
      </c>
      <c s="34"/>
      <c s="32" t="str">
        <f>IF(AK655="","",IF(AK655&gt;0,COUNT($AG$2:AG655),""))</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5" s="32" t="str">
        <f>IF(BC655="","",IF(BC655&gt;0,COUNT($AY$2:AY655),""))</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6" spans="1:66" ht="15.75" customHeight="1">
      <c r="A656" s="90" t="str">
        <f>IF('S.D.PASTE SHEET'!A656="","",'S.D.PASTE SHEET'!A656)</f>
        <v/>
      </c>
      <c s="90" t="str">
        <f>IF('S.D.PASTE SHEET'!B656="","",'S.D.PASTE SHEET'!B656)</f>
        <v/>
      </c>
      <c s="90" t="str">
        <f>IF('S.D.PASTE SHEET'!C656="","",'S.D.PASTE SHEET'!C656)</f>
        <v/>
      </c>
      <c s="91" t="str">
        <f>IF('S.D.PASTE SHEET'!D656="","",'S.D.PASTE SHEET'!D656)</f>
        <v/>
      </c>
      <c s="90" t="str">
        <f>IF('S.D.PASTE SHEET'!E656="","",UPPER('S.D.PASTE SHEET'!E656))</f>
        <v/>
      </c>
      <c s="90" t="str">
        <f>IF('S.D.PASTE SHEET'!F656="","",'S.D.PASTE SHEET'!F656)</f>
        <v/>
      </c>
      <c s="90" t="str">
        <f>IF('S.D.PASTE SHEET'!G656="","",UPPER('S.D.PASTE SHEET'!G656))</f>
        <v/>
      </c>
      <c s="90" t="str">
        <f>IF('S.D.PASTE SHEET'!H656="","",UPPER('S.D.PASTE SHEET'!H656))</f>
        <v/>
      </c>
      <c s="90" t="str">
        <f>IF('S.D.PASTE SHEET'!I656="","",'S.D.PASTE SHEET'!I656)</f>
        <v/>
      </c>
      <c s="91" t="str">
        <f>IF('S.D.PASTE SHEET'!J656="","",'S.D.PASTE SHEET'!J656)</f>
        <v/>
      </c>
      <c s="90" t="str">
        <f>IF('S.D.PASTE SHEET'!K656="","",'S.D.PASTE SHEET'!K656)</f>
        <v/>
      </c>
      <c s="90" t="str">
        <f>IF('S.D.PASTE SHEET'!L656="","",'S.D.PASTE SHEET'!L656)</f>
        <v/>
      </c>
      <c s="90" t="str">
        <f>IF('S.D.PASTE SHEET'!M656="","",'S.D.PASTE SHEET'!M656)</f>
        <v/>
      </c>
      <c s="90" t="str">
        <f>IF('S.D.PASTE SHEET'!N656="","",'S.D.PASTE SHEET'!N656)</f>
        <v/>
      </c>
      <c s="90" t="str">
        <f>IF('S.D.PASTE SHEET'!O656="","",'S.D.PASTE SHEET'!O656)</f>
        <v/>
      </c>
      <c s="90" t="str">
        <f>IF('S.D.PASTE SHEET'!P656="","",'S.D.PASTE SHEET'!P656)</f>
        <v/>
      </c>
      <c s="90" t="str">
        <f>IF('S.D.PASTE SHEET'!Q656="","",'S.D.PASTE SHEET'!Q656)</f>
        <v/>
      </c>
      <c s="90" t="str">
        <f>IF('S.D.PASTE SHEET'!R656="","",'S.D.PASTE SHEET'!R656)</f>
        <v/>
      </c>
      <c s="90" t="str">
        <f>IF('S.D.PASTE SHEET'!S656="","",'S.D.PASTE SHEET'!S656)</f>
        <v/>
      </c>
      <c s="90" t="str">
        <f>IF('S.D.PASTE SHEET'!T656="","",'S.D.PASTE SHEET'!T656)</f>
        <v/>
      </c>
      <c s="90" t="str">
        <f>IF('S.D.PASTE SHEET'!U656="","",'S.D.PASTE SHEET'!U656)</f>
        <v/>
      </c>
      <c s="90" t="str">
        <f>IF('S.D.PASTE SHEET'!V656="","",'S.D.PASTE SHEET'!V656)</f>
        <v/>
      </c>
      <c s="90" t="str">
        <f>IF('S.D.PASTE SHEET'!W656="","",'S.D.PASTE SHEET'!W656)</f>
        <v/>
      </c>
      <c s="90" t="str">
        <f>IF('S.D.PASTE SHEET'!X656="","",'S.D.PASTE SHEET'!X656)</f>
        <v/>
      </c>
      <c s="90" t="str">
        <f>IF('S.D.PASTE SHEET'!Y656="","",'S.D.PASTE SHEET'!Y656)</f>
        <v/>
      </c>
      <c s="90" t="str">
        <f>IF('S.D.PASTE SHEET'!Z656="","",'S.D.PASTE SHEET'!Z656)</f>
        <v/>
      </c>
      <c s="90" t="str">
        <f>IF('S.D.PASTE SHEET'!AA656="","",'S.D.PASTE SHEET'!AA656)</f>
        <v/>
      </c>
      <c s="90" t="str">
        <f>IF('S.D.PASTE SHEET'!AB656="","",'S.D.PASTE SHEET'!AB656)</f>
        <v/>
      </c>
      <c s="90" t="str">
        <f>IF('S.D.PASTE SHEET'!AC656="","",'S.D.PASTE SHEET'!AC656)</f>
        <v/>
      </c>
      <c s="90" t="str">
        <f>IF('S.D.PASTE SHEET'!AD656="","",'S.D.PASTE SHEET'!AD656)</f>
        <v/>
      </c>
      <c s="34"/>
      <c s="32" t="str">
        <f>IF(AK656="","",IF(AK656&gt;0,COUNT($AG$2:AG656),""))</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 t="shared" si="91"/>
        <v/>
      </c>
      <c r="AX656" s="32" t="str">
        <f>IF(BC656="","",IF(BC656&gt;0,COUNT($AY$2:AY656),""))</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7" spans="1:66" ht="15.75" customHeight="1">
      <c r="A657" s="90" t="str">
        <f>IF('S.D.PASTE SHEET'!A657="","",'S.D.PASTE SHEET'!A657)</f>
        <v/>
      </c>
      <c s="90" t="str">
        <f>IF('S.D.PASTE SHEET'!B657="","",'S.D.PASTE SHEET'!B657)</f>
        <v/>
      </c>
      <c s="90" t="str">
        <f>IF('S.D.PASTE SHEET'!C657="","",'S.D.PASTE SHEET'!C657)</f>
        <v/>
      </c>
      <c s="91" t="str">
        <f>IF('S.D.PASTE SHEET'!D657="","",'S.D.PASTE SHEET'!D657)</f>
        <v/>
      </c>
      <c s="90" t="str">
        <f>IF('S.D.PASTE SHEET'!E657="","",UPPER('S.D.PASTE SHEET'!E657))</f>
        <v/>
      </c>
      <c s="90" t="str">
        <f>IF('S.D.PASTE SHEET'!F657="","",'S.D.PASTE SHEET'!F657)</f>
        <v/>
      </c>
      <c s="90" t="str">
        <f>IF('S.D.PASTE SHEET'!G657="","",UPPER('S.D.PASTE SHEET'!G657))</f>
        <v/>
      </c>
      <c s="90" t="str">
        <f>IF('S.D.PASTE SHEET'!H657="","",UPPER('S.D.PASTE SHEET'!H657))</f>
        <v/>
      </c>
      <c s="90" t="str">
        <f>IF('S.D.PASTE SHEET'!I657="","",'S.D.PASTE SHEET'!I657)</f>
        <v/>
      </c>
      <c s="91" t="str">
        <f>IF('S.D.PASTE SHEET'!J657="","",'S.D.PASTE SHEET'!J657)</f>
        <v/>
      </c>
      <c s="90" t="str">
        <f>IF('S.D.PASTE SHEET'!K657="","",'S.D.PASTE SHEET'!K657)</f>
        <v/>
      </c>
      <c s="90" t="str">
        <f>IF('S.D.PASTE SHEET'!L657="","",'S.D.PASTE SHEET'!L657)</f>
        <v/>
      </c>
      <c s="90" t="str">
        <f>IF('S.D.PASTE SHEET'!M657="","",'S.D.PASTE SHEET'!M657)</f>
        <v/>
      </c>
      <c s="90" t="str">
        <f>IF('S.D.PASTE SHEET'!N657="","",'S.D.PASTE SHEET'!N657)</f>
        <v/>
      </c>
      <c s="90" t="str">
        <f>IF('S.D.PASTE SHEET'!O657="","",'S.D.PASTE SHEET'!O657)</f>
        <v/>
      </c>
      <c s="90" t="str">
        <f>IF('S.D.PASTE SHEET'!P657="","",'S.D.PASTE SHEET'!P657)</f>
        <v/>
      </c>
      <c s="90" t="str">
        <f>IF('S.D.PASTE SHEET'!Q657="","",'S.D.PASTE SHEET'!Q657)</f>
        <v/>
      </c>
      <c s="90" t="str">
        <f>IF('S.D.PASTE SHEET'!R657="","",'S.D.PASTE SHEET'!R657)</f>
        <v/>
      </c>
      <c s="90" t="str">
        <f>IF('S.D.PASTE SHEET'!S657="","",'S.D.PASTE SHEET'!S657)</f>
        <v/>
      </c>
      <c s="90" t="str">
        <f>IF('S.D.PASTE SHEET'!T657="","",'S.D.PASTE SHEET'!T657)</f>
        <v/>
      </c>
      <c s="90" t="str">
        <f>IF('S.D.PASTE SHEET'!U657="","",'S.D.PASTE SHEET'!U657)</f>
        <v/>
      </c>
      <c s="90" t="str">
        <f>IF('S.D.PASTE SHEET'!V657="","",'S.D.PASTE SHEET'!V657)</f>
        <v/>
      </c>
      <c s="90" t="str">
        <f>IF('S.D.PASTE SHEET'!W657="","",'S.D.PASTE SHEET'!W657)</f>
        <v/>
      </c>
      <c s="90" t="str">
        <f>IF('S.D.PASTE SHEET'!X657="","",'S.D.PASTE SHEET'!X657)</f>
        <v/>
      </c>
      <c s="90" t="str">
        <f>IF('S.D.PASTE SHEET'!Y657="","",'S.D.PASTE SHEET'!Y657)</f>
        <v/>
      </c>
      <c s="90" t="str">
        <f>IF('S.D.PASTE SHEET'!Z657="","",'S.D.PASTE SHEET'!Z657)</f>
        <v/>
      </c>
      <c s="90" t="str">
        <f>IF('S.D.PASTE SHEET'!AA657="","",'S.D.PASTE SHEET'!AA657)</f>
        <v/>
      </c>
      <c s="90" t="str">
        <f>IF('S.D.PASTE SHEET'!AB657="","",'S.D.PASTE SHEET'!AB657)</f>
        <v/>
      </c>
      <c s="90" t="str">
        <f>IF('S.D.PASTE SHEET'!AC657="","",'S.D.PASTE SHEET'!AC657)</f>
        <v/>
      </c>
      <c s="90" t="str">
        <f>IF('S.D.PASTE SHEET'!AD657="","",'S.D.PASTE SHEET'!AD657)</f>
        <v/>
      </c>
      <c s="34"/>
      <c s="32" t="str">
        <f>IF(AK657="","",IF(AK657&gt;0,COUNT($AG$2:AG657),""))</f>
        <v/>
      </c>
      <c s="10" t="str">
        <f t="shared" si="91"/>
        <v/>
      </c>
      <c s="10" t="str">
        <f t="shared" si="91"/>
        <v/>
      </c>
      <c s="10" t="str">
        <f t="shared" si="91"/>
        <v/>
      </c>
      <c s="37" t="str">
        <f t="shared" si="91"/>
        <v/>
      </c>
      <c s="10" t="str">
        <f t="shared" si="91"/>
        <v/>
      </c>
      <c s="10" t="str">
        <f t="shared" si="91"/>
        <v/>
      </c>
      <c s="10" t="str">
        <f t="shared" si="91"/>
        <v/>
      </c>
      <c s="10" t="str">
        <f t="shared" si="91"/>
        <v/>
      </c>
      <c s="10" t="str">
        <f t="shared" si="91"/>
        <v/>
      </c>
      <c s="37" t="str">
        <f t="shared" si="91"/>
        <v/>
      </c>
      <c s="10" t="str">
        <f t="shared" si="91"/>
        <v/>
      </c>
      <c s="10" t="str">
        <f t="shared" si="91"/>
        <v/>
      </c>
      <c s="10" t="str">
        <f t="shared" si="91"/>
        <v/>
      </c>
      <c s="10" t="str">
        <f t="shared" si="91"/>
        <v/>
      </c>
      <c s="10" t="str">
        <f t="shared" si="91"/>
        <v/>
      </c>
      <c s="10" t="str">
        <f>IF(AND($AJ$1=5,$A657=5),P657,"")</f>
        <v/>
      </c>
      <c r="AX657" s="32" t="str">
        <f>IF(BC657="","",IF(BC657&gt;0,COUNT($AY$2:AY657),""))</f>
        <v/>
      </c>
      <c s="10" t="str">
        <f t="shared" si="92"/>
        <v/>
      </c>
      <c s="10" t="str">
        <f t="shared" si="93"/>
        <v/>
      </c>
      <c s="10" t="str">
        <f t="shared" si="93"/>
        <v/>
      </c>
      <c s="39" t="str">
        <f t="shared" si="93"/>
        <v/>
      </c>
      <c s="10" t="str">
        <f t="shared" si="93"/>
        <v/>
      </c>
      <c s="10" t="str">
        <f t="shared" si="93"/>
        <v/>
      </c>
      <c s="10" t="str">
        <f t="shared" si="93"/>
        <v/>
      </c>
      <c s="10" t="str">
        <f t="shared" si="93"/>
        <v/>
      </c>
      <c s="10" t="str">
        <f t="shared" si="93"/>
        <v/>
      </c>
      <c s="39" t="str">
        <f t="shared" si="93"/>
        <v/>
      </c>
      <c s="10" t="str">
        <f t="shared" si="93"/>
        <v/>
      </c>
      <c s="10" t="str">
        <f t="shared" si="93"/>
        <v/>
      </c>
      <c s="10" t="str">
        <f t="shared" si="93"/>
        <v/>
      </c>
      <c s="10" t="str">
        <f t="shared" si="93"/>
        <v/>
      </c>
      <c s="10" t="str">
        <f t="shared" si="93"/>
        <v/>
      </c>
      <c s="10" t="str">
        <f t="shared" si="93"/>
        <v/>
      </c>
    </row>
    <row r="658" spans="1:66" ht="15.75" customHeight="1">
      <c r="A658" s="90" t="str">
        <f>IF('S.D.PASTE SHEET'!A658="","",'S.D.PASTE SHEET'!A658)</f>
        <v/>
      </c>
      <c s="90" t="str">
        <f>IF('S.D.PASTE SHEET'!B658="","",'S.D.PASTE SHEET'!B658)</f>
        <v/>
      </c>
      <c s="90" t="str">
        <f>IF('S.D.PASTE SHEET'!C658="","",'S.D.PASTE SHEET'!C658)</f>
        <v/>
      </c>
      <c s="91" t="str">
        <f>IF('S.D.PASTE SHEET'!D658="","",'S.D.PASTE SHEET'!D658)</f>
        <v/>
      </c>
      <c s="90" t="str">
        <f>IF('S.D.PASTE SHEET'!E658="","",UPPER('S.D.PASTE SHEET'!E658))</f>
        <v/>
      </c>
      <c s="90" t="str">
        <f>IF('S.D.PASTE SHEET'!F658="","",'S.D.PASTE SHEET'!F658)</f>
        <v/>
      </c>
      <c s="90" t="str">
        <f>IF('S.D.PASTE SHEET'!G658="","",UPPER('S.D.PASTE SHEET'!G658))</f>
        <v/>
      </c>
      <c s="90" t="str">
        <f>IF('S.D.PASTE SHEET'!H658="","",UPPER('S.D.PASTE SHEET'!H658))</f>
        <v/>
      </c>
      <c s="90" t="str">
        <f>IF('S.D.PASTE SHEET'!I658="","",'S.D.PASTE SHEET'!I658)</f>
        <v/>
      </c>
      <c s="91" t="str">
        <f>IF('S.D.PASTE SHEET'!J658="","",'S.D.PASTE SHEET'!J658)</f>
        <v/>
      </c>
      <c s="90" t="str">
        <f>IF('S.D.PASTE SHEET'!K658="","",'S.D.PASTE SHEET'!K658)</f>
        <v/>
      </c>
      <c s="90" t="str">
        <f>IF('S.D.PASTE SHEET'!L658="","",'S.D.PASTE SHEET'!L658)</f>
        <v/>
      </c>
      <c s="90" t="str">
        <f>IF('S.D.PASTE SHEET'!M658="","",'S.D.PASTE SHEET'!M658)</f>
        <v/>
      </c>
      <c s="90" t="str">
        <f>IF('S.D.PASTE SHEET'!N658="","",'S.D.PASTE SHEET'!N658)</f>
        <v/>
      </c>
      <c s="90" t="str">
        <f>IF('S.D.PASTE SHEET'!O658="","",'S.D.PASTE SHEET'!O658)</f>
        <v/>
      </c>
      <c s="90" t="str">
        <f>IF('S.D.PASTE SHEET'!P658="","",'S.D.PASTE SHEET'!P658)</f>
        <v/>
      </c>
      <c s="90" t="str">
        <f>IF('S.D.PASTE SHEET'!Q658="","",'S.D.PASTE SHEET'!Q658)</f>
        <v/>
      </c>
      <c s="90" t="str">
        <f>IF('S.D.PASTE SHEET'!R658="","",'S.D.PASTE SHEET'!R658)</f>
        <v/>
      </c>
      <c s="90" t="str">
        <f>IF('S.D.PASTE SHEET'!S658="","",'S.D.PASTE SHEET'!S658)</f>
        <v/>
      </c>
      <c s="90" t="str">
        <f>IF('S.D.PASTE SHEET'!T658="","",'S.D.PASTE SHEET'!T658)</f>
        <v/>
      </c>
      <c s="90" t="str">
        <f>IF('S.D.PASTE SHEET'!U658="","",'S.D.PASTE SHEET'!U658)</f>
        <v/>
      </c>
      <c s="90" t="str">
        <f>IF('S.D.PASTE SHEET'!V658="","",'S.D.PASTE SHEET'!V658)</f>
        <v/>
      </c>
      <c s="90" t="str">
        <f>IF('S.D.PASTE SHEET'!W658="","",'S.D.PASTE SHEET'!W658)</f>
        <v/>
      </c>
      <c s="90" t="str">
        <f>IF('S.D.PASTE SHEET'!X658="","",'S.D.PASTE SHEET'!X658)</f>
        <v/>
      </c>
      <c s="90" t="str">
        <f>IF('S.D.PASTE SHEET'!Y658="","",'S.D.PASTE SHEET'!Y658)</f>
        <v/>
      </c>
      <c s="90" t="str">
        <f>IF('S.D.PASTE SHEET'!Z658="","",'S.D.PASTE SHEET'!Z658)</f>
        <v/>
      </c>
      <c s="90" t="str">
        <f>IF('S.D.PASTE SHEET'!AA658="","",'S.D.PASTE SHEET'!AA658)</f>
        <v/>
      </c>
      <c s="90" t="str">
        <f>IF('S.D.PASTE SHEET'!AB658="","",'S.D.PASTE SHEET'!AB658)</f>
        <v/>
      </c>
      <c s="90" t="str">
        <f>IF('S.D.PASTE SHEET'!AC658="","",'S.D.PASTE SHEET'!AC658)</f>
        <v/>
      </c>
      <c s="90" t="str">
        <f>IF('S.D.PASTE SHEET'!AD658="","",'S.D.PASTE SHEET'!AD658)</f>
        <v/>
      </c>
      <c s="34"/>
      <c s="32" t="str">
        <f>IF(AK658="","",IF(AK658&gt;0,COUNT($AG$2:AG658),""))</f>
        <v/>
      </c>
      <c s="10" t="str">
        <f t="shared" si="94" ref="AG658:AV673">IF(AND($AJ$1=5,$A658=5),A658,"")</f>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58" s="32" t="str">
        <f>IF(BC658="","",IF(BC658&gt;0,COUNT($AY$2:AY658),""))</f>
        <v/>
      </c>
      <c s="10" t="str">
        <f t="shared" si="92"/>
        <v/>
      </c>
      <c s="10" t="str">
        <f t="shared" si="95" ref="AZ658:BN673">IF(AND($BB$1=5,$A658=5,$BC$1=$B658),B658,"")</f>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59" spans="1:66" ht="15.75" customHeight="1">
      <c r="A659" s="90" t="str">
        <f>IF('S.D.PASTE SHEET'!A659="","",'S.D.PASTE SHEET'!A659)</f>
        <v/>
      </c>
      <c s="90" t="str">
        <f>IF('S.D.PASTE SHEET'!B659="","",'S.D.PASTE SHEET'!B659)</f>
        <v/>
      </c>
      <c s="90" t="str">
        <f>IF('S.D.PASTE SHEET'!C659="","",'S.D.PASTE SHEET'!C659)</f>
        <v/>
      </c>
      <c s="91" t="str">
        <f>IF('S.D.PASTE SHEET'!D659="","",'S.D.PASTE SHEET'!D659)</f>
        <v/>
      </c>
      <c s="90" t="str">
        <f>IF('S.D.PASTE SHEET'!E659="","",UPPER('S.D.PASTE SHEET'!E659))</f>
        <v/>
      </c>
      <c s="90" t="str">
        <f>IF('S.D.PASTE SHEET'!F659="","",'S.D.PASTE SHEET'!F659)</f>
        <v/>
      </c>
      <c s="90" t="str">
        <f>IF('S.D.PASTE SHEET'!G659="","",UPPER('S.D.PASTE SHEET'!G659))</f>
        <v/>
      </c>
      <c s="90" t="str">
        <f>IF('S.D.PASTE SHEET'!H659="","",UPPER('S.D.PASTE SHEET'!H659))</f>
        <v/>
      </c>
      <c s="90" t="str">
        <f>IF('S.D.PASTE SHEET'!I659="","",'S.D.PASTE SHEET'!I659)</f>
        <v/>
      </c>
      <c s="91" t="str">
        <f>IF('S.D.PASTE SHEET'!J659="","",'S.D.PASTE SHEET'!J659)</f>
        <v/>
      </c>
      <c s="90" t="str">
        <f>IF('S.D.PASTE SHEET'!K659="","",'S.D.PASTE SHEET'!K659)</f>
        <v/>
      </c>
      <c s="90" t="str">
        <f>IF('S.D.PASTE SHEET'!L659="","",'S.D.PASTE SHEET'!L659)</f>
        <v/>
      </c>
      <c s="90" t="str">
        <f>IF('S.D.PASTE SHEET'!M659="","",'S.D.PASTE SHEET'!M659)</f>
        <v/>
      </c>
      <c s="90" t="str">
        <f>IF('S.D.PASTE SHEET'!N659="","",'S.D.PASTE SHEET'!N659)</f>
        <v/>
      </c>
      <c s="90" t="str">
        <f>IF('S.D.PASTE SHEET'!O659="","",'S.D.PASTE SHEET'!O659)</f>
        <v/>
      </c>
      <c s="90" t="str">
        <f>IF('S.D.PASTE SHEET'!P659="","",'S.D.PASTE SHEET'!P659)</f>
        <v/>
      </c>
      <c s="90" t="str">
        <f>IF('S.D.PASTE SHEET'!Q659="","",'S.D.PASTE SHEET'!Q659)</f>
        <v/>
      </c>
      <c s="90" t="str">
        <f>IF('S.D.PASTE SHEET'!R659="","",'S.D.PASTE SHEET'!R659)</f>
        <v/>
      </c>
      <c s="90" t="str">
        <f>IF('S.D.PASTE SHEET'!S659="","",'S.D.PASTE SHEET'!S659)</f>
        <v/>
      </c>
      <c s="90" t="str">
        <f>IF('S.D.PASTE SHEET'!T659="","",'S.D.PASTE SHEET'!T659)</f>
        <v/>
      </c>
      <c s="90" t="str">
        <f>IF('S.D.PASTE SHEET'!U659="","",'S.D.PASTE SHEET'!U659)</f>
        <v/>
      </c>
      <c s="90" t="str">
        <f>IF('S.D.PASTE SHEET'!V659="","",'S.D.PASTE SHEET'!V659)</f>
        <v/>
      </c>
      <c s="90" t="str">
        <f>IF('S.D.PASTE SHEET'!W659="","",'S.D.PASTE SHEET'!W659)</f>
        <v/>
      </c>
      <c s="90" t="str">
        <f>IF('S.D.PASTE SHEET'!X659="","",'S.D.PASTE SHEET'!X659)</f>
        <v/>
      </c>
      <c s="90" t="str">
        <f>IF('S.D.PASTE SHEET'!Y659="","",'S.D.PASTE SHEET'!Y659)</f>
        <v/>
      </c>
      <c s="90" t="str">
        <f>IF('S.D.PASTE SHEET'!Z659="","",'S.D.PASTE SHEET'!Z659)</f>
        <v/>
      </c>
      <c s="90" t="str">
        <f>IF('S.D.PASTE SHEET'!AA659="","",'S.D.PASTE SHEET'!AA659)</f>
        <v/>
      </c>
      <c s="90" t="str">
        <f>IF('S.D.PASTE SHEET'!AB659="","",'S.D.PASTE SHEET'!AB659)</f>
        <v/>
      </c>
      <c s="90" t="str">
        <f>IF('S.D.PASTE SHEET'!AC659="","",'S.D.PASTE SHEET'!AC659)</f>
        <v/>
      </c>
      <c s="90" t="str">
        <f>IF('S.D.PASTE SHEET'!AD659="","",'S.D.PASTE SHEET'!AD659)</f>
        <v/>
      </c>
      <c s="34"/>
      <c s="32" t="str">
        <f>IF(AK659="","",IF(AK659&gt;0,COUNT($AG$2:AG659),""))</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59" s="32" t="str">
        <f>IF(BC659="","",IF(BC659&gt;0,COUNT($AY$2:AY659),""))</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0" spans="1:66" ht="15.75" customHeight="1">
      <c r="A660" s="90" t="str">
        <f>IF('S.D.PASTE SHEET'!A660="","",'S.D.PASTE SHEET'!A660)</f>
        <v/>
      </c>
      <c s="90" t="str">
        <f>IF('S.D.PASTE SHEET'!B660="","",'S.D.PASTE SHEET'!B660)</f>
        <v/>
      </c>
      <c s="90" t="str">
        <f>IF('S.D.PASTE SHEET'!C660="","",'S.D.PASTE SHEET'!C660)</f>
        <v/>
      </c>
      <c s="91" t="str">
        <f>IF('S.D.PASTE SHEET'!D660="","",'S.D.PASTE SHEET'!D660)</f>
        <v/>
      </c>
      <c s="90" t="str">
        <f>IF('S.D.PASTE SHEET'!E660="","",UPPER('S.D.PASTE SHEET'!E660))</f>
        <v/>
      </c>
      <c s="90" t="str">
        <f>IF('S.D.PASTE SHEET'!F660="","",'S.D.PASTE SHEET'!F660)</f>
        <v/>
      </c>
      <c s="90" t="str">
        <f>IF('S.D.PASTE SHEET'!G660="","",UPPER('S.D.PASTE SHEET'!G660))</f>
        <v/>
      </c>
      <c s="90" t="str">
        <f>IF('S.D.PASTE SHEET'!H660="","",UPPER('S.D.PASTE SHEET'!H660))</f>
        <v/>
      </c>
      <c s="90" t="str">
        <f>IF('S.D.PASTE SHEET'!I660="","",'S.D.PASTE SHEET'!I660)</f>
        <v/>
      </c>
      <c s="91" t="str">
        <f>IF('S.D.PASTE SHEET'!J660="","",'S.D.PASTE SHEET'!J660)</f>
        <v/>
      </c>
      <c s="90" t="str">
        <f>IF('S.D.PASTE SHEET'!K660="","",'S.D.PASTE SHEET'!K660)</f>
        <v/>
      </c>
      <c s="90" t="str">
        <f>IF('S.D.PASTE SHEET'!L660="","",'S.D.PASTE SHEET'!L660)</f>
        <v/>
      </c>
      <c s="90" t="str">
        <f>IF('S.D.PASTE SHEET'!M660="","",'S.D.PASTE SHEET'!M660)</f>
        <v/>
      </c>
      <c s="90" t="str">
        <f>IF('S.D.PASTE SHEET'!N660="","",'S.D.PASTE SHEET'!N660)</f>
        <v/>
      </c>
      <c s="90" t="str">
        <f>IF('S.D.PASTE SHEET'!O660="","",'S.D.PASTE SHEET'!O660)</f>
        <v/>
      </c>
      <c s="90" t="str">
        <f>IF('S.D.PASTE SHEET'!P660="","",'S.D.PASTE SHEET'!P660)</f>
        <v/>
      </c>
      <c s="90" t="str">
        <f>IF('S.D.PASTE SHEET'!Q660="","",'S.D.PASTE SHEET'!Q660)</f>
        <v/>
      </c>
      <c s="90" t="str">
        <f>IF('S.D.PASTE SHEET'!R660="","",'S.D.PASTE SHEET'!R660)</f>
        <v/>
      </c>
      <c s="90" t="str">
        <f>IF('S.D.PASTE SHEET'!S660="","",'S.D.PASTE SHEET'!S660)</f>
        <v/>
      </c>
      <c s="90" t="str">
        <f>IF('S.D.PASTE SHEET'!T660="","",'S.D.PASTE SHEET'!T660)</f>
        <v/>
      </c>
      <c s="90" t="str">
        <f>IF('S.D.PASTE SHEET'!U660="","",'S.D.PASTE SHEET'!U660)</f>
        <v/>
      </c>
      <c s="90" t="str">
        <f>IF('S.D.PASTE SHEET'!V660="","",'S.D.PASTE SHEET'!V660)</f>
        <v/>
      </c>
      <c s="90" t="str">
        <f>IF('S.D.PASTE SHEET'!W660="","",'S.D.PASTE SHEET'!W660)</f>
        <v/>
      </c>
      <c s="90" t="str">
        <f>IF('S.D.PASTE SHEET'!X660="","",'S.D.PASTE SHEET'!X660)</f>
        <v/>
      </c>
      <c s="90" t="str">
        <f>IF('S.D.PASTE SHEET'!Y660="","",'S.D.PASTE SHEET'!Y660)</f>
        <v/>
      </c>
      <c s="90" t="str">
        <f>IF('S.D.PASTE SHEET'!Z660="","",'S.D.PASTE SHEET'!Z660)</f>
        <v/>
      </c>
      <c s="90" t="str">
        <f>IF('S.D.PASTE SHEET'!AA660="","",'S.D.PASTE SHEET'!AA660)</f>
        <v/>
      </c>
      <c s="90" t="str">
        <f>IF('S.D.PASTE SHEET'!AB660="","",'S.D.PASTE SHEET'!AB660)</f>
        <v/>
      </c>
      <c s="90" t="str">
        <f>IF('S.D.PASTE SHEET'!AC660="","",'S.D.PASTE SHEET'!AC660)</f>
        <v/>
      </c>
      <c s="90" t="str">
        <f>IF('S.D.PASTE SHEET'!AD660="","",'S.D.PASTE SHEET'!AD660)</f>
        <v/>
      </c>
      <c s="34"/>
      <c s="32" t="str">
        <f>IF(AK660="","",IF(AK660&gt;0,COUNT($AG$2:AG660),""))</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0" s="32" t="str">
        <f>IF(BC660="","",IF(BC660&gt;0,COUNT($AY$2:AY660),""))</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1" spans="1:66" ht="15.75" customHeight="1">
      <c r="A661" s="90" t="str">
        <f>IF('S.D.PASTE SHEET'!A661="","",'S.D.PASTE SHEET'!A661)</f>
        <v/>
      </c>
      <c s="90" t="str">
        <f>IF('S.D.PASTE SHEET'!B661="","",'S.D.PASTE SHEET'!B661)</f>
        <v/>
      </c>
      <c s="90" t="str">
        <f>IF('S.D.PASTE SHEET'!C661="","",'S.D.PASTE SHEET'!C661)</f>
        <v/>
      </c>
      <c s="91" t="str">
        <f>IF('S.D.PASTE SHEET'!D661="","",'S.D.PASTE SHEET'!D661)</f>
        <v/>
      </c>
      <c s="90" t="str">
        <f>IF('S.D.PASTE SHEET'!E661="","",UPPER('S.D.PASTE SHEET'!E661))</f>
        <v/>
      </c>
      <c s="90" t="str">
        <f>IF('S.D.PASTE SHEET'!F661="","",'S.D.PASTE SHEET'!F661)</f>
        <v/>
      </c>
      <c s="90" t="str">
        <f>IF('S.D.PASTE SHEET'!G661="","",UPPER('S.D.PASTE SHEET'!G661))</f>
        <v/>
      </c>
      <c s="90" t="str">
        <f>IF('S.D.PASTE SHEET'!H661="","",UPPER('S.D.PASTE SHEET'!H661))</f>
        <v/>
      </c>
      <c s="90" t="str">
        <f>IF('S.D.PASTE SHEET'!I661="","",'S.D.PASTE SHEET'!I661)</f>
        <v/>
      </c>
      <c s="91" t="str">
        <f>IF('S.D.PASTE SHEET'!J661="","",'S.D.PASTE SHEET'!J661)</f>
        <v/>
      </c>
      <c s="90" t="str">
        <f>IF('S.D.PASTE SHEET'!K661="","",'S.D.PASTE SHEET'!K661)</f>
        <v/>
      </c>
      <c s="90" t="str">
        <f>IF('S.D.PASTE SHEET'!L661="","",'S.D.PASTE SHEET'!L661)</f>
        <v/>
      </c>
      <c s="90" t="str">
        <f>IF('S.D.PASTE SHEET'!M661="","",'S.D.PASTE SHEET'!M661)</f>
        <v/>
      </c>
      <c s="90" t="str">
        <f>IF('S.D.PASTE SHEET'!N661="","",'S.D.PASTE SHEET'!N661)</f>
        <v/>
      </c>
      <c s="90" t="str">
        <f>IF('S.D.PASTE SHEET'!O661="","",'S.D.PASTE SHEET'!O661)</f>
        <v/>
      </c>
      <c s="90" t="str">
        <f>IF('S.D.PASTE SHEET'!P661="","",'S.D.PASTE SHEET'!P661)</f>
        <v/>
      </c>
      <c s="90" t="str">
        <f>IF('S.D.PASTE SHEET'!Q661="","",'S.D.PASTE SHEET'!Q661)</f>
        <v/>
      </c>
      <c s="90" t="str">
        <f>IF('S.D.PASTE SHEET'!R661="","",'S.D.PASTE SHEET'!R661)</f>
        <v/>
      </c>
      <c s="90" t="str">
        <f>IF('S.D.PASTE SHEET'!S661="","",'S.D.PASTE SHEET'!S661)</f>
        <v/>
      </c>
      <c s="90" t="str">
        <f>IF('S.D.PASTE SHEET'!T661="","",'S.D.PASTE SHEET'!T661)</f>
        <v/>
      </c>
      <c s="90" t="str">
        <f>IF('S.D.PASTE SHEET'!U661="","",'S.D.PASTE SHEET'!U661)</f>
        <v/>
      </c>
      <c s="90" t="str">
        <f>IF('S.D.PASTE SHEET'!V661="","",'S.D.PASTE SHEET'!V661)</f>
        <v/>
      </c>
      <c s="90" t="str">
        <f>IF('S.D.PASTE SHEET'!W661="","",'S.D.PASTE SHEET'!W661)</f>
        <v/>
      </c>
      <c s="90" t="str">
        <f>IF('S.D.PASTE SHEET'!X661="","",'S.D.PASTE SHEET'!X661)</f>
        <v/>
      </c>
      <c s="90" t="str">
        <f>IF('S.D.PASTE SHEET'!Y661="","",'S.D.PASTE SHEET'!Y661)</f>
        <v/>
      </c>
      <c s="90" t="str">
        <f>IF('S.D.PASTE SHEET'!Z661="","",'S.D.PASTE SHEET'!Z661)</f>
        <v/>
      </c>
      <c s="90" t="str">
        <f>IF('S.D.PASTE SHEET'!AA661="","",'S.D.PASTE SHEET'!AA661)</f>
        <v/>
      </c>
      <c s="90" t="str">
        <f>IF('S.D.PASTE SHEET'!AB661="","",'S.D.PASTE SHEET'!AB661)</f>
        <v/>
      </c>
      <c s="90" t="str">
        <f>IF('S.D.PASTE SHEET'!AC661="","",'S.D.PASTE SHEET'!AC661)</f>
        <v/>
      </c>
      <c s="90" t="str">
        <f>IF('S.D.PASTE SHEET'!AD661="","",'S.D.PASTE SHEET'!AD661)</f>
        <v/>
      </c>
      <c s="34"/>
      <c s="32" t="str">
        <f>IF(AK661="","",IF(AK661&gt;0,COUNT($AG$2:AG661),""))</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1" s="32" t="str">
        <f>IF(BC661="","",IF(BC661&gt;0,COUNT($AY$2:AY661),""))</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2" spans="1:66" ht="15.75" customHeight="1">
      <c r="A662" s="90" t="str">
        <f>IF('S.D.PASTE SHEET'!A662="","",'S.D.PASTE SHEET'!A662)</f>
        <v/>
      </c>
      <c s="90" t="str">
        <f>IF('S.D.PASTE SHEET'!B662="","",'S.D.PASTE SHEET'!B662)</f>
        <v/>
      </c>
      <c s="90" t="str">
        <f>IF('S.D.PASTE SHEET'!C662="","",'S.D.PASTE SHEET'!C662)</f>
        <v/>
      </c>
      <c s="91" t="str">
        <f>IF('S.D.PASTE SHEET'!D662="","",'S.D.PASTE SHEET'!D662)</f>
        <v/>
      </c>
      <c s="90" t="str">
        <f>IF('S.D.PASTE SHEET'!E662="","",UPPER('S.D.PASTE SHEET'!E662))</f>
        <v/>
      </c>
      <c s="90" t="str">
        <f>IF('S.D.PASTE SHEET'!F662="","",'S.D.PASTE SHEET'!F662)</f>
        <v/>
      </c>
      <c s="90" t="str">
        <f>IF('S.D.PASTE SHEET'!G662="","",UPPER('S.D.PASTE SHEET'!G662))</f>
        <v/>
      </c>
      <c s="90" t="str">
        <f>IF('S.D.PASTE SHEET'!H662="","",UPPER('S.D.PASTE SHEET'!H662))</f>
        <v/>
      </c>
      <c s="90" t="str">
        <f>IF('S.D.PASTE SHEET'!I662="","",'S.D.PASTE SHEET'!I662)</f>
        <v/>
      </c>
      <c s="91" t="str">
        <f>IF('S.D.PASTE SHEET'!J662="","",'S.D.PASTE SHEET'!J662)</f>
        <v/>
      </c>
      <c s="90" t="str">
        <f>IF('S.D.PASTE SHEET'!K662="","",'S.D.PASTE SHEET'!K662)</f>
        <v/>
      </c>
      <c s="90" t="str">
        <f>IF('S.D.PASTE SHEET'!L662="","",'S.D.PASTE SHEET'!L662)</f>
        <v/>
      </c>
      <c s="90" t="str">
        <f>IF('S.D.PASTE SHEET'!M662="","",'S.D.PASTE SHEET'!M662)</f>
        <v/>
      </c>
      <c s="90" t="str">
        <f>IF('S.D.PASTE SHEET'!N662="","",'S.D.PASTE SHEET'!N662)</f>
        <v/>
      </c>
      <c s="90" t="str">
        <f>IF('S.D.PASTE SHEET'!O662="","",'S.D.PASTE SHEET'!O662)</f>
        <v/>
      </c>
      <c s="90" t="str">
        <f>IF('S.D.PASTE SHEET'!P662="","",'S.D.PASTE SHEET'!P662)</f>
        <v/>
      </c>
      <c s="90" t="str">
        <f>IF('S.D.PASTE SHEET'!Q662="","",'S.D.PASTE SHEET'!Q662)</f>
        <v/>
      </c>
      <c s="90" t="str">
        <f>IF('S.D.PASTE SHEET'!R662="","",'S.D.PASTE SHEET'!R662)</f>
        <v/>
      </c>
      <c s="90" t="str">
        <f>IF('S.D.PASTE SHEET'!S662="","",'S.D.PASTE SHEET'!S662)</f>
        <v/>
      </c>
      <c s="90" t="str">
        <f>IF('S.D.PASTE SHEET'!T662="","",'S.D.PASTE SHEET'!T662)</f>
        <v/>
      </c>
      <c s="90" t="str">
        <f>IF('S.D.PASTE SHEET'!U662="","",'S.D.PASTE SHEET'!U662)</f>
        <v/>
      </c>
      <c s="90" t="str">
        <f>IF('S.D.PASTE SHEET'!V662="","",'S.D.PASTE SHEET'!V662)</f>
        <v/>
      </c>
      <c s="90" t="str">
        <f>IF('S.D.PASTE SHEET'!W662="","",'S.D.PASTE SHEET'!W662)</f>
        <v/>
      </c>
      <c s="90" t="str">
        <f>IF('S.D.PASTE SHEET'!X662="","",'S.D.PASTE SHEET'!X662)</f>
        <v/>
      </c>
      <c s="90" t="str">
        <f>IF('S.D.PASTE SHEET'!Y662="","",'S.D.PASTE SHEET'!Y662)</f>
        <v/>
      </c>
      <c s="90" t="str">
        <f>IF('S.D.PASTE SHEET'!Z662="","",'S.D.PASTE SHEET'!Z662)</f>
        <v/>
      </c>
      <c s="90" t="str">
        <f>IF('S.D.PASTE SHEET'!AA662="","",'S.D.PASTE SHEET'!AA662)</f>
        <v/>
      </c>
      <c s="90" t="str">
        <f>IF('S.D.PASTE SHEET'!AB662="","",'S.D.PASTE SHEET'!AB662)</f>
        <v/>
      </c>
      <c s="90" t="str">
        <f>IF('S.D.PASTE SHEET'!AC662="","",'S.D.PASTE SHEET'!AC662)</f>
        <v/>
      </c>
      <c s="90" t="str">
        <f>IF('S.D.PASTE SHEET'!AD662="","",'S.D.PASTE SHEET'!AD662)</f>
        <v/>
      </c>
      <c s="34"/>
      <c s="32" t="str">
        <f>IF(AK662="","",IF(AK662&gt;0,COUNT($AG$2:AG662),""))</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2" s="32" t="str">
        <f>IF(BC662="","",IF(BC662&gt;0,COUNT($AY$2:AY662),""))</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3" spans="1:66" ht="15.75" customHeight="1">
      <c r="A663" s="90" t="str">
        <f>IF('S.D.PASTE SHEET'!A663="","",'S.D.PASTE SHEET'!A663)</f>
        <v/>
      </c>
      <c s="90" t="str">
        <f>IF('S.D.PASTE SHEET'!B663="","",'S.D.PASTE SHEET'!B663)</f>
        <v/>
      </c>
      <c s="90" t="str">
        <f>IF('S.D.PASTE SHEET'!C663="","",'S.D.PASTE SHEET'!C663)</f>
        <v/>
      </c>
      <c s="91" t="str">
        <f>IF('S.D.PASTE SHEET'!D663="","",'S.D.PASTE SHEET'!D663)</f>
        <v/>
      </c>
      <c s="90" t="str">
        <f>IF('S.D.PASTE SHEET'!E663="","",UPPER('S.D.PASTE SHEET'!E663))</f>
        <v/>
      </c>
      <c s="90" t="str">
        <f>IF('S.D.PASTE SHEET'!F663="","",'S.D.PASTE SHEET'!F663)</f>
        <v/>
      </c>
      <c s="90" t="str">
        <f>IF('S.D.PASTE SHEET'!G663="","",UPPER('S.D.PASTE SHEET'!G663))</f>
        <v/>
      </c>
      <c s="90" t="str">
        <f>IF('S.D.PASTE SHEET'!H663="","",UPPER('S.D.PASTE SHEET'!H663))</f>
        <v/>
      </c>
      <c s="90" t="str">
        <f>IF('S.D.PASTE SHEET'!I663="","",'S.D.PASTE SHEET'!I663)</f>
        <v/>
      </c>
      <c s="91" t="str">
        <f>IF('S.D.PASTE SHEET'!J663="","",'S.D.PASTE SHEET'!J663)</f>
        <v/>
      </c>
      <c s="90" t="str">
        <f>IF('S.D.PASTE SHEET'!K663="","",'S.D.PASTE SHEET'!K663)</f>
        <v/>
      </c>
      <c s="90" t="str">
        <f>IF('S.D.PASTE SHEET'!L663="","",'S.D.PASTE SHEET'!L663)</f>
        <v/>
      </c>
      <c s="90" t="str">
        <f>IF('S.D.PASTE SHEET'!M663="","",'S.D.PASTE SHEET'!M663)</f>
        <v/>
      </c>
      <c s="90" t="str">
        <f>IF('S.D.PASTE SHEET'!N663="","",'S.D.PASTE SHEET'!N663)</f>
        <v/>
      </c>
      <c s="90" t="str">
        <f>IF('S.D.PASTE SHEET'!O663="","",'S.D.PASTE SHEET'!O663)</f>
        <v/>
      </c>
      <c s="90" t="str">
        <f>IF('S.D.PASTE SHEET'!P663="","",'S.D.PASTE SHEET'!P663)</f>
        <v/>
      </c>
      <c s="90" t="str">
        <f>IF('S.D.PASTE SHEET'!Q663="","",'S.D.PASTE SHEET'!Q663)</f>
        <v/>
      </c>
      <c s="90" t="str">
        <f>IF('S.D.PASTE SHEET'!R663="","",'S.D.PASTE SHEET'!R663)</f>
        <v/>
      </c>
      <c s="90" t="str">
        <f>IF('S.D.PASTE SHEET'!S663="","",'S.D.PASTE SHEET'!S663)</f>
        <v/>
      </c>
      <c s="90" t="str">
        <f>IF('S.D.PASTE SHEET'!T663="","",'S.D.PASTE SHEET'!T663)</f>
        <v/>
      </c>
      <c s="90" t="str">
        <f>IF('S.D.PASTE SHEET'!U663="","",'S.D.PASTE SHEET'!U663)</f>
        <v/>
      </c>
      <c s="90" t="str">
        <f>IF('S.D.PASTE SHEET'!V663="","",'S.D.PASTE SHEET'!V663)</f>
        <v/>
      </c>
      <c s="90" t="str">
        <f>IF('S.D.PASTE SHEET'!W663="","",'S.D.PASTE SHEET'!W663)</f>
        <v/>
      </c>
      <c s="90" t="str">
        <f>IF('S.D.PASTE SHEET'!X663="","",'S.D.PASTE SHEET'!X663)</f>
        <v/>
      </c>
      <c s="90" t="str">
        <f>IF('S.D.PASTE SHEET'!Y663="","",'S.D.PASTE SHEET'!Y663)</f>
        <v/>
      </c>
      <c s="90" t="str">
        <f>IF('S.D.PASTE SHEET'!Z663="","",'S.D.PASTE SHEET'!Z663)</f>
        <v/>
      </c>
      <c s="90" t="str">
        <f>IF('S.D.PASTE SHEET'!AA663="","",'S.D.PASTE SHEET'!AA663)</f>
        <v/>
      </c>
      <c s="90" t="str">
        <f>IF('S.D.PASTE SHEET'!AB663="","",'S.D.PASTE SHEET'!AB663)</f>
        <v/>
      </c>
      <c s="90" t="str">
        <f>IF('S.D.PASTE SHEET'!AC663="","",'S.D.PASTE SHEET'!AC663)</f>
        <v/>
      </c>
      <c s="90" t="str">
        <f>IF('S.D.PASTE SHEET'!AD663="","",'S.D.PASTE SHEET'!AD663)</f>
        <v/>
      </c>
      <c s="34"/>
      <c s="32" t="str">
        <f>IF(AK663="","",IF(AK663&gt;0,COUNT($AG$2:AG663),""))</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3" s="32" t="str">
        <f>IF(BC663="","",IF(BC663&gt;0,COUNT($AY$2:AY663),""))</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4" spans="1:66" ht="15.75" customHeight="1">
      <c r="A664" s="90" t="str">
        <f>IF('S.D.PASTE SHEET'!A664="","",'S.D.PASTE SHEET'!A664)</f>
        <v/>
      </c>
      <c s="90" t="str">
        <f>IF('S.D.PASTE SHEET'!B664="","",'S.D.PASTE SHEET'!B664)</f>
        <v/>
      </c>
      <c s="90" t="str">
        <f>IF('S.D.PASTE SHEET'!C664="","",'S.D.PASTE SHEET'!C664)</f>
        <v/>
      </c>
      <c s="91" t="str">
        <f>IF('S.D.PASTE SHEET'!D664="","",'S.D.PASTE SHEET'!D664)</f>
        <v/>
      </c>
      <c s="90" t="str">
        <f>IF('S.D.PASTE SHEET'!E664="","",UPPER('S.D.PASTE SHEET'!E664))</f>
        <v/>
      </c>
      <c s="90" t="str">
        <f>IF('S.D.PASTE SHEET'!F664="","",'S.D.PASTE SHEET'!F664)</f>
        <v/>
      </c>
      <c s="90" t="str">
        <f>IF('S.D.PASTE SHEET'!G664="","",UPPER('S.D.PASTE SHEET'!G664))</f>
        <v/>
      </c>
      <c s="90" t="str">
        <f>IF('S.D.PASTE SHEET'!H664="","",UPPER('S.D.PASTE SHEET'!H664))</f>
        <v/>
      </c>
      <c s="90" t="str">
        <f>IF('S.D.PASTE SHEET'!I664="","",'S.D.PASTE SHEET'!I664)</f>
        <v/>
      </c>
      <c s="91" t="str">
        <f>IF('S.D.PASTE SHEET'!J664="","",'S.D.PASTE SHEET'!J664)</f>
        <v/>
      </c>
      <c s="90" t="str">
        <f>IF('S.D.PASTE SHEET'!K664="","",'S.D.PASTE SHEET'!K664)</f>
        <v/>
      </c>
      <c s="90" t="str">
        <f>IF('S.D.PASTE SHEET'!L664="","",'S.D.PASTE SHEET'!L664)</f>
        <v/>
      </c>
      <c s="90" t="str">
        <f>IF('S.D.PASTE SHEET'!M664="","",'S.D.PASTE SHEET'!M664)</f>
        <v/>
      </c>
      <c s="90" t="str">
        <f>IF('S.D.PASTE SHEET'!N664="","",'S.D.PASTE SHEET'!N664)</f>
        <v/>
      </c>
      <c s="90" t="str">
        <f>IF('S.D.PASTE SHEET'!O664="","",'S.D.PASTE SHEET'!O664)</f>
        <v/>
      </c>
      <c s="90" t="str">
        <f>IF('S.D.PASTE SHEET'!P664="","",'S.D.PASTE SHEET'!P664)</f>
        <v/>
      </c>
      <c s="90" t="str">
        <f>IF('S.D.PASTE SHEET'!Q664="","",'S.D.PASTE SHEET'!Q664)</f>
        <v/>
      </c>
      <c s="90" t="str">
        <f>IF('S.D.PASTE SHEET'!R664="","",'S.D.PASTE SHEET'!R664)</f>
        <v/>
      </c>
      <c s="90" t="str">
        <f>IF('S.D.PASTE SHEET'!S664="","",'S.D.PASTE SHEET'!S664)</f>
        <v/>
      </c>
      <c s="90" t="str">
        <f>IF('S.D.PASTE SHEET'!T664="","",'S.D.PASTE SHEET'!T664)</f>
        <v/>
      </c>
      <c s="90" t="str">
        <f>IF('S.D.PASTE SHEET'!U664="","",'S.D.PASTE SHEET'!U664)</f>
        <v/>
      </c>
      <c s="90" t="str">
        <f>IF('S.D.PASTE SHEET'!V664="","",'S.D.PASTE SHEET'!V664)</f>
        <v/>
      </c>
      <c s="90" t="str">
        <f>IF('S.D.PASTE SHEET'!W664="","",'S.D.PASTE SHEET'!W664)</f>
        <v/>
      </c>
      <c s="90" t="str">
        <f>IF('S.D.PASTE SHEET'!X664="","",'S.D.PASTE SHEET'!X664)</f>
        <v/>
      </c>
      <c s="90" t="str">
        <f>IF('S.D.PASTE SHEET'!Y664="","",'S.D.PASTE SHEET'!Y664)</f>
        <v/>
      </c>
      <c s="90" t="str">
        <f>IF('S.D.PASTE SHEET'!Z664="","",'S.D.PASTE SHEET'!Z664)</f>
        <v/>
      </c>
      <c s="90" t="str">
        <f>IF('S.D.PASTE SHEET'!AA664="","",'S.D.PASTE SHEET'!AA664)</f>
        <v/>
      </c>
      <c s="90" t="str">
        <f>IF('S.D.PASTE SHEET'!AB664="","",'S.D.PASTE SHEET'!AB664)</f>
        <v/>
      </c>
      <c s="90" t="str">
        <f>IF('S.D.PASTE SHEET'!AC664="","",'S.D.PASTE SHEET'!AC664)</f>
        <v/>
      </c>
      <c s="90" t="str">
        <f>IF('S.D.PASTE SHEET'!AD664="","",'S.D.PASTE SHEET'!AD664)</f>
        <v/>
      </c>
      <c s="34"/>
      <c s="32" t="str">
        <f>IF(AK664="","",IF(AK664&gt;0,COUNT($AG$2:AG664),""))</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4" s="32" t="str">
        <f>IF(BC664="","",IF(BC664&gt;0,COUNT($AY$2:AY664),""))</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5" spans="1:66" ht="15.75" customHeight="1">
      <c r="A665" s="90" t="str">
        <f>IF('S.D.PASTE SHEET'!A665="","",'S.D.PASTE SHEET'!A665)</f>
        <v/>
      </c>
      <c s="90" t="str">
        <f>IF('S.D.PASTE SHEET'!B665="","",'S.D.PASTE SHEET'!B665)</f>
        <v/>
      </c>
      <c s="90" t="str">
        <f>IF('S.D.PASTE SHEET'!C665="","",'S.D.PASTE SHEET'!C665)</f>
        <v/>
      </c>
      <c s="91" t="str">
        <f>IF('S.D.PASTE SHEET'!D665="","",'S.D.PASTE SHEET'!D665)</f>
        <v/>
      </c>
      <c s="90" t="str">
        <f>IF('S.D.PASTE SHEET'!E665="","",UPPER('S.D.PASTE SHEET'!E665))</f>
        <v/>
      </c>
      <c s="90" t="str">
        <f>IF('S.D.PASTE SHEET'!F665="","",'S.D.PASTE SHEET'!F665)</f>
        <v/>
      </c>
      <c s="90" t="str">
        <f>IF('S.D.PASTE SHEET'!G665="","",UPPER('S.D.PASTE SHEET'!G665))</f>
        <v/>
      </c>
      <c s="90" t="str">
        <f>IF('S.D.PASTE SHEET'!H665="","",UPPER('S.D.PASTE SHEET'!H665))</f>
        <v/>
      </c>
      <c s="90" t="str">
        <f>IF('S.D.PASTE SHEET'!I665="","",'S.D.PASTE SHEET'!I665)</f>
        <v/>
      </c>
      <c s="91" t="str">
        <f>IF('S.D.PASTE SHEET'!J665="","",'S.D.PASTE SHEET'!J665)</f>
        <v/>
      </c>
      <c s="90" t="str">
        <f>IF('S.D.PASTE SHEET'!K665="","",'S.D.PASTE SHEET'!K665)</f>
        <v/>
      </c>
      <c s="90" t="str">
        <f>IF('S.D.PASTE SHEET'!L665="","",'S.D.PASTE SHEET'!L665)</f>
        <v/>
      </c>
      <c s="90" t="str">
        <f>IF('S.D.PASTE SHEET'!M665="","",'S.D.PASTE SHEET'!M665)</f>
        <v/>
      </c>
      <c s="90" t="str">
        <f>IF('S.D.PASTE SHEET'!N665="","",'S.D.PASTE SHEET'!N665)</f>
        <v/>
      </c>
      <c s="90" t="str">
        <f>IF('S.D.PASTE SHEET'!O665="","",'S.D.PASTE SHEET'!O665)</f>
        <v/>
      </c>
      <c s="90" t="str">
        <f>IF('S.D.PASTE SHEET'!P665="","",'S.D.PASTE SHEET'!P665)</f>
        <v/>
      </c>
      <c s="90" t="str">
        <f>IF('S.D.PASTE SHEET'!Q665="","",'S.D.PASTE SHEET'!Q665)</f>
        <v/>
      </c>
      <c s="90" t="str">
        <f>IF('S.D.PASTE SHEET'!R665="","",'S.D.PASTE SHEET'!R665)</f>
        <v/>
      </c>
      <c s="90" t="str">
        <f>IF('S.D.PASTE SHEET'!S665="","",'S.D.PASTE SHEET'!S665)</f>
        <v/>
      </c>
      <c s="90" t="str">
        <f>IF('S.D.PASTE SHEET'!T665="","",'S.D.PASTE SHEET'!T665)</f>
        <v/>
      </c>
      <c s="90" t="str">
        <f>IF('S.D.PASTE SHEET'!U665="","",'S.D.PASTE SHEET'!U665)</f>
        <v/>
      </c>
      <c s="90" t="str">
        <f>IF('S.D.PASTE SHEET'!V665="","",'S.D.PASTE SHEET'!V665)</f>
        <v/>
      </c>
      <c s="90" t="str">
        <f>IF('S.D.PASTE SHEET'!W665="","",'S.D.PASTE SHEET'!W665)</f>
        <v/>
      </c>
      <c s="90" t="str">
        <f>IF('S.D.PASTE SHEET'!X665="","",'S.D.PASTE SHEET'!X665)</f>
        <v/>
      </c>
      <c s="90" t="str">
        <f>IF('S.D.PASTE SHEET'!Y665="","",'S.D.PASTE SHEET'!Y665)</f>
        <v/>
      </c>
      <c s="90" t="str">
        <f>IF('S.D.PASTE SHEET'!Z665="","",'S.D.PASTE SHEET'!Z665)</f>
        <v/>
      </c>
      <c s="90" t="str">
        <f>IF('S.D.PASTE SHEET'!AA665="","",'S.D.PASTE SHEET'!AA665)</f>
        <v/>
      </c>
      <c s="90" t="str">
        <f>IF('S.D.PASTE SHEET'!AB665="","",'S.D.PASTE SHEET'!AB665)</f>
        <v/>
      </c>
      <c s="90" t="str">
        <f>IF('S.D.PASTE SHEET'!AC665="","",'S.D.PASTE SHEET'!AC665)</f>
        <v/>
      </c>
      <c s="90" t="str">
        <f>IF('S.D.PASTE SHEET'!AD665="","",'S.D.PASTE SHEET'!AD665)</f>
        <v/>
      </c>
      <c s="34"/>
      <c s="32" t="str">
        <f>IF(AK665="","",IF(AK665&gt;0,COUNT($AG$2:AG665),""))</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5" s="32" t="str">
        <f>IF(BC665="","",IF(BC665&gt;0,COUNT($AY$2:AY665),""))</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6" spans="1:66" ht="15.75" customHeight="1">
      <c r="A666" s="90" t="str">
        <f>IF('S.D.PASTE SHEET'!A666="","",'S.D.PASTE SHEET'!A666)</f>
        <v/>
      </c>
      <c s="90" t="str">
        <f>IF('S.D.PASTE SHEET'!B666="","",'S.D.PASTE SHEET'!B666)</f>
        <v/>
      </c>
      <c s="90" t="str">
        <f>IF('S.D.PASTE SHEET'!C666="","",'S.D.PASTE SHEET'!C666)</f>
        <v/>
      </c>
      <c s="91" t="str">
        <f>IF('S.D.PASTE SHEET'!D666="","",'S.D.PASTE SHEET'!D666)</f>
        <v/>
      </c>
      <c s="90" t="str">
        <f>IF('S.D.PASTE SHEET'!E666="","",UPPER('S.D.PASTE SHEET'!E666))</f>
        <v/>
      </c>
      <c s="90" t="str">
        <f>IF('S.D.PASTE SHEET'!F666="","",'S.D.PASTE SHEET'!F666)</f>
        <v/>
      </c>
      <c s="90" t="str">
        <f>IF('S.D.PASTE SHEET'!G666="","",UPPER('S.D.PASTE SHEET'!G666))</f>
        <v/>
      </c>
      <c s="90" t="str">
        <f>IF('S.D.PASTE SHEET'!H666="","",UPPER('S.D.PASTE SHEET'!H666))</f>
        <v/>
      </c>
      <c s="90" t="str">
        <f>IF('S.D.PASTE SHEET'!I666="","",'S.D.PASTE SHEET'!I666)</f>
        <v/>
      </c>
      <c s="91" t="str">
        <f>IF('S.D.PASTE SHEET'!J666="","",'S.D.PASTE SHEET'!J666)</f>
        <v/>
      </c>
      <c s="90" t="str">
        <f>IF('S.D.PASTE SHEET'!K666="","",'S.D.PASTE SHEET'!K666)</f>
        <v/>
      </c>
      <c s="90" t="str">
        <f>IF('S.D.PASTE SHEET'!L666="","",'S.D.PASTE SHEET'!L666)</f>
        <v/>
      </c>
      <c s="90" t="str">
        <f>IF('S.D.PASTE SHEET'!M666="","",'S.D.PASTE SHEET'!M666)</f>
        <v/>
      </c>
      <c s="90" t="str">
        <f>IF('S.D.PASTE SHEET'!N666="","",'S.D.PASTE SHEET'!N666)</f>
        <v/>
      </c>
      <c s="90" t="str">
        <f>IF('S.D.PASTE SHEET'!O666="","",'S.D.PASTE SHEET'!O666)</f>
        <v/>
      </c>
      <c s="90" t="str">
        <f>IF('S.D.PASTE SHEET'!P666="","",'S.D.PASTE SHEET'!P666)</f>
        <v/>
      </c>
      <c s="90" t="str">
        <f>IF('S.D.PASTE SHEET'!Q666="","",'S.D.PASTE SHEET'!Q666)</f>
        <v/>
      </c>
      <c s="90" t="str">
        <f>IF('S.D.PASTE SHEET'!R666="","",'S.D.PASTE SHEET'!R666)</f>
        <v/>
      </c>
      <c s="90" t="str">
        <f>IF('S.D.PASTE SHEET'!S666="","",'S.D.PASTE SHEET'!S666)</f>
        <v/>
      </c>
      <c s="90" t="str">
        <f>IF('S.D.PASTE SHEET'!T666="","",'S.D.PASTE SHEET'!T666)</f>
        <v/>
      </c>
      <c s="90" t="str">
        <f>IF('S.D.PASTE SHEET'!U666="","",'S.D.PASTE SHEET'!U666)</f>
        <v/>
      </c>
      <c s="90" t="str">
        <f>IF('S.D.PASTE SHEET'!V666="","",'S.D.PASTE SHEET'!V666)</f>
        <v/>
      </c>
      <c s="90" t="str">
        <f>IF('S.D.PASTE SHEET'!W666="","",'S.D.PASTE SHEET'!W666)</f>
        <v/>
      </c>
      <c s="90" t="str">
        <f>IF('S.D.PASTE SHEET'!X666="","",'S.D.PASTE SHEET'!X666)</f>
        <v/>
      </c>
      <c s="90" t="str">
        <f>IF('S.D.PASTE SHEET'!Y666="","",'S.D.PASTE SHEET'!Y666)</f>
        <v/>
      </c>
      <c s="90" t="str">
        <f>IF('S.D.PASTE SHEET'!Z666="","",'S.D.PASTE SHEET'!Z666)</f>
        <v/>
      </c>
      <c s="90" t="str">
        <f>IF('S.D.PASTE SHEET'!AA666="","",'S.D.PASTE SHEET'!AA666)</f>
        <v/>
      </c>
      <c s="90" t="str">
        <f>IF('S.D.PASTE SHEET'!AB666="","",'S.D.PASTE SHEET'!AB666)</f>
        <v/>
      </c>
      <c s="90" t="str">
        <f>IF('S.D.PASTE SHEET'!AC666="","",'S.D.PASTE SHEET'!AC666)</f>
        <v/>
      </c>
      <c s="90" t="str">
        <f>IF('S.D.PASTE SHEET'!AD666="","",'S.D.PASTE SHEET'!AD666)</f>
        <v/>
      </c>
      <c s="34"/>
      <c s="32" t="str">
        <f>IF(AK666="","",IF(AK666&gt;0,COUNT($AG$2:AG666),""))</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6" s="32" t="str">
        <f>IF(BC666="","",IF(BC666&gt;0,COUNT($AY$2:AY666),""))</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7" spans="1:66" ht="15.75" customHeight="1">
      <c r="A667" s="90" t="str">
        <f>IF('S.D.PASTE SHEET'!A667="","",'S.D.PASTE SHEET'!A667)</f>
        <v/>
      </c>
      <c s="90" t="str">
        <f>IF('S.D.PASTE SHEET'!B667="","",'S.D.PASTE SHEET'!B667)</f>
        <v/>
      </c>
      <c s="90" t="str">
        <f>IF('S.D.PASTE SHEET'!C667="","",'S.D.PASTE SHEET'!C667)</f>
        <v/>
      </c>
      <c s="91" t="str">
        <f>IF('S.D.PASTE SHEET'!D667="","",'S.D.PASTE SHEET'!D667)</f>
        <v/>
      </c>
      <c s="90" t="str">
        <f>IF('S.D.PASTE SHEET'!E667="","",UPPER('S.D.PASTE SHEET'!E667))</f>
        <v/>
      </c>
      <c s="90" t="str">
        <f>IF('S.D.PASTE SHEET'!F667="","",'S.D.PASTE SHEET'!F667)</f>
        <v/>
      </c>
      <c s="90" t="str">
        <f>IF('S.D.PASTE SHEET'!G667="","",UPPER('S.D.PASTE SHEET'!G667))</f>
        <v/>
      </c>
      <c s="90" t="str">
        <f>IF('S.D.PASTE SHEET'!H667="","",UPPER('S.D.PASTE SHEET'!H667))</f>
        <v/>
      </c>
      <c s="90" t="str">
        <f>IF('S.D.PASTE SHEET'!I667="","",'S.D.PASTE SHEET'!I667)</f>
        <v/>
      </c>
      <c s="91" t="str">
        <f>IF('S.D.PASTE SHEET'!J667="","",'S.D.PASTE SHEET'!J667)</f>
        <v/>
      </c>
      <c s="90" t="str">
        <f>IF('S.D.PASTE SHEET'!K667="","",'S.D.PASTE SHEET'!K667)</f>
        <v/>
      </c>
      <c s="90" t="str">
        <f>IF('S.D.PASTE SHEET'!L667="","",'S.D.PASTE SHEET'!L667)</f>
        <v/>
      </c>
      <c s="90" t="str">
        <f>IF('S.D.PASTE SHEET'!M667="","",'S.D.PASTE SHEET'!M667)</f>
        <v/>
      </c>
      <c s="90" t="str">
        <f>IF('S.D.PASTE SHEET'!N667="","",'S.D.PASTE SHEET'!N667)</f>
        <v/>
      </c>
      <c s="90" t="str">
        <f>IF('S.D.PASTE SHEET'!O667="","",'S.D.PASTE SHEET'!O667)</f>
        <v/>
      </c>
      <c s="90" t="str">
        <f>IF('S.D.PASTE SHEET'!P667="","",'S.D.PASTE SHEET'!P667)</f>
        <v/>
      </c>
      <c s="90" t="str">
        <f>IF('S.D.PASTE SHEET'!Q667="","",'S.D.PASTE SHEET'!Q667)</f>
        <v/>
      </c>
      <c s="90" t="str">
        <f>IF('S.D.PASTE SHEET'!R667="","",'S.D.PASTE SHEET'!R667)</f>
        <v/>
      </c>
      <c s="90" t="str">
        <f>IF('S.D.PASTE SHEET'!S667="","",'S.D.PASTE SHEET'!S667)</f>
        <v/>
      </c>
      <c s="90" t="str">
        <f>IF('S.D.PASTE SHEET'!T667="","",'S.D.PASTE SHEET'!T667)</f>
        <v/>
      </c>
      <c s="90" t="str">
        <f>IF('S.D.PASTE SHEET'!U667="","",'S.D.PASTE SHEET'!U667)</f>
        <v/>
      </c>
      <c s="90" t="str">
        <f>IF('S.D.PASTE SHEET'!V667="","",'S.D.PASTE SHEET'!V667)</f>
        <v/>
      </c>
      <c s="90" t="str">
        <f>IF('S.D.PASTE SHEET'!W667="","",'S.D.PASTE SHEET'!W667)</f>
        <v/>
      </c>
      <c s="90" t="str">
        <f>IF('S.D.PASTE SHEET'!X667="","",'S.D.PASTE SHEET'!X667)</f>
        <v/>
      </c>
      <c s="90" t="str">
        <f>IF('S.D.PASTE SHEET'!Y667="","",'S.D.PASTE SHEET'!Y667)</f>
        <v/>
      </c>
      <c s="90" t="str">
        <f>IF('S.D.PASTE SHEET'!Z667="","",'S.D.PASTE SHEET'!Z667)</f>
        <v/>
      </c>
      <c s="90" t="str">
        <f>IF('S.D.PASTE SHEET'!AA667="","",'S.D.PASTE SHEET'!AA667)</f>
        <v/>
      </c>
      <c s="90" t="str">
        <f>IF('S.D.PASTE SHEET'!AB667="","",'S.D.PASTE SHEET'!AB667)</f>
        <v/>
      </c>
      <c s="90" t="str">
        <f>IF('S.D.PASTE SHEET'!AC667="","",'S.D.PASTE SHEET'!AC667)</f>
        <v/>
      </c>
      <c s="90" t="str">
        <f>IF('S.D.PASTE SHEET'!AD667="","",'S.D.PASTE SHEET'!AD667)</f>
        <v/>
      </c>
      <c s="34"/>
      <c s="32" t="str">
        <f>IF(AK667="","",IF(AK667&gt;0,COUNT($AG$2:AG667),""))</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7" s="32" t="str">
        <f>IF(BC667="","",IF(BC667&gt;0,COUNT($AY$2:AY667),""))</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8" spans="1:66" ht="15.75" customHeight="1">
      <c r="A668" s="90" t="str">
        <f>IF('S.D.PASTE SHEET'!A668="","",'S.D.PASTE SHEET'!A668)</f>
        <v/>
      </c>
      <c s="90" t="str">
        <f>IF('S.D.PASTE SHEET'!B668="","",'S.D.PASTE SHEET'!B668)</f>
        <v/>
      </c>
      <c s="90" t="str">
        <f>IF('S.D.PASTE SHEET'!C668="","",'S.D.PASTE SHEET'!C668)</f>
        <v/>
      </c>
      <c s="91" t="str">
        <f>IF('S.D.PASTE SHEET'!D668="","",'S.D.PASTE SHEET'!D668)</f>
        <v/>
      </c>
      <c s="90" t="str">
        <f>IF('S.D.PASTE SHEET'!E668="","",UPPER('S.D.PASTE SHEET'!E668))</f>
        <v/>
      </c>
      <c s="90" t="str">
        <f>IF('S.D.PASTE SHEET'!F668="","",'S.D.PASTE SHEET'!F668)</f>
        <v/>
      </c>
      <c s="90" t="str">
        <f>IF('S.D.PASTE SHEET'!G668="","",UPPER('S.D.PASTE SHEET'!G668))</f>
        <v/>
      </c>
      <c s="90" t="str">
        <f>IF('S.D.PASTE SHEET'!H668="","",UPPER('S.D.PASTE SHEET'!H668))</f>
        <v/>
      </c>
      <c s="90" t="str">
        <f>IF('S.D.PASTE SHEET'!I668="","",'S.D.PASTE SHEET'!I668)</f>
        <v/>
      </c>
      <c s="91" t="str">
        <f>IF('S.D.PASTE SHEET'!J668="","",'S.D.PASTE SHEET'!J668)</f>
        <v/>
      </c>
      <c s="90" t="str">
        <f>IF('S.D.PASTE SHEET'!K668="","",'S.D.PASTE SHEET'!K668)</f>
        <v/>
      </c>
      <c s="90" t="str">
        <f>IF('S.D.PASTE SHEET'!L668="","",'S.D.PASTE SHEET'!L668)</f>
        <v/>
      </c>
      <c s="90" t="str">
        <f>IF('S.D.PASTE SHEET'!M668="","",'S.D.PASTE SHEET'!M668)</f>
        <v/>
      </c>
      <c s="90" t="str">
        <f>IF('S.D.PASTE SHEET'!N668="","",'S.D.PASTE SHEET'!N668)</f>
        <v/>
      </c>
      <c s="90" t="str">
        <f>IF('S.D.PASTE SHEET'!O668="","",'S.D.PASTE SHEET'!O668)</f>
        <v/>
      </c>
      <c s="90" t="str">
        <f>IF('S.D.PASTE SHEET'!P668="","",'S.D.PASTE SHEET'!P668)</f>
        <v/>
      </c>
      <c s="90" t="str">
        <f>IF('S.D.PASTE SHEET'!Q668="","",'S.D.PASTE SHEET'!Q668)</f>
        <v/>
      </c>
      <c s="90" t="str">
        <f>IF('S.D.PASTE SHEET'!R668="","",'S.D.PASTE SHEET'!R668)</f>
        <v/>
      </c>
      <c s="90" t="str">
        <f>IF('S.D.PASTE SHEET'!S668="","",'S.D.PASTE SHEET'!S668)</f>
        <v/>
      </c>
      <c s="90" t="str">
        <f>IF('S.D.PASTE SHEET'!T668="","",'S.D.PASTE SHEET'!T668)</f>
        <v/>
      </c>
      <c s="90" t="str">
        <f>IF('S.D.PASTE SHEET'!U668="","",'S.D.PASTE SHEET'!U668)</f>
        <v/>
      </c>
      <c s="90" t="str">
        <f>IF('S.D.PASTE SHEET'!V668="","",'S.D.PASTE SHEET'!V668)</f>
        <v/>
      </c>
      <c s="90" t="str">
        <f>IF('S.D.PASTE SHEET'!W668="","",'S.D.PASTE SHEET'!W668)</f>
        <v/>
      </c>
      <c s="90" t="str">
        <f>IF('S.D.PASTE SHEET'!X668="","",'S.D.PASTE SHEET'!X668)</f>
        <v/>
      </c>
      <c s="90" t="str">
        <f>IF('S.D.PASTE SHEET'!Y668="","",'S.D.PASTE SHEET'!Y668)</f>
        <v/>
      </c>
      <c s="90" t="str">
        <f>IF('S.D.PASTE SHEET'!Z668="","",'S.D.PASTE SHEET'!Z668)</f>
        <v/>
      </c>
      <c s="90" t="str">
        <f>IF('S.D.PASTE SHEET'!AA668="","",'S.D.PASTE SHEET'!AA668)</f>
        <v/>
      </c>
      <c s="90" t="str">
        <f>IF('S.D.PASTE SHEET'!AB668="","",'S.D.PASTE SHEET'!AB668)</f>
        <v/>
      </c>
      <c s="90" t="str">
        <f>IF('S.D.PASTE SHEET'!AC668="","",'S.D.PASTE SHEET'!AC668)</f>
        <v/>
      </c>
      <c s="90" t="str">
        <f>IF('S.D.PASTE SHEET'!AD668="","",'S.D.PASTE SHEET'!AD668)</f>
        <v/>
      </c>
      <c s="34"/>
      <c s="32" t="str">
        <f>IF(AK668="","",IF(AK668&gt;0,COUNT($AG$2:AG668),""))</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8" s="32" t="str">
        <f>IF(BC668="","",IF(BC668&gt;0,COUNT($AY$2:AY668),""))</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69" spans="1:66" ht="15.75" customHeight="1">
      <c r="A669" s="90" t="str">
        <f>IF('S.D.PASTE SHEET'!A669="","",'S.D.PASTE SHEET'!A669)</f>
        <v/>
      </c>
      <c s="90" t="str">
        <f>IF('S.D.PASTE SHEET'!B669="","",'S.D.PASTE SHEET'!B669)</f>
        <v/>
      </c>
      <c s="90" t="str">
        <f>IF('S.D.PASTE SHEET'!C669="","",'S.D.PASTE SHEET'!C669)</f>
        <v/>
      </c>
      <c s="91" t="str">
        <f>IF('S.D.PASTE SHEET'!D669="","",'S.D.PASTE SHEET'!D669)</f>
        <v/>
      </c>
      <c s="90" t="str">
        <f>IF('S.D.PASTE SHEET'!E669="","",UPPER('S.D.PASTE SHEET'!E669))</f>
        <v/>
      </c>
      <c s="90" t="str">
        <f>IF('S.D.PASTE SHEET'!F669="","",'S.D.PASTE SHEET'!F669)</f>
        <v/>
      </c>
      <c s="90" t="str">
        <f>IF('S.D.PASTE SHEET'!G669="","",UPPER('S.D.PASTE SHEET'!G669))</f>
        <v/>
      </c>
      <c s="90" t="str">
        <f>IF('S.D.PASTE SHEET'!H669="","",UPPER('S.D.PASTE SHEET'!H669))</f>
        <v/>
      </c>
      <c s="90" t="str">
        <f>IF('S.D.PASTE SHEET'!I669="","",'S.D.PASTE SHEET'!I669)</f>
        <v/>
      </c>
      <c s="91" t="str">
        <f>IF('S.D.PASTE SHEET'!J669="","",'S.D.PASTE SHEET'!J669)</f>
        <v/>
      </c>
      <c s="90" t="str">
        <f>IF('S.D.PASTE SHEET'!K669="","",'S.D.PASTE SHEET'!K669)</f>
        <v/>
      </c>
      <c s="90" t="str">
        <f>IF('S.D.PASTE SHEET'!L669="","",'S.D.PASTE SHEET'!L669)</f>
        <v/>
      </c>
      <c s="90" t="str">
        <f>IF('S.D.PASTE SHEET'!M669="","",'S.D.PASTE SHEET'!M669)</f>
        <v/>
      </c>
      <c s="90" t="str">
        <f>IF('S.D.PASTE SHEET'!N669="","",'S.D.PASTE SHEET'!N669)</f>
        <v/>
      </c>
      <c s="90" t="str">
        <f>IF('S.D.PASTE SHEET'!O669="","",'S.D.PASTE SHEET'!O669)</f>
        <v/>
      </c>
      <c s="90" t="str">
        <f>IF('S.D.PASTE SHEET'!P669="","",'S.D.PASTE SHEET'!P669)</f>
        <v/>
      </c>
      <c s="90" t="str">
        <f>IF('S.D.PASTE SHEET'!Q669="","",'S.D.PASTE SHEET'!Q669)</f>
        <v/>
      </c>
      <c s="90" t="str">
        <f>IF('S.D.PASTE SHEET'!R669="","",'S.D.PASTE SHEET'!R669)</f>
        <v/>
      </c>
      <c s="90" t="str">
        <f>IF('S.D.PASTE SHEET'!S669="","",'S.D.PASTE SHEET'!S669)</f>
        <v/>
      </c>
      <c s="90" t="str">
        <f>IF('S.D.PASTE SHEET'!T669="","",'S.D.PASTE SHEET'!T669)</f>
        <v/>
      </c>
      <c s="90" t="str">
        <f>IF('S.D.PASTE SHEET'!U669="","",'S.D.PASTE SHEET'!U669)</f>
        <v/>
      </c>
      <c s="90" t="str">
        <f>IF('S.D.PASTE SHEET'!V669="","",'S.D.PASTE SHEET'!V669)</f>
        <v/>
      </c>
      <c s="90" t="str">
        <f>IF('S.D.PASTE SHEET'!W669="","",'S.D.PASTE SHEET'!W669)</f>
        <v/>
      </c>
      <c s="90" t="str">
        <f>IF('S.D.PASTE SHEET'!X669="","",'S.D.PASTE SHEET'!X669)</f>
        <v/>
      </c>
      <c s="90" t="str">
        <f>IF('S.D.PASTE SHEET'!Y669="","",'S.D.PASTE SHEET'!Y669)</f>
        <v/>
      </c>
      <c s="90" t="str">
        <f>IF('S.D.PASTE SHEET'!Z669="","",'S.D.PASTE SHEET'!Z669)</f>
        <v/>
      </c>
      <c s="90" t="str">
        <f>IF('S.D.PASTE SHEET'!AA669="","",'S.D.PASTE SHEET'!AA669)</f>
        <v/>
      </c>
      <c s="90" t="str">
        <f>IF('S.D.PASTE SHEET'!AB669="","",'S.D.PASTE SHEET'!AB669)</f>
        <v/>
      </c>
      <c s="90" t="str">
        <f>IF('S.D.PASTE SHEET'!AC669="","",'S.D.PASTE SHEET'!AC669)</f>
        <v/>
      </c>
      <c s="90" t="str">
        <f>IF('S.D.PASTE SHEET'!AD669="","",'S.D.PASTE SHEET'!AD669)</f>
        <v/>
      </c>
      <c s="34"/>
      <c s="32" t="str">
        <f>IF(AK669="","",IF(AK669&gt;0,COUNT($AG$2:AG669),""))</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69" s="32" t="str">
        <f>IF(BC669="","",IF(BC669&gt;0,COUNT($AY$2:AY669),""))</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70" spans="1:66" ht="15.75" customHeight="1">
      <c r="A670" s="90" t="str">
        <f>IF('S.D.PASTE SHEET'!A670="","",'S.D.PASTE SHEET'!A670)</f>
        <v/>
      </c>
      <c s="90" t="str">
        <f>IF('S.D.PASTE SHEET'!B670="","",'S.D.PASTE SHEET'!B670)</f>
        <v/>
      </c>
      <c s="90" t="str">
        <f>IF('S.D.PASTE SHEET'!C670="","",'S.D.PASTE SHEET'!C670)</f>
        <v/>
      </c>
      <c s="91" t="str">
        <f>IF('S.D.PASTE SHEET'!D670="","",'S.D.PASTE SHEET'!D670)</f>
        <v/>
      </c>
      <c s="90" t="str">
        <f>IF('S.D.PASTE SHEET'!E670="","",UPPER('S.D.PASTE SHEET'!E670))</f>
        <v/>
      </c>
      <c s="90" t="str">
        <f>IF('S.D.PASTE SHEET'!F670="","",'S.D.PASTE SHEET'!F670)</f>
        <v/>
      </c>
      <c s="90" t="str">
        <f>IF('S.D.PASTE SHEET'!G670="","",UPPER('S.D.PASTE SHEET'!G670))</f>
        <v/>
      </c>
      <c s="90" t="str">
        <f>IF('S.D.PASTE SHEET'!H670="","",UPPER('S.D.PASTE SHEET'!H670))</f>
        <v/>
      </c>
      <c s="90" t="str">
        <f>IF('S.D.PASTE SHEET'!I670="","",'S.D.PASTE SHEET'!I670)</f>
        <v/>
      </c>
      <c s="91" t="str">
        <f>IF('S.D.PASTE SHEET'!J670="","",'S.D.PASTE SHEET'!J670)</f>
        <v/>
      </c>
      <c s="90" t="str">
        <f>IF('S.D.PASTE SHEET'!K670="","",'S.D.PASTE SHEET'!K670)</f>
        <v/>
      </c>
      <c s="90" t="str">
        <f>IF('S.D.PASTE SHEET'!L670="","",'S.D.PASTE SHEET'!L670)</f>
        <v/>
      </c>
      <c s="90" t="str">
        <f>IF('S.D.PASTE SHEET'!M670="","",'S.D.PASTE SHEET'!M670)</f>
        <v/>
      </c>
      <c s="90" t="str">
        <f>IF('S.D.PASTE SHEET'!N670="","",'S.D.PASTE SHEET'!N670)</f>
        <v/>
      </c>
      <c s="90" t="str">
        <f>IF('S.D.PASTE SHEET'!O670="","",'S.D.PASTE SHEET'!O670)</f>
        <v/>
      </c>
      <c s="90" t="str">
        <f>IF('S.D.PASTE SHEET'!P670="","",'S.D.PASTE SHEET'!P670)</f>
        <v/>
      </c>
      <c s="90" t="str">
        <f>IF('S.D.PASTE SHEET'!Q670="","",'S.D.PASTE SHEET'!Q670)</f>
        <v/>
      </c>
      <c s="90" t="str">
        <f>IF('S.D.PASTE SHEET'!R670="","",'S.D.PASTE SHEET'!R670)</f>
        <v/>
      </c>
      <c s="90" t="str">
        <f>IF('S.D.PASTE SHEET'!S670="","",'S.D.PASTE SHEET'!S670)</f>
        <v/>
      </c>
      <c s="90" t="str">
        <f>IF('S.D.PASTE SHEET'!T670="","",'S.D.PASTE SHEET'!T670)</f>
        <v/>
      </c>
      <c s="90" t="str">
        <f>IF('S.D.PASTE SHEET'!U670="","",'S.D.PASTE SHEET'!U670)</f>
        <v/>
      </c>
      <c s="90" t="str">
        <f>IF('S.D.PASTE SHEET'!V670="","",'S.D.PASTE SHEET'!V670)</f>
        <v/>
      </c>
      <c s="90" t="str">
        <f>IF('S.D.PASTE SHEET'!W670="","",'S.D.PASTE SHEET'!W670)</f>
        <v/>
      </c>
      <c s="90" t="str">
        <f>IF('S.D.PASTE SHEET'!X670="","",'S.D.PASTE SHEET'!X670)</f>
        <v/>
      </c>
      <c s="90" t="str">
        <f>IF('S.D.PASTE SHEET'!Y670="","",'S.D.PASTE SHEET'!Y670)</f>
        <v/>
      </c>
      <c s="90" t="str">
        <f>IF('S.D.PASTE SHEET'!Z670="","",'S.D.PASTE SHEET'!Z670)</f>
        <v/>
      </c>
      <c s="90" t="str">
        <f>IF('S.D.PASTE SHEET'!AA670="","",'S.D.PASTE SHEET'!AA670)</f>
        <v/>
      </c>
      <c s="90" t="str">
        <f>IF('S.D.PASTE SHEET'!AB670="","",'S.D.PASTE SHEET'!AB670)</f>
        <v/>
      </c>
      <c s="90" t="str">
        <f>IF('S.D.PASTE SHEET'!AC670="","",'S.D.PASTE SHEET'!AC670)</f>
        <v/>
      </c>
      <c s="90" t="str">
        <f>IF('S.D.PASTE SHEET'!AD670="","",'S.D.PASTE SHEET'!AD670)</f>
        <v/>
      </c>
      <c s="34"/>
      <c s="32" t="str">
        <f>IF(AK670="","",IF(AK670&gt;0,COUNT($AG$2:AG670),""))</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70" s="32" t="str">
        <f>IF(BC670="","",IF(BC670&gt;0,COUNT($AY$2:AY670),""))</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71" spans="1:66" ht="15.75" customHeight="1">
      <c r="A671" s="90" t="str">
        <f>IF('S.D.PASTE SHEET'!A671="","",'S.D.PASTE SHEET'!A671)</f>
        <v/>
      </c>
      <c s="90" t="str">
        <f>IF('S.D.PASTE SHEET'!B671="","",'S.D.PASTE SHEET'!B671)</f>
        <v/>
      </c>
      <c s="90" t="str">
        <f>IF('S.D.PASTE SHEET'!C671="","",'S.D.PASTE SHEET'!C671)</f>
        <v/>
      </c>
      <c s="91" t="str">
        <f>IF('S.D.PASTE SHEET'!D671="","",'S.D.PASTE SHEET'!D671)</f>
        <v/>
      </c>
      <c s="90" t="str">
        <f>IF('S.D.PASTE SHEET'!E671="","",UPPER('S.D.PASTE SHEET'!E671))</f>
        <v/>
      </c>
      <c s="90" t="str">
        <f>IF('S.D.PASTE SHEET'!F671="","",'S.D.PASTE SHEET'!F671)</f>
        <v/>
      </c>
      <c s="90" t="str">
        <f>IF('S.D.PASTE SHEET'!G671="","",UPPER('S.D.PASTE SHEET'!G671))</f>
        <v/>
      </c>
      <c s="90" t="str">
        <f>IF('S.D.PASTE SHEET'!H671="","",UPPER('S.D.PASTE SHEET'!H671))</f>
        <v/>
      </c>
      <c s="90" t="str">
        <f>IF('S.D.PASTE SHEET'!I671="","",'S.D.PASTE SHEET'!I671)</f>
        <v/>
      </c>
      <c s="91" t="str">
        <f>IF('S.D.PASTE SHEET'!J671="","",'S.D.PASTE SHEET'!J671)</f>
        <v/>
      </c>
      <c s="90" t="str">
        <f>IF('S.D.PASTE SHEET'!K671="","",'S.D.PASTE SHEET'!K671)</f>
        <v/>
      </c>
      <c s="90" t="str">
        <f>IF('S.D.PASTE SHEET'!L671="","",'S.D.PASTE SHEET'!L671)</f>
        <v/>
      </c>
      <c s="90" t="str">
        <f>IF('S.D.PASTE SHEET'!M671="","",'S.D.PASTE SHEET'!M671)</f>
        <v/>
      </c>
      <c s="90" t="str">
        <f>IF('S.D.PASTE SHEET'!N671="","",'S.D.PASTE SHEET'!N671)</f>
        <v/>
      </c>
      <c s="90" t="str">
        <f>IF('S.D.PASTE SHEET'!O671="","",'S.D.PASTE SHEET'!O671)</f>
        <v/>
      </c>
      <c s="90" t="str">
        <f>IF('S.D.PASTE SHEET'!P671="","",'S.D.PASTE SHEET'!P671)</f>
        <v/>
      </c>
      <c s="90" t="str">
        <f>IF('S.D.PASTE SHEET'!Q671="","",'S.D.PASTE SHEET'!Q671)</f>
        <v/>
      </c>
      <c s="90" t="str">
        <f>IF('S.D.PASTE SHEET'!R671="","",'S.D.PASTE SHEET'!R671)</f>
        <v/>
      </c>
      <c s="90" t="str">
        <f>IF('S.D.PASTE SHEET'!S671="","",'S.D.PASTE SHEET'!S671)</f>
        <v/>
      </c>
      <c s="90" t="str">
        <f>IF('S.D.PASTE SHEET'!T671="","",'S.D.PASTE SHEET'!T671)</f>
        <v/>
      </c>
      <c s="90" t="str">
        <f>IF('S.D.PASTE SHEET'!U671="","",'S.D.PASTE SHEET'!U671)</f>
        <v/>
      </c>
      <c s="90" t="str">
        <f>IF('S.D.PASTE SHEET'!V671="","",'S.D.PASTE SHEET'!V671)</f>
        <v/>
      </c>
      <c s="90" t="str">
        <f>IF('S.D.PASTE SHEET'!W671="","",'S.D.PASTE SHEET'!W671)</f>
        <v/>
      </c>
      <c s="90" t="str">
        <f>IF('S.D.PASTE SHEET'!X671="","",'S.D.PASTE SHEET'!X671)</f>
        <v/>
      </c>
      <c s="90" t="str">
        <f>IF('S.D.PASTE SHEET'!Y671="","",'S.D.PASTE SHEET'!Y671)</f>
        <v/>
      </c>
      <c s="90" t="str">
        <f>IF('S.D.PASTE SHEET'!Z671="","",'S.D.PASTE SHEET'!Z671)</f>
        <v/>
      </c>
      <c s="90" t="str">
        <f>IF('S.D.PASTE SHEET'!AA671="","",'S.D.PASTE SHEET'!AA671)</f>
        <v/>
      </c>
      <c s="90" t="str">
        <f>IF('S.D.PASTE SHEET'!AB671="","",'S.D.PASTE SHEET'!AB671)</f>
        <v/>
      </c>
      <c s="90" t="str">
        <f>IF('S.D.PASTE SHEET'!AC671="","",'S.D.PASTE SHEET'!AC671)</f>
        <v/>
      </c>
      <c s="90" t="str">
        <f>IF('S.D.PASTE SHEET'!AD671="","",'S.D.PASTE SHEET'!AD671)</f>
        <v/>
      </c>
      <c s="34"/>
      <c s="32" t="str">
        <f>IF(AK671="","",IF(AK671&gt;0,COUNT($AG$2:AG671),""))</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71" s="32" t="str">
        <f>IF(BC671="","",IF(BC671&gt;0,COUNT($AY$2:AY671),""))</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72" spans="1:66" ht="15.75" customHeight="1">
      <c r="A672" s="90" t="str">
        <f>IF('S.D.PASTE SHEET'!A672="","",'S.D.PASTE SHEET'!A672)</f>
        <v/>
      </c>
      <c s="90" t="str">
        <f>IF('S.D.PASTE SHEET'!B672="","",'S.D.PASTE SHEET'!B672)</f>
        <v/>
      </c>
      <c s="90" t="str">
        <f>IF('S.D.PASTE SHEET'!C672="","",'S.D.PASTE SHEET'!C672)</f>
        <v/>
      </c>
      <c s="91" t="str">
        <f>IF('S.D.PASTE SHEET'!D672="","",'S.D.PASTE SHEET'!D672)</f>
        <v/>
      </c>
      <c s="90" t="str">
        <f>IF('S.D.PASTE SHEET'!E672="","",UPPER('S.D.PASTE SHEET'!E672))</f>
        <v/>
      </c>
      <c s="90" t="str">
        <f>IF('S.D.PASTE SHEET'!F672="","",'S.D.PASTE SHEET'!F672)</f>
        <v/>
      </c>
      <c s="90" t="str">
        <f>IF('S.D.PASTE SHEET'!G672="","",UPPER('S.D.PASTE SHEET'!G672))</f>
        <v/>
      </c>
      <c s="90" t="str">
        <f>IF('S.D.PASTE SHEET'!H672="","",UPPER('S.D.PASTE SHEET'!H672))</f>
        <v/>
      </c>
      <c s="90" t="str">
        <f>IF('S.D.PASTE SHEET'!I672="","",'S.D.PASTE SHEET'!I672)</f>
        <v/>
      </c>
      <c s="91" t="str">
        <f>IF('S.D.PASTE SHEET'!J672="","",'S.D.PASTE SHEET'!J672)</f>
        <v/>
      </c>
      <c s="90" t="str">
        <f>IF('S.D.PASTE SHEET'!K672="","",'S.D.PASTE SHEET'!K672)</f>
        <v/>
      </c>
      <c s="90" t="str">
        <f>IF('S.D.PASTE SHEET'!L672="","",'S.D.PASTE SHEET'!L672)</f>
        <v/>
      </c>
      <c s="90" t="str">
        <f>IF('S.D.PASTE SHEET'!M672="","",'S.D.PASTE SHEET'!M672)</f>
        <v/>
      </c>
      <c s="90" t="str">
        <f>IF('S.D.PASTE SHEET'!N672="","",'S.D.PASTE SHEET'!N672)</f>
        <v/>
      </c>
      <c s="90" t="str">
        <f>IF('S.D.PASTE SHEET'!O672="","",'S.D.PASTE SHEET'!O672)</f>
        <v/>
      </c>
      <c s="90" t="str">
        <f>IF('S.D.PASTE SHEET'!P672="","",'S.D.PASTE SHEET'!P672)</f>
        <v/>
      </c>
      <c s="90" t="str">
        <f>IF('S.D.PASTE SHEET'!Q672="","",'S.D.PASTE SHEET'!Q672)</f>
        <v/>
      </c>
      <c s="90" t="str">
        <f>IF('S.D.PASTE SHEET'!R672="","",'S.D.PASTE SHEET'!R672)</f>
        <v/>
      </c>
      <c s="90" t="str">
        <f>IF('S.D.PASTE SHEET'!S672="","",'S.D.PASTE SHEET'!S672)</f>
        <v/>
      </c>
      <c s="90" t="str">
        <f>IF('S.D.PASTE SHEET'!T672="","",'S.D.PASTE SHEET'!T672)</f>
        <v/>
      </c>
      <c s="90" t="str">
        <f>IF('S.D.PASTE SHEET'!U672="","",'S.D.PASTE SHEET'!U672)</f>
        <v/>
      </c>
      <c s="90" t="str">
        <f>IF('S.D.PASTE SHEET'!V672="","",'S.D.PASTE SHEET'!V672)</f>
        <v/>
      </c>
      <c s="90" t="str">
        <f>IF('S.D.PASTE SHEET'!W672="","",'S.D.PASTE SHEET'!W672)</f>
        <v/>
      </c>
      <c s="90" t="str">
        <f>IF('S.D.PASTE SHEET'!X672="","",'S.D.PASTE SHEET'!X672)</f>
        <v/>
      </c>
      <c s="90" t="str">
        <f>IF('S.D.PASTE SHEET'!Y672="","",'S.D.PASTE SHEET'!Y672)</f>
        <v/>
      </c>
      <c s="90" t="str">
        <f>IF('S.D.PASTE SHEET'!Z672="","",'S.D.PASTE SHEET'!Z672)</f>
        <v/>
      </c>
      <c s="90" t="str">
        <f>IF('S.D.PASTE SHEET'!AA672="","",'S.D.PASTE SHEET'!AA672)</f>
        <v/>
      </c>
      <c s="90" t="str">
        <f>IF('S.D.PASTE SHEET'!AB672="","",'S.D.PASTE SHEET'!AB672)</f>
        <v/>
      </c>
      <c s="90" t="str">
        <f>IF('S.D.PASTE SHEET'!AC672="","",'S.D.PASTE SHEET'!AC672)</f>
        <v/>
      </c>
      <c s="90" t="str">
        <f>IF('S.D.PASTE SHEET'!AD672="","",'S.D.PASTE SHEET'!AD672)</f>
        <v/>
      </c>
      <c s="34"/>
      <c s="32" t="str">
        <f>IF(AK672="","",IF(AK672&gt;0,COUNT($AG$2:AG672),""))</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 t="shared" si="94"/>
        <v/>
      </c>
      <c r="AX672" s="32" t="str">
        <f>IF(BC672="","",IF(BC672&gt;0,COUNT($AY$2:AY672),""))</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73" spans="1:66" ht="15.75" customHeight="1">
      <c r="A673" s="90" t="str">
        <f>IF('S.D.PASTE SHEET'!A673="","",'S.D.PASTE SHEET'!A673)</f>
        <v/>
      </c>
      <c s="90" t="str">
        <f>IF('S.D.PASTE SHEET'!B673="","",'S.D.PASTE SHEET'!B673)</f>
        <v/>
      </c>
      <c s="90" t="str">
        <f>IF('S.D.PASTE SHEET'!C673="","",'S.D.PASTE SHEET'!C673)</f>
        <v/>
      </c>
      <c s="91" t="str">
        <f>IF('S.D.PASTE SHEET'!D673="","",'S.D.PASTE SHEET'!D673)</f>
        <v/>
      </c>
      <c s="90" t="str">
        <f>IF('S.D.PASTE SHEET'!E673="","",UPPER('S.D.PASTE SHEET'!E673))</f>
        <v/>
      </c>
      <c s="90" t="str">
        <f>IF('S.D.PASTE SHEET'!F673="","",'S.D.PASTE SHEET'!F673)</f>
        <v/>
      </c>
      <c s="90" t="str">
        <f>IF('S.D.PASTE SHEET'!G673="","",UPPER('S.D.PASTE SHEET'!G673))</f>
        <v/>
      </c>
      <c s="90" t="str">
        <f>IF('S.D.PASTE SHEET'!H673="","",UPPER('S.D.PASTE SHEET'!H673))</f>
        <v/>
      </c>
      <c s="90" t="str">
        <f>IF('S.D.PASTE SHEET'!I673="","",'S.D.PASTE SHEET'!I673)</f>
        <v/>
      </c>
      <c s="91" t="str">
        <f>IF('S.D.PASTE SHEET'!J673="","",'S.D.PASTE SHEET'!J673)</f>
        <v/>
      </c>
      <c s="90" t="str">
        <f>IF('S.D.PASTE SHEET'!K673="","",'S.D.PASTE SHEET'!K673)</f>
        <v/>
      </c>
      <c s="90" t="str">
        <f>IF('S.D.PASTE SHEET'!L673="","",'S.D.PASTE SHEET'!L673)</f>
        <v/>
      </c>
      <c s="90" t="str">
        <f>IF('S.D.PASTE SHEET'!M673="","",'S.D.PASTE SHEET'!M673)</f>
        <v/>
      </c>
      <c s="90" t="str">
        <f>IF('S.D.PASTE SHEET'!N673="","",'S.D.PASTE SHEET'!N673)</f>
        <v/>
      </c>
      <c s="90" t="str">
        <f>IF('S.D.PASTE SHEET'!O673="","",'S.D.PASTE SHEET'!O673)</f>
        <v/>
      </c>
      <c s="90" t="str">
        <f>IF('S.D.PASTE SHEET'!P673="","",'S.D.PASTE SHEET'!P673)</f>
        <v/>
      </c>
      <c s="90" t="str">
        <f>IF('S.D.PASTE SHEET'!Q673="","",'S.D.PASTE SHEET'!Q673)</f>
        <v/>
      </c>
      <c s="90" t="str">
        <f>IF('S.D.PASTE SHEET'!R673="","",'S.D.PASTE SHEET'!R673)</f>
        <v/>
      </c>
      <c s="90" t="str">
        <f>IF('S.D.PASTE SHEET'!S673="","",'S.D.PASTE SHEET'!S673)</f>
        <v/>
      </c>
      <c s="90" t="str">
        <f>IF('S.D.PASTE SHEET'!T673="","",'S.D.PASTE SHEET'!T673)</f>
        <v/>
      </c>
      <c s="90" t="str">
        <f>IF('S.D.PASTE SHEET'!U673="","",'S.D.PASTE SHEET'!U673)</f>
        <v/>
      </c>
      <c s="90" t="str">
        <f>IF('S.D.PASTE SHEET'!V673="","",'S.D.PASTE SHEET'!V673)</f>
        <v/>
      </c>
      <c s="90" t="str">
        <f>IF('S.D.PASTE SHEET'!W673="","",'S.D.PASTE SHEET'!W673)</f>
        <v/>
      </c>
      <c s="90" t="str">
        <f>IF('S.D.PASTE SHEET'!X673="","",'S.D.PASTE SHEET'!X673)</f>
        <v/>
      </c>
      <c s="90" t="str">
        <f>IF('S.D.PASTE SHEET'!Y673="","",'S.D.PASTE SHEET'!Y673)</f>
        <v/>
      </c>
      <c s="90" t="str">
        <f>IF('S.D.PASTE SHEET'!Z673="","",'S.D.PASTE SHEET'!Z673)</f>
        <v/>
      </c>
      <c s="90" t="str">
        <f>IF('S.D.PASTE SHEET'!AA673="","",'S.D.PASTE SHEET'!AA673)</f>
        <v/>
      </c>
      <c s="90" t="str">
        <f>IF('S.D.PASTE SHEET'!AB673="","",'S.D.PASTE SHEET'!AB673)</f>
        <v/>
      </c>
      <c s="90" t="str">
        <f>IF('S.D.PASTE SHEET'!AC673="","",'S.D.PASTE SHEET'!AC673)</f>
        <v/>
      </c>
      <c s="90" t="str">
        <f>IF('S.D.PASTE SHEET'!AD673="","",'S.D.PASTE SHEET'!AD673)</f>
        <v/>
      </c>
      <c s="34"/>
      <c s="32" t="str">
        <f>IF(AK673="","",IF(AK673&gt;0,COUNT($AG$2:AG673),""))</f>
        <v/>
      </c>
      <c s="10" t="str">
        <f t="shared" si="94"/>
        <v/>
      </c>
      <c s="10" t="str">
        <f t="shared" si="94"/>
        <v/>
      </c>
      <c s="10" t="str">
        <f t="shared" si="94"/>
        <v/>
      </c>
      <c s="37" t="str">
        <f t="shared" si="94"/>
        <v/>
      </c>
      <c s="10" t="str">
        <f t="shared" si="94"/>
        <v/>
      </c>
      <c s="10" t="str">
        <f t="shared" si="94"/>
        <v/>
      </c>
      <c s="10" t="str">
        <f t="shared" si="94"/>
        <v/>
      </c>
      <c s="10" t="str">
        <f t="shared" si="94"/>
        <v/>
      </c>
      <c s="10" t="str">
        <f t="shared" si="94"/>
        <v/>
      </c>
      <c s="37" t="str">
        <f t="shared" si="94"/>
        <v/>
      </c>
      <c s="10" t="str">
        <f t="shared" si="94"/>
        <v/>
      </c>
      <c s="10" t="str">
        <f t="shared" si="94"/>
        <v/>
      </c>
      <c s="10" t="str">
        <f t="shared" si="94"/>
        <v/>
      </c>
      <c s="10" t="str">
        <f t="shared" si="94"/>
        <v/>
      </c>
      <c s="10" t="str">
        <f t="shared" si="94"/>
        <v/>
      </c>
      <c s="10" t="str">
        <f>IF(AND($AJ$1=5,$A673=5),P673,"")</f>
        <v/>
      </c>
      <c r="AX673" s="32" t="str">
        <f>IF(BC673="","",IF(BC673&gt;0,COUNT($AY$2:AY673),""))</f>
        <v/>
      </c>
      <c s="10" t="str">
        <f t="shared" si="92"/>
        <v/>
      </c>
      <c s="10" t="str">
        <f t="shared" si="95"/>
        <v/>
      </c>
      <c s="10" t="str">
        <f t="shared" si="95"/>
        <v/>
      </c>
      <c s="39" t="str">
        <f t="shared" si="95"/>
        <v/>
      </c>
      <c s="10" t="str">
        <f t="shared" si="95"/>
        <v/>
      </c>
      <c s="10" t="str">
        <f t="shared" si="95"/>
        <v/>
      </c>
      <c s="10" t="str">
        <f t="shared" si="95"/>
        <v/>
      </c>
      <c s="10" t="str">
        <f t="shared" si="95"/>
        <v/>
      </c>
      <c s="10" t="str">
        <f t="shared" si="95"/>
        <v/>
      </c>
      <c s="39" t="str">
        <f t="shared" si="95"/>
        <v/>
      </c>
      <c s="10" t="str">
        <f t="shared" si="95"/>
        <v/>
      </c>
      <c s="10" t="str">
        <f t="shared" si="95"/>
        <v/>
      </c>
      <c s="10" t="str">
        <f t="shared" si="95"/>
        <v/>
      </c>
      <c s="10" t="str">
        <f t="shared" si="95"/>
        <v/>
      </c>
      <c s="10" t="str">
        <f t="shared" si="95"/>
        <v/>
      </c>
      <c s="10" t="str">
        <f t="shared" si="95"/>
        <v/>
      </c>
    </row>
    <row r="674" spans="1:66" ht="15.75" customHeight="1">
      <c r="A674" s="90" t="str">
        <f>IF('S.D.PASTE SHEET'!A674="","",'S.D.PASTE SHEET'!A674)</f>
        <v/>
      </c>
      <c s="90" t="str">
        <f>IF('S.D.PASTE SHEET'!B674="","",'S.D.PASTE SHEET'!B674)</f>
        <v/>
      </c>
      <c s="90" t="str">
        <f>IF('S.D.PASTE SHEET'!C674="","",'S.D.PASTE SHEET'!C674)</f>
        <v/>
      </c>
      <c s="91" t="str">
        <f>IF('S.D.PASTE SHEET'!D674="","",'S.D.PASTE SHEET'!D674)</f>
        <v/>
      </c>
      <c s="90" t="str">
        <f>IF('S.D.PASTE SHEET'!E674="","",UPPER('S.D.PASTE SHEET'!E674))</f>
        <v/>
      </c>
      <c s="90" t="str">
        <f>IF('S.D.PASTE SHEET'!F674="","",'S.D.PASTE SHEET'!F674)</f>
        <v/>
      </c>
      <c s="90" t="str">
        <f>IF('S.D.PASTE SHEET'!G674="","",UPPER('S.D.PASTE SHEET'!G674))</f>
        <v/>
      </c>
      <c s="90" t="str">
        <f>IF('S.D.PASTE SHEET'!H674="","",UPPER('S.D.PASTE SHEET'!H674))</f>
        <v/>
      </c>
      <c s="90" t="str">
        <f>IF('S.D.PASTE SHEET'!I674="","",'S.D.PASTE SHEET'!I674)</f>
        <v/>
      </c>
      <c s="91" t="str">
        <f>IF('S.D.PASTE SHEET'!J674="","",'S.D.PASTE SHEET'!J674)</f>
        <v/>
      </c>
      <c s="90" t="str">
        <f>IF('S.D.PASTE SHEET'!K674="","",'S.D.PASTE SHEET'!K674)</f>
        <v/>
      </c>
      <c s="90" t="str">
        <f>IF('S.D.PASTE SHEET'!L674="","",'S.D.PASTE SHEET'!L674)</f>
        <v/>
      </c>
      <c s="90" t="str">
        <f>IF('S.D.PASTE SHEET'!M674="","",'S.D.PASTE SHEET'!M674)</f>
        <v/>
      </c>
      <c s="90" t="str">
        <f>IF('S.D.PASTE SHEET'!N674="","",'S.D.PASTE SHEET'!N674)</f>
        <v/>
      </c>
      <c s="90" t="str">
        <f>IF('S.D.PASTE SHEET'!O674="","",'S.D.PASTE SHEET'!O674)</f>
        <v/>
      </c>
      <c s="90" t="str">
        <f>IF('S.D.PASTE SHEET'!P674="","",'S.D.PASTE SHEET'!P674)</f>
        <v/>
      </c>
      <c s="90" t="str">
        <f>IF('S.D.PASTE SHEET'!Q674="","",'S.D.PASTE SHEET'!Q674)</f>
        <v/>
      </c>
      <c s="90" t="str">
        <f>IF('S.D.PASTE SHEET'!R674="","",'S.D.PASTE SHEET'!R674)</f>
        <v/>
      </c>
      <c s="90" t="str">
        <f>IF('S.D.PASTE SHEET'!S674="","",'S.D.PASTE SHEET'!S674)</f>
        <v/>
      </c>
      <c s="90" t="str">
        <f>IF('S.D.PASTE SHEET'!T674="","",'S.D.PASTE SHEET'!T674)</f>
        <v/>
      </c>
      <c s="90" t="str">
        <f>IF('S.D.PASTE SHEET'!U674="","",'S.D.PASTE SHEET'!U674)</f>
        <v/>
      </c>
      <c s="90" t="str">
        <f>IF('S.D.PASTE SHEET'!V674="","",'S.D.PASTE SHEET'!V674)</f>
        <v/>
      </c>
      <c s="90" t="str">
        <f>IF('S.D.PASTE SHEET'!W674="","",'S.D.PASTE SHEET'!W674)</f>
        <v/>
      </c>
      <c s="90" t="str">
        <f>IF('S.D.PASTE SHEET'!X674="","",'S.D.PASTE SHEET'!X674)</f>
        <v/>
      </c>
      <c s="90" t="str">
        <f>IF('S.D.PASTE SHEET'!Y674="","",'S.D.PASTE SHEET'!Y674)</f>
        <v/>
      </c>
      <c s="90" t="str">
        <f>IF('S.D.PASTE SHEET'!Z674="","",'S.D.PASTE SHEET'!Z674)</f>
        <v/>
      </c>
      <c s="90" t="str">
        <f>IF('S.D.PASTE SHEET'!AA674="","",'S.D.PASTE SHEET'!AA674)</f>
        <v/>
      </c>
      <c s="90" t="str">
        <f>IF('S.D.PASTE SHEET'!AB674="","",'S.D.PASTE SHEET'!AB674)</f>
        <v/>
      </c>
      <c s="90" t="str">
        <f>IF('S.D.PASTE SHEET'!AC674="","",'S.D.PASTE SHEET'!AC674)</f>
        <v/>
      </c>
      <c s="90" t="str">
        <f>IF('S.D.PASTE SHEET'!AD674="","",'S.D.PASTE SHEET'!AD674)</f>
        <v/>
      </c>
      <c s="34"/>
      <c s="32" t="str">
        <f>IF(AK674="","",IF(AK674&gt;0,COUNT($AG$2:AG674),""))</f>
        <v/>
      </c>
      <c s="10" t="str">
        <f t="shared" si="96" ref="AG674:AV689">IF(AND($AJ$1=5,$A674=5),A674,"")</f>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4" s="32" t="str">
        <f>IF(BC674="","",IF(BC674&gt;0,COUNT($AY$2:AY674),""))</f>
        <v/>
      </c>
      <c s="10" t="str">
        <f t="shared" si="92"/>
        <v/>
      </c>
      <c s="10" t="str">
        <f t="shared" si="97" ref="AZ674:BN689">IF(AND($BB$1=5,$A674=5,$BC$1=$B674),B674,"")</f>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75" spans="1:66" ht="15.75" customHeight="1">
      <c r="A675" s="90" t="str">
        <f>IF('S.D.PASTE SHEET'!A675="","",'S.D.PASTE SHEET'!A675)</f>
        <v/>
      </c>
      <c s="90" t="str">
        <f>IF('S.D.PASTE SHEET'!B675="","",'S.D.PASTE SHEET'!B675)</f>
        <v/>
      </c>
      <c s="90" t="str">
        <f>IF('S.D.PASTE SHEET'!C675="","",'S.D.PASTE SHEET'!C675)</f>
        <v/>
      </c>
      <c s="91" t="str">
        <f>IF('S.D.PASTE SHEET'!D675="","",'S.D.PASTE SHEET'!D675)</f>
        <v/>
      </c>
      <c s="90" t="str">
        <f>IF('S.D.PASTE SHEET'!E675="","",UPPER('S.D.PASTE SHEET'!E675))</f>
        <v/>
      </c>
      <c s="90" t="str">
        <f>IF('S.D.PASTE SHEET'!F675="","",'S.D.PASTE SHEET'!F675)</f>
        <v/>
      </c>
      <c s="90" t="str">
        <f>IF('S.D.PASTE SHEET'!G675="","",UPPER('S.D.PASTE SHEET'!G675))</f>
        <v/>
      </c>
      <c s="90" t="str">
        <f>IF('S.D.PASTE SHEET'!H675="","",UPPER('S.D.PASTE SHEET'!H675))</f>
        <v/>
      </c>
      <c s="90" t="str">
        <f>IF('S.D.PASTE SHEET'!I675="","",'S.D.PASTE SHEET'!I675)</f>
        <v/>
      </c>
      <c s="91" t="str">
        <f>IF('S.D.PASTE SHEET'!J675="","",'S.D.PASTE SHEET'!J675)</f>
        <v/>
      </c>
      <c s="90" t="str">
        <f>IF('S.D.PASTE SHEET'!K675="","",'S.D.PASTE SHEET'!K675)</f>
        <v/>
      </c>
      <c s="90" t="str">
        <f>IF('S.D.PASTE SHEET'!L675="","",'S.D.PASTE SHEET'!L675)</f>
        <v/>
      </c>
      <c s="90" t="str">
        <f>IF('S.D.PASTE SHEET'!M675="","",'S.D.PASTE SHEET'!M675)</f>
        <v/>
      </c>
      <c s="90" t="str">
        <f>IF('S.D.PASTE SHEET'!N675="","",'S.D.PASTE SHEET'!N675)</f>
        <v/>
      </c>
      <c s="90" t="str">
        <f>IF('S.D.PASTE SHEET'!O675="","",'S.D.PASTE SHEET'!O675)</f>
        <v/>
      </c>
      <c s="90" t="str">
        <f>IF('S.D.PASTE SHEET'!P675="","",'S.D.PASTE SHEET'!P675)</f>
        <v/>
      </c>
      <c s="90" t="str">
        <f>IF('S.D.PASTE SHEET'!Q675="","",'S.D.PASTE SHEET'!Q675)</f>
        <v/>
      </c>
      <c s="90" t="str">
        <f>IF('S.D.PASTE SHEET'!R675="","",'S.D.PASTE SHEET'!R675)</f>
        <v/>
      </c>
      <c s="90" t="str">
        <f>IF('S.D.PASTE SHEET'!S675="","",'S.D.PASTE SHEET'!S675)</f>
        <v/>
      </c>
      <c s="90" t="str">
        <f>IF('S.D.PASTE SHEET'!T675="","",'S.D.PASTE SHEET'!T675)</f>
        <v/>
      </c>
      <c s="90" t="str">
        <f>IF('S.D.PASTE SHEET'!U675="","",'S.D.PASTE SHEET'!U675)</f>
        <v/>
      </c>
      <c s="90" t="str">
        <f>IF('S.D.PASTE SHEET'!V675="","",'S.D.PASTE SHEET'!V675)</f>
        <v/>
      </c>
      <c s="90" t="str">
        <f>IF('S.D.PASTE SHEET'!W675="","",'S.D.PASTE SHEET'!W675)</f>
        <v/>
      </c>
      <c s="90" t="str">
        <f>IF('S.D.PASTE SHEET'!X675="","",'S.D.PASTE SHEET'!X675)</f>
        <v/>
      </c>
      <c s="90" t="str">
        <f>IF('S.D.PASTE SHEET'!Y675="","",'S.D.PASTE SHEET'!Y675)</f>
        <v/>
      </c>
      <c s="90" t="str">
        <f>IF('S.D.PASTE SHEET'!Z675="","",'S.D.PASTE SHEET'!Z675)</f>
        <v/>
      </c>
      <c s="90" t="str">
        <f>IF('S.D.PASTE SHEET'!AA675="","",'S.D.PASTE SHEET'!AA675)</f>
        <v/>
      </c>
      <c s="90" t="str">
        <f>IF('S.D.PASTE SHEET'!AB675="","",'S.D.PASTE SHEET'!AB675)</f>
        <v/>
      </c>
      <c s="90" t="str">
        <f>IF('S.D.PASTE SHEET'!AC675="","",'S.D.PASTE SHEET'!AC675)</f>
        <v/>
      </c>
      <c s="90" t="str">
        <f>IF('S.D.PASTE SHEET'!AD675="","",'S.D.PASTE SHEET'!AD675)</f>
        <v/>
      </c>
      <c s="34"/>
      <c s="32" t="str">
        <f>IF(AK675="","",IF(AK675&gt;0,COUNT($AG$2:AG675),""))</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5" s="32" t="str">
        <f>IF(BC675="","",IF(BC675&gt;0,COUNT($AY$2:AY675),""))</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76" spans="1:66" ht="15.75" customHeight="1">
      <c r="A676" s="90" t="str">
        <f>IF('S.D.PASTE SHEET'!A676="","",'S.D.PASTE SHEET'!A676)</f>
        <v/>
      </c>
      <c s="90" t="str">
        <f>IF('S.D.PASTE SHEET'!B676="","",'S.D.PASTE SHEET'!B676)</f>
        <v/>
      </c>
      <c s="90" t="str">
        <f>IF('S.D.PASTE SHEET'!C676="","",'S.D.PASTE SHEET'!C676)</f>
        <v/>
      </c>
      <c s="91" t="str">
        <f>IF('S.D.PASTE SHEET'!D676="","",'S.D.PASTE SHEET'!D676)</f>
        <v/>
      </c>
      <c s="90" t="str">
        <f>IF('S.D.PASTE SHEET'!E676="","",UPPER('S.D.PASTE SHEET'!E676))</f>
        <v/>
      </c>
      <c s="90" t="str">
        <f>IF('S.D.PASTE SHEET'!F676="","",'S.D.PASTE SHEET'!F676)</f>
        <v/>
      </c>
      <c s="90" t="str">
        <f>IF('S.D.PASTE SHEET'!G676="","",UPPER('S.D.PASTE SHEET'!G676))</f>
        <v/>
      </c>
      <c s="90" t="str">
        <f>IF('S.D.PASTE SHEET'!H676="","",UPPER('S.D.PASTE SHEET'!H676))</f>
        <v/>
      </c>
      <c s="90" t="str">
        <f>IF('S.D.PASTE SHEET'!I676="","",'S.D.PASTE SHEET'!I676)</f>
        <v/>
      </c>
      <c s="91" t="str">
        <f>IF('S.D.PASTE SHEET'!J676="","",'S.D.PASTE SHEET'!J676)</f>
        <v/>
      </c>
      <c s="90" t="str">
        <f>IF('S.D.PASTE SHEET'!K676="","",'S.D.PASTE SHEET'!K676)</f>
        <v/>
      </c>
      <c s="90" t="str">
        <f>IF('S.D.PASTE SHEET'!L676="","",'S.D.PASTE SHEET'!L676)</f>
        <v/>
      </c>
      <c s="90" t="str">
        <f>IF('S.D.PASTE SHEET'!M676="","",'S.D.PASTE SHEET'!M676)</f>
        <v/>
      </c>
      <c s="90" t="str">
        <f>IF('S.D.PASTE SHEET'!N676="","",'S.D.PASTE SHEET'!N676)</f>
        <v/>
      </c>
      <c s="90" t="str">
        <f>IF('S.D.PASTE SHEET'!O676="","",'S.D.PASTE SHEET'!O676)</f>
        <v/>
      </c>
      <c s="90" t="str">
        <f>IF('S.D.PASTE SHEET'!P676="","",'S.D.PASTE SHEET'!P676)</f>
        <v/>
      </c>
      <c s="90" t="str">
        <f>IF('S.D.PASTE SHEET'!Q676="","",'S.D.PASTE SHEET'!Q676)</f>
        <v/>
      </c>
      <c s="90" t="str">
        <f>IF('S.D.PASTE SHEET'!R676="","",'S.D.PASTE SHEET'!R676)</f>
        <v/>
      </c>
      <c s="90" t="str">
        <f>IF('S.D.PASTE SHEET'!S676="","",'S.D.PASTE SHEET'!S676)</f>
        <v/>
      </c>
      <c s="90" t="str">
        <f>IF('S.D.PASTE SHEET'!T676="","",'S.D.PASTE SHEET'!T676)</f>
        <v/>
      </c>
      <c s="90" t="str">
        <f>IF('S.D.PASTE SHEET'!U676="","",'S.D.PASTE SHEET'!U676)</f>
        <v/>
      </c>
      <c s="90" t="str">
        <f>IF('S.D.PASTE SHEET'!V676="","",'S.D.PASTE SHEET'!V676)</f>
        <v/>
      </c>
      <c s="90" t="str">
        <f>IF('S.D.PASTE SHEET'!W676="","",'S.D.PASTE SHEET'!W676)</f>
        <v/>
      </c>
      <c s="90" t="str">
        <f>IF('S.D.PASTE SHEET'!X676="","",'S.D.PASTE SHEET'!X676)</f>
        <v/>
      </c>
      <c s="90" t="str">
        <f>IF('S.D.PASTE SHEET'!Y676="","",'S.D.PASTE SHEET'!Y676)</f>
        <v/>
      </c>
      <c s="90" t="str">
        <f>IF('S.D.PASTE SHEET'!Z676="","",'S.D.PASTE SHEET'!Z676)</f>
        <v/>
      </c>
      <c s="90" t="str">
        <f>IF('S.D.PASTE SHEET'!AA676="","",'S.D.PASTE SHEET'!AA676)</f>
        <v/>
      </c>
      <c s="90" t="str">
        <f>IF('S.D.PASTE SHEET'!AB676="","",'S.D.PASTE SHEET'!AB676)</f>
        <v/>
      </c>
      <c s="90" t="str">
        <f>IF('S.D.PASTE SHEET'!AC676="","",'S.D.PASTE SHEET'!AC676)</f>
        <v/>
      </c>
      <c s="90" t="str">
        <f>IF('S.D.PASTE SHEET'!AD676="","",'S.D.PASTE SHEET'!AD676)</f>
        <v/>
      </c>
      <c s="34"/>
      <c s="32" t="str">
        <f>IF(AK676="","",IF(AK676&gt;0,COUNT($AG$2:AG676),""))</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6" s="32" t="str">
        <f>IF(BC676="","",IF(BC676&gt;0,COUNT($AY$2:AY676),""))</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77" spans="1:66" ht="15.75" customHeight="1">
      <c r="A677" s="90" t="str">
        <f>IF('S.D.PASTE SHEET'!A677="","",'S.D.PASTE SHEET'!A677)</f>
        <v/>
      </c>
      <c s="90" t="str">
        <f>IF('S.D.PASTE SHEET'!B677="","",'S.D.PASTE SHEET'!B677)</f>
        <v/>
      </c>
      <c s="90" t="str">
        <f>IF('S.D.PASTE SHEET'!C677="","",'S.D.PASTE SHEET'!C677)</f>
        <v/>
      </c>
      <c s="91" t="str">
        <f>IF('S.D.PASTE SHEET'!D677="","",'S.D.PASTE SHEET'!D677)</f>
        <v/>
      </c>
      <c s="90" t="str">
        <f>IF('S.D.PASTE SHEET'!E677="","",UPPER('S.D.PASTE SHEET'!E677))</f>
        <v/>
      </c>
      <c s="90" t="str">
        <f>IF('S.D.PASTE SHEET'!F677="","",'S.D.PASTE SHEET'!F677)</f>
        <v/>
      </c>
      <c s="90" t="str">
        <f>IF('S.D.PASTE SHEET'!G677="","",UPPER('S.D.PASTE SHEET'!G677))</f>
        <v/>
      </c>
      <c s="90" t="str">
        <f>IF('S.D.PASTE SHEET'!H677="","",UPPER('S.D.PASTE SHEET'!H677))</f>
        <v/>
      </c>
      <c s="90" t="str">
        <f>IF('S.D.PASTE SHEET'!I677="","",'S.D.PASTE SHEET'!I677)</f>
        <v/>
      </c>
      <c s="91" t="str">
        <f>IF('S.D.PASTE SHEET'!J677="","",'S.D.PASTE SHEET'!J677)</f>
        <v/>
      </c>
      <c s="90" t="str">
        <f>IF('S.D.PASTE SHEET'!K677="","",'S.D.PASTE SHEET'!K677)</f>
        <v/>
      </c>
      <c s="90" t="str">
        <f>IF('S.D.PASTE SHEET'!L677="","",'S.D.PASTE SHEET'!L677)</f>
        <v/>
      </c>
      <c s="90" t="str">
        <f>IF('S.D.PASTE SHEET'!M677="","",'S.D.PASTE SHEET'!M677)</f>
        <v/>
      </c>
      <c s="90" t="str">
        <f>IF('S.D.PASTE SHEET'!N677="","",'S.D.PASTE SHEET'!N677)</f>
        <v/>
      </c>
      <c s="90" t="str">
        <f>IF('S.D.PASTE SHEET'!O677="","",'S.D.PASTE SHEET'!O677)</f>
        <v/>
      </c>
      <c s="90" t="str">
        <f>IF('S.D.PASTE SHEET'!P677="","",'S.D.PASTE SHEET'!P677)</f>
        <v/>
      </c>
      <c s="90" t="str">
        <f>IF('S.D.PASTE SHEET'!Q677="","",'S.D.PASTE SHEET'!Q677)</f>
        <v/>
      </c>
      <c s="90" t="str">
        <f>IF('S.D.PASTE SHEET'!R677="","",'S.D.PASTE SHEET'!R677)</f>
        <v/>
      </c>
      <c s="90" t="str">
        <f>IF('S.D.PASTE SHEET'!S677="","",'S.D.PASTE SHEET'!S677)</f>
        <v/>
      </c>
      <c s="90" t="str">
        <f>IF('S.D.PASTE SHEET'!T677="","",'S.D.PASTE SHEET'!T677)</f>
        <v/>
      </c>
      <c s="90" t="str">
        <f>IF('S.D.PASTE SHEET'!U677="","",'S.D.PASTE SHEET'!U677)</f>
        <v/>
      </c>
      <c s="90" t="str">
        <f>IF('S.D.PASTE SHEET'!V677="","",'S.D.PASTE SHEET'!V677)</f>
        <v/>
      </c>
      <c s="90" t="str">
        <f>IF('S.D.PASTE SHEET'!W677="","",'S.D.PASTE SHEET'!W677)</f>
        <v/>
      </c>
      <c s="90" t="str">
        <f>IF('S.D.PASTE SHEET'!X677="","",'S.D.PASTE SHEET'!X677)</f>
        <v/>
      </c>
      <c s="90" t="str">
        <f>IF('S.D.PASTE SHEET'!Y677="","",'S.D.PASTE SHEET'!Y677)</f>
        <v/>
      </c>
      <c s="90" t="str">
        <f>IF('S.D.PASTE SHEET'!Z677="","",'S.D.PASTE SHEET'!Z677)</f>
        <v/>
      </c>
      <c s="90" t="str">
        <f>IF('S.D.PASTE SHEET'!AA677="","",'S.D.PASTE SHEET'!AA677)</f>
        <v/>
      </c>
      <c s="90" t="str">
        <f>IF('S.D.PASTE SHEET'!AB677="","",'S.D.PASTE SHEET'!AB677)</f>
        <v/>
      </c>
      <c s="90" t="str">
        <f>IF('S.D.PASTE SHEET'!AC677="","",'S.D.PASTE SHEET'!AC677)</f>
        <v/>
      </c>
      <c s="90" t="str">
        <f>IF('S.D.PASTE SHEET'!AD677="","",'S.D.PASTE SHEET'!AD677)</f>
        <v/>
      </c>
      <c s="34"/>
      <c s="32" t="str">
        <f>IF(AK677="","",IF(AK677&gt;0,COUNT($AG$2:AG677),""))</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7" s="32" t="str">
        <f>IF(BC677="","",IF(BC677&gt;0,COUNT($AY$2:AY677),""))</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78" spans="1:66" ht="15.75" customHeight="1">
      <c r="A678" s="90" t="str">
        <f>IF('S.D.PASTE SHEET'!A678="","",'S.D.PASTE SHEET'!A678)</f>
        <v/>
      </c>
      <c s="90" t="str">
        <f>IF('S.D.PASTE SHEET'!B678="","",'S.D.PASTE SHEET'!B678)</f>
        <v/>
      </c>
      <c s="90" t="str">
        <f>IF('S.D.PASTE SHEET'!C678="","",'S.D.PASTE SHEET'!C678)</f>
        <v/>
      </c>
      <c s="91" t="str">
        <f>IF('S.D.PASTE SHEET'!D678="","",'S.D.PASTE SHEET'!D678)</f>
        <v/>
      </c>
      <c s="90" t="str">
        <f>IF('S.D.PASTE SHEET'!E678="","",UPPER('S.D.PASTE SHEET'!E678))</f>
        <v/>
      </c>
      <c s="90" t="str">
        <f>IF('S.D.PASTE SHEET'!F678="","",'S.D.PASTE SHEET'!F678)</f>
        <v/>
      </c>
      <c s="90" t="str">
        <f>IF('S.D.PASTE SHEET'!G678="","",UPPER('S.D.PASTE SHEET'!G678))</f>
        <v/>
      </c>
      <c s="90" t="str">
        <f>IF('S.D.PASTE SHEET'!H678="","",UPPER('S.D.PASTE SHEET'!H678))</f>
        <v/>
      </c>
      <c s="90" t="str">
        <f>IF('S.D.PASTE SHEET'!I678="","",'S.D.PASTE SHEET'!I678)</f>
        <v/>
      </c>
      <c s="91" t="str">
        <f>IF('S.D.PASTE SHEET'!J678="","",'S.D.PASTE SHEET'!J678)</f>
        <v/>
      </c>
      <c s="90" t="str">
        <f>IF('S.D.PASTE SHEET'!K678="","",'S.D.PASTE SHEET'!K678)</f>
        <v/>
      </c>
      <c s="90" t="str">
        <f>IF('S.D.PASTE SHEET'!L678="","",'S.D.PASTE SHEET'!L678)</f>
        <v/>
      </c>
      <c s="90" t="str">
        <f>IF('S.D.PASTE SHEET'!M678="","",'S.D.PASTE SHEET'!M678)</f>
        <v/>
      </c>
      <c s="90" t="str">
        <f>IF('S.D.PASTE SHEET'!N678="","",'S.D.PASTE SHEET'!N678)</f>
        <v/>
      </c>
      <c s="90" t="str">
        <f>IF('S.D.PASTE SHEET'!O678="","",'S.D.PASTE SHEET'!O678)</f>
        <v/>
      </c>
      <c s="90" t="str">
        <f>IF('S.D.PASTE SHEET'!P678="","",'S.D.PASTE SHEET'!P678)</f>
        <v/>
      </c>
      <c s="90" t="str">
        <f>IF('S.D.PASTE SHEET'!Q678="","",'S.D.PASTE SHEET'!Q678)</f>
        <v/>
      </c>
      <c s="90" t="str">
        <f>IF('S.D.PASTE SHEET'!R678="","",'S.D.PASTE SHEET'!R678)</f>
        <v/>
      </c>
      <c s="90" t="str">
        <f>IF('S.D.PASTE SHEET'!S678="","",'S.D.PASTE SHEET'!S678)</f>
        <v/>
      </c>
      <c s="90" t="str">
        <f>IF('S.D.PASTE SHEET'!T678="","",'S.D.PASTE SHEET'!T678)</f>
        <v/>
      </c>
      <c s="90" t="str">
        <f>IF('S.D.PASTE SHEET'!U678="","",'S.D.PASTE SHEET'!U678)</f>
        <v/>
      </c>
      <c s="90" t="str">
        <f>IF('S.D.PASTE SHEET'!V678="","",'S.D.PASTE SHEET'!V678)</f>
        <v/>
      </c>
      <c s="90" t="str">
        <f>IF('S.D.PASTE SHEET'!W678="","",'S.D.PASTE SHEET'!W678)</f>
        <v/>
      </c>
      <c s="90" t="str">
        <f>IF('S.D.PASTE SHEET'!X678="","",'S.D.PASTE SHEET'!X678)</f>
        <v/>
      </c>
      <c s="90" t="str">
        <f>IF('S.D.PASTE SHEET'!Y678="","",'S.D.PASTE SHEET'!Y678)</f>
        <v/>
      </c>
      <c s="90" t="str">
        <f>IF('S.D.PASTE SHEET'!Z678="","",'S.D.PASTE SHEET'!Z678)</f>
        <v/>
      </c>
      <c s="90" t="str">
        <f>IF('S.D.PASTE SHEET'!AA678="","",'S.D.PASTE SHEET'!AA678)</f>
        <v/>
      </c>
      <c s="90" t="str">
        <f>IF('S.D.PASTE SHEET'!AB678="","",'S.D.PASTE SHEET'!AB678)</f>
        <v/>
      </c>
      <c s="90" t="str">
        <f>IF('S.D.PASTE SHEET'!AC678="","",'S.D.PASTE SHEET'!AC678)</f>
        <v/>
      </c>
      <c s="90" t="str">
        <f>IF('S.D.PASTE SHEET'!AD678="","",'S.D.PASTE SHEET'!AD678)</f>
        <v/>
      </c>
      <c s="34"/>
      <c s="32" t="str">
        <f>IF(AK678="","",IF(AK678&gt;0,COUNT($AG$2:AG678),""))</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8" s="32" t="str">
        <f>IF(BC678="","",IF(BC678&gt;0,COUNT($AY$2:AY678),""))</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79" spans="1:66" ht="15.75" customHeight="1">
      <c r="A679" s="90" t="str">
        <f>IF('S.D.PASTE SHEET'!A679="","",'S.D.PASTE SHEET'!A679)</f>
        <v/>
      </c>
      <c s="90" t="str">
        <f>IF('S.D.PASTE SHEET'!B679="","",'S.D.PASTE SHEET'!B679)</f>
        <v/>
      </c>
      <c s="90" t="str">
        <f>IF('S.D.PASTE SHEET'!C679="","",'S.D.PASTE SHEET'!C679)</f>
        <v/>
      </c>
      <c s="91" t="str">
        <f>IF('S.D.PASTE SHEET'!D679="","",'S.D.PASTE SHEET'!D679)</f>
        <v/>
      </c>
      <c s="90" t="str">
        <f>IF('S.D.PASTE SHEET'!E679="","",UPPER('S.D.PASTE SHEET'!E679))</f>
        <v/>
      </c>
      <c s="90" t="str">
        <f>IF('S.D.PASTE SHEET'!F679="","",'S.D.PASTE SHEET'!F679)</f>
        <v/>
      </c>
      <c s="90" t="str">
        <f>IF('S.D.PASTE SHEET'!G679="","",UPPER('S.D.PASTE SHEET'!G679))</f>
        <v/>
      </c>
      <c s="90" t="str">
        <f>IF('S.D.PASTE SHEET'!H679="","",UPPER('S.D.PASTE SHEET'!H679))</f>
        <v/>
      </c>
      <c s="90" t="str">
        <f>IF('S.D.PASTE SHEET'!I679="","",'S.D.PASTE SHEET'!I679)</f>
        <v/>
      </c>
      <c s="91" t="str">
        <f>IF('S.D.PASTE SHEET'!J679="","",'S.D.PASTE SHEET'!J679)</f>
        <v/>
      </c>
      <c s="90" t="str">
        <f>IF('S.D.PASTE SHEET'!K679="","",'S.D.PASTE SHEET'!K679)</f>
        <v/>
      </c>
      <c s="90" t="str">
        <f>IF('S.D.PASTE SHEET'!L679="","",'S.D.PASTE SHEET'!L679)</f>
        <v/>
      </c>
      <c s="90" t="str">
        <f>IF('S.D.PASTE SHEET'!M679="","",'S.D.PASTE SHEET'!M679)</f>
        <v/>
      </c>
      <c s="90" t="str">
        <f>IF('S.D.PASTE SHEET'!N679="","",'S.D.PASTE SHEET'!N679)</f>
        <v/>
      </c>
      <c s="90" t="str">
        <f>IF('S.D.PASTE SHEET'!O679="","",'S.D.PASTE SHEET'!O679)</f>
        <v/>
      </c>
      <c s="90" t="str">
        <f>IF('S.D.PASTE SHEET'!P679="","",'S.D.PASTE SHEET'!P679)</f>
        <v/>
      </c>
      <c s="90" t="str">
        <f>IF('S.D.PASTE SHEET'!Q679="","",'S.D.PASTE SHEET'!Q679)</f>
        <v/>
      </c>
      <c s="90" t="str">
        <f>IF('S.D.PASTE SHEET'!R679="","",'S.D.PASTE SHEET'!R679)</f>
        <v/>
      </c>
      <c s="90" t="str">
        <f>IF('S.D.PASTE SHEET'!S679="","",'S.D.PASTE SHEET'!S679)</f>
        <v/>
      </c>
      <c s="90" t="str">
        <f>IF('S.D.PASTE SHEET'!T679="","",'S.D.PASTE SHEET'!T679)</f>
        <v/>
      </c>
      <c s="90" t="str">
        <f>IF('S.D.PASTE SHEET'!U679="","",'S.D.PASTE SHEET'!U679)</f>
        <v/>
      </c>
      <c s="90" t="str">
        <f>IF('S.D.PASTE SHEET'!V679="","",'S.D.PASTE SHEET'!V679)</f>
        <v/>
      </c>
      <c s="90" t="str">
        <f>IF('S.D.PASTE SHEET'!W679="","",'S.D.PASTE SHEET'!W679)</f>
        <v/>
      </c>
      <c s="90" t="str">
        <f>IF('S.D.PASTE SHEET'!X679="","",'S.D.PASTE SHEET'!X679)</f>
        <v/>
      </c>
      <c s="90" t="str">
        <f>IF('S.D.PASTE SHEET'!Y679="","",'S.D.PASTE SHEET'!Y679)</f>
        <v/>
      </c>
      <c s="90" t="str">
        <f>IF('S.D.PASTE SHEET'!Z679="","",'S.D.PASTE SHEET'!Z679)</f>
        <v/>
      </c>
      <c s="90" t="str">
        <f>IF('S.D.PASTE SHEET'!AA679="","",'S.D.PASTE SHEET'!AA679)</f>
        <v/>
      </c>
      <c s="90" t="str">
        <f>IF('S.D.PASTE SHEET'!AB679="","",'S.D.PASTE SHEET'!AB679)</f>
        <v/>
      </c>
      <c s="90" t="str">
        <f>IF('S.D.PASTE SHEET'!AC679="","",'S.D.PASTE SHEET'!AC679)</f>
        <v/>
      </c>
      <c s="90" t="str">
        <f>IF('S.D.PASTE SHEET'!AD679="","",'S.D.PASTE SHEET'!AD679)</f>
        <v/>
      </c>
      <c s="34"/>
      <c s="32" t="str">
        <f>IF(AK679="","",IF(AK679&gt;0,COUNT($AG$2:AG679),""))</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79" s="32" t="str">
        <f>IF(BC679="","",IF(BC679&gt;0,COUNT($AY$2:AY679),""))</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0" spans="1:66" ht="15.75" customHeight="1">
      <c r="A680" s="90" t="str">
        <f>IF('S.D.PASTE SHEET'!A680="","",'S.D.PASTE SHEET'!A680)</f>
        <v/>
      </c>
      <c s="90" t="str">
        <f>IF('S.D.PASTE SHEET'!B680="","",'S.D.PASTE SHEET'!B680)</f>
        <v/>
      </c>
      <c s="90" t="str">
        <f>IF('S.D.PASTE SHEET'!C680="","",'S.D.PASTE SHEET'!C680)</f>
        <v/>
      </c>
      <c s="91" t="str">
        <f>IF('S.D.PASTE SHEET'!D680="","",'S.D.PASTE SHEET'!D680)</f>
        <v/>
      </c>
      <c s="90" t="str">
        <f>IF('S.D.PASTE SHEET'!E680="","",UPPER('S.D.PASTE SHEET'!E680))</f>
        <v/>
      </c>
      <c s="90" t="str">
        <f>IF('S.D.PASTE SHEET'!F680="","",'S.D.PASTE SHEET'!F680)</f>
        <v/>
      </c>
      <c s="90" t="str">
        <f>IF('S.D.PASTE SHEET'!G680="","",UPPER('S.D.PASTE SHEET'!G680))</f>
        <v/>
      </c>
      <c s="90" t="str">
        <f>IF('S.D.PASTE SHEET'!H680="","",UPPER('S.D.PASTE SHEET'!H680))</f>
        <v/>
      </c>
      <c s="90" t="str">
        <f>IF('S.D.PASTE SHEET'!I680="","",'S.D.PASTE SHEET'!I680)</f>
        <v/>
      </c>
      <c s="91" t="str">
        <f>IF('S.D.PASTE SHEET'!J680="","",'S.D.PASTE SHEET'!J680)</f>
        <v/>
      </c>
      <c s="90" t="str">
        <f>IF('S.D.PASTE SHEET'!K680="","",'S.D.PASTE SHEET'!K680)</f>
        <v/>
      </c>
      <c s="90" t="str">
        <f>IF('S.D.PASTE SHEET'!L680="","",'S.D.PASTE SHEET'!L680)</f>
        <v/>
      </c>
      <c s="90" t="str">
        <f>IF('S.D.PASTE SHEET'!M680="","",'S.D.PASTE SHEET'!M680)</f>
        <v/>
      </c>
      <c s="90" t="str">
        <f>IF('S.D.PASTE SHEET'!N680="","",'S.D.PASTE SHEET'!N680)</f>
        <v/>
      </c>
      <c s="90" t="str">
        <f>IF('S.D.PASTE SHEET'!O680="","",'S.D.PASTE SHEET'!O680)</f>
        <v/>
      </c>
      <c s="90" t="str">
        <f>IF('S.D.PASTE SHEET'!P680="","",'S.D.PASTE SHEET'!P680)</f>
        <v/>
      </c>
      <c s="90" t="str">
        <f>IF('S.D.PASTE SHEET'!Q680="","",'S.D.PASTE SHEET'!Q680)</f>
        <v/>
      </c>
      <c s="90" t="str">
        <f>IF('S.D.PASTE SHEET'!R680="","",'S.D.PASTE SHEET'!R680)</f>
        <v/>
      </c>
      <c s="90" t="str">
        <f>IF('S.D.PASTE SHEET'!S680="","",'S.D.PASTE SHEET'!S680)</f>
        <v/>
      </c>
      <c s="90" t="str">
        <f>IF('S.D.PASTE SHEET'!T680="","",'S.D.PASTE SHEET'!T680)</f>
        <v/>
      </c>
      <c s="90" t="str">
        <f>IF('S.D.PASTE SHEET'!U680="","",'S.D.PASTE SHEET'!U680)</f>
        <v/>
      </c>
      <c s="90" t="str">
        <f>IF('S.D.PASTE SHEET'!V680="","",'S.D.PASTE SHEET'!V680)</f>
        <v/>
      </c>
      <c s="90" t="str">
        <f>IF('S.D.PASTE SHEET'!W680="","",'S.D.PASTE SHEET'!W680)</f>
        <v/>
      </c>
      <c s="90" t="str">
        <f>IF('S.D.PASTE SHEET'!X680="","",'S.D.PASTE SHEET'!X680)</f>
        <v/>
      </c>
      <c s="90" t="str">
        <f>IF('S.D.PASTE SHEET'!Y680="","",'S.D.PASTE SHEET'!Y680)</f>
        <v/>
      </c>
      <c s="90" t="str">
        <f>IF('S.D.PASTE SHEET'!Z680="","",'S.D.PASTE SHEET'!Z680)</f>
        <v/>
      </c>
      <c s="90" t="str">
        <f>IF('S.D.PASTE SHEET'!AA680="","",'S.D.PASTE SHEET'!AA680)</f>
        <v/>
      </c>
      <c s="90" t="str">
        <f>IF('S.D.PASTE SHEET'!AB680="","",'S.D.PASTE SHEET'!AB680)</f>
        <v/>
      </c>
      <c s="90" t="str">
        <f>IF('S.D.PASTE SHEET'!AC680="","",'S.D.PASTE SHEET'!AC680)</f>
        <v/>
      </c>
      <c s="90" t="str">
        <f>IF('S.D.PASTE SHEET'!AD680="","",'S.D.PASTE SHEET'!AD680)</f>
        <v/>
      </c>
      <c s="34"/>
      <c s="32" t="str">
        <f>IF(AK680="","",IF(AK680&gt;0,COUNT($AG$2:AG680),""))</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0" s="32" t="str">
        <f>IF(BC680="","",IF(BC680&gt;0,COUNT($AY$2:AY680),""))</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1" spans="1:66" ht="15.75" customHeight="1">
      <c r="A681" s="90" t="str">
        <f>IF('S.D.PASTE SHEET'!A681="","",'S.D.PASTE SHEET'!A681)</f>
        <v/>
      </c>
      <c s="90" t="str">
        <f>IF('S.D.PASTE SHEET'!B681="","",'S.D.PASTE SHEET'!B681)</f>
        <v/>
      </c>
      <c s="90" t="str">
        <f>IF('S.D.PASTE SHEET'!C681="","",'S.D.PASTE SHEET'!C681)</f>
        <v/>
      </c>
      <c s="91" t="str">
        <f>IF('S.D.PASTE SHEET'!D681="","",'S.D.PASTE SHEET'!D681)</f>
        <v/>
      </c>
      <c s="90" t="str">
        <f>IF('S.D.PASTE SHEET'!E681="","",UPPER('S.D.PASTE SHEET'!E681))</f>
        <v/>
      </c>
      <c s="90" t="str">
        <f>IF('S.D.PASTE SHEET'!F681="","",'S.D.PASTE SHEET'!F681)</f>
        <v/>
      </c>
      <c s="90" t="str">
        <f>IF('S.D.PASTE SHEET'!G681="","",UPPER('S.D.PASTE SHEET'!G681))</f>
        <v/>
      </c>
      <c s="90" t="str">
        <f>IF('S.D.PASTE SHEET'!H681="","",UPPER('S.D.PASTE SHEET'!H681))</f>
        <v/>
      </c>
      <c s="90" t="str">
        <f>IF('S.D.PASTE SHEET'!I681="","",'S.D.PASTE SHEET'!I681)</f>
        <v/>
      </c>
      <c s="91" t="str">
        <f>IF('S.D.PASTE SHEET'!J681="","",'S.D.PASTE SHEET'!J681)</f>
        <v/>
      </c>
      <c s="90" t="str">
        <f>IF('S.D.PASTE SHEET'!K681="","",'S.D.PASTE SHEET'!K681)</f>
        <v/>
      </c>
      <c s="90" t="str">
        <f>IF('S.D.PASTE SHEET'!L681="","",'S.D.PASTE SHEET'!L681)</f>
        <v/>
      </c>
      <c s="90" t="str">
        <f>IF('S.D.PASTE SHEET'!M681="","",'S.D.PASTE SHEET'!M681)</f>
        <v/>
      </c>
      <c s="90" t="str">
        <f>IF('S.D.PASTE SHEET'!N681="","",'S.D.PASTE SHEET'!N681)</f>
        <v/>
      </c>
      <c s="90" t="str">
        <f>IF('S.D.PASTE SHEET'!O681="","",'S.D.PASTE SHEET'!O681)</f>
        <v/>
      </c>
      <c s="90" t="str">
        <f>IF('S.D.PASTE SHEET'!P681="","",'S.D.PASTE SHEET'!P681)</f>
        <v/>
      </c>
      <c s="90" t="str">
        <f>IF('S.D.PASTE SHEET'!Q681="","",'S.D.PASTE SHEET'!Q681)</f>
        <v/>
      </c>
      <c s="90" t="str">
        <f>IF('S.D.PASTE SHEET'!R681="","",'S.D.PASTE SHEET'!R681)</f>
        <v/>
      </c>
      <c s="90" t="str">
        <f>IF('S.D.PASTE SHEET'!S681="","",'S.D.PASTE SHEET'!S681)</f>
        <v/>
      </c>
      <c s="90" t="str">
        <f>IF('S.D.PASTE SHEET'!T681="","",'S.D.PASTE SHEET'!T681)</f>
        <v/>
      </c>
      <c s="90" t="str">
        <f>IF('S.D.PASTE SHEET'!U681="","",'S.D.PASTE SHEET'!U681)</f>
        <v/>
      </c>
      <c s="90" t="str">
        <f>IF('S.D.PASTE SHEET'!V681="","",'S.D.PASTE SHEET'!V681)</f>
        <v/>
      </c>
      <c s="90" t="str">
        <f>IF('S.D.PASTE SHEET'!W681="","",'S.D.PASTE SHEET'!W681)</f>
        <v/>
      </c>
      <c s="90" t="str">
        <f>IF('S.D.PASTE SHEET'!X681="","",'S.D.PASTE SHEET'!X681)</f>
        <v/>
      </c>
      <c s="90" t="str">
        <f>IF('S.D.PASTE SHEET'!Y681="","",'S.D.PASTE SHEET'!Y681)</f>
        <v/>
      </c>
      <c s="90" t="str">
        <f>IF('S.D.PASTE SHEET'!Z681="","",'S.D.PASTE SHEET'!Z681)</f>
        <v/>
      </c>
      <c s="90" t="str">
        <f>IF('S.D.PASTE SHEET'!AA681="","",'S.D.PASTE SHEET'!AA681)</f>
        <v/>
      </c>
      <c s="90" t="str">
        <f>IF('S.D.PASTE SHEET'!AB681="","",'S.D.PASTE SHEET'!AB681)</f>
        <v/>
      </c>
      <c s="90" t="str">
        <f>IF('S.D.PASTE SHEET'!AC681="","",'S.D.PASTE SHEET'!AC681)</f>
        <v/>
      </c>
      <c s="90" t="str">
        <f>IF('S.D.PASTE SHEET'!AD681="","",'S.D.PASTE SHEET'!AD681)</f>
        <v/>
      </c>
      <c s="34"/>
      <c s="32" t="str">
        <f>IF(AK681="","",IF(AK681&gt;0,COUNT($AG$2:AG681),""))</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1" s="32" t="str">
        <f>IF(BC681="","",IF(BC681&gt;0,COUNT($AY$2:AY681),""))</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2" spans="1:66" ht="15.75" customHeight="1">
      <c r="A682" s="90" t="str">
        <f>IF('S.D.PASTE SHEET'!A682="","",'S.D.PASTE SHEET'!A682)</f>
        <v/>
      </c>
      <c s="90" t="str">
        <f>IF('S.D.PASTE SHEET'!B682="","",'S.D.PASTE SHEET'!B682)</f>
        <v/>
      </c>
      <c s="90" t="str">
        <f>IF('S.D.PASTE SHEET'!C682="","",'S.D.PASTE SHEET'!C682)</f>
        <v/>
      </c>
      <c s="91" t="str">
        <f>IF('S.D.PASTE SHEET'!D682="","",'S.D.PASTE SHEET'!D682)</f>
        <v/>
      </c>
      <c s="90" t="str">
        <f>IF('S.D.PASTE SHEET'!E682="","",UPPER('S.D.PASTE SHEET'!E682))</f>
        <v/>
      </c>
      <c s="90" t="str">
        <f>IF('S.D.PASTE SHEET'!F682="","",'S.D.PASTE SHEET'!F682)</f>
        <v/>
      </c>
      <c s="90" t="str">
        <f>IF('S.D.PASTE SHEET'!G682="","",UPPER('S.D.PASTE SHEET'!G682))</f>
        <v/>
      </c>
      <c s="90" t="str">
        <f>IF('S.D.PASTE SHEET'!H682="","",UPPER('S.D.PASTE SHEET'!H682))</f>
        <v/>
      </c>
      <c s="90" t="str">
        <f>IF('S.D.PASTE SHEET'!I682="","",'S.D.PASTE SHEET'!I682)</f>
        <v/>
      </c>
      <c s="91" t="str">
        <f>IF('S.D.PASTE SHEET'!J682="","",'S.D.PASTE SHEET'!J682)</f>
        <v/>
      </c>
      <c s="90" t="str">
        <f>IF('S.D.PASTE SHEET'!K682="","",'S.D.PASTE SHEET'!K682)</f>
        <v/>
      </c>
      <c s="90" t="str">
        <f>IF('S.D.PASTE SHEET'!L682="","",'S.D.PASTE SHEET'!L682)</f>
        <v/>
      </c>
      <c s="90" t="str">
        <f>IF('S.D.PASTE SHEET'!M682="","",'S.D.PASTE SHEET'!M682)</f>
        <v/>
      </c>
      <c s="90" t="str">
        <f>IF('S.D.PASTE SHEET'!N682="","",'S.D.PASTE SHEET'!N682)</f>
        <v/>
      </c>
      <c s="90" t="str">
        <f>IF('S.D.PASTE SHEET'!O682="","",'S.D.PASTE SHEET'!O682)</f>
        <v/>
      </c>
      <c s="90" t="str">
        <f>IF('S.D.PASTE SHEET'!P682="","",'S.D.PASTE SHEET'!P682)</f>
        <v/>
      </c>
      <c s="90" t="str">
        <f>IF('S.D.PASTE SHEET'!Q682="","",'S.D.PASTE SHEET'!Q682)</f>
        <v/>
      </c>
      <c s="90" t="str">
        <f>IF('S.D.PASTE SHEET'!R682="","",'S.D.PASTE SHEET'!R682)</f>
        <v/>
      </c>
      <c s="90" t="str">
        <f>IF('S.D.PASTE SHEET'!S682="","",'S.D.PASTE SHEET'!S682)</f>
        <v/>
      </c>
      <c s="90" t="str">
        <f>IF('S.D.PASTE SHEET'!T682="","",'S.D.PASTE SHEET'!T682)</f>
        <v/>
      </c>
      <c s="90" t="str">
        <f>IF('S.D.PASTE SHEET'!U682="","",'S.D.PASTE SHEET'!U682)</f>
        <v/>
      </c>
      <c s="90" t="str">
        <f>IF('S.D.PASTE SHEET'!V682="","",'S.D.PASTE SHEET'!V682)</f>
        <v/>
      </c>
      <c s="90" t="str">
        <f>IF('S.D.PASTE SHEET'!W682="","",'S.D.PASTE SHEET'!W682)</f>
        <v/>
      </c>
      <c s="90" t="str">
        <f>IF('S.D.PASTE SHEET'!X682="","",'S.D.PASTE SHEET'!X682)</f>
        <v/>
      </c>
      <c s="90" t="str">
        <f>IF('S.D.PASTE SHEET'!Y682="","",'S.D.PASTE SHEET'!Y682)</f>
        <v/>
      </c>
      <c s="90" t="str">
        <f>IF('S.D.PASTE SHEET'!Z682="","",'S.D.PASTE SHEET'!Z682)</f>
        <v/>
      </c>
      <c s="90" t="str">
        <f>IF('S.D.PASTE SHEET'!AA682="","",'S.D.PASTE SHEET'!AA682)</f>
        <v/>
      </c>
      <c s="90" t="str">
        <f>IF('S.D.PASTE SHEET'!AB682="","",'S.D.PASTE SHEET'!AB682)</f>
        <v/>
      </c>
      <c s="90" t="str">
        <f>IF('S.D.PASTE SHEET'!AC682="","",'S.D.PASTE SHEET'!AC682)</f>
        <v/>
      </c>
      <c s="90" t="str">
        <f>IF('S.D.PASTE SHEET'!AD682="","",'S.D.PASTE SHEET'!AD682)</f>
        <v/>
      </c>
      <c s="34"/>
      <c s="32" t="str">
        <f>IF(AK682="","",IF(AK682&gt;0,COUNT($AG$2:AG682),""))</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2" s="32" t="str">
        <f>IF(BC682="","",IF(BC682&gt;0,COUNT($AY$2:AY682),""))</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3" spans="1:66" ht="15.75" customHeight="1">
      <c r="A683" s="90" t="str">
        <f>IF('S.D.PASTE SHEET'!A683="","",'S.D.PASTE SHEET'!A683)</f>
        <v/>
      </c>
      <c s="90" t="str">
        <f>IF('S.D.PASTE SHEET'!B683="","",'S.D.PASTE SHEET'!B683)</f>
        <v/>
      </c>
      <c s="90" t="str">
        <f>IF('S.D.PASTE SHEET'!C683="","",'S.D.PASTE SHEET'!C683)</f>
        <v/>
      </c>
      <c s="91" t="str">
        <f>IF('S.D.PASTE SHEET'!D683="","",'S.D.PASTE SHEET'!D683)</f>
        <v/>
      </c>
      <c s="90" t="str">
        <f>IF('S.D.PASTE SHEET'!E683="","",UPPER('S.D.PASTE SHEET'!E683))</f>
        <v/>
      </c>
      <c s="90" t="str">
        <f>IF('S.D.PASTE SHEET'!F683="","",'S.D.PASTE SHEET'!F683)</f>
        <v/>
      </c>
      <c s="90" t="str">
        <f>IF('S.D.PASTE SHEET'!G683="","",UPPER('S.D.PASTE SHEET'!G683))</f>
        <v/>
      </c>
      <c s="90" t="str">
        <f>IF('S.D.PASTE SHEET'!H683="","",UPPER('S.D.PASTE SHEET'!H683))</f>
        <v/>
      </c>
      <c s="90" t="str">
        <f>IF('S.D.PASTE SHEET'!I683="","",'S.D.PASTE SHEET'!I683)</f>
        <v/>
      </c>
      <c s="91" t="str">
        <f>IF('S.D.PASTE SHEET'!J683="","",'S.D.PASTE SHEET'!J683)</f>
        <v/>
      </c>
      <c s="90" t="str">
        <f>IF('S.D.PASTE SHEET'!K683="","",'S.D.PASTE SHEET'!K683)</f>
        <v/>
      </c>
      <c s="90" t="str">
        <f>IF('S.D.PASTE SHEET'!L683="","",'S.D.PASTE SHEET'!L683)</f>
        <v/>
      </c>
      <c s="90" t="str">
        <f>IF('S.D.PASTE SHEET'!M683="","",'S.D.PASTE SHEET'!M683)</f>
        <v/>
      </c>
      <c s="90" t="str">
        <f>IF('S.D.PASTE SHEET'!N683="","",'S.D.PASTE SHEET'!N683)</f>
        <v/>
      </c>
      <c s="90" t="str">
        <f>IF('S.D.PASTE SHEET'!O683="","",'S.D.PASTE SHEET'!O683)</f>
        <v/>
      </c>
      <c s="90" t="str">
        <f>IF('S.D.PASTE SHEET'!P683="","",'S.D.PASTE SHEET'!P683)</f>
        <v/>
      </c>
      <c s="90" t="str">
        <f>IF('S.D.PASTE SHEET'!Q683="","",'S.D.PASTE SHEET'!Q683)</f>
        <v/>
      </c>
      <c s="90" t="str">
        <f>IF('S.D.PASTE SHEET'!R683="","",'S.D.PASTE SHEET'!R683)</f>
        <v/>
      </c>
      <c s="90" t="str">
        <f>IF('S.D.PASTE SHEET'!S683="","",'S.D.PASTE SHEET'!S683)</f>
        <v/>
      </c>
      <c s="90" t="str">
        <f>IF('S.D.PASTE SHEET'!T683="","",'S.D.PASTE SHEET'!T683)</f>
        <v/>
      </c>
      <c s="90" t="str">
        <f>IF('S.D.PASTE SHEET'!U683="","",'S.D.PASTE SHEET'!U683)</f>
        <v/>
      </c>
      <c s="90" t="str">
        <f>IF('S.D.PASTE SHEET'!V683="","",'S.D.PASTE SHEET'!V683)</f>
        <v/>
      </c>
      <c s="90" t="str">
        <f>IF('S.D.PASTE SHEET'!W683="","",'S.D.PASTE SHEET'!W683)</f>
        <v/>
      </c>
      <c s="90" t="str">
        <f>IF('S.D.PASTE SHEET'!X683="","",'S.D.PASTE SHEET'!X683)</f>
        <v/>
      </c>
      <c s="90" t="str">
        <f>IF('S.D.PASTE SHEET'!Y683="","",'S.D.PASTE SHEET'!Y683)</f>
        <v/>
      </c>
      <c s="90" t="str">
        <f>IF('S.D.PASTE SHEET'!Z683="","",'S.D.PASTE SHEET'!Z683)</f>
        <v/>
      </c>
      <c s="90" t="str">
        <f>IF('S.D.PASTE SHEET'!AA683="","",'S.D.PASTE SHEET'!AA683)</f>
        <v/>
      </c>
      <c s="90" t="str">
        <f>IF('S.D.PASTE SHEET'!AB683="","",'S.D.PASTE SHEET'!AB683)</f>
        <v/>
      </c>
      <c s="90" t="str">
        <f>IF('S.D.PASTE SHEET'!AC683="","",'S.D.PASTE SHEET'!AC683)</f>
        <v/>
      </c>
      <c s="90" t="str">
        <f>IF('S.D.PASTE SHEET'!AD683="","",'S.D.PASTE SHEET'!AD683)</f>
        <v/>
      </c>
      <c s="34"/>
      <c s="32" t="str">
        <f>IF(AK683="","",IF(AK683&gt;0,COUNT($AG$2:AG683),""))</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3" s="32" t="str">
        <f>IF(BC683="","",IF(BC683&gt;0,COUNT($AY$2:AY683),""))</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4" spans="1:66" ht="15.75" customHeight="1">
      <c r="A684" s="90" t="str">
        <f>IF('S.D.PASTE SHEET'!A684="","",'S.D.PASTE SHEET'!A684)</f>
        <v/>
      </c>
      <c s="90" t="str">
        <f>IF('S.D.PASTE SHEET'!B684="","",'S.D.PASTE SHEET'!B684)</f>
        <v/>
      </c>
      <c s="90" t="str">
        <f>IF('S.D.PASTE SHEET'!C684="","",'S.D.PASTE SHEET'!C684)</f>
        <v/>
      </c>
      <c s="91" t="str">
        <f>IF('S.D.PASTE SHEET'!D684="","",'S.D.PASTE SHEET'!D684)</f>
        <v/>
      </c>
      <c s="90" t="str">
        <f>IF('S.D.PASTE SHEET'!E684="","",UPPER('S.D.PASTE SHEET'!E684))</f>
        <v/>
      </c>
      <c s="90" t="str">
        <f>IF('S.D.PASTE SHEET'!F684="","",'S.D.PASTE SHEET'!F684)</f>
        <v/>
      </c>
      <c s="90" t="str">
        <f>IF('S.D.PASTE SHEET'!G684="","",UPPER('S.D.PASTE SHEET'!G684))</f>
        <v/>
      </c>
      <c s="90" t="str">
        <f>IF('S.D.PASTE SHEET'!H684="","",UPPER('S.D.PASTE SHEET'!H684))</f>
        <v/>
      </c>
      <c s="90" t="str">
        <f>IF('S.D.PASTE SHEET'!I684="","",'S.D.PASTE SHEET'!I684)</f>
        <v/>
      </c>
      <c s="91" t="str">
        <f>IF('S.D.PASTE SHEET'!J684="","",'S.D.PASTE SHEET'!J684)</f>
        <v/>
      </c>
      <c s="90" t="str">
        <f>IF('S.D.PASTE SHEET'!K684="","",'S.D.PASTE SHEET'!K684)</f>
        <v/>
      </c>
      <c s="90" t="str">
        <f>IF('S.D.PASTE SHEET'!L684="","",'S.D.PASTE SHEET'!L684)</f>
        <v/>
      </c>
      <c s="90" t="str">
        <f>IF('S.D.PASTE SHEET'!M684="","",'S.D.PASTE SHEET'!M684)</f>
        <v/>
      </c>
      <c s="90" t="str">
        <f>IF('S.D.PASTE SHEET'!N684="","",'S.D.PASTE SHEET'!N684)</f>
        <v/>
      </c>
      <c s="90" t="str">
        <f>IF('S.D.PASTE SHEET'!O684="","",'S.D.PASTE SHEET'!O684)</f>
        <v/>
      </c>
      <c s="90" t="str">
        <f>IF('S.D.PASTE SHEET'!P684="","",'S.D.PASTE SHEET'!P684)</f>
        <v/>
      </c>
      <c s="90" t="str">
        <f>IF('S.D.PASTE SHEET'!Q684="","",'S.D.PASTE SHEET'!Q684)</f>
        <v/>
      </c>
      <c s="90" t="str">
        <f>IF('S.D.PASTE SHEET'!R684="","",'S.D.PASTE SHEET'!R684)</f>
        <v/>
      </c>
      <c s="90" t="str">
        <f>IF('S.D.PASTE SHEET'!S684="","",'S.D.PASTE SHEET'!S684)</f>
        <v/>
      </c>
      <c s="90" t="str">
        <f>IF('S.D.PASTE SHEET'!T684="","",'S.D.PASTE SHEET'!T684)</f>
        <v/>
      </c>
      <c s="90" t="str">
        <f>IF('S.D.PASTE SHEET'!U684="","",'S.D.PASTE SHEET'!U684)</f>
        <v/>
      </c>
      <c s="90" t="str">
        <f>IF('S.D.PASTE SHEET'!V684="","",'S.D.PASTE SHEET'!V684)</f>
        <v/>
      </c>
      <c s="90" t="str">
        <f>IF('S.D.PASTE SHEET'!W684="","",'S.D.PASTE SHEET'!W684)</f>
        <v/>
      </c>
      <c s="90" t="str">
        <f>IF('S.D.PASTE SHEET'!X684="","",'S.D.PASTE SHEET'!X684)</f>
        <v/>
      </c>
      <c s="90" t="str">
        <f>IF('S.D.PASTE SHEET'!Y684="","",'S.D.PASTE SHEET'!Y684)</f>
        <v/>
      </c>
      <c s="90" t="str">
        <f>IF('S.D.PASTE SHEET'!Z684="","",'S.D.PASTE SHEET'!Z684)</f>
        <v/>
      </c>
      <c s="90" t="str">
        <f>IF('S.D.PASTE SHEET'!AA684="","",'S.D.PASTE SHEET'!AA684)</f>
        <v/>
      </c>
      <c s="90" t="str">
        <f>IF('S.D.PASTE SHEET'!AB684="","",'S.D.PASTE SHEET'!AB684)</f>
        <v/>
      </c>
      <c s="90" t="str">
        <f>IF('S.D.PASTE SHEET'!AC684="","",'S.D.PASTE SHEET'!AC684)</f>
        <v/>
      </c>
      <c s="90" t="str">
        <f>IF('S.D.PASTE SHEET'!AD684="","",'S.D.PASTE SHEET'!AD684)</f>
        <v/>
      </c>
      <c s="34"/>
      <c s="32" t="str">
        <f>IF(AK684="","",IF(AK684&gt;0,COUNT($AG$2:AG684),""))</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4" s="32" t="str">
        <f>IF(BC684="","",IF(BC684&gt;0,COUNT($AY$2:AY684),""))</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5" spans="1:66" ht="15.75" customHeight="1">
      <c r="A685" s="90" t="str">
        <f>IF('S.D.PASTE SHEET'!A685="","",'S.D.PASTE SHEET'!A685)</f>
        <v/>
      </c>
      <c s="90" t="str">
        <f>IF('S.D.PASTE SHEET'!B685="","",'S.D.PASTE SHEET'!B685)</f>
        <v/>
      </c>
      <c s="90" t="str">
        <f>IF('S.D.PASTE SHEET'!C685="","",'S.D.PASTE SHEET'!C685)</f>
        <v/>
      </c>
      <c s="91" t="str">
        <f>IF('S.D.PASTE SHEET'!D685="","",'S.D.PASTE SHEET'!D685)</f>
        <v/>
      </c>
      <c s="90" t="str">
        <f>IF('S.D.PASTE SHEET'!E685="","",UPPER('S.D.PASTE SHEET'!E685))</f>
        <v/>
      </c>
      <c s="90" t="str">
        <f>IF('S.D.PASTE SHEET'!F685="","",'S.D.PASTE SHEET'!F685)</f>
        <v/>
      </c>
      <c s="90" t="str">
        <f>IF('S.D.PASTE SHEET'!G685="","",UPPER('S.D.PASTE SHEET'!G685))</f>
        <v/>
      </c>
      <c s="90" t="str">
        <f>IF('S.D.PASTE SHEET'!H685="","",UPPER('S.D.PASTE SHEET'!H685))</f>
        <v/>
      </c>
      <c s="90" t="str">
        <f>IF('S.D.PASTE SHEET'!I685="","",'S.D.PASTE SHEET'!I685)</f>
        <v/>
      </c>
      <c s="91" t="str">
        <f>IF('S.D.PASTE SHEET'!J685="","",'S.D.PASTE SHEET'!J685)</f>
        <v/>
      </c>
      <c s="90" t="str">
        <f>IF('S.D.PASTE SHEET'!K685="","",'S.D.PASTE SHEET'!K685)</f>
        <v/>
      </c>
      <c s="90" t="str">
        <f>IF('S.D.PASTE SHEET'!L685="","",'S.D.PASTE SHEET'!L685)</f>
        <v/>
      </c>
      <c s="90" t="str">
        <f>IF('S.D.PASTE SHEET'!M685="","",'S.D.PASTE SHEET'!M685)</f>
        <v/>
      </c>
      <c s="90" t="str">
        <f>IF('S.D.PASTE SHEET'!N685="","",'S.D.PASTE SHEET'!N685)</f>
        <v/>
      </c>
      <c s="90" t="str">
        <f>IF('S.D.PASTE SHEET'!O685="","",'S.D.PASTE SHEET'!O685)</f>
        <v/>
      </c>
      <c s="90" t="str">
        <f>IF('S.D.PASTE SHEET'!P685="","",'S.D.PASTE SHEET'!P685)</f>
        <v/>
      </c>
      <c s="90" t="str">
        <f>IF('S.D.PASTE SHEET'!Q685="","",'S.D.PASTE SHEET'!Q685)</f>
        <v/>
      </c>
      <c s="90" t="str">
        <f>IF('S.D.PASTE SHEET'!R685="","",'S.D.PASTE SHEET'!R685)</f>
        <v/>
      </c>
      <c s="90" t="str">
        <f>IF('S.D.PASTE SHEET'!S685="","",'S.D.PASTE SHEET'!S685)</f>
        <v/>
      </c>
      <c s="90" t="str">
        <f>IF('S.D.PASTE SHEET'!T685="","",'S.D.PASTE SHEET'!T685)</f>
        <v/>
      </c>
      <c s="90" t="str">
        <f>IF('S.D.PASTE SHEET'!U685="","",'S.D.PASTE SHEET'!U685)</f>
        <v/>
      </c>
      <c s="90" t="str">
        <f>IF('S.D.PASTE SHEET'!V685="","",'S.D.PASTE SHEET'!V685)</f>
        <v/>
      </c>
      <c s="90" t="str">
        <f>IF('S.D.PASTE SHEET'!W685="","",'S.D.PASTE SHEET'!W685)</f>
        <v/>
      </c>
      <c s="90" t="str">
        <f>IF('S.D.PASTE SHEET'!X685="","",'S.D.PASTE SHEET'!X685)</f>
        <v/>
      </c>
      <c s="90" t="str">
        <f>IF('S.D.PASTE SHEET'!Y685="","",'S.D.PASTE SHEET'!Y685)</f>
        <v/>
      </c>
      <c s="90" t="str">
        <f>IF('S.D.PASTE SHEET'!Z685="","",'S.D.PASTE SHEET'!Z685)</f>
        <v/>
      </c>
      <c s="90" t="str">
        <f>IF('S.D.PASTE SHEET'!AA685="","",'S.D.PASTE SHEET'!AA685)</f>
        <v/>
      </c>
      <c s="90" t="str">
        <f>IF('S.D.PASTE SHEET'!AB685="","",'S.D.PASTE SHEET'!AB685)</f>
        <v/>
      </c>
      <c s="90" t="str">
        <f>IF('S.D.PASTE SHEET'!AC685="","",'S.D.PASTE SHEET'!AC685)</f>
        <v/>
      </c>
      <c s="90" t="str">
        <f>IF('S.D.PASTE SHEET'!AD685="","",'S.D.PASTE SHEET'!AD685)</f>
        <v/>
      </c>
      <c s="34"/>
      <c s="32" t="str">
        <f>IF(AK685="","",IF(AK685&gt;0,COUNT($AG$2:AG685),""))</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5" s="32" t="str">
        <f>IF(BC685="","",IF(BC685&gt;0,COUNT($AY$2:AY685),""))</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6" spans="1:66" ht="15.75" customHeight="1">
      <c r="A686" s="90" t="str">
        <f>IF('S.D.PASTE SHEET'!A686="","",'S.D.PASTE SHEET'!A686)</f>
        <v/>
      </c>
      <c s="90" t="str">
        <f>IF('S.D.PASTE SHEET'!B686="","",'S.D.PASTE SHEET'!B686)</f>
        <v/>
      </c>
      <c s="90" t="str">
        <f>IF('S.D.PASTE SHEET'!C686="","",'S.D.PASTE SHEET'!C686)</f>
        <v/>
      </c>
      <c s="91" t="str">
        <f>IF('S.D.PASTE SHEET'!D686="","",'S.D.PASTE SHEET'!D686)</f>
        <v/>
      </c>
      <c s="90" t="str">
        <f>IF('S.D.PASTE SHEET'!E686="","",UPPER('S.D.PASTE SHEET'!E686))</f>
        <v/>
      </c>
      <c s="90" t="str">
        <f>IF('S.D.PASTE SHEET'!F686="","",'S.D.PASTE SHEET'!F686)</f>
        <v/>
      </c>
      <c s="90" t="str">
        <f>IF('S.D.PASTE SHEET'!G686="","",UPPER('S.D.PASTE SHEET'!G686))</f>
        <v/>
      </c>
      <c s="90" t="str">
        <f>IF('S.D.PASTE SHEET'!H686="","",UPPER('S.D.PASTE SHEET'!H686))</f>
        <v/>
      </c>
      <c s="90" t="str">
        <f>IF('S.D.PASTE SHEET'!I686="","",'S.D.PASTE SHEET'!I686)</f>
        <v/>
      </c>
      <c s="91" t="str">
        <f>IF('S.D.PASTE SHEET'!J686="","",'S.D.PASTE SHEET'!J686)</f>
        <v/>
      </c>
      <c s="90" t="str">
        <f>IF('S.D.PASTE SHEET'!K686="","",'S.D.PASTE SHEET'!K686)</f>
        <v/>
      </c>
      <c s="90" t="str">
        <f>IF('S.D.PASTE SHEET'!L686="","",'S.D.PASTE SHEET'!L686)</f>
        <v/>
      </c>
      <c s="90" t="str">
        <f>IF('S.D.PASTE SHEET'!M686="","",'S.D.PASTE SHEET'!M686)</f>
        <v/>
      </c>
      <c s="90" t="str">
        <f>IF('S.D.PASTE SHEET'!N686="","",'S.D.PASTE SHEET'!N686)</f>
        <v/>
      </c>
      <c s="90" t="str">
        <f>IF('S.D.PASTE SHEET'!O686="","",'S.D.PASTE SHEET'!O686)</f>
        <v/>
      </c>
      <c s="90" t="str">
        <f>IF('S.D.PASTE SHEET'!P686="","",'S.D.PASTE SHEET'!P686)</f>
        <v/>
      </c>
      <c s="90" t="str">
        <f>IF('S.D.PASTE SHEET'!Q686="","",'S.D.PASTE SHEET'!Q686)</f>
        <v/>
      </c>
      <c s="90" t="str">
        <f>IF('S.D.PASTE SHEET'!R686="","",'S.D.PASTE SHEET'!R686)</f>
        <v/>
      </c>
      <c s="90" t="str">
        <f>IF('S.D.PASTE SHEET'!S686="","",'S.D.PASTE SHEET'!S686)</f>
        <v/>
      </c>
      <c s="90" t="str">
        <f>IF('S.D.PASTE SHEET'!T686="","",'S.D.PASTE SHEET'!T686)</f>
        <v/>
      </c>
      <c s="90" t="str">
        <f>IF('S.D.PASTE SHEET'!U686="","",'S.D.PASTE SHEET'!U686)</f>
        <v/>
      </c>
      <c s="90" t="str">
        <f>IF('S.D.PASTE SHEET'!V686="","",'S.D.PASTE SHEET'!V686)</f>
        <v/>
      </c>
      <c s="90" t="str">
        <f>IF('S.D.PASTE SHEET'!W686="","",'S.D.PASTE SHEET'!W686)</f>
        <v/>
      </c>
      <c s="90" t="str">
        <f>IF('S.D.PASTE SHEET'!X686="","",'S.D.PASTE SHEET'!X686)</f>
        <v/>
      </c>
      <c s="90" t="str">
        <f>IF('S.D.PASTE SHEET'!Y686="","",'S.D.PASTE SHEET'!Y686)</f>
        <v/>
      </c>
      <c s="90" t="str">
        <f>IF('S.D.PASTE SHEET'!Z686="","",'S.D.PASTE SHEET'!Z686)</f>
        <v/>
      </c>
      <c s="90" t="str">
        <f>IF('S.D.PASTE SHEET'!AA686="","",'S.D.PASTE SHEET'!AA686)</f>
        <v/>
      </c>
      <c s="90" t="str">
        <f>IF('S.D.PASTE SHEET'!AB686="","",'S.D.PASTE SHEET'!AB686)</f>
        <v/>
      </c>
      <c s="90" t="str">
        <f>IF('S.D.PASTE SHEET'!AC686="","",'S.D.PASTE SHEET'!AC686)</f>
        <v/>
      </c>
      <c s="90" t="str">
        <f>IF('S.D.PASTE SHEET'!AD686="","",'S.D.PASTE SHEET'!AD686)</f>
        <v/>
      </c>
      <c s="34"/>
      <c s="32" t="str">
        <f>IF(AK686="","",IF(AK686&gt;0,COUNT($AG$2:AG686),""))</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6" s="32" t="str">
        <f>IF(BC686="","",IF(BC686&gt;0,COUNT($AY$2:AY686),""))</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7" spans="1:66" ht="15.75" customHeight="1">
      <c r="A687" s="90" t="str">
        <f>IF('S.D.PASTE SHEET'!A687="","",'S.D.PASTE SHEET'!A687)</f>
        <v/>
      </c>
      <c s="90" t="str">
        <f>IF('S.D.PASTE SHEET'!B687="","",'S.D.PASTE SHEET'!B687)</f>
        <v/>
      </c>
      <c s="90" t="str">
        <f>IF('S.D.PASTE SHEET'!C687="","",'S.D.PASTE SHEET'!C687)</f>
        <v/>
      </c>
      <c s="91" t="str">
        <f>IF('S.D.PASTE SHEET'!D687="","",'S.D.PASTE SHEET'!D687)</f>
        <v/>
      </c>
      <c s="90" t="str">
        <f>IF('S.D.PASTE SHEET'!E687="","",UPPER('S.D.PASTE SHEET'!E687))</f>
        <v/>
      </c>
      <c s="90" t="str">
        <f>IF('S.D.PASTE SHEET'!F687="","",'S.D.PASTE SHEET'!F687)</f>
        <v/>
      </c>
      <c s="90" t="str">
        <f>IF('S.D.PASTE SHEET'!G687="","",UPPER('S.D.PASTE SHEET'!G687))</f>
        <v/>
      </c>
      <c s="90" t="str">
        <f>IF('S.D.PASTE SHEET'!H687="","",UPPER('S.D.PASTE SHEET'!H687))</f>
        <v/>
      </c>
      <c s="90" t="str">
        <f>IF('S.D.PASTE SHEET'!I687="","",'S.D.PASTE SHEET'!I687)</f>
        <v/>
      </c>
      <c s="91" t="str">
        <f>IF('S.D.PASTE SHEET'!J687="","",'S.D.PASTE SHEET'!J687)</f>
        <v/>
      </c>
      <c s="90" t="str">
        <f>IF('S.D.PASTE SHEET'!K687="","",'S.D.PASTE SHEET'!K687)</f>
        <v/>
      </c>
      <c s="90" t="str">
        <f>IF('S.D.PASTE SHEET'!L687="","",'S.D.PASTE SHEET'!L687)</f>
        <v/>
      </c>
      <c s="90" t="str">
        <f>IF('S.D.PASTE SHEET'!M687="","",'S.D.PASTE SHEET'!M687)</f>
        <v/>
      </c>
      <c s="90" t="str">
        <f>IF('S.D.PASTE SHEET'!N687="","",'S.D.PASTE SHEET'!N687)</f>
        <v/>
      </c>
      <c s="90" t="str">
        <f>IF('S.D.PASTE SHEET'!O687="","",'S.D.PASTE SHEET'!O687)</f>
        <v/>
      </c>
      <c s="90" t="str">
        <f>IF('S.D.PASTE SHEET'!P687="","",'S.D.PASTE SHEET'!P687)</f>
        <v/>
      </c>
      <c s="90" t="str">
        <f>IF('S.D.PASTE SHEET'!Q687="","",'S.D.PASTE SHEET'!Q687)</f>
        <v/>
      </c>
      <c s="90" t="str">
        <f>IF('S.D.PASTE SHEET'!R687="","",'S.D.PASTE SHEET'!R687)</f>
        <v/>
      </c>
      <c s="90" t="str">
        <f>IF('S.D.PASTE SHEET'!S687="","",'S.D.PASTE SHEET'!S687)</f>
        <v/>
      </c>
      <c s="90" t="str">
        <f>IF('S.D.PASTE SHEET'!T687="","",'S.D.PASTE SHEET'!T687)</f>
        <v/>
      </c>
      <c s="90" t="str">
        <f>IF('S.D.PASTE SHEET'!U687="","",'S.D.PASTE SHEET'!U687)</f>
        <v/>
      </c>
      <c s="90" t="str">
        <f>IF('S.D.PASTE SHEET'!V687="","",'S.D.PASTE SHEET'!V687)</f>
        <v/>
      </c>
      <c s="90" t="str">
        <f>IF('S.D.PASTE SHEET'!W687="","",'S.D.PASTE SHEET'!W687)</f>
        <v/>
      </c>
      <c s="90" t="str">
        <f>IF('S.D.PASTE SHEET'!X687="","",'S.D.PASTE SHEET'!X687)</f>
        <v/>
      </c>
      <c s="90" t="str">
        <f>IF('S.D.PASTE SHEET'!Y687="","",'S.D.PASTE SHEET'!Y687)</f>
        <v/>
      </c>
      <c s="90" t="str">
        <f>IF('S.D.PASTE SHEET'!Z687="","",'S.D.PASTE SHEET'!Z687)</f>
        <v/>
      </c>
      <c s="90" t="str">
        <f>IF('S.D.PASTE SHEET'!AA687="","",'S.D.PASTE SHEET'!AA687)</f>
        <v/>
      </c>
      <c s="90" t="str">
        <f>IF('S.D.PASTE SHEET'!AB687="","",'S.D.PASTE SHEET'!AB687)</f>
        <v/>
      </c>
      <c s="90" t="str">
        <f>IF('S.D.PASTE SHEET'!AC687="","",'S.D.PASTE SHEET'!AC687)</f>
        <v/>
      </c>
      <c s="90" t="str">
        <f>IF('S.D.PASTE SHEET'!AD687="","",'S.D.PASTE SHEET'!AD687)</f>
        <v/>
      </c>
      <c s="34"/>
      <c s="32" t="str">
        <f>IF(AK687="","",IF(AK687&gt;0,COUNT($AG$2:AG687),""))</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7" s="32" t="str">
        <f>IF(BC687="","",IF(BC687&gt;0,COUNT($AY$2:AY687),""))</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8" spans="1:66" ht="15.75" customHeight="1">
      <c r="A688" s="90" t="str">
        <f>IF('S.D.PASTE SHEET'!A688="","",'S.D.PASTE SHEET'!A688)</f>
        <v/>
      </c>
      <c s="90" t="str">
        <f>IF('S.D.PASTE SHEET'!B688="","",'S.D.PASTE SHEET'!B688)</f>
        <v/>
      </c>
      <c s="90" t="str">
        <f>IF('S.D.PASTE SHEET'!C688="","",'S.D.PASTE SHEET'!C688)</f>
        <v/>
      </c>
      <c s="91" t="str">
        <f>IF('S.D.PASTE SHEET'!D688="","",'S.D.PASTE SHEET'!D688)</f>
        <v/>
      </c>
      <c s="90" t="str">
        <f>IF('S.D.PASTE SHEET'!E688="","",UPPER('S.D.PASTE SHEET'!E688))</f>
        <v/>
      </c>
      <c s="90" t="str">
        <f>IF('S.D.PASTE SHEET'!F688="","",'S.D.PASTE SHEET'!F688)</f>
        <v/>
      </c>
      <c s="90" t="str">
        <f>IF('S.D.PASTE SHEET'!G688="","",UPPER('S.D.PASTE SHEET'!G688))</f>
        <v/>
      </c>
      <c s="90" t="str">
        <f>IF('S.D.PASTE SHEET'!H688="","",UPPER('S.D.PASTE SHEET'!H688))</f>
        <v/>
      </c>
      <c s="90" t="str">
        <f>IF('S.D.PASTE SHEET'!I688="","",'S.D.PASTE SHEET'!I688)</f>
        <v/>
      </c>
      <c s="91" t="str">
        <f>IF('S.D.PASTE SHEET'!J688="","",'S.D.PASTE SHEET'!J688)</f>
        <v/>
      </c>
      <c s="90" t="str">
        <f>IF('S.D.PASTE SHEET'!K688="","",'S.D.PASTE SHEET'!K688)</f>
        <v/>
      </c>
      <c s="90" t="str">
        <f>IF('S.D.PASTE SHEET'!L688="","",'S.D.PASTE SHEET'!L688)</f>
        <v/>
      </c>
      <c s="90" t="str">
        <f>IF('S.D.PASTE SHEET'!M688="","",'S.D.PASTE SHEET'!M688)</f>
        <v/>
      </c>
      <c s="90" t="str">
        <f>IF('S.D.PASTE SHEET'!N688="","",'S.D.PASTE SHEET'!N688)</f>
        <v/>
      </c>
      <c s="90" t="str">
        <f>IF('S.D.PASTE SHEET'!O688="","",'S.D.PASTE SHEET'!O688)</f>
        <v/>
      </c>
      <c s="90" t="str">
        <f>IF('S.D.PASTE SHEET'!P688="","",'S.D.PASTE SHEET'!P688)</f>
        <v/>
      </c>
      <c s="90" t="str">
        <f>IF('S.D.PASTE SHEET'!Q688="","",'S.D.PASTE SHEET'!Q688)</f>
        <v/>
      </c>
      <c s="90" t="str">
        <f>IF('S.D.PASTE SHEET'!R688="","",'S.D.PASTE SHEET'!R688)</f>
        <v/>
      </c>
      <c s="90" t="str">
        <f>IF('S.D.PASTE SHEET'!S688="","",'S.D.PASTE SHEET'!S688)</f>
        <v/>
      </c>
      <c s="90" t="str">
        <f>IF('S.D.PASTE SHEET'!T688="","",'S.D.PASTE SHEET'!T688)</f>
        <v/>
      </c>
      <c s="90" t="str">
        <f>IF('S.D.PASTE SHEET'!U688="","",'S.D.PASTE SHEET'!U688)</f>
        <v/>
      </c>
      <c s="90" t="str">
        <f>IF('S.D.PASTE SHEET'!V688="","",'S.D.PASTE SHEET'!V688)</f>
        <v/>
      </c>
      <c s="90" t="str">
        <f>IF('S.D.PASTE SHEET'!W688="","",'S.D.PASTE SHEET'!W688)</f>
        <v/>
      </c>
      <c s="90" t="str">
        <f>IF('S.D.PASTE SHEET'!X688="","",'S.D.PASTE SHEET'!X688)</f>
        <v/>
      </c>
      <c s="90" t="str">
        <f>IF('S.D.PASTE SHEET'!Y688="","",'S.D.PASTE SHEET'!Y688)</f>
        <v/>
      </c>
      <c s="90" t="str">
        <f>IF('S.D.PASTE SHEET'!Z688="","",'S.D.PASTE SHEET'!Z688)</f>
        <v/>
      </c>
      <c s="90" t="str">
        <f>IF('S.D.PASTE SHEET'!AA688="","",'S.D.PASTE SHEET'!AA688)</f>
        <v/>
      </c>
      <c s="90" t="str">
        <f>IF('S.D.PASTE SHEET'!AB688="","",'S.D.PASTE SHEET'!AB688)</f>
        <v/>
      </c>
      <c s="90" t="str">
        <f>IF('S.D.PASTE SHEET'!AC688="","",'S.D.PASTE SHEET'!AC688)</f>
        <v/>
      </c>
      <c s="90" t="str">
        <f>IF('S.D.PASTE SHEET'!AD688="","",'S.D.PASTE SHEET'!AD688)</f>
        <v/>
      </c>
      <c s="34"/>
      <c s="32" t="str">
        <f>IF(AK688="","",IF(AK688&gt;0,COUNT($AG$2:AG688),""))</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 t="shared" si="96"/>
        <v/>
      </c>
      <c r="AX688" s="32" t="str">
        <f>IF(BC688="","",IF(BC688&gt;0,COUNT($AY$2:AY688),""))</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89" spans="1:66" ht="15.75" customHeight="1">
      <c r="A689" s="90" t="str">
        <f>IF('S.D.PASTE SHEET'!A689="","",'S.D.PASTE SHEET'!A689)</f>
        <v/>
      </c>
      <c s="90" t="str">
        <f>IF('S.D.PASTE SHEET'!B689="","",'S.D.PASTE SHEET'!B689)</f>
        <v/>
      </c>
      <c s="90" t="str">
        <f>IF('S.D.PASTE SHEET'!C689="","",'S.D.PASTE SHEET'!C689)</f>
        <v/>
      </c>
      <c s="91" t="str">
        <f>IF('S.D.PASTE SHEET'!D689="","",'S.D.PASTE SHEET'!D689)</f>
        <v/>
      </c>
      <c s="90" t="str">
        <f>IF('S.D.PASTE SHEET'!E689="","",UPPER('S.D.PASTE SHEET'!E689))</f>
        <v/>
      </c>
      <c s="90" t="str">
        <f>IF('S.D.PASTE SHEET'!F689="","",'S.D.PASTE SHEET'!F689)</f>
        <v/>
      </c>
      <c s="90" t="str">
        <f>IF('S.D.PASTE SHEET'!G689="","",UPPER('S.D.PASTE SHEET'!G689))</f>
        <v/>
      </c>
      <c s="90" t="str">
        <f>IF('S.D.PASTE SHEET'!H689="","",UPPER('S.D.PASTE SHEET'!H689))</f>
        <v/>
      </c>
      <c s="90" t="str">
        <f>IF('S.D.PASTE SHEET'!I689="","",'S.D.PASTE SHEET'!I689)</f>
        <v/>
      </c>
      <c s="91" t="str">
        <f>IF('S.D.PASTE SHEET'!J689="","",'S.D.PASTE SHEET'!J689)</f>
        <v/>
      </c>
      <c s="90" t="str">
        <f>IF('S.D.PASTE SHEET'!K689="","",'S.D.PASTE SHEET'!K689)</f>
        <v/>
      </c>
      <c s="90" t="str">
        <f>IF('S.D.PASTE SHEET'!L689="","",'S.D.PASTE SHEET'!L689)</f>
        <v/>
      </c>
      <c s="90" t="str">
        <f>IF('S.D.PASTE SHEET'!M689="","",'S.D.PASTE SHEET'!M689)</f>
        <v/>
      </c>
      <c s="90" t="str">
        <f>IF('S.D.PASTE SHEET'!N689="","",'S.D.PASTE SHEET'!N689)</f>
        <v/>
      </c>
      <c s="90" t="str">
        <f>IF('S.D.PASTE SHEET'!O689="","",'S.D.PASTE SHEET'!O689)</f>
        <v/>
      </c>
      <c s="90" t="str">
        <f>IF('S.D.PASTE SHEET'!P689="","",'S.D.PASTE SHEET'!P689)</f>
        <v/>
      </c>
      <c s="90" t="str">
        <f>IF('S.D.PASTE SHEET'!Q689="","",'S.D.PASTE SHEET'!Q689)</f>
        <v/>
      </c>
      <c s="90" t="str">
        <f>IF('S.D.PASTE SHEET'!R689="","",'S.D.PASTE SHEET'!R689)</f>
        <v/>
      </c>
      <c s="90" t="str">
        <f>IF('S.D.PASTE SHEET'!S689="","",'S.D.PASTE SHEET'!S689)</f>
        <v/>
      </c>
      <c s="90" t="str">
        <f>IF('S.D.PASTE SHEET'!T689="","",'S.D.PASTE SHEET'!T689)</f>
        <v/>
      </c>
      <c s="90" t="str">
        <f>IF('S.D.PASTE SHEET'!U689="","",'S.D.PASTE SHEET'!U689)</f>
        <v/>
      </c>
      <c s="90" t="str">
        <f>IF('S.D.PASTE SHEET'!V689="","",'S.D.PASTE SHEET'!V689)</f>
        <v/>
      </c>
      <c s="90" t="str">
        <f>IF('S.D.PASTE SHEET'!W689="","",'S.D.PASTE SHEET'!W689)</f>
        <v/>
      </c>
      <c s="90" t="str">
        <f>IF('S.D.PASTE SHEET'!X689="","",'S.D.PASTE SHEET'!X689)</f>
        <v/>
      </c>
      <c s="90" t="str">
        <f>IF('S.D.PASTE SHEET'!Y689="","",'S.D.PASTE SHEET'!Y689)</f>
        <v/>
      </c>
      <c s="90" t="str">
        <f>IF('S.D.PASTE SHEET'!Z689="","",'S.D.PASTE SHEET'!Z689)</f>
        <v/>
      </c>
      <c s="90" t="str">
        <f>IF('S.D.PASTE SHEET'!AA689="","",'S.D.PASTE SHEET'!AA689)</f>
        <v/>
      </c>
      <c s="90" t="str">
        <f>IF('S.D.PASTE SHEET'!AB689="","",'S.D.PASTE SHEET'!AB689)</f>
        <v/>
      </c>
      <c s="90" t="str">
        <f>IF('S.D.PASTE SHEET'!AC689="","",'S.D.PASTE SHEET'!AC689)</f>
        <v/>
      </c>
      <c s="90" t="str">
        <f>IF('S.D.PASTE SHEET'!AD689="","",'S.D.PASTE SHEET'!AD689)</f>
        <v/>
      </c>
      <c s="34"/>
      <c s="32" t="str">
        <f>IF(AK689="","",IF(AK689&gt;0,COUNT($AG$2:AG689),""))</f>
        <v/>
      </c>
      <c s="10" t="str">
        <f t="shared" si="96"/>
        <v/>
      </c>
      <c s="10" t="str">
        <f t="shared" si="96"/>
        <v/>
      </c>
      <c s="10" t="str">
        <f t="shared" si="96"/>
        <v/>
      </c>
      <c s="37" t="str">
        <f t="shared" si="96"/>
        <v/>
      </c>
      <c s="10" t="str">
        <f t="shared" si="96"/>
        <v/>
      </c>
      <c s="10" t="str">
        <f t="shared" si="96"/>
        <v/>
      </c>
      <c s="10" t="str">
        <f t="shared" si="96"/>
        <v/>
      </c>
      <c s="10" t="str">
        <f t="shared" si="96"/>
        <v/>
      </c>
      <c s="10" t="str">
        <f t="shared" si="96"/>
        <v/>
      </c>
      <c s="37" t="str">
        <f t="shared" si="96"/>
        <v/>
      </c>
      <c s="10" t="str">
        <f t="shared" si="96"/>
        <v/>
      </c>
      <c s="10" t="str">
        <f t="shared" si="96"/>
        <v/>
      </c>
      <c s="10" t="str">
        <f t="shared" si="96"/>
        <v/>
      </c>
      <c s="10" t="str">
        <f t="shared" si="96"/>
        <v/>
      </c>
      <c s="10" t="str">
        <f t="shared" si="96"/>
        <v/>
      </c>
      <c s="10" t="str">
        <f>IF(AND($AJ$1=5,$A689=5),P689,"")</f>
        <v/>
      </c>
      <c r="AX689" s="32" t="str">
        <f>IF(BC689="","",IF(BC689&gt;0,COUNT($AY$2:AY689),""))</f>
        <v/>
      </c>
      <c s="10" t="str">
        <f t="shared" si="92"/>
        <v/>
      </c>
      <c s="10" t="str">
        <f t="shared" si="97"/>
        <v/>
      </c>
      <c s="10" t="str">
        <f t="shared" si="97"/>
        <v/>
      </c>
      <c s="39" t="str">
        <f t="shared" si="97"/>
        <v/>
      </c>
      <c s="10" t="str">
        <f t="shared" si="97"/>
        <v/>
      </c>
      <c s="10" t="str">
        <f t="shared" si="97"/>
        <v/>
      </c>
      <c s="10" t="str">
        <f t="shared" si="97"/>
        <v/>
      </c>
      <c s="10" t="str">
        <f t="shared" si="97"/>
        <v/>
      </c>
      <c s="10" t="str">
        <f t="shared" si="97"/>
        <v/>
      </c>
      <c s="39" t="str">
        <f t="shared" si="97"/>
        <v/>
      </c>
      <c s="10" t="str">
        <f t="shared" si="97"/>
        <v/>
      </c>
      <c s="10" t="str">
        <f t="shared" si="97"/>
        <v/>
      </c>
      <c s="10" t="str">
        <f t="shared" si="97"/>
        <v/>
      </c>
      <c s="10" t="str">
        <f t="shared" si="97"/>
        <v/>
      </c>
      <c s="10" t="str">
        <f t="shared" si="97"/>
        <v/>
      </c>
      <c s="10" t="str">
        <f t="shared" si="97"/>
        <v/>
      </c>
    </row>
    <row r="690" spans="1:66" ht="15.75" customHeight="1">
      <c r="A690" s="90" t="str">
        <f>IF('S.D.PASTE SHEET'!A690="","",'S.D.PASTE SHEET'!A690)</f>
        <v/>
      </c>
      <c s="90" t="str">
        <f>IF('S.D.PASTE SHEET'!B690="","",'S.D.PASTE SHEET'!B690)</f>
        <v/>
      </c>
      <c s="90" t="str">
        <f>IF('S.D.PASTE SHEET'!C690="","",'S.D.PASTE SHEET'!C690)</f>
        <v/>
      </c>
      <c s="91" t="str">
        <f>IF('S.D.PASTE SHEET'!D690="","",'S.D.PASTE SHEET'!D690)</f>
        <v/>
      </c>
      <c s="90" t="str">
        <f>IF('S.D.PASTE SHEET'!E690="","",UPPER('S.D.PASTE SHEET'!E690))</f>
        <v/>
      </c>
      <c s="90" t="str">
        <f>IF('S.D.PASTE SHEET'!F690="","",'S.D.PASTE SHEET'!F690)</f>
        <v/>
      </c>
      <c s="90" t="str">
        <f>IF('S.D.PASTE SHEET'!G690="","",UPPER('S.D.PASTE SHEET'!G690))</f>
        <v/>
      </c>
      <c s="90" t="str">
        <f>IF('S.D.PASTE SHEET'!H690="","",UPPER('S.D.PASTE SHEET'!H690))</f>
        <v/>
      </c>
      <c s="90" t="str">
        <f>IF('S.D.PASTE SHEET'!I690="","",'S.D.PASTE SHEET'!I690)</f>
        <v/>
      </c>
      <c s="91" t="str">
        <f>IF('S.D.PASTE SHEET'!J690="","",'S.D.PASTE SHEET'!J690)</f>
        <v/>
      </c>
      <c s="90" t="str">
        <f>IF('S.D.PASTE SHEET'!K690="","",'S.D.PASTE SHEET'!K690)</f>
        <v/>
      </c>
      <c s="90" t="str">
        <f>IF('S.D.PASTE SHEET'!L690="","",'S.D.PASTE SHEET'!L690)</f>
        <v/>
      </c>
      <c s="90" t="str">
        <f>IF('S.D.PASTE SHEET'!M690="","",'S.D.PASTE SHEET'!M690)</f>
        <v/>
      </c>
      <c s="90" t="str">
        <f>IF('S.D.PASTE SHEET'!N690="","",'S.D.PASTE SHEET'!N690)</f>
        <v/>
      </c>
      <c s="90" t="str">
        <f>IF('S.D.PASTE SHEET'!O690="","",'S.D.PASTE SHEET'!O690)</f>
        <v/>
      </c>
      <c s="90" t="str">
        <f>IF('S.D.PASTE SHEET'!P690="","",'S.D.PASTE SHEET'!P690)</f>
        <v/>
      </c>
      <c s="90" t="str">
        <f>IF('S.D.PASTE SHEET'!Q690="","",'S.D.PASTE SHEET'!Q690)</f>
        <v/>
      </c>
      <c s="90" t="str">
        <f>IF('S.D.PASTE SHEET'!R690="","",'S.D.PASTE SHEET'!R690)</f>
        <v/>
      </c>
      <c s="90" t="str">
        <f>IF('S.D.PASTE SHEET'!S690="","",'S.D.PASTE SHEET'!S690)</f>
        <v/>
      </c>
      <c s="90" t="str">
        <f>IF('S.D.PASTE SHEET'!T690="","",'S.D.PASTE SHEET'!T690)</f>
        <v/>
      </c>
      <c s="90" t="str">
        <f>IF('S.D.PASTE SHEET'!U690="","",'S.D.PASTE SHEET'!U690)</f>
        <v/>
      </c>
      <c s="90" t="str">
        <f>IF('S.D.PASTE SHEET'!V690="","",'S.D.PASTE SHEET'!V690)</f>
        <v/>
      </c>
      <c s="90" t="str">
        <f>IF('S.D.PASTE SHEET'!W690="","",'S.D.PASTE SHEET'!W690)</f>
        <v/>
      </c>
      <c s="90" t="str">
        <f>IF('S.D.PASTE SHEET'!X690="","",'S.D.PASTE SHEET'!X690)</f>
        <v/>
      </c>
      <c s="90" t="str">
        <f>IF('S.D.PASTE SHEET'!Y690="","",'S.D.PASTE SHEET'!Y690)</f>
        <v/>
      </c>
      <c s="90" t="str">
        <f>IF('S.D.PASTE SHEET'!Z690="","",'S.D.PASTE SHEET'!Z690)</f>
        <v/>
      </c>
      <c s="90" t="str">
        <f>IF('S.D.PASTE SHEET'!AA690="","",'S.D.PASTE SHEET'!AA690)</f>
        <v/>
      </c>
      <c s="90" t="str">
        <f>IF('S.D.PASTE SHEET'!AB690="","",'S.D.PASTE SHEET'!AB690)</f>
        <v/>
      </c>
      <c s="90" t="str">
        <f>IF('S.D.PASTE SHEET'!AC690="","",'S.D.PASTE SHEET'!AC690)</f>
        <v/>
      </c>
      <c s="90" t="str">
        <f>IF('S.D.PASTE SHEET'!AD690="","",'S.D.PASTE SHEET'!AD690)</f>
        <v/>
      </c>
      <c s="34"/>
      <c s="32" t="str">
        <f>IF(AK690="","",IF(AK690&gt;0,COUNT($AG$2:AG690),""))</f>
        <v/>
      </c>
      <c s="10" t="str">
        <f t="shared" si="98" ref="AG690:AV705">IF(AND($AJ$1=5,$A690=5),A690,"")</f>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0" s="32" t="str">
        <f>IF(BC690="","",IF(BC690&gt;0,COUNT($AY$2:AY690),""))</f>
        <v/>
      </c>
      <c s="10" t="str">
        <f t="shared" si="92"/>
        <v/>
      </c>
      <c s="10" t="str">
        <f t="shared" si="99" ref="AZ690:BN705">IF(AND($BB$1=5,$A690=5,$BC$1=$B690),B690,"")</f>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1" spans="1:66" ht="15.75" customHeight="1">
      <c r="A691" s="90" t="str">
        <f>IF('S.D.PASTE SHEET'!A691="","",'S.D.PASTE SHEET'!A691)</f>
        <v/>
      </c>
      <c s="90" t="str">
        <f>IF('S.D.PASTE SHEET'!B691="","",'S.D.PASTE SHEET'!B691)</f>
        <v/>
      </c>
      <c s="90" t="str">
        <f>IF('S.D.PASTE SHEET'!C691="","",'S.D.PASTE SHEET'!C691)</f>
        <v/>
      </c>
      <c s="91" t="str">
        <f>IF('S.D.PASTE SHEET'!D691="","",'S.D.PASTE SHEET'!D691)</f>
        <v/>
      </c>
      <c s="90" t="str">
        <f>IF('S.D.PASTE SHEET'!E691="","",UPPER('S.D.PASTE SHEET'!E691))</f>
        <v/>
      </c>
      <c s="90" t="str">
        <f>IF('S.D.PASTE SHEET'!F691="","",'S.D.PASTE SHEET'!F691)</f>
        <v/>
      </c>
      <c s="90" t="str">
        <f>IF('S.D.PASTE SHEET'!G691="","",UPPER('S.D.PASTE SHEET'!G691))</f>
        <v/>
      </c>
      <c s="90" t="str">
        <f>IF('S.D.PASTE SHEET'!H691="","",UPPER('S.D.PASTE SHEET'!H691))</f>
        <v/>
      </c>
      <c s="90" t="str">
        <f>IF('S.D.PASTE SHEET'!I691="","",'S.D.PASTE SHEET'!I691)</f>
        <v/>
      </c>
      <c s="91" t="str">
        <f>IF('S.D.PASTE SHEET'!J691="","",'S.D.PASTE SHEET'!J691)</f>
        <v/>
      </c>
      <c s="90" t="str">
        <f>IF('S.D.PASTE SHEET'!K691="","",'S.D.PASTE SHEET'!K691)</f>
        <v/>
      </c>
      <c s="90" t="str">
        <f>IF('S.D.PASTE SHEET'!L691="","",'S.D.PASTE SHEET'!L691)</f>
        <v/>
      </c>
      <c s="90" t="str">
        <f>IF('S.D.PASTE SHEET'!M691="","",'S.D.PASTE SHEET'!M691)</f>
        <v/>
      </c>
      <c s="90" t="str">
        <f>IF('S.D.PASTE SHEET'!N691="","",'S.D.PASTE SHEET'!N691)</f>
        <v/>
      </c>
      <c s="90" t="str">
        <f>IF('S.D.PASTE SHEET'!O691="","",'S.D.PASTE SHEET'!O691)</f>
        <v/>
      </c>
      <c s="90" t="str">
        <f>IF('S.D.PASTE SHEET'!P691="","",'S.D.PASTE SHEET'!P691)</f>
        <v/>
      </c>
      <c s="90" t="str">
        <f>IF('S.D.PASTE SHEET'!Q691="","",'S.D.PASTE SHEET'!Q691)</f>
        <v/>
      </c>
      <c s="90" t="str">
        <f>IF('S.D.PASTE SHEET'!R691="","",'S.D.PASTE SHEET'!R691)</f>
        <v/>
      </c>
      <c s="90" t="str">
        <f>IF('S.D.PASTE SHEET'!S691="","",'S.D.PASTE SHEET'!S691)</f>
        <v/>
      </c>
      <c s="90" t="str">
        <f>IF('S.D.PASTE SHEET'!T691="","",'S.D.PASTE SHEET'!T691)</f>
        <v/>
      </c>
      <c s="90" t="str">
        <f>IF('S.D.PASTE SHEET'!U691="","",'S.D.PASTE SHEET'!U691)</f>
        <v/>
      </c>
      <c s="90" t="str">
        <f>IF('S.D.PASTE SHEET'!V691="","",'S.D.PASTE SHEET'!V691)</f>
        <v/>
      </c>
      <c s="90" t="str">
        <f>IF('S.D.PASTE SHEET'!W691="","",'S.D.PASTE SHEET'!W691)</f>
        <v/>
      </c>
      <c s="90" t="str">
        <f>IF('S.D.PASTE SHEET'!X691="","",'S.D.PASTE SHEET'!X691)</f>
        <v/>
      </c>
      <c s="90" t="str">
        <f>IF('S.D.PASTE SHEET'!Y691="","",'S.D.PASTE SHEET'!Y691)</f>
        <v/>
      </c>
      <c s="90" t="str">
        <f>IF('S.D.PASTE SHEET'!Z691="","",'S.D.PASTE SHEET'!Z691)</f>
        <v/>
      </c>
      <c s="90" t="str">
        <f>IF('S.D.PASTE SHEET'!AA691="","",'S.D.PASTE SHEET'!AA691)</f>
        <v/>
      </c>
      <c s="90" t="str">
        <f>IF('S.D.PASTE SHEET'!AB691="","",'S.D.PASTE SHEET'!AB691)</f>
        <v/>
      </c>
      <c s="90" t="str">
        <f>IF('S.D.PASTE SHEET'!AC691="","",'S.D.PASTE SHEET'!AC691)</f>
        <v/>
      </c>
      <c s="90" t="str">
        <f>IF('S.D.PASTE SHEET'!AD691="","",'S.D.PASTE SHEET'!AD691)</f>
        <v/>
      </c>
      <c s="34"/>
      <c s="32" t="str">
        <f>IF(AK691="","",IF(AK691&gt;0,COUNT($AG$2:AG691),""))</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1" s="32" t="str">
        <f>IF(BC691="","",IF(BC691&gt;0,COUNT($AY$2:AY691),""))</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2" spans="1:66" ht="15.75" customHeight="1">
      <c r="A692" s="90" t="str">
        <f>IF('S.D.PASTE SHEET'!A692="","",'S.D.PASTE SHEET'!A692)</f>
        <v/>
      </c>
      <c s="90" t="str">
        <f>IF('S.D.PASTE SHEET'!B692="","",'S.D.PASTE SHEET'!B692)</f>
        <v/>
      </c>
      <c s="90" t="str">
        <f>IF('S.D.PASTE SHEET'!C692="","",'S.D.PASTE SHEET'!C692)</f>
        <v/>
      </c>
      <c s="91" t="str">
        <f>IF('S.D.PASTE SHEET'!D692="","",'S.D.PASTE SHEET'!D692)</f>
        <v/>
      </c>
      <c s="90" t="str">
        <f>IF('S.D.PASTE SHEET'!E692="","",UPPER('S.D.PASTE SHEET'!E692))</f>
        <v/>
      </c>
      <c s="90" t="str">
        <f>IF('S.D.PASTE SHEET'!F692="","",'S.D.PASTE SHEET'!F692)</f>
        <v/>
      </c>
      <c s="90" t="str">
        <f>IF('S.D.PASTE SHEET'!G692="","",UPPER('S.D.PASTE SHEET'!G692))</f>
        <v/>
      </c>
      <c s="90" t="str">
        <f>IF('S.D.PASTE SHEET'!H692="","",UPPER('S.D.PASTE SHEET'!H692))</f>
        <v/>
      </c>
      <c s="90" t="str">
        <f>IF('S.D.PASTE SHEET'!I692="","",'S.D.PASTE SHEET'!I692)</f>
        <v/>
      </c>
      <c s="91" t="str">
        <f>IF('S.D.PASTE SHEET'!J692="","",'S.D.PASTE SHEET'!J692)</f>
        <v/>
      </c>
      <c s="90" t="str">
        <f>IF('S.D.PASTE SHEET'!K692="","",'S.D.PASTE SHEET'!K692)</f>
        <v/>
      </c>
      <c s="90" t="str">
        <f>IF('S.D.PASTE SHEET'!L692="","",'S.D.PASTE SHEET'!L692)</f>
        <v/>
      </c>
      <c s="90" t="str">
        <f>IF('S.D.PASTE SHEET'!M692="","",'S.D.PASTE SHEET'!M692)</f>
        <v/>
      </c>
      <c s="90" t="str">
        <f>IF('S.D.PASTE SHEET'!N692="","",'S.D.PASTE SHEET'!N692)</f>
        <v/>
      </c>
      <c s="90" t="str">
        <f>IF('S.D.PASTE SHEET'!O692="","",'S.D.PASTE SHEET'!O692)</f>
        <v/>
      </c>
      <c s="90" t="str">
        <f>IF('S.D.PASTE SHEET'!P692="","",'S.D.PASTE SHEET'!P692)</f>
        <v/>
      </c>
      <c s="90" t="str">
        <f>IF('S.D.PASTE SHEET'!Q692="","",'S.D.PASTE SHEET'!Q692)</f>
        <v/>
      </c>
      <c s="90" t="str">
        <f>IF('S.D.PASTE SHEET'!R692="","",'S.D.PASTE SHEET'!R692)</f>
        <v/>
      </c>
      <c s="90" t="str">
        <f>IF('S.D.PASTE SHEET'!S692="","",'S.D.PASTE SHEET'!S692)</f>
        <v/>
      </c>
      <c s="90" t="str">
        <f>IF('S.D.PASTE SHEET'!T692="","",'S.D.PASTE SHEET'!T692)</f>
        <v/>
      </c>
      <c s="90" t="str">
        <f>IF('S.D.PASTE SHEET'!U692="","",'S.D.PASTE SHEET'!U692)</f>
        <v/>
      </c>
      <c s="90" t="str">
        <f>IF('S.D.PASTE SHEET'!V692="","",'S.D.PASTE SHEET'!V692)</f>
        <v/>
      </c>
      <c s="90" t="str">
        <f>IF('S.D.PASTE SHEET'!W692="","",'S.D.PASTE SHEET'!W692)</f>
        <v/>
      </c>
      <c s="90" t="str">
        <f>IF('S.D.PASTE SHEET'!X692="","",'S.D.PASTE SHEET'!X692)</f>
        <v/>
      </c>
      <c s="90" t="str">
        <f>IF('S.D.PASTE SHEET'!Y692="","",'S.D.PASTE SHEET'!Y692)</f>
        <v/>
      </c>
      <c s="90" t="str">
        <f>IF('S.D.PASTE SHEET'!Z692="","",'S.D.PASTE SHEET'!Z692)</f>
        <v/>
      </c>
      <c s="90" t="str">
        <f>IF('S.D.PASTE SHEET'!AA692="","",'S.D.PASTE SHEET'!AA692)</f>
        <v/>
      </c>
      <c s="90" t="str">
        <f>IF('S.D.PASTE SHEET'!AB692="","",'S.D.PASTE SHEET'!AB692)</f>
        <v/>
      </c>
      <c s="90" t="str">
        <f>IF('S.D.PASTE SHEET'!AC692="","",'S.D.PASTE SHEET'!AC692)</f>
        <v/>
      </c>
      <c s="90" t="str">
        <f>IF('S.D.PASTE SHEET'!AD692="","",'S.D.PASTE SHEET'!AD692)</f>
        <v/>
      </c>
      <c s="34"/>
      <c s="32" t="str">
        <f>IF(AK692="","",IF(AK692&gt;0,COUNT($AG$2:AG692),""))</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2" s="32" t="str">
        <f>IF(BC692="","",IF(BC692&gt;0,COUNT($AY$2:AY692),""))</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3" spans="1:66" ht="15.75" customHeight="1">
      <c r="A693" s="90" t="str">
        <f>IF('S.D.PASTE SHEET'!A693="","",'S.D.PASTE SHEET'!A693)</f>
        <v/>
      </c>
      <c s="90" t="str">
        <f>IF('S.D.PASTE SHEET'!B693="","",'S.D.PASTE SHEET'!B693)</f>
        <v/>
      </c>
      <c s="90" t="str">
        <f>IF('S.D.PASTE SHEET'!C693="","",'S.D.PASTE SHEET'!C693)</f>
        <v/>
      </c>
      <c s="91" t="str">
        <f>IF('S.D.PASTE SHEET'!D693="","",'S.D.PASTE SHEET'!D693)</f>
        <v/>
      </c>
      <c s="90" t="str">
        <f>IF('S.D.PASTE SHEET'!E693="","",UPPER('S.D.PASTE SHEET'!E693))</f>
        <v/>
      </c>
      <c s="90" t="str">
        <f>IF('S.D.PASTE SHEET'!F693="","",'S.D.PASTE SHEET'!F693)</f>
        <v/>
      </c>
      <c s="90" t="str">
        <f>IF('S.D.PASTE SHEET'!G693="","",UPPER('S.D.PASTE SHEET'!G693))</f>
        <v/>
      </c>
      <c s="90" t="str">
        <f>IF('S.D.PASTE SHEET'!H693="","",UPPER('S.D.PASTE SHEET'!H693))</f>
        <v/>
      </c>
      <c s="90" t="str">
        <f>IF('S.D.PASTE SHEET'!I693="","",'S.D.PASTE SHEET'!I693)</f>
        <v/>
      </c>
      <c s="91" t="str">
        <f>IF('S.D.PASTE SHEET'!J693="","",'S.D.PASTE SHEET'!J693)</f>
        <v/>
      </c>
      <c s="90" t="str">
        <f>IF('S.D.PASTE SHEET'!K693="","",'S.D.PASTE SHEET'!K693)</f>
        <v/>
      </c>
      <c s="90" t="str">
        <f>IF('S.D.PASTE SHEET'!L693="","",'S.D.PASTE SHEET'!L693)</f>
        <v/>
      </c>
      <c s="90" t="str">
        <f>IF('S.D.PASTE SHEET'!M693="","",'S.D.PASTE SHEET'!M693)</f>
        <v/>
      </c>
      <c s="90" t="str">
        <f>IF('S.D.PASTE SHEET'!N693="","",'S.D.PASTE SHEET'!N693)</f>
        <v/>
      </c>
      <c s="90" t="str">
        <f>IF('S.D.PASTE SHEET'!O693="","",'S.D.PASTE SHEET'!O693)</f>
        <v/>
      </c>
      <c s="90" t="str">
        <f>IF('S.D.PASTE SHEET'!P693="","",'S.D.PASTE SHEET'!P693)</f>
        <v/>
      </c>
      <c s="90" t="str">
        <f>IF('S.D.PASTE SHEET'!Q693="","",'S.D.PASTE SHEET'!Q693)</f>
        <v/>
      </c>
      <c s="90" t="str">
        <f>IF('S.D.PASTE SHEET'!R693="","",'S.D.PASTE SHEET'!R693)</f>
        <v/>
      </c>
      <c s="90" t="str">
        <f>IF('S.D.PASTE SHEET'!S693="","",'S.D.PASTE SHEET'!S693)</f>
        <v/>
      </c>
      <c s="90" t="str">
        <f>IF('S.D.PASTE SHEET'!T693="","",'S.D.PASTE SHEET'!T693)</f>
        <v/>
      </c>
      <c s="90" t="str">
        <f>IF('S.D.PASTE SHEET'!U693="","",'S.D.PASTE SHEET'!U693)</f>
        <v/>
      </c>
      <c s="90" t="str">
        <f>IF('S.D.PASTE SHEET'!V693="","",'S.D.PASTE SHEET'!V693)</f>
        <v/>
      </c>
      <c s="90" t="str">
        <f>IF('S.D.PASTE SHEET'!W693="","",'S.D.PASTE SHEET'!W693)</f>
        <v/>
      </c>
      <c s="90" t="str">
        <f>IF('S.D.PASTE SHEET'!X693="","",'S.D.PASTE SHEET'!X693)</f>
        <v/>
      </c>
      <c s="90" t="str">
        <f>IF('S.D.PASTE SHEET'!Y693="","",'S.D.PASTE SHEET'!Y693)</f>
        <v/>
      </c>
      <c s="90" t="str">
        <f>IF('S.D.PASTE SHEET'!Z693="","",'S.D.PASTE SHEET'!Z693)</f>
        <v/>
      </c>
      <c s="90" t="str">
        <f>IF('S.D.PASTE SHEET'!AA693="","",'S.D.PASTE SHEET'!AA693)</f>
        <v/>
      </c>
      <c s="90" t="str">
        <f>IF('S.D.PASTE SHEET'!AB693="","",'S.D.PASTE SHEET'!AB693)</f>
        <v/>
      </c>
      <c s="90" t="str">
        <f>IF('S.D.PASTE SHEET'!AC693="","",'S.D.PASTE SHEET'!AC693)</f>
        <v/>
      </c>
      <c s="90" t="str">
        <f>IF('S.D.PASTE SHEET'!AD693="","",'S.D.PASTE SHEET'!AD693)</f>
        <v/>
      </c>
      <c s="34"/>
      <c s="32" t="str">
        <f>IF(AK693="","",IF(AK693&gt;0,COUNT($AG$2:AG693),""))</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3" s="32" t="str">
        <f>IF(BC693="","",IF(BC693&gt;0,COUNT($AY$2:AY693),""))</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4" spans="1:66" ht="15.75" customHeight="1">
      <c r="A694" s="90" t="str">
        <f>IF('S.D.PASTE SHEET'!A694="","",'S.D.PASTE SHEET'!A694)</f>
        <v/>
      </c>
      <c s="90" t="str">
        <f>IF('S.D.PASTE SHEET'!B694="","",'S.D.PASTE SHEET'!B694)</f>
        <v/>
      </c>
      <c s="90" t="str">
        <f>IF('S.D.PASTE SHEET'!C694="","",'S.D.PASTE SHEET'!C694)</f>
        <v/>
      </c>
      <c s="91" t="str">
        <f>IF('S.D.PASTE SHEET'!D694="","",'S.D.PASTE SHEET'!D694)</f>
        <v/>
      </c>
      <c s="90" t="str">
        <f>IF('S.D.PASTE SHEET'!E694="","",UPPER('S.D.PASTE SHEET'!E694))</f>
        <v/>
      </c>
      <c s="90" t="str">
        <f>IF('S.D.PASTE SHEET'!F694="","",'S.D.PASTE SHEET'!F694)</f>
        <v/>
      </c>
      <c s="90" t="str">
        <f>IF('S.D.PASTE SHEET'!G694="","",UPPER('S.D.PASTE SHEET'!G694))</f>
        <v/>
      </c>
      <c s="90" t="str">
        <f>IF('S.D.PASTE SHEET'!H694="","",UPPER('S.D.PASTE SHEET'!H694))</f>
        <v/>
      </c>
      <c s="90" t="str">
        <f>IF('S.D.PASTE SHEET'!I694="","",'S.D.PASTE SHEET'!I694)</f>
        <v/>
      </c>
      <c s="91" t="str">
        <f>IF('S.D.PASTE SHEET'!J694="","",'S.D.PASTE SHEET'!J694)</f>
        <v/>
      </c>
      <c s="90" t="str">
        <f>IF('S.D.PASTE SHEET'!K694="","",'S.D.PASTE SHEET'!K694)</f>
        <v/>
      </c>
      <c s="90" t="str">
        <f>IF('S.D.PASTE SHEET'!L694="","",'S.D.PASTE SHEET'!L694)</f>
        <v/>
      </c>
      <c s="90" t="str">
        <f>IF('S.D.PASTE SHEET'!M694="","",'S.D.PASTE SHEET'!M694)</f>
        <v/>
      </c>
      <c s="90" t="str">
        <f>IF('S.D.PASTE SHEET'!N694="","",'S.D.PASTE SHEET'!N694)</f>
        <v/>
      </c>
      <c s="90" t="str">
        <f>IF('S.D.PASTE SHEET'!O694="","",'S.D.PASTE SHEET'!O694)</f>
        <v/>
      </c>
      <c s="90" t="str">
        <f>IF('S.D.PASTE SHEET'!P694="","",'S.D.PASTE SHEET'!P694)</f>
        <v/>
      </c>
      <c s="90" t="str">
        <f>IF('S.D.PASTE SHEET'!Q694="","",'S.D.PASTE SHEET'!Q694)</f>
        <v/>
      </c>
      <c s="90" t="str">
        <f>IF('S.D.PASTE SHEET'!R694="","",'S.D.PASTE SHEET'!R694)</f>
        <v/>
      </c>
      <c s="90" t="str">
        <f>IF('S.D.PASTE SHEET'!S694="","",'S.D.PASTE SHEET'!S694)</f>
        <v/>
      </c>
      <c s="90" t="str">
        <f>IF('S.D.PASTE SHEET'!T694="","",'S.D.PASTE SHEET'!T694)</f>
        <v/>
      </c>
      <c s="90" t="str">
        <f>IF('S.D.PASTE SHEET'!U694="","",'S.D.PASTE SHEET'!U694)</f>
        <v/>
      </c>
      <c s="90" t="str">
        <f>IF('S.D.PASTE SHEET'!V694="","",'S.D.PASTE SHEET'!V694)</f>
        <v/>
      </c>
      <c s="90" t="str">
        <f>IF('S.D.PASTE SHEET'!W694="","",'S.D.PASTE SHEET'!W694)</f>
        <v/>
      </c>
      <c s="90" t="str">
        <f>IF('S.D.PASTE SHEET'!X694="","",'S.D.PASTE SHEET'!X694)</f>
        <v/>
      </c>
      <c s="90" t="str">
        <f>IF('S.D.PASTE SHEET'!Y694="","",'S.D.PASTE SHEET'!Y694)</f>
        <v/>
      </c>
      <c s="90" t="str">
        <f>IF('S.D.PASTE SHEET'!Z694="","",'S.D.PASTE SHEET'!Z694)</f>
        <v/>
      </c>
      <c s="90" t="str">
        <f>IF('S.D.PASTE SHEET'!AA694="","",'S.D.PASTE SHEET'!AA694)</f>
        <v/>
      </c>
      <c s="90" t="str">
        <f>IF('S.D.PASTE SHEET'!AB694="","",'S.D.PASTE SHEET'!AB694)</f>
        <v/>
      </c>
      <c s="90" t="str">
        <f>IF('S.D.PASTE SHEET'!AC694="","",'S.D.PASTE SHEET'!AC694)</f>
        <v/>
      </c>
      <c s="90" t="str">
        <f>IF('S.D.PASTE SHEET'!AD694="","",'S.D.PASTE SHEET'!AD694)</f>
        <v/>
      </c>
      <c s="34"/>
      <c s="32" t="str">
        <f>IF(AK694="","",IF(AK694&gt;0,COUNT($AG$2:AG694),""))</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4" s="32" t="str">
        <f>IF(BC694="","",IF(BC694&gt;0,COUNT($AY$2:AY694),""))</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5" spans="1:66" ht="15.75" customHeight="1">
      <c r="A695" s="90" t="str">
        <f>IF('S.D.PASTE SHEET'!A695="","",'S.D.PASTE SHEET'!A695)</f>
        <v/>
      </c>
      <c s="90" t="str">
        <f>IF('S.D.PASTE SHEET'!B695="","",'S.D.PASTE SHEET'!B695)</f>
        <v/>
      </c>
      <c s="90" t="str">
        <f>IF('S.D.PASTE SHEET'!C695="","",'S.D.PASTE SHEET'!C695)</f>
        <v/>
      </c>
      <c s="91" t="str">
        <f>IF('S.D.PASTE SHEET'!D695="","",'S.D.PASTE SHEET'!D695)</f>
        <v/>
      </c>
      <c s="90" t="str">
        <f>IF('S.D.PASTE SHEET'!E695="","",UPPER('S.D.PASTE SHEET'!E695))</f>
        <v/>
      </c>
      <c s="90" t="str">
        <f>IF('S.D.PASTE SHEET'!F695="","",'S.D.PASTE SHEET'!F695)</f>
        <v/>
      </c>
      <c s="90" t="str">
        <f>IF('S.D.PASTE SHEET'!G695="","",UPPER('S.D.PASTE SHEET'!G695))</f>
        <v/>
      </c>
      <c s="90" t="str">
        <f>IF('S.D.PASTE SHEET'!H695="","",UPPER('S.D.PASTE SHEET'!H695))</f>
        <v/>
      </c>
      <c s="90" t="str">
        <f>IF('S.D.PASTE SHEET'!I695="","",'S.D.PASTE SHEET'!I695)</f>
        <v/>
      </c>
      <c s="91" t="str">
        <f>IF('S.D.PASTE SHEET'!J695="","",'S.D.PASTE SHEET'!J695)</f>
        <v/>
      </c>
      <c s="90" t="str">
        <f>IF('S.D.PASTE SHEET'!K695="","",'S.D.PASTE SHEET'!K695)</f>
        <v/>
      </c>
      <c s="90" t="str">
        <f>IF('S.D.PASTE SHEET'!L695="","",'S.D.PASTE SHEET'!L695)</f>
        <v/>
      </c>
      <c s="90" t="str">
        <f>IF('S.D.PASTE SHEET'!M695="","",'S.D.PASTE SHEET'!M695)</f>
        <v/>
      </c>
      <c s="90" t="str">
        <f>IF('S.D.PASTE SHEET'!N695="","",'S.D.PASTE SHEET'!N695)</f>
        <v/>
      </c>
      <c s="90" t="str">
        <f>IF('S.D.PASTE SHEET'!O695="","",'S.D.PASTE SHEET'!O695)</f>
        <v/>
      </c>
      <c s="90" t="str">
        <f>IF('S.D.PASTE SHEET'!P695="","",'S.D.PASTE SHEET'!P695)</f>
        <v/>
      </c>
      <c s="90" t="str">
        <f>IF('S.D.PASTE SHEET'!Q695="","",'S.D.PASTE SHEET'!Q695)</f>
        <v/>
      </c>
      <c s="90" t="str">
        <f>IF('S.D.PASTE SHEET'!R695="","",'S.D.PASTE SHEET'!R695)</f>
        <v/>
      </c>
      <c s="90" t="str">
        <f>IF('S.D.PASTE SHEET'!S695="","",'S.D.PASTE SHEET'!S695)</f>
        <v/>
      </c>
      <c s="90" t="str">
        <f>IF('S.D.PASTE SHEET'!T695="","",'S.D.PASTE SHEET'!T695)</f>
        <v/>
      </c>
      <c s="90" t="str">
        <f>IF('S.D.PASTE SHEET'!U695="","",'S.D.PASTE SHEET'!U695)</f>
        <v/>
      </c>
      <c s="90" t="str">
        <f>IF('S.D.PASTE SHEET'!V695="","",'S.D.PASTE SHEET'!V695)</f>
        <v/>
      </c>
      <c s="90" t="str">
        <f>IF('S.D.PASTE SHEET'!W695="","",'S.D.PASTE SHEET'!W695)</f>
        <v/>
      </c>
      <c s="90" t="str">
        <f>IF('S.D.PASTE SHEET'!X695="","",'S.D.PASTE SHEET'!X695)</f>
        <v/>
      </c>
      <c s="90" t="str">
        <f>IF('S.D.PASTE SHEET'!Y695="","",'S.D.PASTE SHEET'!Y695)</f>
        <v/>
      </c>
      <c s="90" t="str">
        <f>IF('S.D.PASTE SHEET'!Z695="","",'S.D.PASTE SHEET'!Z695)</f>
        <v/>
      </c>
      <c s="90" t="str">
        <f>IF('S.D.PASTE SHEET'!AA695="","",'S.D.PASTE SHEET'!AA695)</f>
        <v/>
      </c>
      <c s="90" t="str">
        <f>IF('S.D.PASTE SHEET'!AB695="","",'S.D.PASTE SHEET'!AB695)</f>
        <v/>
      </c>
      <c s="90" t="str">
        <f>IF('S.D.PASTE SHEET'!AC695="","",'S.D.PASTE SHEET'!AC695)</f>
        <v/>
      </c>
      <c s="90" t="str">
        <f>IF('S.D.PASTE SHEET'!AD695="","",'S.D.PASTE SHEET'!AD695)</f>
        <v/>
      </c>
      <c s="34"/>
      <c s="32" t="str">
        <f>IF(AK695="","",IF(AK695&gt;0,COUNT($AG$2:AG695),""))</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5" s="32" t="str">
        <f>IF(BC695="","",IF(BC695&gt;0,COUNT($AY$2:AY695),""))</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6" spans="1:66" ht="15.75" customHeight="1">
      <c r="A696" s="90" t="str">
        <f>IF('S.D.PASTE SHEET'!A696="","",'S.D.PASTE SHEET'!A696)</f>
        <v/>
      </c>
      <c s="90" t="str">
        <f>IF('S.D.PASTE SHEET'!B696="","",'S.D.PASTE SHEET'!B696)</f>
        <v/>
      </c>
      <c s="90" t="str">
        <f>IF('S.D.PASTE SHEET'!C696="","",'S.D.PASTE SHEET'!C696)</f>
        <v/>
      </c>
      <c s="91" t="str">
        <f>IF('S.D.PASTE SHEET'!D696="","",'S.D.PASTE SHEET'!D696)</f>
        <v/>
      </c>
      <c s="90" t="str">
        <f>IF('S.D.PASTE SHEET'!E696="","",UPPER('S.D.PASTE SHEET'!E696))</f>
        <v/>
      </c>
      <c s="90" t="str">
        <f>IF('S.D.PASTE SHEET'!F696="","",'S.D.PASTE SHEET'!F696)</f>
        <v/>
      </c>
      <c s="90" t="str">
        <f>IF('S.D.PASTE SHEET'!G696="","",UPPER('S.D.PASTE SHEET'!G696))</f>
        <v/>
      </c>
      <c s="90" t="str">
        <f>IF('S.D.PASTE SHEET'!H696="","",UPPER('S.D.PASTE SHEET'!H696))</f>
        <v/>
      </c>
      <c s="90" t="str">
        <f>IF('S.D.PASTE SHEET'!I696="","",'S.D.PASTE SHEET'!I696)</f>
        <v/>
      </c>
      <c s="91" t="str">
        <f>IF('S.D.PASTE SHEET'!J696="","",'S.D.PASTE SHEET'!J696)</f>
        <v/>
      </c>
      <c s="90" t="str">
        <f>IF('S.D.PASTE SHEET'!K696="","",'S.D.PASTE SHEET'!K696)</f>
        <v/>
      </c>
      <c s="90" t="str">
        <f>IF('S.D.PASTE SHEET'!L696="","",'S.D.PASTE SHEET'!L696)</f>
        <v/>
      </c>
      <c s="90" t="str">
        <f>IF('S.D.PASTE SHEET'!M696="","",'S.D.PASTE SHEET'!M696)</f>
        <v/>
      </c>
      <c s="90" t="str">
        <f>IF('S.D.PASTE SHEET'!N696="","",'S.D.PASTE SHEET'!N696)</f>
        <v/>
      </c>
      <c s="90" t="str">
        <f>IF('S.D.PASTE SHEET'!O696="","",'S.D.PASTE SHEET'!O696)</f>
        <v/>
      </c>
      <c s="90" t="str">
        <f>IF('S.D.PASTE SHEET'!P696="","",'S.D.PASTE SHEET'!P696)</f>
        <v/>
      </c>
      <c s="90" t="str">
        <f>IF('S.D.PASTE SHEET'!Q696="","",'S.D.PASTE SHEET'!Q696)</f>
        <v/>
      </c>
      <c s="90" t="str">
        <f>IF('S.D.PASTE SHEET'!R696="","",'S.D.PASTE SHEET'!R696)</f>
        <v/>
      </c>
      <c s="90" t="str">
        <f>IF('S.D.PASTE SHEET'!S696="","",'S.D.PASTE SHEET'!S696)</f>
        <v/>
      </c>
      <c s="90" t="str">
        <f>IF('S.D.PASTE SHEET'!T696="","",'S.D.PASTE SHEET'!T696)</f>
        <v/>
      </c>
      <c s="90" t="str">
        <f>IF('S.D.PASTE SHEET'!U696="","",'S.D.PASTE SHEET'!U696)</f>
        <v/>
      </c>
      <c s="90" t="str">
        <f>IF('S.D.PASTE SHEET'!V696="","",'S.D.PASTE SHEET'!V696)</f>
        <v/>
      </c>
      <c s="90" t="str">
        <f>IF('S.D.PASTE SHEET'!W696="","",'S.D.PASTE SHEET'!W696)</f>
        <v/>
      </c>
      <c s="90" t="str">
        <f>IF('S.D.PASTE SHEET'!X696="","",'S.D.PASTE SHEET'!X696)</f>
        <v/>
      </c>
      <c s="90" t="str">
        <f>IF('S.D.PASTE SHEET'!Y696="","",'S.D.PASTE SHEET'!Y696)</f>
        <v/>
      </c>
      <c s="90" t="str">
        <f>IF('S.D.PASTE SHEET'!Z696="","",'S.D.PASTE SHEET'!Z696)</f>
        <v/>
      </c>
      <c s="90" t="str">
        <f>IF('S.D.PASTE SHEET'!AA696="","",'S.D.PASTE SHEET'!AA696)</f>
        <v/>
      </c>
      <c s="90" t="str">
        <f>IF('S.D.PASTE SHEET'!AB696="","",'S.D.PASTE SHEET'!AB696)</f>
        <v/>
      </c>
      <c s="90" t="str">
        <f>IF('S.D.PASTE SHEET'!AC696="","",'S.D.PASTE SHEET'!AC696)</f>
        <v/>
      </c>
      <c s="90" t="str">
        <f>IF('S.D.PASTE SHEET'!AD696="","",'S.D.PASTE SHEET'!AD696)</f>
        <v/>
      </c>
      <c s="34"/>
      <c s="32" t="str">
        <f>IF(AK696="","",IF(AK696&gt;0,COUNT($AG$2:AG696),""))</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6" s="32" t="str">
        <f>IF(BC696="","",IF(BC696&gt;0,COUNT($AY$2:AY696),""))</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7" spans="1:66" ht="15.75" customHeight="1">
      <c r="A697" s="90" t="str">
        <f>IF('S.D.PASTE SHEET'!A697="","",'S.D.PASTE SHEET'!A697)</f>
        <v/>
      </c>
      <c s="90" t="str">
        <f>IF('S.D.PASTE SHEET'!B697="","",'S.D.PASTE SHEET'!B697)</f>
        <v/>
      </c>
      <c s="90" t="str">
        <f>IF('S.D.PASTE SHEET'!C697="","",'S.D.PASTE SHEET'!C697)</f>
        <v/>
      </c>
      <c s="91" t="str">
        <f>IF('S.D.PASTE SHEET'!D697="","",'S.D.PASTE SHEET'!D697)</f>
        <v/>
      </c>
      <c s="90" t="str">
        <f>IF('S.D.PASTE SHEET'!E697="","",UPPER('S.D.PASTE SHEET'!E697))</f>
        <v/>
      </c>
      <c s="90" t="str">
        <f>IF('S.D.PASTE SHEET'!F697="","",'S.D.PASTE SHEET'!F697)</f>
        <v/>
      </c>
      <c s="90" t="str">
        <f>IF('S.D.PASTE SHEET'!G697="","",UPPER('S.D.PASTE SHEET'!G697))</f>
        <v/>
      </c>
      <c s="90" t="str">
        <f>IF('S.D.PASTE SHEET'!H697="","",UPPER('S.D.PASTE SHEET'!H697))</f>
        <v/>
      </c>
      <c s="90" t="str">
        <f>IF('S.D.PASTE SHEET'!I697="","",'S.D.PASTE SHEET'!I697)</f>
        <v/>
      </c>
      <c s="91" t="str">
        <f>IF('S.D.PASTE SHEET'!J697="","",'S.D.PASTE SHEET'!J697)</f>
        <v/>
      </c>
      <c s="90" t="str">
        <f>IF('S.D.PASTE SHEET'!K697="","",'S.D.PASTE SHEET'!K697)</f>
        <v/>
      </c>
      <c s="90" t="str">
        <f>IF('S.D.PASTE SHEET'!L697="","",'S.D.PASTE SHEET'!L697)</f>
        <v/>
      </c>
      <c s="90" t="str">
        <f>IF('S.D.PASTE SHEET'!M697="","",'S.D.PASTE SHEET'!M697)</f>
        <v/>
      </c>
      <c s="90" t="str">
        <f>IF('S.D.PASTE SHEET'!N697="","",'S.D.PASTE SHEET'!N697)</f>
        <v/>
      </c>
      <c s="90" t="str">
        <f>IF('S.D.PASTE SHEET'!O697="","",'S.D.PASTE SHEET'!O697)</f>
        <v/>
      </c>
      <c s="90" t="str">
        <f>IF('S.D.PASTE SHEET'!P697="","",'S.D.PASTE SHEET'!P697)</f>
        <v/>
      </c>
      <c s="90" t="str">
        <f>IF('S.D.PASTE SHEET'!Q697="","",'S.D.PASTE SHEET'!Q697)</f>
        <v/>
      </c>
      <c s="90" t="str">
        <f>IF('S.D.PASTE SHEET'!R697="","",'S.D.PASTE SHEET'!R697)</f>
        <v/>
      </c>
      <c s="90" t="str">
        <f>IF('S.D.PASTE SHEET'!S697="","",'S.D.PASTE SHEET'!S697)</f>
        <v/>
      </c>
      <c s="90" t="str">
        <f>IF('S.D.PASTE SHEET'!T697="","",'S.D.PASTE SHEET'!T697)</f>
        <v/>
      </c>
      <c s="90" t="str">
        <f>IF('S.D.PASTE SHEET'!U697="","",'S.D.PASTE SHEET'!U697)</f>
        <v/>
      </c>
      <c s="90" t="str">
        <f>IF('S.D.PASTE SHEET'!V697="","",'S.D.PASTE SHEET'!V697)</f>
        <v/>
      </c>
      <c s="90" t="str">
        <f>IF('S.D.PASTE SHEET'!W697="","",'S.D.PASTE SHEET'!W697)</f>
        <v/>
      </c>
      <c s="90" t="str">
        <f>IF('S.D.PASTE SHEET'!X697="","",'S.D.PASTE SHEET'!X697)</f>
        <v/>
      </c>
      <c s="90" t="str">
        <f>IF('S.D.PASTE SHEET'!Y697="","",'S.D.PASTE SHEET'!Y697)</f>
        <v/>
      </c>
      <c s="90" t="str">
        <f>IF('S.D.PASTE SHEET'!Z697="","",'S.D.PASTE SHEET'!Z697)</f>
        <v/>
      </c>
      <c s="90" t="str">
        <f>IF('S.D.PASTE SHEET'!AA697="","",'S.D.PASTE SHEET'!AA697)</f>
        <v/>
      </c>
      <c s="90" t="str">
        <f>IF('S.D.PASTE SHEET'!AB697="","",'S.D.PASTE SHEET'!AB697)</f>
        <v/>
      </c>
      <c s="90" t="str">
        <f>IF('S.D.PASTE SHEET'!AC697="","",'S.D.PASTE SHEET'!AC697)</f>
        <v/>
      </c>
      <c s="90" t="str">
        <f>IF('S.D.PASTE SHEET'!AD697="","",'S.D.PASTE SHEET'!AD697)</f>
        <v/>
      </c>
      <c s="34"/>
      <c s="32" t="str">
        <f>IF(AK697="","",IF(AK697&gt;0,COUNT($AG$2:AG697),""))</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7" s="32" t="str">
        <f>IF(BC697="","",IF(BC697&gt;0,COUNT($AY$2:AY697),""))</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8" spans="1:66" ht="15.75" customHeight="1">
      <c r="A698" s="90" t="str">
        <f>IF('S.D.PASTE SHEET'!A698="","",'S.D.PASTE SHEET'!A698)</f>
        <v/>
      </c>
      <c s="90" t="str">
        <f>IF('S.D.PASTE SHEET'!B698="","",'S.D.PASTE SHEET'!B698)</f>
        <v/>
      </c>
      <c s="90" t="str">
        <f>IF('S.D.PASTE SHEET'!C698="","",'S.D.PASTE SHEET'!C698)</f>
        <v/>
      </c>
      <c s="91" t="str">
        <f>IF('S.D.PASTE SHEET'!D698="","",'S.D.PASTE SHEET'!D698)</f>
        <v/>
      </c>
      <c s="90" t="str">
        <f>IF('S.D.PASTE SHEET'!E698="","",UPPER('S.D.PASTE SHEET'!E698))</f>
        <v/>
      </c>
      <c s="90" t="str">
        <f>IF('S.D.PASTE SHEET'!F698="","",'S.D.PASTE SHEET'!F698)</f>
        <v/>
      </c>
      <c s="90" t="str">
        <f>IF('S.D.PASTE SHEET'!G698="","",UPPER('S.D.PASTE SHEET'!G698))</f>
        <v/>
      </c>
      <c s="90" t="str">
        <f>IF('S.D.PASTE SHEET'!H698="","",UPPER('S.D.PASTE SHEET'!H698))</f>
        <v/>
      </c>
      <c s="90" t="str">
        <f>IF('S.D.PASTE SHEET'!I698="","",'S.D.PASTE SHEET'!I698)</f>
        <v/>
      </c>
      <c s="91" t="str">
        <f>IF('S.D.PASTE SHEET'!J698="","",'S.D.PASTE SHEET'!J698)</f>
        <v/>
      </c>
      <c s="90" t="str">
        <f>IF('S.D.PASTE SHEET'!K698="","",'S.D.PASTE SHEET'!K698)</f>
        <v/>
      </c>
      <c s="90" t="str">
        <f>IF('S.D.PASTE SHEET'!L698="","",'S.D.PASTE SHEET'!L698)</f>
        <v/>
      </c>
      <c s="90" t="str">
        <f>IF('S.D.PASTE SHEET'!M698="","",'S.D.PASTE SHEET'!M698)</f>
        <v/>
      </c>
      <c s="90" t="str">
        <f>IF('S.D.PASTE SHEET'!N698="","",'S.D.PASTE SHEET'!N698)</f>
        <v/>
      </c>
      <c s="90" t="str">
        <f>IF('S.D.PASTE SHEET'!O698="","",'S.D.PASTE SHEET'!O698)</f>
        <v/>
      </c>
      <c s="90" t="str">
        <f>IF('S.D.PASTE SHEET'!P698="","",'S.D.PASTE SHEET'!P698)</f>
        <v/>
      </c>
      <c s="90" t="str">
        <f>IF('S.D.PASTE SHEET'!Q698="","",'S.D.PASTE SHEET'!Q698)</f>
        <v/>
      </c>
      <c s="90" t="str">
        <f>IF('S.D.PASTE SHEET'!R698="","",'S.D.PASTE SHEET'!R698)</f>
        <v/>
      </c>
      <c s="90" t="str">
        <f>IF('S.D.PASTE SHEET'!S698="","",'S.D.PASTE SHEET'!S698)</f>
        <v/>
      </c>
      <c s="90" t="str">
        <f>IF('S.D.PASTE SHEET'!T698="","",'S.D.PASTE SHEET'!T698)</f>
        <v/>
      </c>
      <c s="90" t="str">
        <f>IF('S.D.PASTE SHEET'!U698="","",'S.D.PASTE SHEET'!U698)</f>
        <v/>
      </c>
      <c s="90" t="str">
        <f>IF('S.D.PASTE SHEET'!V698="","",'S.D.PASTE SHEET'!V698)</f>
        <v/>
      </c>
      <c s="90" t="str">
        <f>IF('S.D.PASTE SHEET'!W698="","",'S.D.PASTE SHEET'!W698)</f>
        <v/>
      </c>
      <c s="90" t="str">
        <f>IF('S.D.PASTE SHEET'!X698="","",'S.D.PASTE SHEET'!X698)</f>
        <v/>
      </c>
      <c s="90" t="str">
        <f>IF('S.D.PASTE SHEET'!Y698="","",'S.D.PASTE SHEET'!Y698)</f>
        <v/>
      </c>
      <c s="90" t="str">
        <f>IF('S.D.PASTE SHEET'!Z698="","",'S.D.PASTE SHEET'!Z698)</f>
        <v/>
      </c>
      <c s="90" t="str">
        <f>IF('S.D.PASTE SHEET'!AA698="","",'S.D.PASTE SHEET'!AA698)</f>
        <v/>
      </c>
      <c s="90" t="str">
        <f>IF('S.D.PASTE SHEET'!AB698="","",'S.D.PASTE SHEET'!AB698)</f>
        <v/>
      </c>
      <c s="90" t="str">
        <f>IF('S.D.PASTE SHEET'!AC698="","",'S.D.PASTE SHEET'!AC698)</f>
        <v/>
      </c>
      <c s="90" t="str">
        <f>IF('S.D.PASTE SHEET'!AD698="","",'S.D.PASTE SHEET'!AD698)</f>
        <v/>
      </c>
      <c s="34"/>
      <c s="32" t="str">
        <f>IF(AK698="","",IF(AK698&gt;0,COUNT($AG$2:AG698),""))</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8" s="32" t="str">
        <f>IF(BC698="","",IF(BC698&gt;0,COUNT($AY$2:AY698),""))</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699" spans="1:66" ht="15.75" customHeight="1">
      <c r="A699" s="90" t="str">
        <f>IF('S.D.PASTE SHEET'!A699="","",'S.D.PASTE SHEET'!A699)</f>
        <v/>
      </c>
      <c s="90" t="str">
        <f>IF('S.D.PASTE SHEET'!B699="","",'S.D.PASTE SHEET'!B699)</f>
        <v/>
      </c>
      <c s="90" t="str">
        <f>IF('S.D.PASTE SHEET'!C699="","",'S.D.PASTE SHEET'!C699)</f>
        <v/>
      </c>
      <c s="91" t="str">
        <f>IF('S.D.PASTE SHEET'!D699="","",'S.D.PASTE SHEET'!D699)</f>
        <v/>
      </c>
      <c s="90" t="str">
        <f>IF('S.D.PASTE SHEET'!E699="","",UPPER('S.D.PASTE SHEET'!E699))</f>
        <v/>
      </c>
      <c s="90" t="str">
        <f>IF('S.D.PASTE SHEET'!F699="","",'S.D.PASTE SHEET'!F699)</f>
        <v/>
      </c>
      <c s="90" t="str">
        <f>IF('S.D.PASTE SHEET'!G699="","",UPPER('S.D.PASTE SHEET'!G699))</f>
        <v/>
      </c>
      <c s="90" t="str">
        <f>IF('S.D.PASTE SHEET'!H699="","",UPPER('S.D.PASTE SHEET'!H699))</f>
        <v/>
      </c>
      <c s="90" t="str">
        <f>IF('S.D.PASTE SHEET'!I699="","",'S.D.PASTE SHEET'!I699)</f>
        <v/>
      </c>
      <c s="91" t="str">
        <f>IF('S.D.PASTE SHEET'!J699="","",'S.D.PASTE SHEET'!J699)</f>
        <v/>
      </c>
      <c s="90" t="str">
        <f>IF('S.D.PASTE SHEET'!K699="","",'S.D.PASTE SHEET'!K699)</f>
        <v/>
      </c>
      <c s="90" t="str">
        <f>IF('S.D.PASTE SHEET'!L699="","",'S.D.PASTE SHEET'!L699)</f>
        <v/>
      </c>
      <c s="90" t="str">
        <f>IF('S.D.PASTE SHEET'!M699="","",'S.D.PASTE SHEET'!M699)</f>
        <v/>
      </c>
      <c s="90" t="str">
        <f>IF('S.D.PASTE SHEET'!N699="","",'S.D.PASTE SHEET'!N699)</f>
        <v/>
      </c>
      <c s="90" t="str">
        <f>IF('S.D.PASTE SHEET'!O699="","",'S.D.PASTE SHEET'!O699)</f>
        <v/>
      </c>
      <c s="90" t="str">
        <f>IF('S.D.PASTE SHEET'!P699="","",'S.D.PASTE SHEET'!P699)</f>
        <v/>
      </c>
      <c s="90" t="str">
        <f>IF('S.D.PASTE SHEET'!Q699="","",'S.D.PASTE SHEET'!Q699)</f>
        <v/>
      </c>
      <c s="90" t="str">
        <f>IF('S.D.PASTE SHEET'!R699="","",'S.D.PASTE SHEET'!R699)</f>
        <v/>
      </c>
      <c s="90" t="str">
        <f>IF('S.D.PASTE SHEET'!S699="","",'S.D.PASTE SHEET'!S699)</f>
        <v/>
      </c>
      <c s="90" t="str">
        <f>IF('S.D.PASTE SHEET'!T699="","",'S.D.PASTE SHEET'!T699)</f>
        <v/>
      </c>
      <c s="90" t="str">
        <f>IF('S.D.PASTE SHEET'!U699="","",'S.D.PASTE SHEET'!U699)</f>
        <v/>
      </c>
      <c s="90" t="str">
        <f>IF('S.D.PASTE SHEET'!V699="","",'S.D.PASTE SHEET'!V699)</f>
        <v/>
      </c>
      <c s="90" t="str">
        <f>IF('S.D.PASTE SHEET'!W699="","",'S.D.PASTE SHEET'!W699)</f>
        <v/>
      </c>
      <c s="90" t="str">
        <f>IF('S.D.PASTE SHEET'!X699="","",'S.D.PASTE SHEET'!X699)</f>
        <v/>
      </c>
      <c s="90" t="str">
        <f>IF('S.D.PASTE SHEET'!Y699="","",'S.D.PASTE SHEET'!Y699)</f>
        <v/>
      </c>
      <c s="90" t="str">
        <f>IF('S.D.PASTE SHEET'!Z699="","",'S.D.PASTE SHEET'!Z699)</f>
        <v/>
      </c>
      <c s="90" t="str">
        <f>IF('S.D.PASTE SHEET'!AA699="","",'S.D.PASTE SHEET'!AA699)</f>
        <v/>
      </c>
      <c s="90" t="str">
        <f>IF('S.D.PASTE SHEET'!AB699="","",'S.D.PASTE SHEET'!AB699)</f>
        <v/>
      </c>
      <c s="90" t="str">
        <f>IF('S.D.PASTE SHEET'!AC699="","",'S.D.PASTE SHEET'!AC699)</f>
        <v/>
      </c>
      <c s="90" t="str">
        <f>IF('S.D.PASTE SHEET'!AD699="","",'S.D.PASTE SHEET'!AD699)</f>
        <v/>
      </c>
      <c s="34"/>
      <c s="32" t="str">
        <f>IF(AK699="","",IF(AK699&gt;0,COUNT($AG$2:AG699),""))</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699" s="32" t="str">
        <f>IF(BC699="","",IF(BC699&gt;0,COUNT($AY$2:AY699),""))</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0" spans="1:66" ht="15.75" customHeight="1">
      <c r="A700" s="90" t="str">
        <f>IF('S.D.PASTE SHEET'!A700="","",'S.D.PASTE SHEET'!A700)</f>
        <v/>
      </c>
      <c s="90" t="str">
        <f>IF('S.D.PASTE SHEET'!B700="","",'S.D.PASTE SHEET'!B700)</f>
        <v/>
      </c>
      <c s="90" t="str">
        <f>IF('S.D.PASTE SHEET'!C700="","",'S.D.PASTE SHEET'!C700)</f>
        <v/>
      </c>
      <c s="91" t="str">
        <f>IF('S.D.PASTE SHEET'!D700="","",'S.D.PASTE SHEET'!D700)</f>
        <v/>
      </c>
      <c s="90" t="str">
        <f>IF('S.D.PASTE SHEET'!E700="","",UPPER('S.D.PASTE SHEET'!E700))</f>
        <v/>
      </c>
      <c s="90" t="str">
        <f>IF('S.D.PASTE SHEET'!F700="","",'S.D.PASTE SHEET'!F700)</f>
        <v/>
      </c>
      <c s="90" t="str">
        <f>IF('S.D.PASTE SHEET'!G700="","",UPPER('S.D.PASTE SHEET'!G700))</f>
        <v/>
      </c>
      <c s="90" t="str">
        <f>IF('S.D.PASTE SHEET'!H700="","",UPPER('S.D.PASTE SHEET'!H700))</f>
        <v/>
      </c>
      <c s="90" t="str">
        <f>IF('S.D.PASTE SHEET'!I700="","",'S.D.PASTE SHEET'!I700)</f>
        <v/>
      </c>
      <c s="91" t="str">
        <f>IF('S.D.PASTE SHEET'!J700="","",'S.D.PASTE SHEET'!J700)</f>
        <v/>
      </c>
      <c s="90" t="str">
        <f>IF('S.D.PASTE SHEET'!K700="","",'S.D.PASTE SHEET'!K700)</f>
        <v/>
      </c>
      <c s="90" t="str">
        <f>IF('S.D.PASTE SHEET'!L700="","",'S.D.PASTE SHEET'!L700)</f>
        <v/>
      </c>
      <c s="90" t="str">
        <f>IF('S.D.PASTE SHEET'!M700="","",'S.D.PASTE SHEET'!M700)</f>
        <v/>
      </c>
      <c s="90" t="str">
        <f>IF('S.D.PASTE SHEET'!N700="","",'S.D.PASTE SHEET'!N700)</f>
        <v/>
      </c>
      <c s="90" t="str">
        <f>IF('S.D.PASTE SHEET'!O700="","",'S.D.PASTE SHEET'!O700)</f>
        <v/>
      </c>
      <c s="90" t="str">
        <f>IF('S.D.PASTE SHEET'!P700="","",'S.D.PASTE SHEET'!P700)</f>
        <v/>
      </c>
      <c s="90" t="str">
        <f>IF('S.D.PASTE SHEET'!Q700="","",'S.D.PASTE SHEET'!Q700)</f>
        <v/>
      </c>
      <c s="90" t="str">
        <f>IF('S.D.PASTE SHEET'!R700="","",'S.D.PASTE SHEET'!R700)</f>
        <v/>
      </c>
      <c s="90" t="str">
        <f>IF('S.D.PASTE SHEET'!S700="","",'S.D.PASTE SHEET'!S700)</f>
        <v/>
      </c>
      <c s="90" t="str">
        <f>IF('S.D.PASTE SHEET'!T700="","",'S.D.PASTE SHEET'!T700)</f>
        <v/>
      </c>
      <c s="90" t="str">
        <f>IF('S.D.PASTE SHEET'!U700="","",'S.D.PASTE SHEET'!U700)</f>
        <v/>
      </c>
      <c s="90" t="str">
        <f>IF('S.D.PASTE SHEET'!V700="","",'S.D.PASTE SHEET'!V700)</f>
        <v/>
      </c>
      <c s="90" t="str">
        <f>IF('S.D.PASTE SHEET'!W700="","",'S.D.PASTE SHEET'!W700)</f>
        <v/>
      </c>
      <c s="90" t="str">
        <f>IF('S.D.PASTE SHEET'!X700="","",'S.D.PASTE SHEET'!X700)</f>
        <v/>
      </c>
      <c s="90" t="str">
        <f>IF('S.D.PASTE SHEET'!Y700="","",'S.D.PASTE SHEET'!Y700)</f>
        <v/>
      </c>
      <c s="90" t="str">
        <f>IF('S.D.PASTE SHEET'!Z700="","",'S.D.PASTE SHEET'!Z700)</f>
        <v/>
      </c>
      <c s="90" t="str">
        <f>IF('S.D.PASTE SHEET'!AA700="","",'S.D.PASTE SHEET'!AA700)</f>
        <v/>
      </c>
      <c s="90" t="str">
        <f>IF('S.D.PASTE SHEET'!AB700="","",'S.D.PASTE SHEET'!AB700)</f>
        <v/>
      </c>
      <c s="90" t="str">
        <f>IF('S.D.PASTE SHEET'!AC700="","",'S.D.PASTE SHEET'!AC700)</f>
        <v/>
      </c>
      <c s="90" t="str">
        <f>IF('S.D.PASTE SHEET'!AD700="","",'S.D.PASTE SHEET'!AD700)</f>
        <v/>
      </c>
      <c s="34"/>
      <c s="32" t="str">
        <f>IF(AK700="","",IF(AK700&gt;0,COUNT($AG$2:AG700),""))</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700" s="32" t="str">
        <f>IF(BC700="","",IF(BC700&gt;0,COUNT($AY$2:AY700),""))</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1" spans="1:66" ht="15.75" customHeight="1">
      <c r="A701" s="90" t="str">
        <f>IF('S.D.PASTE SHEET'!A701="","",'S.D.PASTE SHEET'!A701)</f>
        <v/>
      </c>
      <c s="90" t="str">
        <f>IF('S.D.PASTE SHEET'!B701="","",'S.D.PASTE SHEET'!B701)</f>
        <v/>
      </c>
      <c s="90" t="str">
        <f>IF('S.D.PASTE SHEET'!C701="","",'S.D.PASTE SHEET'!C701)</f>
        <v/>
      </c>
      <c s="91" t="str">
        <f>IF('S.D.PASTE SHEET'!D701="","",'S.D.PASTE SHEET'!D701)</f>
        <v/>
      </c>
      <c s="90" t="str">
        <f>IF('S.D.PASTE SHEET'!E701="","",UPPER('S.D.PASTE SHEET'!E701))</f>
        <v/>
      </c>
      <c s="90" t="str">
        <f>IF('S.D.PASTE SHEET'!F701="","",'S.D.PASTE SHEET'!F701)</f>
        <v/>
      </c>
      <c s="90" t="str">
        <f>IF('S.D.PASTE SHEET'!G701="","",UPPER('S.D.PASTE SHEET'!G701))</f>
        <v/>
      </c>
      <c s="90" t="str">
        <f>IF('S.D.PASTE SHEET'!H701="","",UPPER('S.D.PASTE SHEET'!H701))</f>
        <v/>
      </c>
      <c s="90" t="str">
        <f>IF('S.D.PASTE SHEET'!I701="","",'S.D.PASTE SHEET'!I701)</f>
        <v/>
      </c>
      <c s="91" t="str">
        <f>IF('S.D.PASTE SHEET'!J701="","",'S.D.PASTE SHEET'!J701)</f>
        <v/>
      </c>
      <c s="90" t="str">
        <f>IF('S.D.PASTE SHEET'!K701="","",'S.D.PASTE SHEET'!K701)</f>
        <v/>
      </c>
      <c s="90" t="str">
        <f>IF('S.D.PASTE SHEET'!L701="","",'S.D.PASTE SHEET'!L701)</f>
        <v/>
      </c>
      <c s="90" t="str">
        <f>IF('S.D.PASTE SHEET'!M701="","",'S.D.PASTE SHEET'!M701)</f>
        <v/>
      </c>
      <c s="90" t="str">
        <f>IF('S.D.PASTE SHEET'!N701="","",'S.D.PASTE SHEET'!N701)</f>
        <v/>
      </c>
      <c s="90" t="str">
        <f>IF('S.D.PASTE SHEET'!O701="","",'S.D.PASTE SHEET'!O701)</f>
        <v/>
      </c>
      <c s="90" t="str">
        <f>IF('S.D.PASTE SHEET'!P701="","",'S.D.PASTE SHEET'!P701)</f>
        <v/>
      </c>
      <c s="90" t="str">
        <f>IF('S.D.PASTE SHEET'!Q701="","",'S.D.PASTE SHEET'!Q701)</f>
        <v/>
      </c>
      <c s="90" t="str">
        <f>IF('S.D.PASTE SHEET'!R701="","",'S.D.PASTE SHEET'!R701)</f>
        <v/>
      </c>
      <c s="90" t="str">
        <f>IF('S.D.PASTE SHEET'!S701="","",'S.D.PASTE SHEET'!S701)</f>
        <v/>
      </c>
      <c s="90" t="str">
        <f>IF('S.D.PASTE SHEET'!T701="","",'S.D.PASTE SHEET'!T701)</f>
        <v/>
      </c>
      <c s="90" t="str">
        <f>IF('S.D.PASTE SHEET'!U701="","",'S.D.PASTE SHEET'!U701)</f>
        <v/>
      </c>
      <c s="90" t="str">
        <f>IF('S.D.PASTE SHEET'!V701="","",'S.D.PASTE SHEET'!V701)</f>
        <v/>
      </c>
      <c s="90" t="str">
        <f>IF('S.D.PASTE SHEET'!W701="","",'S.D.PASTE SHEET'!W701)</f>
        <v/>
      </c>
      <c s="90" t="str">
        <f>IF('S.D.PASTE SHEET'!X701="","",'S.D.PASTE SHEET'!X701)</f>
        <v/>
      </c>
      <c s="90" t="str">
        <f>IF('S.D.PASTE SHEET'!Y701="","",'S.D.PASTE SHEET'!Y701)</f>
        <v/>
      </c>
      <c s="90" t="str">
        <f>IF('S.D.PASTE SHEET'!Z701="","",'S.D.PASTE SHEET'!Z701)</f>
        <v/>
      </c>
      <c s="90" t="str">
        <f>IF('S.D.PASTE SHEET'!AA701="","",'S.D.PASTE SHEET'!AA701)</f>
        <v/>
      </c>
      <c s="90" t="str">
        <f>IF('S.D.PASTE SHEET'!AB701="","",'S.D.PASTE SHEET'!AB701)</f>
        <v/>
      </c>
      <c s="90" t="str">
        <f>IF('S.D.PASTE SHEET'!AC701="","",'S.D.PASTE SHEET'!AC701)</f>
        <v/>
      </c>
      <c s="90" t="str">
        <f>IF('S.D.PASTE SHEET'!AD701="","",'S.D.PASTE SHEET'!AD701)</f>
        <v/>
      </c>
      <c s="34"/>
      <c s="32" t="str">
        <f>IF(AK701="","",IF(AK701&gt;0,COUNT($AG$2:AG701),""))</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701" s="32" t="str">
        <f>IF(BC701="","",IF(BC701&gt;0,COUNT($AY$2:AY701),""))</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2" spans="1:66" ht="15.75" customHeight="1">
      <c r="A702" s="90" t="str">
        <f>IF('S.D.PASTE SHEET'!A702="","",'S.D.PASTE SHEET'!A702)</f>
        <v/>
      </c>
      <c s="90" t="str">
        <f>IF('S.D.PASTE SHEET'!B702="","",'S.D.PASTE SHEET'!B702)</f>
        <v/>
      </c>
      <c s="90" t="str">
        <f>IF('S.D.PASTE SHEET'!C702="","",'S.D.PASTE SHEET'!C702)</f>
        <v/>
      </c>
      <c s="91" t="str">
        <f>IF('S.D.PASTE SHEET'!D702="","",'S.D.PASTE SHEET'!D702)</f>
        <v/>
      </c>
      <c s="90" t="str">
        <f>IF('S.D.PASTE SHEET'!E702="","",UPPER('S.D.PASTE SHEET'!E702))</f>
        <v/>
      </c>
      <c s="90" t="str">
        <f>IF('S.D.PASTE SHEET'!F702="","",'S.D.PASTE SHEET'!F702)</f>
        <v/>
      </c>
      <c s="90" t="str">
        <f>IF('S.D.PASTE SHEET'!G702="","",UPPER('S.D.PASTE SHEET'!G702))</f>
        <v/>
      </c>
      <c s="90" t="str">
        <f>IF('S.D.PASTE SHEET'!H702="","",UPPER('S.D.PASTE SHEET'!H702))</f>
        <v/>
      </c>
      <c s="90" t="str">
        <f>IF('S.D.PASTE SHEET'!I702="","",'S.D.PASTE SHEET'!I702)</f>
        <v/>
      </c>
      <c s="91" t="str">
        <f>IF('S.D.PASTE SHEET'!J702="","",'S.D.PASTE SHEET'!J702)</f>
        <v/>
      </c>
      <c s="90" t="str">
        <f>IF('S.D.PASTE SHEET'!K702="","",'S.D.PASTE SHEET'!K702)</f>
        <v/>
      </c>
      <c s="90" t="str">
        <f>IF('S.D.PASTE SHEET'!L702="","",'S.D.PASTE SHEET'!L702)</f>
        <v/>
      </c>
      <c s="90" t="str">
        <f>IF('S.D.PASTE SHEET'!M702="","",'S.D.PASTE SHEET'!M702)</f>
        <v/>
      </c>
      <c s="90" t="str">
        <f>IF('S.D.PASTE SHEET'!N702="","",'S.D.PASTE SHEET'!N702)</f>
        <v/>
      </c>
      <c s="90" t="str">
        <f>IF('S.D.PASTE SHEET'!O702="","",'S.D.PASTE SHEET'!O702)</f>
        <v/>
      </c>
      <c s="90" t="str">
        <f>IF('S.D.PASTE SHEET'!P702="","",'S.D.PASTE SHEET'!P702)</f>
        <v/>
      </c>
      <c s="90" t="str">
        <f>IF('S.D.PASTE SHEET'!Q702="","",'S.D.PASTE SHEET'!Q702)</f>
        <v/>
      </c>
      <c s="90" t="str">
        <f>IF('S.D.PASTE SHEET'!R702="","",'S.D.PASTE SHEET'!R702)</f>
        <v/>
      </c>
      <c s="90" t="str">
        <f>IF('S.D.PASTE SHEET'!S702="","",'S.D.PASTE SHEET'!S702)</f>
        <v/>
      </c>
      <c s="90" t="str">
        <f>IF('S.D.PASTE SHEET'!T702="","",'S.D.PASTE SHEET'!T702)</f>
        <v/>
      </c>
      <c s="90" t="str">
        <f>IF('S.D.PASTE SHEET'!U702="","",'S.D.PASTE SHEET'!U702)</f>
        <v/>
      </c>
      <c s="90" t="str">
        <f>IF('S.D.PASTE SHEET'!V702="","",'S.D.PASTE SHEET'!V702)</f>
        <v/>
      </c>
      <c s="90" t="str">
        <f>IF('S.D.PASTE SHEET'!W702="","",'S.D.PASTE SHEET'!W702)</f>
        <v/>
      </c>
      <c s="90" t="str">
        <f>IF('S.D.PASTE SHEET'!X702="","",'S.D.PASTE SHEET'!X702)</f>
        <v/>
      </c>
      <c s="90" t="str">
        <f>IF('S.D.PASTE SHEET'!Y702="","",'S.D.PASTE SHEET'!Y702)</f>
        <v/>
      </c>
      <c s="90" t="str">
        <f>IF('S.D.PASTE SHEET'!Z702="","",'S.D.PASTE SHEET'!Z702)</f>
        <v/>
      </c>
      <c s="90" t="str">
        <f>IF('S.D.PASTE SHEET'!AA702="","",'S.D.PASTE SHEET'!AA702)</f>
        <v/>
      </c>
      <c s="90" t="str">
        <f>IF('S.D.PASTE SHEET'!AB702="","",'S.D.PASTE SHEET'!AB702)</f>
        <v/>
      </c>
      <c s="90" t="str">
        <f>IF('S.D.PASTE SHEET'!AC702="","",'S.D.PASTE SHEET'!AC702)</f>
        <v/>
      </c>
      <c s="90" t="str">
        <f>IF('S.D.PASTE SHEET'!AD702="","",'S.D.PASTE SHEET'!AD702)</f>
        <v/>
      </c>
      <c s="34"/>
      <c s="32" t="str">
        <f>IF(AK702="","",IF(AK702&gt;0,COUNT($AG$2:AG702),""))</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702" s="32" t="str">
        <f>IF(BC702="","",IF(BC702&gt;0,COUNT($AY$2:AY702),""))</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3" spans="1:66" ht="15.75" customHeight="1">
      <c r="A703" s="90" t="str">
        <f>IF('S.D.PASTE SHEET'!A703="","",'S.D.PASTE SHEET'!A703)</f>
        <v/>
      </c>
      <c s="90" t="str">
        <f>IF('S.D.PASTE SHEET'!B703="","",'S.D.PASTE SHEET'!B703)</f>
        <v/>
      </c>
      <c s="90" t="str">
        <f>IF('S.D.PASTE SHEET'!C703="","",'S.D.PASTE SHEET'!C703)</f>
        <v/>
      </c>
      <c s="91" t="str">
        <f>IF('S.D.PASTE SHEET'!D703="","",'S.D.PASTE SHEET'!D703)</f>
        <v/>
      </c>
      <c s="90" t="str">
        <f>IF('S.D.PASTE SHEET'!E703="","",UPPER('S.D.PASTE SHEET'!E703))</f>
        <v/>
      </c>
      <c s="90" t="str">
        <f>IF('S.D.PASTE SHEET'!F703="","",'S.D.PASTE SHEET'!F703)</f>
        <v/>
      </c>
      <c s="90" t="str">
        <f>IF('S.D.PASTE SHEET'!G703="","",UPPER('S.D.PASTE SHEET'!G703))</f>
        <v/>
      </c>
      <c s="90" t="str">
        <f>IF('S.D.PASTE SHEET'!H703="","",UPPER('S.D.PASTE SHEET'!H703))</f>
        <v/>
      </c>
      <c s="90" t="str">
        <f>IF('S.D.PASTE SHEET'!I703="","",'S.D.PASTE SHEET'!I703)</f>
        <v/>
      </c>
      <c s="91" t="str">
        <f>IF('S.D.PASTE SHEET'!J703="","",'S.D.PASTE SHEET'!J703)</f>
        <v/>
      </c>
      <c s="90" t="str">
        <f>IF('S.D.PASTE SHEET'!K703="","",'S.D.PASTE SHEET'!K703)</f>
        <v/>
      </c>
      <c s="90" t="str">
        <f>IF('S.D.PASTE SHEET'!L703="","",'S.D.PASTE SHEET'!L703)</f>
        <v/>
      </c>
      <c s="90" t="str">
        <f>IF('S.D.PASTE SHEET'!M703="","",'S.D.PASTE SHEET'!M703)</f>
        <v/>
      </c>
      <c s="90" t="str">
        <f>IF('S.D.PASTE SHEET'!N703="","",'S.D.PASTE SHEET'!N703)</f>
        <v/>
      </c>
      <c s="90" t="str">
        <f>IF('S.D.PASTE SHEET'!O703="","",'S.D.PASTE SHEET'!O703)</f>
        <v/>
      </c>
      <c s="90" t="str">
        <f>IF('S.D.PASTE SHEET'!P703="","",'S.D.PASTE SHEET'!P703)</f>
        <v/>
      </c>
      <c s="90" t="str">
        <f>IF('S.D.PASTE SHEET'!Q703="","",'S.D.PASTE SHEET'!Q703)</f>
        <v/>
      </c>
      <c s="90" t="str">
        <f>IF('S.D.PASTE SHEET'!R703="","",'S.D.PASTE SHEET'!R703)</f>
        <v/>
      </c>
      <c s="90" t="str">
        <f>IF('S.D.PASTE SHEET'!S703="","",'S.D.PASTE SHEET'!S703)</f>
        <v/>
      </c>
      <c s="90" t="str">
        <f>IF('S.D.PASTE SHEET'!T703="","",'S.D.PASTE SHEET'!T703)</f>
        <v/>
      </c>
      <c s="90" t="str">
        <f>IF('S.D.PASTE SHEET'!U703="","",'S.D.PASTE SHEET'!U703)</f>
        <v/>
      </c>
      <c s="90" t="str">
        <f>IF('S.D.PASTE SHEET'!V703="","",'S.D.PASTE SHEET'!V703)</f>
        <v/>
      </c>
      <c s="90" t="str">
        <f>IF('S.D.PASTE SHEET'!W703="","",'S.D.PASTE SHEET'!W703)</f>
        <v/>
      </c>
      <c s="90" t="str">
        <f>IF('S.D.PASTE SHEET'!X703="","",'S.D.PASTE SHEET'!X703)</f>
        <v/>
      </c>
      <c s="90" t="str">
        <f>IF('S.D.PASTE SHEET'!Y703="","",'S.D.PASTE SHEET'!Y703)</f>
        <v/>
      </c>
      <c s="90" t="str">
        <f>IF('S.D.PASTE SHEET'!Z703="","",'S.D.PASTE SHEET'!Z703)</f>
        <v/>
      </c>
      <c s="90" t="str">
        <f>IF('S.D.PASTE SHEET'!AA703="","",'S.D.PASTE SHEET'!AA703)</f>
        <v/>
      </c>
      <c s="90" t="str">
        <f>IF('S.D.PASTE SHEET'!AB703="","",'S.D.PASTE SHEET'!AB703)</f>
        <v/>
      </c>
      <c s="90" t="str">
        <f>IF('S.D.PASTE SHEET'!AC703="","",'S.D.PASTE SHEET'!AC703)</f>
        <v/>
      </c>
      <c s="90" t="str">
        <f>IF('S.D.PASTE SHEET'!AD703="","",'S.D.PASTE SHEET'!AD703)</f>
        <v/>
      </c>
      <c s="34"/>
      <c s="32" t="str">
        <f>IF(AK703="","",IF(AK703&gt;0,COUNT($AG$2:AG703),""))</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703" s="32" t="str">
        <f>IF(BC703="","",IF(BC703&gt;0,COUNT($AY$2:AY703),""))</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4" spans="1:66" ht="15.75" customHeight="1">
      <c r="A704" s="90" t="str">
        <f>IF('S.D.PASTE SHEET'!A704="","",'S.D.PASTE SHEET'!A704)</f>
        <v/>
      </c>
      <c s="90" t="str">
        <f>IF('S.D.PASTE SHEET'!B704="","",'S.D.PASTE SHEET'!B704)</f>
        <v/>
      </c>
      <c s="90" t="str">
        <f>IF('S.D.PASTE SHEET'!C704="","",'S.D.PASTE SHEET'!C704)</f>
        <v/>
      </c>
      <c s="91" t="str">
        <f>IF('S.D.PASTE SHEET'!D704="","",'S.D.PASTE SHEET'!D704)</f>
        <v/>
      </c>
      <c s="90" t="str">
        <f>IF('S.D.PASTE SHEET'!E704="","",UPPER('S.D.PASTE SHEET'!E704))</f>
        <v/>
      </c>
      <c s="90" t="str">
        <f>IF('S.D.PASTE SHEET'!F704="","",'S.D.PASTE SHEET'!F704)</f>
        <v/>
      </c>
      <c s="90" t="str">
        <f>IF('S.D.PASTE SHEET'!G704="","",UPPER('S.D.PASTE SHEET'!G704))</f>
        <v/>
      </c>
      <c s="90" t="str">
        <f>IF('S.D.PASTE SHEET'!H704="","",UPPER('S.D.PASTE SHEET'!H704))</f>
        <v/>
      </c>
      <c s="90" t="str">
        <f>IF('S.D.PASTE SHEET'!I704="","",'S.D.PASTE SHEET'!I704)</f>
        <v/>
      </c>
      <c s="91" t="str">
        <f>IF('S.D.PASTE SHEET'!J704="","",'S.D.PASTE SHEET'!J704)</f>
        <v/>
      </c>
      <c s="90" t="str">
        <f>IF('S.D.PASTE SHEET'!K704="","",'S.D.PASTE SHEET'!K704)</f>
        <v/>
      </c>
      <c s="90" t="str">
        <f>IF('S.D.PASTE SHEET'!L704="","",'S.D.PASTE SHEET'!L704)</f>
        <v/>
      </c>
      <c s="90" t="str">
        <f>IF('S.D.PASTE SHEET'!M704="","",'S.D.PASTE SHEET'!M704)</f>
        <v/>
      </c>
      <c s="90" t="str">
        <f>IF('S.D.PASTE SHEET'!N704="","",'S.D.PASTE SHEET'!N704)</f>
        <v/>
      </c>
      <c s="90" t="str">
        <f>IF('S.D.PASTE SHEET'!O704="","",'S.D.PASTE SHEET'!O704)</f>
        <v/>
      </c>
      <c s="90" t="str">
        <f>IF('S.D.PASTE SHEET'!P704="","",'S.D.PASTE SHEET'!P704)</f>
        <v/>
      </c>
      <c s="90" t="str">
        <f>IF('S.D.PASTE SHEET'!Q704="","",'S.D.PASTE SHEET'!Q704)</f>
        <v/>
      </c>
      <c s="90" t="str">
        <f>IF('S.D.PASTE SHEET'!R704="","",'S.D.PASTE SHEET'!R704)</f>
        <v/>
      </c>
      <c s="90" t="str">
        <f>IF('S.D.PASTE SHEET'!S704="","",'S.D.PASTE SHEET'!S704)</f>
        <v/>
      </c>
      <c s="90" t="str">
        <f>IF('S.D.PASTE SHEET'!T704="","",'S.D.PASTE SHEET'!T704)</f>
        <v/>
      </c>
      <c s="90" t="str">
        <f>IF('S.D.PASTE SHEET'!U704="","",'S.D.PASTE SHEET'!U704)</f>
        <v/>
      </c>
      <c s="90" t="str">
        <f>IF('S.D.PASTE SHEET'!V704="","",'S.D.PASTE SHEET'!V704)</f>
        <v/>
      </c>
      <c s="90" t="str">
        <f>IF('S.D.PASTE SHEET'!W704="","",'S.D.PASTE SHEET'!W704)</f>
        <v/>
      </c>
      <c s="90" t="str">
        <f>IF('S.D.PASTE SHEET'!X704="","",'S.D.PASTE SHEET'!X704)</f>
        <v/>
      </c>
      <c s="90" t="str">
        <f>IF('S.D.PASTE SHEET'!Y704="","",'S.D.PASTE SHEET'!Y704)</f>
        <v/>
      </c>
      <c s="90" t="str">
        <f>IF('S.D.PASTE SHEET'!Z704="","",'S.D.PASTE SHEET'!Z704)</f>
        <v/>
      </c>
      <c s="90" t="str">
        <f>IF('S.D.PASTE SHEET'!AA704="","",'S.D.PASTE SHEET'!AA704)</f>
        <v/>
      </c>
      <c s="90" t="str">
        <f>IF('S.D.PASTE SHEET'!AB704="","",'S.D.PASTE SHEET'!AB704)</f>
        <v/>
      </c>
      <c s="90" t="str">
        <f>IF('S.D.PASTE SHEET'!AC704="","",'S.D.PASTE SHEET'!AC704)</f>
        <v/>
      </c>
      <c s="90" t="str">
        <f>IF('S.D.PASTE SHEET'!AD704="","",'S.D.PASTE SHEET'!AD704)</f>
        <v/>
      </c>
      <c s="34"/>
      <c s="32" t="str">
        <f>IF(AK704="","",IF(AK704&gt;0,COUNT($AG$2:AG704),""))</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 t="shared" si="98"/>
        <v/>
      </c>
      <c r="AX704" s="32" t="str">
        <f>IF(BC704="","",IF(BC704&gt;0,COUNT($AY$2:AY704),""))</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5" spans="1:66" ht="15.75" customHeight="1">
      <c r="A705" s="90" t="str">
        <f>IF('S.D.PASTE SHEET'!A705="","",'S.D.PASTE SHEET'!A705)</f>
        <v/>
      </c>
      <c s="90" t="str">
        <f>IF('S.D.PASTE SHEET'!B705="","",'S.D.PASTE SHEET'!B705)</f>
        <v/>
      </c>
      <c s="90" t="str">
        <f>IF('S.D.PASTE SHEET'!C705="","",'S.D.PASTE SHEET'!C705)</f>
        <v/>
      </c>
      <c s="91" t="str">
        <f>IF('S.D.PASTE SHEET'!D705="","",'S.D.PASTE SHEET'!D705)</f>
        <v/>
      </c>
      <c s="90" t="str">
        <f>IF('S.D.PASTE SHEET'!E705="","",UPPER('S.D.PASTE SHEET'!E705))</f>
        <v/>
      </c>
      <c s="90" t="str">
        <f>IF('S.D.PASTE SHEET'!F705="","",'S.D.PASTE SHEET'!F705)</f>
        <v/>
      </c>
      <c s="90" t="str">
        <f>IF('S.D.PASTE SHEET'!G705="","",UPPER('S.D.PASTE SHEET'!G705))</f>
        <v/>
      </c>
      <c s="90" t="str">
        <f>IF('S.D.PASTE SHEET'!H705="","",UPPER('S.D.PASTE SHEET'!H705))</f>
        <v/>
      </c>
      <c s="90" t="str">
        <f>IF('S.D.PASTE SHEET'!I705="","",'S.D.PASTE SHEET'!I705)</f>
        <v/>
      </c>
      <c s="91" t="str">
        <f>IF('S.D.PASTE SHEET'!J705="","",'S.D.PASTE SHEET'!J705)</f>
        <v/>
      </c>
      <c s="90" t="str">
        <f>IF('S.D.PASTE SHEET'!K705="","",'S.D.PASTE SHEET'!K705)</f>
        <v/>
      </c>
      <c s="90" t="str">
        <f>IF('S.D.PASTE SHEET'!L705="","",'S.D.PASTE SHEET'!L705)</f>
        <v/>
      </c>
      <c s="90" t="str">
        <f>IF('S.D.PASTE SHEET'!M705="","",'S.D.PASTE SHEET'!M705)</f>
        <v/>
      </c>
      <c s="90" t="str">
        <f>IF('S.D.PASTE SHEET'!N705="","",'S.D.PASTE SHEET'!N705)</f>
        <v/>
      </c>
      <c s="90" t="str">
        <f>IF('S.D.PASTE SHEET'!O705="","",'S.D.PASTE SHEET'!O705)</f>
        <v/>
      </c>
      <c s="90" t="str">
        <f>IF('S.D.PASTE SHEET'!P705="","",'S.D.PASTE SHEET'!P705)</f>
        <v/>
      </c>
      <c s="90" t="str">
        <f>IF('S.D.PASTE SHEET'!Q705="","",'S.D.PASTE SHEET'!Q705)</f>
        <v/>
      </c>
      <c s="90" t="str">
        <f>IF('S.D.PASTE SHEET'!R705="","",'S.D.PASTE SHEET'!R705)</f>
        <v/>
      </c>
      <c s="90" t="str">
        <f>IF('S.D.PASTE SHEET'!S705="","",'S.D.PASTE SHEET'!S705)</f>
        <v/>
      </c>
      <c s="90" t="str">
        <f>IF('S.D.PASTE SHEET'!T705="","",'S.D.PASTE SHEET'!T705)</f>
        <v/>
      </c>
      <c s="90" t="str">
        <f>IF('S.D.PASTE SHEET'!U705="","",'S.D.PASTE SHEET'!U705)</f>
        <v/>
      </c>
      <c s="90" t="str">
        <f>IF('S.D.PASTE SHEET'!V705="","",'S.D.PASTE SHEET'!V705)</f>
        <v/>
      </c>
      <c s="90" t="str">
        <f>IF('S.D.PASTE SHEET'!W705="","",'S.D.PASTE SHEET'!W705)</f>
        <v/>
      </c>
      <c s="90" t="str">
        <f>IF('S.D.PASTE SHEET'!X705="","",'S.D.PASTE SHEET'!X705)</f>
        <v/>
      </c>
      <c s="90" t="str">
        <f>IF('S.D.PASTE SHEET'!Y705="","",'S.D.PASTE SHEET'!Y705)</f>
        <v/>
      </c>
      <c s="90" t="str">
        <f>IF('S.D.PASTE SHEET'!Z705="","",'S.D.PASTE SHEET'!Z705)</f>
        <v/>
      </c>
      <c s="90" t="str">
        <f>IF('S.D.PASTE SHEET'!AA705="","",'S.D.PASTE SHEET'!AA705)</f>
        <v/>
      </c>
      <c s="90" t="str">
        <f>IF('S.D.PASTE SHEET'!AB705="","",'S.D.PASTE SHEET'!AB705)</f>
        <v/>
      </c>
      <c s="90" t="str">
        <f>IF('S.D.PASTE SHEET'!AC705="","",'S.D.PASTE SHEET'!AC705)</f>
        <v/>
      </c>
      <c s="90" t="str">
        <f>IF('S.D.PASTE SHEET'!AD705="","",'S.D.PASTE SHEET'!AD705)</f>
        <v/>
      </c>
      <c s="34"/>
      <c s="32" t="str">
        <f>IF(AK705="","",IF(AK705&gt;0,COUNT($AG$2:AG705),""))</f>
        <v/>
      </c>
      <c s="10" t="str">
        <f t="shared" si="98"/>
        <v/>
      </c>
      <c s="10" t="str">
        <f t="shared" si="98"/>
        <v/>
      </c>
      <c s="10" t="str">
        <f t="shared" si="98"/>
        <v/>
      </c>
      <c s="37" t="str">
        <f t="shared" si="98"/>
        <v/>
      </c>
      <c s="10" t="str">
        <f t="shared" si="98"/>
        <v/>
      </c>
      <c s="10" t="str">
        <f t="shared" si="98"/>
        <v/>
      </c>
      <c s="10" t="str">
        <f t="shared" si="98"/>
        <v/>
      </c>
      <c s="10" t="str">
        <f t="shared" si="98"/>
        <v/>
      </c>
      <c s="10" t="str">
        <f t="shared" si="98"/>
        <v/>
      </c>
      <c s="37" t="str">
        <f t="shared" si="98"/>
        <v/>
      </c>
      <c s="10" t="str">
        <f t="shared" si="98"/>
        <v/>
      </c>
      <c s="10" t="str">
        <f t="shared" si="98"/>
        <v/>
      </c>
      <c s="10" t="str">
        <f t="shared" si="98"/>
        <v/>
      </c>
      <c s="10" t="str">
        <f t="shared" si="98"/>
        <v/>
      </c>
      <c s="10" t="str">
        <f t="shared" si="98"/>
        <v/>
      </c>
      <c s="10" t="str">
        <f>IF(AND($AJ$1=5,$A705=5),P705,"")</f>
        <v/>
      </c>
      <c r="AX705" s="32" t="str">
        <f>IF(BC705="","",IF(BC705&gt;0,COUNT($AY$2:AY705),""))</f>
        <v/>
      </c>
      <c s="10" t="str">
        <f t="shared" si="92"/>
        <v/>
      </c>
      <c s="10" t="str">
        <f t="shared" si="99"/>
        <v/>
      </c>
      <c s="10" t="str">
        <f t="shared" si="99"/>
        <v/>
      </c>
      <c s="39" t="str">
        <f t="shared" si="99"/>
        <v/>
      </c>
      <c s="10" t="str">
        <f t="shared" si="99"/>
        <v/>
      </c>
      <c s="10" t="str">
        <f t="shared" si="99"/>
        <v/>
      </c>
      <c s="10" t="str">
        <f t="shared" si="99"/>
        <v/>
      </c>
      <c s="10" t="str">
        <f t="shared" si="99"/>
        <v/>
      </c>
      <c s="10" t="str">
        <f t="shared" si="99"/>
        <v/>
      </c>
      <c s="39" t="str">
        <f t="shared" si="99"/>
        <v/>
      </c>
      <c s="10" t="str">
        <f t="shared" si="99"/>
        <v/>
      </c>
      <c s="10" t="str">
        <f t="shared" si="99"/>
        <v/>
      </c>
      <c s="10" t="str">
        <f t="shared" si="99"/>
        <v/>
      </c>
      <c s="10" t="str">
        <f t="shared" si="99"/>
        <v/>
      </c>
      <c s="10" t="str">
        <f t="shared" si="99"/>
        <v/>
      </c>
      <c s="10" t="str">
        <f t="shared" si="99"/>
        <v/>
      </c>
    </row>
    <row r="706" spans="1:66" ht="15.75" customHeight="1">
      <c r="A706" s="90" t="str">
        <f>IF('S.D.PASTE SHEET'!A706="","",'S.D.PASTE SHEET'!A706)</f>
        <v/>
      </c>
      <c s="90" t="str">
        <f>IF('S.D.PASTE SHEET'!B706="","",'S.D.PASTE SHEET'!B706)</f>
        <v/>
      </c>
      <c s="90" t="str">
        <f>IF('S.D.PASTE SHEET'!C706="","",'S.D.PASTE SHEET'!C706)</f>
        <v/>
      </c>
      <c s="91" t="str">
        <f>IF('S.D.PASTE SHEET'!D706="","",'S.D.PASTE SHEET'!D706)</f>
        <v/>
      </c>
      <c s="90" t="str">
        <f>IF('S.D.PASTE SHEET'!E706="","",UPPER('S.D.PASTE SHEET'!E706))</f>
        <v/>
      </c>
      <c s="90" t="str">
        <f>IF('S.D.PASTE SHEET'!F706="","",'S.D.PASTE SHEET'!F706)</f>
        <v/>
      </c>
      <c s="90" t="str">
        <f>IF('S.D.PASTE SHEET'!G706="","",UPPER('S.D.PASTE SHEET'!G706))</f>
        <v/>
      </c>
      <c s="90" t="str">
        <f>IF('S.D.PASTE SHEET'!H706="","",UPPER('S.D.PASTE SHEET'!H706))</f>
        <v/>
      </c>
      <c s="90" t="str">
        <f>IF('S.D.PASTE SHEET'!I706="","",'S.D.PASTE SHEET'!I706)</f>
        <v/>
      </c>
      <c s="91" t="str">
        <f>IF('S.D.PASTE SHEET'!J706="","",'S.D.PASTE SHEET'!J706)</f>
        <v/>
      </c>
      <c s="90" t="str">
        <f>IF('S.D.PASTE SHEET'!K706="","",'S.D.PASTE SHEET'!K706)</f>
        <v/>
      </c>
      <c s="90" t="str">
        <f>IF('S.D.PASTE SHEET'!L706="","",'S.D.PASTE SHEET'!L706)</f>
        <v/>
      </c>
      <c s="90" t="str">
        <f>IF('S.D.PASTE SHEET'!M706="","",'S.D.PASTE SHEET'!M706)</f>
        <v/>
      </c>
      <c s="90" t="str">
        <f>IF('S.D.PASTE SHEET'!N706="","",'S.D.PASTE SHEET'!N706)</f>
        <v/>
      </c>
      <c s="90" t="str">
        <f>IF('S.D.PASTE SHEET'!O706="","",'S.D.PASTE SHEET'!O706)</f>
        <v/>
      </c>
      <c s="90" t="str">
        <f>IF('S.D.PASTE SHEET'!P706="","",'S.D.PASTE SHEET'!P706)</f>
        <v/>
      </c>
      <c s="90" t="str">
        <f>IF('S.D.PASTE SHEET'!Q706="","",'S.D.PASTE SHEET'!Q706)</f>
        <v/>
      </c>
      <c s="90" t="str">
        <f>IF('S.D.PASTE SHEET'!R706="","",'S.D.PASTE SHEET'!R706)</f>
        <v/>
      </c>
      <c s="90" t="str">
        <f>IF('S.D.PASTE SHEET'!S706="","",'S.D.PASTE SHEET'!S706)</f>
        <v/>
      </c>
      <c s="90" t="str">
        <f>IF('S.D.PASTE SHEET'!T706="","",'S.D.PASTE SHEET'!T706)</f>
        <v/>
      </c>
      <c s="90" t="str">
        <f>IF('S.D.PASTE SHEET'!U706="","",'S.D.PASTE SHEET'!U706)</f>
        <v/>
      </c>
      <c s="90" t="str">
        <f>IF('S.D.PASTE SHEET'!V706="","",'S.D.PASTE SHEET'!V706)</f>
        <v/>
      </c>
      <c s="90" t="str">
        <f>IF('S.D.PASTE SHEET'!W706="","",'S.D.PASTE SHEET'!W706)</f>
        <v/>
      </c>
      <c s="90" t="str">
        <f>IF('S.D.PASTE SHEET'!X706="","",'S.D.PASTE SHEET'!X706)</f>
        <v/>
      </c>
      <c s="90" t="str">
        <f>IF('S.D.PASTE SHEET'!Y706="","",'S.D.PASTE SHEET'!Y706)</f>
        <v/>
      </c>
      <c s="90" t="str">
        <f>IF('S.D.PASTE SHEET'!Z706="","",'S.D.PASTE SHEET'!Z706)</f>
        <v/>
      </c>
      <c s="90" t="str">
        <f>IF('S.D.PASTE SHEET'!AA706="","",'S.D.PASTE SHEET'!AA706)</f>
        <v/>
      </c>
      <c s="90" t="str">
        <f>IF('S.D.PASTE SHEET'!AB706="","",'S.D.PASTE SHEET'!AB706)</f>
        <v/>
      </c>
      <c s="90" t="str">
        <f>IF('S.D.PASTE SHEET'!AC706="","",'S.D.PASTE SHEET'!AC706)</f>
        <v/>
      </c>
      <c s="90" t="str">
        <f>IF('S.D.PASTE SHEET'!AD706="","",'S.D.PASTE SHEET'!AD706)</f>
        <v/>
      </c>
      <c s="34"/>
      <c s="32" t="str">
        <f>IF(AK706="","",IF(AK706&gt;0,COUNT($AG$2:AG706),""))</f>
        <v/>
      </c>
      <c s="10" t="str">
        <f t="shared" si="100" ref="AG706:AV721">IF(AND($AJ$1=5,$A706=5),A706,"")</f>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06" s="32" t="str">
        <f>IF(BC706="","",IF(BC706&gt;0,COUNT($AY$2:AY706),""))</f>
        <v/>
      </c>
      <c s="10" t="str">
        <f t="shared" si="101" ref="AY706:AY769">IF(AND($BB$1=5,$A706=5,$BC$1=B706),A706,"")</f>
        <v/>
      </c>
      <c s="10" t="str">
        <f t="shared" si="102" ref="AZ706:BN721">IF(AND($BB$1=5,$A706=5,$BC$1=$B706),B706,"")</f>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07" spans="1:66" ht="15.75" customHeight="1">
      <c r="A707" s="90" t="str">
        <f>IF('S.D.PASTE SHEET'!A707="","",'S.D.PASTE SHEET'!A707)</f>
        <v/>
      </c>
      <c s="90" t="str">
        <f>IF('S.D.PASTE SHEET'!B707="","",'S.D.PASTE SHEET'!B707)</f>
        <v/>
      </c>
      <c s="90" t="str">
        <f>IF('S.D.PASTE SHEET'!C707="","",'S.D.PASTE SHEET'!C707)</f>
        <v/>
      </c>
      <c s="91" t="str">
        <f>IF('S.D.PASTE SHEET'!D707="","",'S.D.PASTE SHEET'!D707)</f>
        <v/>
      </c>
      <c s="90" t="str">
        <f>IF('S.D.PASTE SHEET'!E707="","",UPPER('S.D.PASTE SHEET'!E707))</f>
        <v/>
      </c>
      <c s="90" t="str">
        <f>IF('S.D.PASTE SHEET'!F707="","",'S.D.PASTE SHEET'!F707)</f>
        <v/>
      </c>
      <c s="90" t="str">
        <f>IF('S.D.PASTE SHEET'!G707="","",UPPER('S.D.PASTE SHEET'!G707))</f>
        <v/>
      </c>
      <c s="90" t="str">
        <f>IF('S.D.PASTE SHEET'!H707="","",UPPER('S.D.PASTE SHEET'!H707))</f>
        <v/>
      </c>
      <c s="90" t="str">
        <f>IF('S.D.PASTE SHEET'!I707="","",'S.D.PASTE SHEET'!I707)</f>
        <v/>
      </c>
      <c s="91" t="str">
        <f>IF('S.D.PASTE SHEET'!J707="","",'S.D.PASTE SHEET'!J707)</f>
        <v/>
      </c>
      <c s="90" t="str">
        <f>IF('S.D.PASTE SHEET'!K707="","",'S.D.PASTE SHEET'!K707)</f>
        <v/>
      </c>
      <c s="90" t="str">
        <f>IF('S.D.PASTE SHEET'!L707="","",'S.D.PASTE SHEET'!L707)</f>
        <v/>
      </c>
      <c s="90" t="str">
        <f>IF('S.D.PASTE SHEET'!M707="","",'S.D.PASTE SHEET'!M707)</f>
        <v/>
      </c>
      <c s="90" t="str">
        <f>IF('S.D.PASTE SHEET'!N707="","",'S.D.PASTE SHEET'!N707)</f>
        <v/>
      </c>
      <c s="90" t="str">
        <f>IF('S.D.PASTE SHEET'!O707="","",'S.D.PASTE SHEET'!O707)</f>
        <v/>
      </c>
      <c s="90" t="str">
        <f>IF('S.D.PASTE SHEET'!P707="","",'S.D.PASTE SHEET'!P707)</f>
        <v/>
      </c>
      <c s="90" t="str">
        <f>IF('S.D.PASTE SHEET'!Q707="","",'S.D.PASTE SHEET'!Q707)</f>
        <v/>
      </c>
      <c s="90" t="str">
        <f>IF('S.D.PASTE SHEET'!R707="","",'S.D.PASTE SHEET'!R707)</f>
        <v/>
      </c>
      <c s="90" t="str">
        <f>IF('S.D.PASTE SHEET'!S707="","",'S.D.PASTE SHEET'!S707)</f>
        <v/>
      </c>
      <c s="90" t="str">
        <f>IF('S.D.PASTE SHEET'!T707="","",'S.D.PASTE SHEET'!T707)</f>
        <v/>
      </c>
      <c s="90" t="str">
        <f>IF('S.D.PASTE SHEET'!U707="","",'S.D.PASTE SHEET'!U707)</f>
        <v/>
      </c>
      <c s="90" t="str">
        <f>IF('S.D.PASTE SHEET'!V707="","",'S.D.PASTE SHEET'!V707)</f>
        <v/>
      </c>
      <c s="90" t="str">
        <f>IF('S.D.PASTE SHEET'!W707="","",'S.D.PASTE SHEET'!W707)</f>
        <v/>
      </c>
      <c s="90" t="str">
        <f>IF('S.D.PASTE SHEET'!X707="","",'S.D.PASTE SHEET'!X707)</f>
        <v/>
      </c>
      <c s="90" t="str">
        <f>IF('S.D.PASTE SHEET'!Y707="","",'S.D.PASTE SHEET'!Y707)</f>
        <v/>
      </c>
      <c s="90" t="str">
        <f>IF('S.D.PASTE SHEET'!Z707="","",'S.D.PASTE SHEET'!Z707)</f>
        <v/>
      </c>
      <c s="90" t="str">
        <f>IF('S.D.PASTE SHEET'!AA707="","",'S.D.PASTE SHEET'!AA707)</f>
        <v/>
      </c>
      <c s="90" t="str">
        <f>IF('S.D.PASTE SHEET'!AB707="","",'S.D.PASTE SHEET'!AB707)</f>
        <v/>
      </c>
      <c s="90" t="str">
        <f>IF('S.D.PASTE SHEET'!AC707="","",'S.D.PASTE SHEET'!AC707)</f>
        <v/>
      </c>
      <c s="90" t="str">
        <f>IF('S.D.PASTE SHEET'!AD707="","",'S.D.PASTE SHEET'!AD707)</f>
        <v/>
      </c>
      <c s="34"/>
      <c s="32" t="str">
        <f>IF(AK707="","",IF(AK707&gt;0,COUNT($AG$2:AG707),""))</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07" s="32" t="str">
        <f>IF(BC707="","",IF(BC707&gt;0,COUNT($AY$2:AY707),""))</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08" spans="1:66" ht="15.75" customHeight="1">
      <c r="A708" s="90" t="str">
        <f>IF('S.D.PASTE SHEET'!A708="","",'S.D.PASTE SHEET'!A708)</f>
        <v/>
      </c>
      <c s="90" t="str">
        <f>IF('S.D.PASTE SHEET'!B708="","",'S.D.PASTE SHEET'!B708)</f>
        <v/>
      </c>
      <c s="90" t="str">
        <f>IF('S.D.PASTE SHEET'!C708="","",'S.D.PASTE SHEET'!C708)</f>
        <v/>
      </c>
      <c s="91" t="str">
        <f>IF('S.D.PASTE SHEET'!D708="","",'S.D.PASTE SHEET'!D708)</f>
        <v/>
      </c>
      <c s="90" t="str">
        <f>IF('S.D.PASTE SHEET'!E708="","",UPPER('S.D.PASTE SHEET'!E708))</f>
        <v/>
      </c>
      <c s="90" t="str">
        <f>IF('S.D.PASTE SHEET'!F708="","",'S.D.PASTE SHEET'!F708)</f>
        <v/>
      </c>
      <c s="90" t="str">
        <f>IF('S.D.PASTE SHEET'!G708="","",UPPER('S.D.PASTE SHEET'!G708))</f>
        <v/>
      </c>
      <c s="90" t="str">
        <f>IF('S.D.PASTE SHEET'!H708="","",UPPER('S.D.PASTE SHEET'!H708))</f>
        <v/>
      </c>
      <c s="90" t="str">
        <f>IF('S.D.PASTE SHEET'!I708="","",'S.D.PASTE SHEET'!I708)</f>
        <v/>
      </c>
      <c s="91" t="str">
        <f>IF('S.D.PASTE SHEET'!J708="","",'S.D.PASTE SHEET'!J708)</f>
        <v/>
      </c>
      <c s="90" t="str">
        <f>IF('S.D.PASTE SHEET'!K708="","",'S.D.PASTE SHEET'!K708)</f>
        <v/>
      </c>
      <c s="90" t="str">
        <f>IF('S.D.PASTE SHEET'!L708="","",'S.D.PASTE SHEET'!L708)</f>
        <v/>
      </c>
      <c s="90" t="str">
        <f>IF('S.D.PASTE SHEET'!M708="","",'S.D.PASTE SHEET'!M708)</f>
        <v/>
      </c>
      <c s="90" t="str">
        <f>IF('S.D.PASTE SHEET'!N708="","",'S.D.PASTE SHEET'!N708)</f>
        <v/>
      </c>
      <c s="90" t="str">
        <f>IF('S.D.PASTE SHEET'!O708="","",'S.D.PASTE SHEET'!O708)</f>
        <v/>
      </c>
      <c s="90" t="str">
        <f>IF('S.D.PASTE SHEET'!P708="","",'S.D.PASTE SHEET'!P708)</f>
        <v/>
      </c>
      <c s="90" t="str">
        <f>IF('S.D.PASTE SHEET'!Q708="","",'S.D.PASTE SHEET'!Q708)</f>
        <v/>
      </c>
      <c s="90" t="str">
        <f>IF('S.D.PASTE SHEET'!R708="","",'S.D.PASTE SHEET'!R708)</f>
        <v/>
      </c>
      <c s="90" t="str">
        <f>IF('S.D.PASTE SHEET'!S708="","",'S.D.PASTE SHEET'!S708)</f>
        <v/>
      </c>
      <c s="90" t="str">
        <f>IF('S.D.PASTE SHEET'!T708="","",'S.D.PASTE SHEET'!T708)</f>
        <v/>
      </c>
      <c s="90" t="str">
        <f>IF('S.D.PASTE SHEET'!U708="","",'S.D.PASTE SHEET'!U708)</f>
        <v/>
      </c>
      <c s="90" t="str">
        <f>IF('S.D.PASTE SHEET'!V708="","",'S.D.PASTE SHEET'!V708)</f>
        <v/>
      </c>
      <c s="90" t="str">
        <f>IF('S.D.PASTE SHEET'!W708="","",'S.D.PASTE SHEET'!W708)</f>
        <v/>
      </c>
      <c s="90" t="str">
        <f>IF('S.D.PASTE SHEET'!X708="","",'S.D.PASTE SHEET'!X708)</f>
        <v/>
      </c>
      <c s="90" t="str">
        <f>IF('S.D.PASTE SHEET'!Y708="","",'S.D.PASTE SHEET'!Y708)</f>
        <v/>
      </c>
      <c s="90" t="str">
        <f>IF('S.D.PASTE SHEET'!Z708="","",'S.D.PASTE SHEET'!Z708)</f>
        <v/>
      </c>
      <c s="90" t="str">
        <f>IF('S.D.PASTE SHEET'!AA708="","",'S.D.PASTE SHEET'!AA708)</f>
        <v/>
      </c>
      <c s="90" t="str">
        <f>IF('S.D.PASTE SHEET'!AB708="","",'S.D.PASTE SHEET'!AB708)</f>
        <v/>
      </c>
      <c s="90" t="str">
        <f>IF('S.D.PASTE SHEET'!AC708="","",'S.D.PASTE SHEET'!AC708)</f>
        <v/>
      </c>
      <c s="90" t="str">
        <f>IF('S.D.PASTE SHEET'!AD708="","",'S.D.PASTE SHEET'!AD708)</f>
        <v/>
      </c>
      <c s="34"/>
      <c s="32" t="str">
        <f>IF(AK708="","",IF(AK708&gt;0,COUNT($AG$2:AG708),""))</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08" s="32" t="str">
        <f>IF(BC708="","",IF(BC708&gt;0,COUNT($AY$2:AY708),""))</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09" spans="1:66" ht="15.75" customHeight="1">
      <c r="A709" s="90" t="str">
        <f>IF('S.D.PASTE SHEET'!A709="","",'S.D.PASTE SHEET'!A709)</f>
        <v/>
      </c>
      <c s="90" t="str">
        <f>IF('S.D.PASTE SHEET'!B709="","",'S.D.PASTE SHEET'!B709)</f>
        <v/>
      </c>
      <c s="90" t="str">
        <f>IF('S.D.PASTE SHEET'!C709="","",'S.D.PASTE SHEET'!C709)</f>
        <v/>
      </c>
      <c s="91" t="str">
        <f>IF('S.D.PASTE SHEET'!D709="","",'S.D.PASTE SHEET'!D709)</f>
        <v/>
      </c>
      <c s="90" t="str">
        <f>IF('S.D.PASTE SHEET'!E709="","",UPPER('S.D.PASTE SHEET'!E709))</f>
        <v/>
      </c>
      <c s="90" t="str">
        <f>IF('S.D.PASTE SHEET'!F709="","",'S.D.PASTE SHEET'!F709)</f>
        <v/>
      </c>
      <c s="90" t="str">
        <f>IF('S.D.PASTE SHEET'!G709="","",UPPER('S.D.PASTE SHEET'!G709))</f>
        <v/>
      </c>
      <c s="90" t="str">
        <f>IF('S.D.PASTE SHEET'!H709="","",UPPER('S.D.PASTE SHEET'!H709))</f>
        <v/>
      </c>
      <c s="90" t="str">
        <f>IF('S.D.PASTE SHEET'!I709="","",'S.D.PASTE SHEET'!I709)</f>
        <v/>
      </c>
      <c s="91" t="str">
        <f>IF('S.D.PASTE SHEET'!J709="","",'S.D.PASTE SHEET'!J709)</f>
        <v/>
      </c>
      <c s="90" t="str">
        <f>IF('S.D.PASTE SHEET'!K709="","",'S.D.PASTE SHEET'!K709)</f>
        <v/>
      </c>
      <c s="90" t="str">
        <f>IF('S.D.PASTE SHEET'!L709="","",'S.D.PASTE SHEET'!L709)</f>
        <v/>
      </c>
      <c s="90" t="str">
        <f>IF('S.D.PASTE SHEET'!M709="","",'S.D.PASTE SHEET'!M709)</f>
        <v/>
      </c>
      <c s="90" t="str">
        <f>IF('S.D.PASTE SHEET'!N709="","",'S.D.PASTE SHEET'!N709)</f>
        <v/>
      </c>
      <c s="90" t="str">
        <f>IF('S.D.PASTE SHEET'!O709="","",'S.D.PASTE SHEET'!O709)</f>
        <v/>
      </c>
      <c s="90" t="str">
        <f>IF('S.D.PASTE SHEET'!P709="","",'S.D.PASTE SHEET'!P709)</f>
        <v/>
      </c>
      <c s="90" t="str">
        <f>IF('S.D.PASTE SHEET'!Q709="","",'S.D.PASTE SHEET'!Q709)</f>
        <v/>
      </c>
      <c s="90" t="str">
        <f>IF('S.D.PASTE SHEET'!R709="","",'S.D.PASTE SHEET'!R709)</f>
        <v/>
      </c>
      <c s="90" t="str">
        <f>IF('S.D.PASTE SHEET'!S709="","",'S.D.PASTE SHEET'!S709)</f>
        <v/>
      </c>
      <c s="90" t="str">
        <f>IF('S.D.PASTE SHEET'!T709="","",'S.D.PASTE SHEET'!T709)</f>
        <v/>
      </c>
      <c s="90" t="str">
        <f>IF('S.D.PASTE SHEET'!U709="","",'S.D.PASTE SHEET'!U709)</f>
        <v/>
      </c>
      <c s="90" t="str">
        <f>IF('S.D.PASTE SHEET'!V709="","",'S.D.PASTE SHEET'!V709)</f>
        <v/>
      </c>
      <c s="90" t="str">
        <f>IF('S.D.PASTE SHEET'!W709="","",'S.D.PASTE SHEET'!W709)</f>
        <v/>
      </c>
      <c s="90" t="str">
        <f>IF('S.D.PASTE SHEET'!X709="","",'S.D.PASTE SHEET'!X709)</f>
        <v/>
      </c>
      <c s="90" t="str">
        <f>IF('S.D.PASTE SHEET'!Y709="","",'S.D.PASTE SHEET'!Y709)</f>
        <v/>
      </c>
      <c s="90" t="str">
        <f>IF('S.D.PASTE SHEET'!Z709="","",'S.D.PASTE SHEET'!Z709)</f>
        <v/>
      </c>
      <c s="90" t="str">
        <f>IF('S.D.PASTE SHEET'!AA709="","",'S.D.PASTE SHEET'!AA709)</f>
        <v/>
      </c>
      <c s="90" t="str">
        <f>IF('S.D.PASTE SHEET'!AB709="","",'S.D.PASTE SHEET'!AB709)</f>
        <v/>
      </c>
      <c s="90" t="str">
        <f>IF('S.D.PASTE SHEET'!AC709="","",'S.D.PASTE SHEET'!AC709)</f>
        <v/>
      </c>
      <c s="90" t="str">
        <f>IF('S.D.PASTE SHEET'!AD709="","",'S.D.PASTE SHEET'!AD709)</f>
        <v/>
      </c>
      <c s="34"/>
      <c s="32" t="str">
        <f>IF(AK709="","",IF(AK709&gt;0,COUNT($AG$2:AG709),""))</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09" s="32" t="str">
        <f>IF(BC709="","",IF(BC709&gt;0,COUNT($AY$2:AY709),""))</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0" spans="1:66" ht="15.75" customHeight="1">
      <c r="A710" s="90" t="str">
        <f>IF('S.D.PASTE SHEET'!A710="","",'S.D.PASTE SHEET'!A710)</f>
        <v/>
      </c>
      <c s="90" t="str">
        <f>IF('S.D.PASTE SHEET'!B710="","",'S.D.PASTE SHEET'!B710)</f>
        <v/>
      </c>
      <c s="90" t="str">
        <f>IF('S.D.PASTE SHEET'!C710="","",'S.D.PASTE SHEET'!C710)</f>
        <v/>
      </c>
      <c s="91" t="str">
        <f>IF('S.D.PASTE SHEET'!D710="","",'S.D.PASTE SHEET'!D710)</f>
        <v/>
      </c>
      <c s="90" t="str">
        <f>IF('S.D.PASTE SHEET'!E710="","",UPPER('S.D.PASTE SHEET'!E710))</f>
        <v/>
      </c>
      <c s="90" t="str">
        <f>IF('S.D.PASTE SHEET'!F710="","",'S.D.PASTE SHEET'!F710)</f>
        <v/>
      </c>
      <c s="90" t="str">
        <f>IF('S.D.PASTE SHEET'!G710="","",UPPER('S.D.PASTE SHEET'!G710))</f>
        <v/>
      </c>
      <c s="90" t="str">
        <f>IF('S.D.PASTE SHEET'!H710="","",UPPER('S.D.PASTE SHEET'!H710))</f>
        <v/>
      </c>
      <c s="90" t="str">
        <f>IF('S.D.PASTE SHEET'!I710="","",'S.D.PASTE SHEET'!I710)</f>
        <v/>
      </c>
      <c s="91" t="str">
        <f>IF('S.D.PASTE SHEET'!J710="","",'S.D.PASTE SHEET'!J710)</f>
        <v/>
      </c>
      <c s="90" t="str">
        <f>IF('S.D.PASTE SHEET'!K710="","",'S.D.PASTE SHEET'!K710)</f>
        <v/>
      </c>
      <c s="90" t="str">
        <f>IF('S.D.PASTE SHEET'!L710="","",'S.D.PASTE SHEET'!L710)</f>
        <v/>
      </c>
      <c s="90" t="str">
        <f>IF('S.D.PASTE SHEET'!M710="","",'S.D.PASTE SHEET'!M710)</f>
        <v/>
      </c>
      <c s="90" t="str">
        <f>IF('S.D.PASTE SHEET'!N710="","",'S.D.PASTE SHEET'!N710)</f>
        <v/>
      </c>
      <c s="90" t="str">
        <f>IF('S.D.PASTE SHEET'!O710="","",'S.D.PASTE SHEET'!O710)</f>
        <v/>
      </c>
      <c s="90" t="str">
        <f>IF('S.D.PASTE SHEET'!P710="","",'S.D.PASTE SHEET'!P710)</f>
        <v/>
      </c>
      <c s="90" t="str">
        <f>IF('S.D.PASTE SHEET'!Q710="","",'S.D.PASTE SHEET'!Q710)</f>
        <v/>
      </c>
      <c s="90" t="str">
        <f>IF('S.D.PASTE SHEET'!R710="","",'S.D.PASTE SHEET'!R710)</f>
        <v/>
      </c>
      <c s="90" t="str">
        <f>IF('S.D.PASTE SHEET'!S710="","",'S.D.PASTE SHEET'!S710)</f>
        <v/>
      </c>
      <c s="90" t="str">
        <f>IF('S.D.PASTE SHEET'!T710="","",'S.D.PASTE SHEET'!T710)</f>
        <v/>
      </c>
      <c s="90" t="str">
        <f>IF('S.D.PASTE SHEET'!U710="","",'S.D.PASTE SHEET'!U710)</f>
        <v/>
      </c>
      <c s="90" t="str">
        <f>IF('S.D.PASTE SHEET'!V710="","",'S.D.PASTE SHEET'!V710)</f>
        <v/>
      </c>
      <c s="90" t="str">
        <f>IF('S.D.PASTE SHEET'!W710="","",'S.D.PASTE SHEET'!W710)</f>
        <v/>
      </c>
      <c s="90" t="str">
        <f>IF('S.D.PASTE SHEET'!X710="","",'S.D.PASTE SHEET'!X710)</f>
        <v/>
      </c>
      <c s="90" t="str">
        <f>IF('S.D.PASTE SHEET'!Y710="","",'S.D.PASTE SHEET'!Y710)</f>
        <v/>
      </c>
      <c s="90" t="str">
        <f>IF('S.D.PASTE SHEET'!Z710="","",'S.D.PASTE SHEET'!Z710)</f>
        <v/>
      </c>
      <c s="90" t="str">
        <f>IF('S.D.PASTE SHEET'!AA710="","",'S.D.PASTE SHEET'!AA710)</f>
        <v/>
      </c>
      <c s="90" t="str">
        <f>IF('S.D.PASTE SHEET'!AB710="","",'S.D.PASTE SHEET'!AB710)</f>
        <v/>
      </c>
      <c s="90" t="str">
        <f>IF('S.D.PASTE SHEET'!AC710="","",'S.D.PASTE SHEET'!AC710)</f>
        <v/>
      </c>
      <c s="90" t="str">
        <f>IF('S.D.PASTE SHEET'!AD710="","",'S.D.PASTE SHEET'!AD710)</f>
        <v/>
      </c>
      <c s="34"/>
      <c s="32" t="str">
        <f>IF(AK710="","",IF(AK710&gt;0,COUNT($AG$2:AG710),""))</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0" s="32" t="str">
        <f>IF(BC710="","",IF(BC710&gt;0,COUNT($AY$2:AY710),""))</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1" spans="1:66" ht="15.75" customHeight="1">
      <c r="A711" s="90" t="str">
        <f>IF('S.D.PASTE SHEET'!A711="","",'S.D.PASTE SHEET'!A711)</f>
        <v/>
      </c>
      <c s="90" t="str">
        <f>IF('S.D.PASTE SHEET'!B711="","",'S.D.PASTE SHEET'!B711)</f>
        <v/>
      </c>
      <c s="90" t="str">
        <f>IF('S.D.PASTE SHEET'!C711="","",'S.D.PASTE SHEET'!C711)</f>
        <v/>
      </c>
      <c s="91" t="str">
        <f>IF('S.D.PASTE SHEET'!D711="","",'S.D.PASTE SHEET'!D711)</f>
        <v/>
      </c>
      <c s="90" t="str">
        <f>IF('S.D.PASTE SHEET'!E711="","",UPPER('S.D.PASTE SHEET'!E711))</f>
        <v/>
      </c>
      <c s="90" t="str">
        <f>IF('S.D.PASTE SHEET'!F711="","",'S.D.PASTE SHEET'!F711)</f>
        <v/>
      </c>
      <c s="90" t="str">
        <f>IF('S.D.PASTE SHEET'!G711="","",UPPER('S.D.PASTE SHEET'!G711))</f>
        <v/>
      </c>
      <c s="90" t="str">
        <f>IF('S.D.PASTE SHEET'!H711="","",UPPER('S.D.PASTE SHEET'!H711))</f>
        <v/>
      </c>
      <c s="90" t="str">
        <f>IF('S.D.PASTE SHEET'!I711="","",'S.D.PASTE SHEET'!I711)</f>
        <v/>
      </c>
      <c s="91" t="str">
        <f>IF('S.D.PASTE SHEET'!J711="","",'S.D.PASTE SHEET'!J711)</f>
        <v/>
      </c>
      <c s="90" t="str">
        <f>IF('S.D.PASTE SHEET'!K711="","",'S.D.PASTE SHEET'!K711)</f>
        <v/>
      </c>
      <c s="90" t="str">
        <f>IF('S.D.PASTE SHEET'!L711="","",'S.D.PASTE SHEET'!L711)</f>
        <v/>
      </c>
      <c s="90" t="str">
        <f>IF('S.D.PASTE SHEET'!M711="","",'S.D.PASTE SHEET'!M711)</f>
        <v/>
      </c>
      <c s="90" t="str">
        <f>IF('S.D.PASTE SHEET'!N711="","",'S.D.PASTE SHEET'!N711)</f>
        <v/>
      </c>
      <c s="90" t="str">
        <f>IF('S.D.PASTE SHEET'!O711="","",'S.D.PASTE SHEET'!O711)</f>
        <v/>
      </c>
      <c s="90" t="str">
        <f>IF('S.D.PASTE SHEET'!P711="","",'S.D.PASTE SHEET'!P711)</f>
        <v/>
      </c>
      <c s="90" t="str">
        <f>IF('S.D.PASTE SHEET'!Q711="","",'S.D.PASTE SHEET'!Q711)</f>
        <v/>
      </c>
      <c s="90" t="str">
        <f>IF('S.D.PASTE SHEET'!R711="","",'S.D.PASTE SHEET'!R711)</f>
        <v/>
      </c>
      <c s="90" t="str">
        <f>IF('S.D.PASTE SHEET'!S711="","",'S.D.PASTE SHEET'!S711)</f>
        <v/>
      </c>
      <c s="90" t="str">
        <f>IF('S.D.PASTE SHEET'!T711="","",'S.D.PASTE SHEET'!T711)</f>
        <v/>
      </c>
      <c s="90" t="str">
        <f>IF('S.D.PASTE SHEET'!U711="","",'S.D.PASTE SHEET'!U711)</f>
        <v/>
      </c>
      <c s="90" t="str">
        <f>IF('S.D.PASTE SHEET'!V711="","",'S.D.PASTE SHEET'!V711)</f>
        <v/>
      </c>
      <c s="90" t="str">
        <f>IF('S.D.PASTE SHEET'!W711="","",'S.D.PASTE SHEET'!W711)</f>
        <v/>
      </c>
      <c s="90" t="str">
        <f>IF('S.D.PASTE SHEET'!X711="","",'S.D.PASTE SHEET'!X711)</f>
        <v/>
      </c>
      <c s="90" t="str">
        <f>IF('S.D.PASTE SHEET'!Y711="","",'S.D.PASTE SHEET'!Y711)</f>
        <v/>
      </c>
      <c s="90" t="str">
        <f>IF('S.D.PASTE SHEET'!Z711="","",'S.D.PASTE SHEET'!Z711)</f>
        <v/>
      </c>
      <c s="90" t="str">
        <f>IF('S.D.PASTE SHEET'!AA711="","",'S.D.PASTE SHEET'!AA711)</f>
        <v/>
      </c>
      <c s="90" t="str">
        <f>IF('S.D.PASTE SHEET'!AB711="","",'S.D.PASTE SHEET'!AB711)</f>
        <v/>
      </c>
      <c s="90" t="str">
        <f>IF('S.D.PASTE SHEET'!AC711="","",'S.D.PASTE SHEET'!AC711)</f>
        <v/>
      </c>
      <c s="90" t="str">
        <f>IF('S.D.PASTE SHEET'!AD711="","",'S.D.PASTE SHEET'!AD711)</f>
        <v/>
      </c>
      <c s="34"/>
      <c s="32" t="str">
        <f>IF(AK711="","",IF(AK711&gt;0,COUNT($AG$2:AG711),""))</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1" s="32" t="str">
        <f>IF(BC711="","",IF(BC711&gt;0,COUNT($AY$2:AY711),""))</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2" spans="1:66" ht="15.75" customHeight="1">
      <c r="A712" s="90" t="str">
        <f>IF('S.D.PASTE SHEET'!A712="","",'S.D.PASTE SHEET'!A712)</f>
        <v/>
      </c>
      <c s="90" t="str">
        <f>IF('S.D.PASTE SHEET'!B712="","",'S.D.PASTE SHEET'!B712)</f>
        <v/>
      </c>
      <c s="90" t="str">
        <f>IF('S.D.PASTE SHEET'!C712="","",'S.D.PASTE SHEET'!C712)</f>
        <v/>
      </c>
      <c s="91" t="str">
        <f>IF('S.D.PASTE SHEET'!D712="","",'S.D.PASTE SHEET'!D712)</f>
        <v/>
      </c>
      <c s="90" t="str">
        <f>IF('S.D.PASTE SHEET'!E712="","",UPPER('S.D.PASTE SHEET'!E712))</f>
        <v/>
      </c>
      <c s="90" t="str">
        <f>IF('S.D.PASTE SHEET'!F712="","",'S.D.PASTE SHEET'!F712)</f>
        <v/>
      </c>
      <c s="90" t="str">
        <f>IF('S.D.PASTE SHEET'!G712="","",UPPER('S.D.PASTE SHEET'!G712))</f>
        <v/>
      </c>
      <c s="90" t="str">
        <f>IF('S.D.PASTE SHEET'!H712="","",UPPER('S.D.PASTE SHEET'!H712))</f>
        <v/>
      </c>
      <c s="90" t="str">
        <f>IF('S.D.PASTE SHEET'!I712="","",'S.D.PASTE SHEET'!I712)</f>
        <v/>
      </c>
      <c s="91" t="str">
        <f>IF('S.D.PASTE SHEET'!J712="","",'S.D.PASTE SHEET'!J712)</f>
        <v/>
      </c>
      <c s="90" t="str">
        <f>IF('S.D.PASTE SHEET'!K712="","",'S.D.PASTE SHEET'!K712)</f>
        <v/>
      </c>
      <c s="90" t="str">
        <f>IF('S.D.PASTE SHEET'!L712="","",'S.D.PASTE SHEET'!L712)</f>
        <v/>
      </c>
      <c s="90" t="str">
        <f>IF('S.D.PASTE SHEET'!M712="","",'S.D.PASTE SHEET'!M712)</f>
        <v/>
      </c>
      <c s="90" t="str">
        <f>IF('S.D.PASTE SHEET'!N712="","",'S.D.PASTE SHEET'!N712)</f>
        <v/>
      </c>
      <c s="90" t="str">
        <f>IF('S.D.PASTE SHEET'!O712="","",'S.D.PASTE SHEET'!O712)</f>
        <v/>
      </c>
      <c s="90" t="str">
        <f>IF('S.D.PASTE SHEET'!P712="","",'S.D.PASTE SHEET'!P712)</f>
        <v/>
      </c>
      <c s="90" t="str">
        <f>IF('S.D.PASTE SHEET'!Q712="","",'S.D.PASTE SHEET'!Q712)</f>
        <v/>
      </c>
      <c s="90" t="str">
        <f>IF('S.D.PASTE SHEET'!R712="","",'S.D.PASTE SHEET'!R712)</f>
        <v/>
      </c>
      <c s="90" t="str">
        <f>IF('S.D.PASTE SHEET'!S712="","",'S.D.PASTE SHEET'!S712)</f>
        <v/>
      </c>
      <c s="90" t="str">
        <f>IF('S.D.PASTE SHEET'!T712="","",'S.D.PASTE SHEET'!T712)</f>
        <v/>
      </c>
      <c s="90" t="str">
        <f>IF('S.D.PASTE SHEET'!U712="","",'S.D.PASTE SHEET'!U712)</f>
        <v/>
      </c>
      <c s="90" t="str">
        <f>IF('S.D.PASTE SHEET'!V712="","",'S.D.PASTE SHEET'!V712)</f>
        <v/>
      </c>
      <c s="90" t="str">
        <f>IF('S.D.PASTE SHEET'!W712="","",'S.D.PASTE SHEET'!W712)</f>
        <v/>
      </c>
      <c s="90" t="str">
        <f>IF('S.D.PASTE SHEET'!X712="","",'S.D.PASTE SHEET'!X712)</f>
        <v/>
      </c>
      <c s="90" t="str">
        <f>IF('S.D.PASTE SHEET'!Y712="","",'S.D.PASTE SHEET'!Y712)</f>
        <v/>
      </c>
      <c s="90" t="str">
        <f>IF('S.D.PASTE SHEET'!Z712="","",'S.D.PASTE SHEET'!Z712)</f>
        <v/>
      </c>
      <c s="90" t="str">
        <f>IF('S.D.PASTE SHEET'!AA712="","",'S.D.PASTE SHEET'!AA712)</f>
        <v/>
      </c>
      <c s="90" t="str">
        <f>IF('S.D.PASTE SHEET'!AB712="","",'S.D.PASTE SHEET'!AB712)</f>
        <v/>
      </c>
      <c s="90" t="str">
        <f>IF('S.D.PASTE SHEET'!AC712="","",'S.D.PASTE SHEET'!AC712)</f>
        <v/>
      </c>
      <c s="90" t="str">
        <f>IF('S.D.PASTE SHEET'!AD712="","",'S.D.PASTE SHEET'!AD712)</f>
        <v/>
      </c>
      <c s="34"/>
      <c s="32" t="str">
        <f>IF(AK712="","",IF(AK712&gt;0,COUNT($AG$2:AG712),""))</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2" s="32" t="str">
        <f>IF(BC712="","",IF(BC712&gt;0,COUNT($AY$2:AY712),""))</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3" spans="1:66" ht="15.75" customHeight="1">
      <c r="A713" s="90" t="str">
        <f>IF('S.D.PASTE SHEET'!A713="","",'S.D.PASTE SHEET'!A713)</f>
        <v/>
      </c>
      <c s="90" t="str">
        <f>IF('S.D.PASTE SHEET'!B713="","",'S.D.PASTE SHEET'!B713)</f>
        <v/>
      </c>
      <c s="90" t="str">
        <f>IF('S.D.PASTE SHEET'!C713="","",'S.D.PASTE SHEET'!C713)</f>
        <v/>
      </c>
      <c s="91" t="str">
        <f>IF('S.D.PASTE SHEET'!D713="","",'S.D.PASTE SHEET'!D713)</f>
        <v/>
      </c>
      <c s="90" t="str">
        <f>IF('S.D.PASTE SHEET'!E713="","",UPPER('S.D.PASTE SHEET'!E713))</f>
        <v/>
      </c>
      <c s="90" t="str">
        <f>IF('S.D.PASTE SHEET'!F713="","",'S.D.PASTE SHEET'!F713)</f>
        <v/>
      </c>
      <c s="90" t="str">
        <f>IF('S.D.PASTE SHEET'!G713="","",UPPER('S.D.PASTE SHEET'!G713))</f>
        <v/>
      </c>
      <c s="90" t="str">
        <f>IF('S.D.PASTE SHEET'!H713="","",UPPER('S.D.PASTE SHEET'!H713))</f>
        <v/>
      </c>
      <c s="90" t="str">
        <f>IF('S.D.PASTE SHEET'!I713="","",'S.D.PASTE SHEET'!I713)</f>
        <v/>
      </c>
      <c s="91" t="str">
        <f>IF('S.D.PASTE SHEET'!J713="","",'S.D.PASTE SHEET'!J713)</f>
        <v/>
      </c>
      <c s="90" t="str">
        <f>IF('S.D.PASTE SHEET'!K713="","",'S.D.PASTE SHEET'!K713)</f>
        <v/>
      </c>
      <c s="90" t="str">
        <f>IF('S.D.PASTE SHEET'!L713="","",'S.D.PASTE SHEET'!L713)</f>
        <v/>
      </c>
      <c s="90" t="str">
        <f>IF('S.D.PASTE SHEET'!M713="","",'S.D.PASTE SHEET'!M713)</f>
        <v/>
      </c>
      <c s="90" t="str">
        <f>IF('S.D.PASTE SHEET'!N713="","",'S.D.PASTE SHEET'!N713)</f>
        <v/>
      </c>
      <c s="90" t="str">
        <f>IF('S.D.PASTE SHEET'!O713="","",'S.D.PASTE SHEET'!O713)</f>
        <v/>
      </c>
      <c s="90" t="str">
        <f>IF('S.D.PASTE SHEET'!P713="","",'S.D.PASTE SHEET'!P713)</f>
        <v/>
      </c>
      <c s="90" t="str">
        <f>IF('S.D.PASTE SHEET'!Q713="","",'S.D.PASTE SHEET'!Q713)</f>
        <v/>
      </c>
      <c s="90" t="str">
        <f>IF('S.D.PASTE SHEET'!R713="","",'S.D.PASTE SHEET'!R713)</f>
        <v/>
      </c>
      <c s="90" t="str">
        <f>IF('S.D.PASTE SHEET'!S713="","",'S.D.PASTE SHEET'!S713)</f>
        <v/>
      </c>
      <c s="90" t="str">
        <f>IF('S.D.PASTE SHEET'!T713="","",'S.D.PASTE SHEET'!T713)</f>
        <v/>
      </c>
      <c s="90" t="str">
        <f>IF('S.D.PASTE SHEET'!U713="","",'S.D.PASTE SHEET'!U713)</f>
        <v/>
      </c>
      <c s="90" t="str">
        <f>IF('S.D.PASTE SHEET'!V713="","",'S.D.PASTE SHEET'!V713)</f>
        <v/>
      </c>
      <c s="90" t="str">
        <f>IF('S.D.PASTE SHEET'!W713="","",'S.D.PASTE SHEET'!W713)</f>
        <v/>
      </c>
      <c s="90" t="str">
        <f>IF('S.D.PASTE SHEET'!X713="","",'S.D.PASTE SHEET'!X713)</f>
        <v/>
      </c>
      <c s="90" t="str">
        <f>IF('S.D.PASTE SHEET'!Y713="","",'S.D.PASTE SHEET'!Y713)</f>
        <v/>
      </c>
      <c s="90" t="str">
        <f>IF('S.D.PASTE SHEET'!Z713="","",'S.D.PASTE SHEET'!Z713)</f>
        <v/>
      </c>
      <c s="90" t="str">
        <f>IF('S.D.PASTE SHEET'!AA713="","",'S.D.PASTE SHEET'!AA713)</f>
        <v/>
      </c>
      <c s="90" t="str">
        <f>IF('S.D.PASTE SHEET'!AB713="","",'S.D.PASTE SHEET'!AB713)</f>
        <v/>
      </c>
      <c s="90" t="str">
        <f>IF('S.D.PASTE SHEET'!AC713="","",'S.D.PASTE SHEET'!AC713)</f>
        <v/>
      </c>
      <c s="90" t="str">
        <f>IF('S.D.PASTE SHEET'!AD713="","",'S.D.PASTE SHEET'!AD713)</f>
        <v/>
      </c>
      <c s="34"/>
      <c s="32" t="str">
        <f>IF(AK713="","",IF(AK713&gt;0,COUNT($AG$2:AG713),""))</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3" s="32" t="str">
        <f>IF(BC713="","",IF(BC713&gt;0,COUNT($AY$2:AY713),""))</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4" spans="1:66" ht="15.75" customHeight="1">
      <c r="A714" s="90" t="str">
        <f>IF('S.D.PASTE SHEET'!A714="","",'S.D.PASTE SHEET'!A714)</f>
        <v/>
      </c>
      <c s="90" t="str">
        <f>IF('S.D.PASTE SHEET'!B714="","",'S.D.PASTE SHEET'!B714)</f>
        <v/>
      </c>
      <c s="90" t="str">
        <f>IF('S.D.PASTE SHEET'!C714="","",'S.D.PASTE SHEET'!C714)</f>
        <v/>
      </c>
      <c s="91" t="str">
        <f>IF('S.D.PASTE SHEET'!D714="","",'S.D.PASTE SHEET'!D714)</f>
        <v/>
      </c>
      <c s="90" t="str">
        <f>IF('S.D.PASTE SHEET'!E714="","",UPPER('S.D.PASTE SHEET'!E714))</f>
        <v/>
      </c>
      <c s="90" t="str">
        <f>IF('S.D.PASTE SHEET'!F714="","",'S.D.PASTE SHEET'!F714)</f>
        <v/>
      </c>
      <c s="90" t="str">
        <f>IF('S.D.PASTE SHEET'!G714="","",UPPER('S.D.PASTE SHEET'!G714))</f>
        <v/>
      </c>
      <c s="90" t="str">
        <f>IF('S.D.PASTE SHEET'!H714="","",UPPER('S.D.PASTE SHEET'!H714))</f>
        <v/>
      </c>
      <c s="90" t="str">
        <f>IF('S.D.PASTE SHEET'!I714="","",'S.D.PASTE SHEET'!I714)</f>
        <v/>
      </c>
      <c s="91" t="str">
        <f>IF('S.D.PASTE SHEET'!J714="","",'S.D.PASTE SHEET'!J714)</f>
        <v/>
      </c>
      <c s="90" t="str">
        <f>IF('S.D.PASTE SHEET'!K714="","",'S.D.PASTE SHEET'!K714)</f>
        <v/>
      </c>
      <c s="90" t="str">
        <f>IF('S.D.PASTE SHEET'!L714="","",'S.D.PASTE SHEET'!L714)</f>
        <v/>
      </c>
      <c s="90" t="str">
        <f>IF('S.D.PASTE SHEET'!M714="","",'S.D.PASTE SHEET'!M714)</f>
        <v/>
      </c>
      <c s="90" t="str">
        <f>IF('S.D.PASTE SHEET'!N714="","",'S.D.PASTE SHEET'!N714)</f>
        <v/>
      </c>
      <c s="90" t="str">
        <f>IF('S.D.PASTE SHEET'!O714="","",'S.D.PASTE SHEET'!O714)</f>
        <v/>
      </c>
      <c s="90" t="str">
        <f>IF('S.D.PASTE SHEET'!P714="","",'S.D.PASTE SHEET'!P714)</f>
        <v/>
      </c>
      <c s="90" t="str">
        <f>IF('S.D.PASTE SHEET'!Q714="","",'S.D.PASTE SHEET'!Q714)</f>
        <v/>
      </c>
      <c s="90" t="str">
        <f>IF('S.D.PASTE SHEET'!R714="","",'S.D.PASTE SHEET'!R714)</f>
        <v/>
      </c>
      <c s="90" t="str">
        <f>IF('S.D.PASTE SHEET'!S714="","",'S.D.PASTE SHEET'!S714)</f>
        <v/>
      </c>
      <c s="90" t="str">
        <f>IF('S.D.PASTE SHEET'!T714="","",'S.D.PASTE SHEET'!T714)</f>
        <v/>
      </c>
      <c s="90" t="str">
        <f>IF('S.D.PASTE SHEET'!U714="","",'S.D.PASTE SHEET'!U714)</f>
        <v/>
      </c>
      <c s="90" t="str">
        <f>IF('S.D.PASTE SHEET'!V714="","",'S.D.PASTE SHEET'!V714)</f>
        <v/>
      </c>
      <c s="90" t="str">
        <f>IF('S.D.PASTE SHEET'!W714="","",'S.D.PASTE SHEET'!W714)</f>
        <v/>
      </c>
      <c s="90" t="str">
        <f>IF('S.D.PASTE SHEET'!X714="","",'S.D.PASTE SHEET'!X714)</f>
        <v/>
      </c>
      <c s="90" t="str">
        <f>IF('S.D.PASTE SHEET'!Y714="","",'S.D.PASTE SHEET'!Y714)</f>
        <v/>
      </c>
      <c s="90" t="str">
        <f>IF('S.D.PASTE SHEET'!Z714="","",'S.D.PASTE SHEET'!Z714)</f>
        <v/>
      </c>
      <c s="90" t="str">
        <f>IF('S.D.PASTE SHEET'!AA714="","",'S.D.PASTE SHEET'!AA714)</f>
        <v/>
      </c>
      <c s="90" t="str">
        <f>IF('S.D.PASTE SHEET'!AB714="","",'S.D.PASTE SHEET'!AB714)</f>
        <v/>
      </c>
      <c s="90" t="str">
        <f>IF('S.D.PASTE SHEET'!AC714="","",'S.D.PASTE SHEET'!AC714)</f>
        <v/>
      </c>
      <c s="90" t="str">
        <f>IF('S.D.PASTE SHEET'!AD714="","",'S.D.PASTE SHEET'!AD714)</f>
        <v/>
      </c>
      <c s="34"/>
      <c s="32" t="str">
        <f>IF(AK714="","",IF(AK714&gt;0,COUNT($AG$2:AG714),""))</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4" s="32" t="str">
        <f>IF(BC714="","",IF(BC714&gt;0,COUNT($AY$2:AY714),""))</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5" spans="1:66" ht="15.75" customHeight="1">
      <c r="A715" s="90" t="str">
        <f>IF('S.D.PASTE SHEET'!A715="","",'S.D.PASTE SHEET'!A715)</f>
        <v/>
      </c>
      <c s="90" t="str">
        <f>IF('S.D.PASTE SHEET'!B715="","",'S.D.PASTE SHEET'!B715)</f>
        <v/>
      </c>
      <c s="90" t="str">
        <f>IF('S.D.PASTE SHEET'!C715="","",'S.D.PASTE SHEET'!C715)</f>
        <v/>
      </c>
      <c s="91" t="str">
        <f>IF('S.D.PASTE SHEET'!D715="","",'S.D.PASTE SHEET'!D715)</f>
        <v/>
      </c>
      <c s="90" t="str">
        <f>IF('S.D.PASTE SHEET'!E715="","",UPPER('S.D.PASTE SHEET'!E715))</f>
        <v/>
      </c>
      <c s="90" t="str">
        <f>IF('S.D.PASTE SHEET'!F715="","",'S.D.PASTE SHEET'!F715)</f>
        <v/>
      </c>
      <c s="90" t="str">
        <f>IF('S.D.PASTE SHEET'!G715="","",UPPER('S.D.PASTE SHEET'!G715))</f>
        <v/>
      </c>
      <c s="90" t="str">
        <f>IF('S.D.PASTE SHEET'!H715="","",UPPER('S.D.PASTE SHEET'!H715))</f>
        <v/>
      </c>
      <c s="90" t="str">
        <f>IF('S.D.PASTE SHEET'!I715="","",'S.D.PASTE SHEET'!I715)</f>
        <v/>
      </c>
      <c s="91" t="str">
        <f>IF('S.D.PASTE SHEET'!J715="","",'S.D.PASTE SHEET'!J715)</f>
        <v/>
      </c>
      <c s="90" t="str">
        <f>IF('S.D.PASTE SHEET'!K715="","",'S.D.PASTE SHEET'!K715)</f>
        <v/>
      </c>
      <c s="90" t="str">
        <f>IF('S.D.PASTE SHEET'!L715="","",'S.D.PASTE SHEET'!L715)</f>
        <v/>
      </c>
      <c s="90" t="str">
        <f>IF('S.D.PASTE SHEET'!M715="","",'S.D.PASTE SHEET'!M715)</f>
        <v/>
      </c>
      <c s="90" t="str">
        <f>IF('S.D.PASTE SHEET'!N715="","",'S.D.PASTE SHEET'!N715)</f>
        <v/>
      </c>
      <c s="90" t="str">
        <f>IF('S.D.PASTE SHEET'!O715="","",'S.D.PASTE SHEET'!O715)</f>
        <v/>
      </c>
      <c s="90" t="str">
        <f>IF('S.D.PASTE SHEET'!P715="","",'S.D.PASTE SHEET'!P715)</f>
        <v/>
      </c>
      <c s="90" t="str">
        <f>IF('S.D.PASTE SHEET'!Q715="","",'S.D.PASTE SHEET'!Q715)</f>
        <v/>
      </c>
      <c s="90" t="str">
        <f>IF('S.D.PASTE SHEET'!R715="","",'S.D.PASTE SHEET'!R715)</f>
        <v/>
      </c>
      <c s="90" t="str">
        <f>IF('S.D.PASTE SHEET'!S715="","",'S.D.PASTE SHEET'!S715)</f>
        <v/>
      </c>
      <c s="90" t="str">
        <f>IF('S.D.PASTE SHEET'!T715="","",'S.D.PASTE SHEET'!T715)</f>
        <v/>
      </c>
      <c s="90" t="str">
        <f>IF('S.D.PASTE SHEET'!U715="","",'S.D.PASTE SHEET'!U715)</f>
        <v/>
      </c>
      <c s="90" t="str">
        <f>IF('S.D.PASTE SHEET'!V715="","",'S.D.PASTE SHEET'!V715)</f>
        <v/>
      </c>
      <c s="90" t="str">
        <f>IF('S.D.PASTE SHEET'!W715="","",'S.D.PASTE SHEET'!W715)</f>
        <v/>
      </c>
      <c s="90" t="str">
        <f>IF('S.D.PASTE SHEET'!X715="","",'S.D.PASTE SHEET'!X715)</f>
        <v/>
      </c>
      <c s="90" t="str">
        <f>IF('S.D.PASTE SHEET'!Y715="","",'S.D.PASTE SHEET'!Y715)</f>
        <v/>
      </c>
      <c s="90" t="str">
        <f>IF('S.D.PASTE SHEET'!Z715="","",'S.D.PASTE SHEET'!Z715)</f>
        <v/>
      </c>
      <c s="90" t="str">
        <f>IF('S.D.PASTE SHEET'!AA715="","",'S.D.PASTE SHEET'!AA715)</f>
        <v/>
      </c>
      <c s="90" t="str">
        <f>IF('S.D.PASTE SHEET'!AB715="","",'S.D.PASTE SHEET'!AB715)</f>
        <v/>
      </c>
      <c s="90" t="str">
        <f>IF('S.D.PASTE SHEET'!AC715="","",'S.D.PASTE SHEET'!AC715)</f>
        <v/>
      </c>
      <c s="90" t="str">
        <f>IF('S.D.PASTE SHEET'!AD715="","",'S.D.PASTE SHEET'!AD715)</f>
        <v/>
      </c>
      <c s="34"/>
      <c s="32" t="str">
        <f>IF(AK715="","",IF(AK715&gt;0,COUNT($AG$2:AG715),""))</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5" s="32" t="str">
        <f>IF(BC715="","",IF(BC715&gt;0,COUNT($AY$2:AY715),""))</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6" spans="1:66" ht="15.75" customHeight="1">
      <c r="A716" s="90" t="str">
        <f>IF('S.D.PASTE SHEET'!A716="","",'S.D.PASTE SHEET'!A716)</f>
        <v/>
      </c>
      <c s="90" t="str">
        <f>IF('S.D.PASTE SHEET'!B716="","",'S.D.PASTE SHEET'!B716)</f>
        <v/>
      </c>
      <c s="90" t="str">
        <f>IF('S.D.PASTE SHEET'!C716="","",'S.D.PASTE SHEET'!C716)</f>
        <v/>
      </c>
      <c s="91" t="str">
        <f>IF('S.D.PASTE SHEET'!D716="","",'S.D.PASTE SHEET'!D716)</f>
        <v/>
      </c>
      <c s="90" t="str">
        <f>IF('S.D.PASTE SHEET'!E716="","",UPPER('S.D.PASTE SHEET'!E716))</f>
        <v/>
      </c>
      <c s="90" t="str">
        <f>IF('S.D.PASTE SHEET'!F716="","",'S.D.PASTE SHEET'!F716)</f>
        <v/>
      </c>
      <c s="90" t="str">
        <f>IF('S.D.PASTE SHEET'!G716="","",UPPER('S.D.PASTE SHEET'!G716))</f>
        <v/>
      </c>
      <c s="90" t="str">
        <f>IF('S.D.PASTE SHEET'!H716="","",UPPER('S.D.PASTE SHEET'!H716))</f>
        <v/>
      </c>
      <c s="90" t="str">
        <f>IF('S.D.PASTE SHEET'!I716="","",'S.D.PASTE SHEET'!I716)</f>
        <v/>
      </c>
      <c s="91" t="str">
        <f>IF('S.D.PASTE SHEET'!J716="","",'S.D.PASTE SHEET'!J716)</f>
        <v/>
      </c>
      <c s="90" t="str">
        <f>IF('S.D.PASTE SHEET'!K716="","",'S.D.PASTE SHEET'!K716)</f>
        <v/>
      </c>
      <c s="90" t="str">
        <f>IF('S.D.PASTE SHEET'!L716="","",'S.D.PASTE SHEET'!L716)</f>
        <v/>
      </c>
      <c s="90" t="str">
        <f>IF('S.D.PASTE SHEET'!M716="","",'S.D.PASTE SHEET'!M716)</f>
        <v/>
      </c>
      <c s="90" t="str">
        <f>IF('S.D.PASTE SHEET'!N716="","",'S.D.PASTE SHEET'!N716)</f>
        <v/>
      </c>
      <c s="90" t="str">
        <f>IF('S.D.PASTE SHEET'!O716="","",'S.D.PASTE SHEET'!O716)</f>
        <v/>
      </c>
      <c s="90" t="str">
        <f>IF('S.D.PASTE SHEET'!P716="","",'S.D.PASTE SHEET'!P716)</f>
        <v/>
      </c>
      <c s="90" t="str">
        <f>IF('S.D.PASTE SHEET'!Q716="","",'S.D.PASTE SHEET'!Q716)</f>
        <v/>
      </c>
      <c s="90" t="str">
        <f>IF('S.D.PASTE SHEET'!R716="","",'S.D.PASTE SHEET'!R716)</f>
        <v/>
      </c>
      <c s="90" t="str">
        <f>IF('S.D.PASTE SHEET'!S716="","",'S.D.PASTE SHEET'!S716)</f>
        <v/>
      </c>
      <c s="90" t="str">
        <f>IF('S.D.PASTE SHEET'!T716="","",'S.D.PASTE SHEET'!T716)</f>
        <v/>
      </c>
      <c s="90" t="str">
        <f>IF('S.D.PASTE SHEET'!U716="","",'S.D.PASTE SHEET'!U716)</f>
        <v/>
      </c>
      <c s="90" t="str">
        <f>IF('S.D.PASTE SHEET'!V716="","",'S.D.PASTE SHEET'!V716)</f>
        <v/>
      </c>
      <c s="90" t="str">
        <f>IF('S.D.PASTE SHEET'!W716="","",'S.D.PASTE SHEET'!W716)</f>
        <v/>
      </c>
      <c s="90" t="str">
        <f>IF('S.D.PASTE SHEET'!X716="","",'S.D.PASTE SHEET'!X716)</f>
        <v/>
      </c>
      <c s="90" t="str">
        <f>IF('S.D.PASTE SHEET'!Y716="","",'S.D.PASTE SHEET'!Y716)</f>
        <v/>
      </c>
      <c s="90" t="str">
        <f>IF('S.D.PASTE SHEET'!Z716="","",'S.D.PASTE SHEET'!Z716)</f>
        <v/>
      </c>
      <c s="90" t="str">
        <f>IF('S.D.PASTE SHEET'!AA716="","",'S.D.PASTE SHEET'!AA716)</f>
        <v/>
      </c>
      <c s="90" t="str">
        <f>IF('S.D.PASTE SHEET'!AB716="","",'S.D.PASTE SHEET'!AB716)</f>
        <v/>
      </c>
      <c s="90" t="str">
        <f>IF('S.D.PASTE SHEET'!AC716="","",'S.D.PASTE SHEET'!AC716)</f>
        <v/>
      </c>
      <c s="90" t="str">
        <f>IF('S.D.PASTE SHEET'!AD716="","",'S.D.PASTE SHEET'!AD716)</f>
        <v/>
      </c>
      <c s="34"/>
      <c s="32" t="str">
        <f>IF(AK716="","",IF(AK716&gt;0,COUNT($AG$2:AG716),""))</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6" s="32" t="str">
        <f>IF(BC716="","",IF(BC716&gt;0,COUNT($AY$2:AY716),""))</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7" spans="1:66" ht="15.75" customHeight="1">
      <c r="A717" s="90" t="str">
        <f>IF('S.D.PASTE SHEET'!A717="","",'S.D.PASTE SHEET'!A717)</f>
        <v/>
      </c>
      <c s="90" t="str">
        <f>IF('S.D.PASTE SHEET'!B717="","",'S.D.PASTE SHEET'!B717)</f>
        <v/>
      </c>
      <c s="90" t="str">
        <f>IF('S.D.PASTE SHEET'!C717="","",'S.D.PASTE SHEET'!C717)</f>
        <v/>
      </c>
      <c s="91" t="str">
        <f>IF('S.D.PASTE SHEET'!D717="","",'S.D.PASTE SHEET'!D717)</f>
        <v/>
      </c>
      <c s="90" t="str">
        <f>IF('S.D.PASTE SHEET'!E717="","",UPPER('S.D.PASTE SHEET'!E717))</f>
        <v/>
      </c>
      <c s="90" t="str">
        <f>IF('S.D.PASTE SHEET'!F717="","",'S.D.PASTE SHEET'!F717)</f>
        <v/>
      </c>
      <c s="90" t="str">
        <f>IF('S.D.PASTE SHEET'!G717="","",UPPER('S.D.PASTE SHEET'!G717))</f>
        <v/>
      </c>
      <c s="90" t="str">
        <f>IF('S.D.PASTE SHEET'!H717="","",UPPER('S.D.PASTE SHEET'!H717))</f>
        <v/>
      </c>
      <c s="90" t="str">
        <f>IF('S.D.PASTE SHEET'!I717="","",'S.D.PASTE SHEET'!I717)</f>
        <v/>
      </c>
      <c s="91" t="str">
        <f>IF('S.D.PASTE SHEET'!J717="","",'S.D.PASTE SHEET'!J717)</f>
        <v/>
      </c>
      <c s="90" t="str">
        <f>IF('S.D.PASTE SHEET'!K717="","",'S.D.PASTE SHEET'!K717)</f>
        <v/>
      </c>
      <c s="90" t="str">
        <f>IF('S.D.PASTE SHEET'!L717="","",'S.D.PASTE SHEET'!L717)</f>
        <v/>
      </c>
      <c s="90" t="str">
        <f>IF('S.D.PASTE SHEET'!M717="","",'S.D.PASTE SHEET'!M717)</f>
        <v/>
      </c>
      <c s="90" t="str">
        <f>IF('S.D.PASTE SHEET'!N717="","",'S.D.PASTE SHEET'!N717)</f>
        <v/>
      </c>
      <c s="90" t="str">
        <f>IF('S.D.PASTE SHEET'!O717="","",'S.D.PASTE SHEET'!O717)</f>
        <v/>
      </c>
      <c s="90" t="str">
        <f>IF('S.D.PASTE SHEET'!P717="","",'S.D.PASTE SHEET'!P717)</f>
        <v/>
      </c>
      <c s="90" t="str">
        <f>IF('S.D.PASTE SHEET'!Q717="","",'S.D.PASTE SHEET'!Q717)</f>
        <v/>
      </c>
      <c s="90" t="str">
        <f>IF('S.D.PASTE SHEET'!R717="","",'S.D.PASTE SHEET'!R717)</f>
        <v/>
      </c>
      <c s="90" t="str">
        <f>IF('S.D.PASTE SHEET'!S717="","",'S.D.PASTE SHEET'!S717)</f>
        <v/>
      </c>
      <c s="90" t="str">
        <f>IF('S.D.PASTE SHEET'!T717="","",'S.D.PASTE SHEET'!T717)</f>
        <v/>
      </c>
      <c s="90" t="str">
        <f>IF('S.D.PASTE SHEET'!U717="","",'S.D.PASTE SHEET'!U717)</f>
        <v/>
      </c>
      <c s="90" t="str">
        <f>IF('S.D.PASTE SHEET'!V717="","",'S.D.PASTE SHEET'!V717)</f>
        <v/>
      </c>
      <c s="90" t="str">
        <f>IF('S.D.PASTE SHEET'!W717="","",'S.D.PASTE SHEET'!W717)</f>
        <v/>
      </c>
      <c s="90" t="str">
        <f>IF('S.D.PASTE SHEET'!X717="","",'S.D.PASTE SHEET'!X717)</f>
        <v/>
      </c>
      <c s="90" t="str">
        <f>IF('S.D.PASTE SHEET'!Y717="","",'S.D.PASTE SHEET'!Y717)</f>
        <v/>
      </c>
      <c s="90" t="str">
        <f>IF('S.D.PASTE SHEET'!Z717="","",'S.D.PASTE SHEET'!Z717)</f>
        <v/>
      </c>
      <c s="90" t="str">
        <f>IF('S.D.PASTE SHEET'!AA717="","",'S.D.PASTE SHEET'!AA717)</f>
        <v/>
      </c>
      <c s="90" t="str">
        <f>IF('S.D.PASTE SHEET'!AB717="","",'S.D.PASTE SHEET'!AB717)</f>
        <v/>
      </c>
      <c s="90" t="str">
        <f>IF('S.D.PASTE SHEET'!AC717="","",'S.D.PASTE SHEET'!AC717)</f>
        <v/>
      </c>
      <c s="90" t="str">
        <f>IF('S.D.PASTE SHEET'!AD717="","",'S.D.PASTE SHEET'!AD717)</f>
        <v/>
      </c>
      <c s="34"/>
      <c s="32" t="str">
        <f>IF(AK717="","",IF(AK717&gt;0,COUNT($AG$2:AG717),""))</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7" s="32" t="str">
        <f>IF(BC717="","",IF(BC717&gt;0,COUNT($AY$2:AY717),""))</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8" spans="1:66" ht="15.75" customHeight="1">
      <c r="A718" s="90" t="str">
        <f>IF('S.D.PASTE SHEET'!A718="","",'S.D.PASTE SHEET'!A718)</f>
        <v/>
      </c>
      <c s="90" t="str">
        <f>IF('S.D.PASTE SHEET'!B718="","",'S.D.PASTE SHEET'!B718)</f>
        <v/>
      </c>
      <c s="90" t="str">
        <f>IF('S.D.PASTE SHEET'!C718="","",'S.D.PASTE SHEET'!C718)</f>
        <v/>
      </c>
      <c s="91" t="str">
        <f>IF('S.D.PASTE SHEET'!D718="","",'S.D.PASTE SHEET'!D718)</f>
        <v/>
      </c>
      <c s="90" t="str">
        <f>IF('S.D.PASTE SHEET'!E718="","",UPPER('S.D.PASTE SHEET'!E718))</f>
        <v/>
      </c>
      <c s="90" t="str">
        <f>IF('S.D.PASTE SHEET'!F718="","",'S.D.PASTE SHEET'!F718)</f>
        <v/>
      </c>
      <c s="90" t="str">
        <f>IF('S.D.PASTE SHEET'!G718="","",UPPER('S.D.PASTE SHEET'!G718))</f>
        <v/>
      </c>
      <c s="90" t="str">
        <f>IF('S.D.PASTE SHEET'!H718="","",UPPER('S.D.PASTE SHEET'!H718))</f>
        <v/>
      </c>
      <c s="90" t="str">
        <f>IF('S.D.PASTE SHEET'!I718="","",'S.D.PASTE SHEET'!I718)</f>
        <v/>
      </c>
      <c s="91" t="str">
        <f>IF('S.D.PASTE SHEET'!J718="","",'S.D.PASTE SHEET'!J718)</f>
        <v/>
      </c>
      <c s="90" t="str">
        <f>IF('S.D.PASTE SHEET'!K718="","",'S.D.PASTE SHEET'!K718)</f>
        <v/>
      </c>
      <c s="90" t="str">
        <f>IF('S.D.PASTE SHEET'!L718="","",'S.D.PASTE SHEET'!L718)</f>
        <v/>
      </c>
      <c s="90" t="str">
        <f>IF('S.D.PASTE SHEET'!M718="","",'S.D.PASTE SHEET'!M718)</f>
        <v/>
      </c>
      <c s="90" t="str">
        <f>IF('S.D.PASTE SHEET'!N718="","",'S.D.PASTE SHEET'!N718)</f>
        <v/>
      </c>
      <c s="90" t="str">
        <f>IF('S.D.PASTE SHEET'!O718="","",'S.D.PASTE SHEET'!O718)</f>
        <v/>
      </c>
      <c s="90" t="str">
        <f>IF('S.D.PASTE SHEET'!P718="","",'S.D.PASTE SHEET'!P718)</f>
        <v/>
      </c>
      <c s="90" t="str">
        <f>IF('S.D.PASTE SHEET'!Q718="","",'S.D.PASTE SHEET'!Q718)</f>
        <v/>
      </c>
      <c s="90" t="str">
        <f>IF('S.D.PASTE SHEET'!R718="","",'S.D.PASTE SHEET'!R718)</f>
        <v/>
      </c>
      <c s="90" t="str">
        <f>IF('S.D.PASTE SHEET'!S718="","",'S.D.PASTE SHEET'!S718)</f>
        <v/>
      </c>
      <c s="90" t="str">
        <f>IF('S.D.PASTE SHEET'!T718="","",'S.D.PASTE SHEET'!T718)</f>
        <v/>
      </c>
      <c s="90" t="str">
        <f>IF('S.D.PASTE SHEET'!U718="","",'S.D.PASTE SHEET'!U718)</f>
        <v/>
      </c>
      <c s="90" t="str">
        <f>IF('S.D.PASTE SHEET'!V718="","",'S.D.PASTE SHEET'!V718)</f>
        <v/>
      </c>
      <c s="90" t="str">
        <f>IF('S.D.PASTE SHEET'!W718="","",'S.D.PASTE SHEET'!W718)</f>
        <v/>
      </c>
      <c s="90" t="str">
        <f>IF('S.D.PASTE SHEET'!X718="","",'S.D.PASTE SHEET'!X718)</f>
        <v/>
      </c>
      <c s="90" t="str">
        <f>IF('S.D.PASTE SHEET'!Y718="","",'S.D.PASTE SHEET'!Y718)</f>
        <v/>
      </c>
      <c s="90" t="str">
        <f>IF('S.D.PASTE SHEET'!Z718="","",'S.D.PASTE SHEET'!Z718)</f>
        <v/>
      </c>
      <c s="90" t="str">
        <f>IF('S.D.PASTE SHEET'!AA718="","",'S.D.PASTE SHEET'!AA718)</f>
        <v/>
      </c>
      <c s="90" t="str">
        <f>IF('S.D.PASTE SHEET'!AB718="","",'S.D.PASTE SHEET'!AB718)</f>
        <v/>
      </c>
      <c s="90" t="str">
        <f>IF('S.D.PASTE SHEET'!AC718="","",'S.D.PASTE SHEET'!AC718)</f>
        <v/>
      </c>
      <c s="90" t="str">
        <f>IF('S.D.PASTE SHEET'!AD718="","",'S.D.PASTE SHEET'!AD718)</f>
        <v/>
      </c>
      <c s="34"/>
      <c s="32" t="str">
        <f>IF(AK718="","",IF(AK718&gt;0,COUNT($AG$2:AG718),""))</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8" s="32" t="str">
        <f>IF(BC718="","",IF(BC718&gt;0,COUNT($AY$2:AY718),""))</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19" spans="1:66" ht="15.75" customHeight="1">
      <c r="A719" s="90" t="str">
        <f>IF('S.D.PASTE SHEET'!A719="","",'S.D.PASTE SHEET'!A719)</f>
        <v/>
      </c>
      <c s="90" t="str">
        <f>IF('S.D.PASTE SHEET'!B719="","",'S.D.PASTE SHEET'!B719)</f>
        <v/>
      </c>
      <c s="90" t="str">
        <f>IF('S.D.PASTE SHEET'!C719="","",'S.D.PASTE SHEET'!C719)</f>
        <v/>
      </c>
      <c s="91" t="str">
        <f>IF('S.D.PASTE SHEET'!D719="","",'S.D.PASTE SHEET'!D719)</f>
        <v/>
      </c>
      <c s="90" t="str">
        <f>IF('S.D.PASTE SHEET'!E719="","",UPPER('S.D.PASTE SHEET'!E719))</f>
        <v/>
      </c>
      <c s="90" t="str">
        <f>IF('S.D.PASTE SHEET'!F719="","",'S.D.PASTE SHEET'!F719)</f>
        <v/>
      </c>
      <c s="90" t="str">
        <f>IF('S.D.PASTE SHEET'!G719="","",UPPER('S.D.PASTE SHEET'!G719))</f>
        <v/>
      </c>
      <c s="90" t="str">
        <f>IF('S.D.PASTE SHEET'!H719="","",UPPER('S.D.PASTE SHEET'!H719))</f>
        <v/>
      </c>
      <c s="90" t="str">
        <f>IF('S.D.PASTE SHEET'!I719="","",'S.D.PASTE SHEET'!I719)</f>
        <v/>
      </c>
      <c s="91" t="str">
        <f>IF('S.D.PASTE SHEET'!J719="","",'S.D.PASTE SHEET'!J719)</f>
        <v/>
      </c>
      <c s="90" t="str">
        <f>IF('S.D.PASTE SHEET'!K719="","",'S.D.PASTE SHEET'!K719)</f>
        <v/>
      </c>
      <c s="90" t="str">
        <f>IF('S.D.PASTE SHEET'!L719="","",'S.D.PASTE SHEET'!L719)</f>
        <v/>
      </c>
      <c s="90" t="str">
        <f>IF('S.D.PASTE SHEET'!M719="","",'S.D.PASTE SHEET'!M719)</f>
        <v/>
      </c>
      <c s="90" t="str">
        <f>IF('S.D.PASTE SHEET'!N719="","",'S.D.PASTE SHEET'!N719)</f>
        <v/>
      </c>
      <c s="90" t="str">
        <f>IF('S.D.PASTE SHEET'!O719="","",'S.D.PASTE SHEET'!O719)</f>
        <v/>
      </c>
      <c s="90" t="str">
        <f>IF('S.D.PASTE SHEET'!P719="","",'S.D.PASTE SHEET'!P719)</f>
        <v/>
      </c>
      <c s="90" t="str">
        <f>IF('S.D.PASTE SHEET'!Q719="","",'S.D.PASTE SHEET'!Q719)</f>
        <v/>
      </c>
      <c s="90" t="str">
        <f>IF('S.D.PASTE SHEET'!R719="","",'S.D.PASTE SHEET'!R719)</f>
        <v/>
      </c>
      <c s="90" t="str">
        <f>IF('S.D.PASTE SHEET'!S719="","",'S.D.PASTE SHEET'!S719)</f>
        <v/>
      </c>
      <c s="90" t="str">
        <f>IF('S.D.PASTE SHEET'!T719="","",'S.D.PASTE SHEET'!T719)</f>
        <v/>
      </c>
      <c s="90" t="str">
        <f>IF('S.D.PASTE SHEET'!U719="","",'S.D.PASTE SHEET'!U719)</f>
        <v/>
      </c>
      <c s="90" t="str">
        <f>IF('S.D.PASTE SHEET'!V719="","",'S.D.PASTE SHEET'!V719)</f>
        <v/>
      </c>
      <c s="90" t="str">
        <f>IF('S.D.PASTE SHEET'!W719="","",'S.D.PASTE SHEET'!W719)</f>
        <v/>
      </c>
      <c s="90" t="str">
        <f>IF('S.D.PASTE SHEET'!X719="","",'S.D.PASTE SHEET'!X719)</f>
        <v/>
      </c>
      <c s="90" t="str">
        <f>IF('S.D.PASTE SHEET'!Y719="","",'S.D.PASTE SHEET'!Y719)</f>
        <v/>
      </c>
      <c s="90" t="str">
        <f>IF('S.D.PASTE SHEET'!Z719="","",'S.D.PASTE SHEET'!Z719)</f>
        <v/>
      </c>
      <c s="90" t="str">
        <f>IF('S.D.PASTE SHEET'!AA719="","",'S.D.PASTE SHEET'!AA719)</f>
        <v/>
      </c>
      <c s="90" t="str">
        <f>IF('S.D.PASTE SHEET'!AB719="","",'S.D.PASTE SHEET'!AB719)</f>
        <v/>
      </c>
      <c s="90" t="str">
        <f>IF('S.D.PASTE SHEET'!AC719="","",'S.D.PASTE SHEET'!AC719)</f>
        <v/>
      </c>
      <c s="90" t="str">
        <f>IF('S.D.PASTE SHEET'!AD719="","",'S.D.PASTE SHEET'!AD719)</f>
        <v/>
      </c>
      <c s="34"/>
      <c s="32" t="str">
        <f>IF(AK719="","",IF(AK719&gt;0,COUNT($AG$2:AG719),""))</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19" s="32" t="str">
        <f>IF(BC719="","",IF(BC719&gt;0,COUNT($AY$2:AY719),""))</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20" spans="1:66" ht="15.75" customHeight="1">
      <c r="A720" s="90" t="str">
        <f>IF('S.D.PASTE SHEET'!A720="","",'S.D.PASTE SHEET'!A720)</f>
        <v/>
      </c>
      <c s="90" t="str">
        <f>IF('S.D.PASTE SHEET'!B720="","",'S.D.PASTE SHEET'!B720)</f>
        <v/>
      </c>
      <c s="90" t="str">
        <f>IF('S.D.PASTE SHEET'!C720="","",'S.D.PASTE SHEET'!C720)</f>
        <v/>
      </c>
      <c s="91" t="str">
        <f>IF('S.D.PASTE SHEET'!D720="","",'S.D.PASTE SHEET'!D720)</f>
        <v/>
      </c>
      <c s="90" t="str">
        <f>IF('S.D.PASTE SHEET'!E720="","",UPPER('S.D.PASTE SHEET'!E720))</f>
        <v/>
      </c>
      <c s="90" t="str">
        <f>IF('S.D.PASTE SHEET'!F720="","",'S.D.PASTE SHEET'!F720)</f>
        <v/>
      </c>
      <c s="90" t="str">
        <f>IF('S.D.PASTE SHEET'!G720="","",UPPER('S.D.PASTE SHEET'!G720))</f>
        <v/>
      </c>
      <c s="90" t="str">
        <f>IF('S.D.PASTE SHEET'!H720="","",UPPER('S.D.PASTE SHEET'!H720))</f>
        <v/>
      </c>
      <c s="90" t="str">
        <f>IF('S.D.PASTE SHEET'!I720="","",'S.D.PASTE SHEET'!I720)</f>
        <v/>
      </c>
      <c s="91" t="str">
        <f>IF('S.D.PASTE SHEET'!J720="","",'S.D.PASTE SHEET'!J720)</f>
        <v/>
      </c>
      <c s="90" t="str">
        <f>IF('S.D.PASTE SHEET'!K720="","",'S.D.PASTE SHEET'!K720)</f>
        <v/>
      </c>
      <c s="90" t="str">
        <f>IF('S.D.PASTE SHEET'!L720="","",'S.D.PASTE SHEET'!L720)</f>
        <v/>
      </c>
      <c s="90" t="str">
        <f>IF('S.D.PASTE SHEET'!M720="","",'S.D.PASTE SHEET'!M720)</f>
        <v/>
      </c>
      <c s="90" t="str">
        <f>IF('S.D.PASTE SHEET'!N720="","",'S.D.PASTE SHEET'!N720)</f>
        <v/>
      </c>
      <c s="90" t="str">
        <f>IF('S.D.PASTE SHEET'!O720="","",'S.D.PASTE SHEET'!O720)</f>
        <v/>
      </c>
      <c s="90" t="str">
        <f>IF('S.D.PASTE SHEET'!P720="","",'S.D.PASTE SHEET'!P720)</f>
        <v/>
      </c>
      <c s="90" t="str">
        <f>IF('S.D.PASTE SHEET'!Q720="","",'S.D.PASTE SHEET'!Q720)</f>
        <v/>
      </c>
      <c s="90" t="str">
        <f>IF('S.D.PASTE SHEET'!R720="","",'S.D.PASTE SHEET'!R720)</f>
        <v/>
      </c>
      <c s="90" t="str">
        <f>IF('S.D.PASTE SHEET'!S720="","",'S.D.PASTE SHEET'!S720)</f>
        <v/>
      </c>
      <c s="90" t="str">
        <f>IF('S.D.PASTE SHEET'!T720="","",'S.D.PASTE SHEET'!T720)</f>
        <v/>
      </c>
      <c s="90" t="str">
        <f>IF('S.D.PASTE SHEET'!U720="","",'S.D.PASTE SHEET'!U720)</f>
        <v/>
      </c>
      <c s="90" t="str">
        <f>IF('S.D.PASTE SHEET'!V720="","",'S.D.PASTE SHEET'!V720)</f>
        <v/>
      </c>
      <c s="90" t="str">
        <f>IF('S.D.PASTE SHEET'!W720="","",'S.D.PASTE SHEET'!W720)</f>
        <v/>
      </c>
      <c s="90" t="str">
        <f>IF('S.D.PASTE SHEET'!X720="","",'S.D.PASTE SHEET'!X720)</f>
        <v/>
      </c>
      <c s="90" t="str">
        <f>IF('S.D.PASTE SHEET'!Y720="","",'S.D.PASTE SHEET'!Y720)</f>
        <v/>
      </c>
      <c s="90" t="str">
        <f>IF('S.D.PASTE SHEET'!Z720="","",'S.D.PASTE SHEET'!Z720)</f>
        <v/>
      </c>
      <c s="90" t="str">
        <f>IF('S.D.PASTE SHEET'!AA720="","",'S.D.PASTE SHEET'!AA720)</f>
        <v/>
      </c>
      <c s="90" t="str">
        <f>IF('S.D.PASTE SHEET'!AB720="","",'S.D.PASTE SHEET'!AB720)</f>
        <v/>
      </c>
      <c s="90" t="str">
        <f>IF('S.D.PASTE SHEET'!AC720="","",'S.D.PASTE SHEET'!AC720)</f>
        <v/>
      </c>
      <c s="90" t="str">
        <f>IF('S.D.PASTE SHEET'!AD720="","",'S.D.PASTE SHEET'!AD720)</f>
        <v/>
      </c>
      <c s="34"/>
      <c s="32" t="str">
        <f>IF(AK720="","",IF(AK720&gt;0,COUNT($AG$2:AG720),""))</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 t="shared" si="100"/>
        <v/>
      </c>
      <c r="AX720" s="32" t="str">
        <f>IF(BC720="","",IF(BC720&gt;0,COUNT($AY$2:AY720),""))</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21" spans="1:66" ht="15.75" customHeight="1">
      <c r="A721" s="90" t="str">
        <f>IF('S.D.PASTE SHEET'!A721="","",'S.D.PASTE SHEET'!A721)</f>
        <v/>
      </c>
      <c s="90" t="str">
        <f>IF('S.D.PASTE SHEET'!B721="","",'S.D.PASTE SHEET'!B721)</f>
        <v/>
      </c>
      <c s="90" t="str">
        <f>IF('S.D.PASTE SHEET'!C721="","",'S.D.PASTE SHEET'!C721)</f>
        <v/>
      </c>
      <c s="91" t="str">
        <f>IF('S.D.PASTE SHEET'!D721="","",'S.D.PASTE SHEET'!D721)</f>
        <v/>
      </c>
      <c s="90" t="str">
        <f>IF('S.D.PASTE SHEET'!E721="","",UPPER('S.D.PASTE SHEET'!E721))</f>
        <v/>
      </c>
      <c s="90" t="str">
        <f>IF('S.D.PASTE SHEET'!F721="","",'S.D.PASTE SHEET'!F721)</f>
        <v/>
      </c>
      <c s="90" t="str">
        <f>IF('S.D.PASTE SHEET'!G721="","",UPPER('S.D.PASTE SHEET'!G721))</f>
        <v/>
      </c>
      <c s="90" t="str">
        <f>IF('S.D.PASTE SHEET'!H721="","",UPPER('S.D.PASTE SHEET'!H721))</f>
        <v/>
      </c>
      <c s="90" t="str">
        <f>IF('S.D.PASTE SHEET'!I721="","",'S.D.PASTE SHEET'!I721)</f>
        <v/>
      </c>
      <c s="91" t="str">
        <f>IF('S.D.PASTE SHEET'!J721="","",'S.D.PASTE SHEET'!J721)</f>
        <v/>
      </c>
      <c s="90" t="str">
        <f>IF('S.D.PASTE SHEET'!K721="","",'S.D.PASTE SHEET'!K721)</f>
        <v/>
      </c>
      <c s="90" t="str">
        <f>IF('S.D.PASTE SHEET'!L721="","",'S.D.PASTE SHEET'!L721)</f>
        <v/>
      </c>
      <c s="90" t="str">
        <f>IF('S.D.PASTE SHEET'!M721="","",'S.D.PASTE SHEET'!M721)</f>
        <v/>
      </c>
      <c s="90" t="str">
        <f>IF('S.D.PASTE SHEET'!N721="","",'S.D.PASTE SHEET'!N721)</f>
        <v/>
      </c>
      <c s="90" t="str">
        <f>IF('S.D.PASTE SHEET'!O721="","",'S.D.PASTE SHEET'!O721)</f>
        <v/>
      </c>
      <c s="90" t="str">
        <f>IF('S.D.PASTE SHEET'!P721="","",'S.D.PASTE SHEET'!P721)</f>
        <v/>
      </c>
      <c s="90" t="str">
        <f>IF('S.D.PASTE SHEET'!Q721="","",'S.D.PASTE SHEET'!Q721)</f>
        <v/>
      </c>
      <c s="90" t="str">
        <f>IF('S.D.PASTE SHEET'!R721="","",'S.D.PASTE SHEET'!R721)</f>
        <v/>
      </c>
      <c s="90" t="str">
        <f>IF('S.D.PASTE SHEET'!S721="","",'S.D.PASTE SHEET'!S721)</f>
        <v/>
      </c>
      <c s="90" t="str">
        <f>IF('S.D.PASTE SHEET'!T721="","",'S.D.PASTE SHEET'!T721)</f>
        <v/>
      </c>
      <c s="90" t="str">
        <f>IF('S.D.PASTE SHEET'!U721="","",'S.D.PASTE SHEET'!U721)</f>
        <v/>
      </c>
      <c s="90" t="str">
        <f>IF('S.D.PASTE SHEET'!V721="","",'S.D.PASTE SHEET'!V721)</f>
        <v/>
      </c>
      <c s="90" t="str">
        <f>IF('S.D.PASTE SHEET'!W721="","",'S.D.PASTE SHEET'!W721)</f>
        <v/>
      </c>
      <c s="90" t="str">
        <f>IF('S.D.PASTE SHEET'!X721="","",'S.D.PASTE SHEET'!X721)</f>
        <v/>
      </c>
      <c s="90" t="str">
        <f>IF('S.D.PASTE SHEET'!Y721="","",'S.D.PASTE SHEET'!Y721)</f>
        <v/>
      </c>
      <c s="90" t="str">
        <f>IF('S.D.PASTE SHEET'!Z721="","",'S.D.PASTE SHEET'!Z721)</f>
        <v/>
      </c>
      <c s="90" t="str">
        <f>IF('S.D.PASTE SHEET'!AA721="","",'S.D.PASTE SHEET'!AA721)</f>
        <v/>
      </c>
      <c s="90" t="str">
        <f>IF('S.D.PASTE SHEET'!AB721="","",'S.D.PASTE SHEET'!AB721)</f>
        <v/>
      </c>
      <c s="90" t="str">
        <f>IF('S.D.PASTE SHEET'!AC721="","",'S.D.PASTE SHEET'!AC721)</f>
        <v/>
      </c>
      <c s="90" t="str">
        <f>IF('S.D.PASTE SHEET'!AD721="","",'S.D.PASTE SHEET'!AD721)</f>
        <v/>
      </c>
      <c s="34"/>
      <c s="32" t="str">
        <f>IF(AK721="","",IF(AK721&gt;0,COUNT($AG$2:AG721),""))</f>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37" t="str">
        <f t="shared" si="100"/>
        <v/>
      </c>
      <c s="10" t="str">
        <f t="shared" si="100"/>
        <v/>
      </c>
      <c s="10" t="str">
        <f t="shared" si="100"/>
        <v/>
      </c>
      <c s="10" t="str">
        <f t="shared" si="100"/>
        <v/>
      </c>
      <c s="10" t="str">
        <f t="shared" si="100"/>
        <v/>
      </c>
      <c s="10" t="str">
        <f t="shared" si="100"/>
        <v/>
      </c>
      <c s="10" t="str">
        <f>IF(AND($AJ$1=5,$A721=5),P721,"")</f>
        <v/>
      </c>
      <c r="AX721" s="32" t="str">
        <f>IF(BC721="","",IF(BC721&gt;0,COUNT($AY$2:AY721),""))</f>
        <v/>
      </c>
      <c s="10" t="str">
        <f t="shared" si="101"/>
        <v/>
      </c>
      <c s="10" t="str">
        <f t="shared" si="102"/>
        <v/>
      </c>
      <c s="10" t="str">
        <f t="shared" si="102"/>
        <v/>
      </c>
      <c s="39" t="str">
        <f t="shared" si="102"/>
        <v/>
      </c>
      <c s="10" t="str">
        <f t="shared" si="102"/>
        <v/>
      </c>
      <c s="10" t="str">
        <f t="shared" si="102"/>
        <v/>
      </c>
      <c s="10" t="str">
        <f t="shared" si="102"/>
        <v/>
      </c>
      <c s="10" t="str">
        <f t="shared" si="102"/>
        <v/>
      </c>
      <c s="10" t="str">
        <f t="shared" si="102"/>
        <v/>
      </c>
      <c s="39" t="str">
        <f t="shared" si="102"/>
        <v/>
      </c>
      <c s="10" t="str">
        <f t="shared" si="102"/>
        <v/>
      </c>
      <c s="10" t="str">
        <f t="shared" si="102"/>
        <v/>
      </c>
      <c s="10" t="str">
        <f t="shared" si="102"/>
        <v/>
      </c>
      <c s="10" t="str">
        <f t="shared" si="102"/>
        <v/>
      </c>
      <c s="10" t="str">
        <f t="shared" si="102"/>
        <v/>
      </c>
      <c s="10" t="str">
        <f t="shared" si="102"/>
        <v/>
      </c>
    </row>
    <row r="722" spans="1:66" ht="15.75" customHeight="1">
      <c r="A722" s="90" t="str">
        <f>IF('S.D.PASTE SHEET'!A722="","",'S.D.PASTE SHEET'!A722)</f>
        <v/>
      </c>
      <c s="90" t="str">
        <f>IF('S.D.PASTE SHEET'!B722="","",'S.D.PASTE SHEET'!B722)</f>
        <v/>
      </c>
      <c s="90" t="str">
        <f>IF('S.D.PASTE SHEET'!C722="","",'S.D.PASTE SHEET'!C722)</f>
        <v/>
      </c>
      <c s="91" t="str">
        <f>IF('S.D.PASTE SHEET'!D722="","",'S.D.PASTE SHEET'!D722)</f>
        <v/>
      </c>
      <c s="90" t="str">
        <f>IF('S.D.PASTE SHEET'!E722="","",UPPER('S.D.PASTE SHEET'!E722))</f>
        <v/>
      </c>
      <c s="90" t="str">
        <f>IF('S.D.PASTE SHEET'!F722="","",'S.D.PASTE SHEET'!F722)</f>
        <v/>
      </c>
      <c s="90" t="str">
        <f>IF('S.D.PASTE SHEET'!G722="","",UPPER('S.D.PASTE SHEET'!G722))</f>
        <v/>
      </c>
      <c s="90" t="str">
        <f>IF('S.D.PASTE SHEET'!H722="","",UPPER('S.D.PASTE SHEET'!H722))</f>
        <v/>
      </c>
      <c s="90" t="str">
        <f>IF('S.D.PASTE SHEET'!I722="","",'S.D.PASTE SHEET'!I722)</f>
        <v/>
      </c>
      <c s="91" t="str">
        <f>IF('S.D.PASTE SHEET'!J722="","",'S.D.PASTE SHEET'!J722)</f>
        <v/>
      </c>
      <c s="90" t="str">
        <f>IF('S.D.PASTE SHEET'!K722="","",'S.D.PASTE SHEET'!K722)</f>
        <v/>
      </c>
      <c s="90" t="str">
        <f>IF('S.D.PASTE SHEET'!L722="","",'S.D.PASTE SHEET'!L722)</f>
        <v/>
      </c>
      <c s="90" t="str">
        <f>IF('S.D.PASTE SHEET'!M722="","",'S.D.PASTE SHEET'!M722)</f>
        <v/>
      </c>
      <c s="90" t="str">
        <f>IF('S.D.PASTE SHEET'!N722="","",'S.D.PASTE SHEET'!N722)</f>
        <v/>
      </c>
      <c s="90" t="str">
        <f>IF('S.D.PASTE SHEET'!O722="","",'S.D.PASTE SHEET'!O722)</f>
        <v/>
      </c>
      <c s="90" t="str">
        <f>IF('S.D.PASTE SHEET'!P722="","",'S.D.PASTE SHEET'!P722)</f>
        <v/>
      </c>
      <c s="90" t="str">
        <f>IF('S.D.PASTE SHEET'!Q722="","",'S.D.PASTE SHEET'!Q722)</f>
        <v/>
      </c>
      <c s="90" t="str">
        <f>IF('S.D.PASTE SHEET'!R722="","",'S.D.PASTE SHEET'!R722)</f>
        <v/>
      </c>
      <c s="90" t="str">
        <f>IF('S.D.PASTE SHEET'!S722="","",'S.D.PASTE SHEET'!S722)</f>
        <v/>
      </c>
      <c s="90" t="str">
        <f>IF('S.D.PASTE SHEET'!T722="","",'S.D.PASTE SHEET'!T722)</f>
        <v/>
      </c>
      <c s="90" t="str">
        <f>IF('S.D.PASTE SHEET'!U722="","",'S.D.PASTE SHEET'!U722)</f>
        <v/>
      </c>
      <c s="90" t="str">
        <f>IF('S.D.PASTE SHEET'!V722="","",'S.D.PASTE SHEET'!V722)</f>
        <v/>
      </c>
      <c s="90" t="str">
        <f>IF('S.D.PASTE SHEET'!W722="","",'S.D.PASTE SHEET'!W722)</f>
        <v/>
      </c>
      <c s="90" t="str">
        <f>IF('S.D.PASTE SHEET'!X722="","",'S.D.PASTE SHEET'!X722)</f>
        <v/>
      </c>
      <c s="90" t="str">
        <f>IF('S.D.PASTE SHEET'!Y722="","",'S.D.PASTE SHEET'!Y722)</f>
        <v/>
      </c>
      <c s="90" t="str">
        <f>IF('S.D.PASTE SHEET'!Z722="","",'S.D.PASTE SHEET'!Z722)</f>
        <v/>
      </c>
      <c s="90" t="str">
        <f>IF('S.D.PASTE SHEET'!AA722="","",'S.D.PASTE SHEET'!AA722)</f>
        <v/>
      </c>
      <c s="90" t="str">
        <f>IF('S.D.PASTE SHEET'!AB722="","",'S.D.PASTE SHEET'!AB722)</f>
        <v/>
      </c>
      <c s="90" t="str">
        <f>IF('S.D.PASTE SHEET'!AC722="","",'S.D.PASTE SHEET'!AC722)</f>
        <v/>
      </c>
      <c s="90" t="str">
        <f>IF('S.D.PASTE SHEET'!AD722="","",'S.D.PASTE SHEET'!AD722)</f>
        <v/>
      </c>
      <c s="34"/>
      <c s="32" t="str">
        <f>IF(AK722="","",IF(AK722&gt;0,COUNT($AG$2:AG722),""))</f>
        <v/>
      </c>
      <c s="10" t="str">
        <f t="shared" si="103" ref="AG722:AV737">IF(AND($AJ$1=5,$A722=5),A722,"")</f>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2" s="32" t="str">
        <f>IF(BC722="","",IF(BC722&gt;0,COUNT($AY$2:AY722),""))</f>
        <v/>
      </c>
      <c s="10" t="str">
        <f t="shared" si="101"/>
        <v/>
      </c>
      <c s="10" t="str">
        <f t="shared" si="104" ref="AZ722:BN737">IF(AND($BB$1=5,$A722=5,$BC$1=$B722),B722,"")</f>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3" spans="1:66" ht="15.75" customHeight="1">
      <c r="A723" s="90" t="str">
        <f>IF('S.D.PASTE SHEET'!A723="","",'S.D.PASTE SHEET'!A723)</f>
        <v/>
      </c>
      <c s="90" t="str">
        <f>IF('S.D.PASTE SHEET'!B723="","",'S.D.PASTE SHEET'!B723)</f>
        <v/>
      </c>
      <c s="90" t="str">
        <f>IF('S.D.PASTE SHEET'!C723="","",'S.D.PASTE SHEET'!C723)</f>
        <v/>
      </c>
      <c s="91" t="str">
        <f>IF('S.D.PASTE SHEET'!D723="","",'S.D.PASTE SHEET'!D723)</f>
        <v/>
      </c>
      <c s="90" t="str">
        <f>IF('S.D.PASTE SHEET'!E723="","",UPPER('S.D.PASTE SHEET'!E723))</f>
        <v/>
      </c>
      <c s="90" t="str">
        <f>IF('S.D.PASTE SHEET'!F723="","",'S.D.PASTE SHEET'!F723)</f>
        <v/>
      </c>
      <c s="90" t="str">
        <f>IF('S.D.PASTE SHEET'!G723="","",UPPER('S.D.PASTE SHEET'!G723))</f>
        <v/>
      </c>
      <c s="90" t="str">
        <f>IF('S.D.PASTE SHEET'!H723="","",UPPER('S.D.PASTE SHEET'!H723))</f>
        <v/>
      </c>
      <c s="90" t="str">
        <f>IF('S.D.PASTE SHEET'!I723="","",'S.D.PASTE SHEET'!I723)</f>
        <v/>
      </c>
      <c s="91" t="str">
        <f>IF('S.D.PASTE SHEET'!J723="","",'S.D.PASTE SHEET'!J723)</f>
        <v/>
      </c>
      <c s="90" t="str">
        <f>IF('S.D.PASTE SHEET'!K723="","",'S.D.PASTE SHEET'!K723)</f>
        <v/>
      </c>
      <c s="90" t="str">
        <f>IF('S.D.PASTE SHEET'!L723="","",'S.D.PASTE SHEET'!L723)</f>
        <v/>
      </c>
      <c s="90" t="str">
        <f>IF('S.D.PASTE SHEET'!M723="","",'S.D.PASTE SHEET'!M723)</f>
        <v/>
      </c>
      <c s="90" t="str">
        <f>IF('S.D.PASTE SHEET'!N723="","",'S.D.PASTE SHEET'!N723)</f>
        <v/>
      </c>
      <c s="90" t="str">
        <f>IF('S.D.PASTE SHEET'!O723="","",'S.D.PASTE SHEET'!O723)</f>
        <v/>
      </c>
      <c s="90" t="str">
        <f>IF('S.D.PASTE SHEET'!P723="","",'S.D.PASTE SHEET'!P723)</f>
        <v/>
      </c>
      <c s="90" t="str">
        <f>IF('S.D.PASTE SHEET'!Q723="","",'S.D.PASTE SHEET'!Q723)</f>
        <v/>
      </c>
      <c s="90" t="str">
        <f>IF('S.D.PASTE SHEET'!R723="","",'S.D.PASTE SHEET'!R723)</f>
        <v/>
      </c>
      <c s="90" t="str">
        <f>IF('S.D.PASTE SHEET'!S723="","",'S.D.PASTE SHEET'!S723)</f>
        <v/>
      </c>
      <c s="90" t="str">
        <f>IF('S.D.PASTE SHEET'!T723="","",'S.D.PASTE SHEET'!T723)</f>
        <v/>
      </c>
      <c s="90" t="str">
        <f>IF('S.D.PASTE SHEET'!U723="","",'S.D.PASTE SHEET'!U723)</f>
        <v/>
      </c>
      <c s="90" t="str">
        <f>IF('S.D.PASTE SHEET'!V723="","",'S.D.PASTE SHEET'!V723)</f>
        <v/>
      </c>
      <c s="90" t="str">
        <f>IF('S.D.PASTE SHEET'!W723="","",'S.D.PASTE SHEET'!W723)</f>
        <v/>
      </c>
      <c s="90" t="str">
        <f>IF('S.D.PASTE SHEET'!X723="","",'S.D.PASTE SHEET'!X723)</f>
        <v/>
      </c>
      <c s="90" t="str">
        <f>IF('S.D.PASTE SHEET'!Y723="","",'S.D.PASTE SHEET'!Y723)</f>
        <v/>
      </c>
      <c s="90" t="str">
        <f>IF('S.D.PASTE SHEET'!Z723="","",'S.D.PASTE SHEET'!Z723)</f>
        <v/>
      </c>
      <c s="90" t="str">
        <f>IF('S.D.PASTE SHEET'!AA723="","",'S.D.PASTE SHEET'!AA723)</f>
        <v/>
      </c>
      <c s="90" t="str">
        <f>IF('S.D.PASTE SHEET'!AB723="","",'S.D.PASTE SHEET'!AB723)</f>
        <v/>
      </c>
      <c s="90" t="str">
        <f>IF('S.D.PASTE SHEET'!AC723="","",'S.D.PASTE SHEET'!AC723)</f>
        <v/>
      </c>
      <c s="90" t="str">
        <f>IF('S.D.PASTE SHEET'!AD723="","",'S.D.PASTE SHEET'!AD723)</f>
        <v/>
      </c>
      <c s="34"/>
      <c s="32" t="str">
        <f>IF(AK723="","",IF(AK723&gt;0,COUNT($AG$2:AG723),""))</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3" s="32" t="str">
        <f>IF(BC723="","",IF(BC723&gt;0,COUNT($AY$2:AY723),""))</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4" spans="1:66" ht="15.75" customHeight="1">
      <c r="A724" s="90" t="str">
        <f>IF('S.D.PASTE SHEET'!A724="","",'S.D.PASTE SHEET'!A724)</f>
        <v/>
      </c>
      <c s="90" t="str">
        <f>IF('S.D.PASTE SHEET'!B724="","",'S.D.PASTE SHEET'!B724)</f>
        <v/>
      </c>
      <c s="90" t="str">
        <f>IF('S.D.PASTE SHEET'!C724="","",'S.D.PASTE SHEET'!C724)</f>
        <v/>
      </c>
      <c s="91" t="str">
        <f>IF('S.D.PASTE SHEET'!D724="","",'S.D.PASTE SHEET'!D724)</f>
        <v/>
      </c>
      <c s="90" t="str">
        <f>IF('S.D.PASTE SHEET'!E724="","",UPPER('S.D.PASTE SHEET'!E724))</f>
        <v/>
      </c>
      <c s="90" t="str">
        <f>IF('S.D.PASTE SHEET'!F724="","",'S.D.PASTE SHEET'!F724)</f>
        <v/>
      </c>
      <c s="90" t="str">
        <f>IF('S.D.PASTE SHEET'!G724="","",UPPER('S.D.PASTE SHEET'!G724))</f>
        <v/>
      </c>
      <c s="90" t="str">
        <f>IF('S.D.PASTE SHEET'!H724="","",UPPER('S.D.PASTE SHEET'!H724))</f>
        <v/>
      </c>
      <c s="90" t="str">
        <f>IF('S.D.PASTE SHEET'!I724="","",'S.D.PASTE SHEET'!I724)</f>
        <v/>
      </c>
      <c s="91" t="str">
        <f>IF('S.D.PASTE SHEET'!J724="","",'S.D.PASTE SHEET'!J724)</f>
        <v/>
      </c>
      <c s="90" t="str">
        <f>IF('S.D.PASTE SHEET'!K724="","",'S.D.PASTE SHEET'!K724)</f>
        <v/>
      </c>
      <c s="90" t="str">
        <f>IF('S.D.PASTE SHEET'!L724="","",'S.D.PASTE SHEET'!L724)</f>
        <v/>
      </c>
      <c s="90" t="str">
        <f>IF('S.D.PASTE SHEET'!M724="","",'S.D.PASTE SHEET'!M724)</f>
        <v/>
      </c>
      <c s="90" t="str">
        <f>IF('S.D.PASTE SHEET'!N724="","",'S.D.PASTE SHEET'!N724)</f>
        <v/>
      </c>
      <c s="90" t="str">
        <f>IF('S.D.PASTE SHEET'!O724="","",'S.D.PASTE SHEET'!O724)</f>
        <v/>
      </c>
      <c s="90" t="str">
        <f>IF('S.D.PASTE SHEET'!P724="","",'S.D.PASTE SHEET'!P724)</f>
        <v/>
      </c>
      <c s="90" t="str">
        <f>IF('S.D.PASTE SHEET'!Q724="","",'S.D.PASTE SHEET'!Q724)</f>
        <v/>
      </c>
      <c s="90" t="str">
        <f>IF('S.D.PASTE SHEET'!R724="","",'S.D.PASTE SHEET'!R724)</f>
        <v/>
      </c>
      <c s="90" t="str">
        <f>IF('S.D.PASTE SHEET'!S724="","",'S.D.PASTE SHEET'!S724)</f>
        <v/>
      </c>
      <c s="90" t="str">
        <f>IF('S.D.PASTE SHEET'!T724="","",'S.D.PASTE SHEET'!T724)</f>
        <v/>
      </c>
      <c s="90" t="str">
        <f>IF('S.D.PASTE SHEET'!U724="","",'S.D.PASTE SHEET'!U724)</f>
        <v/>
      </c>
      <c s="90" t="str">
        <f>IF('S.D.PASTE SHEET'!V724="","",'S.D.PASTE SHEET'!V724)</f>
        <v/>
      </c>
      <c s="90" t="str">
        <f>IF('S.D.PASTE SHEET'!W724="","",'S.D.PASTE SHEET'!W724)</f>
        <v/>
      </c>
      <c s="90" t="str">
        <f>IF('S.D.PASTE SHEET'!X724="","",'S.D.PASTE SHEET'!X724)</f>
        <v/>
      </c>
      <c s="90" t="str">
        <f>IF('S.D.PASTE SHEET'!Y724="","",'S.D.PASTE SHEET'!Y724)</f>
        <v/>
      </c>
      <c s="90" t="str">
        <f>IF('S.D.PASTE SHEET'!Z724="","",'S.D.PASTE SHEET'!Z724)</f>
        <v/>
      </c>
      <c s="90" t="str">
        <f>IF('S.D.PASTE SHEET'!AA724="","",'S.D.PASTE SHEET'!AA724)</f>
        <v/>
      </c>
      <c s="90" t="str">
        <f>IF('S.D.PASTE SHEET'!AB724="","",'S.D.PASTE SHEET'!AB724)</f>
        <v/>
      </c>
      <c s="90" t="str">
        <f>IF('S.D.PASTE SHEET'!AC724="","",'S.D.PASTE SHEET'!AC724)</f>
        <v/>
      </c>
      <c s="90" t="str">
        <f>IF('S.D.PASTE SHEET'!AD724="","",'S.D.PASTE SHEET'!AD724)</f>
        <v/>
      </c>
      <c s="34"/>
      <c s="32" t="str">
        <f>IF(AK724="","",IF(AK724&gt;0,COUNT($AG$2:AG724),""))</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4" s="32" t="str">
        <f>IF(BC724="","",IF(BC724&gt;0,COUNT($AY$2:AY724),""))</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5" spans="1:66" ht="15.75" customHeight="1">
      <c r="A725" s="90" t="str">
        <f>IF('S.D.PASTE SHEET'!A725="","",'S.D.PASTE SHEET'!A725)</f>
        <v/>
      </c>
      <c s="90" t="str">
        <f>IF('S.D.PASTE SHEET'!B725="","",'S.D.PASTE SHEET'!B725)</f>
        <v/>
      </c>
      <c s="90" t="str">
        <f>IF('S.D.PASTE SHEET'!C725="","",'S.D.PASTE SHEET'!C725)</f>
        <v/>
      </c>
      <c s="91" t="str">
        <f>IF('S.D.PASTE SHEET'!D725="","",'S.D.PASTE SHEET'!D725)</f>
        <v/>
      </c>
      <c s="90" t="str">
        <f>IF('S.D.PASTE SHEET'!E725="","",UPPER('S.D.PASTE SHEET'!E725))</f>
        <v/>
      </c>
      <c s="90" t="str">
        <f>IF('S.D.PASTE SHEET'!F725="","",'S.D.PASTE SHEET'!F725)</f>
        <v/>
      </c>
      <c s="90" t="str">
        <f>IF('S.D.PASTE SHEET'!G725="","",UPPER('S.D.PASTE SHEET'!G725))</f>
        <v/>
      </c>
      <c s="90" t="str">
        <f>IF('S.D.PASTE SHEET'!H725="","",UPPER('S.D.PASTE SHEET'!H725))</f>
        <v/>
      </c>
      <c s="90" t="str">
        <f>IF('S.D.PASTE SHEET'!I725="","",'S.D.PASTE SHEET'!I725)</f>
        <v/>
      </c>
      <c s="91" t="str">
        <f>IF('S.D.PASTE SHEET'!J725="","",'S.D.PASTE SHEET'!J725)</f>
        <v/>
      </c>
      <c s="90" t="str">
        <f>IF('S.D.PASTE SHEET'!K725="","",'S.D.PASTE SHEET'!K725)</f>
        <v/>
      </c>
      <c s="90" t="str">
        <f>IF('S.D.PASTE SHEET'!L725="","",'S.D.PASTE SHEET'!L725)</f>
        <v/>
      </c>
      <c s="90" t="str">
        <f>IF('S.D.PASTE SHEET'!M725="","",'S.D.PASTE SHEET'!M725)</f>
        <v/>
      </c>
      <c s="90" t="str">
        <f>IF('S.D.PASTE SHEET'!N725="","",'S.D.PASTE SHEET'!N725)</f>
        <v/>
      </c>
      <c s="90" t="str">
        <f>IF('S.D.PASTE SHEET'!O725="","",'S.D.PASTE SHEET'!O725)</f>
        <v/>
      </c>
      <c s="90" t="str">
        <f>IF('S.D.PASTE SHEET'!P725="","",'S.D.PASTE SHEET'!P725)</f>
        <v/>
      </c>
      <c s="90" t="str">
        <f>IF('S.D.PASTE SHEET'!Q725="","",'S.D.PASTE SHEET'!Q725)</f>
        <v/>
      </c>
      <c s="90" t="str">
        <f>IF('S.D.PASTE SHEET'!R725="","",'S.D.PASTE SHEET'!R725)</f>
        <v/>
      </c>
      <c s="90" t="str">
        <f>IF('S.D.PASTE SHEET'!S725="","",'S.D.PASTE SHEET'!S725)</f>
        <v/>
      </c>
      <c s="90" t="str">
        <f>IF('S.D.PASTE SHEET'!T725="","",'S.D.PASTE SHEET'!T725)</f>
        <v/>
      </c>
      <c s="90" t="str">
        <f>IF('S.D.PASTE SHEET'!U725="","",'S.D.PASTE SHEET'!U725)</f>
        <v/>
      </c>
      <c s="90" t="str">
        <f>IF('S.D.PASTE SHEET'!V725="","",'S.D.PASTE SHEET'!V725)</f>
        <v/>
      </c>
      <c s="90" t="str">
        <f>IF('S.D.PASTE SHEET'!W725="","",'S.D.PASTE SHEET'!W725)</f>
        <v/>
      </c>
      <c s="90" t="str">
        <f>IF('S.D.PASTE SHEET'!X725="","",'S.D.PASTE SHEET'!X725)</f>
        <v/>
      </c>
      <c s="90" t="str">
        <f>IF('S.D.PASTE SHEET'!Y725="","",'S.D.PASTE SHEET'!Y725)</f>
        <v/>
      </c>
      <c s="90" t="str">
        <f>IF('S.D.PASTE SHEET'!Z725="","",'S.D.PASTE SHEET'!Z725)</f>
        <v/>
      </c>
      <c s="90" t="str">
        <f>IF('S.D.PASTE SHEET'!AA725="","",'S.D.PASTE SHEET'!AA725)</f>
        <v/>
      </c>
      <c s="90" t="str">
        <f>IF('S.D.PASTE SHEET'!AB725="","",'S.D.PASTE SHEET'!AB725)</f>
        <v/>
      </c>
      <c s="90" t="str">
        <f>IF('S.D.PASTE SHEET'!AC725="","",'S.D.PASTE SHEET'!AC725)</f>
        <v/>
      </c>
      <c s="90" t="str">
        <f>IF('S.D.PASTE SHEET'!AD725="","",'S.D.PASTE SHEET'!AD725)</f>
        <v/>
      </c>
      <c s="34"/>
      <c s="32" t="str">
        <f>IF(AK725="","",IF(AK725&gt;0,COUNT($AG$2:AG725),""))</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5" s="32" t="str">
        <f>IF(BC725="","",IF(BC725&gt;0,COUNT($AY$2:AY725),""))</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6" spans="1:66" ht="15.75" customHeight="1">
      <c r="A726" s="90" t="str">
        <f>IF('S.D.PASTE SHEET'!A726="","",'S.D.PASTE SHEET'!A726)</f>
        <v/>
      </c>
      <c s="90" t="str">
        <f>IF('S.D.PASTE SHEET'!B726="","",'S.D.PASTE SHEET'!B726)</f>
        <v/>
      </c>
      <c s="90" t="str">
        <f>IF('S.D.PASTE SHEET'!C726="","",'S.D.PASTE SHEET'!C726)</f>
        <v/>
      </c>
      <c s="91" t="str">
        <f>IF('S.D.PASTE SHEET'!D726="","",'S.D.PASTE SHEET'!D726)</f>
        <v/>
      </c>
      <c s="90" t="str">
        <f>IF('S.D.PASTE SHEET'!E726="","",UPPER('S.D.PASTE SHEET'!E726))</f>
        <v/>
      </c>
      <c s="90" t="str">
        <f>IF('S.D.PASTE SHEET'!F726="","",'S.D.PASTE SHEET'!F726)</f>
        <v/>
      </c>
      <c s="90" t="str">
        <f>IF('S.D.PASTE SHEET'!G726="","",UPPER('S.D.PASTE SHEET'!G726))</f>
        <v/>
      </c>
      <c s="90" t="str">
        <f>IF('S.D.PASTE SHEET'!H726="","",UPPER('S.D.PASTE SHEET'!H726))</f>
        <v/>
      </c>
      <c s="90" t="str">
        <f>IF('S.D.PASTE SHEET'!I726="","",'S.D.PASTE SHEET'!I726)</f>
        <v/>
      </c>
      <c s="91" t="str">
        <f>IF('S.D.PASTE SHEET'!J726="","",'S.D.PASTE SHEET'!J726)</f>
        <v/>
      </c>
      <c s="90" t="str">
        <f>IF('S.D.PASTE SHEET'!K726="","",'S.D.PASTE SHEET'!K726)</f>
        <v/>
      </c>
      <c s="90" t="str">
        <f>IF('S.D.PASTE SHEET'!L726="","",'S.D.PASTE SHEET'!L726)</f>
        <v/>
      </c>
      <c s="90" t="str">
        <f>IF('S.D.PASTE SHEET'!M726="","",'S.D.PASTE SHEET'!M726)</f>
        <v/>
      </c>
      <c s="90" t="str">
        <f>IF('S.D.PASTE SHEET'!N726="","",'S.D.PASTE SHEET'!N726)</f>
        <v/>
      </c>
      <c s="90" t="str">
        <f>IF('S.D.PASTE SHEET'!O726="","",'S.D.PASTE SHEET'!O726)</f>
        <v/>
      </c>
      <c s="90" t="str">
        <f>IF('S.D.PASTE SHEET'!P726="","",'S.D.PASTE SHEET'!P726)</f>
        <v/>
      </c>
      <c s="90" t="str">
        <f>IF('S.D.PASTE SHEET'!Q726="","",'S.D.PASTE SHEET'!Q726)</f>
        <v/>
      </c>
      <c s="90" t="str">
        <f>IF('S.D.PASTE SHEET'!R726="","",'S.D.PASTE SHEET'!R726)</f>
        <v/>
      </c>
      <c s="90" t="str">
        <f>IF('S.D.PASTE SHEET'!S726="","",'S.D.PASTE SHEET'!S726)</f>
        <v/>
      </c>
      <c s="90" t="str">
        <f>IF('S.D.PASTE SHEET'!T726="","",'S.D.PASTE SHEET'!T726)</f>
        <v/>
      </c>
      <c s="90" t="str">
        <f>IF('S.D.PASTE SHEET'!U726="","",'S.D.PASTE SHEET'!U726)</f>
        <v/>
      </c>
      <c s="90" t="str">
        <f>IF('S.D.PASTE SHEET'!V726="","",'S.D.PASTE SHEET'!V726)</f>
        <v/>
      </c>
      <c s="90" t="str">
        <f>IF('S.D.PASTE SHEET'!W726="","",'S.D.PASTE SHEET'!W726)</f>
        <v/>
      </c>
      <c s="90" t="str">
        <f>IF('S.D.PASTE SHEET'!X726="","",'S.D.PASTE SHEET'!X726)</f>
        <v/>
      </c>
      <c s="90" t="str">
        <f>IF('S.D.PASTE SHEET'!Y726="","",'S.D.PASTE SHEET'!Y726)</f>
        <v/>
      </c>
      <c s="90" t="str">
        <f>IF('S.D.PASTE SHEET'!Z726="","",'S.D.PASTE SHEET'!Z726)</f>
        <v/>
      </c>
      <c s="90" t="str">
        <f>IF('S.D.PASTE SHEET'!AA726="","",'S.D.PASTE SHEET'!AA726)</f>
        <v/>
      </c>
      <c s="90" t="str">
        <f>IF('S.D.PASTE SHEET'!AB726="","",'S.D.PASTE SHEET'!AB726)</f>
        <v/>
      </c>
      <c s="90" t="str">
        <f>IF('S.D.PASTE SHEET'!AC726="","",'S.D.PASTE SHEET'!AC726)</f>
        <v/>
      </c>
      <c s="90" t="str">
        <f>IF('S.D.PASTE SHEET'!AD726="","",'S.D.PASTE SHEET'!AD726)</f>
        <v/>
      </c>
      <c s="34"/>
      <c s="32" t="str">
        <f>IF(AK726="","",IF(AK726&gt;0,COUNT($AG$2:AG726),""))</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6" s="32" t="str">
        <f>IF(BC726="","",IF(BC726&gt;0,COUNT($AY$2:AY726),""))</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7" spans="1:66" ht="15.75" customHeight="1">
      <c r="A727" s="90" t="str">
        <f>IF('S.D.PASTE SHEET'!A727="","",'S.D.PASTE SHEET'!A727)</f>
        <v/>
      </c>
      <c s="90" t="str">
        <f>IF('S.D.PASTE SHEET'!B727="","",'S.D.PASTE SHEET'!B727)</f>
        <v/>
      </c>
      <c s="90" t="str">
        <f>IF('S.D.PASTE SHEET'!C727="","",'S.D.PASTE SHEET'!C727)</f>
        <v/>
      </c>
      <c s="91" t="str">
        <f>IF('S.D.PASTE SHEET'!D727="","",'S.D.PASTE SHEET'!D727)</f>
        <v/>
      </c>
      <c s="90" t="str">
        <f>IF('S.D.PASTE SHEET'!E727="","",UPPER('S.D.PASTE SHEET'!E727))</f>
        <v/>
      </c>
      <c s="90" t="str">
        <f>IF('S.D.PASTE SHEET'!F727="","",'S.D.PASTE SHEET'!F727)</f>
        <v/>
      </c>
      <c s="90" t="str">
        <f>IF('S.D.PASTE SHEET'!G727="","",UPPER('S.D.PASTE SHEET'!G727))</f>
        <v/>
      </c>
      <c s="90" t="str">
        <f>IF('S.D.PASTE SHEET'!H727="","",UPPER('S.D.PASTE SHEET'!H727))</f>
        <v/>
      </c>
      <c s="90" t="str">
        <f>IF('S.D.PASTE SHEET'!I727="","",'S.D.PASTE SHEET'!I727)</f>
        <v/>
      </c>
      <c s="91" t="str">
        <f>IF('S.D.PASTE SHEET'!J727="","",'S.D.PASTE SHEET'!J727)</f>
        <v/>
      </c>
      <c s="90" t="str">
        <f>IF('S.D.PASTE SHEET'!K727="","",'S.D.PASTE SHEET'!K727)</f>
        <v/>
      </c>
      <c s="90" t="str">
        <f>IF('S.D.PASTE SHEET'!L727="","",'S.D.PASTE SHEET'!L727)</f>
        <v/>
      </c>
      <c s="90" t="str">
        <f>IF('S.D.PASTE SHEET'!M727="","",'S.D.PASTE SHEET'!M727)</f>
        <v/>
      </c>
      <c s="90" t="str">
        <f>IF('S.D.PASTE SHEET'!N727="","",'S.D.PASTE SHEET'!N727)</f>
        <v/>
      </c>
      <c s="90" t="str">
        <f>IF('S.D.PASTE SHEET'!O727="","",'S.D.PASTE SHEET'!O727)</f>
        <v/>
      </c>
      <c s="90" t="str">
        <f>IF('S.D.PASTE SHEET'!P727="","",'S.D.PASTE SHEET'!P727)</f>
        <v/>
      </c>
      <c s="90" t="str">
        <f>IF('S.D.PASTE SHEET'!Q727="","",'S.D.PASTE SHEET'!Q727)</f>
        <v/>
      </c>
      <c s="90" t="str">
        <f>IF('S.D.PASTE SHEET'!R727="","",'S.D.PASTE SHEET'!R727)</f>
        <v/>
      </c>
      <c s="90" t="str">
        <f>IF('S.D.PASTE SHEET'!S727="","",'S.D.PASTE SHEET'!S727)</f>
        <v/>
      </c>
      <c s="90" t="str">
        <f>IF('S.D.PASTE SHEET'!T727="","",'S.D.PASTE SHEET'!T727)</f>
        <v/>
      </c>
      <c s="90" t="str">
        <f>IF('S.D.PASTE SHEET'!U727="","",'S.D.PASTE SHEET'!U727)</f>
        <v/>
      </c>
      <c s="90" t="str">
        <f>IF('S.D.PASTE SHEET'!V727="","",'S.D.PASTE SHEET'!V727)</f>
        <v/>
      </c>
      <c s="90" t="str">
        <f>IF('S.D.PASTE SHEET'!W727="","",'S.D.PASTE SHEET'!W727)</f>
        <v/>
      </c>
      <c s="90" t="str">
        <f>IF('S.D.PASTE SHEET'!X727="","",'S.D.PASTE SHEET'!X727)</f>
        <v/>
      </c>
      <c s="90" t="str">
        <f>IF('S.D.PASTE SHEET'!Y727="","",'S.D.PASTE SHEET'!Y727)</f>
        <v/>
      </c>
      <c s="90" t="str">
        <f>IF('S.D.PASTE SHEET'!Z727="","",'S.D.PASTE SHEET'!Z727)</f>
        <v/>
      </c>
      <c s="90" t="str">
        <f>IF('S.D.PASTE SHEET'!AA727="","",'S.D.PASTE SHEET'!AA727)</f>
        <v/>
      </c>
      <c s="90" t="str">
        <f>IF('S.D.PASTE SHEET'!AB727="","",'S.D.PASTE SHEET'!AB727)</f>
        <v/>
      </c>
      <c s="90" t="str">
        <f>IF('S.D.PASTE SHEET'!AC727="","",'S.D.PASTE SHEET'!AC727)</f>
        <v/>
      </c>
      <c s="90" t="str">
        <f>IF('S.D.PASTE SHEET'!AD727="","",'S.D.PASTE SHEET'!AD727)</f>
        <v/>
      </c>
      <c s="34"/>
      <c s="32" t="str">
        <f>IF(AK727="","",IF(AK727&gt;0,COUNT($AG$2:AG727),""))</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7" s="32" t="str">
        <f>IF(BC727="","",IF(BC727&gt;0,COUNT($AY$2:AY727),""))</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8" spans="1:66" ht="15.75" customHeight="1">
      <c r="A728" s="90" t="str">
        <f>IF('S.D.PASTE SHEET'!A728="","",'S.D.PASTE SHEET'!A728)</f>
        <v/>
      </c>
      <c s="90" t="str">
        <f>IF('S.D.PASTE SHEET'!B728="","",'S.D.PASTE SHEET'!B728)</f>
        <v/>
      </c>
      <c s="90" t="str">
        <f>IF('S.D.PASTE SHEET'!C728="","",'S.D.PASTE SHEET'!C728)</f>
        <v/>
      </c>
      <c s="91" t="str">
        <f>IF('S.D.PASTE SHEET'!D728="","",'S.D.PASTE SHEET'!D728)</f>
        <v/>
      </c>
      <c s="90" t="str">
        <f>IF('S.D.PASTE SHEET'!E728="","",UPPER('S.D.PASTE SHEET'!E728))</f>
        <v/>
      </c>
      <c s="90" t="str">
        <f>IF('S.D.PASTE SHEET'!F728="","",'S.D.PASTE SHEET'!F728)</f>
        <v/>
      </c>
      <c s="90" t="str">
        <f>IF('S.D.PASTE SHEET'!G728="","",UPPER('S.D.PASTE SHEET'!G728))</f>
        <v/>
      </c>
      <c s="90" t="str">
        <f>IF('S.D.PASTE SHEET'!H728="","",UPPER('S.D.PASTE SHEET'!H728))</f>
        <v/>
      </c>
      <c s="90" t="str">
        <f>IF('S.D.PASTE SHEET'!I728="","",'S.D.PASTE SHEET'!I728)</f>
        <v/>
      </c>
      <c s="91" t="str">
        <f>IF('S.D.PASTE SHEET'!J728="","",'S.D.PASTE SHEET'!J728)</f>
        <v/>
      </c>
      <c s="90" t="str">
        <f>IF('S.D.PASTE SHEET'!K728="","",'S.D.PASTE SHEET'!K728)</f>
        <v/>
      </c>
      <c s="90" t="str">
        <f>IF('S.D.PASTE SHEET'!L728="","",'S.D.PASTE SHEET'!L728)</f>
        <v/>
      </c>
      <c s="90" t="str">
        <f>IF('S.D.PASTE SHEET'!M728="","",'S.D.PASTE SHEET'!M728)</f>
        <v/>
      </c>
      <c s="90" t="str">
        <f>IF('S.D.PASTE SHEET'!N728="","",'S.D.PASTE SHEET'!N728)</f>
        <v/>
      </c>
      <c s="90" t="str">
        <f>IF('S.D.PASTE SHEET'!O728="","",'S.D.PASTE SHEET'!O728)</f>
        <v/>
      </c>
      <c s="90" t="str">
        <f>IF('S.D.PASTE SHEET'!P728="","",'S.D.PASTE SHEET'!P728)</f>
        <v/>
      </c>
      <c s="90" t="str">
        <f>IF('S.D.PASTE SHEET'!Q728="","",'S.D.PASTE SHEET'!Q728)</f>
        <v/>
      </c>
      <c s="90" t="str">
        <f>IF('S.D.PASTE SHEET'!R728="","",'S.D.PASTE SHEET'!R728)</f>
        <v/>
      </c>
      <c s="90" t="str">
        <f>IF('S.D.PASTE SHEET'!S728="","",'S.D.PASTE SHEET'!S728)</f>
        <v/>
      </c>
      <c s="90" t="str">
        <f>IF('S.D.PASTE SHEET'!T728="","",'S.D.PASTE SHEET'!T728)</f>
        <v/>
      </c>
      <c s="90" t="str">
        <f>IF('S.D.PASTE SHEET'!U728="","",'S.D.PASTE SHEET'!U728)</f>
        <v/>
      </c>
      <c s="90" t="str">
        <f>IF('S.D.PASTE SHEET'!V728="","",'S.D.PASTE SHEET'!V728)</f>
        <v/>
      </c>
      <c s="90" t="str">
        <f>IF('S.D.PASTE SHEET'!W728="","",'S.D.PASTE SHEET'!W728)</f>
        <v/>
      </c>
      <c s="90" t="str">
        <f>IF('S.D.PASTE SHEET'!X728="","",'S.D.PASTE SHEET'!X728)</f>
        <v/>
      </c>
      <c s="90" t="str">
        <f>IF('S.D.PASTE SHEET'!Y728="","",'S.D.PASTE SHEET'!Y728)</f>
        <v/>
      </c>
      <c s="90" t="str">
        <f>IF('S.D.PASTE SHEET'!Z728="","",'S.D.PASTE SHEET'!Z728)</f>
        <v/>
      </c>
      <c s="90" t="str">
        <f>IF('S.D.PASTE SHEET'!AA728="","",'S.D.PASTE SHEET'!AA728)</f>
        <v/>
      </c>
      <c s="90" t="str">
        <f>IF('S.D.PASTE SHEET'!AB728="","",'S.D.PASTE SHEET'!AB728)</f>
        <v/>
      </c>
      <c s="90" t="str">
        <f>IF('S.D.PASTE SHEET'!AC728="","",'S.D.PASTE SHEET'!AC728)</f>
        <v/>
      </c>
      <c s="90" t="str">
        <f>IF('S.D.PASTE SHEET'!AD728="","",'S.D.PASTE SHEET'!AD728)</f>
        <v/>
      </c>
      <c s="34"/>
      <c s="32" t="str">
        <f>IF(AK728="","",IF(AK728&gt;0,COUNT($AG$2:AG728),""))</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8" s="32" t="str">
        <f>IF(BC728="","",IF(BC728&gt;0,COUNT($AY$2:AY728),""))</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29" spans="1:66" ht="15.75" customHeight="1">
      <c r="A729" s="90" t="str">
        <f>IF('S.D.PASTE SHEET'!A729="","",'S.D.PASTE SHEET'!A729)</f>
        <v/>
      </c>
      <c s="90" t="str">
        <f>IF('S.D.PASTE SHEET'!B729="","",'S.D.PASTE SHEET'!B729)</f>
        <v/>
      </c>
      <c s="90" t="str">
        <f>IF('S.D.PASTE SHEET'!C729="","",'S.D.PASTE SHEET'!C729)</f>
        <v/>
      </c>
      <c s="91" t="str">
        <f>IF('S.D.PASTE SHEET'!D729="","",'S.D.PASTE SHEET'!D729)</f>
        <v/>
      </c>
      <c s="90" t="str">
        <f>IF('S.D.PASTE SHEET'!E729="","",UPPER('S.D.PASTE SHEET'!E729))</f>
        <v/>
      </c>
      <c s="90" t="str">
        <f>IF('S.D.PASTE SHEET'!F729="","",'S.D.PASTE SHEET'!F729)</f>
        <v/>
      </c>
      <c s="90" t="str">
        <f>IF('S.D.PASTE SHEET'!G729="","",UPPER('S.D.PASTE SHEET'!G729))</f>
        <v/>
      </c>
      <c s="90" t="str">
        <f>IF('S.D.PASTE SHEET'!H729="","",UPPER('S.D.PASTE SHEET'!H729))</f>
        <v/>
      </c>
      <c s="90" t="str">
        <f>IF('S.D.PASTE SHEET'!I729="","",'S.D.PASTE SHEET'!I729)</f>
        <v/>
      </c>
      <c s="91" t="str">
        <f>IF('S.D.PASTE SHEET'!J729="","",'S.D.PASTE SHEET'!J729)</f>
        <v/>
      </c>
      <c s="90" t="str">
        <f>IF('S.D.PASTE SHEET'!K729="","",'S.D.PASTE SHEET'!K729)</f>
        <v/>
      </c>
      <c s="90" t="str">
        <f>IF('S.D.PASTE SHEET'!L729="","",'S.D.PASTE SHEET'!L729)</f>
        <v/>
      </c>
      <c s="90" t="str">
        <f>IF('S.D.PASTE SHEET'!M729="","",'S.D.PASTE SHEET'!M729)</f>
        <v/>
      </c>
      <c s="90" t="str">
        <f>IF('S.D.PASTE SHEET'!N729="","",'S.D.PASTE SHEET'!N729)</f>
        <v/>
      </c>
      <c s="90" t="str">
        <f>IF('S.D.PASTE SHEET'!O729="","",'S.D.PASTE SHEET'!O729)</f>
        <v/>
      </c>
      <c s="90" t="str">
        <f>IF('S.D.PASTE SHEET'!P729="","",'S.D.PASTE SHEET'!P729)</f>
        <v/>
      </c>
      <c s="90" t="str">
        <f>IF('S.D.PASTE SHEET'!Q729="","",'S.D.PASTE SHEET'!Q729)</f>
        <v/>
      </c>
      <c s="90" t="str">
        <f>IF('S.D.PASTE SHEET'!R729="","",'S.D.PASTE SHEET'!R729)</f>
        <v/>
      </c>
      <c s="90" t="str">
        <f>IF('S.D.PASTE SHEET'!S729="","",'S.D.PASTE SHEET'!S729)</f>
        <v/>
      </c>
      <c s="90" t="str">
        <f>IF('S.D.PASTE SHEET'!T729="","",'S.D.PASTE SHEET'!T729)</f>
        <v/>
      </c>
      <c s="90" t="str">
        <f>IF('S.D.PASTE SHEET'!U729="","",'S.D.PASTE SHEET'!U729)</f>
        <v/>
      </c>
      <c s="90" t="str">
        <f>IF('S.D.PASTE SHEET'!V729="","",'S.D.PASTE SHEET'!V729)</f>
        <v/>
      </c>
      <c s="90" t="str">
        <f>IF('S.D.PASTE SHEET'!W729="","",'S.D.PASTE SHEET'!W729)</f>
        <v/>
      </c>
      <c s="90" t="str">
        <f>IF('S.D.PASTE SHEET'!X729="","",'S.D.PASTE SHEET'!X729)</f>
        <v/>
      </c>
      <c s="90" t="str">
        <f>IF('S.D.PASTE SHEET'!Y729="","",'S.D.PASTE SHEET'!Y729)</f>
        <v/>
      </c>
      <c s="90" t="str">
        <f>IF('S.D.PASTE SHEET'!Z729="","",'S.D.PASTE SHEET'!Z729)</f>
        <v/>
      </c>
      <c s="90" t="str">
        <f>IF('S.D.PASTE SHEET'!AA729="","",'S.D.PASTE SHEET'!AA729)</f>
        <v/>
      </c>
      <c s="90" t="str">
        <f>IF('S.D.PASTE SHEET'!AB729="","",'S.D.PASTE SHEET'!AB729)</f>
        <v/>
      </c>
      <c s="90" t="str">
        <f>IF('S.D.PASTE SHEET'!AC729="","",'S.D.PASTE SHEET'!AC729)</f>
        <v/>
      </c>
      <c s="90" t="str">
        <f>IF('S.D.PASTE SHEET'!AD729="","",'S.D.PASTE SHEET'!AD729)</f>
        <v/>
      </c>
      <c s="34"/>
      <c s="32" t="str">
        <f>IF(AK729="","",IF(AK729&gt;0,COUNT($AG$2:AG729),""))</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29" s="32" t="str">
        <f>IF(BC729="","",IF(BC729&gt;0,COUNT($AY$2:AY729),""))</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0" spans="1:66" ht="15.75" customHeight="1">
      <c r="A730" s="90" t="str">
        <f>IF('S.D.PASTE SHEET'!A730="","",'S.D.PASTE SHEET'!A730)</f>
        <v/>
      </c>
      <c s="90" t="str">
        <f>IF('S.D.PASTE SHEET'!B730="","",'S.D.PASTE SHEET'!B730)</f>
        <v/>
      </c>
      <c s="90" t="str">
        <f>IF('S.D.PASTE SHEET'!C730="","",'S.D.PASTE SHEET'!C730)</f>
        <v/>
      </c>
      <c s="91" t="str">
        <f>IF('S.D.PASTE SHEET'!D730="","",'S.D.PASTE SHEET'!D730)</f>
        <v/>
      </c>
      <c s="90" t="str">
        <f>IF('S.D.PASTE SHEET'!E730="","",UPPER('S.D.PASTE SHEET'!E730))</f>
        <v/>
      </c>
      <c s="90" t="str">
        <f>IF('S.D.PASTE SHEET'!F730="","",'S.D.PASTE SHEET'!F730)</f>
        <v/>
      </c>
      <c s="90" t="str">
        <f>IF('S.D.PASTE SHEET'!G730="","",UPPER('S.D.PASTE SHEET'!G730))</f>
        <v/>
      </c>
      <c s="90" t="str">
        <f>IF('S.D.PASTE SHEET'!H730="","",UPPER('S.D.PASTE SHEET'!H730))</f>
        <v/>
      </c>
      <c s="90" t="str">
        <f>IF('S.D.PASTE SHEET'!I730="","",'S.D.PASTE SHEET'!I730)</f>
        <v/>
      </c>
      <c s="91" t="str">
        <f>IF('S.D.PASTE SHEET'!J730="","",'S.D.PASTE SHEET'!J730)</f>
        <v/>
      </c>
      <c s="90" t="str">
        <f>IF('S.D.PASTE SHEET'!K730="","",'S.D.PASTE SHEET'!K730)</f>
        <v/>
      </c>
      <c s="90" t="str">
        <f>IF('S.D.PASTE SHEET'!L730="","",'S.D.PASTE SHEET'!L730)</f>
        <v/>
      </c>
      <c s="90" t="str">
        <f>IF('S.D.PASTE SHEET'!M730="","",'S.D.PASTE SHEET'!M730)</f>
        <v/>
      </c>
      <c s="90" t="str">
        <f>IF('S.D.PASTE SHEET'!N730="","",'S.D.PASTE SHEET'!N730)</f>
        <v/>
      </c>
      <c s="90" t="str">
        <f>IF('S.D.PASTE SHEET'!O730="","",'S.D.PASTE SHEET'!O730)</f>
        <v/>
      </c>
      <c s="90" t="str">
        <f>IF('S.D.PASTE SHEET'!P730="","",'S.D.PASTE SHEET'!P730)</f>
        <v/>
      </c>
      <c s="90" t="str">
        <f>IF('S.D.PASTE SHEET'!Q730="","",'S.D.PASTE SHEET'!Q730)</f>
        <v/>
      </c>
      <c s="90" t="str">
        <f>IF('S.D.PASTE SHEET'!R730="","",'S.D.PASTE SHEET'!R730)</f>
        <v/>
      </c>
      <c s="90" t="str">
        <f>IF('S.D.PASTE SHEET'!S730="","",'S.D.PASTE SHEET'!S730)</f>
        <v/>
      </c>
      <c s="90" t="str">
        <f>IF('S.D.PASTE SHEET'!T730="","",'S.D.PASTE SHEET'!T730)</f>
        <v/>
      </c>
      <c s="90" t="str">
        <f>IF('S.D.PASTE SHEET'!U730="","",'S.D.PASTE SHEET'!U730)</f>
        <v/>
      </c>
      <c s="90" t="str">
        <f>IF('S.D.PASTE SHEET'!V730="","",'S.D.PASTE SHEET'!V730)</f>
        <v/>
      </c>
      <c s="90" t="str">
        <f>IF('S.D.PASTE SHEET'!W730="","",'S.D.PASTE SHEET'!W730)</f>
        <v/>
      </c>
      <c s="90" t="str">
        <f>IF('S.D.PASTE SHEET'!X730="","",'S.D.PASTE SHEET'!X730)</f>
        <v/>
      </c>
      <c s="90" t="str">
        <f>IF('S.D.PASTE SHEET'!Y730="","",'S.D.PASTE SHEET'!Y730)</f>
        <v/>
      </c>
      <c s="90" t="str">
        <f>IF('S.D.PASTE SHEET'!Z730="","",'S.D.PASTE SHEET'!Z730)</f>
        <v/>
      </c>
      <c s="90" t="str">
        <f>IF('S.D.PASTE SHEET'!AA730="","",'S.D.PASTE SHEET'!AA730)</f>
        <v/>
      </c>
      <c s="90" t="str">
        <f>IF('S.D.PASTE SHEET'!AB730="","",'S.D.PASTE SHEET'!AB730)</f>
        <v/>
      </c>
      <c s="90" t="str">
        <f>IF('S.D.PASTE SHEET'!AC730="","",'S.D.PASTE SHEET'!AC730)</f>
        <v/>
      </c>
      <c s="90" t="str">
        <f>IF('S.D.PASTE SHEET'!AD730="","",'S.D.PASTE SHEET'!AD730)</f>
        <v/>
      </c>
      <c s="34"/>
      <c s="32" t="str">
        <f>IF(AK730="","",IF(AK730&gt;0,COUNT($AG$2:AG730),""))</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0" s="32" t="str">
        <f>IF(BC730="","",IF(BC730&gt;0,COUNT($AY$2:AY730),""))</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1" spans="1:66" ht="15.75" customHeight="1">
      <c r="A731" s="90" t="str">
        <f>IF('S.D.PASTE SHEET'!A731="","",'S.D.PASTE SHEET'!A731)</f>
        <v/>
      </c>
      <c s="90" t="str">
        <f>IF('S.D.PASTE SHEET'!B731="","",'S.D.PASTE SHEET'!B731)</f>
        <v/>
      </c>
      <c s="90" t="str">
        <f>IF('S.D.PASTE SHEET'!C731="","",'S.D.PASTE SHEET'!C731)</f>
        <v/>
      </c>
      <c s="91" t="str">
        <f>IF('S.D.PASTE SHEET'!D731="","",'S.D.PASTE SHEET'!D731)</f>
        <v/>
      </c>
      <c s="90" t="str">
        <f>IF('S.D.PASTE SHEET'!E731="","",UPPER('S.D.PASTE SHEET'!E731))</f>
        <v/>
      </c>
      <c s="90" t="str">
        <f>IF('S.D.PASTE SHEET'!F731="","",'S.D.PASTE SHEET'!F731)</f>
        <v/>
      </c>
      <c s="90" t="str">
        <f>IF('S.D.PASTE SHEET'!G731="","",UPPER('S.D.PASTE SHEET'!G731))</f>
        <v/>
      </c>
      <c s="90" t="str">
        <f>IF('S.D.PASTE SHEET'!H731="","",UPPER('S.D.PASTE SHEET'!H731))</f>
        <v/>
      </c>
      <c s="90" t="str">
        <f>IF('S.D.PASTE SHEET'!I731="","",'S.D.PASTE SHEET'!I731)</f>
        <v/>
      </c>
      <c s="91" t="str">
        <f>IF('S.D.PASTE SHEET'!J731="","",'S.D.PASTE SHEET'!J731)</f>
        <v/>
      </c>
      <c s="90" t="str">
        <f>IF('S.D.PASTE SHEET'!K731="","",'S.D.PASTE SHEET'!K731)</f>
        <v/>
      </c>
      <c s="90" t="str">
        <f>IF('S.D.PASTE SHEET'!L731="","",'S.D.PASTE SHEET'!L731)</f>
        <v/>
      </c>
      <c s="90" t="str">
        <f>IF('S.D.PASTE SHEET'!M731="","",'S.D.PASTE SHEET'!M731)</f>
        <v/>
      </c>
      <c s="90" t="str">
        <f>IF('S.D.PASTE SHEET'!N731="","",'S.D.PASTE SHEET'!N731)</f>
        <v/>
      </c>
      <c s="90" t="str">
        <f>IF('S.D.PASTE SHEET'!O731="","",'S.D.PASTE SHEET'!O731)</f>
        <v/>
      </c>
      <c s="90" t="str">
        <f>IF('S.D.PASTE SHEET'!P731="","",'S.D.PASTE SHEET'!P731)</f>
        <v/>
      </c>
      <c s="90" t="str">
        <f>IF('S.D.PASTE SHEET'!Q731="","",'S.D.PASTE SHEET'!Q731)</f>
        <v/>
      </c>
      <c s="90" t="str">
        <f>IF('S.D.PASTE SHEET'!R731="","",'S.D.PASTE SHEET'!R731)</f>
        <v/>
      </c>
      <c s="90" t="str">
        <f>IF('S.D.PASTE SHEET'!S731="","",'S.D.PASTE SHEET'!S731)</f>
        <v/>
      </c>
      <c s="90" t="str">
        <f>IF('S.D.PASTE SHEET'!T731="","",'S.D.PASTE SHEET'!T731)</f>
        <v/>
      </c>
      <c s="90" t="str">
        <f>IF('S.D.PASTE SHEET'!U731="","",'S.D.PASTE SHEET'!U731)</f>
        <v/>
      </c>
      <c s="90" t="str">
        <f>IF('S.D.PASTE SHEET'!V731="","",'S.D.PASTE SHEET'!V731)</f>
        <v/>
      </c>
      <c s="90" t="str">
        <f>IF('S.D.PASTE SHEET'!W731="","",'S.D.PASTE SHEET'!W731)</f>
        <v/>
      </c>
      <c s="90" t="str">
        <f>IF('S.D.PASTE SHEET'!X731="","",'S.D.PASTE SHEET'!X731)</f>
        <v/>
      </c>
      <c s="90" t="str">
        <f>IF('S.D.PASTE SHEET'!Y731="","",'S.D.PASTE SHEET'!Y731)</f>
        <v/>
      </c>
      <c s="90" t="str">
        <f>IF('S.D.PASTE SHEET'!Z731="","",'S.D.PASTE SHEET'!Z731)</f>
        <v/>
      </c>
      <c s="90" t="str">
        <f>IF('S.D.PASTE SHEET'!AA731="","",'S.D.PASTE SHEET'!AA731)</f>
        <v/>
      </c>
      <c s="90" t="str">
        <f>IF('S.D.PASTE SHEET'!AB731="","",'S.D.PASTE SHEET'!AB731)</f>
        <v/>
      </c>
      <c s="90" t="str">
        <f>IF('S.D.PASTE SHEET'!AC731="","",'S.D.PASTE SHEET'!AC731)</f>
        <v/>
      </c>
      <c s="90" t="str">
        <f>IF('S.D.PASTE SHEET'!AD731="","",'S.D.PASTE SHEET'!AD731)</f>
        <v/>
      </c>
      <c s="34"/>
      <c s="32" t="str">
        <f>IF(AK731="","",IF(AK731&gt;0,COUNT($AG$2:AG731),""))</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1" s="32" t="str">
        <f>IF(BC731="","",IF(BC731&gt;0,COUNT($AY$2:AY731),""))</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2" spans="1:66" ht="15.75" customHeight="1">
      <c r="A732" s="90" t="str">
        <f>IF('S.D.PASTE SHEET'!A732="","",'S.D.PASTE SHEET'!A732)</f>
        <v/>
      </c>
      <c s="90" t="str">
        <f>IF('S.D.PASTE SHEET'!B732="","",'S.D.PASTE SHEET'!B732)</f>
        <v/>
      </c>
      <c s="90" t="str">
        <f>IF('S.D.PASTE SHEET'!C732="","",'S.D.PASTE SHEET'!C732)</f>
        <v/>
      </c>
      <c s="91" t="str">
        <f>IF('S.D.PASTE SHEET'!D732="","",'S.D.PASTE SHEET'!D732)</f>
        <v/>
      </c>
      <c s="90" t="str">
        <f>IF('S.D.PASTE SHEET'!E732="","",UPPER('S.D.PASTE SHEET'!E732))</f>
        <v/>
      </c>
      <c s="90" t="str">
        <f>IF('S.D.PASTE SHEET'!F732="","",'S.D.PASTE SHEET'!F732)</f>
        <v/>
      </c>
      <c s="90" t="str">
        <f>IF('S.D.PASTE SHEET'!G732="","",UPPER('S.D.PASTE SHEET'!G732))</f>
        <v/>
      </c>
      <c s="90" t="str">
        <f>IF('S.D.PASTE SHEET'!H732="","",UPPER('S.D.PASTE SHEET'!H732))</f>
        <v/>
      </c>
      <c s="90" t="str">
        <f>IF('S.D.PASTE SHEET'!I732="","",'S.D.PASTE SHEET'!I732)</f>
        <v/>
      </c>
      <c s="91" t="str">
        <f>IF('S.D.PASTE SHEET'!J732="","",'S.D.PASTE SHEET'!J732)</f>
        <v/>
      </c>
      <c s="90" t="str">
        <f>IF('S.D.PASTE SHEET'!K732="","",'S.D.PASTE SHEET'!K732)</f>
        <v/>
      </c>
      <c s="90" t="str">
        <f>IF('S.D.PASTE SHEET'!L732="","",'S.D.PASTE SHEET'!L732)</f>
        <v/>
      </c>
      <c s="90" t="str">
        <f>IF('S.D.PASTE SHEET'!M732="","",'S.D.PASTE SHEET'!M732)</f>
        <v/>
      </c>
      <c s="90" t="str">
        <f>IF('S.D.PASTE SHEET'!N732="","",'S.D.PASTE SHEET'!N732)</f>
        <v/>
      </c>
      <c s="90" t="str">
        <f>IF('S.D.PASTE SHEET'!O732="","",'S.D.PASTE SHEET'!O732)</f>
        <v/>
      </c>
      <c s="90" t="str">
        <f>IF('S.D.PASTE SHEET'!P732="","",'S.D.PASTE SHEET'!P732)</f>
        <v/>
      </c>
      <c s="90" t="str">
        <f>IF('S.D.PASTE SHEET'!Q732="","",'S.D.PASTE SHEET'!Q732)</f>
        <v/>
      </c>
      <c s="90" t="str">
        <f>IF('S.D.PASTE SHEET'!R732="","",'S.D.PASTE SHEET'!R732)</f>
        <v/>
      </c>
      <c s="90" t="str">
        <f>IF('S.D.PASTE SHEET'!S732="","",'S.D.PASTE SHEET'!S732)</f>
        <v/>
      </c>
      <c s="90" t="str">
        <f>IF('S.D.PASTE SHEET'!T732="","",'S.D.PASTE SHEET'!T732)</f>
        <v/>
      </c>
      <c s="90" t="str">
        <f>IF('S.D.PASTE SHEET'!U732="","",'S.D.PASTE SHEET'!U732)</f>
        <v/>
      </c>
      <c s="90" t="str">
        <f>IF('S.D.PASTE SHEET'!V732="","",'S.D.PASTE SHEET'!V732)</f>
        <v/>
      </c>
      <c s="90" t="str">
        <f>IF('S.D.PASTE SHEET'!W732="","",'S.D.PASTE SHEET'!W732)</f>
        <v/>
      </c>
      <c s="90" t="str">
        <f>IF('S.D.PASTE SHEET'!X732="","",'S.D.PASTE SHEET'!X732)</f>
        <v/>
      </c>
      <c s="90" t="str">
        <f>IF('S.D.PASTE SHEET'!Y732="","",'S.D.PASTE SHEET'!Y732)</f>
        <v/>
      </c>
      <c s="90" t="str">
        <f>IF('S.D.PASTE SHEET'!Z732="","",'S.D.PASTE SHEET'!Z732)</f>
        <v/>
      </c>
      <c s="90" t="str">
        <f>IF('S.D.PASTE SHEET'!AA732="","",'S.D.PASTE SHEET'!AA732)</f>
        <v/>
      </c>
      <c s="90" t="str">
        <f>IF('S.D.PASTE SHEET'!AB732="","",'S.D.PASTE SHEET'!AB732)</f>
        <v/>
      </c>
      <c s="90" t="str">
        <f>IF('S.D.PASTE SHEET'!AC732="","",'S.D.PASTE SHEET'!AC732)</f>
        <v/>
      </c>
      <c s="90" t="str">
        <f>IF('S.D.PASTE SHEET'!AD732="","",'S.D.PASTE SHEET'!AD732)</f>
        <v/>
      </c>
      <c s="34"/>
      <c s="32" t="str">
        <f>IF(AK732="","",IF(AK732&gt;0,COUNT($AG$2:AG732),""))</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2" s="32" t="str">
        <f>IF(BC732="","",IF(BC732&gt;0,COUNT($AY$2:AY732),""))</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3" spans="1:66" ht="15.75" customHeight="1">
      <c r="A733" s="90" t="str">
        <f>IF('S.D.PASTE SHEET'!A733="","",'S.D.PASTE SHEET'!A733)</f>
        <v/>
      </c>
      <c s="90" t="str">
        <f>IF('S.D.PASTE SHEET'!B733="","",'S.D.PASTE SHEET'!B733)</f>
        <v/>
      </c>
      <c s="90" t="str">
        <f>IF('S.D.PASTE SHEET'!C733="","",'S.D.PASTE SHEET'!C733)</f>
        <v/>
      </c>
      <c s="91" t="str">
        <f>IF('S.D.PASTE SHEET'!D733="","",'S.D.PASTE SHEET'!D733)</f>
        <v/>
      </c>
      <c s="90" t="str">
        <f>IF('S.D.PASTE SHEET'!E733="","",UPPER('S.D.PASTE SHEET'!E733))</f>
        <v/>
      </c>
      <c s="90" t="str">
        <f>IF('S.D.PASTE SHEET'!F733="","",'S.D.PASTE SHEET'!F733)</f>
        <v/>
      </c>
      <c s="90" t="str">
        <f>IF('S.D.PASTE SHEET'!G733="","",UPPER('S.D.PASTE SHEET'!G733))</f>
        <v/>
      </c>
      <c s="90" t="str">
        <f>IF('S.D.PASTE SHEET'!H733="","",UPPER('S.D.PASTE SHEET'!H733))</f>
        <v/>
      </c>
      <c s="90" t="str">
        <f>IF('S.D.PASTE SHEET'!I733="","",'S.D.PASTE SHEET'!I733)</f>
        <v/>
      </c>
      <c s="91" t="str">
        <f>IF('S.D.PASTE SHEET'!J733="","",'S.D.PASTE SHEET'!J733)</f>
        <v/>
      </c>
      <c s="90" t="str">
        <f>IF('S.D.PASTE SHEET'!K733="","",'S.D.PASTE SHEET'!K733)</f>
        <v/>
      </c>
      <c s="90" t="str">
        <f>IF('S.D.PASTE SHEET'!L733="","",'S.D.PASTE SHEET'!L733)</f>
        <v/>
      </c>
      <c s="90" t="str">
        <f>IF('S.D.PASTE SHEET'!M733="","",'S.D.PASTE SHEET'!M733)</f>
        <v/>
      </c>
      <c s="90" t="str">
        <f>IF('S.D.PASTE SHEET'!N733="","",'S.D.PASTE SHEET'!N733)</f>
        <v/>
      </c>
      <c s="90" t="str">
        <f>IF('S.D.PASTE SHEET'!O733="","",'S.D.PASTE SHEET'!O733)</f>
        <v/>
      </c>
      <c s="90" t="str">
        <f>IF('S.D.PASTE SHEET'!P733="","",'S.D.PASTE SHEET'!P733)</f>
        <v/>
      </c>
      <c s="90" t="str">
        <f>IF('S.D.PASTE SHEET'!Q733="","",'S.D.PASTE SHEET'!Q733)</f>
        <v/>
      </c>
      <c s="90" t="str">
        <f>IF('S.D.PASTE SHEET'!R733="","",'S.D.PASTE SHEET'!R733)</f>
        <v/>
      </c>
      <c s="90" t="str">
        <f>IF('S.D.PASTE SHEET'!S733="","",'S.D.PASTE SHEET'!S733)</f>
        <v/>
      </c>
      <c s="90" t="str">
        <f>IF('S.D.PASTE SHEET'!T733="","",'S.D.PASTE SHEET'!T733)</f>
        <v/>
      </c>
      <c s="90" t="str">
        <f>IF('S.D.PASTE SHEET'!U733="","",'S.D.PASTE SHEET'!U733)</f>
        <v/>
      </c>
      <c s="90" t="str">
        <f>IF('S.D.PASTE SHEET'!V733="","",'S.D.PASTE SHEET'!V733)</f>
        <v/>
      </c>
      <c s="90" t="str">
        <f>IF('S.D.PASTE SHEET'!W733="","",'S.D.PASTE SHEET'!W733)</f>
        <v/>
      </c>
      <c s="90" t="str">
        <f>IF('S.D.PASTE SHEET'!X733="","",'S.D.PASTE SHEET'!X733)</f>
        <v/>
      </c>
      <c s="90" t="str">
        <f>IF('S.D.PASTE SHEET'!Y733="","",'S.D.PASTE SHEET'!Y733)</f>
        <v/>
      </c>
      <c s="90" t="str">
        <f>IF('S.D.PASTE SHEET'!Z733="","",'S.D.PASTE SHEET'!Z733)</f>
        <v/>
      </c>
      <c s="90" t="str">
        <f>IF('S.D.PASTE SHEET'!AA733="","",'S.D.PASTE SHEET'!AA733)</f>
        <v/>
      </c>
      <c s="90" t="str">
        <f>IF('S.D.PASTE SHEET'!AB733="","",'S.D.PASTE SHEET'!AB733)</f>
        <v/>
      </c>
      <c s="90" t="str">
        <f>IF('S.D.PASTE SHEET'!AC733="","",'S.D.PASTE SHEET'!AC733)</f>
        <v/>
      </c>
      <c s="90" t="str">
        <f>IF('S.D.PASTE SHEET'!AD733="","",'S.D.PASTE SHEET'!AD733)</f>
        <v/>
      </c>
      <c s="34"/>
      <c s="32" t="str">
        <f>IF(AK733="","",IF(AK733&gt;0,COUNT($AG$2:AG733),""))</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3" s="32" t="str">
        <f>IF(BC733="","",IF(BC733&gt;0,COUNT($AY$2:AY733),""))</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4" spans="1:66" ht="15.75" customHeight="1">
      <c r="A734" s="90" t="str">
        <f>IF('S.D.PASTE SHEET'!A734="","",'S.D.PASTE SHEET'!A734)</f>
        <v/>
      </c>
      <c s="90" t="str">
        <f>IF('S.D.PASTE SHEET'!B734="","",'S.D.PASTE SHEET'!B734)</f>
        <v/>
      </c>
      <c s="90" t="str">
        <f>IF('S.D.PASTE SHEET'!C734="","",'S.D.PASTE SHEET'!C734)</f>
        <v/>
      </c>
      <c s="91" t="str">
        <f>IF('S.D.PASTE SHEET'!D734="","",'S.D.PASTE SHEET'!D734)</f>
        <v/>
      </c>
      <c s="90" t="str">
        <f>IF('S.D.PASTE SHEET'!E734="","",UPPER('S.D.PASTE SHEET'!E734))</f>
        <v/>
      </c>
      <c s="90" t="str">
        <f>IF('S.D.PASTE SHEET'!F734="","",'S.D.PASTE SHEET'!F734)</f>
        <v/>
      </c>
      <c s="90" t="str">
        <f>IF('S.D.PASTE SHEET'!G734="","",UPPER('S.D.PASTE SHEET'!G734))</f>
        <v/>
      </c>
      <c s="90" t="str">
        <f>IF('S.D.PASTE SHEET'!H734="","",UPPER('S.D.PASTE SHEET'!H734))</f>
        <v/>
      </c>
      <c s="90" t="str">
        <f>IF('S.D.PASTE SHEET'!I734="","",'S.D.PASTE SHEET'!I734)</f>
        <v/>
      </c>
      <c s="91" t="str">
        <f>IF('S.D.PASTE SHEET'!J734="","",'S.D.PASTE SHEET'!J734)</f>
        <v/>
      </c>
      <c s="90" t="str">
        <f>IF('S.D.PASTE SHEET'!K734="","",'S.D.PASTE SHEET'!K734)</f>
        <v/>
      </c>
      <c s="90" t="str">
        <f>IF('S.D.PASTE SHEET'!L734="","",'S.D.PASTE SHEET'!L734)</f>
        <v/>
      </c>
      <c s="90" t="str">
        <f>IF('S.D.PASTE SHEET'!M734="","",'S.D.PASTE SHEET'!M734)</f>
        <v/>
      </c>
      <c s="90" t="str">
        <f>IF('S.D.PASTE SHEET'!N734="","",'S.D.PASTE SHEET'!N734)</f>
        <v/>
      </c>
      <c s="90" t="str">
        <f>IF('S.D.PASTE SHEET'!O734="","",'S.D.PASTE SHEET'!O734)</f>
        <v/>
      </c>
      <c s="90" t="str">
        <f>IF('S.D.PASTE SHEET'!P734="","",'S.D.PASTE SHEET'!P734)</f>
        <v/>
      </c>
      <c s="90" t="str">
        <f>IF('S.D.PASTE SHEET'!Q734="","",'S.D.PASTE SHEET'!Q734)</f>
        <v/>
      </c>
      <c s="90" t="str">
        <f>IF('S.D.PASTE SHEET'!R734="","",'S.D.PASTE SHEET'!R734)</f>
        <v/>
      </c>
      <c s="90" t="str">
        <f>IF('S.D.PASTE SHEET'!S734="","",'S.D.PASTE SHEET'!S734)</f>
        <v/>
      </c>
      <c s="90" t="str">
        <f>IF('S.D.PASTE SHEET'!T734="","",'S.D.PASTE SHEET'!T734)</f>
        <v/>
      </c>
      <c s="90" t="str">
        <f>IF('S.D.PASTE SHEET'!U734="","",'S.D.PASTE SHEET'!U734)</f>
        <v/>
      </c>
      <c s="90" t="str">
        <f>IF('S.D.PASTE SHEET'!V734="","",'S.D.PASTE SHEET'!V734)</f>
        <v/>
      </c>
      <c s="90" t="str">
        <f>IF('S.D.PASTE SHEET'!W734="","",'S.D.PASTE SHEET'!W734)</f>
        <v/>
      </c>
      <c s="90" t="str">
        <f>IF('S.D.PASTE SHEET'!X734="","",'S.D.PASTE SHEET'!X734)</f>
        <v/>
      </c>
      <c s="90" t="str">
        <f>IF('S.D.PASTE SHEET'!Y734="","",'S.D.PASTE SHEET'!Y734)</f>
        <v/>
      </c>
      <c s="90" t="str">
        <f>IF('S.D.PASTE SHEET'!Z734="","",'S.D.PASTE SHEET'!Z734)</f>
        <v/>
      </c>
      <c s="90" t="str">
        <f>IF('S.D.PASTE SHEET'!AA734="","",'S.D.PASTE SHEET'!AA734)</f>
        <v/>
      </c>
      <c s="90" t="str">
        <f>IF('S.D.PASTE SHEET'!AB734="","",'S.D.PASTE SHEET'!AB734)</f>
        <v/>
      </c>
      <c s="90" t="str">
        <f>IF('S.D.PASTE SHEET'!AC734="","",'S.D.PASTE SHEET'!AC734)</f>
        <v/>
      </c>
      <c s="90" t="str">
        <f>IF('S.D.PASTE SHEET'!AD734="","",'S.D.PASTE SHEET'!AD734)</f>
        <v/>
      </c>
      <c s="34"/>
      <c s="32" t="str">
        <f>IF(AK734="","",IF(AK734&gt;0,COUNT($AG$2:AG734),""))</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4" s="32" t="str">
        <f>IF(BC734="","",IF(BC734&gt;0,COUNT($AY$2:AY734),""))</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5" spans="1:66" ht="15.75" customHeight="1">
      <c r="A735" s="90" t="str">
        <f>IF('S.D.PASTE SHEET'!A735="","",'S.D.PASTE SHEET'!A735)</f>
        <v/>
      </c>
      <c s="90" t="str">
        <f>IF('S.D.PASTE SHEET'!B735="","",'S.D.PASTE SHEET'!B735)</f>
        <v/>
      </c>
      <c s="90" t="str">
        <f>IF('S.D.PASTE SHEET'!C735="","",'S.D.PASTE SHEET'!C735)</f>
        <v/>
      </c>
      <c s="91" t="str">
        <f>IF('S.D.PASTE SHEET'!D735="","",'S.D.PASTE SHEET'!D735)</f>
        <v/>
      </c>
      <c s="90" t="str">
        <f>IF('S.D.PASTE SHEET'!E735="","",UPPER('S.D.PASTE SHEET'!E735))</f>
        <v/>
      </c>
      <c s="90" t="str">
        <f>IF('S.D.PASTE SHEET'!F735="","",'S.D.PASTE SHEET'!F735)</f>
        <v/>
      </c>
      <c s="90" t="str">
        <f>IF('S.D.PASTE SHEET'!G735="","",UPPER('S.D.PASTE SHEET'!G735))</f>
        <v/>
      </c>
      <c s="90" t="str">
        <f>IF('S.D.PASTE SHEET'!H735="","",UPPER('S.D.PASTE SHEET'!H735))</f>
        <v/>
      </c>
      <c s="90" t="str">
        <f>IF('S.D.PASTE SHEET'!I735="","",'S.D.PASTE SHEET'!I735)</f>
        <v/>
      </c>
      <c s="91" t="str">
        <f>IF('S.D.PASTE SHEET'!J735="","",'S.D.PASTE SHEET'!J735)</f>
        <v/>
      </c>
      <c s="90" t="str">
        <f>IF('S.D.PASTE SHEET'!K735="","",'S.D.PASTE SHEET'!K735)</f>
        <v/>
      </c>
      <c s="90" t="str">
        <f>IF('S.D.PASTE SHEET'!L735="","",'S.D.PASTE SHEET'!L735)</f>
        <v/>
      </c>
      <c s="90" t="str">
        <f>IF('S.D.PASTE SHEET'!M735="","",'S.D.PASTE SHEET'!M735)</f>
        <v/>
      </c>
      <c s="90" t="str">
        <f>IF('S.D.PASTE SHEET'!N735="","",'S.D.PASTE SHEET'!N735)</f>
        <v/>
      </c>
      <c s="90" t="str">
        <f>IF('S.D.PASTE SHEET'!O735="","",'S.D.PASTE SHEET'!O735)</f>
        <v/>
      </c>
      <c s="90" t="str">
        <f>IF('S.D.PASTE SHEET'!P735="","",'S.D.PASTE SHEET'!P735)</f>
        <v/>
      </c>
      <c s="90" t="str">
        <f>IF('S.D.PASTE SHEET'!Q735="","",'S.D.PASTE SHEET'!Q735)</f>
        <v/>
      </c>
      <c s="90" t="str">
        <f>IF('S.D.PASTE SHEET'!R735="","",'S.D.PASTE SHEET'!R735)</f>
        <v/>
      </c>
      <c s="90" t="str">
        <f>IF('S.D.PASTE SHEET'!S735="","",'S.D.PASTE SHEET'!S735)</f>
        <v/>
      </c>
      <c s="90" t="str">
        <f>IF('S.D.PASTE SHEET'!T735="","",'S.D.PASTE SHEET'!T735)</f>
        <v/>
      </c>
      <c s="90" t="str">
        <f>IF('S.D.PASTE SHEET'!U735="","",'S.D.PASTE SHEET'!U735)</f>
        <v/>
      </c>
      <c s="90" t="str">
        <f>IF('S.D.PASTE SHEET'!V735="","",'S.D.PASTE SHEET'!V735)</f>
        <v/>
      </c>
      <c s="90" t="str">
        <f>IF('S.D.PASTE SHEET'!W735="","",'S.D.PASTE SHEET'!W735)</f>
        <v/>
      </c>
      <c s="90" t="str">
        <f>IF('S.D.PASTE SHEET'!X735="","",'S.D.PASTE SHEET'!X735)</f>
        <v/>
      </c>
      <c s="90" t="str">
        <f>IF('S.D.PASTE SHEET'!Y735="","",'S.D.PASTE SHEET'!Y735)</f>
        <v/>
      </c>
      <c s="90" t="str">
        <f>IF('S.D.PASTE SHEET'!Z735="","",'S.D.PASTE SHEET'!Z735)</f>
        <v/>
      </c>
      <c s="90" t="str">
        <f>IF('S.D.PASTE SHEET'!AA735="","",'S.D.PASTE SHEET'!AA735)</f>
        <v/>
      </c>
      <c s="90" t="str">
        <f>IF('S.D.PASTE SHEET'!AB735="","",'S.D.PASTE SHEET'!AB735)</f>
        <v/>
      </c>
      <c s="90" t="str">
        <f>IF('S.D.PASTE SHEET'!AC735="","",'S.D.PASTE SHEET'!AC735)</f>
        <v/>
      </c>
      <c s="90" t="str">
        <f>IF('S.D.PASTE SHEET'!AD735="","",'S.D.PASTE SHEET'!AD735)</f>
        <v/>
      </c>
      <c s="34"/>
      <c s="32" t="str">
        <f>IF(AK735="","",IF(AK735&gt;0,COUNT($AG$2:AG735),""))</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5" s="32" t="str">
        <f>IF(BC735="","",IF(BC735&gt;0,COUNT($AY$2:AY735),""))</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6" spans="1:66" ht="15.75" customHeight="1">
      <c r="A736" s="90" t="str">
        <f>IF('S.D.PASTE SHEET'!A736="","",'S.D.PASTE SHEET'!A736)</f>
        <v/>
      </c>
      <c s="90" t="str">
        <f>IF('S.D.PASTE SHEET'!B736="","",'S.D.PASTE SHEET'!B736)</f>
        <v/>
      </c>
      <c s="90" t="str">
        <f>IF('S.D.PASTE SHEET'!C736="","",'S.D.PASTE SHEET'!C736)</f>
        <v/>
      </c>
      <c s="91" t="str">
        <f>IF('S.D.PASTE SHEET'!D736="","",'S.D.PASTE SHEET'!D736)</f>
        <v/>
      </c>
      <c s="90" t="str">
        <f>IF('S.D.PASTE SHEET'!E736="","",UPPER('S.D.PASTE SHEET'!E736))</f>
        <v/>
      </c>
      <c s="90" t="str">
        <f>IF('S.D.PASTE SHEET'!F736="","",'S.D.PASTE SHEET'!F736)</f>
        <v/>
      </c>
      <c s="90" t="str">
        <f>IF('S.D.PASTE SHEET'!G736="","",UPPER('S.D.PASTE SHEET'!G736))</f>
        <v/>
      </c>
      <c s="90" t="str">
        <f>IF('S.D.PASTE SHEET'!H736="","",UPPER('S.D.PASTE SHEET'!H736))</f>
        <v/>
      </c>
      <c s="90" t="str">
        <f>IF('S.D.PASTE SHEET'!I736="","",'S.D.PASTE SHEET'!I736)</f>
        <v/>
      </c>
      <c s="91" t="str">
        <f>IF('S.D.PASTE SHEET'!J736="","",'S.D.PASTE SHEET'!J736)</f>
        <v/>
      </c>
      <c s="90" t="str">
        <f>IF('S.D.PASTE SHEET'!K736="","",'S.D.PASTE SHEET'!K736)</f>
        <v/>
      </c>
      <c s="90" t="str">
        <f>IF('S.D.PASTE SHEET'!L736="","",'S.D.PASTE SHEET'!L736)</f>
        <v/>
      </c>
      <c s="90" t="str">
        <f>IF('S.D.PASTE SHEET'!M736="","",'S.D.PASTE SHEET'!M736)</f>
        <v/>
      </c>
      <c s="90" t="str">
        <f>IF('S.D.PASTE SHEET'!N736="","",'S.D.PASTE SHEET'!N736)</f>
        <v/>
      </c>
      <c s="90" t="str">
        <f>IF('S.D.PASTE SHEET'!O736="","",'S.D.PASTE SHEET'!O736)</f>
        <v/>
      </c>
      <c s="90" t="str">
        <f>IF('S.D.PASTE SHEET'!P736="","",'S.D.PASTE SHEET'!P736)</f>
        <v/>
      </c>
      <c s="90" t="str">
        <f>IF('S.D.PASTE SHEET'!Q736="","",'S.D.PASTE SHEET'!Q736)</f>
        <v/>
      </c>
      <c s="90" t="str">
        <f>IF('S.D.PASTE SHEET'!R736="","",'S.D.PASTE SHEET'!R736)</f>
        <v/>
      </c>
      <c s="90" t="str">
        <f>IF('S.D.PASTE SHEET'!S736="","",'S.D.PASTE SHEET'!S736)</f>
        <v/>
      </c>
      <c s="90" t="str">
        <f>IF('S.D.PASTE SHEET'!T736="","",'S.D.PASTE SHEET'!T736)</f>
        <v/>
      </c>
      <c s="90" t="str">
        <f>IF('S.D.PASTE SHEET'!U736="","",'S.D.PASTE SHEET'!U736)</f>
        <v/>
      </c>
      <c s="90" t="str">
        <f>IF('S.D.PASTE SHEET'!V736="","",'S.D.PASTE SHEET'!V736)</f>
        <v/>
      </c>
      <c s="90" t="str">
        <f>IF('S.D.PASTE SHEET'!W736="","",'S.D.PASTE SHEET'!W736)</f>
        <v/>
      </c>
      <c s="90" t="str">
        <f>IF('S.D.PASTE SHEET'!X736="","",'S.D.PASTE SHEET'!X736)</f>
        <v/>
      </c>
      <c s="90" t="str">
        <f>IF('S.D.PASTE SHEET'!Y736="","",'S.D.PASTE SHEET'!Y736)</f>
        <v/>
      </c>
      <c s="90" t="str">
        <f>IF('S.D.PASTE SHEET'!Z736="","",'S.D.PASTE SHEET'!Z736)</f>
        <v/>
      </c>
      <c s="90" t="str">
        <f>IF('S.D.PASTE SHEET'!AA736="","",'S.D.PASTE SHEET'!AA736)</f>
        <v/>
      </c>
      <c s="90" t="str">
        <f>IF('S.D.PASTE SHEET'!AB736="","",'S.D.PASTE SHEET'!AB736)</f>
        <v/>
      </c>
      <c s="90" t="str">
        <f>IF('S.D.PASTE SHEET'!AC736="","",'S.D.PASTE SHEET'!AC736)</f>
        <v/>
      </c>
      <c s="90" t="str">
        <f>IF('S.D.PASTE SHEET'!AD736="","",'S.D.PASTE SHEET'!AD736)</f>
        <v/>
      </c>
      <c s="34"/>
      <c s="32" t="str">
        <f>IF(AK736="","",IF(AK736&gt;0,COUNT($AG$2:AG736),""))</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 t="shared" si="103"/>
        <v/>
      </c>
      <c r="AX736" s="32" t="str">
        <f>IF(BC736="","",IF(BC736&gt;0,COUNT($AY$2:AY736),""))</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7" spans="1:66" ht="15.75" customHeight="1">
      <c r="A737" s="90" t="str">
        <f>IF('S.D.PASTE SHEET'!A737="","",'S.D.PASTE SHEET'!A737)</f>
        <v/>
      </c>
      <c s="90" t="str">
        <f>IF('S.D.PASTE SHEET'!B737="","",'S.D.PASTE SHEET'!B737)</f>
        <v/>
      </c>
      <c s="90" t="str">
        <f>IF('S.D.PASTE SHEET'!C737="","",'S.D.PASTE SHEET'!C737)</f>
        <v/>
      </c>
      <c s="91" t="str">
        <f>IF('S.D.PASTE SHEET'!D737="","",'S.D.PASTE SHEET'!D737)</f>
        <v/>
      </c>
      <c s="90" t="str">
        <f>IF('S.D.PASTE SHEET'!E737="","",UPPER('S.D.PASTE SHEET'!E737))</f>
        <v/>
      </c>
      <c s="90" t="str">
        <f>IF('S.D.PASTE SHEET'!F737="","",'S.D.PASTE SHEET'!F737)</f>
        <v/>
      </c>
      <c s="90" t="str">
        <f>IF('S.D.PASTE SHEET'!G737="","",UPPER('S.D.PASTE SHEET'!G737))</f>
        <v/>
      </c>
      <c s="90" t="str">
        <f>IF('S.D.PASTE SHEET'!H737="","",UPPER('S.D.PASTE SHEET'!H737))</f>
        <v/>
      </c>
      <c s="90" t="str">
        <f>IF('S.D.PASTE SHEET'!I737="","",'S.D.PASTE SHEET'!I737)</f>
        <v/>
      </c>
      <c s="91" t="str">
        <f>IF('S.D.PASTE SHEET'!J737="","",'S.D.PASTE SHEET'!J737)</f>
        <v/>
      </c>
      <c s="90" t="str">
        <f>IF('S.D.PASTE SHEET'!K737="","",'S.D.PASTE SHEET'!K737)</f>
        <v/>
      </c>
      <c s="90" t="str">
        <f>IF('S.D.PASTE SHEET'!L737="","",'S.D.PASTE SHEET'!L737)</f>
        <v/>
      </c>
      <c s="90" t="str">
        <f>IF('S.D.PASTE SHEET'!M737="","",'S.D.PASTE SHEET'!M737)</f>
        <v/>
      </c>
      <c s="90" t="str">
        <f>IF('S.D.PASTE SHEET'!N737="","",'S.D.PASTE SHEET'!N737)</f>
        <v/>
      </c>
      <c s="90" t="str">
        <f>IF('S.D.PASTE SHEET'!O737="","",'S.D.PASTE SHEET'!O737)</f>
        <v/>
      </c>
      <c s="90" t="str">
        <f>IF('S.D.PASTE SHEET'!P737="","",'S.D.PASTE SHEET'!P737)</f>
        <v/>
      </c>
      <c s="90" t="str">
        <f>IF('S.D.PASTE SHEET'!Q737="","",'S.D.PASTE SHEET'!Q737)</f>
        <v/>
      </c>
      <c s="90" t="str">
        <f>IF('S.D.PASTE SHEET'!R737="","",'S.D.PASTE SHEET'!R737)</f>
        <v/>
      </c>
      <c s="90" t="str">
        <f>IF('S.D.PASTE SHEET'!S737="","",'S.D.PASTE SHEET'!S737)</f>
        <v/>
      </c>
      <c s="90" t="str">
        <f>IF('S.D.PASTE SHEET'!T737="","",'S.D.PASTE SHEET'!T737)</f>
        <v/>
      </c>
      <c s="90" t="str">
        <f>IF('S.D.PASTE SHEET'!U737="","",'S.D.PASTE SHEET'!U737)</f>
        <v/>
      </c>
      <c s="90" t="str">
        <f>IF('S.D.PASTE SHEET'!V737="","",'S.D.PASTE SHEET'!V737)</f>
        <v/>
      </c>
      <c s="90" t="str">
        <f>IF('S.D.PASTE SHEET'!W737="","",'S.D.PASTE SHEET'!W737)</f>
        <v/>
      </c>
      <c s="90" t="str">
        <f>IF('S.D.PASTE SHEET'!X737="","",'S.D.PASTE SHEET'!X737)</f>
        <v/>
      </c>
      <c s="90" t="str">
        <f>IF('S.D.PASTE SHEET'!Y737="","",'S.D.PASTE SHEET'!Y737)</f>
        <v/>
      </c>
      <c s="90" t="str">
        <f>IF('S.D.PASTE SHEET'!Z737="","",'S.D.PASTE SHEET'!Z737)</f>
        <v/>
      </c>
      <c s="90" t="str">
        <f>IF('S.D.PASTE SHEET'!AA737="","",'S.D.PASTE SHEET'!AA737)</f>
        <v/>
      </c>
      <c s="90" t="str">
        <f>IF('S.D.PASTE SHEET'!AB737="","",'S.D.PASTE SHEET'!AB737)</f>
        <v/>
      </c>
      <c s="90" t="str">
        <f>IF('S.D.PASTE SHEET'!AC737="","",'S.D.PASTE SHEET'!AC737)</f>
        <v/>
      </c>
      <c s="90" t="str">
        <f>IF('S.D.PASTE SHEET'!AD737="","",'S.D.PASTE SHEET'!AD737)</f>
        <v/>
      </c>
      <c s="34"/>
      <c s="32" t="str">
        <f>IF(AK737="","",IF(AK737&gt;0,COUNT($AG$2:AG737),""))</f>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37" t="str">
        <f t="shared" si="103"/>
        <v/>
      </c>
      <c s="10" t="str">
        <f t="shared" si="103"/>
        <v/>
      </c>
      <c s="10" t="str">
        <f t="shared" si="103"/>
        <v/>
      </c>
      <c s="10" t="str">
        <f t="shared" si="103"/>
        <v/>
      </c>
      <c s="10" t="str">
        <f t="shared" si="103"/>
        <v/>
      </c>
      <c s="10" t="str">
        <f t="shared" si="103"/>
        <v/>
      </c>
      <c s="10" t="str">
        <f>IF(AND($AJ$1=5,$A737=5),P737,"")</f>
        <v/>
      </c>
      <c r="AX737" s="32" t="str">
        <f>IF(BC737="","",IF(BC737&gt;0,COUNT($AY$2:AY737),""))</f>
        <v/>
      </c>
      <c s="10" t="str">
        <f t="shared" si="101"/>
        <v/>
      </c>
      <c s="10" t="str">
        <f t="shared" si="104"/>
        <v/>
      </c>
      <c s="10" t="str">
        <f t="shared" si="104"/>
        <v/>
      </c>
      <c s="39" t="str">
        <f t="shared" si="104"/>
        <v/>
      </c>
      <c s="10" t="str">
        <f t="shared" si="104"/>
        <v/>
      </c>
      <c s="10" t="str">
        <f t="shared" si="104"/>
        <v/>
      </c>
      <c s="10" t="str">
        <f t="shared" si="104"/>
        <v/>
      </c>
      <c s="10" t="str">
        <f t="shared" si="104"/>
        <v/>
      </c>
      <c s="10" t="str">
        <f t="shared" si="104"/>
        <v/>
      </c>
      <c s="39" t="str">
        <f t="shared" si="104"/>
        <v/>
      </c>
      <c s="10" t="str">
        <f t="shared" si="104"/>
        <v/>
      </c>
      <c s="10" t="str">
        <f t="shared" si="104"/>
        <v/>
      </c>
      <c s="10" t="str">
        <f t="shared" si="104"/>
        <v/>
      </c>
      <c s="10" t="str">
        <f t="shared" si="104"/>
        <v/>
      </c>
      <c s="10" t="str">
        <f t="shared" si="104"/>
        <v/>
      </c>
      <c s="10" t="str">
        <f t="shared" si="104"/>
        <v/>
      </c>
    </row>
    <row r="738" spans="1:66" ht="15.75" customHeight="1">
      <c r="A738" s="90" t="str">
        <f>IF('S.D.PASTE SHEET'!A738="","",'S.D.PASTE SHEET'!A738)</f>
        <v/>
      </c>
      <c s="90" t="str">
        <f>IF('S.D.PASTE SHEET'!B738="","",'S.D.PASTE SHEET'!B738)</f>
        <v/>
      </c>
      <c s="90" t="str">
        <f>IF('S.D.PASTE SHEET'!C738="","",'S.D.PASTE SHEET'!C738)</f>
        <v/>
      </c>
      <c s="91" t="str">
        <f>IF('S.D.PASTE SHEET'!D738="","",'S.D.PASTE SHEET'!D738)</f>
        <v/>
      </c>
      <c s="90" t="str">
        <f>IF('S.D.PASTE SHEET'!E738="","",UPPER('S.D.PASTE SHEET'!E738))</f>
        <v/>
      </c>
      <c s="90" t="str">
        <f>IF('S.D.PASTE SHEET'!F738="","",'S.D.PASTE SHEET'!F738)</f>
        <v/>
      </c>
      <c s="90" t="str">
        <f>IF('S.D.PASTE SHEET'!G738="","",UPPER('S.D.PASTE SHEET'!G738))</f>
        <v/>
      </c>
      <c s="90" t="str">
        <f>IF('S.D.PASTE SHEET'!H738="","",UPPER('S.D.PASTE SHEET'!H738))</f>
        <v/>
      </c>
      <c s="90" t="str">
        <f>IF('S.D.PASTE SHEET'!I738="","",'S.D.PASTE SHEET'!I738)</f>
        <v/>
      </c>
      <c s="91" t="str">
        <f>IF('S.D.PASTE SHEET'!J738="","",'S.D.PASTE SHEET'!J738)</f>
        <v/>
      </c>
      <c s="90" t="str">
        <f>IF('S.D.PASTE SHEET'!K738="","",'S.D.PASTE SHEET'!K738)</f>
        <v/>
      </c>
      <c s="90" t="str">
        <f>IF('S.D.PASTE SHEET'!L738="","",'S.D.PASTE SHEET'!L738)</f>
        <v/>
      </c>
      <c s="90" t="str">
        <f>IF('S.D.PASTE SHEET'!M738="","",'S.D.PASTE SHEET'!M738)</f>
        <v/>
      </c>
      <c s="90" t="str">
        <f>IF('S.D.PASTE SHEET'!N738="","",'S.D.PASTE SHEET'!N738)</f>
        <v/>
      </c>
      <c s="90" t="str">
        <f>IF('S.D.PASTE SHEET'!O738="","",'S.D.PASTE SHEET'!O738)</f>
        <v/>
      </c>
      <c s="90" t="str">
        <f>IF('S.D.PASTE SHEET'!P738="","",'S.D.PASTE SHEET'!P738)</f>
        <v/>
      </c>
      <c s="90" t="str">
        <f>IF('S.D.PASTE SHEET'!Q738="","",'S.D.PASTE SHEET'!Q738)</f>
        <v/>
      </c>
      <c s="90" t="str">
        <f>IF('S.D.PASTE SHEET'!R738="","",'S.D.PASTE SHEET'!R738)</f>
        <v/>
      </c>
      <c s="90" t="str">
        <f>IF('S.D.PASTE SHEET'!S738="","",'S.D.PASTE SHEET'!S738)</f>
        <v/>
      </c>
      <c s="90" t="str">
        <f>IF('S.D.PASTE SHEET'!T738="","",'S.D.PASTE SHEET'!T738)</f>
        <v/>
      </c>
      <c s="90" t="str">
        <f>IF('S.D.PASTE SHEET'!U738="","",'S.D.PASTE SHEET'!U738)</f>
        <v/>
      </c>
      <c s="90" t="str">
        <f>IF('S.D.PASTE SHEET'!V738="","",'S.D.PASTE SHEET'!V738)</f>
        <v/>
      </c>
      <c s="90" t="str">
        <f>IF('S.D.PASTE SHEET'!W738="","",'S.D.PASTE SHEET'!W738)</f>
        <v/>
      </c>
      <c s="90" t="str">
        <f>IF('S.D.PASTE SHEET'!X738="","",'S.D.PASTE SHEET'!X738)</f>
        <v/>
      </c>
      <c s="90" t="str">
        <f>IF('S.D.PASTE SHEET'!Y738="","",'S.D.PASTE SHEET'!Y738)</f>
        <v/>
      </c>
      <c s="90" t="str">
        <f>IF('S.D.PASTE SHEET'!Z738="","",'S.D.PASTE SHEET'!Z738)</f>
        <v/>
      </c>
      <c s="90" t="str">
        <f>IF('S.D.PASTE SHEET'!AA738="","",'S.D.PASTE SHEET'!AA738)</f>
        <v/>
      </c>
      <c s="90" t="str">
        <f>IF('S.D.PASTE SHEET'!AB738="","",'S.D.PASTE SHEET'!AB738)</f>
        <v/>
      </c>
      <c s="90" t="str">
        <f>IF('S.D.PASTE SHEET'!AC738="","",'S.D.PASTE SHEET'!AC738)</f>
        <v/>
      </c>
      <c s="90" t="str">
        <f>IF('S.D.PASTE SHEET'!AD738="","",'S.D.PASTE SHEET'!AD738)</f>
        <v/>
      </c>
      <c s="34"/>
      <c s="32" t="str">
        <f>IF(AK738="","",IF(AK738&gt;0,COUNT($AG$2:AG738),""))</f>
        <v/>
      </c>
      <c s="10" t="str">
        <f t="shared" si="105" ref="AG738:AV753">IF(AND($AJ$1=5,$A738=5),A738,"")</f>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38" s="32" t="str">
        <f>IF(BC738="","",IF(BC738&gt;0,COUNT($AY$2:AY738),""))</f>
        <v/>
      </c>
      <c s="10" t="str">
        <f t="shared" si="101"/>
        <v/>
      </c>
      <c s="10" t="str">
        <f t="shared" si="106" ref="AZ738:BN753">IF(AND($BB$1=5,$A738=5,$BC$1=$B738),B738,"")</f>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39" spans="1:66" ht="15.75" customHeight="1">
      <c r="A739" s="90" t="str">
        <f>IF('S.D.PASTE SHEET'!A739="","",'S.D.PASTE SHEET'!A739)</f>
        <v/>
      </c>
      <c s="90" t="str">
        <f>IF('S.D.PASTE SHEET'!B739="","",'S.D.PASTE SHEET'!B739)</f>
        <v/>
      </c>
      <c s="90" t="str">
        <f>IF('S.D.PASTE SHEET'!C739="","",'S.D.PASTE SHEET'!C739)</f>
        <v/>
      </c>
      <c s="91" t="str">
        <f>IF('S.D.PASTE SHEET'!D739="","",'S.D.PASTE SHEET'!D739)</f>
        <v/>
      </c>
      <c s="90" t="str">
        <f>IF('S.D.PASTE SHEET'!E739="","",UPPER('S.D.PASTE SHEET'!E739))</f>
        <v/>
      </c>
      <c s="90" t="str">
        <f>IF('S.D.PASTE SHEET'!F739="","",'S.D.PASTE SHEET'!F739)</f>
        <v/>
      </c>
      <c s="90" t="str">
        <f>IF('S.D.PASTE SHEET'!G739="","",UPPER('S.D.PASTE SHEET'!G739))</f>
        <v/>
      </c>
      <c s="90" t="str">
        <f>IF('S.D.PASTE SHEET'!H739="","",UPPER('S.D.PASTE SHEET'!H739))</f>
        <v/>
      </c>
      <c s="90" t="str">
        <f>IF('S.D.PASTE SHEET'!I739="","",'S.D.PASTE SHEET'!I739)</f>
        <v/>
      </c>
      <c s="91" t="str">
        <f>IF('S.D.PASTE SHEET'!J739="","",'S.D.PASTE SHEET'!J739)</f>
        <v/>
      </c>
      <c s="90" t="str">
        <f>IF('S.D.PASTE SHEET'!K739="","",'S.D.PASTE SHEET'!K739)</f>
        <v/>
      </c>
      <c s="90" t="str">
        <f>IF('S.D.PASTE SHEET'!L739="","",'S.D.PASTE SHEET'!L739)</f>
        <v/>
      </c>
      <c s="90" t="str">
        <f>IF('S.D.PASTE SHEET'!M739="","",'S.D.PASTE SHEET'!M739)</f>
        <v/>
      </c>
      <c s="90" t="str">
        <f>IF('S.D.PASTE SHEET'!N739="","",'S.D.PASTE SHEET'!N739)</f>
        <v/>
      </c>
      <c s="90" t="str">
        <f>IF('S.D.PASTE SHEET'!O739="","",'S.D.PASTE SHEET'!O739)</f>
        <v/>
      </c>
      <c s="90" t="str">
        <f>IF('S.D.PASTE SHEET'!P739="","",'S.D.PASTE SHEET'!P739)</f>
        <v/>
      </c>
      <c s="90" t="str">
        <f>IF('S.D.PASTE SHEET'!Q739="","",'S.D.PASTE SHEET'!Q739)</f>
        <v/>
      </c>
      <c s="90" t="str">
        <f>IF('S.D.PASTE SHEET'!R739="","",'S.D.PASTE SHEET'!R739)</f>
        <v/>
      </c>
      <c s="90" t="str">
        <f>IF('S.D.PASTE SHEET'!S739="","",'S.D.PASTE SHEET'!S739)</f>
        <v/>
      </c>
      <c s="90" t="str">
        <f>IF('S.D.PASTE SHEET'!T739="","",'S.D.PASTE SHEET'!T739)</f>
        <v/>
      </c>
      <c s="90" t="str">
        <f>IF('S.D.PASTE SHEET'!U739="","",'S.D.PASTE SHEET'!U739)</f>
        <v/>
      </c>
      <c s="90" t="str">
        <f>IF('S.D.PASTE SHEET'!V739="","",'S.D.PASTE SHEET'!V739)</f>
        <v/>
      </c>
      <c s="90" t="str">
        <f>IF('S.D.PASTE SHEET'!W739="","",'S.D.PASTE SHEET'!W739)</f>
        <v/>
      </c>
      <c s="90" t="str">
        <f>IF('S.D.PASTE SHEET'!X739="","",'S.D.PASTE SHEET'!X739)</f>
        <v/>
      </c>
      <c s="90" t="str">
        <f>IF('S.D.PASTE SHEET'!Y739="","",'S.D.PASTE SHEET'!Y739)</f>
        <v/>
      </c>
      <c s="90" t="str">
        <f>IF('S.D.PASTE SHEET'!Z739="","",'S.D.PASTE SHEET'!Z739)</f>
        <v/>
      </c>
      <c s="90" t="str">
        <f>IF('S.D.PASTE SHEET'!AA739="","",'S.D.PASTE SHEET'!AA739)</f>
        <v/>
      </c>
      <c s="90" t="str">
        <f>IF('S.D.PASTE SHEET'!AB739="","",'S.D.PASTE SHEET'!AB739)</f>
        <v/>
      </c>
      <c s="90" t="str">
        <f>IF('S.D.PASTE SHEET'!AC739="","",'S.D.PASTE SHEET'!AC739)</f>
        <v/>
      </c>
      <c s="90" t="str">
        <f>IF('S.D.PASTE SHEET'!AD739="","",'S.D.PASTE SHEET'!AD739)</f>
        <v/>
      </c>
      <c s="34"/>
      <c s="32" t="str">
        <f>IF(AK739="","",IF(AK739&gt;0,COUNT($AG$2:AG739),""))</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39" s="32" t="str">
        <f>IF(BC739="","",IF(BC739&gt;0,COUNT($AY$2:AY739),""))</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0" spans="1:66" ht="15.75" customHeight="1">
      <c r="A740" s="90" t="str">
        <f>IF('S.D.PASTE SHEET'!A740="","",'S.D.PASTE SHEET'!A740)</f>
        <v/>
      </c>
      <c s="90" t="str">
        <f>IF('S.D.PASTE SHEET'!B740="","",'S.D.PASTE SHEET'!B740)</f>
        <v/>
      </c>
      <c s="90" t="str">
        <f>IF('S.D.PASTE SHEET'!C740="","",'S.D.PASTE SHEET'!C740)</f>
        <v/>
      </c>
      <c s="91" t="str">
        <f>IF('S.D.PASTE SHEET'!D740="","",'S.D.PASTE SHEET'!D740)</f>
        <v/>
      </c>
      <c s="90" t="str">
        <f>IF('S.D.PASTE SHEET'!E740="","",UPPER('S.D.PASTE SHEET'!E740))</f>
        <v/>
      </c>
      <c s="90" t="str">
        <f>IF('S.D.PASTE SHEET'!F740="","",'S.D.PASTE SHEET'!F740)</f>
        <v/>
      </c>
      <c s="90" t="str">
        <f>IF('S.D.PASTE SHEET'!G740="","",UPPER('S.D.PASTE SHEET'!G740))</f>
        <v/>
      </c>
      <c s="90" t="str">
        <f>IF('S.D.PASTE SHEET'!H740="","",UPPER('S.D.PASTE SHEET'!H740))</f>
        <v/>
      </c>
      <c s="90" t="str">
        <f>IF('S.D.PASTE SHEET'!I740="","",'S.D.PASTE SHEET'!I740)</f>
        <v/>
      </c>
      <c s="91" t="str">
        <f>IF('S.D.PASTE SHEET'!J740="","",'S.D.PASTE SHEET'!J740)</f>
        <v/>
      </c>
      <c s="90" t="str">
        <f>IF('S.D.PASTE SHEET'!K740="","",'S.D.PASTE SHEET'!K740)</f>
        <v/>
      </c>
      <c s="90" t="str">
        <f>IF('S.D.PASTE SHEET'!L740="","",'S.D.PASTE SHEET'!L740)</f>
        <v/>
      </c>
      <c s="90" t="str">
        <f>IF('S.D.PASTE SHEET'!M740="","",'S.D.PASTE SHEET'!M740)</f>
        <v/>
      </c>
      <c s="90" t="str">
        <f>IF('S.D.PASTE SHEET'!N740="","",'S.D.PASTE SHEET'!N740)</f>
        <v/>
      </c>
      <c s="90" t="str">
        <f>IF('S.D.PASTE SHEET'!O740="","",'S.D.PASTE SHEET'!O740)</f>
        <v/>
      </c>
      <c s="90" t="str">
        <f>IF('S.D.PASTE SHEET'!P740="","",'S.D.PASTE SHEET'!P740)</f>
        <v/>
      </c>
      <c s="90" t="str">
        <f>IF('S.D.PASTE SHEET'!Q740="","",'S.D.PASTE SHEET'!Q740)</f>
        <v/>
      </c>
      <c s="90" t="str">
        <f>IF('S.D.PASTE SHEET'!R740="","",'S.D.PASTE SHEET'!R740)</f>
        <v/>
      </c>
      <c s="90" t="str">
        <f>IF('S.D.PASTE SHEET'!S740="","",'S.D.PASTE SHEET'!S740)</f>
        <v/>
      </c>
      <c s="90" t="str">
        <f>IF('S.D.PASTE SHEET'!T740="","",'S.D.PASTE SHEET'!T740)</f>
        <v/>
      </c>
      <c s="90" t="str">
        <f>IF('S.D.PASTE SHEET'!U740="","",'S.D.PASTE SHEET'!U740)</f>
        <v/>
      </c>
      <c s="90" t="str">
        <f>IF('S.D.PASTE SHEET'!V740="","",'S.D.PASTE SHEET'!V740)</f>
        <v/>
      </c>
      <c s="90" t="str">
        <f>IF('S.D.PASTE SHEET'!W740="","",'S.D.PASTE SHEET'!W740)</f>
        <v/>
      </c>
      <c s="90" t="str">
        <f>IF('S.D.PASTE SHEET'!X740="","",'S.D.PASTE SHEET'!X740)</f>
        <v/>
      </c>
      <c s="90" t="str">
        <f>IF('S.D.PASTE SHEET'!Y740="","",'S.D.PASTE SHEET'!Y740)</f>
        <v/>
      </c>
      <c s="90" t="str">
        <f>IF('S.D.PASTE SHEET'!Z740="","",'S.D.PASTE SHEET'!Z740)</f>
        <v/>
      </c>
      <c s="90" t="str">
        <f>IF('S.D.PASTE SHEET'!AA740="","",'S.D.PASTE SHEET'!AA740)</f>
        <v/>
      </c>
      <c s="90" t="str">
        <f>IF('S.D.PASTE SHEET'!AB740="","",'S.D.PASTE SHEET'!AB740)</f>
        <v/>
      </c>
      <c s="90" t="str">
        <f>IF('S.D.PASTE SHEET'!AC740="","",'S.D.PASTE SHEET'!AC740)</f>
        <v/>
      </c>
      <c s="90" t="str">
        <f>IF('S.D.PASTE SHEET'!AD740="","",'S.D.PASTE SHEET'!AD740)</f>
        <v/>
      </c>
      <c s="34"/>
      <c s="32" t="str">
        <f>IF(AK740="","",IF(AK740&gt;0,COUNT($AG$2:AG740),""))</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0" s="32" t="str">
        <f>IF(BC740="","",IF(BC740&gt;0,COUNT($AY$2:AY740),""))</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1" spans="1:66" ht="15.75" customHeight="1">
      <c r="A741" s="90" t="str">
        <f>IF('S.D.PASTE SHEET'!A741="","",'S.D.PASTE SHEET'!A741)</f>
        <v/>
      </c>
      <c s="90" t="str">
        <f>IF('S.D.PASTE SHEET'!B741="","",'S.D.PASTE SHEET'!B741)</f>
        <v/>
      </c>
      <c s="90" t="str">
        <f>IF('S.D.PASTE SHEET'!C741="","",'S.D.PASTE SHEET'!C741)</f>
        <v/>
      </c>
      <c s="91" t="str">
        <f>IF('S.D.PASTE SHEET'!D741="","",'S.D.PASTE SHEET'!D741)</f>
        <v/>
      </c>
      <c s="90" t="str">
        <f>IF('S.D.PASTE SHEET'!E741="","",UPPER('S.D.PASTE SHEET'!E741))</f>
        <v/>
      </c>
      <c s="90" t="str">
        <f>IF('S.D.PASTE SHEET'!F741="","",'S.D.PASTE SHEET'!F741)</f>
        <v/>
      </c>
      <c s="90" t="str">
        <f>IF('S.D.PASTE SHEET'!G741="","",UPPER('S.D.PASTE SHEET'!G741))</f>
        <v/>
      </c>
      <c s="90" t="str">
        <f>IF('S.D.PASTE SHEET'!H741="","",UPPER('S.D.PASTE SHEET'!H741))</f>
        <v/>
      </c>
      <c s="90" t="str">
        <f>IF('S.D.PASTE SHEET'!I741="","",'S.D.PASTE SHEET'!I741)</f>
        <v/>
      </c>
      <c s="91" t="str">
        <f>IF('S.D.PASTE SHEET'!J741="","",'S.D.PASTE SHEET'!J741)</f>
        <v/>
      </c>
      <c s="90" t="str">
        <f>IF('S.D.PASTE SHEET'!K741="","",'S.D.PASTE SHEET'!K741)</f>
        <v/>
      </c>
      <c s="90" t="str">
        <f>IF('S.D.PASTE SHEET'!L741="","",'S.D.PASTE SHEET'!L741)</f>
        <v/>
      </c>
      <c s="90" t="str">
        <f>IF('S.D.PASTE SHEET'!M741="","",'S.D.PASTE SHEET'!M741)</f>
        <v/>
      </c>
      <c s="90" t="str">
        <f>IF('S.D.PASTE SHEET'!N741="","",'S.D.PASTE SHEET'!N741)</f>
        <v/>
      </c>
      <c s="90" t="str">
        <f>IF('S.D.PASTE SHEET'!O741="","",'S.D.PASTE SHEET'!O741)</f>
        <v/>
      </c>
      <c s="90" t="str">
        <f>IF('S.D.PASTE SHEET'!P741="","",'S.D.PASTE SHEET'!P741)</f>
        <v/>
      </c>
      <c s="90" t="str">
        <f>IF('S.D.PASTE SHEET'!Q741="","",'S.D.PASTE SHEET'!Q741)</f>
        <v/>
      </c>
      <c s="90" t="str">
        <f>IF('S.D.PASTE SHEET'!R741="","",'S.D.PASTE SHEET'!R741)</f>
        <v/>
      </c>
      <c s="90" t="str">
        <f>IF('S.D.PASTE SHEET'!S741="","",'S.D.PASTE SHEET'!S741)</f>
        <v/>
      </c>
      <c s="90" t="str">
        <f>IF('S.D.PASTE SHEET'!T741="","",'S.D.PASTE SHEET'!T741)</f>
        <v/>
      </c>
      <c s="90" t="str">
        <f>IF('S.D.PASTE SHEET'!U741="","",'S.D.PASTE SHEET'!U741)</f>
        <v/>
      </c>
      <c s="90" t="str">
        <f>IF('S.D.PASTE SHEET'!V741="","",'S.D.PASTE SHEET'!V741)</f>
        <v/>
      </c>
      <c s="90" t="str">
        <f>IF('S.D.PASTE SHEET'!W741="","",'S.D.PASTE SHEET'!W741)</f>
        <v/>
      </c>
      <c s="90" t="str">
        <f>IF('S.D.PASTE SHEET'!X741="","",'S.D.PASTE SHEET'!X741)</f>
        <v/>
      </c>
      <c s="90" t="str">
        <f>IF('S.D.PASTE SHEET'!Y741="","",'S.D.PASTE SHEET'!Y741)</f>
        <v/>
      </c>
      <c s="90" t="str">
        <f>IF('S.D.PASTE SHEET'!Z741="","",'S.D.PASTE SHEET'!Z741)</f>
        <v/>
      </c>
      <c s="90" t="str">
        <f>IF('S.D.PASTE SHEET'!AA741="","",'S.D.PASTE SHEET'!AA741)</f>
        <v/>
      </c>
      <c s="90" t="str">
        <f>IF('S.D.PASTE SHEET'!AB741="","",'S.D.PASTE SHEET'!AB741)</f>
        <v/>
      </c>
      <c s="90" t="str">
        <f>IF('S.D.PASTE SHEET'!AC741="","",'S.D.PASTE SHEET'!AC741)</f>
        <v/>
      </c>
      <c s="90" t="str">
        <f>IF('S.D.PASTE SHEET'!AD741="","",'S.D.PASTE SHEET'!AD741)</f>
        <v/>
      </c>
      <c s="34"/>
      <c s="32" t="str">
        <f>IF(AK741="","",IF(AK741&gt;0,COUNT($AG$2:AG741),""))</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1" s="32" t="str">
        <f>IF(BC741="","",IF(BC741&gt;0,COUNT($AY$2:AY741),""))</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2" spans="1:66" ht="15.75" customHeight="1">
      <c r="A742" s="90" t="str">
        <f>IF('S.D.PASTE SHEET'!A742="","",'S.D.PASTE SHEET'!A742)</f>
        <v/>
      </c>
      <c s="90" t="str">
        <f>IF('S.D.PASTE SHEET'!B742="","",'S.D.PASTE SHEET'!B742)</f>
        <v/>
      </c>
      <c s="90" t="str">
        <f>IF('S.D.PASTE SHEET'!C742="","",'S.D.PASTE SHEET'!C742)</f>
        <v/>
      </c>
      <c s="91" t="str">
        <f>IF('S.D.PASTE SHEET'!D742="","",'S.D.PASTE SHEET'!D742)</f>
        <v/>
      </c>
      <c s="90" t="str">
        <f>IF('S.D.PASTE SHEET'!E742="","",UPPER('S.D.PASTE SHEET'!E742))</f>
        <v/>
      </c>
      <c s="90" t="str">
        <f>IF('S.D.PASTE SHEET'!F742="","",'S.D.PASTE SHEET'!F742)</f>
        <v/>
      </c>
      <c s="90" t="str">
        <f>IF('S.D.PASTE SHEET'!G742="","",UPPER('S.D.PASTE SHEET'!G742))</f>
        <v/>
      </c>
      <c s="90" t="str">
        <f>IF('S.D.PASTE SHEET'!H742="","",UPPER('S.D.PASTE SHEET'!H742))</f>
        <v/>
      </c>
      <c s="90" t="str">
        <f>IF('S.D.PASTE SHEET'!I742="","",'S.D.PASTE SHEET'!I742)</f>
        <v/>
      </c>
      <c s="91" t="str">
        <f>IF('S.D.PASTE SHEET'!J742="","",'S.D.PASTE SHEET'!J742)</f>
        <v/>
      </c>
      <c s="90" t="str">
        <f>IF('S.D.PASTE SHEET'!K742="","",'S.D.PASTE SHEET'!K742)</f>
        <v/>
      </c>
      <c s="90" t="str">
        <f>IF('S.D.PASTE SHEET'!L742="","",'S.D.PASTE SHEET'!L742)</f>
        <v/>
      </c>
      <c s="90" t="str">
        <f>IF('S.D.PASTE SHEET'!M742="","",'S.D.PASTE SHEET'!M742)</f>
        <v/>
      </c>
      <c s="90" t="str">
        <f>IF('S.D.PASTE SHEET'!N742="","",'S.D.PASTE SHEET'!N742)</f>
        <v/>
      </c>
      <c s="90" t="str">
        <f>IF('S.D.PASTE SHEET'!O742="","",'S.D.PASTE SHEET'!O742)</f>
        <v/>
      </c>
      <c s="90" t="str">
        <f>IF('S.D.PASTE SHEET'!P742="","",'S.D.PASTE SHEET'!P742)</f>
        <v/>
      </c>
      <c s="90" t="str">
        <f>IF('S.D.PASTE SHEET'!Q742="","",'S.D.PASTE SHEET'!Q742)</f>
        <v/>
      </c>
      <c s="90" t="str">
        <f>IF('S.D.PASTE SHEET'!R742="","",'S.D.PASTE SHEET'!R742)</f>
        <v/>
      </c>
      <c s="90" t="str">
        <f>IF('S.D.PASTE SHEET'!S742="","",'S.D.PASTE SHEET'!S742)</f>
        <v/>
      </c>
      <c s="90" t="str">
        <f>IF('S.D.PASTE SHEET'!T742="","",'S.D.PASTE SHEET'!T742)</f>
        <v/>
      </c>
      <c s="90" t="str">
        <f>IF('S.D.PASTE SHEET'!U742="","",'S.D.PASTE SHEET'!U742)</f>
        <v/>
      </c>
      <c s="90" t="str">
        <f>IF('S.D.PASTE SHEET'!V742="","",'S.D.PASTE SHEET'!V742)</f>
        <v/>
      </c>
      <c s="90" t="str">
        <f>IF('S.D.PASTE SHEET'!W742="","",'S.D.PASTE SHEET'!W742)</f>
        <v/>
      </c>
      <c s="90" t="str">
        <f>IF('S.D.PASTE SHEET'!X742="","",'S.D.PASTE SHEET'!X742)</f>
        <v/>
      </c>
      <c s="90" t="str">
        <f>IF('S.D.PASTE SHEET'!Y742="","",'S.D.PASTE SHEET'!Y742)</f>
        <v/>
      </c>
      <c s="90" t="str">
        <f>IF('S.D.PASTE SHEET'!Z742="","",'S.D.PASTE SHEET'!Z742)</f>
        <v/>
      </c>
      <c s="90" t="str">
        <f>IF('S.D.PASTE SHEET'!AA742="","",'S.D.PASTE SHEET'!AA742)</f>
        <v/>
      </c>
      <c s="90" t="str">
        <f>IF('S.D.PASTE SHEET'!AB742="","",'S.D.PASTE SHEET'!AB742)</f>
        <v/>
      </c>
      <c s="90" t="str">
        <f>IF('S.D.PASTE SHEET'!AC742="","",'S.D.PASTE SHEET'!AC742)</f>
        <v/>
      </c>
      <c s="90" t="str">
        <f>IF('S.D.PASTE SHEET'!AD742="","",'S.D.PASTE SHEET'!AD742)</f>
        <v/>
      </c>
      <c s="34"/>
      <c s="32" t="str">
        <f>IF(AK742="","",IF(AK742&gt;0,COUNT($AG$2:AG742),""))</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2" s="32" t="str">
        <f>IF(BC742="","",IF(BC742&gt;0,COUNT($AY$2:AY742),""))</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3" spans="1:66" ht="15.75" customHeight="1">
      <c r="A743" s="90" t="str">
        <f>IF('S.D.PASTE SHEET'!A743="","",'S.D.PASTE SHEET'!A743)</f>
        <v/>
      </c>
      <c s="90" t="str">
        <f>IF('S.D.PASTE SHEET'!B743="","",'S.D.PASTE SHEET'!B743)</f>
        <v/>
      </c>
      <c s="90" t="str">
        <f>IF('S.D.PASTE SHEET'!C743="","",'S.D.PASTE SHEET'!C743)</f>
        <v/>
      </c>
      <c s="91" t="str">
        <f>IF('S.D.PASTE SHEET'!D743="","",'S.D.PASTE SHEET'!D743)</f>
        <v/>
      </c>
      <c s="90" t="str">
        <f>IF('S.D.PASTE SHEET'!E743="","",UPPER('S.D.PASTE SHEET'!E743))</f>
        <v/>
      </c>
      <c s="90" t="str">
        <f>IF('S.D.PASTE SHEET'!F743="","",'S.D.PASTE SHEET'!F743)</f>
        <v/>
      </c>
      <c s="90" t="str">
        <f>IF('S.D.PASTE SHEET'!G743="","",UPPER('S.D.PASTE SHEET'!G743))</f>
        <v/>
      </c>
      <c s="90" t="str">
        <f>IF('S.D.PASTE SHEET'!H743="","",UPPER('S.D.PASTE SHEET'!H743))</f>
        <v/>
      </c>
      <c s="90" t="str">
        <f>IF('S.D.PASTE SHEET'!I743="","",'S.D.PASTE SHEET'!I743)</f>
        <v/>
      </c>
      <c s="91" t="str">
        <f>IF('S.D.PASTE SHEET'!J743="","",'S.D.PASTE SHEET'!J743)</f>
        <v/>
      </c>
      <c s="90" t="str">
        <f>IF('S.D.PASTE SHEET'!K743="","",'S.D.PASTE SHEET'!K743)</f>
        <v/>
      </c>
      <c s="90" t="str">
        <f>IF('S.D.PASTE SHEET'!L743="","",'S.D.PASTE SHEET'!L743)</f>
        <v/>
      </c>
      <c s="90" t="str">
        <f>IF('S.D.PASTE SHEET'!M743="","",'S.D.PASTE SHEET'!M743)</f>
        <v/>
      </c>
      <c s="90" t="str">
        <f>IF('S.D.PASTE SHEET'!N743="","",'S.D.PASTE SHEET'!N743)</f>
        <v/>
      </c>
      <c s="90" t="str">
        <f>IF('S.D.PASTE SHEET'!O743="","",'S.D.PASTE SHEET'!O743)</f>
        <v/>
      </c>
      <c s="90" t="str">
        <f>IF('S.D.PASTE SHEET'!P743="","",'S.D.PASTE SHEET'!P743)</f>
        <v/>
      </c>
      <c s="90" t="str">
        <f>IF('S.D.PASTE SHEET'!Q743="","",'S.D.PASTE SHEET'!Q743)</f>
        <v/>
      </c>
      <c s="90" t="str">
        <f>IF('S.D.PASTE SHEET'!R743="","",'S.D.PASTE SHEET'!R743)</f>
        <v/>
      </c>
      <c s="90" t="str">
        <f>IF('S.D.PASTE SHEET'!S743="","",'S.D.PASTE SHEET'!S743)</f>
        <v/>
      </c>
      <c s="90" t="str">
        <f>IF('S.D.PASTE SHEET'!T743="","",'S.D.PASTE SHEET'!T743)</f>
        <v/>
      </c>
      <c s="90" t="str">
        <f>IF('S.D.PASTE SHEET'!U743="","",'S.D.PASTE SHEET'!U743)</f>
        <v/>
      </c>
      <c s="90" t="str">
        <f>IF('S.D.PASTE SHEET'!V743="","",'S.D.PASTE SHEET'!V743)</f>
        <v/>
      </c>
      <c s="90" t="str">
        <f>IF('S.D.PASTE SHEET'!W743="","",'S.D.PASTE SHEET'!W743)</f>
        <v/>
      </c>
      <c s="90" t="str">
        <f>IF('S.D.PASTE SHEET'!X743="","",'S.D.PASTE SHEET'!X743)</f>
        <v/>
      </c>
      <c s="90" t="str">
        <f>IF('S.D.PASTE SHEET'!Y743="","",'S.D.PASTE SHEET'!Y743)</f>
        <v/>
      </c>
      <c s="90" t="str">
        <f>IF('S.D.PASTE SHEET'!Z743="","",'S.D.PASTE SHEET'!Z743)</f>
        <v/>
      </c>
      <c s="90" t="str">
        <f>IF('S.D.PASTE SHEET'!AA743="","",'S.D.PASTE SHEET'!AA743)</f>
        <v/>
      </c>
      <c s="90" t="str">
        <f>IF('S.D.PASTE SHEET'!AB743="","",'S.D.PASTE SHEET'!AB743)</f>
        <v/>
      </c>
      <c s="90" t="str">
        <f>IF('S.D.PASTE SHEET'!AC743="","",'S.D.PASTE SHEET'!AC743)</f>
        <v/>
      </c>
      <c s="90" t="str">
        <f>IF('S.D.PASTE SHEET'!AD743="","",'S.D.PASTE SHEET'!AD743)</f>
        <v/>
      </c>
      <c s="34"/>
      <c s="32" t="str">
        <f>IF(AK743="","",IF(AK743&gt;0,COUNT($AG$2:AG743),""))</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3" s="32" t="str">
        <f>IF(BC743="","",IF(BC743&gt;0,COUNT($AY$2:AY743),""))</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4" spans="1:66" ht="15.75" customHeight="1">
      <c r="A744" s="90" t="str">
        <f>IF('S.D.PASTE SHEET'!A744="","",'S.D.PASTE SHEET'!A744)</f>
        <v/>
      </c>
      <c s="90" t="str">
        <f>IF('S.D.PASTE SHEET'!B744="","",'S.D.PASTE SHEET'!B744)</f>
        <v/>
      </c>
      <c s="90" t="str">
        <f>IF('S.D.PASTE SHEET'!C744="","",'S.D.PASTE SHEET'!C744)</f>
        <v/>
      </c>
      <c s="91" t="str">
        <f>IF('S.D.PASTE SHEET'!D744="","",'S.D.PASTE SHEET'!D744)</f>
        <v/>
      </c>
      <c s="90" t="str">
        <f>IF('S.D.PASTE SHEET'!E744="","",UPPER('S.D.PASTE SHEET'!E744))</f>
        <v/>
      </c>
      <c s="90" t="str">
        <f>IF('S.D.PASTE SHEET'!F744="","",'S.D.PASTE SHEET'!F744)</f>
        <v/>
      </c>
      <c s="90" t="str">
        <f>IF('S.D.PASTE SHEET'!G744="","",UPPER('S.D.PASTE SHEET'!G744))</f>
        <v/>
      </c>
      <c s="90" t="str">
        <f>IF('S.D.PASTE SHEET'!H744="","",UPPER('S.D.PASTE SHEET'!H744))</f>
        <v/>
      </c>
      <c s="90" t="str">
        <f>IF('S.D.PASTE SHEET'!I744="","",'S.D.PASTE SHEET'!I744)</f>
        <v/>
      </c>
      <c s="91" t="str">
        <f>IF('S.D.PASTE SHEET'!J744="","",'S.D.PASTE SHEET'!J744)</f>
        <v/>
      </c>
      <c s="90" t="str">
        <f>IF('S.D.PASTE SHEET'!K744="","",'S.D.PASTE SHEET'!K744)</f>
        <v/>
      </c>
      <c s="90" t="str">
        <f>IF('S.D.PASTE SHEET'!L744="","",'S.D.PASTE SHEET'!L744)</f>
        <v/>
      </c>
      <c s="90" t="str">
        <f>IF('S.D.PASTE SHEET'!M744="","",'S.D.PASTE SHEET'!M744)</f>
        <v/>
      </c>
      <c s="90" t="str">
        <f>IF('S.D.PASTE SHEET'!N744="","",'S.D.PASTE SHEET'!N744)</f>
        <v/>
      </c>
      <c s="90" t="str">
        <f>IF('S.D.PASTE SHEET'!O744="","",'S.D.PASTE SHEET'!O744)</f>
        <v/>
      </c>
      <c s="90" t="str">
        <f>IF('S.D.PASTE SHEET'!P744="","",'S.D.PASTE SHEET'!P744)</f>
        <v/>
      </c>
      <c s="90" t="str">
        <f>IF('S.D.PASTE SHEET'!Q744="","",'S.D.PASTE SHEET'!Q744)</f>
        <v/>
      </c>
      <c s="90" t="str">
        <f>IF('S.D.PASTE SHEET'!R744="","",'S.D.PASTE SHEET'!R744)</f>
        <v/>
      </c>
      <c s="90" t="str">
        <f>IF('S.D.PASTE SHEET'!S744="","",'S.D.PASTE SHEET'!S744)</f>
        <v/>
      </c>
      <c s="90" t="str">
        <f>IF('S.D.PASTE SHEET'!T744="","",'S.D.PASTE SHEET'!T744)</f>
        <v/>
      </c>
      <c s="90" t="str">
        <f>IF('S.D.PASTE SHEET'!U744="","",'S.D.PASTE SHEET'!U744)</f>
        <v/>
      </c>
      <c s="90" t="str">
        <f>IF('S.D.PASTE SHEET'!V744="","",'S.D.PASTE SHEET'!V744)</f>
        <v/>
      </c>
      <c s="90" t="str">
        <f>IF('S.D.PASTE SHEET'!W744="","",'S.D.PASTE SHEET'!W744)</f>
        <v/>
      </c>
      <c s="90" t="str">
        <f>IF('S.D.PASTE SHEET'!X744="","",'S.D.PASTE SHEET'!X744)</f>
        <v/>
      </c>
      <c s="90" t="str">
        <f>IF('S.D.PASTE SHEET'!Y744="","",'S.D.PASTE SHEET'!Y744)</f>
        <v/>
      </c>
      <c s="90" t="str">
        <f>IF('S.D.PASTE SHEET'!Z744="","",'S.D.PASTE SHEET'!Z744)</f>
        <v/>
      </c>
      <c s="90" t="str">
        <f>IF('S.D.PASTE SHEET'!AA744="","",'S.D.PASTE SHEET'!AA744)</f>
        <v/>
      </c>
      <c s="90" t="str">
        <f>IF('S.D.PASTE SHEET'!AB744="","",'S.D.PASTE SHEET'!AB744)</f>
        <v/>
      </c>
      <c s="90" t="str">
        <f>IF('S.D.PASTE SHEET'!AC744="","",'S.D.PASTE SHEET'!AC744)</f>
        <v/>
      </c>
      <c s="90" t="str">
        <f>IF('S.D.PASTE SHEET'!AD744="","",'S.D.PASTE SHEET'!AD744)</f>
        <v/>
      </c>
      <c s="34"/>
      <c s="32" t="str">
        <f>IF(AK744="","",IF(AK744&gt;0,COUNT($AG$2:AG744),""))</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4" s="32" t="str">
        <f>IF(BC744="","",IF(BC744&gt;0,COUNT($AY$2:AY744),""))</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5" spans="1:66" ht="15.75" customHeight="1">
      <c r="A745" s="90" t="str">
        <f>IF('S.D.PASTE SHEET'!A745="","",'S.D.PASTE SHEET'!A745)</f>
        <v/>
      </c>
      <c s="90" t="str">
        <f>IF('S.D.PASTE SHEET'!B745="","",'S.D.PASTE SHEET'!B745)</f>
        <v/>
      </c>
      <c s="90" t="str">
        <f>IF('S.D.PASTE SHEET'!C745="","",'S.D.PASTE SHEET'!C745)</f>
        <v/>
      </c>
      <c s="91" t="str">
        <f>IF('S.D.PASTE SHEET'!D745="","",'S.D.PASTE SHEET'!D745)</f>
        <v/>
      </c>
      <c s="90" t="str">
        <f>IF('S.D.PASTE SHEET'!E745="","",UPPER('S.D.PASTE SHEET'!E745))</f>
        <v/>
      </c>
      <c s="90" t="str">
        <f>IF('S.D.PASTE SHEET'!F745="","",'S.D.PASTE SHEET'!F745)</f>
        <v/>
      </c>
      <c s="90" t="str">
        <f>IF('S.D.PASTE SHEET'!G745="","",UPPER('S.D.PASTE SHEET'!G745))</f>
        <v/>
      </c>
      <c s="90" t="str">
        <f>IF('S.D.PASTE SHEET'!H745="","",UPPER('S.D.PASTE SHEET'!H745))</f>
        <v/>
      </c>
      <c s="90" t="str">
        <f>IF('S.D.PASTE SHEET'!I745="","",'S.D.PASTE SHEET'!I745)</f>
        <v/>
      </c>
      <c s="91" t="str">
        <f>IF('S.D.PASTE SHEET'!J745="","",'S.D.PASTE SHEET'!J745)</f>
        <v/>
      </c>
      <c s="90" t="str">
        <f>IF('S.D.PASTE SHEET'!K745="","",'S.D.PASTE SHEET'!K745)</f>
        <v/>
      </c>
      <c s="90" t="str">
        <f>IF('S.D.PASTE SHEET'!L745="","",'S.D.PASTE SHEET'!L745)</f>
        <v/>
      </c>
      <c s="90" t="str">
        <f>IF('S.D.PASTE SHEET'!M745="","",'S.D.PASTE SHEET'!M745)</f>
        <v/>
      </c>
      <c s="90" t="str">
        <f>IF('S.D.PASTE SHEET'!N745="","",'S.D.PASTE SHEET'!N745)</f>
        <v/>
      </c>
      <c s="90" t="str">
        <f>IF('S.D.PASTE SHEET'!O745="","",'S.D.PASTE SHEET'!O745)</f>
        <v/>
      </c>
      <c s="90" t="str">
        <f>IF('S.D.PASTE SHEET'!P745="","",'S.D.PASTE SHEET'!P745)</f>
        <v/>
      </c>
      <c s="90" t="str">
        <f>IF('S.D.PASTE SHEET'!Q745="","",'S.D.PASTE SHEET'!Q745)</f>
        <v/>
      </c>
      <c s="90" t="str">
        <f>IF('S.D.PASTE SHEET'!R745="","",'S.D.PASTE SHEET'!R745)</f>
        <v/>
      </c>
      <c s="90" t="str">
        <f>IF('S.D.PASTE SHEET'!S745="","",'S.D.PASTE SHEET'!S745)</f>
        <v/>
      </c>
      <c s="90" t="str">
        <f>IF('S.D.PASTE SHEET'!T745="","",'S.D.PASTE SHEET'!T745)</f>
        <v/>
      </c>
      <c s="90" t="str">
        <f>IF('S.D.PASTE SHEET'!U745="","",'S.D.PASTE SHEET'!U745)</f>
        <v/>
      </c>
      <c s="90" t="str">
        <f>IF('S.D.PASTE SHEET'!V745="","",'S.D.PASTE SHEET'!V745)</f>
        <v/>
      </c>
      <c s="90" t="str">
        <f>IF('S.D.PASTE SHEET'!W745="","",'S.D.PASTE SHEET'!W745)</f>
        <v/>
      </c>
      <c s="90" t="str">
        <f>IF('S.D.PASTE SHEET'!X745="","",'S.D.PASTE SHEET'!X745)</f>
        <v/>
      </c>
      <c s="90" t="str">
        <f>IF('S.D.PASTE SHEET'!Y745="","",'S.D.PASTE SHEET'!Y745)</f>
        <v/>
      </c>
      <c s="90" t="str">
        <f>IF('S.D.PASTE SHEET'!Z745="","",'S.D.PASTE SHEET'!Z745)</f>
        <v/>
      </c>
      <c s="90" t="str">
        <f>IF('S.D.PASTE SHEET'!AA745="","",'S.D.PASTE SHEET'!AA745)</f>
        <v/>
      </c>
      <c s="90" t="str">
        <f>IF('S.D.PASTE SHEET'!AB745="","",'S.D.PASTE SHEET'!AB745)</f>
        <v/>
      </c>
      <c s="90" t="str">
        <f>IF('S.D.PASTE SHEET'!AC745="","",'S.D.PASTE SHEET'!AC745)</f>
        <v/>
      </c>
      <c s="90" t="str">
        <f>IF('S.D.PASTE SHEET'!AD745="","",'S.D.PASTE SHEET'!AD745)</f>
        <v/>
      </c>
      <c s="34"/>
      <c s="32" t="str">
        <f>IF(AK745="","",IF(AK745&gt;0,COUNT($AG$2:AG745),""))</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5" s="32" t="str">
        <f>IF(BC745="","",IF(BC745&gt;0,COUNT($AY$2:AY745),""))</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6" spans="1:66" ht="15.75" customHeight="1">
      <c r="A746" s="90" t="str">
        <f>IF('S.D.PASTE SHEET'!A746="","",'S.D.PASTE SHEET'!A746)</f>
        <v/>
      </c>
      <c s="90" t="str">
        <f>IF('S.D.PASTE SHEET'!B746="","",'S.D.PASTE SHEET'!B746)</f>
        <v/>
      </c>
      <c s="90" t="str">
        <f>IF('S.D.PASTE SHEET'!C746="","",'S.D.PASTE SHEET'!C746)</f>
        <v/>
      </c>
      <c s="91" t="str">
        <f>IF('S.D.PASTE SHEET'!D746="","",'S.D.PASTE SHEET'!D746)</f>
        <v/>
      </c>
      <c s="90" t="str">
        <f>IF('S.D.PASTE SHEET'!E746="","",UPPER('S.D.PASTE SHEET'!E746))</f>
        <v/>
      </c>
      <c s="90" t="str">
        <f>IF('S.D.PASTE SHEET'!F746="","",'S.D.PASTE SHEET'!F746)</f>
        <v/>
      </c>
      <c s="90" t="str">
        <f>IF('S.D.PASTE SHEET'!G746="","",UPPER('S.D.PASTE SHEET'!G746))</f>
        <v/>
      </c>
      <c s="90" t="str">
        <f>IF('S.D.PASTE SHEET'!H746="","",UPPER('S.D.PASTE SHEET'!H746))</f>
        <v/>
      </c>
      <c s="90" t="str">
        <f>IF('S.D.PASTE SHEET'!I746="","",'S.D.PASTE SHEET'!I746)</f>
        <v/>
      </c>
      <c s="91" t="str">
        <f>IF('S.D.PASTE SHEET'!J746="","",'S.D.PASTE SHEET'!J746)</f>
        <v/>
      </c>
      <c s="90" t="str">
        <f>IF('S.D.PASTE SHEET'!K746="","",'S.D.PASTE SHEET'!K746)</f>
        <v/>
      </c>
      <c s="90" t="str">
        <f>IF('S.D.PASTE SHEET'!L746="","",'S.D.PASTE SHEET'!L746)</f>
        <v/>
      </c>
      <c s="90" t="str">
        <f>IF('S.D.PASTE SHEET'!M746="","",'S.D.PASTE SHEET'!M746)</f>
        <v/>
      </c>
      <c s="90" t="str">
        <f>IF('S.D.PASTE SHEET'!N746="","",'S.D.PASTE SHEET'!N746)</f>
        <v/>
      </c>
      <c s="90" t="str">
        <f>IF('S.D.PASTE SHEET'!O746="","",'S.D.PASTE SHEET'!O746)</f>
        <v/>
      </c>
      <c s="90" t="str">
        <f>IF('S.D.PASTE SHEET'!P746="","",'S.D.PASTE SHEET'!P746)</f>
        <v/>
      </c>
      <c s="90" t="str">
        <f>IF('S.D.PASTE SHEET'!Q746="","",'S.D.PASTE SHEET'!Q746)</f>
        <v/>
      </c>
      <c s="90" t="str">
        <f>IF('S.D.PASTE SHEET'!R746="","",'S.D.PASTE SHEET'!R746)</f>
        <v/>
      </c>
      <c s="90" t="str">
        <f>IF('S.D.PASTE SHEET'!S746="","",'S.D.PASTE SHEET'!S746)</f>
        <v/>
      </c>
      <c s="90" t="str">
        <f>IF('S.D.PASTE SHEET'!T746="","",'S.D.PASTE SHEET'!T746)</f>
        <v/>
      </c>
      <c s="90" t="str">
        <f>IF('S.D.PASTE SHEET'!U746="","",'S.D.PASTE SHEET'!U746)</f>
        <v/>
      </c>
      <c s="90" t="str">
        <f>IF('S.D.PASTE SHEET'!V746="","",'S.D.PASTE SHEET'!V746)</f>
        <v/>
      </c>
      <c s="90" t="str">
        <f>IF('S.D.PASTE SHEET'!W746="","",'S.D.PASTE SHEET'!W746)</f>
        <v/>
      </c>
      <c s="90" t="str">
        <f>IF('S.D.PASTE SHEET'!X746="","",'S.D.PASTE SHEET'!X746)</f>
        <v/>
      </c>
      <c s="90" t="str">
        <f>IF('S.D.PASTE SHEET'!Y746="","",'S.D.PASTE SHEET'!Y746)</f>
        <v/>
      </c>
      <c s="90" t="str">
        <f>IF('S.D.PASTE SHEET'!Z746="","",'S.D.PASTE SHEET'!Z746)</f>
        <v/>
      </c>
      <c s="90" t="str">
        <f>IF('S.D.PASTE SHEET'!AA746="","",'S.D.PASTE SHEET'!AA746)</f>
        <v/>
      </c>
      <c s="90" t="str">
        <f>IF('S.D.PASTE SHEET'!AB746="","",'S.D.PASTE SHEET'!AB746)</f>
        <v/>
      </c>
      <c s="90" t="str">
        <f>IF('S.D.PASTE SHEET'!AC746="","",'S.D.PASTE SHEET'!AC746)</f>
        <v/>
      </c>
      <c s="90" t="str">
        <f>IF('S.D.PASTE SHEET'!AD746="","",'S.D.PASTE SHEET'!AD746)</f>
        <v/>
      </c>
      <c s="34"/>
      <c s="32" t="str">
        <f>IF(AK746="","",IF(AK746&gt;0,COUNT($AG$2:AG746),""))</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6" s="32" t="str">
        <f>IF(BC746="","",IF(BC746&gt;0,COUNT($AY$2:AY746),""))</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7" spans="1:66" ht="15.75" customHeight="1">
      <c r="A747" s="90" t="str">
        <f>IF('S.D.PASTE SHEET'!A747="","",'S.D.PASTE SHEET'!A747)</f>
        <v/>
      </c>
      <c s="90" t="str">
        <f>IF('S.D.PASTE SHEET'!B747="","",'S.D.PASTE SHEET'!B747)</f>
        <v/>
      </c>
      <c s="90" t="str">
        <f>IF('S.D.PASTE SHEET'!C747="","",'S.D.PASTE SHEET'!C747)</f>
        <v/>
      </c>
      <c s="91" t="str">
        <f>IF('S.D.PASTE SHEET'!D747="","",'S.D.PASTE SHEET'!D747)</f>
        <v/>
      </c>
      <c s="90" t="str">
        <f>IF('S.D.PASTE SHEET'!E747="","",UPPER('S.D.PASTE SHEET'!E747))</f>
        <v/>
      </c>
      <c s="90" t="str">
        <f>IF('S.D.PASTE SHEET'!F747="","",'S.D.PASTE SHEET'!F747)</f>
        <v/>
      </c>
      <c s="90" t="str">
        <f>IF('S.D.PASTE SHEET'!G747="","",UPPER('S.D.PASTE SHEET'!G747))</f>
        <v/>
      </c>
      <c s="90" t="str">
        <f>IF('S.D.PASTE SHEET'!H747="","",UPPER('S.D.PASTE SHEET'!H747))</f>
        <v/>
      </c>
      <c s="90" t="str">
        <f>IF('S.D.PASTE SHEET'!I747="","",'S.D.PASTE SHEET'!I747)</f>
        <v/>
      </c>
      <c s="91" t="str">
        <f>IF('S.D.PASTE SHEET'!J747="","",'S.D.PASTE SHEET'!J747)</f>
        <v/>
      </c>
      <c s="90" t="str">
        <f>IF('S.D.PASTE SHEET'!K747="","",'S.D.PASTE SHEET'!K747)</f>
        <v/>
      </c>
      <c s="90" t="str">
        <f>IF('S.D.PASTE SHEET'!L747="","",'S.D.PASTE SHEET'!L747)</f>
        <v/>
      </c>
      <c s="90" t="str">
        <f>IF('S.D.PASTE SHEET'!M747="","",'S.D.PASTE SHEET'!M747)</f>
        <v/>
      </c>
      <c s="90" t="str">
        <f>IF('S.D.PASTE SHEET'!N747="","",'S.D.PASTE SHEET'!N747)</f>
        <v/>
      </c>
      <c s="90" t="str">
        <f>IF('S.D.PASTE SHEET'!O747="","",'S.D.PASTE SHEET'!O747)</f>
        <v/>
      </c>
      <c s="90" t="str">
        <f>IF('S.D.PASTE SHEET'!P747="","",'S.D.PASTE SHEET'!P747)</f>
        <v/>
      </c>
      <c s="90" t="str">
        <f>IF('S.D.PASTE SHEET'!Q747="","",'S.D.PASTE SHEET'!Q747)</f>
        <v/>
      </c>
      <c s="90" t="str">
        <f>IF('S.D.PASTE SHEET'!R747="","",'S.D.PASTE SHEET'!R747)</f>
        <v/>
      </c>
      <c s="90" t="str">
        <f>IF('S.D.PASTE SHEET'!S747="","",'S.D.PASTE SHEET'!S747)</f>
        <v/>
      </c>
      <c s="90" t="str">
        <f>IF('S.D.PASTE SHEET'!T747="","",'S.D.PASTE SHEET'!T747)</f>
        <v/>
      </c>
      <c s="90" t="str">
        <f>IF('S.D.PASTE SHEET'!U747="","",'S.D.PASTE SHEET'!U747)</f>
        <v/>
      </c>
      <c s="90" t="str">
        <f>IF('S.D.PASTE SHEET'!V747="","",'S.D.PASTE SHEET'!V747)</f>
        <v/>
      </c>
      <c s="90" t="str">
        <f>IF('S.D.PASTE SHEET'!W747="","",'S.D.PASTE SHEET'!W747)</f>
        <v/>
      </c>
      <c s="90" t="str">
        <f>IF('S.D.PASTE SHEET'!X747="","",'S.D.PASTE SHEET'!X747)</f>
        <v/>
      </c>
      <c s="90" t="str">
        <f>IF('S.D.PASTE SHEET'!Y747="","",'S.D.PASTE SHEET'!Y747)</f>
        <v/>
      </c>
      <c s="90" t="str">
        <f>IF('S.D.PASTE SHEET'!Z747="","",'S.D.PASTE SHEET'!Z747)</f>
        <v/>
      </c>
      <c s="90" t="str">
        <f>IF('S.D.PASTE SHEET'!AA747="","",'S.D.PASTE SHEET'!AA747)</f>
        <v/>
      </c>
      <c s="90" t="str">
        <f>IF('S.D.PASTE SHEET'!AB747="","",'S.D.PASTE SHEET'!AB747)</f>
        <v/>
      </c>
      <c s="90" t="str">
        <f>IF('S.D.PASTE SHEET'!AC747="","",'S.D.PASTE SHEET'!AC747)</f>
        <v/>
      </c>
      <c s="90" t="str">
        <f>IF('S.D.PASTE SHEET'!AD747="","",'S.D.PASTE SHEET'!AD747)</f>
        <v/>
      </c>
      <c s="34"/>
      <c s="32" t="str">
        <f>IF(AK747="","",IF(AK747&gt;0,COUNT($AG$2:AG747),""))</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7" s="32" t="str">
        <f>IF(BC747="","",IF(BC747&gt;0,COUNT($AY$2:AY747),""))</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8" spans="1:66" ht="15.75" customHeight="1">
      <c r="A748" s="90" t="str">
        <f>IF('S.D.PASTE SHEET'!A748="","",'S.D.PASTE SHEET'!A748)</f>
        <v/>
      </c>
      <c s="90" t="str">
        <f>IF('S.D.PASTE SHEET'!B748="","",'S.D.PASTE SHEET'!B748)</f>
        <v/>
      </c>
      <c s="90" t="str">
        <f>IF('S.D.PASTE SHEET'!C748="","",'S.D.PASTE SHEET'!C748)</f>
        <v/>
      </c>
      <c s="91" t="str">
        <f>IF('S.D.PASTE SHEET'!D748="","",'S.D.PASTE SHEET'!D748)</f>
        <v/>
      </c>
      <c s="90" t="str">
        <f>IF('S.D.PASTE SHEET'!E748="","",UPPER('S.D.PASTE SHEET'!E748))</f>
        <v/>
      </c>
      <c s="90" t="str">
        <f>IF('S.D.PASTE SHEET'!F748="","",'S.D.PASTE SHEET'!F748)</f>
        <v/>
      </c>
      <c s="90" t="str">
        <f>IF('S.D.PASTE SHEET'!G748="","",UPPER('S.D.PASTE SHEET'!G748))</f>
        <v/>
      </c>
      <c s="90" t="str">
        <f>IF('S.D.PASTE SHEET'!H748="","",UPPER('S.D.PASTE SHEET'!H748))</f>
        <v/>
      </c>
      <c s="90" t="str">
        <f>IF('S.D.PASTE SHEET'!I748="","",'S.D.PASTE SHEET'!I748)</f>
        <v/>
      </c>
      <c s="91" t="str">
        <f>IF('S.D.PASTE SHEET'!J748="","",'S.D.PASTE SHEET'!J748)</f>
        <v/>
      </c>
      <c s="90" t="str">
        <f>IF('S.D.PASTE SHEET'!K748="","",'S.D.PASTE SHEET'!K748)</f>
        <v/>
      </c>
      <c s="90" t="str">
        <f>IF('S.D.PASTE SHEET'!L748="","",'S.D.PASTE SHEET'!L748)</f>
        <v/>
      </c>
      <c s="90" t="str">
        <f>IF('S.D.PASTE SHEET'!M748="","",'S.D.PASTE SHEET'!M748)</f>
        <v/>
      </c>
      <c s="90" t="str">
        <f>IF('S.D.PASTE SHEET'!N748="","",'S.D.PASTE SHEET'!N748)</f>
        <v/>
      </c>
      <c s="90" t="str">
        <f>IF('S.D.PASTE SHEET'!O748="","",'S.D.PASTE SHEET'!O748)</f>
        <v/>
      </c>
      <c s="90" t="str">
        <f>IF('S.D.PASTE SHEET'!P748="","",'S.D.PASTE SHEET'!P748)</f>
        <v/>
      </c>
      <c s="90" t="str">
        <f>IF('S.D.PASTE SHEET'!Q748="","",'S.D.PASTE SHEET'!Q748)</f>
        <v/>
      </c>
      <c s="90" t="str">
        <f>IF('S.D.PASTE SHEET'!R748="","",'S.D.PASTE SHEET'!R748)</f>
        <v/>
      </c>
      <c s="90" t="str">
        <f>IF('S.D.PASTE SHEET'!S748="","",'S.D.PASTE SHEET'!S748)</f>
        <v/>
      </c>
      <c s="90" t="str">
        <f>IF('S.D.PASTE SHEET'!T748="","",'S.D.PASTE SHEET'!T748)</f>
        <v/>
      </c>
      <c s="90" t="str">
        <f>IF('S.D.PASTE SHEET'!U748="","",'S.D.PASTE SHEET'!U748)</f>
        <v/>
      </c>
      <c s="90" t="str">
        <f>IF('S.D.PASTE SHEET'!V748="","",'S.D.PASTE SHEET'!V748)</f>
        <v/>
      </c>
      <c s="90" t="str">
        <f>IF('S.D.PASTE SHEET'!W748="","",'S.D.PASTE SHEET'!W748)</f>
        <v/>
      </c>
      <c s="90" t="str">
        <f>IF('S.D.PASTE SHEET'!X748="","",'S.D.PASTE SHEET'!X748)</f>
        <v/>
      </c>
      <c s="90" t="str">
        <f>IF('S.D.PASTE SHEET'!Y748="","",'S.D.PASTE SHEET'!Y748)</f>
        <v/>
      </c>
      <c s="90" t="str">
        <f>IF('S.D.PASTE SHEET'!Z748="","",'S.D.PASTE SHEET'!Z748)</f>
        <v/>
      </c>
      <c s="90" t="str">
        <f>IF('S.D.PASTE SHEET'!AA748="","",'S.D.PASTE SHEET'!AA748)</f>
        <v/>
      </c>
      <c s="90" t="str">
        <f>IF('S.D.PASTE SHEET'!AB748="","",'S.D.PASTE SHEET'!AB748)</f>
        <v/>
      </c>
      <c s="90" t="str">
        <f>IF('S.D.PASTE SHEET'!AC748="","",'S.D.PASTE SHEET'!AC748)</f>
        <v/>
      </c>
      <c s="90" t="str">
        <f>IF('S.D.PASTE SHEET'!AD748="","",'S.D.PASTE SHEET'!AD748)</f>
        <v/>
      </c>
      <c s="34"/>
      <c s="32" t="str">
        <f>IF(AK748="","",IF(AK748&gt;0,COUNT($AG$2:AG748),""))</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8" s="32" t="str">
        <f>IF(BC748="","",IF(BC748&gt;0,COUNT($AY$2:AY748),""))</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49" spans="1:66" ht="15.75" customHeight="1">
      <c r="A749" s="90" t="str">
        <f>IF('S.D.PASTE SHEET'!A749="","",'S.D.PASTE SHEET'!A749)</f>
        <v/>
      </c>
      <c s="90" t="str">
        <f>IF('S.D.PASTE SHEET'!B749="","",'S.D.PASTE SHEET'!B749)</f>
        <v/>
      </c>
      <c s="90" t="str">
        <f>IF('S.D.PASTE SHEET'!C749="","",'S.D.PASTE SHEET'!C749)</f>
        <v/>
      </c>
      <c s="91" t="str">
        <f>IF('S.D.PASTE SHEET'!D749="","",'S.D.PASTE SHEET'!D749)</f>
        <v/>
      </c>
      <c s="90" t="str">
        <f>IF('S.D.PASTE SHEET'!E749="","",UPPER('S.D.PASTE SHEET'!E749))</f>
        <v/>
      </c>
      <c s="90" t="str">
        <f>IF('S.D.PASTE SHEET'!F749="","",'S.D.PASTE SHEET'!F749)</f>
        <v/>
      </c>
      <c s="90" t="str">
        <f>IF('S.D.PASTE SHEET'!G749="","",UPPER('S.D.PASTE SHEET'!G749))</f>
        <v/>
      </c>
      <c s="90" t="str">
        <f>IF('S.D.PASTE SHEET'!H749="","",UPPER('S.D.PASTE SHEET'!H749))</f>
        <v/>
      </c>
      <c s="90" t="str">
        <f>IF('S.D.PASTE SHEET'!I749="","",'S.D.PASTE SHEET'!I749)</f>
        <v/>
      </c>
      <c s="91" t="str">
        <f>IF('S.D.PASTE SHEET'!J749="","",'S.D.PASTE SHEET'!J749)</f>
        <v/>
      </c>
      <c s="90" t="str">
        <f>IF('S.D.PASTE SHEET'!K749="","",'S.D.PASTE SHEET'!K749)</f>
        <v/>
      </c>
      <c s="90" t="str">
        <f>IF('S.D.PASTE SHEET'!L749="","",'S.D.PASTE SHEET'!L749)</f>
        <v/>
      </c>
      <c s="90" t="str">
        <f>IF('S.D.PASTE SHEET'!M749="","",'S.D.PASTE SHEET'!M749)</f>
        <v/>
      </c>
      <c s="90" t="str">
        <f>IF('S.D.PASTE SHEET'!N749="","",'S.D.PASTE SHEET'!N749)</f>
        <v/>
      </c>
      <c s="90" t="str">
        <f>IF('S.D.PASTE SHEET'!O749="","",'S.D.PASTE SHEET'!O749)</f>
        <v/>
      </c>
      <c s="90" t="str">
        <f>IF('S.D.PASTE SHEET'!P749="","",'S.D.PASTE SHEET'!P749)</f>
        <v/>
      </c>
      <c s="90" t="str">
        <f>IF('S.D.PASTE SHEET'!Q749="","",'S.D.PASTE SHEET'!Q749)</f>
        <v/>
      </c>
      <c s="90" t="str">
        <f>IF('S.D.PASTE SHEET'!R749="","",'S.D.PASTE SHEET'!R749)</f>
        <v/>
      </c>
      <c s="90" t="str">
        <f>IF('S.D.PASTE SHEET'!S749="","",'S.D.PASTE SHEET'!S749)</f>
        <v/>
      </c>
      <c s="90" t="str">
        <f>IF('S.D.PASTE SHEET'!T749="","",'S.D.PASTE SHEET'!T749)</f>
        <v/>
      </c>
      <c s="90" t="str">
        <f>IF('S.D.PASTE SHEET'!U749="","",'S.D.PASTE SHEET'!U749)</f>
        <v/>
      </c>
      <c s="90" t="str">
        <f>IF('S.D.PASTE SHEET'!V749="","",'S.D.PASTE SHEET'!V749)</f>
        <v/>
      </c>
      <c s="90" t="str">
        <f>IF('S.D.PASTE SHEET'!W749="","",'S.D.PASTE SHEET'!W749)</f>
        <v/>
      </c>
      <c s="90" t="str">
        <f>IF('S.D.PASTE SHEET'!X749="","",'S.D.PASTE SHEET'!X749)</f>
        <v/>
      </c>
      <c s="90" t="str">
        <f>IF('S.D.PASTE SHEET'!Y749="","",'S.D.PASTE SHEET'!Y749)</f>
        <v/>
      </c>
      <c s="90" t="str">
        <f>IF('S.D.PASTE SHEET'!Z749="","",'S.D.PASTE SHEET'!Z749)</f>
        <v/>
      </c>
      <c s="90" t="str">
        <f>IF('S.D.PASTE SHEET'!AA749="","",'S.D.PASTE SHEET'!AA749)</f>
        <v/>
      </c>
      <c s="90" t="str">
        <f>IF('S.D.PASTE SHEET'!AB749="","",'S.D.PASTE SHEET'!AB749)</f>
        <v/>
      </c>
      <c s="90" t="str">
        <f>IF('S.D.PASTE SHEET'!AC749="","",'S.D.PASTE SHEET'!AC749)</f>
        <v/>
      </c>
      <c s="90" t="str">
        <f>IF('S.D.PASTE SHEET'!AD749="","",'S.D.PASTE SHEET'!AD749)</f>
        <v/>
      </c>
      <c s="34"/>
      <c s="32" t="str">
        <f>IF(AK749="","",IF(AK749&gt;0,COUNT($AG$2:AG749),""))</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49" s="32" t="str">
        <f>IF(BC749="","",IF(BC749&gt;0,COUNT($AY$2:AY749),""))</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50" spans="1:66" ht="15.75" customHeight="1">
      <c r="A750" s="90" t="str">
        <f>IF('S.D.PASTE SHEET'!A750="","",'S.D.PASTE SHEET'!A750)</f>
        <v/>
      </c>
      <c s="90" t="str">
        <f>IF('S.D.PASTE SHEET'!B750="","",'S.D.PASTE SHEET'!B750)</f>
        <v/>
      </c>
      <c s="90" t="str">
        <f>IF('S.D.PASTE SHEET'!C750="","",'S.D.PASTE SHEET'!C750)</f>
        <v/>
      </c>
      <c s="91" t="str">
        <f>IF('S.D.PASTE SHEET'!D750="","",'S.D.PASTE SHEET'!D750)</f>
        <v/>
      </c>
      <c s="90" t="str">
        <f>IF('S.D.PASTE SHEET'!E750="","",UPPER('S.D.PASTE SHEET'!E750))</f>
        <v/>
      </c>
      <c s="90" t="str">
        <f>IF('S.D.PASTE SHEET'!F750="","",'S.D.PASTE SHEET'!F750)</f>
        <v/>
      </c>
      <c s="90" t="str">
        <f>IF('S.D.PASTE SHEET'!G750="","",UPPER('S.D.PASTE SHEET'!G750))</f>
        <v/>
      </c>
      <c s="90" t="str">
        <f>IF('S.D.PASTE SHEET'!H750="","",UPPER('S.D.PASTE SHEET'!H750))</f>
        <v/>
      </c>
      <c s="90" t="str">
        <f>IF('S.D.PASTE SHEET'!I750="","",'S.D.PASTE SHEET'!I750)</f>
        <v/>
      </c>
      <c s="91" t="str">
        <f>IF('S.D.PASTE SHEET'!J750="","",'S.D.PASTE SHEET'!J750)</f>
        <v/>
      </c>
      <c s="90" t="str">
        <f>IF('S.D.PASTE SHEET'!K750="","",'S.D.PASTE SHEET'!K750)</f>
        <v/>
      </c>
      <c s="90" t="str">
        <f>IF('S.D.PASTE SHEET'!L750="","",'S.D.PASTE SHEET'!L750)</f>
        <v/>
      </c>
      <c s="90" t="str">
        <f>IF('S.D.PASTE SHEET'!M750="","",'S.D.PASTE SHEET'!M750)</f>
        <v/>
      </c>
      <c s="90" t="str">
        <f>IF('S.D.PASTE SHEET'!N750="","",'S.D.PASTE SHEET'!N750)</f>
        <v/>
      </c>
      <c s="90" t="str">
        <f>IF('S.D.PASTE SHEET'!O750="","",'S.D.PASTE SHEET'!O750)</f>
        <v/>
      </c>
      <c s="90" t="str">
        <f>IF('S.D.PASTE SHEET'!P750="","",'S.D.PASTE SHEET'!P750)</f>
        <v/>
      </c>
      <c s="90" t="str">
        <f>IF('S.D.PASTE SHEET'!Q750="","",'S.D.PASTE SHEET'!Q750)</f>
        <v/>
      </c>
      <c s="90" t="str">
        <f>IF('S.D.PASTE SHEET'!R750="","",'S.D.PASTE SHEET'!R750)</f>
        <v/>
      </c>
      <c s="90" t="str">
        <f>IF('S.D.PASTE SHEET'!S750="","",'S.D.PASTE SHEET'!S750)</f>
        <v/>
      </c>
      <c s="90" t="str">
        <f>IF('S.D.PASTE SHEET'!T750="","",'S.D.PASTE SHEET'!T750)</f>
        <v/>
      </c>
      <c s="90" t="str">
        <f>IF('S.D.PASTE SHEET'!U750="","",'S.D.PASTE SHEET'!U750)</f>
        <v/>
      </c>
      <c s="90" t="str">
        <f>IF('S.D.PASTE SHEET'!V750="","",'S.D.PASTE SHEET'!V750)</f>
        <v/>
      </c>
      <c s="90" t="str">
        <f>IF('S.D.PASTE SHEET'!W750="","",'S.D.PASTE SHEET'!W750)</f>
        <v/>
      </c>
      <c s="90" t="str">
        <f>IF('S.D.PASTE SHEET'!X750="","",'S.D.PASTE SHEET'!X750)</f>
        <v/>
      </c>
      <c s="90" t="str">
        <f>IF('S.D.PASTE SHEET'!Y750="","",'S.D.PASTE SHEET'!Y750)</f>
        <v/>
      </c>
      <c s="90" t="str">
        <f>IF('S.D.PASTE SHEET'!Z750="","",'S.D.PASTE SHEET'!Z750)</f>
        <v/>
      </c>
      <c s="90" t="str">
        <f>IF('S.D.PASTE SHEET'!AA750="","",'S.D.PASTE SHEET'!AA750)</f>
        <v/>
      </c>
      <c s="90" t="str">
        <f>IF('S.D.PASTE SHEET'!AB750="","",'S.D.PASTE SHEET'!AB750)</f>
        <v/>
      </c>
      <c s="90" t="str">
        <f>IF('S.D.PASTE SHEET'!AC750="","",'S.D.PASTE SHEET'!AC750)</f>
        <v/>
      </c>
      <c s="90" t="str">
        <f>IF('S.D.PASTE SHEET'!AD750="","",'S.D.PASTE SHEET'!AD750)</f>
        <v/>
      </c>
      <c s="34"/>
      <c s="32" t="str">
        <f>IF(AK750="","",IF(AK750&gt;0,COUNT($AG$2:AG750),""))</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50" s="32" t="str">
        <f>IF(BC750="","",IF(BC750&gt;0,COUNT($AY$2:AY750),""))</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51" spans="1:66" ht="15.75" customHeight="1">
      <c r="A751" s="90" t="str">
        <f>IF('S.D.PASTE SHEET'!A751="","",'S.D.PASTE SHEET'!A751)</f>
        <v/>
      </c>
      <c s="90" t="str">
        <f>IF('S.D.PASTE SHEET'!B751="","",'S.D.PASTE SHEET'!B751)</f>
        <v/>
      </c>
      <c s="90" t="str">
        <f>IF('S.D.PASTE SHEET'!C751="","",'S.D.PASTE SHEET'!C751)</f>
        <v/>
      </c>
      <c s="91" t="str">
        <f>IF('S.D.PASTE SHEET'!D751="","",'S.D.PASTE SHEET'!D751)</f>
        <v/>
      </c>
      <c s="90" t="str">
        <f>IF('S.D.PASTE SHEET'!E751="","",UPPER('S.D.PASTE SHEET'!E751))</f>
        <v/>
      </c>
      <c s="90" t="str">
        <f>IF('S.D.PASTE SHEET'!F751="","",'S.D.PASTE SHEET'!F751)</f>
        <v/>
      </c>
      <c s="90" t="str">
        <f>IF('S.D.PASTE SHEET'!G751="","",UPPER('S.D.PASTE SHEET'!G751))</f>
        <v/>
      </c>
      <c s="90" t="str">
        <f>IF('S.D.PASTE SHEET'!H751="","",UPPER('S.D.PASTE SHEET'!H751))</f>
        <v/>
      </c>
      <c s="90" t="str">
        <f>IF('S.D.PASTE SHEET'!I751="","",'S.D.PASTE SHEET'!I751)</f>
        <v/>
      </c>
      <c s="91" t="str">
        <f>IF('S.D.PASTE SHEET'!J751="","",'S.D.PASTE SHEET'!J751)</f>
        <v/>
      </c>
      <c s="90" t="str">
        <f>IF('S.D.PASTE SHEET'!K751="","",'S.D.PASTE SHEET'!K751)</f>
        <v/>
      </c>
      <c s="90" t="str">
        <f>IF('S.D.PASTE SHEET'!L751="","",'S.D.PASTE SHEET'!L751)</f>
        <v/>
      </c>
      <c s="90" t="str">
        <f>IF('S.D.PASTE SHEET'!M751="","",'S.D.PASTE SHEET'!M751)</f>
        <v/>
      </c>
      <c s="90" t="str">
        <f>IF('S.D.PASTE SHEET'!N751="","",'S.D.PASTE SHEET'!N751)</f>
        <v/>
      </c>
      <c s="90" t="str">
        <f>IF('S.D.PASTE SHEET'!O751="","",'S.D.PASTE SHEET'!O751)</f>
        <v/>
      </c>
      <c s="90" t="str">
        <f>IF('S.D.PASTE SHEET'!P751="","",'S.D.PASTE SHEET'!P751)</f>
        <v/>
      </c>
      <c s="90" t="str">
        <f>IF('S.D.PASTE SHEET'!Q751="","",'S.D.PASTE SHEET'!Q751)</f>
        <v/>
      </c>
      <c s="90" t="str">
        <f>IF('S.D.PASTE SHEET'!R751="","",'S.D.PASTE SHEET'!R751)</f>
        <v/>
      </c>
      <c s="90" t="str">
        <f>IF('S.D.PASTE SHEET'!S751="","",'S.D.PASTE SHEET'!S751)</f>
        <v/>
      </c>
      <c s="90" t="str">
        <f>IF('S.D.PASTE SHEET'!T751="","",'S.D.PASTE SHEET'!T751)</f>
        <v/>
      </c>
      <c s="90" t="str">
        <f>IF('S.D.PASTE SHEET'!U751="","",'S.D.PASTE SHEET'!U751)</f>
        <v/>
      </c>
      <c s="90" t="str">
        <f>IF('S.D.PASTE SHEET'!V751="","",'S.D.PASTE SHEET'!V751)</f>
        <v/>
      </c>
      <c s="90" t="str">
        <f>IF('S.D.PASTE SHEET'!W751="","",'S.D.PASTE SHEET'!W751)</f>
        <v/>
      </c>
      <c s="90" t="str">
        <f>IF('S.D.PASTE SHEET'!X751="","",'S.D.PASTE SHEET'!X751)</f>
        <v/>
      </c>
      <c s="90" t="str">
        <f>IF('S.D.PASTE SHEET'!Y751="","",'S.D.PASTE SHEET'!Y751)</f>
        <v/>
      </c>
      <c s="90" t="str">
        <f>IF('S.D.PASTE SHEET'!Z751="","",'S.D.PASTE SHEET'!Z751)</f>
        <v/>
      </c>
      <c s="90" t="str">
        <f>IF('S.D.PASTE SHEET'!AA751="","",'S.D.PASTE SHEET'!AA751)</f>
        <v/>
      </c>
      <c s="90" t="str">
        <f>IF('S.D.PASTE SHEET'!AB751="","",'S.D.PASTE SHEET'!AB751)</f>
        <v/>
      </c>
      <c s="90" t="str">
        <f>IF('S.D.PASTE SHEET'!AC751="","",'S.D.PASTE SHEET'!AC751)</f>
        <v/>
      </c>
      <c s="90" t="str">
        <f>IF('S.D.PASTE SHEET'!AD751="","",'S.D.PASTE SHEET'!AD751)</f>
        <v/>
      </c>
      <c s="34"/>
      <c s="32" t="str">
        <f>IF(AK751="","",IF(AK751&gt;0,COUNT($AG$2:AG751),""))</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51" s="32" t="str">
        <f>IF(BC751="","",IF(BC751&gt;0,COUNT($AY$2:AY751),""))</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52" spans="1:66" ht="15.75" customHeight="1">
      <c r="A752" s="90" t="str">
        <f>IF('S.D.PASTE SHEET'!A752="","",'S.D.PASTE SHEET'!A752)</f>
        <v/>
      </c>
      <c s="90" t="str">
        <f>IF('S.D.PASTE SHEET'!B752="","",'S.D.PASTE SHEET'!B752)</f>
        <v/>
      </c>
      <c s="90" t="str">
        <f>IF('S.D.PASTE SHEET'!C752="","",'S.D.PASTE SHEET'!C752)</f>
        <v/>
      </c>
      <c s="91" t="str">
        <f>IF('S.D.PASTE SHEET'!D752="","",'S.D.PASTE SHEET'!D752)</f>
        <v/>
      </c>
      <c s="90" t="str">
        <f>IF('S.D.PASTE SHEET'!E752="","",UPPER('S.D.PASTE SHEET'!E752))</f>
        <v/>
      </c>
      <c s="90" t="str">
        <f>IF('S.D.PASTE SHEET'!F752="","",'S.D.PASTE SHEET'!F752)</f>
        <v/>
      </c>
      <c s="90" t="str">
        <f>IF('S.D.PASTE SHEET'!G752="","",UPPER('S.D.PASTE SHEET'!G752))</f>
        <v/>
      </c>
      <c s="90" t="str">
        <f>IF('S.D.PASTE SHEET'!H752="","",UPPER('S.D.PASTE SHEET'!H752))</f>
        <v/>
      </c>
      <c s="90" t="str">
        <f>IF('S.D.PASTE SHEET'!I752="","",'S.D.PASTE SHEET'!I752)</f>
        <v/>
      </c>
      <c s="91" t="str">
        <f>IF('S.D.PASTE SHEET'!J752="","",'S.D.PASTE SHEET'!J752)</f>
        <v/>
      </c>
      <c s="90" t="str">
        <f>IF('S.D.PASTE SHEET'!K752="","",'S.D.PASTE SHEET'!K752)</f>
        <v/>
      </c>
      <c s="90" t="str">
        <f>IF('S.D.PASTE SHEET'!L752="","",'S.D.PASTE SHEET'!L752)</f>
        <v/>
      </c>
      <c s="90" t="str">
        <f>IF('S.D.PASTE SHEET'!M752="","",'S.D.PASTE SHEET'!M752)</f>
        <v/>
      </c>
      <c s="90" t="str">
        <f>IF('S.D.PASTE SHEET'!N752="","",'S.D.PASTE SHEET'!N752)</f>
        <v/>
      </c>
      <c s="90" t="str">
        <f>IF('S.D.PASTE SHEET'!O752="","",'S.D.PASTE SHEET'!O752)</f>
        <v/>
      </c>
      <c s="90" t="str">
        <f>IF('S.D.PASTE SHEET'!P752="","",'S.D.PASTE SHEET'!P752)</f>
        <v/>
      </c>
      <c s="90" t="str">
        <f>IF('S.D.PASTE SHEET'!Q752="","",'S.D.PASTE SHEET'!Q752)</f>
        <v/>
      </c>
      <c s="90" t="str">
        <f>IF('S.D.PASTE SHEET'!R752="","",'S.D.PASTE SHEET'!R752)</f>
        <v/>
      </c>
      <c s="90" t="str">
        <f>IF('S.D.PASTE SHEET'!S752="","",'S.D.PASTE SHEET'!S752)</f>
        <v/>
      </c>
      <c s="90" t="str">
        <f>IF('S.D.PASTE SHEET'!T752="","",'S.D.PASTE SHEET'!T752)</f>
        <v/>
      </c>
      <c s="90" t="str">
        <f>IF('S.D.PASTE SHEET'!U752="","",'S.D.PASTE SHEET'!U752)</f>
        <v/>
      </c>
      <c s="90" t="str">
        <f>IF('S.D.PASTE SHEET'!V752="","",'S.D.PASTE SHEET'!V752)</f>
        <v/>
      </c>
      <c s="90" t="str">
        <f>IF('S.D.PASTE SHEET'!W752="","",'S.D.PASTE SHEET'!W752)</f>
        <v/>
      </c>
      <c s="90" t="str">
        <f>IF('S.D.PASTE SHEET'!X752="","",'S.D.PASTE SHEET'!X752)</f>
        <v/>
      </c>
      <c s="90" t="str">
        <f>IF('S.D.PASTE SHEET'!Y752="","",'S.D.PASTE SHEET'!Y752)</f>
        <v/>
      </c>
      <c s="90" t="str">
        <f>IF('S.D.PASTE SHEET'!Z752="","",'S.D.PASTE SHEET'!Z752)</f>
        <v/>
      </c>
      <c s="90" t="str">
        <f>IF('S.D.PASTE SHEET'!AA752="","",'S.D.PASTE SHEET'!AA752)</f>
        <v/>
      </c>
      <c s="90" t="str">
        <f>IF('S.D.PASTE SHEET'!AB752="","",'S.D.PASTE SHEET'!AB752)</f>
        <v/>
      </c>
      <c s="90" t="str">
        <f>IF('S.D.PASTE SHEET'!AC752="","",'S.D.PASTE SHEET'!AC752)</f>
        <v/>
      </c>
      <c s="90" t="str">
        <f>IF('S.D.PASTE SHEET'!AD752="","",'S.D.PASTE SHEET'!AD752)</f>
        <v/>
      </c>
      <c s="34"/>
      <c s="32" t="str">
        <f>IF(AK752="","",IF(AK752&gt;0,COUNT($AG$2:AG752),""))</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 t="shared" si="105"/>
        <v/>
      </c>
      <c r="AX752" s="32" t="str">
        <f>IF(BC752="","",IF(BC752&gt;0,COUNT($AY$2:AY752),""))</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53" spans="1:66" ht="15.75" customHeight="1">
      <c r="A753" s="90" t="str">
        <f>IF('S.D.PASTE SHEET'!A753="","",'S.D.PASTE SHEET'!A753)</f>
        <v/>
      </c>
      <c s="90" t="str">
        <f>IF('S.D.PASTE SHEET'!B753="","",'S.D.PASTE SHEET'!B753)</f>
        <v/>
      </c>
      <c s="90" t="str">
        <f>IF('S.D.PASTE SHEET'!C753="","",'S.D.PASTE SHEET'!C753)</f>
        <v/>
      </c>
      <c s="91" t="str">
        <f>IF('S.D.PASTE SHEET'!D753="","",'S.D.PASTE SHEET'!D753)</f>
        <v/>
      </c>
      <c s="90" t="str">
        <f>IF('S.D.PASTE SHEET'!E753="","",UPPER('S.D.PASTE SHEET'!E753))</f>
        <v/>
      </c>
      <c s="90" t="str">
        <f>IF('S.D.PASTE SHEET'!F753="","",'S.D.PASTE SHEET'!F753)</f>
        <v/>
      </c>
      <c s="90" t="str">
        <f>IF('S.D.PASTE SHEET'!G753="","",UPPER('S.D.PASTE SHEET'!G753))</f>
        <v/>
      </c>
      <c s="90" t="str">
        <f>IF('S.D.PASTE SHEET'!H753="","",UPPER('S.D.PASTE SHEET'!H753))</f>
        <v/>
      </c>
      <c s="90" t="str">
        <f>IF('S.D.PASTE SHEET'!I753="","",'S.D.PASTE SHEET'!I753)</f>
        <v/>
      </c>
      <c s="91" t="str">
        <f>IF('S.D.PASTE SHEET'!J753="","",'S.D.PASTE SHEET'!J753)</f>
        <v/>
      </c>
      <c s="90" t="str">
        <f>IF('S.D.PASTE SHEET'!K753="","",'S.D.PASTE SHEET'!K753)</f>
        <v/>
      </c>
      <c s="90" t="str">
        <f>IF('S.D.PASTE SHEET'!L753="","",'S.D.PASTE SHEET'!L753)</f>
        <v/>
      </c>
      <c s="90" t="str">
        <f>IF('S.D.PASTE SHEET'!M753="","",'S.D.PASTE SHEET'!M753)</f>
        <v/>
      </c>
      <c s="90" t="str">
        <f>IF('S.D.PASTE SHEET'!N753="","",'S.D.PASTE SHEET'!N753)</f>
        <v/>
      </c>
      <c s="90" t="str">
        <f>IF('S.D.PASTE SHEET'!O753="","",'S.D.PASTE SHEET'!O753)</f>
        <v/>
      </c>
      <c s="90" t="str">
        <f>IF('S.D.PASTE SHEET'!P753="","",'S.D.PASTE SHEET'!P753)</f>
        <v/>
      </c>
      <c s="90" t="str">
        <f>IF('S.D.PASTE SHEET'!Q753="","",'S.D.PASTE SHEET'!Q753)</f>
        <v/>
      </c>
      <c s="90" t="str">
        <f>IF('S.D.PASTE SHEET'!R753="","",'S.D.PASTE SHEET'!R753)</f>
        <v/>
      </c>
      <c s="90" t="str">
        <f>IF('S.D.PASTE SHEET'!S753="","",'S.D.PASTE SHEET'!S753)</f>
        <v/>
      </c>
      <c s="90" t="str">
        <f>IF('S.D.PASTE SHEET'!T753="","",'S.D.PASTE SHEET'!T753)</f>
        <v/>
      </c>
      <c s="90" t="str">
        <f>IF('S.D.PASTE SHEET'!U753="","",'S.D.PASTE SHEET'!U753)</f>
        <v/>
      </c>
      <c s="90" t="str">
        <f>IF('S.D.PASTE SHEET'!V753="","",'S.D.PASTE SHEET'!V753)</f>
        <v/>
      </c>
      <c s="90" t="str">
        <f>IF('S.D.PASTE SHEET'!W753="","",'S.D.PASTE SHEET'!W753)</f>
        <v/>
      </c>
      <c s="90" t="str">
        <f>IF('S.D.PASTE SHEET'!X753="","",'S.D.PASTE SHEET'!X753)</f>
        <v/>
      </c>
      <c s="90" t="str">
        <f>IF('S.D.PASTE SHEET'!Y753="","",'S.D.PASTE SHEET'!Y753)</f>
        <v/>
      </c>
      <c s="90" t="str">
        <f>IF('S.D.PASTE SHEET'!Z753="","",'S.D.PASTE SHEET'!Z753)</f>
        <v/>
      </c>
      <c s="90" t="str">
        <f>IF('S.D.PASTE SHEET'!AA753="","",'S.D.PASTE SHEET'!AA753)</f>
        <v/>
      </c>
      <c s="90" t="str">
        <f>IF('S.D.PASTE SHEET'!AB753="","",'S.D.PASTE SHEET'!AB753)</f>
        <v/>
      </c>
      <c s="90" t="str">
        <f>IF('S.D.PASTE SHEET'!AC753="","",'S.D.PASTE SHEET'!AC753)</f>
        <v/>
      </c>
      <c s="90" t="str">
        <f>IF('S.D.PASTE SHEET'!AD753="","",'S.D.PASTE SHEET'!AD753)</f>
        <v/>
      </c>
      <c s="34"/>
      <c s="32" t="str">
        <f>IF(AK753="","",IF(AK753&gt;0,COUNT($AG$2:AG753),""))</f>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37" t="str">
        <f t="shared" si="105"/>
        <v/>
      </c>
      <c s="10" t="str">
        <f t="shared" si="105"/>
        <v/>
      </c>
      <c s="10" t="str">
        <f t="shared" si="105"/>
        <v/>
      </c>
      <c s="10" t="str">
        <f t="shared" si="105"/>
        <v/>
      </c>
      <c s="10" t="str">
        <f t="shared" si="105"/>
        <v/>
      </c>
      <c s="10" t="str">
        <f t="shared" si="105"/>
        <v/>
      </c>
      <c s="10" t="str">
        <f>IF(AND($AJ$1=5,$A753=5),P753,"")</f>
        <v/>
      </c>
      <c r="AX753" s="32" t="str">
        <f>IF(BC753="","",IF(BC753&gt;0,COUNT($AY$2:AY753),""))</f>
        <v/>
      </c>
      <c s="10" t="str">
        <f t="shared" si="101"/>
        <v/>
      </c>
      <c s="10" t="str">
        <f t="shared" si="106"/>
        <v/>
      </c>
      <c s="10" t="str">
        <f t="shared" si="106"/>
        <v/>
      </c>
      <c s="39" t="str">
        <f t="shared" si="106"/>
        <v/>
      </c>
      <c s="10" t="str">
        <f t="shared" si="106"/>
        <v/>
      </c>
      <c s="10" t="str">
        <f t="shared" si="106"/>
        <v/>
      </c>
      <c s="10" t="str">
        <f t="shared" si="106"/>
        <v/>
      </c>
      <c s="10" t="str">
        <f t="shared" si="106"/>
        <v/>
      </c>
      <c s="10" t="str">
        <f t="shared" si="106"/>
        <v/>
      </c>
      <c s="39" t="str">
        <f t="shared" si="106"/>
        <v/>
      </c>
      <c s="10" t="str">
        <f t="shared" si="106"/>
        <v/>
      </c>
      <c s="10" t="str">
        <f t="shared" si="106"/>
        <v/>
      </c>
      <c s="10" t="str">
        <f t="shared" si="106"/>
        <v/>
      </c>
      <c s="10" t="str">
        <f t="shared" si="106"/>
        <v/>
      </c>
      <c s="10" t="str">
        <f t="shared" si="106"/>
        <v/>
      </c>
      <c s="10" t="str">
        <f t="shared" si="106"/>
        <v/>
      </c>
    </row>
    <row r="754" spans="1:66" ht="15.75" customHeight="1">
      <c r="A754" s="90" t="str">
        <f>IF('S.D.PASTE SHEET'!A754="","",'S.D.PASTE SHEET'!A754)</f>
        <v/>
      </c>
      <c s="90" t="str">
        <f>IF('S.D.PASTE SHEET'!B754="","",'S.D.PASTE SHEET'!B754)</f>
        <v/>
      </c>
      <c s="90" t="str">
        <f>IF('S.D.PASTE SHEET'!C754="","",'S.D.PASTE SHEET'!C754)</f>
        <v/>
      </c>
      <c s="91" t="str">
        <f>IF('S.D.PASTE SHEET'!D754="","",'S.D.PASTE SHEET'!D754)</f>
        <v/>
      </c>
      <c s="90" t="str">
        <f>IF('S.D.PASTE SHEET'!E754="","",UPPER('S.D.PASTE SHEET'!E754))</f>
        <v/>
      </c>
      <c s="90" t="str">
        <f>IF('S.D.PASTE SHEET'!F754="","",'S.D.PASTE SHEET'!F754)</f>
        <v/>
      </c>
      <c s="90" t="str">
        <f>IF('S.D.PASTE SHEET'!G754="","",UPPER('S.D.PASTE SHEET'!G754))</f>
        <v/>
      </c>
      <c s="90" t="str">
        <f>IF('S.D.PASTE SHEET'!H754="","",UPPER('S.D.PASTE SHEET'!H754))</f>
        <v/>
      </c>
      <c s="90" t="str">
        <f>IF('S.D.PASTE SHEET'!I754="","",'S.D.PASTE SHEET'!I754)</f>
        <v/>
      </c>
      <c s="91" t="str">
        <f>IF('S.D.PASTE SHEET'!J754="","",'S.D.PASTE SHEET'!J754)</f>
        <v/>
      </c>
      <c s="90" t="str">
        <f>IF('S.D.PASTE SHEET'!K754="","",'S.D.PASTE SHEET'!K754)</f>
        <v/>
      </c>
      <c s="90" t="str">
        <f>IF('S.D.PASTE SHEET'!L754="","",'S.D.PASTE SHEET'!L754)</f>
        <v/>
      </c>
      <c s="90" t="str">
        <f>IF('S.D.PASTE SHEET'!M754="","",'S.D.PASTE SHEET'!M754)</f>
        <v/>
      </c>
      <c s="90" t="str">
        <f>IF('S.D.PASTE SHEET'!N754="","",'S.D.PASTE SHEET'!N754)</f>
        <v/>
      </c>
      <c s="90" t="str">
        <f>IF('S.D.PASTE SHEET'!O754="","",'S.D.PASTE SHEET'!O754)</f>
        <v/>
      </c>
      <c s="90" t="str">
        <f>IF('S.D.PASTE SHEET'!P754="","",'S.D.PASTE SHEET'!P754)</f>
        <v/>
      </c>
      <c s="90" t="str">
        <f>IF('S.D.PASTE SHEET'!Q754="","",'S.D.PASTE SHEET'!Q754)</f>
        <v/>
      </c>
      <c s="90" t="str">
        <f>IF('S.D.PASTE SHEET'!R754="","",'S.D.PASTE SHEET'!R754)</f>
        <v/>
      </c>
      <c s="90" t="str">
        <f>IF('S.D.PASTE SHEET'!S754="","",'S.D.PASTE SHEET'!S754)</f>
        <v/>
      </c>
      <c s="90" t="str">
        <f>IF('S.D.PASTE SHEET'!T754="","",'S.D.PASTE SHEET'!T754)</f>
        <v/>
      </c>
      <c s="90" t="str">
        <f>IF('S.D.PASTE SHEET'!U754="","",'S.D.PASTE SHEET'!U754)</f>
        <v/>
      </c>
      <c s="90" t="str">
        <f>IF('S.D.PASTE SHEET'!V754="","",'S.D.PASTE SHEET'!V754)</f>
        <v/>
      </c>
      <c s="90" t="str">
        <f>IF('S.D.PASTE SHEET'!W754="","",'S.D.PASTE SHEET'!W754)</f>
        <v/>
      </c>
      <c s="90" t="str">
        <f>IF('S.D.PASTE SHEET'!X754="","",'S.D.PASTE SHEET'!X754)</f>
        <v/>
      </c>
      <c s="90" t="str">
        <f>IF('S.D.PASTE SHEET'!Y754="","",'S.D.PASTE SHEET'!Y754)</f>
        <v/>
      </c>
      <c s="90" t="str">
        <f>IF('S.D.PASTE SHEET'!Z754="","",'S.D.PASTE SHEET'!Z754)</f>
        <v/>
      </c>
      <c s="90" t="str">
        <f>IF('S.D.PASTE SHEET'!AA754="","",'S.D.PASTE SHEET'!AA754)</f>
        <v/>
      </c>
      <c s="90" t="str">
        <f>IF('S.D.PASTE SHEET'!AB754="","",'S.D.PASTE SHEET'!AB754)</f>
        <v/>
      </c>
      <c s="90" t="str">
        <f>IF('S.D.PASTE SHEET'!AC754="","",'S.D.PASTE SHEET'!AC754)</f>
        <v/>
      </c>
      <c s="90" t="str">
        <f>IF('S.D.PASTE SHEET'!AD754="","",'S.D.PASTE SHEET'!AD754)</f>
        <v/>
      </c>
      <c s="34"/>
      <c s="32" t="str">
        <f>IF(AK754="","",IF(AK754&gt;0,COUNT($AG$2:AG754),""))</f>
        <v/>
      </c>
      <c s="10" t="str">
        <f t="shared" si="107" ref="AG754:AV769">IF(AND($AJ$1=5,$A754=5),A754,"")</f>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4" s="32" t="str">
        <f>IF(BC754="","",IF(BC754&gt;0,COUNT($AY$2:AY754),""))</f>
        <v/>
      </c>
      <c s="10" t="str">
        <f t="shared" si="101"/>
        <v/>
      </c>
      <c s="10" t="str">
        <f t="shared" si="108" ref="AZ754:BN769">IF(AND($BB$1=5,$A754=5,$BC$1=$B754),B754,"")</f>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55" spans="1:66" ht="15.75" customHeight="1">
      <c r="A755" s="90" t="str">
        <f>IF('S.D.PASTE SHEET'!A755="","",'S.D.PASTE SHEET'!A755)</f>
        <v/>
      </c>
      <c s="90" t="str">
        <f>IF('S.D.PASTE SHEET'!B755="","",'S.D.PASTE SHEET'!B755)</f>
        <v/>
      </c>
      <c s="90" t="str">
        <f>IF('S.D.PASTE SHEET'!C755="","",'S.D.PASTE SHEET'!C755)</f>
        <v/>
      </c>
      <c s="91" t="str">
        <f>IF('S.D.PASTE SHEET'!D755="","",'S.D.PASTE SHEET'!D755)</f>
        <v/>
      </c>
      <c s="90" t="str">
        <f>IF('S.D.PASTE SHEET'!E755="","",UPPER('S.D.PASTE SHEET'!E755))</f>
        <v/>
      </c>
      <c s="90" t="str">
        <f>IF('S.D.PASTE SHEET'!F755="","",'S.D.PASTE SHEET'!F755)</f>
        <v/>
      </c>
      <c s="90" t="str">
        <f>IF('S.D.PASTE SHEET'!G755="","",UPPER('S.D.PASTE SHEET'!G755))</f>
        <v/>
      </c>
      <c s="90" t="str">
        <f>IF('S.D.PASTE SHEET'!H755="","",UPPER('S.D.PASTE SHEET'!H755))</f>
        <v/>
      </c>
      <c s="90" t="str">
        <f>IF('S.D.PASTE SHEET'!I755="","",'S.D.PASTE SHEET'!I755)</f>
        <v/>
      </c>
      <c s="91" t="str">
        <f>IF('S.D.PASTE SHEET'!J755="","",'S.D.PASTE SHEET'!J755)</f>
        <v/>
      </c>
      <c s="90" t="str">
        <f>IF('S.D.PASTE SHEET'!K755="","",'S.D.PASTE SHEET'!K755)</f>
        <v/>
      </c>
      <c s="90" t="str">
        <f>IF('S.D.PASTE SHEET'!L755="","",'S.D.PASTE SHEET'!L755)</f>
        <v/>
      </c>
      <c s="90" t="str">
        <f>IF('S.D.PASTE SHEET'!M755="","",'S.D.PASTE SHEET'!M755)</f>
        <v/>
      </c>
      <c s="90" t="str">
        <f>IF('S.D.PASTE SHEET'!N755="","",'S.D.PASTE SHEET'!N755)</f>
        <v/>
      </c>
      <c s="90" t="str">
        <f>IF('S.D.PASTE SHEET'!O755="","",'S.D.PASTE SHEET'!O755)</f>
        <v/>
      </c>
      <c s="90" t="str">
        <f>IF('S.D.PASTE SHEET'!P755="","",'S.D.PASTE SHEET'!P755)</f>
        <v/>
      </c>
      <c s="90" t="str">
        <f>IF('S.D.PASTE SHEET'!Q755="","",'S.D.PASTE SHEET'!Q755)</f>
        <v/>
      </c>
      <c s="90" t="str">
        <f>IF('S.D.PASTE SHEET'!R755="","",'S.D.PASTE SHEET'!R755)</f>
        <v/>
      </c>
      <c s="90" t="str">
        <f>IF('S.D.PASTE SHEET'!S755="","",'S.D.PASTE SHEET'!S755)</f>
        <v/>
      </c>
      <c s="90" t="str">
        <f>IF('S.D.PASTE SHEET'!T755="","",'S.D.PASTE SHEET'!T755)</f>
        <v/>
      </c>
      <c s="90" t="str">
        <f>IF('S.D.PASTE SHEET'!U755="","",'S.D.PASTE SHEET'!U755)</f>
        <v/>
      </c>
      <c s="90" t="str">
        <f>IF('S.D.PASTE SHEET'!V755="","",'S.D.PASTE SHEET'!V755)</f>
        <v/>
      </c>
      <c s="90" t="str">
        <f>IF('S.D.PASTE SHEET'!W755="","",'S.D.PASTE SHEET'!W755)</f>
        <v/>
      </c>
      <c s="90" t="str">
        <f>IF('S.D.PASTE SHEET'!X755="","",'S.D.PASTE SHEET'!X755)</f>
        <v/>
      </c>
      <c s="90" t="str">
        <f>IF('S.D.PASTE SHEET'!Y755="","",'S.D.PASTE SHEET'!Y755)</f>
        <v/>
      </c>
      <c s="90" t="str">
        <f>IF('S.D.PASTE SHEET'!Z755="","",'S.D.PASTE SHEET'!Z755)</f>
        <v/>
      </c>
      <c s="90" t="str">
        <f>IF('S.D.PASTE SHEET'!AA755="","",'S.D.PASTE SHEET'!AA755)</f>
        <v/>
      </c>
      <c s="90" t="str">
        <f>IF('S.D.PASTE SHEET'!AB755="","",'S.D.PASTE SHEET'!AB755)</f>
        <v/>
      </c>
      <c s="90" t="str">
        <f>IF('S.D.PASTE SHEET'!AC755="","",'S.D.PASTE SHEET'!AC755)</f>
        <v/>
      </c>
      <c s="90" t="str">
        <f>IF('S.D.PASTE SHEET'!AD755="","",'S.D.PASTE SHEET'!AD755)</f>
        <v/>
      </c>
      <c s="34"/>
      <c s="32" t="str">
        <f>IF(AK755="","",IF(AK755&gt;0,COUNT($AG$2:AG755),""))</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5" s="32" t="str">
        <f>IF(BC755="","",IF(BC755&gt;0,COUNT($AY$2:AY755),""))</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56" spans="1:66" ht="15.75" customHeight="1">
      <c r="A756" s="90" t="str">
        <f>IF('S.D.PASTE SHEET'!A756="","",'S.D.PASTE SHEET'!A756)</f>
        <v/>
      </c>
      <c s="90" t="str">
        <f>IF('S.D.PASTE SHEET'!B756="","",'S.D.PASTE SHEET'!B756)</f>
        <v/>
      </c>
      <c s="90" t="str">
        <f>IF('S.D.PASTE SHEET'!C756="","",'S.D.PASTE SHEET'!C756)</f>
        <v/>
      </c>
      <c s="91" t="str">
        <f>IF('S.D.PASTE SHEET'!D756="","",'S.D.PASTE SHEET'!D756)</f>
        <v/>
      </c>
      <c s="90" t="str">
        <f>IF('S.D.PASTE SHEET'!E756="","",UPPER('S.D.PASTE SHEET'!E756))</f>
        <v/>
      </c>
      <c s="90" t="str">
        <f>IF('S.D.PASTE SHEET'!F756="","",'S.D.PASTE SHEET'!F756)</f>
        <v/>
      </c>
      <c s="90" t="str">
        <f>IF('S.D.PASTE SHEET'!G756="","",UPPER('S.D.PASTE SHEET'!G756))</f>
        <v/>
      </c>
      <c s="90" t="str">
        <f>IF('S.D.PASTE SHEET'!H756="","",UPPER('S.D.PASTE SHEET'!H756))</f>
        <v/>
      </c>
      <c s="90" t="str">
        <f>IF('S.D.PASTE SHEET'!I756="","",'S.D.PASTE SHEET'!I756)</f>
        <v/>
      </c>
      <c s="91" t="str">
        <f>IF('S.D.PASTE SHEET'!J756="","",'S.D.PASTE SHEET'!J756)</f>
        <v/>
      </c>
      <c s="90" t="str">
        <f>IF('S.D.PASTE SHEET'!K756="","",'S.D.PASTE SHEET'!K756)</f>
        <v/>
      </c>
      <c s="90" t="str">
        <f>IF('S.D.PASTE SHEET'!L756="","",'S.D.PASTE SHEET'!L756)</f>
        <v/>
      </c>
      <c s="90" t="str">
        <f>IF('S.D.PASTE SHEET'!M756="","",'S.D.PASTE SHEET'!M756)</f>
        <v/>
      </c>
      <c s="90" t="str">
        <f>IF('S.D.PASTE SHEET'!N756="","",'S.D.PASTE SHEET'!N756)</f>
        <v/>
      </c>
      <c s="90" t="str">
        <f>IF('S.D.PASTE SHEET'!O756="","",'S.D.PASTE SHEET'!O756)</f>
        <v/>
      </c>
      <c s="90" t="str">
        <f>IF('S.D.PASTE SHEET'!P756="","",'S.D.PASTE SHEET'!P756)</f>
        <v/>
      </c>
      <c s="90" t="str">
        <f>IF('S.D.PASTE SHEET'!Q756="","",'S.D.PASTE SHEET'!Q756)</f>
        <v/>
      </c>
      <c s="90" t="str">
        <f>IF('S.D.PASTE SHEET'!R756="","",'S.D.PASTE SHEET'!R756)</f>
        <v/>
      </c>
      <c s="90" t="str">
        <f>IF('S.D.PASTE SHEET'!S756="","",'S.D.PASTE SHEET'!S756)</f>
        <v/>
      </c>
      <c s="90" t="str">
        <f>IF('S.D.PASTE SHEET'!T756="","",'S.D.PASTE SHEET'!T756)</f>
        <v/>
      </c>
      <c s="90" t="str">
        <f>IF('S.D.PASTE SHEET'!U756="","",'S.D.PASTE SHEET'!U756)</f>
        <v/>
      </c>
      <c s="90" t="str">
        <f>IF('S.D.PASTE SHEET'!V756="","",'S.D.PASTE SHEET'!V756)</f>
        <v/>
      </c>
      <c s="90" t="str">
        <f>IF('S.D.PASTE SHEET'!W756="","",'S.D.PASTE SHEET'!W756)</f>
        <v/>
      </c>
      <c s="90" t="str">
        <f>IF('S.D.PASTE SHEET'!X756="","",'S.D.PASTE SHEET'!X756)</f>
        <v/>
      </c>
      <c s="90" t="str">
        <f>IF('S.D.PASTE SHEET'!Y756="","",'S.D.PASTE SHEET'!Y756)</f>
        <v/>
      </c>
      <c s="90" t="str">
        <f>IF('S.D.PASTE SHEET'!Z756="","",'S.D.PASTE SHEET'!Z756)</f>
        <v/>
      </c>
      <c s="90" t="str">
        <f>IF('S.D.PASTE SHEET'!AA756="","",'S.D.PASTE SHEET'!AA756)</f>
        <v/>
      </c>
      <c s="90" t="str">
        <f>IF('S.D.PASTE SHEET'!AB756="","",'S.D.PASTE SHEET'!AB756)</f>
        <v/>
      </c>
      <c s="90" t="str">
        <f>IF('S.D.PASTE SHEET'!AC756="","",'S.D.PASTE SHEET'!AC756)</f>
        <v/>
      </c>
      <c s="90" t="str">
        <f>IF('S.D.PASTE SHEET'!AD756="","",'S.D.PASTE SHEET'!AD756)</f>
        <v/>
      </c>
      <c s="34"/>
      <c s="32" t="str">
        <f>IF(AK756="","",IF(AK756&gt;0,COUNT($AG$2:AG756),""))</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6" s="32" t="str">
        <f>IF(BC756="","",IF(BC756&gt;0,COUNT($AY$2:AY756),""))</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57" spans="1:66" ht="15.75" customHeight="1">
      <c r="A757" s="90" t="str">
        <f>IF('S.D.PASTE SHEET'!A757="","",'S.D.PASTE SHEET'!A757)</f>
        <v/>
      </c>
      <c s="90" t="str">
        <f>IF('S.D.PASTE SHEET'!B757="","",'S.D.PASTE SHEET'!B757)</f>
        <v/>
      </c>
      <c s="90" t="str">
        <f>IF('S.D.PASTE SHEET'!C757="","",'S.D.PASTE SHEET'!C757)</f>
        <v/>
      </c>
      <c s="91" t="str">
        <f>IF('S.D.PASTE SHEET'!D757="","",'S.D.PASTE SHEET'!D757)</f>
        <v/>
      </c>
      <c s="90" t="str">
        <f>IF('S.D.PASTE SHEET'!E757="","",UPPER('S.D.PASTE SHEET'!E757))</f>
        <v/>
      </c>
      <c s="90" t="str">
        <f>IF('S.D.PASTE SHEET'!F757="","",'S.D.PASTE SHEET'!F757)</f>
        <v/>
      </c>
      <c s="90" t="str">
        <f>IF('S.D.PASTE SHEET'!G757="","",UPPER('S.D.PASTE SHEET'!G757))</f>
        <v/>
      </c>
      <c s="90" t="str">
        <f>IF('S.D.PASTE SHEET'!H757="","",UPPER('S.D.PASTE SHEET'!H757))</f>
        <v/>
      </c>
      <c s="90" t="str">
        <f>IF('S.D.PASTE SHEET'!I757="","",'S.D.PASTE SHEET'!I757)</f>
        <v/>
      </c>
      <c s="91" t="str">
        <f>IF('S.D.PASTE SHEET'!J757="","",'S.D.PASTE SHEET'!J757)</f>
        <v/>
      </c>
      <c s="90" t="str">
        <f>IF('S.D.PASTE SHEET'!K757="","",'S.D.PASTE SHEET'!K757)</f>
        <v/>
      </c>
      <c s="90" t="str">
        <f>IF('S.D.PASTE SHEET'!L757="","",'S.D.PASTE SHEET'!L757)</f>
        <v/>
      </c>
      <c s="90" t="str">
        <f>IF('S.D.PASTE SHEET'!M757="","",'S.D.PASTE SHEET'!M757)</f>
        <v/>
      </c>
      <c s="90" t="str">
        <f>IF('S.D.PASTE SHEET'!N757="","",'S.D.PASTE SHEET'!N757)</f>
        <v/>
      </c>
      <c s="90" t="str">
        <f>IF('S.D.PASTE SHEET'!O757="","",'S.D.PASTE SHEET'!O757)</f>
        <v/>
      </c>
      <c s="90" t="str">
        <f>IF('S.D.PASTE SHEET'!P757="","",'S.D.PASTE SHEET'!P757)</f>
        <v/>
      </c>
      <c s="90" t="str">
        <f>IF('S.D.PASTE SHEET'!Q757="","",'S.D.PASTE SHEET'!Q757)</f>
        <v/>
      </c>
      <c s="90" t="str">
        <f>IF('S.D.PASTE SHEET'!R757="","",'S.D.PASTE SHEET'!R757)</f>
        <v/>
      </c>
      <c s="90" t="str">
        <f>IF('S.D.PASTE SHEET'!S757="","",'S.D.PASTE SHEET'!S757)</f>
        <v/>
      </c>
      <c s="90" t="str">
        <f>IF('S.D.PASTE SHEET'!T757="","",'S.D.PASTE SHEET'!T757)</f>
        <v/>
      </c>
      <c s="90" t="str">
        <f>IF('S.D.PASTE SHEET'!U757="","",'S.D.PASTE SHEET'!U757)</f>
        <v/>
      </c>
      <c s="90" t="str">
        <f>IF('S.D.PASTE SHEET'!V757="","",'S.D.PASTE SHEET'!V757)</f>
        <v/>
      </c>
      <c s="90" t="str">
        <f>IF('S.D.PASTE SHEET'!W757="","",'S.D.PASTE SHEET'!W757)</f>
        <v/>
      </c>
      <c s="90" t="str">
        <f>IF('S.D.PASTE SHEET'!X757="","",'S.D.PASTE SHEET'!X757)</f>
        <v/>
      </c>
      <c s="90" t="str">
        <f>IF('S.D.PASTE SHEET'!Y757="","",'S.D.PASTE SHEET'!Y757)</f>
        <v/>
      </c>
      <c s="90" t="str">
        <f>IF('S.D.PASTE SHEET'!Z757="","",'S.D.PASTE SHEET'!Z757)</f>
        <v/>
      </c>
      <c s="90" t="str">
        <f>IF('S.D.PASTE SHEET'!AA757="","",'S.D.PASTE SHEET'!AA757)</f>
        <v/>
      </c>
      <c s="90" t="str">
        <f>IF('S.D.PASTE SHEET'!AB757="","",'S.D.PASTE SHEET'!AB757)</f>
        <v/>
      </c>
      <c s="90" t="str">
        <f>IF('S.D.PASTE SHEET'!AC757="","",'S.D.PASTE SHEET'!AC757)</f>
        <v/>
      </c>
      <c s="90" t="str">
        <f>IF('S.D.PASTE SHEET'!AD757="","",'S.D.PASTE SHEET'!AD757)</f>
        <v/>
      </c>
      <c s="34"/>
      <c s="32" t="str">
        <f>IF(AK757="","",IF(AK757&gt;0,COUNT($AG$2:AG757),""))</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7" s="32" t="str">
        <f>IF(BC757="","",IF(BC757&gt;0,COUNT($AY$2:AY757),""))</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58" spans="1:66" ht="15.75" customHeight="1">
      <c r="A758" s="90" t="str">
        <f>IF('S.D.PASTE SHEET'!A758="","",'S.D.PASTE SHEET'!A758)</f>
        <v/>
      </c>
      <c s="90" t="str">
        <f>IF('S.D.PASTE SHEET'!B758="","",'S.D.PASTE SHEET'!B758)</f>
        <v/>
      </c>
      <c s="90" t="str">
        <f>IF('S.D.PASTE SHEET'!C758="","",'S.D.PASTE SHEET'!C758)</f>
        <v/>
      </c>
      <c s="91" t="str">
        <f>IF('S.D.PASTE SHEET'!D758="","",'S.D.PASTE SHEET'!D758)</f>
        <v/>
      </c>
      <c s="90" t="str">
        <f>IF('S.D.PASTE SHEET'!E758="","",UPPER('S.D.PASTE SHEET'!E758))</f>
        <v/>
      </c>
      <c s="90" t="str">
        <f>IF('S.D.PASTE SHEET'!F758="","",'S.D.PASTE SHEET'!F758)</f>
        <v/>
      </c>
      <c s="90" t="str">
        <f>IF('S.D.PASTE SHEET'!G758="","",UPPER('S.D.PASTE SHEET'!G758))</f>
        <v/>
      </c>
      <c s="90" t="str">
        <f>IF('S.D.PASTE SHEET'!H758="","",UPPER('S.D.PASTE SHEET'!H758))</f>
        <v/>
      </c>
      <c s="90" t="str">
        <f>IF('S.D.PASTE SHEET'!I758="","",'S.D.PASTE SHEET'!I758)</f>
        <v/>
      </c>
      <c s="91" t="str">
        <f>IF('S.D.PASTE SHEET'!J758="","",'S.D.PASTE SHEET'!J758)</f>
        <v/>
      </c>
      <c s="90" t="str">
        <f>IF('S.D.PASTE SHEET'!K758="","",'S.D.PASTE SHEET'!K758)</f>
        <v/>
      </c>
      <c s="90" t="str">
        <f>IF('S.D.PASTE SHEET'!L758="","",'S.D.PASTE SHEET'!L758)</f>
        <v/>
      </c>
      <c s="90" t="str">
        <f>IF('S.D.PASTE SHEET'!M758="","",'S.D.PASTE SHEET'!M758)</f>
        <v/>
      </c>
      <c s="90" t="str">
        <f>IF('S.D.PASTE SHEET'!N758="","",'S.D.PASTE SHEET'!N758)</f>
        <v/>
      </c>
      <c s="90" t="str">
        <f>IF('S.D.PASTE SHEET'!O758="","",'S.D.PASTE SHEET'!O758)</f>
        <v/>
      </c>
      <c s="90" t="str">
        <f>IF('S.D.PASTE SHEET'!P758="","",'S.D.PASTE SHEET'!P758)</f>
        <v/>
      </c>
      <c s="90" t="str">
        <f>IF('S.D.PASTE SHEET'!Q758="","",'S.D.PASTE SHEET'!Q758)</f>
        <v/>
      </c>
      <c s="90" t="str">
        <f>IF('S.D.PASTE SHEET'!R758="","",'S.D.PASTE SHEET'!R758)</f>
        <v/>
      </c>
      <c s="90" t="str">
        <f>IF('S.D.PASTE SHEET'!S758="","",'S.D.PASTE SHEET'!S758)</f>
        <v/>
      </c>
      <c s="90" t="str">
        <f>IF('S.D.PASTE SHEET'!T758="","",'S.D.PASTE SHEET'!T758)</f>
        <v/>
      </c>
      <c s="90" t="str">
        <f>IF('S.D.PASTE SHEET'!U758="","",'S.D.PASTE SHEET'!U758)</f>
        <v/>
      </c>
      <c s="90" t="str">
        <f>IF('S.D.PASTE SHEET'!V758="","",'S.D.PASTE SHEET'!V758)</f>
        <v/>
      </c>
      <c s="90" t="str">
        <f>IF('S.D.PASTE SHEET'!W758="","",'S.D.PASTE SHEET'!W758)</f>
        <v/>
      </c>
      <c s="90" t="str">
        <f>IF('S.D.PASTE SHEET'!X758="","",'S.D.PASTE SHEET'!X758)</f>
        <v/>
      </c>
      <c s="90" t="str">
        <f>IF('S.D.PASTE SHEET'!Y758="","",'S.D.PASTE SHEET'!Y758)</f>
        <v/>
      </c>
      <c s="90" t="str">
        <f>IF('S.D.PASTE SHEET'!Z758="","",'S.D.PASTE SHEET'!Z758)</f>
        <v/>
      </c>
      <c s="90" t="str">
        <f>IF('S.D.PASTE SHEET'!AA758="","",'S.D.PASTE SHEET'!AA758)</f>
        <v/>
      </c>
      <c s="90" t="str">
        <f>IF('S.D.PASTE SHEET'!AB758="","",'S.D.PASTE SHEET'!AB758)</f>
        <v/>
      </c>
      <c s="90" t="str">
        <f>IF('S.D.PASTE SHEET'!AC758="","",'S.D.PASTE SHEET'!AC758)</f>
        <v/>
      </c>
      <c s="90" t="str">
        <f>IF('S.D.PASTE SHEET'!AD758="","",'S.D.PASTE SHEET'!AD758)</f>
        <v/>
      </c>
      <c s="34"/>
      <c s="32" t="str">
        <f>IF(AK758="","",IF(AK758&gt;0,COUNT($AG$2:AG758),""))</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8" s="32" t="str">
        <f>IF(BC758="","",IF(BC758&gt;0,COUNT($AY$2:AY758),""))</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59" spans="1:66" ht="15.75" customHeight="1">
      <c r="A759" s="90" t="str">
        <f>IF('S.D.PASTE SHEET'!A759="","",'S.D.PASTE SHEET'!A759)</f>
        <v/>
      </c>
      <c s="90" t="str">
        <f>IF('S.D.PASTE SHEET'!B759="","",'S.D.PASTE SHEET'!B759)</f>
        <v/>
      </c>
      <c s="90" t="str">
        <f>IF('S.D.PASTE SHEET'!C759="","",'S.D.PASTE SHEET'!C759)</f>
        <v/>
      </c>
      <c s="91" t="str">
        <f>IF('S.D.PASTE SHEET'!D759="","",'S.D.PASTE SHEET'!D759)</f>
        <v/>
      </c>
      <c s="90" t="str">
        <f>IF('S.D.PASTE SHEET'!E759="","",UPPER('S.D.PASTE SHEET'!E759))</f>
        <v/>
      </c>
      <c s="90" t="str">
        <f>IF('S.D.PASTE SHEET'!F759="","",'S.D.PASTE SHEET'!F759)</f>
        <v/>
      </c>
      <c s="90" t="str">
        <f>IF('S.D.PASTE SHEET'!G759="","",UPPER('S.D.PASTE SHEET'!G759))</f>
        <v/>
      </c>
      <c s="90" t="str">
        <f>IF('S.D.PASTE SHEET'!H759="","",UPPER('S.D.PASTE SHEET'!H759))</f>
        <v/>
      </c>
      <c s="90" t="str">
        <f>IF('S.D.PASTE SHEET'!I759="","",'S.D.PASTE SHEET'!I759)</f>
        <v/>
      </c>
      <c s="91" t="str">
        <f>IF('S.D.PASTE SHEET'!J759="","",'S.D.PASTE SHEET'!J759)</f>
        <v/>
      </c>
      <c s="90" t="str">
        <f>IF('S.D.PASTE SHEET'!K759="","",'S.D.PASTE SHEET'!K759)</f>
        <v/>
      </c>
      <c s="90" t="str">
        <f>IF('S.D.PASTE SHEET'!L759="","",'S.D.PASTE SHEET'!L759)</f>
        <v/>
      </c>
      <c s="90" t="str">
        <f>IF('S.D.PASTE SHEET'!M759="","",'S.D.PASTE SHEET'!M759)</f>
        <v/>
      </c>
      <c s="90" t="str">
        <f>IF('S.D.PASTE SHEET'!N759="","",'S.D.PASTE SHEET'!N759)</f>
        <v/>
      </c>
      <c s="90" t="str">
        <f>IF('S.D.PASTE SHEET'!O759="","",'S.D.PASTE SHEET'!O759)</f>
        <v/>
      </c>
      <c s="90" t="str">
        <f>IF('S.D.PASTE SHEET'!P759="","",'S.D.PASTE SHEET'!P759)</f>
        <v/>
      </c>
      <c s="90" t="str">
        <f>IF('S.D.PASTE SHEET'!Q759="","",'S.D.PASTE SHEET'!Q759)</f>
        <v/>
      </c>
      <c s="90" t="str">
        <f>IF('S.D.PASTE SHEET'!R759="","",'S.D.PASTE SHEET'!R759)</f>
        <v/>
      </c>
      <c s="90" t="str">
        <f>IF('S.D.PASTE SHEET'!S759="","",'S.D.PASTE SHEET'!S759)</f>
        <v/>
      </c>
      <c s="90" t="str">
        <f>IF('S.D.PASTE SHEET'!T759="","",'S.D.PASTE SHEET'!T759)</f>
        <v/>
      </c>
      <c s="90" t="str">
        <f>IF('S.D.PASTE SHEET'!U759="","",'S.D.PASTE SHEET'!U759)</f>
        <v/>
      </c>
      <c s="90" t="str">
        <f>IF('S.D.PASTE SHEET'!V759="","",'S.D.PASTE SHEET'!V759)</f>
        <v/>
      </c>
      <c s="90" t="str">
        <f>IF('S.D.PASTE SHEET'!W759="","",'S.D.PASTE SHEET'!W759)</f>
        <v/>
      </c>
      <c s="90" t="str">
        <f>IF('S.D.PASTE SHEET'!X759="","",'S.D.PASTE SHEET'!X759)</f>
        <v/>
      </c>
      <c s="90" t="str">
        <f>IF('S.D.PASTE SHEET'!Y759="","",'S.D.PASTE SHEET'!Y759)</f>
        <v/>
      </c>
      <c s="90" t="str">
        <f>IF('S.D.PASTE SHEET'!Z759="","",'S.D.PASTE SHEET'!Z759)</f>
        <v/>
      </c>
      <c s="90" t="str">
        <f>IF('S.D.PASTE SHEET'!AA759="","",'S.D.PASTE SHEET'!AA759)</f>
        <v/>
      </c>
      <c s="90" t="str">
        <f>IF('S.D.PASTE SHEET'!AB759="","",'S.D.PASTE SHEET'!AB759)</f>
        <v/>
      </c>
      <c s="90" t="str">
        <f>IF('S.D.PASTE SHEET'!AC759="","",'S.D.PASTE SHEET'!AC759)</f>
        <v/>
      </c>
      <c s="90" t="str">
        <f>IF('S.D.PASTE SHEET'!AD759="","",'S.D.PASTE SHEET'!AD759)</f>
        <v/>
      </c>
      <c s="34"/>
      <c s="32" t="str">
        <f>IF(AK759="","",IF(AK759&gt;0,COUNT($AG$2:AG759),""))</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59" s="32" t="str">
        <f>IF(BC759="","",IF(BC759&gt;0,COUNT($AY$2:AY759),""))</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0" spans="1:66" ht="15.75" customHeight="1">
      <c r="A760" s="90" t="str">
        <f>IF('S.D.PASTE SHEET'!A760="","",'S.D.PASTE SHEET'!A760)</f>
        <v/>
      </c>
      <c s="90" t="str">
        <f>IF('S.D.PASTE SHEET'!B760="","",'S.D.PASTE SHEET'!B760)</f>
        <v/>
      </c>
      <c s="90" t="str">
        <f>IF('S.D.PASTE SHEET'!C760="","",'S.D.PASTE SHEET'!C760)</f>
        <v/>
      </c>
      <c s="91" t="str">
        <f>IF('S.D.PASTE SHEET'!D760="","",'S.D.PASTE SHEET'!D760)</f>
        <v/>
      </c>
      <c s="90" t="str">
        <f>IF('S.D.PASTE SHEET'!E760="","",UPPER('S.D.PASTE SHEET'!E760))</f>
        <v/>
      </c>
      <c s="90" t="str">
        <f>IF('S.D.PASTE SHEET'!F760="","",'S.D.PASTE SHEET'!F760)</f>
        <v/>
      </c>
      <c s="90" t="str">
        <f>IF('S.D.PASTE SHEET'!G760="","",UPPER('S.D.PASTE SHEET'!G760))</f>
        <v/>
      </c>
      <c s="90" t="str">
        <f>IF('S.D.PASTE SHEET'!H760="","",UPPER('S.D.PASTE SHEET'!H760))</f>
        <v/>
      </c>
      <c s="90" t="str">
        <f>IF('S.D.PASTE SHEET'!I760="","",'S.D.PASTE SHEET'!I760)</f>
        <v/>
      </c>
      <c s="91" t="str">
        <f>IF('S.D.PASTE SHEET'!J760="","",'S.D.PASTE SHEET'!J760)</f>
        <v/>
      </c>
      <c s="90" t="str">
        <f>IF('S.D.PASTE SHEET'!K760="","",'S.D.PASTE SHEET'!K760)</f>
        <v/>
      </c>
      <c s="90" t="str">
        <f>IF('S.D.PASTE SHEET'!L760="","",'S.D.PASTE SHEET'!L760)</f>
        <v/>
      </c>
      <c s="90" t="str">
        <f>IF('S.D.PASTE SHEET'!M760="","",'S.D.PASTE SHEET'!M760)</f>
        <v/>
      </c>
      <c s="90" t="str">
        <f>IF('S.D.PASTE SHEET'!N760="","",'S.D.PASTE SHEET'!N760)</f>
        <v/>
      </c>
      <c s="90" t="str">
        <f>IF('S.D.PASTE SHEET'!O760="","",'S.D.PASTE SHEET'!O760)</f>
        <v/>
      </c>
      <c s="90" t="str">
        <f>IF('S.D.PASTE SHEET'!P760="","",'S.D.PASTE SHEET'!P760)</f>
        <v/>
      </c>
      <c s="90" t="str">
        <f>IF('S.D.PASTE SHEET'!Q760="","",'S.D.PASTE SHEET'!Q760)</f>
        <v/>
      </c>
      <c s="90" t="str">
        <f>IF('S.D.PASTE SHEET'!R760="","",'S.D.PASTE SHEET'!R760)</f>
        <v/>
      </c>
      <c s="90" t="str">
        <f>IF('S.D.PASTE SHEET'!S760="","",'S.D.PASTE SHEET'!S760)</f>
        <v/>
      </c>
      <c s="90" t="str">
        <f>IF('S.D.PASTE SHEET'!T760="","",'S.D.PASTE SHEET'!T760)</f>
        <v/>
      </c>
      <c s="90" t="str">
        <f>IF('S.D.PASTE SHEET'!U760="","",'S.D.PASTE SHEET'!U760)</f>
        <v/>
      </c>
      <c s="90" t="str">
        <f>IF('S.D.PASTE SHEET'!V760="","",'S.D.PASTE SHEET'!V760)</f>
        <v/>
      </c>
      <c s="90" t="str">
        <f>IF('S.D.PASTE SHEET'!W760="","",'S.D.PASTE SHEET'!W760)</f>
        <v/>
      </c>
      <c s="90" t="str">
        <f>IF('S.D.PASTE SHEET'!X760="","",'S.D.PASTE SHEET'!X760)</f>
        <v/>
      </c>
      <c s="90" t="str">
        <f>IF('S.D.PASTE SHEET'!Y760="","",'S.D.PASTE SHEET'!Y760)</f>
        <v/>
      </c>
      <c s="90" t="str">
        <f>IF('S.D.PASTE SHEET'!Z760="","",'S.D.PASTE SHEET'!Z760)</f>
        <v/>
      </c>
      <c s="90" t="str">
        <f>IF('S.D.PASTE SHEET'!AA760="","",'S.D.PASTE SHEET'!AA760)</f>
        <v/>
      </c>
      <c s="90" t="str">
        <f>IF('S.D.PASTE SHEET'!AB760="","",'S.D.PASTE SHEET'!AB760)</f>
        <v/>
      </c>
      <c s="90" t="str">
        <f>IF('S.D.PASTE SHEET'!AC760="","",'S.D.PASTE SHEET'!AC760)</f>
        <v/>
      </c>
      <c s="90" t="str">
        <f>IF('S.D.PASTE SHEET'!AD760="","",'S.D.PASTE SHEET'!AD760)</f>
        <v/>
      </c>
      <c s="34"/>
      <c s="32" t="str">
        <f>IF(AK760="","",IF(AK760&gt;0,COUNT($AG$2:AG760),""))</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0" s="32" t="str">
        <f>IF(BC760="","",IF(BC760&gt;0,COUNT($AY$2:AY760),""))</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1" spans="1:66" ht="15.75" customHeight="1">
      <c r="A761" s="90" t="str">
        <f>IF('S.D.PASTE SHEET'!A761="","",'S.D.PASTE SHEET'!A761)</f>
        <v/>
      </c>
      <c s="90" t="str">
        <f>IF('S.D.PASTE SHEET'!B761="","",'S.D.PASTE SHEET'!B761)</f>
        <v/>
      </c>
      <c s="90" t="str">
        <f>IF('S.D.PASTE SHEET'!C761="","",'S.D.PASTE SHEET'!C761)</f>
        <v/>
      </c>
      <c s="91" t="str">
        <f>IF('S.D.PASTE SHEET'!D761="","",'S.D.PASTE SHEET'!D761)</f>
        <v/>
      </c>
      <c s="90" t="str">
        <f>IF('S.D.PASTE SHEET'!E761="","",UPPER('S.D.PASTE SHEET'!E761))</f>
        <v/>
      </c>
      <c s="90" t="str">
        <f>IF('S.D.PASTE SHEET'!F761="","",'S.D.PASTE SHEET'!F761)</f>
        <v/>
      </c>
      <c s="90" t="str">
        <f>IF('S.D.PASTE SHEET'!G761="","",UPPER('S.D.PASTE SHEET'!G761))</f>
        <v/>
      </c>
      <c s="90" t="str">
        <f>IF('S.D.PASTE SHEET'!H761="","",UPPER('S.D.PASTE SHEET'!H761))</f>
        <v/>
      </c>
      <c s="90" t="str">
        <f>IF('S.D.PASTE SHEET'!I761="","",'S.D.PASTE SHEET'!I761)</f>
        <v/>
      </c>
      <c s="91" t="str">
        <f>IF('S.D.PASTE SHEET'!J761="","",'S.D.PASTE SHEET'!J761)</f>
        <v/>
      </c>
      <c s="90" t="str">
        <f>IF('S.D.PASTE SHEET'!K761="","",'S.D.PASTE SHEET'!K761)</f>
        <v/>
      </c>
      <c s="90" t="str">
        <f>IF('S.D.PASTE SHEET'!L761="","",'S.D.PASTE SHEET'!L761)</f>
        <v/>
      </c>
      <c s="90" t="str">
        <f>IF('S.D.PASTE SHEET'!M761="","",'S.D.PASTE SHEET'!M761)</f>
        <v/>
      </c>
      <c s="90" t="str">
        <f>IF('S.D.PASTE SHEET'!N761="","",'S.D.PASTE SHEET'!N761)</f>
        <v/>
      </c>
      <c s="90" t="str">
        <f>IF('S.D.PASTE SHEET'!O761="","",'S.D.PASTE SHEET'!O761)</f>
        <v/>
      </c>
      <c s="90" t="str">
        <f>IF('S.D.PASTE SHEET'!P761="","",'S.D.PASTE SHEET'!P761)</f>
        <v/>
      </c>
      <c s="90" t="str">
        <f>IF('S.D.PASTE SHEET'!Q761="","",'S.D.PASTE SHEET'!Q761)</f>
        <v/>
      </c>
      <c s="90" t="str">
        <f>IF('S.D.PASTE SHEET'!R761="","",'S.D.PASTE SHEET'!R761)</f>
        <v/>
      </c>
      <c s="90" t="str">
        <f>IF('S.D.PASTE SHEET'!S761="","",'S.D.PASTE SHEET'!S761)</f>
        <v/>
      </c>
      <c s="90" t="str">
        <f>IF('S.D.PASTE SHEET'!T761="","",'S.D.PASTE SHEET'!T761)</f>
        <v/>
      </c>
      <c s="90" t="str">
        <f>IF('S.D.PASTE SHEET'!U761="","",'S.D.PASTE SHEET'!U761)</f>
        <v/>
      </c>
      <c s="90" t="str">
        <f>IF('S.D.PASTE SHEET'!V761="","",'S.D.PASTE SHEET'!V761)</f>
        <v/>
      </c>
      <c s="90" t="str">
        <f>IF('S.D.PASTE SHEET'!W761="","",'S.D.PASTE SHEET'!W761)</f>
        <v/>
      </c>
      <c s="90" t="str">
        <f>IF('S.D.PASTE SHEET'!X761="","",'S.D.PASTE SHEET'!X761)</f>
        <v/>
      </c>
      <c s="90" t="str">
        <f>IF('S.D.PASTE SHEET'!Y761="","",'S.D.PASTE SHEET'!Y761)</f>
        <v/>
      </c>
      <c s="90" t="str">
        <f>IF('S.D.PASTE SHEET'!Z761="","",'S.D.PASTE SHEET'!Z761)</f>
        <v/>
      </c>
      <c s="90" t="str">
        <f>IF('S.D.PASTE SHEET'!AA761="","",'S.D.PASTE SHEET'!AA761)</f>
        <v/>
      </c>
      <c s="90" t="str">
        <f>IF('S.D.PASTE SHEET'!AB761="","",'S.D.PASTE SHEET'!AB761)</f>
        <v/>
      </c>
      <c s="90" t="str">
        <f>IF('S.D.PASTE SHEET'!AC761="","",'S.D.PASTE SHEET'!AC761)</f>
        <v/>
      </c>
      <c s="90" t="str">
        <f>IF('S.D.PASTE SHEET'!AD761="","",'S.D.PASTE SHEET'!AD761)</f>
        <v/>
      </c>
      <c s="34"/>
      <c s="32" t="str">
        <f>IF(AK761="","",IF(AK761&gt;0,COUNT($AG$2:AG761),""))</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1" s="32" t="str">
        <f>IF(BC761="","",IF(BC761&gt;0,COUNT($AY$2:AY761),""))</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2" spans="1:66" ht="15.75" customHeight="1">
      <c r="A762" s="90" t="str">
        <f>IF('S.D.PASTE SHEET'!A762="","",'S.D.PASTE SHEET'!A762)</f>
        <v/>
      </c>
      <c s="90" t="str">
        <f>IF('S.D.PASTE SHEET'!B762="","",'S.D.PASTE SHEET'!B762)</f>
        <v/>
      </c>
      <c s="90" t="str">
        <f>IF('S.D.PASTE SHEET'!C762="","",'S.D.PASTE SHEET'!C762)</f>
        <v/>
      </c>
      <c s="91" t="str">
        <f>IF('S.D.PASTE SHEET'!D762="","",'S.D.PASTE SHEET'!D762)</f>
        <v/>
      </c>
      <c s="90" t="str">
        <f>IF('S.D.PASTE SHEET'!E762="","",UPPER('S.D.PASTE SHEET'!E762))</f>
        <v/>
      </c>
      <c s="90" t="str">
        <f>IF('S.D.PASTE SHEET'!F762="","",'S.D.PASTE SHEET'!F762)</f>
        <v/>
      </c>
      <c s="90" t="str">
        <f>IF('S.D.PASTE SHEET'!G762="","",UPPER('S.D.PASTE SHEET'!G762))</f>
        <v/>
      </c>
      <c s="90" t="str">
        <f>IF('S.D.PASTE SHEET'!H762="","",UPPER('S.D.PASTE SHEET'!H762))</f>
        <v/>
      </c>
      <c s="90" t="str">
        <f>IF('S.D.PASTE SHEET'!I762="","",'S.D.PASTE SHEET'!I762)</f>
        <v/>
      </c>
      <c s="91" t="str">
        <f>IF('S.D.PASTE SHEET'!J762="","",'S.D.PASTE SHEET'!J762)</f>
        <v/>
      </c>
      <c s="90" t="str">
        <f>IF('S.D.PASTE SHEET'!K762="","",'S.D.PASTE SHEET'!K762)</f>
        <v/>
      </c>
      <c s="90" t="str">
        <f>IF('S.D.PASTE SHEET'!L762="","",'S.D.PASTE SHEET'!L762)</f>
        <v/>
      </c>
      <c s="90" t="str">
        <f>IF('S.D.PASTE SHEET'!M762="","",'S.D.PASTE SHEET'!M762)</f>
        <v/>
      </c>
      <c s="90" t="str">
        <f>IF('S.D.PASTE SHEET'!N762="","",'S.D.PASTE SHEET'!N762)</f>
        <v/>
      </c>
      <c s="90" t="str">
        <f>IF('S.D.PASTE SHEET'!O762="","",'S.D.PASTE SHEET'!O762)</f>
        <v/>
      </c>
      <c s="90" t="str">
        <f>IF('S.D.PASTE SHEET'!P762="","",'S.D.PASTE SHEET'!P762)</f>
        <v/>
      </c>
      <c s="90" t="str">
        <f>IF('S.D.PASTE SHEET'!Q762="","",'S.D.PASTE SHEET'!Q762)</f>
        <v/>
      </c>
      <c s="90" t="str">
        <f>IF('S.D.PASTE SHEET'!R762="","",'S.D.PASTE SHEET'!R762)</f>
        <v/>
      </c>
      <c s="90" t="str">
        <f>IF('S.D.PASTE SHEET'!S762="","",'S.D.PASTE SHEET'!S762)</f>
        <v/>
      </c>
      <c s="90" t="str">
        <f>IF('S.D.PASTE SHEET'!T762="","",'S.D.PASTE SHEET'!T762)</f>
        <v/>
      </c>
      <c s="90" t="str">
        <f>IF('S.D.PASTE SHEET'!U762="","",'S.D.PASTE SHEET'!U762)</f>
        <v/>
      </c>
      <c s="90" t="str">
        <f>IF('S.D.PASTE SHEET'!V762="","",'S.D.PASTE SHEET'!V762)</f>
        <v/>
      </c>
      <c s="90" t="str">
        <f>IF('S.D.PASTE SHEET'!W762="","",'S.D.PASTE SHEET'!W762)</f>
        <v/>
      </c>
      <c s="90" t="str">
        <f>IF('S.D.PASTE SHEET'!X762="","",'S.D.PASTE SHEET'!X762)</f>
        <v/>
      </c>
      <c s="90" t="str">
        <f>IF('S.D.PASTE SHEET'!Y762="","",'S.D.PASTE SHEET'!Y762)</f>
        <v/>
      </c>
      <c s="90" t="str">
        <f>IF('S.D.PASTE SHEET'!Z762="","",'S.D.PASTE SHEET'!Z762)</f>
        <v/>
      </c>
      <c s="90" t="str">
        <f>IF('S.D.PASTE SHEET'!AA762="","",'S.D.PASTE SHEET'!AA762)</f>
        <v/>
      </c>
      <c s="90" t="str">
        <f>IF('S.D.PASTE SHEET'!AB762="","",'S.D.PASTE SHEET'!AB762)</f>
        <v/>
      </c>
      <c s="90" t="str">
        <f>IF('S.D.PASTE SHEET'!AC762="","",'S.D.PASTE SHEET'!AC762)</f>
        <v/>
      </c>
      <c s="90" t="str">
        <f>IF('S.D.PASTE SHEET'!AD762="","",'S.D.PASTE SHEET'!AD762)</f>
        <v/>
      </c>
      <c s="34"/>
      <c s="32" t="str">
        <f>IF(AK762="","",IF(AK762&gt;0,COUNT($AG$2:AG762),""))</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2" s="32" t="str">
        <f>IF(BC762="","",IF(BC762&gt;0,COUNT($AY$2:AY762),""))</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3" spans="1:66" ht="15.75" customHeight="1">
      <c r="A763" s="90" t="str">
        <f>IF('S.D.PASTE SHEET'!A763="","",'S.D.PASTE SHEET'!A763)</f>
        <v/>
      </c>
      <c s="90" t="str">
        <f>IF('S.D.PASTE SHEET'!B763="","",'S.D.PASTE SHEET'!B763)</f>
        <v/>
      </c>
      <c s="90" t="str">
        <f>IF('S.D.PASTE SHEET'!C763="","",'S.D.PASTE SHEET'!C763)</f>
        <v/>
      </c>
      <c s="91" t="str">
        <f>IF('S.D.PASTE SHEET'!D763="","",'S.D.PASTE SHEET'!D763)</f>
        <v/>
      </c>
      <c s="90" t="str">
        <f>IF('S.D.PASTE SHEET'!E763="","",UPPER('S.D.PASTE SHEET'!E763))</f>
        <v/>
      </c>
      <c s="90" t="str">
        <f>IF('S.D.PASTE SHEET'!F763="","",'S.D.PASTE SHEET'!F763)</f>
        <v/>
      </c>
      <c s="90" t="str">
        <f>IF('S.D.PASTE SHEET'!G763="","",UPPER('S.D.PASTE SHEET'!G763))</f>
        <v/>
      </c>
      <c s="90" t="str">
        <f>IF('S.D.PASTE SHEET'!H763="","",UPPER('S.D.PASTE SHEET'!H763))</f>
        <v/>
      </c>
      <c s="90" t="str">
        <f>IF('S.D.PASTE SHEET'!I763="","",'S.D.PASTE SHEET'!I763)</f>
        <v/>
      </c>
      <c s="91" t="str">
        <f>IF('S.D.PASTE SHEET'!J763="","",'S.D.PASTE SHEET'!J763)</f>
        <v/>
      </c>
      <c s="90" t="str">
        <f>IF('S.D.PASTE SHEET'!K763="","",'S.D.PASTE SHEET'!K763)</f>
        <v/>
      </c>
      <c s="90" t="str">
        <f>IF('S.D.PASTE SHEET'!L763="","",'S.D.PASTE SHEET'!L763)</f>
        <v/>
      </c>
      <c s="90" t="str">
        <f>IF('S.D.PASTE SHEET'!M763="","",'S.D.PASTE SHEET'!M763)</f>
        <v/>
      </c>
      <c s="90" t="str">
        <f>IF('S.D.PASTE SHEET'!N763="","",'S.D.PASTE SHEET'!N763)</f>
        <v/>
      </c>
      <c s="90" t="str">
        <f>IF('S.D.PASTE SHEET'!O763="","",'S.D.PASTE SHEET'!O763)</f>
        <v/>
      </c>
      <c s="90" t="str">
        <f>IF('S.D.PASTE SHEET'!P763="","",'S.D.PASTE SHEET'!P763)</f>
        <v/>
      </c>
      <c s="90" t="str">
        <f>IF('S.D.PASTE SHEET'!Q763="","",'S.D.PASTE SHEET'!Q763)</f>
        <v/>
      </c>
      <c s="90" t="str">
        <f>IF('S.D.PASTE SHEET'!R763="","",'S.D.PASTE SHEET'!R763)</f>
        <v/>
      </c>
      <c s="90" t="str">
        <f>IF('S.D.PASTE SHEET'!S763="","",'S.D.PASTE SHEET'!S763)</f>
        <v/>
      </c>
      <c s="90" t="str">
        <f>IF('S.D.PASTE SHEET'!T763="","",'S.D.PASTE SHEET'!T763)</f>
        <v/>
      </c>
      <c s="90" t="str">
        <f>IF('S.D.PASTE SHEET'!U763="","",'S.D.PASTE SHEET'!U763)</f>
        <v/>
      </c>
      <c s="90" t="str">
        <f>IF('S.D.PASTE SHEET'!V763="","",'S.D.PASTE SHEET'!V763)</f>
        <v/>
      </c>
      <c s="90" t="str">
        <f>IF('S.D.PASTE SHEET'!W763="","",'S.D.PASTE SHEET'!W763)</f>
        <v/>
      </c>
      <c s="90" t="str">
        <f>IF('S.D.PASTE SHEET'!X763="","",'S.D.PASTE SHEET'!X763)</f>
        <v/>
      </c>
      <c s="90" t="str">
        <f>IF('S.D.PASTE SHEET'!Y763="","",'S.D.PASTE SHEET'!Y763)</f>
        <v/>
      </c>
      <c s="90" t="str">
        <f>IF('S.D.PASTE SHEET'!Z763="","",'S.D.PASTE SHEET'!Z763)</f>
        <v/>
      </c>
      <c s="90" t="str">
        <f>IF('S.D.PASTE SHEET'!AA763="","",'S.D.PASTE SHEET'!AA763)</f>
        <v/>
      </c>
      <c s="90" t="str">
        <f>IF('S.D.PASTE SHEET'!AB763="","",'S.D.PASTE SHEET'!AB763)</f>
        <v/>
      </c>
      <c s="90" t="str">
        <f>IF('S.D.PASTE SHEET'!AC763="","",'S.D.PASTE SHEET'!AC763)</f>
        <v/>
      </c>
      <c s="90" t="str">
        <f>IF('S.D.PASTE SHEET'!AD763="","",'S.D.PASTE SHEET'!AD763)</f>
        <v/>
      </c>
      <c s="34"/>
      <c s="32" t="str">
        <f>IF(AK763="","",IF(AK763&gt;0,COUNT($AG$2:AG763),""))</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3" s="32" t="str">
        <f>IF(BC763="","",IF(BC763&gt;0,COUNT($AY$2:AY763),""))</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4" spans="1:66" ht="15.75" customHeight="1">
      <c r="A764" s="90" t="str">
        <f>IF('S.D.PASTE SHEET'!A764="","",'S.D.PASTE SHEET'!A764)</f>
        <v/>
      </c>
      <c s="90" t="str">
        <f>IF('S.D.PASTE SHEET'!B764="","",'S.D.PASTE SHEET'!B764)</f>
        <v/>
      </c>
      <c s="90" t="str">
        <f>IF('S.D.PASTE SHEET'!C764="","",'S.D.PASTE SHEET'!C764)</f>
        <v/>
      </c>
      <c s="91" t="str">
        <f>IF('S.D.PASTE SHEET'!D764="","",'S.D.PASTE SHEET'!D764)</f>
        <v/>
      </c>
      <c s="90" t="str">
        <f>IF('S.D.PASTE SHEET'!E764="","",UPPER('S.D.PASTE SHEET'!E764))</f>
        <v/>
      </c>
      <c s="90" t="str">
        <f>IF('S.D.PASTE SHEET'!F764="","",'S.D.PASTE SHEET'!F764)</f>
        <v/>
      </c>
      <c s="90" t="str">
        <f>IF('S.D.PASTE SHEET'!G764="","",UPPER('S.D.PASTE SHEET'!G764))</f>
        <v/>
      </c>
      <c s="90" t="str">
        <f>IF('S.D.PASTE SHEET'!H764="","",UPPER('S.D.PASTE SHEET'!H764))</f>
        <v/>
      </c>
      <c s="90" t="str">
        <f>IF('S.D.PASTE SHEET'!I764="","",'S.D.PASTE SHEET'!I764)</f>
        <v/>
      </c>
      <c s="91" t="str">
        <f>IF('S.D.PASTE SHEET'!J764="","",'S.D.PASTE SHEET'!J764)</f>
        <v/>
      </c>
      <c s="90" t="str">
        <f>IF('S.D.PASTE SHEET'!K764="","",'S.D.PASTE SHEET'!K764)</f>
        <v/>
      </c>
      <c s="90" t="str">
        <f>IF('S.D.PASTE SHEET'!L764="","",'S.D.PASTE SHEET'!L764)</f>
        <v/>
      </c>
      <c s="90" t="str">
        <f>IF('S.D.PASTE SHEET'!M764="","",'S.D.PASTE SHEET'!M764)</f>
        <v/>
      </c>
      <c s="90" t="str">
        <f>IF('S.D.PASTE SHEET'!N764="","",'S.D.PASTE SHEET'!N764)</f>
        <v/>
      </c>
      <c s="90" t="str">
        <f>IF('S.D.PASTE SHEET'!O764="","",'S.D.PASTE SHEET'!O764)</f>
        <v/>
      </c>
      <c s="90" t="str">
        <f>IF('S.D.PASTE SHEET'!P764="","",'S.D.PASTE SHEET'!P764)</f>
        <v/>
      </c>
      <c s="90" t="str">
        <f>IF('S.D.PASTE SHEET'!Q764="","",'S.D.PASTE SHEET'!Q764)</f>
        <v/>
      </c>
      <c s="90" t="str">
        <f>IF('S.D.PASTE SHEET'!R764="","",'S.D.PASTE SHEET'!R764)</f>
        <v/>
      </c>
      <c s="90" t="str">
        <f>IF('S.D.PASTE SHEET'!S764="","",'S.D.PASTE SHEET'!S764)</f>
        <v/>
      </c>
      <c s="90" t="str">
        <f>IF('S.D.PASTE SHEET'!T764="","",'S.D.PASTE SHEET'!T764)</f>
        <v/>
      </c>
      <c s="90" t="str">
        <f>IF('S.D.PASTE SHEET'!U764="","",'S.D.PASTE SHEET'!U764)</f>
        <v/>
      </c>
      <c s="90" t="str">
        <f>IF('S.D.PASTE SHEET'!V764="","",'S.D.PASTE SHEET'!V764)</f>
        <v/>
      </c>
      <c s="90" t="str">
        <f>IF('S.D.PASTE SHEET'!W764="","",'S.D.PASTE SHEET'!W764)</f>
        <v/>
      </c>
      <c s="90" t="str">
        <f>IF('S.D.PASTE SHEET'!X764="","",'S.D.PASTE SHEET'!X764)</f>
        <v/>
      </c>
      <c s="90" t="str">
        <f>IF('S.D.PASTE SHEET'!Y764="","",'S.D.PASTE SHEET'!Y764)</f>
        <v/>
      </c>
      <c s="90" t="str">
        <f>IF('S.D.PASTE SHEET'!Z764="","",'S.D.PASTE SHEET'!Z764)</f>
        <v/>
      </c>
      <c s="90" t="str">
        <f>IF('S.D.PASTE SHEET'!AA764="","",'S.D.PASTE SHEET'!AA764)</f>
        <v/>
      </c>
      <c s="90" t="str">
        <f>IF('S.D.PASTE SHEET'!AB764="","",'S.D.PASTE SHEET'!AB764)</f>
        <v/>
      </c>
      <c s="90" t="str">
        <f>IF('S.D.PASTE SHEET'!AC764="","",'S.D.PASTE SHEET'!AC764)</f>
        <v/>
      </c>
      <c s="90" t="str">
        <f>IF('S.D.PASTE SHEET'!AD764="","",'S.D.PASTE SHEET'!AD764)</f>
        <v/>
      </c>
      <c s="34"/>
      <c s="32" t="str">
        <f>IF(AK764="","",IF(AK764&gt;0,COUNT($AG$2:AG764),""))</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4" s="32" t="str">
        <f>IF(BC764="","",IF(BC764&gt;0,COUNT($AY$2:AY764),""))</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5" spans="1:66" ht="15.75" customHeight="1">
      <c r="A765" s="90" t="str">
        <f>IF('S.D.PASTE SHEET'!A765="","",'S.D.PASTE SHEET'!A765)</f>
        <v/>
      </c>
      <c s="90" t="str">
        <f>IF('S.D.PASTE SHEET'!B765="","",'S.D.PASTE SHEET'!B765)</f>
        <v/>
      </c>
      <c s="90" t="str">
        <f>IF('S.D.PASTE SHEET'!C765="","",'S.D.PASTE SHEET'!C765)</f>
        <v/>
      </c>
      <c s="91" t="str">
        <f>IF('S.D.PASTE SHEET'!D765="","",'S.D.PASTE SHEET'!D765)</f>
        <v/>
      </c>
      <c s="90" t="str">
        <f>IF('S.D.PASTE SHEET'!E765="","",UPPER('S.D.PASTE SHEET'!E765))</f>
        <v/>
      </c>
      <c s="90" t="str">
        <f>IF('S.D.PASTE SHEET'!F765="","",'S.D.PASTE SHEET'!F765)</f>
        <v/>
      </c>
      <c s="90" t="str">
        <f>IF('S.D.PASTE SHEET'!G765="","",UPPER('S.D.PASTE SHEET'!G765))</f>
        <v/>
      </c>
      <c s="90" t="str">
        <f>IF('S.D.PASTE SHEET'!H765="","",UPPER('S.D.PASTE SHEET'!H765))</f>
        <v/>
      </c>
      <c s="90" t="str">
        <f>IF('S.D.PASTE SHEET'!I765="","",'S.D.PASTE SHEET'!I765)</f>
        <v/>
      </c>
      <c s="91" t="str">
        <f>IF('S.D.PASTE SHEET'!J765="","",'S.D.PASTE SHEET'!J765)</f>
        <v/>
      </c>
      <c s="90" t="str">
        <f>IF('S.D.PASTE SHEET'!K765="","",'S.D.PASTE SHEET'!K765)</f>
        <v/>
      </c>
      <c s="90" t="str">
        <f>IF('S.D.PASTE SHEET'!L765="","",'S.D.PASTE SHEET'!L765)</f>
        <v/>
      </c>
      <c s="90" t="str">
        <f>IF('S.D.PASTE SHEET'!M765="","",'S.D.PASTE SHEET'!M765)</f>
        <v/>
      </c>
      <c s="90" t="str">
        <f>IF('S.D.PASTE SHEET'!N765="","",'S.D.PASTE SHEET'!N765)</f>
        <v/>
      </c>
      <c s="90" t="str">
        <f>IF('S.D.PASTE SHEET'!O765="","",'S.D.PASTE SHEET'!O765)</f>
        <v/>
      </c>
      <c s="90" t="str">
        <f>IF('S.D.PASTE SHEET'!P765="","",'S.D.PASTE SHEET'!P765)</f>
        <v/>
      </c>
      <c s="90" t="str">
        <f>IF('S.D.PASTE SHEET'!Q765="","",'S.D.PASTE SHEET'!Q765)</f>
        <v/>
      </c>
      <c s="90" t="str">
        <f>IF('S.D.PASTE SHEET'!R765="","",'S.D.PASTE SHEET'!R765)</f>
        <v/>
      </c>
      <c s="90" t="str">
        <f>IF('S.D.PASTE SHEET'!S765="","",'S.D.PASTE SHEET'!S765)</f>
        <v/>
      </c>
      <c s="90" t="str">
        <f>IF('S.D.PASTE SHEET'!T765="","",'S.D.PASTE SHEET'!T765)</f>
        <v/>
      </c>
      <c s="90" t="str">
        <f>IF('S.D.PASTE SHEET'!U765="","",'S.D.PASTE SHEET'!U765)</f>
        <v/>
      </c>
      <c s="90" t="str">
        <f>IF('S.D.PASTE SHEET'!V765="","",'S.D.PASTE SHEET'!V765)</f>
        <v/>
      </c>
      <c s="90" t="str">
        <f>IF('S.D.PASTE SHEET'!W765="","",'S.D.PASTE SHEET'!W765)</f>
        <v/>
      </c>
      <c s="90" t="str">
        <f>IF('S.D.PASTE SHEET'!X765="","",'S.D.PASTE SHEET'!X765)</f>
        <v/>
      </c>
      <c s="90" t="str">
        <f>IF('S.D.PASTE SHEET'!Y765="","",'S.D.PASTE SHEET'!Y765)</f>
        <v/>
      </c>
      <c s="90" t="str">
        <f>IF('S.D.PASTE SHEET'!Z765="","",'S.D.PASTE SHEET'!Z765)</f>
        <v/>
      </c>
      <c s="90" t="str">
        <f>IF('S.D.PASTE SHEET'!AA765="","",'S.D.PASTE SHEET'!AA765)</f>
        <v/>
      </c>
      <c s="90" t="str">
        <f>IF('S.D.PASTE SHEET'!AB765="","",'S.D.PASTE SHEET'!AB765)</f>
        <v/>
      </c>
      <c s="90" t="str">
        <f>IF('S.D.PASTE SHEET'!AC765="","",'S.D.PASTE SHEET'!AC765)</f>
        <v/>
      </c>
      <c s="90" t="str">
        <f>IF('S.D.PASTE SHEET'!AD765="","",'S.D.PASTE SHEET'!AD765)</f>
        <v/>
      </c>
      <c s="34"/>
      <c s="32" t="str">
        <f>IF(AK765="","",IF(AK765&gt;0,COUNT($AG$2:AG765),""))</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5" s="32" t="str">
        <f>IF(BC765="","",IF(BC765&gt;0,COUNT($AY$2:AY765),""))</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6" spans="1:66" ht="15.75" customHeight="1">
      <c r="A766" s="90" t="str">
        <f>IF('S.D.PASTE SHEET'!A766="","",'S.D.PASTE SHEET'!A766)</f>
        <v/>
      </c>
      <c s="90" t="str">
        <f>IF('S.D.PASTE SHEET'!B766="","",'S.D.PASTE SHEET'!B766)</f>
        <v/>
      </c>
      <c s="90" t="str">
        <f>IF('S.D.PASTE SHEET'!C766="","",'S.D.PASTE SHEET'!C766)</f>
        <v/>
      </c>
      <c s="91" t="str">
        <f>IF('S.D.PASTE SHEET'!D766="","",'S.D.PASTE SHEET'!D766)</f>
        <v/>
      </c>
      <c s="90" t="str">
        <f>IF('S.D.PASTE SHEET'!E766="","",UPPER('S.D.PASTE SHEET'!E766))</f>
        <v/>
      </c>
      <c s="90" t="str">
        <f>IF('S.D.PASTE SHEET'!F766="","",'S.D.PASTE SHEET'!F766)</f>
        <v/>
      </c>
      <c s="90" t="str">
        <f>IF('S.D.PASTE SHEET'!G766="","",UPPER('S.D.PASTE SHEET'!G766))</f>
        <v/>
      </c>
      <c s="90" t="str">
        <f>IF('S.D.PASTE SHEET'!H766="","",UPPER('S.D.PASTE SHEET'!H766))</f>
        <v/>
      </c>
      <c s="90" t="str">
        <f>IF('S.D.PASTE SHEET'!I766="","",'S.D.PASTE SHEET'!I766)</f>
        <v/>
      </c>
      <c s="91" t="str">
        <f>IF('S.D.PASTE SHEET'!J766="","",'S.D.PASTE SHEET'!J766)</f>
        <v/>
      </c>
      <c s="90" t="str">
        <f>IF('S.D.PASTE SHEET'!K766="","",'S.D.PASTE SHEET'!K766)</f>
        <v/>
      </c>
      <c s="90" t="str">
        <f>IF('S.D.PASTE SHEET'!L766="","",'S.D.PASTE SHEET'!L766)</f>
        <v/>
      </c>
      <c s="90" t="str">
        <f>IF('S.D.PASTE SHEET'!M766="","",'S.D.PASTE SHEET'!M766)</f>
        <v/>
      </c>
      <c s="90" t="str">
        <f>IF('S.D.PASTE SHEET'!N766="","",'S.D.PASTE SHEET'!N766)</f>
        <v/>
      </c>
      <c s="90" t="str">
        <f>IF('S.D.PASTE SHEET'!O766="","",'S.D.PASTE SHEET'!O766)</f>
        <v/>
      </c>
      <c s="90" t="str">
        <f>IF('S.D.PASTE SHEET'!P766="","",'S.D.PASTE SHEET'!P766)</f>
        <v/>
      </c>
      <c s="90" t="str">
        <f>IF('S.D.PASTE SHEET'!Q766="","",'S.D.PASTE SHEET'!Q766)</f>
        <v/>
      </c>
      <c s="90" t="str">
        <f>IF('S.D.PASTE SHEET'!R766="","",'S.D.PASTE SHEET'!R766)</f>
        <v/>
      </c>
      <c s="90" t="str">
        <f>IF('S.D.PASTE SHEET'!S766="","",'S.D.PASTE SHEET'!S766)</f>
        <v/>
      </c>
      <c s="90" t="str">
        <f>IF('S.D.PASTE SHEET'!T766="","",'S.D.PASTE SHEET'!T766)</f>
        <v/>
      </c>
      <c s="90" t="str">
        <f>IF('S.D.PASTE SHEET'!U766="","",'S.D.PASTE SHEET'!U766)</f>
        <v/>
      </c>
      <c s="90" t="str">
        <f>IF('S.D.PASTE SHEET'!V766="","",'S.D.PASTE SHEET'!V766)</f>
        <v/>
      </c>
      <c s="90" t="str">
        <f>IF('S.D.PASTE SHEET'!W766="","",'S.D.PASTE SHEET'!W766)</f>
        <v/>
      </c>
      <c s="90" t="str">
        <f>IF('S.D.PASTE SHEET'!X766="","",'S.D.PASTE SHEET'!X766)</f>
        <v/>
      </c>
      <c s="90" t="str">
        <f>IF('S.D.PASTE SHEET'!Y766="","",'S.D.PASTE SHEET'!Y766)</f>
        <v/>
      </c>
      <c s="90" t="str">
        <f>IF('S.D.PASTE SHEET'!Z766="","",'S.D.PASTE SHEET'!Z766)</f>
        <v/>
      </c>
      <c s="90" t="str">
        <f>IF('S.D.PASTE SHEET'!AA766="","",'S.D.PASTE SHEET'!AA766)</f>
        <v/>
      </c>
      <c s="90" t="str">
        <f>IF('S.D.PASTE SHEET'!AB766="","",'S.D.PASTE SHEET'!AB766)</f>
        <v/>
      </c>
      <c s="90" t="str">
        <f>IF('S.D.PASTE SHEET'!AC766="","",'S.D.PASTE SHEET'!AC766)</f>
        <v/>
      </c>
      <c s="90" t="str">
        <f>IF('S.D.PASTE SHEET'!AD766="","",'S.D.PASTE SHEET'!AD766)</f>
        <v/>
      </c>
      <c s="34"/>
      <c s="32" t="str">
        <f>IF(AK766="","",IF(AK766&gt;0,COUNT($AG$2:AG766),""))</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6" s="32" t="str">
        <f>IF(BC766="","",IF(BC766&gt;0,COUNT($AY$2:AY766),""))</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7" spans="1:66" ht="15.75" customHeight="1">
      <c r="A767" s="90" t="str">
        <f>IF('S.D.PASTE SHEET'!A767="","",'S.D.PASTE SHEET'!A767)</f>
        <v/>
      </c>
      <c s="90" t="str">
        <f>IF('S.D.PASTE SHEET'!B767="","",'S.D.PASTE SHEET'!B767)</f>
        <v/>
      </c>
      <c s="90" t="str">
        <f>IF('S.D.PASTE SHEET'!C767="","",'S.D.PASTE SHEET'!C767)</f>
        <v/>
      </c>
      <c s="91" t="str">
        <f>IF('S.D.PASTE SHEET'!D767="","",'S.D.PASTE SHEET'!D767)</f>
        <v/>
      </c>
      <c s="90" t="str">
        <f>IF('S.D.PASTE SHEET'!E767="","",UPPER('S.D.PASTE SHEET'!E767))</f>
        <v/>
      </c>
      <c s="90" t="str">
        <f>IF('S.D.PASTE SHEET'!F767="","",'S.D.PASTE SHEET'!F767)</f>
        <v/>
      </c>
      <c s="90" t="str">
        <f>IF('S.D.PASTE SHEET'!G767="","",UPPER('S.D.PASTE SHEET'!G767))</f>
        <v/>
      </c>
      <c s="90" t="str">
        <f>IF('S.D.PASTE SHEET'!H767="","",UPPER('S.D.PASTE SHEET'!H767))</f>
        <v/>
      </c>
      <c s="90" t="str">
        <f>IF('S.D.PASTE SHEET'!I767="","",'S.D.PASTE SHEET'!I767)</f>
        <v/>
      </c>
      <c s="91" t="str">
        <f>IF('S.D.PASTE SHEET'!J767="","",'S.D.PASTE SHEET'!J767)</f>
        <v/>
      </c>
      <c s="90" t="str">
        <f>IF('S.D.PASTE SHEET'!K767="","",'S.D.PASTE SHEET'!K767)</f>
        <v/>
      </c>
      <c s="90" t="str">
        <f>IF('S.D.PASTE SHEET'!L767="","",'S.D.PASTE SHEET'!L767)</f>
        <v/>
      </c>
      <c s="90" t="str">
        <f>IF('S.D.PASTE SHEET'!M767="","",'S.D.PASTE SHEET'!M767)</f>
        <v/>
      </c>
      <c s="90" t="str">
        <f>IF('S.D.PASTE SHEET'!N767="","",'S.D.PASTE SHEET'!N767)</f>
        <v/>
      </c>
      <c s="90" t="str">
        <f>IF('S.D.PASTE SHEET'!O767="","",'S.D.PASTE SHEET'!O767)</f>
        <v/>
      </c>
      <c s="90" t="str">
        <f>IF('S.D.PASTE SHEET'!P767="","",'S.D.PASTE SHEET'!P767)</f>
        <v/>
      </c>
      <c s="90" t="str">
        <f>IF('S.D.PASTE SHEET'!Q767="","",'S.D.PASTE SHEET'!Q767)</f>
        <v/>
      </c>
      <c s="90" t="str">
        <f>IF('S.D.PASTE SHEET'!R767="","",'S.D.PASTE SHEET'!R767)</f>
        <v/>
      </c>
      <c s="90" t="str">
        <f>IF('S.D.PASTE SHEET'!S767="","",'S.D.PASTE SHEET'!S767)</f>
        <v/>
      </c>
      <c s="90" t="str">
        <f>IF('S.D.PASTE SHEET'!T767="","",'S.D.PASTE SHEET'!T767)</f>
        <v/>
      </c>
      <c s="90" t="str">
        <f>IF('S.D.PASTE SHEET'!U767="","",'S.D.PASTE SHEET'!U767)</f>
        <v/>
      </c>
      <c s="90" t="str">
        <f>IF('S.D.PASTE SHEET'!V767="","",'S.D.PASTE SHEET'!V767)</f>
        <v/>
      </c>
      <c s="90" t="str">
        <f>IF('S.D.PASTE SHEET'!W767="","",'S.D.PASTE SHEET'!W767)</f>
        <v/>
      </c>
      <c s="90" t="str">
        <f>IF('S.D.PASTE SHEET'!X767="","",'S.D.PASTE SHEET'!X767)</f>
        <v/>
      </c>
      <c s="90" t="str">
        <f>IF('S.D.PASTE SHEET'!Y767="","",'S.D.PASTE SHEET'!Y767)</f>
        <v/>
      </c>
      <c s="90" t="str">
        <f>IF('S.D.PASTE SHEET'!Z767="","",'S.D.PASTE SHEET'!Z767)</f>
        <v/>
      </c>
      <c s="90" t="str">
        <f>IF('S.D.PASTE SHEET'!AA767="","",'S.D.PASTE SHEET'!AA767)</f>
        <v/>
      </c>
      <c s="90" t="str">
        <f>IF('S.D.PASTE SHEET'!AB767="","",'S.D.PASTE SHEET'!AB767)</f>
        <v/>
      </c>
      <c s="90" t="str">
        <f>IF('S.D.PASTE SHEET'!AC767="","",'S.D.PASTE SHEET'!AC767)</f>
        <v/>
      </c>
      <c s="90" t="str">
        <f>IF('S.D.PASTE SHEET'!AD767="","",'S.D.PASTE SHEET'!AD767)</f>
        <v/>
      </c>
      <c s="34"/>
      <c s="32" t="str">
        <f>IF(AK767="","",IF(AK767&gt;0,COUNT($AG$2:AG767),""))</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7" s="32" t="str">
        <f>IF(BC767="","",IF(BC767&gt;0,COUNT($AY$2:AY767),""))</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8" spans="1:66" ht="15.75" customHeight="1">
      <c r="A768" s="90" t="str">
        <f>IF('S.D.PASTE SHEET'!A768="","",'S.D.PASTE SHEET'!A768)</f>
        <v/>
      </c>
      <c s="90" t="str">
        <f>IF('S.D.PASTE SHEET'!B768="","",'S.D.PASTE SHEET'!B768)</f>
        <v/>
      </c>
      <c s="90" t="str">
        <f>IF('S.D.PASTE SHEET'!C768="","",'S.D.PASTE SHEET'!C768)</f>
        <v/>
      </c>
      <c s="91" t="str">
        <f>IF('S.D.PASTE SHEET'!D768="","",'S.D.PASTE SHEET'!D768)</f>
        <v/>
      </c>
      <c s="90" t="str">
        <f>IF('S.D.PASTE SHEET'!E768="","",UPPER('S.D.PASTE SHEET'!E768))</f>
        <v/>
      </c>
      <c s="90" t="str">
        <f>IF('S.D.PASTE SHEET'!F768="","",'S.D.PASTE SHEET'!F768)</f>
        <v/>
      </c>
      <c s="90" t="str">
        <f>IF('S.D.PASTE SHEET'!G768="","",UPPER('S.D.PASTE SHEET'!G768))</f>
        <v/>
      </c>
      <c s="90" t="str">
        <f>IF('S.D.PASTE SHEET'!H768="","",UPPER('S.D.PASTE SHEET'!H768))</f>
        <v/>
      </c>
      <c s="90" t="str">
        <f>IF('S.D.PASTE SHEET'!I768="","",'S.D.PASTE SHEET'!I768)</f>
        <v/>
      </c>
      <c s="91" t="str">
        <f>IF('S.D.PASTE SHEET'!J768="","",'S.D.PASTE SHEET'!J768)</f>
        <v/>
      </c>
      <c s="90" t="str">
        <f>IF('S.D.PASTE SHEET'!K768="","",'S.D.PASTE SHEET'!K768)</f>
        <v/>
      </c>
      <c s="90" t="str">
        <f>IF('S.D.PASTE SHEET'!L768="","",'S.D.PASTE SHEET'!L768)</f>
        <v/>
      </c>
      <c s="90" t="str">
        <f>IF('S.D.PASTE SHEET'!M768="","",'S.D.PASTE SHEET'!M768)</f>
        <v/>
      </c>
      <c s="90" t="str">
        <f>IF('S.D.PASTE SHEET'!N768="","",'S.D.PASTE SHEET'!N768)</f>
        <v/>
      </c>
      <c s="90" t="str">
        <f>IF('S.D.PASTE SHEET'!O768="","",'S.D.PASTE SHEET'!O768)</f>
        <v/>
      </c>
      <c s="90" t="str">
        <f>IF('S.D.PASTE SHEET'!P768="","",'S.D.PASTE SHEET'!P768)</f>
        <v/>
      </c>
      <c s="90" t="str">
        <f>IF('S.D.PASTE SHEET'!Q768="","",'S.D.PASTE SHEET'!Q768)</f>
        <v/>
      </c>
      <c s="90" t="str">
        <f>IF('S.D.PASTE SHEET'!R768="","",'S.D.PASTE SHEET'!R768)</f>
        <v/>
      </c>
      <c s="90" t="str">
        <f>IF('S.D.PASTE SHEET'!S768="","",'S.D.PASTE SHEET'!S768)</f>
        <v/>
      </c>
      <c s="90" t="str">
        <f>IF('S.D.PASTE SHEET'!T768="","",'S.D.PASTE SHEET'!T768)</f>
        <v/>
      </c>
      <c s="90" t="str">
        <f>IF('S.D.PASTE SHEET'!U768="","",'S.D.PASTE SHEET'!U768)</f>
        <v/>
      </c>
      <c s="90" t="str">
        <f>IF('S.D.PASTE SHEET'!V768="","",'S.D.PASTE SHEET'!V768)</f>
        <v/>
      </c>
      <c s="90" t="str">
        <f>IF('S.D.PASTE SHEET'!W768="","",'S.D.PASTE SHEET'!W768)</f>
        <v/>
      </c>
      <c s="90" t="str">
        <f>IF('S.D.PASTE SHEET'!X768="","",'S.D.PASTE SHEET'!X768)</f>
        <v/>
      </c>
      <c s="90" t="str">
        <f>IF('S.D.PASTE SHEET'!Y768="","",'S.D.PASTE SHEET'!Y768)</f>
        <v/>
      </c>
      <c s="90" t="str">
        <f>IF('S.D.PASTE SHEET'!Z768="","",'S.D.PASTE SHEET'!Z768)</f>
        <v/>
      </c>
      <c s="90" t="str">
        <f>IF('S.D.PASTE SHEET'!AA768="","",'S.D.PASTE SHEET'!AA768)</f>
        <v/>
      </c>
      <c s="90" t="str">
        <f>IF('S.D.PASTE SHEET'!AB768="","",'S.D.PASTE SHEET'!AB768)</f>
        <v/>
      </c>
      <c s="90" t="str">
        <f>IF('S.D.PASTE SHEET'!AC768="","",'S.D.PASTE SHEET'!AC768)</f>
        <v/>
      </c>
      <c s="90" t="str">
        <f>IF('S.D.PASTE SHEET'!AD768="","",'S.D.PASTE SHEET'!AD768)</f>
        <v/>
      </c>
      <c s="34"/>
      <c s="32" t="str">
        <f>IF(AK768="","",IF(AK768&gt;0,COUNT($AG$2:AG768),""))</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 t="shared" si="107"/>
        <v/>
      </c>
      <c r="AX768" s="32" t="str">
        <f>IF(BC768="","",IF(BC768&gt;0,COUNT($AY$2:AY768),""))</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69" spans="1:66" ht="15.75" customHeight="1">
      <c r="A769" s="90" t="str">
        <f>IF('S.D.PASTE SHEET'!A769="","",'S.D.PASTE SHEET'!A769)</f>
        <v/>
      </c>
      <c s="90" t="str">
        <f>IF('S.D.PASTE SHEET'!B769="","",'S.D.PASTE SHEET'!B769)</f>
        <v/>
      </c>
      <c s="90" t="str">
        <f>IF('S.D.PASTE SHEET'!C769="","",'S.D.PASTE SHEET'!C769)</f>
        <v/>
      </c>
      <c s="91" t="str">
        <f>IF('S.D.PASTE SHEET'!D769="","",'S.D.PASTE SHEET'!D769)</f>
        <v/>
      </c>
      <c s="90" t="str">
        <f>IF('S.D.PASTE SHEET'!E769="","",UPPER('S.D.PASTE SHEET'!E769))</f>
        <v/>
      </c>
      <c s="90" t="str">
        <f>IF('S.D.PASTE SHEET'!F769="","",'S.D.PASTE SHEET'!F769)</f>
        <v/>
      </c>
      <c s="90" t="str">
        <f>IF('S.D.PASTE SHEET'!G769="","",UPPER('S.D.PASTE SHEET'!G769))</f>
        <v/>
      </c>
      <c s="90" t="str">
        <f>IF('S.D.PASTE SHEET'!H769="","",UPPER('S.D.PASTE SHEET'!H769))</f>
        <v/>
      </c>
      <c s="90" t="str">
        <f>IF('S.D.PASTE SHEET'!I769="","",'S.D.PASTE SHEET'!I769)</f>
        <v/>
      </c>
      <c s="91" t="str">
        <f>IF('S.D.PASTE SHEET'!J769="","",'S.D.PASTE SHEET'!J769)</f>
        <v/>
      </c>
      <c s="90" t="str">
        <f>IF('S.D.PASTE SHEET'!K769="","",'S.D.PASTE SHEET'!K769)</f>
        <v/>
      </c>
      <c s="90" t="str">
        <f>IF('S.D.PASTE SHEET'!L769="","",'S.D.PASTE SHEET'!L769)</f>
        <v/>
      </c>
      <c s="90" t="str">
        <f>IF('S.D.PASTE SHEET'!M769="","",'S.D.PASTE SHEET'!M769)</f>
        <v/>
      </c>
      <c s="90" t="str">
        <f>IF('S.D.PASTE SHEET'!N769="","",'S.D.PASTE SHEET'!N769)</f>
        <v/>
      </c>
      <c s="90" t="str">
        <f>IF('S.D.PASTE SHEET'!O769="","",'S.D.PASTE SHEET'!O769)</f>
        <v/>
      </c>
      <c s="90" t="str">
        <f>IF('S.D.PASTE SHEET'!P769="","",'S.D.PASTE SHEET'!P769)</f>
        <v/>
      </c>
      <c s="90" t="str">
        <f>IF('S.D.PASTE SHEET'!Q769="","",'S.D.PASTE SHEET'!Q769)</f>
        <v/>
      </c>
      <c s="90" t="str">
        <f>IF('S.D.PASTE SHEET'!R769="","",'S.D.PASTE SHEET'!R769)</f>
        <v/>
      </c>
      <c s="90" t="str">
        <f>IF('S.D.PASTE SHEET'!S769="","",'S.D.PASTE SHEET'!S769)</f>
        <v/>
      </c>
      <c s="90" t="str">
        <f>IF('S.D.PASTE SHEET'!T769="","",'S.D.PASTE SHEET'!T769)</f>
        <v/>
      </c>
      <c s="90" t="str">
        <f>IF('S.D.PASTE SHEET'!U769="","",'S.D.PASTE SHEET'!U769)</f>
        <v/>
      </c>
      <c s="90" t="str">
        <f>IF('S.D.PASTE SHEET'!V769="","",'S.D.PASTE SHEET'!V769)</f>
        <v/>
      </c>
      <c s="90" t="str">
        <f>IF('S.D.PASTE SHEET'!W769="","",'S.D.PASTE SHEET'!W769)</f>
        <v/>
      </c>
      <c s="90" t="str">
        <f>IF('S.D.PASTE SHEET'!X769="","",'S.D.PASTE SHEET'!X769)</f>
        <v/>
      </c>
      <c s="90" t="str">
        <f>IF('S.D.PASTE SHEET'!Y769="","",'S.D.PASTE SHEET'!Y769)</f>
        <v/>
      </c>
      <c s="90" t="str">
        <f>IF('S.D.PASTE SHEET'!Z769="","",'S.D.PASTE SHEET'!Z769)</f>
        <v/>
      </c>
      <c s="90" t="str">
        <f>IF('S.D.PASTE SHEET'!AA769="","",'S.D.PASTE SHEET'!AA769)</f>
        <v/>
      </c>
      <c s="90" t="str">
        <f>IF('S.D.PASTE SHEET'!AB769="","",'S.D.PASTE SHEET'!AB769)</f>
        <v/>
      </c>
      <c s="90" t="str">
        <f>IF('S.D.PASTE SHEET'!AC769="","",'S.D.PASTE SHEET'!AC769)</f>
        <v/>
      </c>
      <c s="90" t="str">
        <f>IF('S.D.PASTE SHEET'!AD769="","",'S.D.PASTE SHEET'!AD769)</f>
        <v/>
      </c>
      <c s="34"/>
      <c s="32" t="str">
        <f>IF(AK769="","",IF(AK769&gt;0,COUNT($AG$2:AG769),""))</f>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37" t="str">
        <f t="shared" si="107"/>
        <v/>
      </c>
      <c s="10" t="str">
        <f t="shared" si="107"/>
        <v/>
      </c>
      <c s="10" t="str">
        <f t="shared" si="107"/>
        <v/>
      </c>
      <c s="10" t="str">
        <f t="shared" si="107"/>
        <v/>
      </c>
      <c s="10" t="str">
        <f t="shared" si="107"/>
        <v/>
      </c>
      <c s="10" t="str">
        <f t="shared" si="107"/>
        <v/>
      </c>
      <c s="10" t="str">
        <f>IF(AND($AJ$1=5,$A769=5),P769,"")</f>
        <v/>
      </c>
      <c r="AX769" s="32" t="str">
        <f>IF(BC769="","",IF(BC769&gt;0,COUNT($AY$2:AY769),""))</f>
        <v/>
      </c>
      <c s="10" t="str">
        <f t="shared" si="101"/>
        <v/>
      </c>
      <c s="10" t="str">
        <f t="shared" si="108"/>
        <v/>
      </c>
      <c s="10" t="str">
        <f t="shared" si="108"/>
        <v/>
      </c>
      <c s="39" t="str">
        <f t="shared" si="108"/>
        <v/>
      </c>
      <c s="10" t="str">
        <f t="shared" si="108"/>
        <v/>
      </c>
      <c s="10" t="str">
        <f t="shared" si="108"/>
        <v/>
      </c>
      <c s="10" t="str">
        <f t="shared" si="108"/>
        <v/>
      </c>
      <c s="10" t="str">
        <f t="shared" si="108"/>
        <v/>
      </c>
      <c s="10" t="str">
        <f t="shared" si="108"/>
        <v/>
      </c>
      <c s="39" t="str">
        <f t="shared" si="108"/>
        <v/>
      </c>
      <c s="10" t="str">
        <f t="shared" si="108"/>
        <v/>
      </c>
      <c s="10" t="str">
        <f t="shared" si="108"/>
        <v/>
      </c>
      <c s="10" t="str">
        <f t="shared" si="108"/>
        <v/>
      </c>
      <c s="10" t="str">
        <f t="shared" si="108"/>
        <v/>
      </c>
      <c s="10" t="str">
        <f t="shared" si="108"/>
        <v/>
      </c>
      <c s="10" t="str">
        <f t="shared" si="108"/>
        <v/>
      </c>
    </row>
    <row r="770" spans="1:66" ht="15.75" customHeight="1">
      <c r="A770" s="90" t="str">
        <f>IF('S.D.PASTE SHEET'!A770="","",'S.D.PASTE SHEET'!A770)</f>
        <v/>
      </c>
      <c s="90" t="str">
        <f>IF('S.D.PASTE SHEET'!B770="","",'S.D.PASTE SHEET'!B770)</f>
        <v/>
      </c>
      <c s="90" t="str">
        <f>IF('S.D.PASTE SHEET'!C770="","",'S.D.PASTE SHEET'!C770)</f>
        <v/>
      </c>
      <c s="91" t="str">
        <f>IF('S.D.PASTE SHEET'!D770="","",'S.D.PASTE SHEET'!D770)</f>
        <v/>
      </c>
      <c s="90" t="str">
        <f>IF('S.D.PASTE SHEET'!E770="","",UPPER('S.D.PASTE SHEET'!E770))</f>
        <v/>
      </c>
      <c s="90" t="str">
        <f>IF('S.D.PASTE SHEET'!F770="","",'S.D.PASTE SHEET'!F770)</f>
        <v/>
      </c>
      <c s="90" t="str">
        <f>IF('S.D.PASTE SHEET'!G770="","",UPPER('S.D.PASTE SHEET'!G770))</f>
        <v/>
      </c>
      <c s="90" t="str">
        <f>IF('S.D.PASTE SHEET'!H770="","",UPPER('S.D.PASTE SHEET'!H770))</f>
        <v/>
      </c>
      <c s="90" t="str">
        <f>IF('S.D.PASTE SHEET'!I770="","",'S.D.PASTE SHEET'!I770)</f>
        <v/>
      </c>
      <c s="91" t="str">
        <f>IF('S.D.PASTE SHEET'!J770="","",'S.D.PASTE SHEET'!J770)</f>
        <v/>
      </c>
      <c s="90" t="str">
        <f>IF('S.D.PASTE SHEET'!K770="","",'S.D.PASTE SHEET'!K770)</f>
        <v/>
      </c>
      <c s="90" t="str">
        <f>IF('S.D.PASTE SHEET'!L770="","",'S.D.PASTE SHEET'!L770)</f>
        <v/>
      </c>
      <c s="90" t="str">
        <f>IF('S.D.PASTE SHEET'!M770="","",'S.D.PASTE SHEET'!M770)</f>
        <v/>
      </c>
      <c s="90" t="str">
        <f>IF('S.D.PASTE SHEET'!N770="","",'S.D.PASTE SHEET'!N770)</f>
        <v/>
      </c>
      <c s="90" t="str">
        <f>IF('S.D.PASTE SHEET'!O770="","",'S.D.PASTE SHEET'!O770)</f>
        <v/>
      </c>
      <c s="90" t="str">
        <f>IF('S.D.PASTE SHEET'!P770="","",'S.D.PASTE SHEET'!P770)</f>
        <v/>
      </c>
      <c s="90" t="str">
        <f>IF('S.D.PASTE SHEET'!Q770="","",'S.D.PASTE SHEET'!Q770)</f>
        <v/>
      </c>
      <c s="90" t="str">
        <f>IF('S.D.PASTE SHEET'!R770="","",'S.D.PASTE SHEET'!R770)</f>
        <v/>
      </c>
      <c s="90" t="str">
        <f>IF('S.D.PASTE SHEET'!S770="","",'S.D.PASTE SHEET'!S770)</f>
        <v/>
      </c>
      <c s="90" t="str">
        <f>IF('S.D.PASTE SHEET'!T770="","",'S.D.PASTE SHEET'!T770)</f>
        <v/>
      </c>
      <c s="90" t="str">
        <f>IF('S.D.PASTE SHEET'!U770="","",'S.D.PASTE SHEET'!U770)</f>
        <v/>
      </c>
      <c s="90" t="str">
        <f>IF('S.D.PASTE SHEET'!V770="","",'S.D.PASTE SHEET'!V770)</f>
        <v/>
      </c>
      <c s="90" t="str">
        <f>IF('S.D.PASTE SHEET'!W770="","",'S.D.PASTE SHEET'!W770)</f>
        <v/>
      </c>
      <c s="90" t="str">
        <f>IF('S.D.PASTE SHEET'!X770="","",'S.D.PASTE SHEET'!X770)</f>
        <v/>
      </c>
      <c s="90" t="str">
        <f>IF('S.D.PASTE SHEET'!Y770="","",'S.D.PASTE SHEET'!Y770)</f>
        <v/>
      </c>
      <c s="90" t="str">
        <f>IF('S.D.PASTE SHEET'!Z770="","",'S.D.PASTE SHEET'!Z770)</f>
        <v/>
      </c>
      <c s="90" t="str">
        <f>IF('S.D.PASTE SHEET'!AA770="","",'S.D.PASTE SHEET'!AA770)</f>
        <v/>
      </c>
      <c s="90" t="str">
        <f>IF('S.D.PASTE SHEET'!AB770="","",'S.D.PASTE SHEET'!AB770)</f>
        <v/>
      </c>
      <c s="90" t="str">
        <f>IF('S.D.PASTE SHEET'!AC770="","",'S.D.PASTE SHEET'!AC770)</f>
        <v/>
      </c>
      <c s="90" t="str">
        <f>IF('S.D.PASTE SHEET'!AD770="","",'S.D.PASTE SHEET'!AD770)</f>
        <v/>
      </c>
      <c s="34"/>
      <c s="32" t="str">
        <f>IF(AK770="","",IF(AK770&gt;0,COUNT($AG$2:AG770),""))</f>
        <v/>
      </c>
      <c s="10" t="str">
        <f t="shared" si="109" ref="AG770:AV785">IF(AND($AJ$1=5,$A770=5),A770,"")</f>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0" s="32" t="str">
        <f>IF(BC770="","",IF(BC770&gt;0,COUNT($AY$2:AY770),""))</f>
        <v/>
      </c>
      <c s="10" t="str">
        <f t="shared" si="110" ref="AY770:AY833">IF(AND($BB$1=5,$A770=5,$BC$1=B770),A770,"")</f>
        <v/>
      </c>
      <c s="10" t="str">
        <f t="shared" si="111" ref="AZ770:BN785">IF(AND($BB$1=5,$A770=5,$BC$1=$B770),B770,"")</f>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1" spans="1:66" ht="15.75" customHeight="1">
      <c r="A771" s="90" t="str">
        <f>IF('S.D.PASTE SHEET'!A771="","",'S.D.PASTE SHEET'!A771)</f>
        <v/>
      </c>
      <c s="90" t="str">
        <f>IF('S.D.PASTE SHEET'!B771="","",'S.D.PASTE SHEET'!B771)</f>
        <v/>
      </c>
      <c s="90" t="str">
        <f>IF('S.D.PASTE SHEET'!C771="","",'S.D.PASTE SHEET'!C771)</f>
        <v/>
      </c>
      <c s="91" t="str">
        <f>IF('S.D.PASTE SHEET'!D771="","",'S.D.PASTE SHEET'!D771)</f>
        <v/>
      </c>
      <c s="90" t="str">
        <f>IF('S.D.PASTE SHEET'!E771="","",UPPER('S.D.PASTE SHEET'!E771))</f>
        <v/>
      </c>
      <c s="90" t="str">
        <f>IF('S.D.PASTE SHEET'!F771="","",'S.D.PASTE SHEET'!F771)</f>
        <v/>
      </c>
      <c s="90" t="str">
        <f>IF('S.D.PASTE SHEET'!G771="","",UPPER('S.D.PASTE SHEET'!G771))</f>
        <v/>
      </c>
      <c s="90" t="str">
        <f>IF('S.D.PASTE SHEET'!H771="","",UPPER('S.D.PASTE SHEET'!H771))</f>
        <v/>
      </c>
      <c s="90" t="str">
        <f>IF('S.D.PASTE SHEET'!I771="","",'S.D.PASTE SHEET'!I771)</f>
        <v/>
      </c>
      <c s="91" t="str">
        <f>IF('S.D.PASTE SHEET'!J771="","",'S.D.PASTE SHEET'!J771)</f>
        <v/>
      </c>
      <c s="90" t="str">
        <f>IF('S.D.PASTE SHEET'!K771="","",'S.D.PASTE SHEET'!K771)</f>
        <v/>
      </c>
      <c s="90" t="str">
        <f>IF('S.D.PASTE SHEET'!L771="","",'S.D.PASTE SHEET'!L771)</f>
        <v/>
      </c>
      <c s="90" t="str">
        <f>IF('S.D.PASTE SHEET'!M771="","",'S.D.PASTE SHEET'!M771)</f>
        <v/>
      </c>
      <c s="90" t="str">
        <f>IF('S.D.PASTE SHEET'!N771="","",'S.D.PASTE SHEET'!N771)</f>
        <v/>
      </c>
      <c s="90" t="str">
        <f>IF('S.D.PASTE SHEET'!O771="","",'S.D.PASTE SHEET'!O771)</f>
        <v/>
      </c>
      <c s="90" t="str">
        <f>IF('S.D.PASTE SHEET'!P771="","",'S.D.PASTE SHEET'!P771)</f>
        <v/>
      </c>
      <c s="90" t="str">
        <f>IF('S.D.PASTE SHEET'!Q771="","",'S.D.PASTE SHEET'!Q771)</f>
        <v/>
      </c>
      <c s="90" t="str">
        <f>IF('S.D.PASTE SHEET'!R771="","",'S.D.PASTE SHEET'!R771)</f>
        <v/>
      </c>
      <c s="90" t="str">
        <f>IF('S.D.PASTE SHEET'!S771="","",'S.D.PASTE SHEET'!S771)</f>
        <v/>
      </c>
      <c s="90" t="str">
        <f>IF('S.D.PASTE SHEET'!T771="","",'S.D.PASTE SHEET'!T771)</f>
        <v/>
      </c>
      <c s="90" t="str">
        <f>IF('S.D.PASTE SHEET'!U771="","",'S.D.PASTE SHEET'!U771)</f>
        <v/>
      </c>
      <c s="90" t="str">
        <f>IF('S.D.PASTE SHEET'!V771="","",'S.D.PASTE SHEET'!V771)</f>
        <v/>
      </c>
      <c s="90" t="str">
        <f>IF('S.D.PASTE SHEET'!W771="","",'S.D.PASTE SHEET'!W771)</f>
        <v/>
      </c>
      <c s="90" t="str">
        <f>IF('S.D.PASTE SHEET'!X771="","",'S.D.PASTE SHEET'!X771)</f>
        <v/>
      </c>
      <c s="90" t="str">
        <f>IF('S.D.PASTE SHEET'!Y771="","",'S.D.PASTE SHEET'!Y771)</f>
        <v/>
      </c>
      <c s="90" t="str">
        <f>IF('S.D.PASTE SHEET'!Z771="","",'S.D.PASTE SHEET'!Z771)</f>
        <v/>
      </c>
      <c s="90" t="str">
        <f>IF('S.D.PASTE SHEET'!AA771="","",'S.D.PASTE SHEET'!AA771)</f>
        <v/>
      </c>
      <c s="90" t="str">
        <f>IF('S.D.PASTE SHEET'!AB771="","",'S.D.PASTE SHEET'!AB771)</f>
        <v/>
      </c>
      <c s="90" t="str">
        <f>IF('S.D.PASTE SHEET'!AC771="","",'S.D.PASTE SHEET'!AC771)</f>
        <v/>
      </c>
      <c s="90" t="str">
        <f>IF('S.D.PASTE SHEET'!AD771="","",'S.D.PASTE SHEET'!AD771)</f>
        <v/>
      </c>
      <c s="34"/>
      <c s="32" t="str">
        <f>IF(AK771="","",IF(AK771&gt;0,COUNT($AG$2:AG771),""))</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1" s="32" t="str">
        <f>IF(BC771="","",IF(BC771&gt;0,COUNT($AY$2:AY771),""))</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2" spans="1:66" ht="15.75" customHeight="1">
      <c r="A772" s="90" t="str">
        <f>IF('S.D.PASTE SHEET'!A772="","",'S.D.PASTE SHEET'!A772)</f>
        <v/>
      </c>
      <c s="90" t="str">
        <f>IF('S.D.PASTE SHEET'!B772="","",'S.D.PASTE SHEET'!B772)</f>
        <v/>
      </c>
      <c s="90" t="str">
        <f>IF('S.D.PASTE SHEET'!C772="","",'S.D.PASTE SHEET'!C772)</f>
        <v/>
      </c>
      <c s="91" t="str">
        <f>IF('S.D.PASTE SHEET'!D772="","",'S.D.PASTE SHEET'!D772)</f>
        <v/>
      </c>
      <c s="90" t="str">
        <f>IF('S.D.PASTE SHEET'!E772="","",UPPER('S.D.PASTE SHEET'!E772))</f>
        <v/>
      </c>
      <c s="90" t="str">
        <f>IF('S.D.PASTE SHEET'!F772="","",'S.D.PASTE SHEET'!F772)</f>
        <v/>
      </c>
      <c s="90" t="str">
        <f>IF('S.D.PASTE SHEET'!G772="","",UPPER('S.D.PASTE SHEET'!G772))</f>
        <v/>
      </c>
      <c s="90" t="str">
        <f>IF('S.D.PASTE SHEET'!H772="","",UPPER('S.D.PASTE SHEET'!H772))</f>
        <v/>
      </c>
      <c s="90" t="str">
        <f>IF('S.D.PASTE SHEET'!I772="","",'S.D.PASTE SHEET'!I772)</f>
        <v/>
      </c>
      <c s="91" t="str">
        <f>IF('S.D.PASTE SHEET'!J772="","",'S.D.PASTE SHEET'!J772)</f>
        <v/>
      </c>
      <c s="90" t="str">
        <f>IF('S.D.PASTE SHEET'!K772="","",'S.D.PASTE SHEET'!K772)</f>
        <v/>
      </c>
      <c s="90" t="str">
        <f>IF('S.D.PASTE SHEET'!L772="","",'S.D.PASTE SHEET'!L772)</f>
        <v/>
      </c>
      <c s="90" t="str">
        <f>IF('S.D.PASTE SHEET'!M772="","",'S.D.PASTE SHEET'!M772)</f>
        <v/>
      </c>
      <c s="90" t="str">
        <f>IF('S.D.PASTE SHEET'!N772="","",'S.D.PASTE SHEET'!N772)</f>
        <v/>
      </c>
      <c s="90" t="str">
        <f>IF('S.D.PASTE SHEET'!O772="","",'S.D.PASTE SHEET'!O772)</f>
        <v/>
      </c>
      <c s="90" t="str">
        <f>IF('S.D.PASTE SHEET'!P772="","",'S.D.PASTE SHEET'!P772)</f>
        <v/>
      </c>
      <c s="90" t="str">
        <f>IF('S.D.PASTE SHEET'!Q772="","",'S.D.PASTE SHEET'!Q772)</f>
        <v/>
      </c>
      <c s="90" t="str">
        <f>IF('S.D.PASTE SHEET'!R772="","",'S.D.PASTE SHEET'!R772)</f>
        <v/>
      </c>
      <c s="90" t="str">
        <f>IF('S.D.PASTE SHEET'!S772="","",'S.D.PASTE SHEET'!S772)</f>
        <v/>
      </c>
      <c s="90" t="str">
        <f>IF('S.D.PASTE SHEET'!T772="","",'S.D.PASTE SHEET'!T772)</f>
        <v/>
      </c>
      <c s="90" t="str">
        <f>IF('S.D.PASTE SHEET'!U772="","",'S.D.PASTE SHEET'!U772)</f>
        <v/>
      </c>
      <c s="90" t="str">
        <f>IF('S.D.PASTE SHEET'!V772="","",'S.D.PASTE SHEET'!V772)</f>
        <v/>
      </c>
      <c s="90" t="str">
        <f>IF('S.D.PASTE SHEET'!W772="","",'S.D.PASTE SHEET'!W772)</f>
        <v/>
      </c>
      <c s="90" t="str">
        <f>IF('S.D.PASTE SHEET'!X772="","",'S.D.PASTE SHEET'!X772)</f>
        <v/>
      </c>
      <c s="90" t="str">
        <f>IF('S.D.PASTE SHEET'!Y772="","",'S.D.PASTE SHEET'!Y772)</f>
        <v/>
      </c>
      <c s="90" t="str">
        <f>IF('S.D.PASTE SHEET'!Z772="","",'S.D.PASTE SHEET'!Z772)</f>
        <v/>
      </c>
      <c s="90" t="str">
        <f>IF('S.D.PASTE SHEET'!AA772="","",'S.D.PASTE SHEET'!AA772)</f>
        <v/>
      </c>
      <c s="90" t="str">
        <f>IF('S.D.PASTE SHEET'!AB772="","",'S.D.PASTE SHEET'!AB772)</f>
        <v/>
      </c>
      <c s="90" t="str">
        <f>IF('S.D.PASTE SHEET'!AC772="","",'S.D.PASTE SHEET'!AC772)</f>
        <v/>
      </c>
      <c s="90" t="str">
        <f>IF('S.D.PASTE SHEET'!AD772="","",'S.D.PASTE SHEET'!AD772)</f>
        <v/>
      </c>
      <c s="34"/>
      <c s="32" t="str">
        <f>IF(AK772="","",IF(AK772&gt;0,COUNT($AG$2:AG772),""))</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2" s="32" t="str">
        <f>IF(BC772="","",IF(BC772&gt;0,COUNT($AY$2:AY772),""))</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3" spans="1:66" ht="15.75" customHeight="1">
      <c r="A773" s="90" t="str">
        <f>IF('S.D.PASTE SHEET'!A773="","",'S.D.PASTE SHEET'!A773)</f>
        <v/>
      </c>
      <c s="90" t="str">
        <f>IF('S.D.PASTE SHEET'!B773="","",'S.D.PASTE SHEET'!B773)</f>
        <v/>
      </c>
      <c s="90" t="str">
        <f>IF('S.D.PASTE SHEET'!C773="","",'S.D.PASTE SHEET'!C773)</f>
        <v/>
      </c>
      <c s="91" t="str">
        <f>IF('S.D.PASTE SHEET'!D773="","",'S.D.PASTE SHEET'!D773)</f>
        <v/>
      </c>
      <c s="90" t="str">
        <f>IF('S.D.PASTE SHEET'!E773="","",UPPER('S.D.PASTE SHEET'!E773))</f>
        <v/>
      </c>
      <c s="90" t="str">
        <f>IF('S.D.PASTE SHEET'!F773="","",'S.D.PASTE SHEET'!F773)</f>
        <v/>
      </c>
      <c s="90" t="str">
        <f>IF('S.D.PASTE SHEET'!G773="","",UPPER('S.D.PASTE SHEET'!G773))</f>
        <v/>
      </c>
      <c s="90" t="str">
        <f>IF('S.D.PASTE SHEET'!H773="","",UPPER('S.D.PASTE SHEET'!H773))</f>
        <v/>
      </c>
      <c s="90" t="str">
        <f>IF('S.D.PASTE SHEET'!I773="","",'S.D.PASTE SHEET'!I773)</f>
        <v/>
      </c>
      <c s="91" t="str">
        <f>IF('S.D.PASTE SHEET'!J773="","",'S.D.PASTE SHEET'!J773)</f>
        <v/>
      </c>
      <c s="90" t="str">
        <f>IF('S.D.PASTE SHEET'!K773="","",'S.D.PASTE SHEET'!K773)</f>
        <v/>
      </c>
      <c s="90" t="str">
        <f>IF('S.D.PASTE SHEET'!L773="","",'S.D.PASTE SHEET'!L773)</f>
        <v/>
      </c>
      <c s="90" t="str">
        <f>IF('S.D.PASTE SHEET'!M773="","",'S.D.PASTE SHEET'!M773)</f>
        <v/>
      </c>
      <c s="90" t="str">
        <f>IF('S.D.PASTE SHEET'!N773="","",'S.D.PASTE SHEET'!N773)</f>
        <v/>
      </c>
      <c s="90" t="str">
        <f>IF('S.D.PASTE SHEET'!O773="","",'S.D.PASTE SHEET'!O773)</f>
        <v/>
      </c>
      <c s="90" t="str">
        <f>IF('S.D.PASTE SHEET'!P773="","",'S.D.PASTE SHEET'!P773)</f>
        <v/>
      </c>
      <c s="90" t="str">
        <f>IF('S.D.PASTE SHEET'!Q773="","",'S.D.PASTE SHEET'!Q773)</f>
        <v/>
      </c>
      <c s="90" t="str">
        <f>IF('S.D.PASTE SHEET'!R773="","",'S.D.PASTE SHEET'!R773)</f>
        <v/>
      </c>
      <c s="90" t="str">
        <f>IF('S.D.PASTE SHEET'!S773="","",'S.D.PASTE SHEET'!S773)</f>
        <v/>
      </c>
      <c s="90" t="str">
        <f>IF('S.D.PASTE SHEET'!T773="","",'S.D.PASTE SHEET'!T773)</f>
        <v/>
      </c>
      <c s="90" t="str">
        <f>IF('S.D.PASTE SHEET'!U773="","",'S.D.PASTE SHEET'!U773)</f>
        <v/>
      </c>
      <c s="90" t="str">
        <f>IF('S.D.PASTE SHEET'!V773="","",'S.D.PASTE SHEET'!V773)</f>
        <v/>
      </c>
      <c s="90" t="str">
        <f>IF('S.D.PASTE SHEET'!W773="","",'S.D.PASTE SHEET'!W773)</f>
        <v/>
      </c>
      <c s="90" t="str">
        <f>IF('S.D.PASTE SHEET'!X773="","",'S.D.PASTE SHEET'!X773)</f>
        <v/>
      </c>
      <c s="90" t="str">
        <f>IF('S.D.PASTE SHEET'!Y773="","",'S.D.PASTE SHEET'!Y773)</f>
        <v/>
      </c>
      <c s="90" t="str">
        <f>IF('S.D.PASTE SHEET'!Z773="","",'S.D.PASTE SHEET'!Z773)</f>
        <v/>
      </c>
      <c s="90" t="str">
        <f>IF('S.D.PASTE SHEET'!AA773="","",'S.D.PASTE SHEET'!AA773)</f>
        <v/>
      </c>
      <c s="90" t="str">
        <f>IF('S.D.PASTE SHEET'!AB773="","",'S.D.PASTE SHEET'!AB773)</f>
        <v/>
      </c>
      <c s="90" t="str">
        <f>IF('S.D.PASTE SHEET'!AC773="","",'S.D.PASTE SHEET'!AC773)</f>
        <v/>
      </c>
      <c s="90" t="str">
        <f>IF('S.D.PASTE SHEET'!AD773="","",'S.D.PASTE SHEET'!AD773)</f>
        <v/>
      </c>
      <c s="34"/>
      <c s="32" t="str">
        <f>IF(AK773="","",IF(AK773&gt;0,COUNT($AG$2:AG773),""))</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3" s="32" t="str">
        <f>IF(BC773="","",IF(BC773&gt;0,COUNT($AY$2:AY773),""))</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4" spans="1:66" ht="15.75" customHeight="1">
      <c r="A774" s="90" t="str">
        <f>IF('S.D.PASTE SHEET'!A774="","",'S.D.PASTE SHEET'!A774)</f>
        <v/>
      </c>
      <c s="90" t="str">
        <f>IF('S.D.PASTE SHEET'!B774="","",'S.D.PASTE SHEET'!B774)</f>
        <v/>
      </c>
      <c s="90" t="str">
        <f>IF('S.D.PASTE SHEET'!C774="","",'S.D.PASTE SHEET'!C774)</f>
        <v/>
      </c>
      <c s="91" t="str">
        <f>IF('S.D.PASTE SHEET'!D774="","",'S.D.PASTE SHEET'!D774)</f>
        <v/>
      </c>
      <c s="90" t="str">
        <f>IF('S.D.PASTE SHEET'!E774="","",UPPER('S.D.PASTE SHEET'!E774))</f>
        <v/>
      </c>
      <c s="90" t="str">
        <f>IF('S.D.PASTE SHEET'!F774="","",'S.D.PASTE SHEET'!F774)</f>
        <v/>
      </c>
      <c s="90" t="str">
        <f>IF('S.D.PASTE SHEET'!G774="","",UPPER('S.D.PASTE SHEET'!G774))</f>
        <v/>
      </c>
      <c s="90" t="str">
        <f>IF('S.D.PASTE SHEET'!H774="","",UPPER('S.D.PASTE SHEET'!H774))</f>
        <v/>
      </c>
      <c s="90" t="str">
        <f>IF('S.D.PASTE SHEET'!I774="","",'S.D.PASTE SHEET'!I774)</f>
        <v/>
      </c>
      <c s="91" t="str">
        <f>IF('S.D.PASTE SHEET'!J774="","",'S.D.PASTE SHEET'!J774)</f>
        <v/>
      </c>
      <c s="90" t="str">
        <f>IF('S.D.PASTE SHEET'!K774="","",'S.D.PASTE SHEET'!K774)</f>
        <v/>
      </c>
      <c s="90" t="str">
        <f>IF('S.D.PASTE SHEET'!L774="","",'S.D.PASTE SHEET'!L774)</f>
        <v/>
      </c>
      <c s="90" t="str">
        <f>IF('S.D.PASTE SHEET'!M774="","",'S.D.PASTE SHEET'!M774)</f>
        <v/>
      </c>
      <c s="90" t="str">
        <f>IF('S.D.PASTE SHEET'!N774="","",'S.D.PASTE SHEET'!N774)</f>
        <v/>
      </c>
      <c s="90" t="str">
        <f>IF('S.D.PASTE SHEET'!O774="","",'S.D.PASTE SHEET'!O774)</f>
        <v/>
      </c>
      <c s="90" t="str">
        <f>IF('S.D.PASTE SHEET'!P774="","",'S.D.PASTE SHEET'!P774)</f>
        <v/>
      </c>
      <c s="90" t="str">
        <f>IF('S.D.PASTE SHEET'!Q774="","",'S.D.PASTE SHEET'!Q774)</f>
        <v/>
      </c>
      <c s="90" t="str">
        <f>IF('S.D.PASTE SHEET'!R774="","",'S.D.PASTE SHEET'!R774)</f>
        <v/>
      </c>
      <c s="90" t="str">
        <f>IF('S.D.PASTE SHEET'!S774="","",'S.D.PASTE SHEET'!S774)</f>
        <v/>
      </c>
      <c s="90" t="str">
        <f>IF('S.D.PASTE SHEET'!T774="","",'S.D.PASTE SHEET'!T774)</f>
        <v/>
      </c>
      <c s="90" t="str">
        <f>IF('S.D.PASTE SHEET'!U774="","",'S.D.PASTE SHEET'!U774)</f>
        <v/>
      </c>
      <c s="90" t="str">
        <f>IF('S.D.PASTE SHEET'!V774="","",'S.D.PASTE SHEET'!V774)</f>
        <v/>
      </c>
      <c s="90" t="str">
        <f>IF('S.D.PASTE SHEET'!W774="","",'S.D.PASTE SHEET'!W774)</f>
        <v/>
      </c>
      <c s="90" t="str">
        <f>IF('S.D.PASTE SHEET'!X774="","",'S.D.PASTE SHEET'!X774)</f>
        <v/>
      </c>
      <c s="90" t="str">
        <f>IF('S.D.PASTE SHEET'!Y774="","",'S.D.PASTE SHEET'!Y774)</f>
        <v/>
      </c>
      <c s="90" t="str">
        <f>IF('S.D.PASTE SHEET'!Z774="","",'S.D.PASTE SHEET'!Z774)</f>
        <v/>
      </c>
      <c s="90" t="str">
        <f>IF('S.D.PASTE SHEET'!AA774="","",'S.D.PASTE SHEET'!AA774)</f>
        <v/>
      </c>
      <c s="90" t="str">
        <f>IF('S.D.PASTE SHEET'!AB774="","",'S.D.PASTE SHEET'!AB774)</f>
        <v/>
      </c>
      <c s="90" t="str">
        <f>IF('S.D.PASTE SHEET'!AC774="","",'S.D.PASTE SHEET'!AC774)</f>
        <v/>
      </c>
      <c s="90" t="str">
        <f>IF('S.D.PASTE SHEET'!AD774="","",'S.D.PASTE SHEET'!AD774)</f>
        <v/>
      </c>
      <c s="34"/>
      <c s="32" t="str">
        <f>IF(AK774="","",IF(AK774&gt;0,COUNT($AG$2:AG774),""))</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4" s="32" t="str">
        <f>IF(BC774="","",IF(BC774&gt;0,COUNT($AY$2:AY774),""))</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5" spans="1:66" ht="15.75" customHeight="1">
      <c r="A775" s="90" t="str">
        <f>IF('S.D.PASTE SHEET'!A775="","",'S.D.PASTE SHEET'!A775)</f>
        <v/>
      </c>
      <c s="90" t="str">
        <f>IF('S.D.PASTE SHEET'!B775="","",'S.D.PASTE SHEET'!B775)</f>
        <v/>
      </c>
      <c s="90" t="str">
        <f>IF('S.D.PASTE SHEET'!C775="","",'S.D.PASTE SHEET'!C775)</f>
        <v/>
      </c>
      <c s="91" t="str">
        <f>IF('S.D.PASTE SHEET'!D775="","",'S.D.PASTE SHEET'!D775)</f>
        <v/>
      </c>
      <c s="90" t="str">
        <f>IF('S.D.PASTE SHEET'!E775="","",UPPER('S.D.PASTE SHEET'!E775))</f>
        <v/>
      </c>
      <c s="90" t="str">
        <f>IF('S.D.PASTE SHEET'!F775="","",'S.D.PASTE SHEET'!F775)</f>
        <v/>
      </c>
      <c s="90" t="str">
        <f>IF('S.D.PASTE SHEET'!G775="","",UPPER('S.D.PASTE SHEET'!G775))</f>
        <v/>
      </c>
      <c s="90" t="str">
        <f>IF('S.D.PASTE SHEET'!H775="","",UPPER('S.D.PASTE SHEET'!H775))</f>
        <v/>
      </c>
      <c s="90" t="str">
        <f>IF('S.D.PASTE SHEET'!I775="","",'S.D.PASTE SHEET'!I775)</f>
        <v/>
      </c>
      <c s="91" t="str">
        <f>IF('S.D.PASTE SHEET'!J775="","",'S.D.PASTE SHEET'!J775)</f>
        <v/>
      </c>
      <c s="90" t="str">
        <f>IF('S.D.PASTE SHEET'!K775="","",'S.D.PASTE SHEET'!K775)</f>
        <v/>
      </c>
      <c s="90" t="str">
        <f>IF('S.D.PASTE SHEET'!L775="","",'S.D.PASTE SHEET'!L775)</f>
        <v/>
      </c>
      <c s="90" t="str">
        <f>IF('S.D.PASTE SHEET'!M775="","",'S.D.PASTE SHEET'!M775)</f>
        <v/>
      </c>
      <c s="90" t="str">
        <f>IF('S.D.PASTE SHEET'!N775="","",'S.D.PASTE SHEET'!N775)</f>
        <v/>
      </c>
      <c s="90" t="str">
        <f>IF('S.D.PASTE SHEET'!O775="","",'S.D.PASTE SHEET'!O775)</f>
        <v/>
      </c>
      <c s="90" t="str">
        <f>IF('S.D.PASTE SHEET'!P775="","",'S.D.PASTE SHEET'!P775)</f>
        <v/>
      </c>
      <c s="90" t="str">
        <f>IF('S.D.PASTE SHEET'!Q775="","",'S.D.PASTE SHEET'!Q775)</f>
        <v/>
      </c>
      <c s="90" t="str">
        <f>IF('S.D.PASTE SHEET'!R775="","",'S.D.PASTE SHEET'!R775)</f>
        <v/>
      </c>
      <c s="90" t="str">
        <f>IF('S.D.PASTE SHEET'!S775="","",'S.D.PASTE SHEET'!S775)</f>
        <v/>
      </c>
      <c s="90" t="str">
        <f>IF('S.D.PASTE SHEET'!T775="","",'S.D.PASTE SHEET'!T775)</f>
        <v/>
      </c>
      <c s="90" t="str">
        <f>IF('S.D.PASTE SHEET'!U775="","",'S.D.PASTE SHEET'!U775)</f>
        <v/>
      </c>
      <c s="90" t="str">
        <f>IF('S.D.PASTE SHEET'!V775="","",'S.D.PASTE SHEET'!V775)</f>
        <v/>
      </c>
      <c s="90" t="str">
        <f>IF('S.D.PASTE SHEET'!W775="","",'S.D.PASTE SHEET'!W775)</f>
        <v/>
      </c>
      <c s="90" t="str">
        <f>IF('S.D.PASTE SHEET'!X775="","",'S.D.PASTE SHEET'!X775)</f>
        <v/>
      </c>
      <c s="90" t="str">
        <f>IF('S.D.PASTE SHEET'!Y775="","",'S.D.PASTE SHEET'!Y775)</f>
        <v/>
      </c>
      <c s="90" t="str">
        <f>IF('S.D.PASTE SHEET'!Z775="","",'S.D.PASTE SHEET'!Z775)</f>
        <v/>
      </c>
      <c s="90" t="str">
        <f>IF('S.D.PASTE SHEET'!AA775="","",'S.D.PASTE SHEET'!AA775)</f>
        <v/>
      </c>
      <c s="90" t="str">
        <f>IF('S.D.PASTE SHEET'!AB775="","",'S.D.PASTE SHEET'!AB775)</f>
        <v/>
      </c>
      <c s="90" t="str">
        <f>IF('S.D.PASTE SHEET'!AC775="","",'S.D.PASTE SHEET'!AC775)</f>
        <v/>
      </c>
      <c s="90" t="str">
        <f>IF('S.D.PASTE SHEET'!AD775="","",'S.D.PASTE SHEET'!AD775)</f>
        <v/>
      </c>
      <c s="34"/>
      <c s="32" t="str">
        <f>IF(AK775="","",IF(AK775&gt;0,COUNT($AG$2:AG775),""))</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5" s="32" t="str">
        <f>IF(BC775="","",IF(BC775&gt;0,COUNT($AY$2:AY775),""))</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6" spans="1:66" ht="15.75" customHeight="1">
      <c r="A776" s="90" t="str">
        <f>IF('S.D.PASTE SHEET'!A776="","",'S.D.PASTE SHEET'!A776)</f>
        <v/>
      </c>
      <c s="90" t="str">
        <f>IF('S.D.PASTE SHEET'!B776="","",'S.D.PASTE SHEET'!B776)</f>
        <v/>
      </c>
      <c s="90" t="str">
        <f>IF('S.D.PASTE SHEET'!C776="","",'S.D.PASTE SHEET'!C776)</f>
        <v/>
      </c>
      <c s="91" t="str">
        <f>IF('S.D.PASTE SHEET'!D776="","",'S.D.PASTE SHEET'!D776)</f>
        <v/>
      </c>
      <c s="90" t="str">
        <f>IF('S.D.PASTE SHEET'!E776="","",UPPER('S.D.PASTE SHEET'!E776))</f>
        <v/>
      </c>
      <c s="90" t="str">
        <f>IF('S.D.PASTE SHEET'!F776="","",'S.D.PASTE SHEET'!F776)</f>
        <v/>
      </c>
      <c s="90" t="str">
        <f>IF('S.D.PASTE SHEET'!G776="","",UPPER('S.D.PASTE SHEET'!G776))</f>
        <v/>
      </c>
      <c s="90" t="str">
        <f>IF('S.D.PASTE SHEET'!H776="","",UPPER('S.D.PASTE SHEET'!H776))</f>
        <v/>
      </c>
      <c s="90" t="str">
        <f>IF('S.D.PASTE SHEET'!I776="","",'S.D.PASTE SHEET'!I776)</f>
        <v/>
      </c>
      <c s="91" t="str">
        <f>IF('S.D.PASTE SHEET'!J776="","",'S.D.PASTE SHEET'!J776)</f>
        <v/>
      </c>
      <c s="90" t="str">
        <f>IF('S.D.PASTE SHEET'!K776="","",'S.D.PASTE SHEET'!K776)</f>
        <v/>
      </c>
      <c s="90" t="str">
        <f>IF('S.D.PASTE SHEET'!L776="","",'S.D.PASTE SHEET'!L776)</f>
        <v/>
      </c>
      <c s="90" t="str">
        <f>IF('S.D.PASTE SHEET'!M776="","",'S.D.PASTE SHEET'!M776)</f>
        <v/>
      </c>
      <c s="90" t="str">
        <f>IF('S.D.PASTE SHEET'!N776="","",'S.D.PASTE SHEET'!N776)</f>
        <v/>
      </c>
      <c s="90" t="str">
        <f>IF('S.D.PASTE SHEET'!O776="","",'S.D.PASTE SHEET'!O776)</f>
        <v/>
      </c>
      <c s="90" t="str">
        <f>IF('S.D.PASTE SHEET'!P776="","",'S.D.PASTE SHEET'!P776)</f>
        <v/>
      </c>
      <c s="90" t="str">
        <f>IF('S.D.PASTE SHEET'!Q776="","",'S.D.PASTE SHEET'!Q776)</f>
        <v/>
      </c>
      <c s="90" t="str">
        <f>IF('S.D.PASTE SHEET'!R776="","",'S.D.PASTE SHEET'!R776)</f>
        <v/>
      </c>
      <c s="90" t="str">
        <f>IF('S.D.PASTE SHEET'!S776="","",'S.D.PASTE SHEET'!S776)</f>
        <v/>
      </c>
      <c s="90" t="str">
        <f>IF('S.D.PASTE SHEET'!T776="","",'S.D.PASTE SHEET'!T776)</f>
        <v/>
      </c>
      <c s="90" t="str">
        <f>IF('S.D.PASTE SHEET'!U776="","",'S.D.PASTE SHEET'!U776)</f>
        <v/>
      </c>
      <c s="90" t="str">
        <f>IF('S.D.PASTE SHEET'!V776="","",'S.D.PASTE SHEET'!V776)</f>
        <v/>
      </c>
      <c s="90" t="str">
        <f>IF('S.D.PASTE SHEET'!W776="","",'S.D.PASTE SHEET'!W776)</f>
        <v/>
      </c>
      <c s="90" t="str">
        <f>IF('S.D.PASTE SHEET'!X776="","",'S.D.PASTE SHEET'!X776)</f>
        <v/>
      </c>
      <c s="90" t="str">
        <f>IF('S.D.PASTE SHEET'!Y776="","",'S.D.PASTE SHEET'!Y776)</f>
        <v/>
      </c>
      <c s="90" t="str">
        <f>IF('S.D.PASTE SHEET'!Z776="","",'S.D.PASTE SHEET'!Z776)</f>
        <v/>
      </c>
      <c s="90" t="str">
        <f>IF('S.D.PASTE SHEET'!AA776="","",'S.D.PASTE SHEET'!AA776)</f>
        <v/>
      </c>
      <c s="90" t="str">
        <f>IF('S.D.PASTE SHEET'!AB776="","",'S.D.PASTE SHEET'!AB776)</f>
        <v/>
      </c>
      <c s="90" t="str">
        <f>IF('S.D.PASTE SHEET'!AC776="","",'S.D.PASTE SHEET'!AC776)</f>
        <v/>
      </c>
      <c s="90" t="str">
        <f>IF('S.D.PASTE SHEET'!AD776="","",'S.D.PASTE SHEET'!AD776)</f>
        <v/>
      </c>
      <c s="34"/>
      <c s="32" t="str">
        <f>IF(AK776="","",IF(AK776&gt;0,COUNT($AG$2:AG776),""))</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6" s="32" t="str">
        <f>IF(BC776="","",IF(BC776&gt;0,COUNT($AY$2:AY776),""))</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7" spans="1:66" ht="15.75" customHeight="1">
      <c r="A777" s="90" t="str">
        <f>IF('S.D.PASTE SHEET'!A777="","",'S.D.PASTE SHEET'!A777)</f>
        <v/>
      </c>
      <c s="90" t="str">
        <f>IF('S.D.PASTE SHEET'!B777="","",'S.D.PASTE SHEET'!B777)</f>
        <v/>
      </c>
      <c s="90" t="str">
        <f>IF('S.D.PASTE SHEET'!C777="","",'S.D.PASTE SHEET'!C777)</f>
        <v/>
      </c>
      <c s="91" t="str">
        <f>IF('S.D.PASTE SHEET'!D777="","",'S.D.PASTE SHEET'!D777)</f>
        <v/>
      </c>
      <c s="90" t="str">
        <f>IF('S.D.PASTE SHEET'!E777="","",UPPER('S.D.PASTE SHEET'!E777))</f>
        <v/>
      </c>
      <c s="90" t="str">
        <f>IF('S.D.PASTE SHEET'!F777="","",'S.D.PASTE SHEET'!F777)</f>
        <v/>
      </c>
      <c s="90" t="str">
        <f>IF('S.D.PASTE SHEET'!G777="","",UPPER('S.D.PASTE SHEET'!G777))</f>
        <v/>
      </c>
      <c s="90" t="str">
        <f>IF('S.D.PASTE SHEET'!H777="","",UPPER('S.D.PASTE SHEET'!H777))</f>
        <v/>
      </c>
      <c s="90" t="str">
        <f>IF('S.D.PASTE SHEET'!I777="","",'S.D.PASTE SHEET'!I777)</f>
        <v/>
      </c>
      <c s="91" t="str">
        <f>IF('S.D.PASTE SHEET'!J777="","",'S.D.PASTE SHEET'!J777)</f>
        <v/>
      </c>
      <c s="90" t="str">
        <f>IF('S.D.PASTE SHEET'!K777="","",'S.D.PASTE SHEET'!K777)</f>
        <v/>
      </c>
      <c s="90" t="str">
        <f>IF('S.D.PASTE SHEET'!L777="","",'S.D.PASTE SHEET'!L777)</f>
        <v/>
      </c>
      <c s="90" t="str">
        <f>IF('S.D.PASTE SHEET'!M777="","",'S.D.PASTE SHEET'!M777)</f>
        <v/>
      </c>
      <c s="90" t="str">
        <f>IF('S.D.PASTE SHEET'!N777="","",'S.D.PASTE SHEET'!N777)</f>
        <v/>
      </c>
      <c s="90" t="str">
        <f>IF('S.D.PASTE SHEET'!O777="","",'S.D.PASTE SHEET'!O777)</f>
        <v/>
      </c>
      <c s="90" t="str">
        <f>IF('S.D.PASTE SHEET'!P777="","",'S.D.PASTE SHEET'!P777)</f>
        <v/>
      </c>
      <c s="90" t="str">
        <f>IF('S.D.PASTE SHEET'!Q777="","",'S.D.PASTE SHEET'!Q777)</f>
        <v/>
      </c>
      <c s="90" t="str">
        <f>IF('S.D.PASTE SHEET'!R777="","",'S.D.PASTE SHEET'!R777)</f>
        <v/>
      </c>
      <c s="90" t="str">
        <f>IF('S.D.PASTE SHEET'!S777="","",'S.D.PASTE SHEET'!S777)</f>
        <v/>
      </c>
      <c s="90" t="str">
        <f>IF('S.D.PASTE SHEET'!T777="","",'S.D.PASTE SHEET'!T777)</f>
        <v/>
      </c>
      <c s="90" t="str">
        <f>IF('S.D.PASTE SHEET'!U777="","",'S.D.PASTE SHEET'!U777)</f>
        <v/>
      </c>
      <c s="90" t="str">
        <f>IF('S.D.PASTE SHEET'!V777="","",'S.D.PASTE SHEET'!V777)</f>
        <v/>
      </c>
      <c s="90" t="str">
        <f>IF('S.D.PASTE SHEET'!W777="","",'S.D.PASTE SHEET'!W777)</f>
        <v/>
      </c>
      <c s="90" t="str">
        <f>IF('S.D.PASTE SHEET'!X777="","",'S.D.PASTE SHEET'!X777)</f>
        <v/>
      </c>
      <c s="90" t="str">
        <f>IF('S.D.PASTE SHEET'!Y777="","",'S.D.PASTE SHEET'!Y777)</f>
        <v/>
      </c>
      <c s="90" t="str">
        <f>IF('S.D.PASTE SHEET'!Z777="","",'S.D.PASTE SHEET'!Z777)</f>
        <v/>
      </c>
      <c s="90" t="str">
        <f>IF('S.D.PASTE SHEET'!AA777="","",'S.D.PASTE SHEET'!AA777)</f>
        <v/>
      </c>
      <c s="90" t="str">
        <f>IF('S.D.PASTE SHEET'!AB777="","",'S.D.PASTE SHEET'!AB777)</f>
        <v/>
      </c>
      <c s="90" t="str">
        <f>IF('S.D.PASTE SHEET'!AC777="","",'S.D.PASTE SHEET'!AC777)</f>
        <v/>
      </c>
      <c s="90" t="str">
        <f>IF('S.D.PASTE SHEET'!AD777="","",'S.D.PASTE SHEET'!AD777)</f>
        <v/>
      </c>
      <c s="34"/>
      <c s="32" t="str">
        <f>IF(AK777="","",IF(AK777&gt;0,COUNT($AG$2:AG777),""))</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7" s="32" t="str">
        <f>IF(BC777="","",IF(BC777&gt;0,COUNT($AY$2:AY777),""))</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8" spans="1:66" ht="15.75" customHeight="1">
      <c r="A778" s="90" t="str">
        <f>IF('S.D.PASTE SHEET'!A778="","",'S.D.PASTE SHEET'!A778)</f>
        <v/>
      </c>
      <c s="90" t="str">
        <f>IF('S.D.PASTE SHEET'!B778="","",'S.D.PASTE SHEET'!B778)</f>
        <v/>
      </c>
      <c s="90" t="str">
        <f>IF('S.D.PASTE SHEET'!C778="","",'S.D.PASTE SHEET'!C778)</f>
        <v/>
      </c>
      <c s="91" t="str">
        <f>IF('S.D.PASTE SHEET'!D778="","",'S.D.PASTE SHEET'!D778)</f>
        <v/>
      </c>
      <c s="90" t="str">
        <f>IF('S.D.PASTE SHEET'!E778="","",UPPER('S.D.PASTE SHEET'!E778))</f>
        <v/>
      </c>
      <c s="90" t="str">
        <f>IF('S.D.PASTE SHEET'!F778="","",'S.D.PASTE SHEET'!F778)</f>
        <v/>
      </c>
      <c s="90" t="str">
        <f>IF('S.D.PASTE SHEET'!G778="","",UPPER('S.D.PASTE SHEET'!G778))</f>
        <v/>
      </c>
      <c s="90" t="str">
        <f>IF('S.D.PASTE SHEET'!H778="","",UPPER('S.D.PASTE SHEET'!H778))</f>
        <v/>
      </c>
      <c s="90" t="str">
        <f>IF('S.D.PASTE SHEET'!I778="","",'S.D.PASTE SHEET'!I778)</f>
        <v/>
      </c>
      <c s="91" t="str">
        <f>IF('S.D.PASTE SHEET'!J778="","",'S.D.PASTE SHEET'!J778)</f>
        <v/>
      </c>
      <c s="90" t="str">
        <f>IF('S.D.PASTE SHEET'!K778="","",'S.D.PASTE SHEET'!K778)</f>
        <v/>
      </c>
      <c s="90" t="str">
        <f>IF('S.D.PASTE SHEET'!L778="","",'S.D.PASTE SHEET'!L778)</f>
        <v/>
      </c>
      <c s="90" t="str">
        <f>IF('S.D.PASTE SHEET'!M778="","",'S.D.PASTE SHEET'!M778)</f>
        <v/>
      </c>
      <c s="90" t="str">
        <f>IF('S.D.PASTE SHEET'!N778="","",'S.D.PASTE SHEET'!N778)</f>
        <v/>
      </c>
      <c s="90" t="str">
        <f>IF('S.D.PASTE SHEET'!O778="","",'S.D.PASTE SHEET'!O778)</f>
        <v/>
      </c>
      <c s="90" t="str">
        <f>IF('S.D.PASTE SHEET'!P778="","",'S.D.PASTE SHEET'!P778)</f>
        <v/>
      </c>
      <c s="90" t="str">
        <f>IF('S.D.PASTE SHEET'!Q778="","",'S.D.PASTE SHEET'!Q778)</f>
        <v/>
      </c>
      <c s="90" t="str">
        <f>IF('S.D.PASTE SHEET'!R778="","",'S.D.PASTE SHEET'!R778)</f>
        <v/>
      </c>
      <c s="90" t="str">
        <f>IF('S.D.PASTE SHEET'!S778="","",'S.D.PASTE SHEET'!S778)</f>
        <v/>
      </c>
      <c s="90" t="str">
        <f>IF('S.D.PASTE SHEET'!T778="","",'S.D.PASTE SHEET'!T778)</f>
        <v/>
      </c>
      <c s="90" t="str">
        <f>IF('S.D.PASTE SHEET'!U778="","",'S.D.PASTE SHEET'!U778)</f>
        <v/>
      </c>
      <c s="90" t="str">
        <f>IF('S.D.PASTE SHEET'!V778="","",'S.D.PASTE SHEET'!V778)</f>
        <v/>
      </c>
      <c s="90" t="str">
        <f>IF('S.D.PASTE SHEET'!W778="","",'S.D.PASTE SHEET'!W778)</f>
        <v/>
      </c>
      <c s="90" t="str">
        <f>IF('S.D.PASTE SHEET'!X778="","",'S.D.PASTE SHEET'!X778)</f>
        <v/>
      </c>
      <c s="90" t="str">
        <f>IF('S.D.PASTE SHEET'!Y778="","",'S.D.PASTE SHEET'!Y778)</f>
        <v/>
      </c>
      <c s="90" t="str">
        <f>IF('S.D.PASTE SHEET'!Z778="","",'S.D.PASTE SHEET'!Z778)</f>
        <v/>
      </c>
      <c s="90" t="str">
        <f>IF('S.D.PASTE SHEET'!AA778="","",'S.D.PASTE SHEET'!AA778)</f>
        <v/>
      </c>
      <c s="90" t="str">
        <f>IF('S.D.PASTE SHEET'!AB778="","",'S.D.PASTE SHEET'!AB778)</f>
        <v/>
      </c>
      <c s="90" t="str">
        <f>IF('S.D.PASTE SHEET'!AC778="","",'S.D.PASTE SHEET'!AC778)</f>
        <v/>
      </c>
      <c s="90" t="str">
        <f>IF('S.D.PASTE SHEET'!AD778="","",'S.D.PASTE SHEET'!AD778)</f>
        <v/>
      </c>
      <c s="34"/>
      <c s="32" t="str">
        <f>IF(AK778="","",IF(AK778&gt;0,COUNT($AG$2:AG778),""))</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8" s="32" t="str">
        <f>IF(BC778="","",IF(BC778&gt;0,COUNT($AY$2:AY778),""))</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79" spans="1:66" ht="15.75" customHeight="1">
      <c r="A779" s="90" t="str">
        <f>IF('S.D.PASTE SHEET'!A779="","",'S.D.PASTE SHEET'!A779)</f>
        <v/>
      </c>
      <c s="90" t="str">
        <f>IF('S.D.PASTE SHEET'!B779="","",'S.D.PASTE SHEET'!B779)</f>
        <v/>
      </c>
      <c s="90" t="str">
        <f>IF('S.D.PASTE SHEET'!C779="","",'S.D.PASTE SHEET'!C779)</f>
        <v/>
      </c>
      <c s="91" t="str">
        <f>IF('S.D.PASTE SHEET'!D779="","",'S.D.PASTE SHEET'!D779)</f>
        <v/>
      </c>
      <c s="90" t="str">
        <f>IF('S.D.PASTE SHEET'!E779="","",UPPER('S.D.PASTE SHEET'!E779))</f>
        <v/>
      </c>
      <c s="90" t="str">
        <f>IF('S.D.PASTE SHEET'!F779="","",'S.D.PASTE SHEET'!F779)</f>
        <v/>
      </c>
      <c s="90" t="str">
        <f>IF('S.D.PASTE SHEET'!G779="","",UPPER('S.D.PASTE SHEET'!G779))</f>
        <v/>
      </c>
      <c s="90" t="str">
        <f>IF('S.D.PASTE SHEET'!H779="","",UPPER('S.D.PASTE SHEET'!H779))</f>
        <v/>
      </c>
      <c s="90" t="str">
        <f>IF('S.D.PASTE SHEET'!I779="","",'S.D.PASTE SHEET'!I779)</f>
        <v/>
      </c>
      <c s="91" t="str">
        <f>IF('S.D.PASTE SHEET'!J779="","",'S.D.PASTE SHEET'!J779)</f>
        <v/>
      </c>
      <c s="90" t="str">
        <f>IF('S.D.PASTE SHEET'!K779="","",'S.D.PASTE SHEET'!K779)</f>
        <v/>
      </c>
      <c s="90" t="str">
        <f>IF('S.D.PASTE SHEET'!L779="","",'S.D.PASTE SHEET'!L779)</f>
        <v/>
      </c>
      <c s="90" t="str">
        <f>IF('S.D.PASTE SHEET'!M779="","",'S.D.PASTE SHEET'!M779)</f>
        <v/>
      </c>
      <c s="90" t="str">
        <f>IF('S.D.PASTE SHEET'!N779="","",'S.D.PASTE SHEET'!N779)</f>
        <v/>
      </c>
      <c s="90" t="str">
        <f>IF('S.D.PASTE SHEET'!O779="","",'S.D.PASTE SHEET'!O779)</f>
        <v/>
      </c>
      <c s="90" t="str">
        <f>IF('S.D.PASTE SHEET'!P779="","",'S.D.PASTE SHEET'!P779)</f>
        <v/>
      </c>
      <c s="90" t="str">
        <f>IF('S.D.PASTE SHEET'!Q779="","",'S.D.PASTE SHEET'!Q779)</f>
        <v/>
      </c>
      <c s="90" t="str">
        <f>IF('S.D.PASTE SHEET'!R779="","",'S.D.PASTE SHEET'!R779)</f>
        <v/>
      </c>
      <c s="90" t="str">
        <f>IF('S.D.PASTE SHEET'!S779="","",'S.D.PASTE SHEET'!S779)</f>
        <v/>
      </c>
      <c s="90" t="str">
        <f>IF('S.D.PASTE SHEET'!T779="","",'S.D.PASTE SHEET'!T779)</f>
        <v/>
      </c>
      <c s="90" t="str">
        <f>IF('S.D.PASTE SHEET'!U779="","",'S.D.PASTE SHEET'!U779)</f>
        <v/>
      </c>
      <c s="90" t="str">
        <f>IF('S.D.PASTE SHEET'!V779="","",'S.D.PASTE SHEET'!V779)</f>
        <v/>
      </c>
      <c s="90" t="str">
        <f>IF('S.D.PASTE SHEET'!W779="","",'S.D.PASTE SHEET'!W779)</f>
        <v/>
      </c>
      <c s="90" t="str">
        <f>IF('S.D.PASTE SHEET'!X779="","",'S.D.PASTE SHEET'!X779)</f>
        <v/>
      </c>
      <c s="90" t="str">
        <f>IF('S.D.PASTE SHEET'!Y779="","",'S.D.PASTE SHEET'!Y779)</f>
        <v/>
      </c>
      <c s="90" t="str">
        <f>IF('S.D.PASTE SHEET'!Z779="","",'S.D.PASTE SHEET'!Z779)</f>
        <v/>
      </c>
      <c s="90" t="str">
        <f>IF('S.D.PASTE SHEET'!AA779="","",'S.D.PASTE SHEET'!AA779)</f>
        <v/>
      </c>
      <c s="90" t="str">
        <f>IF('S.D.PASTE SHEET'!AB779="","",'S.D.PASTE SHEET'!AB779)</f>
        <v/>
      </c>
      <c s="90" t="str">
        <f>IF('S.D.PASTE SHEET'!AC779="","",'S.D.PASTE SHEET'!AC779)</f>
        <v/>
      </c>
      <c s="90" t="str">
        <f>IF('S.D.PASTE SHEET'!AD779="","",'S.D.PASTE SHEET'!AD779)</f>
        <v/>
      </c>
      <c s="34"/>
      <c s="32" t="str">
        <f>IF(AK779="","",IF(AK779&gt;0,COUNT($AG$2:AG779),""))</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79" s="32" t="str">
        <f>IF(BC779="","",IF(BC779&gt;0,COUNT($AY$2:AY779),""))</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0" spans="1:66" ht="15.75" customHeight="1">
      <c r="A780" s="90" t="str">
        <f>IF('S.D.PASTE SHEET'!A780="","",'S.D.PASTE SHEET'!A780)</f>
        <v/>
      </c>
      <c s="90" t="str">
        <f>IF('S.D.PASTE SHEET'!B780="","",'S.D.PASTE SHEET'!B780)</f>
        <v/>
      </c>
      <c s="90" t="str">
        <f>IF('S.D.PASTE SHEET'!C780="","",'S.D.PASTE SHEET'!C780)</f>
        <v/>
      </c>
      <c s="91" t="str">
        <f>IF('S.D.PASTE SHEET'!D780="","",'S.D.PASTE SHEET'!D780)</f>
        <v/>
      </c>
      <c s="90" t="str">
        <f>IF('S.D.PASTE SHEET'!E780="","",UPPER('S.D.PASTE SHEET'!E780))</f>
        <v/>
      </c>
      <c s="90" t="str">
        <f>IF('S.D.PASTE SHEET'!F780="","",'S.D.PASTE SHEET'!F780)</f>
        <v/>
      </c>
      <c s="90" t="str">
        <f>IF('S.D.PASTE SHEET'!G780="","",UPPER('S.D.PASTE SHEET'!G780))</f>
        <v/>
      </c>
      <c s="90" t="str">
        <f>IF('S.D.PASTE SHEET'!H780="","",UPPER('S.D.PASTE SHEET'!H780))</f>
        <v/>
      </c>
      <c s="90" t="str">
        <f>IF('S.D.PASTE SHEET'!I780="","",'S.D.PASTE SHEET'!I780)</f>
        <v/>
      </c>
      <c s="91" t="str">
        <f>IF('S.D.PASTE SHEET'!J780="","",'S.D.PASTE SHEET'!J780)</f>
        <v/>
      </c>
      <c s="90" t="str">
        <f>IF('S.D.PASTE SHEET'!K780="","",'S.D.PASTE SHEET'!K780)</f>
        <v/>
      </c>
      <c s="90" t="str">
        <f>IF('S.D.PASTE SHEET'!L780="","",'S.D.PASTE SHEET'!L780)</f>
        <v/>
      </c>
      <c s="90" t="str">
        <f>IF('S.D.PASTE SHEET'!M780="","",'S.D.PASTE SHEET'!M780)</f>
        <v/>
      </c>
      <c s="90" t="str">
        <f>IF('S.D.PASTE SHEET'!N780="","",'S.D.PASTE SHEET'!N780)</f>
        <v/>
      </c>
      <c s="90" t="str">
        <f>IF('S.D.PASTE SHEET'!O780="","",'S.D.PASTE SHEET'!O780)</f>
        <v/>
      </c>
      <c s="90" t="str">
        <f>IF('S.D.PASTE SHEET'!P780="","",'S.D.PASTE SHEET'!P780)</f>
        <v/>
      </c>
      <c s="90" t="str">
        <f>IF('S.D.PASTE SHEET'!Q780="","",'S.D.PASTE SHEET'!Q780)</f>
        <v/>
      </c>
      <c s="90" t="str">
        <f>IF('S.D.PASTE SHEET'!R780="","",'S.D.PASTE SHEET'!R780)</f>
        <v/>
      </c>
      <c s="90" t="str">
        <f>IF('S.D.PASTE SHEET'!S780="","",'S.D.PASTE SHEET'!S780)</f>
        <v/>
      </c>
      <c s="90" t="str">
        <f>IF('S.D.PASTE SHEET'!T780="","",'S.D.PASTE SHEET'!T780)</f>
        <v/>
      </c>
      <c s="90" t="str">
        <f>IF('S.D.PASTE SHEET'!U780="","",'S.D.PASTE SHEET'!U780)</f>
        <v/>
      </c>
      <c s="90" t="str">
        <f>IF('S.D.PASTE SHEET'!V780="","",'S.D.PASTE SHEET'!V780)</f>
        <v/>
      </c>
      <c s="90" t="str">
        <f>IF('S.D.PASTE SHEET'!W780="","",'S.D.PASTE SHEET'!W780)</f>
        <v/>
      </c>
      <c s="90" t="str">
        <f>IF('S.D.PASTE SHEET'!X780="","",'S.D.PASTE SHEET'!X780)</f>
        <v/>
      </c>
      <c s="90" t="str">
        <f>IF('S.D.PASTE SHEET'!Y780="","",'S.D.PASTE SHEET'!Y780)</f>
        <v/>
      </c>
      <c s="90" t="str">
        <f>IF('S.D.PASTE SHEET'!Z780="","",'S.D.PASTE SHEET'!Z780)</f>
        <v/>
      </c>
      <c s="90" t="str">
        <f>IF('S.D.PASTE SHEET'!AA780="","",'S.D.PASTE SHEET'!AA780)</f>
        <v/>
      </c>
      <c s="90" t="str">
        <f>IF('S.D.PASTE SHEET'!AB780="","",'S.D.PASTE SHEET'!AB780)</f>
        <v/>
      </c>
      <c s="90" t="str">
        <f>IF('S.D.PASTE SHEET'!AC780="","",'S.D.PASTE SHEET'!AC780)</f>
        <v/>
      </c>
      <c s="90" t="str">
        <f>IF('S.D.PASTE SHEET'!AD780="","",'S.D.PASTE SHEET'!AD780)</f>
        <v/>
      </c>
      <c s="34"/>
      <c s="32" t="str">
        <f>IF(AK780="","",IF(AK780&gt;0,COUNT($AG$2:AG780),""))</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80" s="32" t="str">
        <f>IF(BC780="","",IF(BC780&gt;0,COUNT($AY$2:AY780),""))</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1" spans="1:66" ht="15.75" customHeight="1">
      <c r="A781" s="90" t="str">
        <f>IF('S.D.PASTE SHEET'!A781="","",'S.D.PASTE SHEET'!A781)</f>
        <v/>
      </c>
      <c s="90" t="str">
        <f>IF('S.D.PASTE SHEET'!B781="","",'S.D.PASTE SHEET'!B781)</f>
        <v/>
      </c>
      <c s="90" t="str">
        <f>IF('S.D.PASTE SHEET'!C781="","",'S.D.PASTE SHEET'!C781)</f>
        <v/>
      </c>
      <c s="91" t="str">
        <f>IF('S.D.PASTE SHEET'!D781="","",'S.D.PASTE SHEET'!D781)</f>
        <v/>
      </c>
      <c s="90" t="str">
        <f>IF('S.D.PASTE SHEET'!E781="","",UPPER('S.D.PASTE SHEET'!E781))</f>
        <v/>
      </c>
      <c s="90" t="str">
        <f>IF('S.D.PASTE SHEET'!F781="","",'S.D.PASTE SHEET'!F781)</f>
        <v/>
      </c>
      <c s="90" t="str">
        <f>IF('S.D.PASTE SHEET'!G781="","",UPPER('S.D.PASTE SHEET'!G781))</f>
        <v/>
      </c>
      <c s="90" t="str">
        <f>IF('S.D.PASTE SHEET'!H781="","",UPPER('S.D.PASTE SHEET'!H781))</f>
        <v/>
      </c>
      <c s="90" t="str">
        <f>IF('S.D.PASTE SHEET'!I781="","",'S.D.PASTE SHEET'!I781)</f>
        <v/>
      </c>
      <c s="91" t="str">
        <f>IF('S.D.PASTE SHEET'!J781="","",'S.D.PASTE SHEET'!J781)</f>
        <v/>
      </c>
      <c s="90" t="str">
        <f>IF('S.D.PASTE SHEET'!K781="","",'S.D.PASTE SHEET'!K781)</f>
        <v/>
      </c>
      <c s="90" t="str">
        <f>IF('S.D.PASTE SHEET'!L781="","",'S.D.PASTE SHEET'!L781)</f>
        <v/>
      </c>
      <c s="90" t="str">
        <f>IF('S.D.PASTE SHEET'!M781="","",'S.D.PASTE SHEET'!M781)</f>
        <v/>
      </c>
      <c s="90" t="str">
        <f>IF('S.D.PASTE SHEET'!N781="","",'S.D.PASTE SHEET'!N781)</f>
        <v/>
      </c>
      <c s="90" t="str">
        <f>IF('S.D.PASTE SHEET'!O781="","",'S.D.PASTE SHEET'!O781)</f>
        <v/>
      </c>
      <c s="90" t="str">
        <f>IF('S.D.PASTE SHEET'!P781="","",'S.D.PASTE SHEET'!P781)</f>
        <v/>
      </c>
      <c s="90" t="str">
        <f>IF('S.D.PASTE SHEET'!Q781="","",'S.D.PASTE SHEET'!Q781)</f>
        <v/>
      </c>
      <c s="90" t="str">
        <f>IF('S.D.PASTE SHEET'!R781="","",'S.D.PASTE SHEET'!R781)</f>
        <v/>
      </c>
      <c s="90" t="str">
        <f>IF('S.D.PASTE SHEET'!S781="","",'S.D.PASTE SHEET'!S781)</f>
        <v/>
      </c>
      <c s="90" t="str">
        <f>IF('S.D.PASTE SHEET'!T781="","",'S.D.PASTE SHEET'!T781)</f>
        <v/>
      </c>
      <c s="90" t="str">
        <f>IF('S.D.PASTE SHEET'!U781="","",'S.D.PASTE SHEET'!U781)</f>
        <v/>
      </c>
      <c s="90" t="str">
        <f>IF('S.D.PASTE SHEET'!V781="","",'S.D.PASTE SHEET'!V781)</f>
        <v/>
      </c>
      <c s="90" t="str">
        <f>IF('S.D.PASTE SHEET'!W781="","",'S.D.PASTE SHEET'!W781)</f>
        <v/>
      </c>
      <c s="90" t="str">
        <f>IF('S.D.PASTE SHEET'!X781="","",'S.D.PASTE SHEET'!X781)</f>
        <v/>
      </c>
      <c s="90" t="str">
        <f>IF('S.D.PASTE SHEET'!Y781="","",'S.D.PASTE SHEET'!Y781)</f>
        <v/>
      </c>
      <c s="90" t="str">
        <f>IF('S.D.PASTE SHEET'!Z781="","",'S.D.PASTE SHEET'!Z781)</f>
        <v/>
      </c>
      <c s="90" t="str">
        <f>IF('S.D.PASTE SHEET'!AA781="","",'S.D.PASTE SHEET'!AA781)</f>
        <v/>
      </c>
      <c s="90" t="str">
        <f>IF('S.D.PASTE SHEET'!AB781="","",'S.D.PASTE SHEET'!AB781)</f>
        <v/>
      </c>
      <c s="90" t="str">
        <f>IF('S.D.PASTE SHEET'!AC781="","",'S.D.PASTE SHEET'!AC781)</f>
        <v/>
      </c>
      <c s="90" t="str">
        <f>IF('S.D.PASTE SHEET'!AD781="","",'S.D.PASTE SHEET'!AD781)</f>
        <v/>
      </c>
      <c s="34"/>
      <c s="32" t="str">
        <f>IF(AK781="","",IF(AK781&gt;0,COUNT($AG$2:AG781),""))</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81" s="32" t="str">
        <f>IF(BC781="","",IF(BC781&gt;0,COUNT($AY$2:AY781),""))</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2" spans="1:66" ht="15.75" customHeight="1">
      <c r="A782" s="90" t="str">
        <f>IF('S.D.PASTE SHEET'!A782="","",'S.D.PASTE SHEET'!A782)</f>
        <v/>
      </c>
      <c s="90" t="str">
        <f>IF('S.D.PASTE SHEET'!B782="","",'S.D.PASTE SHEET'!B782)</f>
        <v/>
      </c>
      <c s="90" t="str">
        <f>IF('S.D.PASTE SHEET'!C782="","",'S.D.PASTE SHEET'!C782)</f>
        <v/>
      </c>
      <c s="91" t="str">
        <f>IF('S.D.PASTE SHEET'!D782="","",'S.D.PASTE SHEET'!D782)</f>
        <v/>
      </c>
      <c s="90" t="str">
        <f>IF('S.D.PASTE SHEET'!E782="","",UPPER('S.D.PASTE SHEET'!E782))</f>
        <v/>
      </c>
      <c s="90" t="str">
        <f>IF('S.D.PASTE SHEET'!F782="","",'S.D.PASTE SHEET'!F782)</f>
        <v/>
      </c>
      <c s="90" t="str">
        <f>IF('S.D.PASTE SHEET'!G782="","",UPPER('S.D.PASTE SHEET'!G782))</f>
        <v/>
      </c>
      <c s="90" t="str">
        <f>IF('S.D.PASTE SHEET'!H782="","",UPPER('S.D.PASTE SHEET'!H782))</f>
        <v/>
      </c>
      <c s="90" t="str">
        <f>IF('S.D.PASTE SHEET'!I782="","",'S.D.PASTE SHEET'!I782)</f>
        <v/>
      </c>
      <c s="91" t="str">
        <f>IF('S.D.PASTE SHEET'!J782="","",'S.D.PASTE SHEET'!J782)</f>
        <v/>
      </c>
      <c s="90" t="str">
        <f>IF('S.D.PASTE SHEET'!K782="","",'S.D.PASTE SHEET'!K782)</f>
        <v/>
      </c>
      <c s="90" t="str">
        <f>IF('S.D.PASTE SHEET'!L782="","",'S.D.PASTE SHEET'!L782)</f>
        <v/>
      </c>
      <c s="90" t="str">
        <f>IF('S.D.PASTE SHEET'!M782="","",'S.D.PASTE SHEET'!M782)</f>
        <v/>
      </c>
      <c s="90" t="str">
        <f>IF('S.D.PASTE SHEET'!N782="","",'S.D.PASTE SHEET'!N782)</f>
        <v/>
      </c>
      <c s="90" t="str">
        <f>IF('S.D.PASTE SHEET'!O782="","",'S.D.PASTE SHEET'!O782)</f>
        <v/>
      </c>
      <c s="90" t="str">
        <f>IF('S.D.PASTE SHEET'!P782="","",'S.D.PASTE SHEET'!P782)</f>
        <v/>
      </c>
      <c s="90" t="str">
        <f>IF('S.D.PASTE SHEET'!Q782="","",'S.D.PASTE SHEET'!Q782)</f>
        <v/>
      </c>
      <c s="90" t="str">
        <f>IF('S.D.PASTE SHEET'!R782="","",'S.D.PASTE SHEET'!R782)</f>
        <v/>
      </c>
      <c s="90" t="str">
        <f>IF('S.D.PASTE SHEET'!S782="","",'S.D.PASTE SHEET'!S782)</f>
        <v/>
      </c>
      <c s="90" t="str">
        <f>IF('S.D.PASTE SHEET'!T782="","",'S.D.PASTE SHEET'!T782)</f>
        <v/>
      </c>
      <c s="90" t="str">
        <f>IF('S.D.PASTE SHEET'!U782="","",'S.D.PASTE SHEET'!U782)</f>
        <v/>
      </c>
      <c s="90" t="str">
        <f>IF('S.D.PASTE SHEET'!V782="","",'S.D.PASTE SHEET'!V782)</f>
        <v/>
      </c>
      <c s="90" t="str">
        <f>IF('S.D.PASTE SHEET'!W782="","",'S.D.PASTE SHEET'!W782)</f>
        <v/>
      </c>
      <c s="90" t="str">
        <f>IF('S.D.PASTE SHEET'!X782="","",'S.D.PASTE SHEET'!X782)</f>
        <v/>
      </c>
      <c s="90" t="str">
        <f>IF('S.D.PASTE SHEET'!Y782="","",'S.D.PASTE SHEET'!Y782)</f>
        <v/>
      </c>
      <c s="90" t="str">
        <f>IF('S.D.PASTE SHEET'!Z782="","",'S.D.PASTE SHEET'!Z782)</f>
        <v/>
      </c>
      <c s="90" t="str">
        <f>IF('S.D.PASTE SHEET'!AA782="","",'S.D.PASTE SHEET'!AA782)</f>
        <v/>
      </c>
      <c s="90" t="str">
        <f>IF('S.D.PASTE SHEET'!AB782="","",'S.D.PASTE SHEET'!AB782)</f>
        <v/>
      </c>
      <c s="90" t="str">
        <f>IF('S.D.PASTE SHEET'!AC782="","",'S.D.PASTE SHEET'!AC782)</f>
        <v/>
      </c>
      <c s="90" t="str">
        <f>IF('S.D.PASTE SHEET'!AD782="","",'S.D.PASTE SHEET'!AD782)</f>
        <v/>
      </c>
      <c s="34"/>
      <c s="32" t="str">
        <f>IF(AK782="","",IF(AK782&gt;0,COUNT($AG$2:AG782),""))</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82" s="32" t="str">
        <f>IF(BC782="","",IF(BC782&gt;0,COUNT($AY$2:AY782),""))</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3" spans="1:66" ht="15.75" customHeight="1">
      <c r="A783" s="90" t="str">
        <f>IF('S.D.PASTE SHEET'!A783="","",'S.D.PASTE SHEET'!A783)</f>
        <v/>
      </c>
      <c s="90" t="str">
        <f>IF('S.D.PASTE SHEET'!B783="","",'S.D.PASTE SHEET'!B783)</f>
        <v/>
      </c>
      <c s="90" t="str">
        <f>IF('S.D.PASTE SHEET'!C783="","",'S.D.PASTE SHEET'!C783)</f>
        <v/>
      </c>
      <c s="91" t="str">
        <f>IF('S.D.PASTE SHEET'!D783="","",'S.D.PASTE SHEET'!D783)</f>
        <v/>
      </c>
      <c s="90" t="str">
        <f>IF('S.D.PASTE SHEET'!E783="","",UPPER('S.D.PASTE SHEET'!E783))</f>
        <v/>
      </c>
      <c s="90" t="str">
        <f>IF('S.D.PASTE SHEET'!F783="","",'S.D.PASTE SHEET'!F783)</f>
        <v/>
      </c>
      <c s="90" t="str">
        <f>IF('S.D.PASTE SHEET'!G783="","",UPPER('S.D.PASTE SHEET'!G783))</f>
        <v/>
      </c>
      <c s="90" t="str">
        <f>IF('S.D.PASTE SHEET'!H783="","",UPPER('S.D.PASTE SHEET'!H783))</f>
        <v/>
      </c>
      <c s="90" t="str">
        <f>IF('S.D.PASTE SHEET'!I783="","",'S.D.PASTE SHEET'!I783)</f>
        <v/>
      </c>
      <c s="91" t="str">
        <f>IF('S.D.PASTE SHEET'!J783="","",'S.D.PASTE SHEET'!J783)</f>
        <v/>
      </c>
      <c s="90" t="str">
        <f>IF('S.D.PASTE SHEET'!K783="","",'S.D.PASTE SHEET'!K783)</f>
        <v/>
      </c>
      <c s="90" t="str">
        <f>IF('S.D.PASTE SHEET'!L783="","",'S.D.PASTE SHEET'!L783)</f>
        <v/>
      </c>
      <c s="90" t="str">
        <f>IF('S.D.PASTE SHEET'!M783="","",'S.D.PASTE SHEET'!M783)</f>
        <v/>
      </c>
      <c s="90" t="str">
        <f>IF('S.D.PASTE SHEET'!N783="","",'S.D.PASTE SHEET'!N783)</f>
        <v/>
      </c>
      <c s="90" t="str">
        <f>IF('S.D.PASTE SHEET'!O783="","",'S.D.PASTE SHEET'!O783)</f>
        <v/>
      </c>
      <c s="90" t="str">
        <f>IF('S.D.PASTE SHEET'!P783="","",'S.D.PASTE SHEET'!P783)</f>
        <v/>
      </c>
      <c s="90" t="str">
        <f>IF('S.D.PASTE SHEET'!Q783="","",'S.D.PASTE SHEET'!Q783)</f>
        <v/>
      </c>
      <c s="90" t="str">
        <f>IF('S.D.PASTE SHEET'!R783="","",'S.D.PASTE SHEET'!R783)</f>
        <v/>
      </c>
      <c s="90" t="str">
        <f>IF('S.D.PASTE SHEET'!S783="","",'S.D.PASTE SHEET'!S783)</f>
        <v/>
      </c>
      <c s="90" t="str">
        <f>IF('S.D.PASTE SHEET'!T783="","",'S.D.PASTE SHEET'!T783)</f>
        <v/>
      </c>
      <c s="90" t="str">
        <f>IF('S.D.PASTE SHEET'!U783="","",'S.D.PASTE SHEET'!U783)</f>
        <v/>
      </c>
      <c s="90" t="str">
        <f>IF('S.D.PASTE SHEET'!V783="","",'S.D.PASTE SHEET'!V783)</f>
        <v/>
      </c>
      <c s="90" t="str">
        <f>IF('S.D.PASTE SHEET'!W783="","",'S.D.PASTE SHEET'!W783)</f>
        <v/>
      </c>
      <c s="90" t="str">
        <f>IF('S.D.PASTE SHEET'!X783="","",'S.D.PASTE SHEET'!X783)</f>
        <v/>
      </c>
      <c s="90" t="str">
        <f>IF('S.D.PASTE SHEET'!Y783="","",'S.D.PASTE SHEET'!Y783)</f>
        <v/>
      </c>
      <c s="90" t="str">
        <f>IF('S.D.PASTE SHEET'!Z783="","",'S.D.PASTE SHEET'!Z783)</f>
        <v/>
      </c>
      <c s="90" t="str">
        <f>IF('S.D.PASTE SHEET'!AA783="","",'S.D.PASTE SHEET'!AA783)</f>
        <v/>
      </c>
      <c s="90" t="str">
        <f>IF('S.D.PASTE SHEET'!AB783="","",'S.D.PASTE SHEET'!AB783)</f>
        <v/>
      </c>
      <c s="90" t="str">
        <f>IF('S.D.PASTE SHEET'!AC783="","",'S.D.PASTE SHEET'!AC783)</f>
        <v/>
      </c>
      <c s="90" t="str">
        <f>IF('S.D.PASTE SHEET'!AD783="","",'S.D.PASTE SHEET'!AD783)</f>
        <v/>
      </c>
      <c s="34"/>
      <c s="32" t="str">
        <f>IF(AK783="","",IF(AK783&gt;0,COUNT($AG$2:AG783),""))</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83" s="32" t="str">
        <f>IF(BC783="","",IF(BC783&gt;0,COUNT($AY$2:AY783),""))</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4" spans="1:66" ht="15.75" customHeight="1">
      <c r="A784" s="90" t="str">
        <f>IF('S.D.PASTE SHEET'!A784="","",'S.D.PASTE SHEET'!A784)</f>
        <v/>
      </c>
      <c s="90" t="str">
        <f>IF('S.D.PASTE SHEET'!B784="","",'S.D.PASTE SHEET'!B784)</f>
        <v/>
      </c>
      <c s="90" t="str">
        <f>IF('S.D.PASTE SHEET'!C784="","",'S.D.PASTE SHEET'!C784)</f>
        <v/>
      </c>
      <c s="91" t="str">
        <f>IF('S.D.PASTE SHEET'!D784="","",'S.D.PASTE SHEET'!D784)</f>
        <v/>
      </c>
      <c s="90" t="str">
        <f>IF('S.D.PASTE SHEET'!E784="","",UPPER('S.D.PASTE SHEET'!E784))</f>
        <v/>
      </c>
      <c s="90" t="str">
        <f>IF('S.D.PASTE SHEET'!F784="","",'S.D.PASTE SHEET'!F784)</f>
        <v/>
      </c>
      <c s="90" t="str">
        <f>IF('S.D.PASTE SHEET'!G784="","",UPPER('S.D.PASTE SHEET'!G784))</f>
        <v/>
      </c>
      <c s="90" t="str">
        <f>IF('S.D.PASTE SHEET'!H784="","",UPPER('S.D.PASTE SHEET'!H784))</f>
        <v/>
      </c>
      <c s="90" t="str">
        <f>IF('S.D.PASTE SHEET'!I784="","",'S.D.PASTE SHEET'!I784)</f>
        <v/>
      </c>
      <c s="91" t="str">
        <f>IF('S.D.PASTE SHEET'!J784="","",'S.D.PASTE SHEET'!J784)</f>
        <v/>
      </c>
      <c s="90" t="str">
        <f>IF('S.D.PASTE SHEET'!K784="","",'S.D.PASTE SHEET'!K784)</f>
        <v/>
      </c>
      <c s="90" t="str">
        <f>IF('S.D.PASTE SHEET'!L784="","",'S.D.PASTE SHEET'!L784)</f>
        <v/>
      </c>
      <c s="90" t="str">
        <f>IF('S.D.PASTE SHEET'!M784="","",'S.D.PASTE SHEET'!M784)</f>
        <v/>
      </c>
      <c s="90" t="str">
        <f>IF('S.D.PASTE SHEET'!N784="","",'S.D.PASTE SHEET'!N784)</f>
        <v/>
      </c>
      <c s="90" t="str">
        <f>IF('S.D.PASTE SHEET'!O784="","",'S.D.PASTE SHEET'!O784)</f>
        <v/>
      </c>
      <c s="90" t="str">
        <f>IF('S.D.PASTE SHEET'!P784="","",'S.D.PASTE SHEET'!P784)</f>
        <v/>
      </c>
      <c s="90" t="str">
        <f>IF('S.D.PASTE SHEET'!Q784="","",'S.D.PASTE SHEET'!Q784)</f>
        <v/>
      </c>
      <c s="90" t="str">
        <f>IF('S.D.PASTE SHEET'!R784="","",'S.D.PASTE SHEET'!R784)</f>
        <v/>
      </c>
      <c s="90" t="str">
        <f>IF('S.D.PASTE SHEET'!S784="","",'S.D.PASTE SHEET'!S784)</f>
        <v/>
      </c>
      <c s="90" t="str">
        <f>IF('S.D.PASTE SHEET'!T784="","",'S.D.PASTE SHEET'!T784)</f>
        <v/>
      </c>
      <c s="90" t="str">
        <f>IF('S.D.PASTE SHEET'!U784="","",'S.D.PASTE SHEET'!U784)</f>
        <v/>
      </c>
      <c s="90" t="str">
        <f>IF('S.D.PASTE SHEET'!V784="","",'S.D.PASTE SHEET'!V784)</f>
        <v/>
      </c>
      <c s="90" t="str">
        <f>IF('S.D.PASTE SHEET'!W784="","",'S.D.PASTE SHEET'!W784)</f>
        <v/>
      </c>
      <c s="90" t="str">
        <f>IF('S.D.PASTE SHEET'!X784="","",'S.D.PASTE SHEET'!X784)</f>
        <v/>
      </c>
      <c s="90" t="str">
        <f>IF('S.D.PASTE SHEET'!Y784="","",'S.D.PASTE SHEET'!Y784)</f>
        <v/>
      </c>
      <c s="90" t="str">
        <f>IF('S.D.PASTE SHEET'!Z784="","",'S.D.PASTE SHEET'!Z784)</f>
        <v/>
      </c>
      <c s="90" t="str">
        <f>IF('S.D.PASTE SHEET'!AA784="","",'S.D.PASTE SHEET'!AA784)</f>
        <v/>
      </c>
      <c s="90" t="str">
        <f>IF('S.D.PASTE SHEET'!AB784="","",'S.D.PASTE SHEET'!AB784)</f>
        <v/>
      </c>
      <c s="90" t="str">
        <f>IF('S.D.PASTE SHEET'!AC784="","",'S.D.PASTE SHEET'!AC784)</f>
        <v/>
      </c>
      <c s="90" t="str">
        <f>IF('S.D.PASTE SHEET'!AD784="","",'S.D.PASTE SHEET'!AD784)</f>
        <v/>
      </c>
      <c s="34"/>
      <c s="32" t="str">
        <f>IF(AK784="","",IF(AK784&gt;0,COUNT($AG$2:AG784),""))</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 t="shared" si="109"/>
        <v/>
      </c>
      <c r="AX784" s="32" t="str">
        <f>IF(BC784="","",IF(BC784&gt;0,COUNT($AY$2:AY784),""))</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5" spans="1:66" ht="15.75" customHeight="1">
      <c r="A785" s="90" t="str">
        <f>IF('S.D.PASTE SHEET'!A785="","",'S.D.PASTE SHEET'!A785)</f>
        <v/>
      </c>
      <c s="90" t="str">
        <f>IF('S.D.PASTE SHEET'!B785="","",'S.D.PASTE SHEET'!B785)</f>
        <v/>
      </c>
      <c s="90" t="str">
        <f>IF('S.D.PASTE SHEET'!C785="","",'S.D.PASTE SHEET'!C785)</f>
        <v/>
      </c>
      <c s="91" t="str">
        <f>IF('S.D.PASTE SHEET'!D785="","",'S.D.PASTE SHEET'!D785)</f>
        <v/>
      </c>
      <c s="90" t="str">
        <f>IF('S.D.PASTE SHEET'!E785="","",UPPER('S.D.PASTE SHEET'!E785))</f>
        <v/>
      </c>
      <c s="90" t="str">
        <f>IF('S.D.PASTE SHEET'!F785="","",'S.D.PASTE SHEET'!F785)</f>
        <v/>
      </c>
      <c s="90" t="str">
        <f>IF('S.D.PASTE SHEET'!G785="","",UPPER('S.D.PASTE SHEET'!G785))</f>
        <v/>
      </c>
      <c s="90" t="str">
        <f>IF('S.D.PASTE SHEET'!H785="","",UPPER('S.D.PASTE SHEET'!H785))</f>
        <v/>
      </c>
      <c s="90" t="str">
        <f>IF('S.D.PASTE SHEET'!I785="","",'S.D.PASTE SHEET'!I785)</f>
        <v/>
      </c>
      <c s="91" t="str">
        <f>IF('S.D.PASTE SHEET'!J785="","",'S.D.PASTE SHEET'!J785)</f>
        <v/>
      </c>
      <c s="90" t="str">
        <f>IF('S.D.PASTE SHEET'!K785="","",'S.D.PASTE SHEET'!K785)</f>
        <v/>
      </c>
      <c s="90" t="str">
        <f>IF('S.D.PASTE SHEET'!L785="","",'S.D.PASTE SHEET'!L785)</f>
        <v/>
      </c>
      <c s="90" t="str">
        <f>IF('S.D.PASTE SHEET'!M785="","",'S.D.PASTE SHEET'!M785)</f>
        <v/>
      </c>
      <c s="90" t="str">
        <f>IF('S.D.PASTE SHEET'!N785="","",'S.D.PASTE SHEET'!N785)</f>
        <v/>
      </c>
      <c s="90" t="str">
        <f>IF('S.D.PASTE SHEET'!O785="","",'S.D.PASTE SHEET'!O785)</f>
        <v/>
      </c>
      <c s="90" t="str">
        <f>IF('S.D.PASTE SHEET'!P785="","",'S.D.PASTE SHEET'!P785)</f>
        <v/>
      </c>
      <c s="90" t="str">
        <f>IF('S.D.PASTE SHEET'!Q785="","",'S.D.PASTE SHEET'!Q785)</f>
        <v/>
      </c>
      <c s="90" t="str">
        <f>IF('S.D.PASTE SHEET'!R785="","",'S.D.PASTE SHEET'!R785)</f>
        <v/>
      </c>
      <c s="90" t="str">
        <f>IF('S.D.PASTE SHEET'!S785="","",'S.D.PASTE SHEET'!S785)</f>
        <v/>
      </c>
      <c s="90" t="str">
        <f>IF('S.D.PASTE SHEET'!T785="","",'S.D.PASTE SHEET'!T785)</f>
        <v/>
      </c>
      <c s="90" t="str">
        <f>IF('S.D.PASTE SHEET'!U785="","",'S.D.PASTE SHEET'!U785)</f>
        <v/>
      </c>
      <c s="90" t="str">
        <f>IF('S.D.PASTE SHEET'!V785="","",'S.D.PASTE SHEET'!V785)</f>
        <v/>
      </c>
      <c s="90" t="str">
        <f>IF('S.D.PASTE SHEET'!W785="","",'S.D.PASTE SHEET'!W785)</f>
        <v/>
      </c>
      <c s="90" t="str">
        <f>IF('S.D.PASTE SHEET'!X785="","",'S.D.PASTE SHEET'!X785)</f>
        <v/>
      </c>
      <c s="90" t="str">
        <f>IF('S.D.PASTE SHEET'!Y785="","",'S.D.PASTE SHEET'!Y785)</f>
        <v/>
      </c>
      <c s="90" t="str">
        <f>IF('S.D.PASTE SHEET'!Z785="","",'S.D.PASTE SHEET'!Z785)</f>
        <v/>
      </c>
      <c s="90" t="str">
        <f>IF('S.D.PASTE SHEET'!AA785="","",'S.D.PASTE SHEET'!AA785)</f>
        <v/>
      </c>
      <c s="90" t="str">
        <f>IF('S.D.PASTE SHEET'!AB785="","",'S.D.PASTE SHEET'!AB785)</f>
        <v/>
      </c>
      <c s="90" t="str">
        <f>IF('S.D.PASTE SHEET'!AC785="","",'S.D.PASTE SHEET'!AC785)</f>
        <v/>
      </c>
      <c s="90" t="str">
        <f>IF('S.D.PASTE SHEET'!AD785="","",'S.D.PASTE SHEET'!AD785)</f>
        <v/>
      </c>
      <c s="34"/>
      <c s="32" t="str">
        <f>IF(AK785="","",IF(AK785&gt;0,COUNT($AG$2:AG785),""))</f>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37" t="str">
        <f t="shared" si="109"/>
        <v/>
      </c>
      <c s="10" t="str">
        <f t="shared" si="109"/>
        <v/>
      </c>
      <c s="10" t="str">
        <f t="shared" si="109"/>
        <v/>
      </c>
      <c s="10" t="str">
        <f t="shared" si="109"/>
        <v/>
      </c>
      <c s="10" t="str">
        <f t="shared" si="109"/>
        <v/>
      </c>
      <c s="10" t="str">
        <f t="shared" si="109"/>
        <v/>
      </c>
      <c s="10" t="str">
        <f>IF(AND($AJ$1=5,$A785=5),P785,"")</f>
        <v/>
      </c>
      <c r="AX785" s="32" t="str">
        <f>IF(BC785="","",IF(BC785&gt;0,COUNT($AY$2:AY785),""))</f>
        <v/>
      </c>
      <c s="10" t="str">
        <f t="shared" si="110"/>
        <v/>
      </c>
      <c s="10" t="str">
        <f t="shared" si="111"/>
        <v/>
      </c>
      <c s="10" t="str">
        <f t="shared" si="111"/>
        <v/>
      </c>
      <c s="39" t="str">
        <f t="shared" si="111"/>
        <v/>
      </c>
      <c s="10" t="str">
        <f t="shared" si="111"/>
        <v/>
      </c>
      <c s="10" t="str">
        <f t="shared" si="111"/>
        <v/>
      </c>
      <c s="10" t="str">
        <f t="shared" si="111"/>
        <v/>
      </c>
      <c s="10" t="str">
        <f t="shared" si="111"/>
        <v/>
      </c>
      <c s="10" t="str">
        <f t="shared" si="111"/>
        <v/>
      </c>
      <c s="39" t="str">
        <f t="shared" si="111"/>
        <v/>
      </c>
      <c s="10" t="str">
        <f t="shared" si="111"/>
        <v/>
      </c>
      <c s="10" t="str">
        <f t="shared" si="111"/>
        <v/>
      </c>
      <c s="10" t="str">
        <f t="shared" si="111"/>
        <v/>
      </c>
      <c s="10" t="str">
        <f t="shared" si="111"/>
        <v/>
      </c>
      <c s="10" t="str">
        <f t="shared" si="111"/>
        <v/>
      </c>
      <c s="10" t="str">
        <f t="shared" si="111"/>
        <v/>
      </c>
    </row>
    <row r="786" spans="1:66" ht="15.75" customHeight="1">
      <c r="A786" s="90" t="str">
        <f>IF('S.D.PASTE SHEET'!A786="","",'S.D.PASTE SHEET'!A786)</f>
        <v/>
      </c>
      <c s="90" t="str">
        <f>IF('S.D.PASTE SHEET'!B786="","",'S.D.PASTE SHEET'!B786)</f>
        <v/>
      </c>
      <c s="90" t="str">
        <f>IF('S.D.PASTE SHEET'!C786="","",'S.D.PASTE SHEET'!C786)</f>
        <v/>
      </c>
      <c s="91" t="str">
        <f>IF('S.D.PASTE SHEET'!D786="","",'S.D.PASTE SHEET'!D786)</f>
        <v/>
      </c>
      <c s="90" t="str">
        <f>IF('S.D.PASTE SHEET'!E786="","",UPPER('S.D.PASTE SHEET'!E786))</f>
        <v/>
      </c>
      <c s="90" t="str">
        <f>IF('S.D.PASTE SHEET'!F786="","",'S.D.PASTE SHEET'!F786)</f>
        <v/>
      </c>
      <c s="90" t="str">
        <f>IF('S.D.PASTE SHEET'!G786="","",UPPER('S.D.PASTE SHEET'!G786))</f>
        <v/>
      </c>
      <c s="90" t="str">
        <f>IF('S.D.PASTE SHEET'!H786="","",UPPER('S.D.PASTE SHEET'!H786))</f>
        <v/>
      </c>
      <c s="90" t="str">
        <f>IF('S.D.PASTE SHEET'!I786="","",'S.D.PASTE SHEET'!I786)</f>
        <v/>
      </c>
      <c s="91" t="str">
        <f>IF('S.D.PASTE SHEET'!J786="","",'S.D.PASTE SHEET'!J786)</f>
        <v/>
      </c>
      <c s="90" t="str">
        <f>IF('S.D.PASTE SHEET'!K786="","",'S.D.PASTE SHEET'!K786)</f>
        <v/>
      </c>
      <c s="90" t="str">
        <f>IF('S.D.PASTE SHEET'!L786="","",'S.D.PASTE SHEET'!L786)</f>
        <v/>
      </c>
      <c s="90" t="str">
        <f>IF('S.D.PASTE SHEET'!M786="","",'S.D.PASTE SHEET'!M786)</f>
        <v/>
      </c>
      <c s="90" t="str">
        <f>IF('S.D.PASTE SHEET'!N786="","",'S.D.PASTE SHEET'!N786)</f>
        <v/>
      </c>
      <c s="90" t="str">
        <f>IF('S.D.PASTE SHEET'!O786="","",'S.D.PASTE SHEET'!O786)</f>
        <v/>
      </c>
      <c s="90" t="str">
        <f>IF('S.D.PASTE SHEET'!P786="","",'S.D.PASTE SHEET'!P786)</f>
        <v/>
      </c>
      <c s="90" t="str">
        <f>IF('S.D.PASTE SHEET'!Q786="","",'S.D.PASTE SHEET'!Q786)</f>
        <v/>
      </c>
      <c s="90" t="str">
        <f>IF('S.D.PASTE SHEET'!R786="","",'S.D.PASTE SHEET'!R786)</f>
        <v/>
      </c>
      <c s="90" t="str">
        <f>IF('S.D.PASTE SHEET'!S786="","",'S.D.PASTE SHEET'!S786)</f>
        <v/>
      </c>
      <c s="90" t="str">
        <f>IF('S.D.PASTE SHEET'!T786="","",'S.D.PASTE SHEET'!T786)</f>
        <v/>
      </c>
      <c s="90" t="str">
        <f>IF('S.D.PASTE SHEET'!U786="","",'S.D.PASTE SHEET'!U786)</f>
        <v/>
      </c>
      <c s="90" t="str">
        <f>IF('S.D.PASTE SHEET'!V786="","",'S.D.PASTE SHEET'!V786)</f>
        <v/>
      </c>
      <c s="90" t="str">
        <f>IF('S.D.PASTE SHEET'!W786="","",'S.D.PASTE SHEET'!W786)</f>
        <v/>
      </c>
      <c s="90" t="str">
        <f>IF('S.D.PASTE SHEET'!X786="","",'S.D.PASTE SHEET'!X786)</f>
        <v/>
      </c>
      <c s="90" t="str">
        <f>IF('S.D.PASTE SHEET'!Y786="","",'S.D.PASTE SHEET'!Y786)</f>
        <v/>
      </c>
      <c s="90" t="str">
        <f>IF('S.D.PASTE SHEET'!Z786="","",'S.D.PASTE SHEET'!Z786)</f>
        <v/>
      </c>
      <c s="90" t="str">
        <f>IF('S.D.PASTE SHEET'!AA786="","",'S.D.PASTE SHEET'!AA786)</f>
        <v/>
      </c>
      <c s="90" t="str">
        <f>IF('S.D.PASTE SHEET'!AB786="","",'S.D.PASTE SHEET'!AB786)</f>
        <v/>
      </c>
      <c s="90" t="str">
        <f>IF('S.D.PASTE SHEET'!AC786="","",'S.D.PASTE SHEET'!AC786)</f>
        <v/>
      </c>
      <c s="90" t="str">
        <f>IF('S.D.PASTE SHEET'!AD786="","",'S.D.PASTE SHEET'!AD786)</f>
        <v/>
      </c>
      <c s="34"/>
      <c s="32" t="str">
        <f>IF(AK786="","",IF(AK786&gt;0,COUNT($AG$2:AG786),""))</f>
        <v/>
      </c>
      <c s="10" t="str">
        <f t="shared" si="112" ref="AG786:AV801">IF(AND($AJ$1=5,$A786=5),A786,"")</f>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86" s="32" t="str">
        <f>IF(BC786="","",IF(BC786&gt;0,COUNT($AY$2:AY786),""))</f>
        <v/>
      </c>
      <c s="10" t="str">
        <f t="shared" si="110"/>
        <v/>
      </c>
      <c s="10" t="str">
        <f t="shared" si="113" ref="AZ786:BN801">IF(AND($BB$1=5,$A786=5,$BC$1=$B786),B786,"")</f>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87" spans="1:66" ht="15.75" customHeight="1">
      <c r="A787" s="90" t="str">
        <f>IF('S.D.PASTE SHEET'!A787="","",'S.D.PASTE SHEET'!A787)</f>
        <v/>
      </c>
      <c s="90" t="str">
        <f>IF('S.D.PASTE SHEET'!B787="","",'S.D.PASTE SHEET'!B787)</f>
        <v/>
      </c>
      <c s="90" t="str">
        <f>IF('S.D.PASTE SHEET'!C787="","",'S.D.PASTE SHEET'!C787)</f>
        <v/>
      </c>
      <c s="91" t="str">
        <f>IF('S.D.PASTE SHEET'!D787="","",'S.D.PASTE SHEET'!D787)</f>
        <v/>
      </c>
      <c s="90" t="str">
        <f>IF('S.D.PASTE SHEET'!E787="","",UPPER('S.D.PASTE SHEET'!E787))</f>
        <v/>
      </c>
      <c s="90" t="str">
        <f>IF('S.D.PASTE SHEET'!F787="","",'S.D.PASTE SHEET'!F787)</f>
        <v/>
      </c>
      <c s="90" t="str">
        <f>IF('S.D.PASTE SHEET'!G787="","",UPPER('S.D.PASTE SHEET'!G787))</f>
        <v/>
      </c>
      <c s="90" t="str">
        <f>IF('S.D.PASTE SHEET'!H787="","",UPPER('S.D.PASTE SHEET'!H787))</f>
        <v/>
      </c>
      <c s="90" t="str">
        <f>IF('S.D.PASTE SHEET'!I787="","",'S.D.PASTE SHEET'!I787)</f>
        <v/>
      </c>
      <c s="91" t="str">
        <f>IF('S.D.PASTE SHEET'!J787="","",'S.D.PASTE SHEET'!J787)</f>
        <v/>
      </c>
      <c s="90" t="str">
        <f>IF('S.D.PASTE SHEET'!K787="","",'S.D.PASTE SHEET'!K787)</f>
        <v/>
      </c>
      <c s="90" t="str">
        <f>IF('S.D.PASTE SHEET'!L787="","",'S.D.PASTE SHEET'!L787)</f>
        <v/>
      </c>
      <c s="90" t="str">
        <f>IF('S.D.PASTE SHEET'!M787="","",'S.D.PASTE SHEET'!M787)</f>
        <v/>
      </c>
      <c s="90" t="str">
        <f>IF('S.D.PASTE SHEET'!N787="","",'S.D.PASTE SHEET'!N787)</f>
        <v/>
      </c>
      <c s="90" t="str">
        <f>IF('S.D.PASTE SHEET'!O787="","",'S.D.PASTE SHEET'!O787)</f>
        <v/>
      </c>
      <c s="90" t="str">
        <f>IF('S.D.PASTE SHEET'!P787="","",'S.D.PASTE SHEET'!P787)</f>
        <v/>
      </c>
      <c s="90" t="str">
        <f>IF('S.D.PASTE SHEET'!Q787="","",'S.D.PASTE SHEET'!Q787)</f>
        <v/>
      </c>
      <c s="90" t="str">
        <f>IF('S.D.PASTE SHEET'!R787="","",'S.D.PASTE SHEET'!R787)</f>
        <v/>
      </c>
      <c s="90" t="str">
        <f>IF('S.D.PASTE SHEET'!S787="","",'S.D.PASTE SHEET'!S787)</f>
        <v/>
      </c>
      <c s="90" t="str">
        <f>IF('S.D.PASTE SHEET'!T787="","",'S.D.PASTE SHEET'!T787)</f>
        <v/>
      </c>
      <c s="90" t="str">
        <f>IF('S.D.PASTE SHEET'!U787="","",'S.D.PASTE SHEET'!U787)</f>
        <v/>
      </c>
      <c s="90" t="str">
        <f>IF('S.D.PASTE SHEET'!V787="","",'S.D.PASTE SHEET'!V787)</f>
        <v/>
      </c>
      <c s="90" t="str">
        <f>IF('S.D.PASTE SHEET'!W787="","",'S.D.PASTE SHEET'!W787)</f>
        <v/>
      </c>
      <c s="90" t="str">
        <f>IF('S.D.PASTE SHEET'!X787="","",'S.D.PASTE SHEET'!X787)</f>
        <v/>
      </c>
      <c s="90" t="str">
        <f>IF('S.D.PASTE SHEET'!Y787="","",'S.D.PASTE SHEET'!Y787)</f>
        <v/>
      </c>
      <c s="90" t="str">
        <f>IF('S.D.PASTE SHEET'!Z787="","",'S.D.PASTE SHEET'!Z787)</f>
        <v/>
      </c>
      <c s="90" t="str">
        <f>IF('S.D.PASTE SHEET'!AA787="","",'S.D.PASTE SHEET'!AA787)</f>
        <v/>
      </c>
      <c s="90" t="str">
        <f>IF('S.D.PASTE SHEET'!AB787="","",'S.D.PASTE SHEET'!AB787)</f>
        <v/>
      </c>
      <c s="90" t="str">
        <f>IF('S.D.PASTE SHEET'!AC787="","",'S.D.PASTE SHEET'!AC787)</f>
        <v/>
      </c>
      <c s="90" t="str">
        <f>IF('S.D.PASTE SHEET'!AD787="","",'S.D.PASTE SHEET'!AD787)</f>
        <v/>
      </c>
      <c s="34"/>
      <c s="32" t="str">
        <f>IF(AK787="","",IF(AK787&gt;0,COUNT($AG$2:AG787),""))</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87" s="32" t="str">
        <f>IF(BC787="","",IF(BC787&gt;0,COUNT($AY$2:AY787),""))</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88" spans="1:66" ht="15.75" customHeight="1">
      <c r="A788" s="90" t="str">
        <f>IF('S.D.PASTE SHEET'!A788="","",'S.D.PASTE SHEET'!A788)</f>
        <v/>
      </c>
      <c s="90" t="str">
        <f>IF('S.D.PASTE SHEET'!B788="","",'S.D.PASTE SHEET'!B788)</f>
        <v/>
      </c>
      <c s="90" t="str">
        <f>IF('S.D.PASTE SHEET'!C788="","",'S.D.PASTE SHEET'!C788)</f>
        <v/>
      </c>
      <c s="91" t="str">
        <f>IF('S.D.PASTE SHEET'!D788="","",'S.D.PASTE SHEET'!D788)</f>
        <v/>
      </c>
      <c s="90" t="str">
        <f>IF('S.D.PASTE SHEET'!E788="","",UPPER('S.D.PASTE SHEET'!E788))</f>
        <v/>
      </c>
      <c s="90" t="str">
        <f>IF('S.D.PASTE SHEET'!F788="","",'S.D.PASTE SHEET'!F788)</f>
        <v/>
      </c>
      <c s="90" t="str">
        <f>IF('S.D.PASTE SHEET'!G788="","",UPPER('S.D.PASTE SHEET'!G788))</f>
        <v/>
      </c>
      <c s="90" t="str">
        <f>IF('S.D.PASTE SHEET'!H788="","",UPPER('S.D.PASTE SHEET'!H788))</f>
        <v/>
      </c>
      <c s="90" t="str">
        <f>IF('S.D.PASTE SHEET'!I788="","",'S.D.PASTE SHEET'!I788)</f>
        <v/>
      </c>
      <c s="91" t="str">
        <f>IF('S.D.PASTE SHEET'!J788="","",'S.D.PASTE SHEET'!J788)</f>
        <v/>
      </c>
      <c s="90" t="str">
        <f>IF('S.D.PASTE SHEET'!K788="","",'S.D.PASTE SHEET'!K788)</f>
        <v/>
      </c>
      <c s="90" t="str">
        <f>IF('S.D.PASTE SHEET'!L788="","",'S.D.PASTE SHEET'!L788)</f>
        <v/>
      </c>
      <c s="90" t="str">
        <f>IF('S.D.PASTE SHEET'!M788="","",'S.D.PASTE SHEET'!M788)</f>
        <v/>
      </c>
      <c s="90" t="str">
        <f>IF('S.D.PASTE SHEET'!N788="","",'S.D.PASTE SHEET'!N788)</f>
        <v/>
      </c>
      <c s="90" t="str">
        <f>IF('S.D.PASTE SHEET'!O788="","",'S.D.PASTE SHEET'!O788)</f>
        <v/>
      </c>
      <c s="90" t="str">
        <f>IF('S.D.PASTE SHEET'!P788="","",'S.D.PASTE SHEET'!P788)</f>
        <v/>
      </c>
      <c s="90" t="str">
        <f>IF('S.D.PASTE SHEET'!Q788="","",'S.D.PASTE SHEET'!Q788)</f>
        <v/>
      </c>
      <c s="90" t="str">
        <f>IF('S.D.PASTE SHEET'!R788="","",'S.D.PASTE SHEET'!R788)</f>
        <v/>
      </c>
      <c s="90" t="str">
        <f>IF('S.D.PASTE SHEET'!S788="","",'S.D.PASTE SHEET'!S788)</f>
        <v/>
      </c>
      <c s="90" t="str">
        <f>IF('S.D.PASTE SHEET'!T788="","",'S.D.PASTE SHEET'!T788)</f>
        <v/>
      </c>
      <c s="90" t="str">
        <f>IF('S.D.PASTE SHEET'!U788="","",'S.D.PASTE SHEET'!U788)</f>
        <v/>
      </c>
      <c s="90" t="str">
        <f>IF('S.D.PASTE SHEET'!V788="","",'S.D.PASTE SHEET'!V788)</f>
        <v/>
      </c>
      <c s="90" t="str">
        <f>IF('S.D.PASTE SHEET'!W788="","",'S.D.PASTE SHEET'!W788)</f>
        <v/>
      </c>
      <c s="90" t="str">
        <f>IF('S.D.PASTE SHEET'!X788="","",'S.D.PASTE SHEET'!X788)</f>
        <v/>
      </c>
      <c s="90" t="str">
        <f>IF('S.D.PASTE SHEET'!Y788="","",'S.D.PASTE SHEET'!Y788)</f>
        <v/>
      </c>
      <c s="90" t="str">
        <f>IF('S.D.PASTE SHEET'!Z788="","",'S.D.PASTE SHEET'!Z788)</f>
        <v/>
      </c>
      <c s="90" t="str">
        <f>IF('S.D.PASTE SHEET'!AA788="","",'S.D.PASTE SHEET'!AA788)</f>
        <v/>
      </c>
      <c s="90" t="str">
        <f>IF('S.D.PASTE SHEET'!AB788="","",'S.D.PASTE SHEET'!AB788)</f>
        <v/>
      </c>
      <c s="90" t="str">
        <f>IF('S.D.PASTE SHEET'!AC788="","",'S.D.PASTE SHEET'!AC788)</f>
        <v/>
      </c>
      <c s="90" t="str">
        <f>IF('S.D.PASTE SHEET'!AD788="","",'S.D.PASTE SHEET'!AD788)</f>
        <v/>
      </c>
      <c s="34"/>
      <c s="32" t="str">
        <f>IF(AK788="","",IF(AK788&gt;0,COUNT($AG$2:AG788),""))</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88" s="32" t="str">
        <f>IF(BC788="","",IF(BC788&gt;0,COUNT($AY$2:AY788),""))</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89" spans="1:66" ht="15.75" customHeight="1">
      <c r="A789" s="90" t="str">
        <f>IF('S.D.PASTE SHEET'!A789="","",'S.D.PASTE SHEET'!A789)</f>
        <v/>
      </c>
      <c s="90" t="str">
        <f>IF('S.D.PASTE SHEET'!B789="","",'S.D.PASTE SHEET'!B789)</f>
        <v/>
      </c>
      <c s="90" t="str">
        <f>IF('S.D.PASTE SHEET'!C789="","",'S.D.PASTE SHEET'!C789)</f>
        <v/>
      </c>
      <c s="91" t="str">
        <f>IF('S.D.PASTE SHEET'!D789="","",'S.D.PASTE SHEET'!D789)</f>
        <v/>
      </c>
      <c s="90" t="str">
        <f>IF('S.D.PASTE SHEET'!E789="","",UPPER('S.D.PASTE SHEET'!E789))</f>
        <v/>
      </c>
      <c s="90" t="str">
        <f>IF('S.D.PASTE SHEET'!F789="","",'S.D.PASTE SHEET'!F789)</f>
        <v/>
      </c>
      <c s="90" t="str">
        <f>IF('S.D.PASTE SHEET'!G789="","",UPPER('S.D.PASTE SHEET'!G789))</f>
        <v/>
      </c>
      <c s="90" t="str">
        <f>IF('S.D.PASTE SHEET'!H789="","",UPPER('S.D.PASTE SHEET'!H789))</f>
        <v/>
      </c>
      <c s="90" t="str">
        <f>IF('S.D.PASTE SHEET'!I789="","",'S.D.PASTE SHEET'!I789)</f>
        <v/>
      </c>
      <c s="91" t="str">
        <f>IF('S.D.PASTE SHEET'!J789="","",'S.D.PASTE SHEET'!J789)</f>
        <v/>
      </c>
      <c s="90" t="str">
        <f>IF('S.D.PASTE SHEET'!K789="","",'S.D.PASTE SHEET'!K789)</f>
        <v/>
      </c>
      <c s="90" t="str">
        <f>IF('S.D.PASTE SHEET'!L789="","",'S.D.PASTE SHEET'!L789)</f>
        <v/>
      </c>
      <c s="90" t="str">
        <f>IF('S.D.PASTE SHEET'!M789="","",'S.D.PASTE SHEET'!M789)</f>
        <v/>
      </c>
      <c s="90" t="str">
        <f>IF('S.D.PASTE SHEET'!N789="","",'S.D.PASTE SHEET'!N789)</f>
        <v/>
      </c>
      <c s="90" t="str">
        <f>IF('S.D.PASTE SHEET'!O789="","",'S.D.PASTE SHEET'!O789)</f>
        <v/>
      </c>
      <c s="90" t="str">
        <f>IF('S.D.PASTE SHEET'!P789="","",'S.D.PASTE SHEET'!P789)</f>
        <v/>
      </c>
      <c s="90" t="str">
        <f>IF('S.D.PASTE SHEET'!Q789="","",'S.D.PASTE SHEET'!Q789)</f>
        <v/>
      </c>
      <c s="90" t="str">
        <f>IF('S.D.PASTE SHEET'!R789="","",'S.D.PASTE SHEET'!R789)</f>
        <v/>
      </c>
      <c s="90" t="str">
        <f>IF('S.D.PASTE SHEET'!S789="","",'S.D.PASTE SHEET'!S789)</f>
        <v/>
      </c>
      <c s="90" t="str">
        <f>IF('S.D.PASTE SHEET'!T789="","",'S.D.PASTE SHEET'!T789)</f>
        <v/>
      </c>
      <c s="90" t="str">
        <f>IF('S.D.PASTE SHEET'!U789="","",'S.D.PASTE SHEET'!U789)</f>
        <v/>
      </c>
      <c s="90" t="str">
        <f>IF('S.D.PASTE SHEET'!V789="","",'S.D.PASTE SHEET'!V789)</f>
        <v/>
      </c>
      <c s="90" t="str">
        <f>IF('S.D.PASTE SHEET'!W789="","",'S.D.PASTE SHEET'!W789)</f>
        <v/>
      </c>
      <c s="90" t="str">
        <f>IF('S.D.PASTE SHEET'!X789="","",'S.D.PASTE SHEET'!X789)</f>
        <v/>
      </c>
      <c s="90" t="str">
        <f>IF('S.D.PASTE SHEET'!Y789="","",'S.D.PASTE SHEET'!Y789)</f>
        <v/>
      </c>
      <c s="90" t="str">
        <f>IF('S.D.PASTE SHEET'!Z789="","",'S.D.PASTE SHEET'!Z789)</f>
        <v/>
      </c>
      <c s="90" t="str">
        <f>IF('S.D.PASTE SHEET'!AA789="","",'S.D.PASTE SHEET'!AA789)</f>
        <v/>
      </c>
      <c s="90" t="str">
        <f>IF('S.D.PASTE SHEET'!AB789="","",'S.D.PASTE SHEET'!AB789)</f>
        <v/>
      </c>
      <c s="90" t="str">
        <f>IF('S.D.PASTE SHEET'!AC789="","",'S.D.PASTE SHEET'!AC789)</f>
        <v/>
      </c>
      <c s="90" t="str">
        <f>IF('S.D.PASTE SHEET'!AD789="","",'S.D.PASTE SHEET'!AD789)</f>
        <v/>
      </c>
      <c s="34"/>
      <c s="32" t="str">
        <f>IF(AK789="","",IF(AK789&gt;0,COUNT($AG$2:AG789),""))</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89" s="32" t="str">
        <f>IF(BC789="","",IF(BC789&gt;0,COUNT($AY$2:AY789),""))</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0" spans="1:66" ht="15.75" customHeight="1">
      <c r="A790" s="90" t="str">
        <f>IF('S.D.PASTE SHEET'!A790="","",'S.D.PASTE SHEET'!A790)</f>
        <v/>
      </c>
      <c s="90" t="str">
        <f>IF('S.D.PASTE SHEET'!B790="","",'S.D.PASTE SHEET'!B790)</f>
        <v/>
      </c>
      <c s="90" t="str">
        <f>IF('S.D.PASTE SHEET'!C790="","",'S.D.PASTE SHEET'!C790)</f>
        <v/>
      </c>
      <c s="91" t="str">
        <f>IF('S.D.PASTE SHEET'!D790="","",'S.D.PASTE SHEET'!D790)</f>
        <v/>
      </c>
      <c s="90" t="str">
        <f>IF('S.D.PASTE SHEET'!E790="","",UPPER('S.D.PASTE SHEET'!E790))</f>
        <v/>
      </c>
      <c s="90" t="str">
        <f>IF('S.D.PASTE SHEET'!F790="","",'S.D.PASTE SHEET'!F790)</f>
        <v/>
      </c>
      <c s="90" t="str">
        <f>IF('S.D.PASTE SHEET'!G790="","",UPPER('S.D.PASTE SHEET'!G790))</f>
        <v/>
      </c>
      <c s="90" t="str">
        <f>IF('S.D.PASTE SHEET'!H790="","",UPPER('S.D.PASTE SHEET'!H790))</f>
        <v/>
      </c>
      <c s="90" t="str">
        <f>IF('S.D.PASTE SHEET'!I790="","",'S.D.PASTE SHEET'!I790)</f>
        <v/>
      </c>
      <c s="91" t="str">
        <f>IF('S.D.PASTE SHEET'!J790="","",'S.D.PASTE SHEET'!J790)</f>
        <v/>
      </c>
      <c s="90" t="str">
        <f>IF('S.D.PASTE SHEET'!K790="","",'S.D.PASTE SHEET'!K790)</f>
        <v/>
      </c>
      <c s="90" t="str">
        <f>IF('S.D.PASTE SHEET'!L790="","",'S.D.PASTE SHEET'!L790)</f>
        <v/>
      </c>
      <c s="90" t="str">
        <f>IF('S.D.PASTE SHEET'!M790="","",'S.D.PASTE SHEET'!M790)</f>
        <v/>
      </c>
      <c s="90" t="str">
        <f>IF('S.D.PASTE SHEET'!N790="","",'S.D.PASTE SHEET'!N790)</f>
        <v/>
      </c>
      <c s="90" t="str">
        <f>IF('S.D.PASTE SHEET'!O790="","",'S.D.PASTE SHEET'!O790)</f>
        <v/>
      </c>
      <c s="90" t="str">
        <f>IF('S.D.PASTE SHEET'!P790="","",'S.D.PASTE SHEET'!P790)</f>
        <v/>
      </c>
      <c s="90" t="str">
        <f>IF('S.D.PASTE SHEET'!Q790="","",'S.D.PASTE SHEET'!Q790)</f>
        <v/>
      </c>
      <c s="90" t="str">
        <f>IF('S.D.PASTE SHEET'!R790="","",'S.D.PASTE SHEET'!R790)</f>
        <v/>
      </c>
      <c s="90" t="str">
        <f>IF('S.D.PASTE SHEET'!S790="","",'S.D.PASTE SHEET'!S790)</f>
        <v/>
      </c>
      <c s="90" t="str">
        <f>IF('S.D.PASTE SHEET'!T790="","",'S.D.PASTE SHEET'!T790)</f>
        <v/>
      </c>
      <c s="90" t="str">
        <f>IF('S.D.PASTE SHEET'!U790="","",'S.D.PASTE SHEET'!U790)</f>
        <v/>
      </c>
      <c s="90" t="str">
        <f>IF('S.D.PASTE SHEET'!V790="","",'S.D.PASTE SHEET'!V790)</f>
        <v/>
      </c>
      <c s="90" t="str">
        <f>IF('S.D.PASTE SHEET'!W790="","",'S.D.PASTE SHEET'!W790)</f>
        <v/>
      </c>
      <c s="90" t="str">
        <f>IF('S.D.PASTE SHEET'!X790="","",'S.D.PASTE SHEET'!X790)</f>
        <v/>
      </c>
      <c s="90" t="str">
        <f>IF('S.D.PASTE SHEET'!Y790="","",'S.D.PASTE SHEET'!Y790)</f>
        <v/>
      </c>
      <c s="90" t="str">
        <f>IF('S.D.PASTE SHEET'!Z790="","",'S.D.PASTE SHEET'!Z790)</f>
        <v/>
      </c>
      <c s="90" t="str">
        <f>IF('S.D.PASTE SHEET'!AA790="","",'S.D.PASTE SHEET'!AA790)</f>
        <v/>
      </c>
      <c s="90" t="str">
        <f>IF('S.D.PASTE SHEET'!AB790="","",'S.D.PASTE SHEET'!AB790)</f>
        <v/>
      </c>
      <c s="90" t="str">
        <f>IF('S.D.PASTE SHEET'!AC790="","",'S.D.PASTE SHEET'!AC790)</f>
        <v/>
      </c>
      <c s="90" t="str">
        <f>IF('S.D.PASTE SHEET'!AD790="","",'S.D.PASTE SHEET'!AD790)</f>
        <v/>
      </c>
      <c s="34"/>
      <c s="32" t="str">
        <f>IF(AK790="","",IF(AK790&gt;0,COUNT($AG$2:AG790),""))</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0" s="32" t="str">
        <f>IF(BC790="","",IF(BC790&gt;0,COUNT($AY$2:AY790),""))</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1" spans="1:66" ht="15.75" customHeight="1">
      <c r="A791" s="90" t="str">
        <f>IF('S.D.PASTE SHEET'!A791="","",'S.D.PASTE SHEET'!A791)</f>
        <v/>
      </c>
      <c s="90" t="str">
        <f>IF('S.D.PASTE SHEET'!B791="","",'S.D.PASTE SHEET'!B791)</f>
        <v/>
      </c>
      <c s="90" t="str">
        <f>IF('S.D.PASTE SHEET'!C791="","",'S.D.PASTE SHEET'!C791)</f>
        <v/>
      </c>
      <c s="91" t="str">
        <f>IF('S.D.PASTE SHEET'!D791="","",'S.D.PASTE SHEET'!D791)</f>
        <v/>
      </c>
      <c s="90" t="str">
        <f>IF('S.D.PASTE SHEET'!E791="","",UPPER('S.D.PASTE SHEET'!E791))</f>
        <v/>
      </c>
      <c s="90" t="str">
        <f>IF('S.D.PASTE SHEET'!F791="","",'S.D.PASTE SHEET'!F791)</f>
        <v/>
      </c>
      <c s="90" t="str">
        <f>IF('S.D.PASTE SHEET'!G791="","",UPPER('S.D.PASTE SHEET'!G791))</f>
        <v/>
      </c>
      <c s="90" t="str">
        <f>IF('S.D.PASTE SHEET'!H791="","",UPPER('S.D.PASTE SHEET'!H791))</f>
        <v/>
      </c>
      <c s="90" t="str">
        <f>IF('S.D.PASTE SHEET'!I791="","",'S.D.PASTE SHEET'!I791)</f>
        <v/>
      </c>
      <c s="91" t="str">
        <f>IF('S.D.PASTE SHEET'!J791="","",'S.D.PASTE SHEET'!J791)</f>
        <v/>
      </c>
      <c s="90" t="str">
        <f>IF('S.D.PASTE SHEET'!K791="","",'S.D.PASTE SHEET'!K791)</f>
        <v/>
      </c>
      <c s="90" t="str">
        <f>IF('S.D.PASTE SHEET'!L791="","",'S.D.PASTE SHEET'!L791)</f>
        <v/>
      </c>
      <c s="90" t="str">
        <f>IF('S.D.PASTE SHEET'!M791="","",'S.D.PASTE SHEET'!M791)</f>
        <v/>
      </c>
      <c s="90" t="str">
        <f>IF('S.D.PASTE SHEET'!N791="","",'S.D.PASTE SHEET'!N791)</f>
        <v/>
      </c>
      <c s="90" t="str">
        <f>IF('S.D.PASTE SHEET'!O791="","",'S.D.PASTE SHEET'!O791)</f>
        <v/>
      </c>
      <c s="90" t="str">
        <f>IF('S.D.PASTE SHEET'!P791="","",'S.D.PASTE SHEET'!P791)</f>
        <v/>
      </c>
      <c s="90" t="str">
        <f>IF('S.D.PASTE SHEET'!Q791="","",'S.D.PASTE SHEET'!Q791)</f>
        <v/>
      </c>
      <c s="90" t="str">
        <f>IF('S.D.PASTE SHEET'!R791="","",'S.D.PASTE SHEET'!R791)</f>
        <v/>
      </c>
      <c s="90" t="str">
        <f>IF('S.D.PASTE SHEET'!S791="","",'S.D.PASTE SHEET'!S791)</f>
        <v/>
      </c>
      <c s="90" t="str">
        <f>IF('S.D.PASTE SHEET'!T791="","",'S.D.PASTE SHEET'!T791)</f>
        <v/>
      </c>
      <c s="90" t="str">
        <f>IF('S.D.PASTE SHEET'!U791="","",'S.D.PASTE SHEET'!U791)</f>
        <v/>
      </c>
      <c s="90" t="str">
        <f>IF('S.D.PASTE SHEET'!V791="","",'S.D.PASTE SHEET'!V791)</f>
        <v/>
      </c>
      <c s="90" t="str">
        <f>IF('S.D.PASTE SHEET'!W791="","",'S.D.PASTE SHEET'!W791)</f>
        <v/>
      </c>
      <c s="90" t="str">
        <f>IF('S.D.PASTE SHEET'!X791="","",'S.D.PASTE SHEET'!X791)</f>
        <v/>
      </c>
      <c s="90" t="str">
        <f>IF('S.D.PASTE SHEET'!Y791="","",'S.D.PASTE SHEET'!Y791)</f>
        <v/>
      </c>
      <c s="90" t="str">
        <f>IF('S.D.PASTE SHEET'!Z791="","",'S.D.PASTE SHEET'!Z791)</f>
        <v/>
      </c>
      <c s="90" t="str">
        <f>IF('S.D.PASTE SHEET'!AA791="","",'S.D.PASTE SHEET'!AA791)</f>
        <v/>
      </c>
      <c s="90" t="str">
        <f>IF('S.D.PASTE SHEET'!AB791="","",'S.D.PASTE SHEET'!AB791)</f>
        <v/>
      </c>
      <c s="90" t="str">
        <f>IF('S.D.PASTE SHEET'!AC791="","",'S.D.PASTE SHEET'!AC791)</f>
        <v/>
      </c>
      <c s="90" t="str">
        <f>IF('S.D.PASTE SHEET'!AD791="","",'S.D.PASTE SHEET'!AD791)</f>
        <v/>
      </c>
      <c s="34"/>
      <c s="32" t="str">
        <f>IF(AK791="","",IF(AK791&gt;0,COUNT($AG$2:AG791),""))</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1" s="32" t="str">
        <f>IF(BC791="","",IF(BC791&gt;0,COUNT($AY$2:AY791),""))</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2" spans="1:66" ht="15.75" customHeight="1">
      <c r="A792" s="90" t="str">
        <f>IF('S.D.PASTE SHEET'!A792="","",'S.D.PASTE SHEET'!A792)</f>
        <v/>
      </c>
      <c s="90" t="str">
        <f>IF('S.D.PASTE SHEET'!B792="","",'S.D.PASTE SHEET'!B792)</f>
        <v/>
      </c>
      <c s="90" t="str">
        <f>IF('S.D.PASTE SHEET'!C792="","",'S.D.PASTE SHEET'!C792)</f>
        <v/>
      </c>
      <c s="91" t="str">
        <f>IF('S.D.PASTE SHEET'!D792="","",'S.D.PASTE SHEET'!D792)</f>
        <v/>
      </c>
      <c s="90" t="str">
        <f>IF('S.D.PASTE SHEET'!E792="","",UPPER('S.D.PASTE SHEET'!E792))</f>
        <v/>
      </c>
      <c s="90" t="str">
        <f>IF('S.D.PASTE SHEET'!F792="","",'S.D.PASTE SHEET'!F792)</f>
        <v/>
      </c>
      <c s="90" t="str">
        <f>IF('S.D.PASTE SHEET'!G792="","",UPPER('S.D.PASTE SHEET'!G792))</f>
        <v/>
      </c>
      <c s="90" t="str">
        <f>IF('S.D.PASTE SHEET'!H792="","",UPPER('S.D.PASTE SHEET'!H792))</f>
        <v/>
      </c>
      <c s="90" t="str">
        <f>IF('S.D.PASTE SHEET'!I792="","",'S.D.PASTE SHEET'!I792)</f>
        <v/>
      </c>
      <c s="91" t="str">
        <f>IF('S.D.PASTE SHEET'!J792="","",'S.D.PASTE SHEET'!J792)</f>
        <v/>
      </c>
      <c s="90" t="str">
        <f>IF('S.D.PASTE SHEET'!K792="","",'S.D.PASTE SHEET'!K792)</f>
        <v/>
      </c>
      <c s="90" t="str">
        <f>IF('S.D.PASTE SHEET'!L792="","",'S.D.PASTE SHEET'!L792)</f>
        <v/>
      </c>
      <c s="90" t="str">
        <f>IF('S.D.PASTE SHEET'!M792="","",'S.D.PASTE SHEET'!M792)</f>
        <v/>
      </c>
      <c s="90" t="str">
        <f>IF('S.D.PASTE SHEET'!N792="","",'S.D.PASTE SHEET'!N792)</f>
        <v/>
      </c>
      <c s="90" t="str">
        <f>IF('S.D.PASTE SHEET'!O792="","",'S.D.PASTE SHEET'!O792)</f>
        <v/>
      </c>
      <c s="90" t="str">
        <f>IF('S.D.PASTE SHEET'!P792="","",'S.D.PASTE SHEET'!P792)</f>
        <v/>
      </c>
      <c s="90" t="str">
        <f>IF('S.D.PASTE SHEET'!Q792="","",'S.D.PASTE SHEET'!Q792)</f>
        <v/>
      </c>
      <c s="90" t="str">
        <f>IF('S.D.PASTE SHEET'!R792="","",'S.D.PASTE SHEET'!R792)</f>
        <v/>
      </c>
      <c s="90" t="str">
        <f>IF('S.D.PASTE SHEET'!S792="","",'S.D.PASTE SHEET'!S792)</f>
        <v/>
      </c>
      <c s="90" t="str">
        <f>IF('S.D.PASTE SHEET'!T792="","",'S.D.PASTE SHEET'!T792)</f>
        <v/>
      </c>
      <c s="90" t="str">
        <f>IF('S.D.PASTE SHEET'!U792="","",'S.D.PASTE SHEET'!U792)</f>
        <v/>
      </c>
      <c s="90" t="str">
        <f>IF('S.D.PASTE SHEET'!V792="","",'S.D.PASTE SHEET'!V792)</f>
        <v/>
      </c>
      <c s="90" t="str">
        <f>IF('S.D.PASTE SHEET'!W792="","",'S.D.PASTE SHEET'!W792)</f>
        <v/>
      </c>
      <c s="90" t="str">
        <f>IF('S.D.PASTE SHEET'!X792="","",'S.D.PASTE SHEET'!X792)</f>
        <v/>
      </c>
      <c s="90" t="str">
        <f>IF('S.D.PASTE SHEET'!Y792="","",'S.D.PASTE SHEET'!Y792)</f>
        <v/>
      </c>
      <c s="90" t="str">
        <f>IF('S.D.PASTE SHEET'!Z792="","",'S.D.PASTE SHEET'!Z792)</f>
        <v/>
      </c>
      <c s="90" t="str">
        <f>IF('S.D.PASTE SHEET'!AA792="","",'S.D.PASTE SHEET'!AA792)</f>
        <v/>
      </c>
      <c s="90" t="str">
        <f>IF('S.D.PASTE SHEET'!AB792="","",'S.D.PASTE SHEET'!AB792)</f>
        <v/>
      </c>
      <c s="90" t="str">
        <f>IF('S.D.PASTE SHEET'!AC792="","",'S.D.PASTE SHEET'!AC792)</f>
        <v/>
      </c>
      <c s="90" t="str">
        <f>IF('S.D.PASTE SHEET'!AD792="","",'S.D.PASTE SHEET'!AD792)</f>
        <v/>
      </c>
      <c s="34"/>
      <c s="32" t="str">
        <f>IF(AK792="","",IF(AK792&gt;0,COUNT($AG$2:AG792),""))</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2" s="32" t="str">
        <f>IF(BC792="","",IF(BC792&gt;0,COUNT($AY$2:AY792),""))</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3" spans="1:66" ht="15.75" customHeight="1">
      <c r="A793" s="90" t="str">
        <f>IF('S.D.PASTE SHEET'!A793="","",'S.D.PASTE SHEET'!A793)</f>
        <v/>
      </c>
      <c s="90" t="str">
        <f>IF('S.D.PASTE SHEET'!B793="","",'S.D.PASTE SHEET'!B793)</f>
        <v/>
      </c>
      <c s="90" t="str">
        <f>IF('S.D.PASTE SHEET'!C793="","",'S.D.PASTE SHEET'!C793)</f>
        <v/>
      </c>
      <c s="91" t="str">
        <f>IF('S.D.PASTE SHEET'!D793="","",'S.D.PASTE SHEET'!D793)</f>
        <v/>
      </c>
      <c s="90" t="str">
        <f>IF('S.D.PASTE SHEET'!E793="","",UPPER('S.D.PASTE SHEET'!E793))</f>
        <v/>
      </c>
      <c s="90" t="str">
        <f>IF('S.D.PASTE SHEET'!F793="","",'S.D.PASTE SHEET'!F793)</f>
        <v/>
      </c>
      <c s="90" t="str">
        <f>IF('S.D.PASTE SHEET'!G793="","",UPPER('S.D.PASTE SHEET'!G793))</f>
        <v/>
      </c>
      <c s="90" t="str">
        <f>IF('S.D.PASTE SHEET'!H793="","",UPPER('S.D.PASTE SHEET'!H793))</f>
        <v/>
      </c>
      <c s="90" t="str">
        <f>IF('S.D.PASTE SHEET'!I793="","",'S.D.PASTE SHEET'!I793)</f>
        <v/>
      </c>
      <c s="91" t="str">
        <f>IF('S.D.PASTE SHEET'!J793="","",'S.D.PASTE SHEET'!J793)</f>
        <v/>
      </c>
      <c s="90" t="str">
        <f>IF('S.D.PASTE SHEET'!K793="","",'S.D.PASTE SHEET'!K793)</f>
        <v/>
      </c>
      <c s="90" t="str">
        <f>IF('S.D.PASTE SHEET'!L793="","",'S.D.PASTE SHEET'!L793)</f>
        <v/>
      </c>
      <c s="90" t="str">
        <f>IF('S.D.PASTE SHEET'!M793="","",'S.D.PASTE SHEET'!M793)</f>
        <v/>
      </c>
      <c s="90" t="str">
        <f>IF('S.D.PASTE SHEET'!N793="","",'S.D.PASTE SHEET'!N793)</f>
        <v/>
      </c>
      <c s="90" t="str">
        <f>IF('S.D.PASTE SHEET'!O793="","",'S.D.PASTE SHEET'!O793)</f>
        <v/>
      </c>
      <c s="90" t="str">
        <f>IF('S.D.PASTE SHEET'!P793="","",'S.D.PASTE SHEET'!P793)</f>
        <v/>
      </c>
      <c s="90" t="str">
        <f>IF('S.D.PASTE SHEET'!Q793="","",'S.D.PASTE SHEET'!Q793)</f>
        <v/>
      </c>
      <c s="90" t="str">
        <f>IF('S.D.PASTE SHEET'!R793="","",'S.D.PASTE SHEET'!R793)</f>
        <v/>
      </c>
      <c s="90" t="str">
        <f>IF('S.D.PASTE SHEET'!S793="","",'S.D.PASTE SHEET'!S793)</f>
        <v/>
      </c>
      <c s="90" t="str">
        <f>IF('S.D.PASTE SHEET'!T793="","",'S.D.PASTE SHEET'!T793)</f>
        <v/>
      </c>
      <c s="90" t="str">
        <f>IF('S.D.PASTE SHEET'!U793="","",'S.D.PASTE SHEET'!U793)</f>
        <v/>
      </c>
      <c s="90" t="str">
        <f>IF('S.D.PASTE SHEET'!V793="","",'S.D.PASTE SHEET'!V793)</f>
        <v/>
      </c>
      <c s="90" t="str">
        <f>IF('S.D.PASTE SHEET'!W793="","",'S.D.PASTE SHEET'!W793)</f>
        <v/>
      </c>
      <c s="90" t="str">
        <f>IF('S.D.PASTE SHEET'!X793="","",'S.D.PASTE SHEET'!X793)</f>
        <v/>
      </c>
      <c s="90" t="str">
        <f>IF('S.D.PASTE SHEET'!Y793="","",'S.D.PASTE SHEET'!Y793)</f>
        <v/>
      </c>
      <c s="90" t="str">
        <f>IF('S.D.PASTE SHEET'!Z793="","",'S.D.PASTE SHEET'!Z793)</f>
        <v/>
      </c>
      <c s="90" t="str">
        <f>IF('S.D.PASTE SHEET'!AA793="","",'S.D.PASTE SHEET'!AA793)</f>
        <v/>
      </c>
      <c s="90" t="str">
        <f>IF('S.D.PASTE SHEET'!AB793="","",'S.D.PASTE SHEET'!AB793)</f>
        <v/>
      </c>
      <c s="90" t="str">
        <f>IF('S.D.PASTE SHEET'!AC793="","",'S.D.PASTE SHEET'!AC793)</f>
        <v/>
      </c>
      <c s="90" t="str">
        <f>IF('S.D.PASTE SHEET'!AD793="","",'S.D.PASTE SHEET'!AD793)</f>
        <v/>
      </c>
      <c s="34"/>
      <c s="32" t="str">
        <f>IF(AK793="","",IF(AK793&gt;0,COUNT($AG$2:AG793),""))</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3" s="32" t="str">
        <f>IF(BC793="","",IF(BC793&gt;0,COUNT($AY$2:AY793),""))</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4" spans="1:66" ht="15.75" customHeight="1">
      <c r="A794" s="90" t="str">
        <f>IF('S.D.PASTE SHEET'!A794="","",'S.D.PASTE SHEET'!A794)</f>
        <v/>
      </c>
      <c s="90" t="str">
        <f>IF('S.D.PASTE SHEET'!B794="","",'S.D.PASTE SHEET'!B794)</f>
        <v/>
      </c>
      <c s="90" t="str">
        <f>IF('S.D.PASTE SHEET'!C794="","",'S.D.PASTE SHEET'!C794)</f>
        <v/>
      </c>
      <c s="91" t="str">
        <f>IF('S.D.PASTE SHEET'!D794="","",'S.D.PASTE SHEET'!D794)</f>
        <v/>
      </c>
      <c s="90" t="str">
        <f>IF('S.D.PASTE SHEET'!E794="","",UPPER('S.D.PASTE SHEET'!E794))</f>
        <v/>
      </c>
      <c s="90" t="str">
        <f>IF('S.D.PASTE SHEET'!F794="","",'S.D.PASTE SHEET'!F794)</f>
        <v/>
      </c>
      <c s="90" t="str">
        <f>IF('S.D.PASTE SHEET'!G794="","",UPPER('S.D.PASTE SHEET'!G794))</f>
        <v/>
      </c>
      <c s="90" t="str">
        <f>IF('S.D.PASTE SHEET'!H794="","",UPPER('S.D.PASTE SHEET'!H794))</f>
        <v/>
      </c>
      <c s="90" t="str">
        <f>IF('S.D.PASTE SHEET'!I794="","",'S.D.PASTE SHEET'!I794)</f>
        <v/>
      </c>
      <c s="91" t="str">
        <f>IF('S.D.PASTE SHEET'!J794="","",'S.D.PASTE SHEET'!J794)</f>
        <v/>
      </c>
      <c s="90" t="str">
        <f>IF('S.D.PASTE SHEET'!K794="","",'S.D.PASTE SHEET'!K794)</f>
        <v/>
      </c>
      <c s="90" t="str">
        <f>IF('S.D.PASTE SHEET'!L794="","",'S.D.PASTE SHEET'!L794)</f>
        <v/>
      </c>
      <c s="90" t="str">
        <f>IF('S.D.PASTE SHEET'!M794="","",'S.D.PASTE SHEET'!M794)</f>
        <v/>
      </c>
      <c s="90" t="str">
        <f>IF('S.D.PASTE SHEET'!N794="","",'S.D.PASTE SHEET'!N794)</f>
        <v/>
      </c>
      <c s="90" t="str">
        <f>IF('S.D.PASTE SHEET'!O794="","",'S.D.PASTE SHEET'!O794)</f>
        <v/>
      </c>
      <c s="90" t="str">
        <f>IF('S.D.PASTE SHEET'!P794="","",'S.D.PASTE SHEET'!P794)</f>
        <v/>
      </c>
      <c s="90" t="str">
        <f>IF('S.D.PASTE SHEET'!Q794="","",'S.D.PASTE SHEET'!Q794)</f>
        <v/>
      </c>
      <c s="90" t="str">
        <f>IF('S.D.PASTE SHEET'!R794="","",'S.D.PASTE SHEET'!R794)</f>
        <v/>
      </c>
      <c s="90" t="str">
        <f>IF('S.D.PASTE SHEET'!S794="","",'S.D.PASTE SHEET'!S794)</f>
        <v/>
      </c>
      <c s="90" t="str">
        <f>IF('S.D.PASTE SHEET'!T794="","",'S.D.PASTE SHEET'!T794)</f>
        <v/>
      </c>
      <c s="90" t="str">
        <f>IF('S.D.PASTE SHEET'!U794="","",'S.D.PASTE SHEET'!U794)</f>
        <v/>
      </c>
      <c s="90" t="str">
        <f>IF('S.D.PASTE SHEET'!V794="","",'S.D.PASTE SHEET'!V794)</f>
        <v/>
      </c>
      <c s="90" t="str">
        <f>IF('S.D.PASTE SHEET'!W794="","",'S.D.PASTE SHEET'!W794)</f>
        <v/>
      </c>
      <c s="90" t="str">
        <f>IF('S.D.PASTE SHEET'!X794="","",'S.D.PASTE SHEET'!X794)</f>
        <v/>
      </c>
      <c s="90" t="str">
        <f>IF('S.D.PASTE SHEET'!Y794="","",'S.D.PASTE SHEET'!Y794)</f>
        <v/>
      </c>
      <c s="90" t="str">
        <f>IF('S.D.PASTE SHEET'!Z794="","",'S.D.PASTE SHEET'!Z794)</f>
        <v/>
      </c>
      <c s="90" t="str">
        <f>IF('S.D.PASTE SHEET'!AA794="","",'S.D.PASTE SHEET'!AA794)</f>
        <v/>
      </c>
      <c s="90" t="str">
        <f>IF('S.D.PASTE SHEET'!AB794="","",'S.D.PASTE SHEET'!AB794)</f>
        <v/>
      </c>
      <c s="90" t="str">
        <f>IF('S.D.PASTE SHEET'!AC794="","",'S.D.PASTE SHEET'!AC794)</f>
        <v/>
      </c>
      <c s="90" t="str">
        <f>IF('S.D.PASTE SHEET'!AD794="","",'S.D.PASTE SHEET'!AD794)</f>
        <v/>
      </c>
      <c s="34"/>
      <c s="32" t="str">
        <f>IF(AK794="","",IF(AK794&gt;0,COUNT($AG$2:AG794),""))</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4" s="32" t="str">
        <f>IF(BC794="","",IF(BC794&gt;0,COUNT($AY$2:AY794),""))</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5" spans="1:66" ht="15.75" customHeight="1">
      <c r="A795" s="90" t="str">
        <f>IF('S.D.PASTE SHEET'!A795="","",'S.D.PASTE SHEET'!A795)</f>
        <v/>
      </c>
      <c s="90" t="str">
        <f>IF('S.D.PASTE SHEET'!B795="","",'S.D.PASTE SHEET'!B795)</f>
        <v/>
      </c>
      <c s="90" t="str">
        <f>IF('S.D.PASTE SHEET'!C795="","",'S.D.PASTE SHEET'!C795)</f>
        <v/>
      </c>
      <c s="91" t="str">
        <f>IF('S.D.PASTE SHEET'!D795="","",'S.D.PASTE SHEET'!D795)</f>
        <v/>
      </c>
      <c s="90" t="str">
        <f>IF('S.D.PASTE SHEET'!E795="","",UPPER('S.D.PASTE SHEET'!E795))</f>
        <v/>
      </c>
      <c s="90" t="str">
        <f>IF('S.D.PASTE SHEET'!F795="","",'S.D.PASTE SHEET'!F795)</f>
        <v/>
      </c>
      <c s="90" t="str">
        <f>IF('S.D.PASTE SHEET'!G795="","",UPPER('S.D.PASTE SHEET'!G795))</f>
        <v/>
      </c>
      <c s="90" t="str">
        <f>IF('S.D.PASTE SHEET'!H795="","",UPPER('S.D.PASTE SHEET'!H795))</f>
        <v/>
      </c>
      <c s="90" t="str">
        <f>IF('S.D.PASTE SHEET'!I795="","",'S.D.PASTE SHEET'!I795)</f>
        <v/>
      </c>
      <c s="91" t="str">
        <f>IF('S.D.PASTE SHEET'!J795="","",'S.D.PASTE SHEET'!J795)</f>
        <v/>
      </c>
      <c s="90" t="str">
        <f>IF('S.D.PASTE SHEET'!K795="","",'S.D.PASTE SHEET'!K795)</f>
        <v/>
      </c>
      <c s="90" t="str">
        <f>IF('S.D.PASTE SHEET'!L795="","",'S.D.PASTE SHEET'!L795)</f>
        <v/>
      </c>
      <c s="90" t="str">
        <f>IF('S.D.PASTE SHEET'!M795="","",'S.D.PASTE SHEET'!M795)</f>
        <v/>
      </c>
      <c s="90" t="str">
        <f>IF('S.D.PASTE SHEET'!N795="","",'S.D.PASTE SHEET'!N795)</f>
        <v/>
      </c>
      <c s="90" t="str">
        <f>IF('S.D.PASTE SHEET'!O795="","",'S.D.PASTE SHEET'!O795)</f>
        <v/>
      </c>
      <c s="90" t="str">
        <f>IF('S.D.PASTE SHEET'!P795="","",'S.D.PASTE SHEET'!P795)</f>
        <v/>
      </c>
      <c s="90" t="str">
        <f>IF('S.D.PASTE SHEET'!Q795="","",'S.D.PASTE SHEET'!Q795)</f>
        <v/>
      </c>
      <c s="90" t="str">
        <f>IF('S.D.PASTE SHEET'!R795="","",'S.D.PASTE SHEET'!R795)</f>
        <v/>
      </c>
      <c s="90" t="str">
        <f>IF('S.D.PASTE SHEET'!S795="","",'S.D.PASTE SHEET'!S795)</f>
        <v/>
      </c>
      <c s="90" t="str">
        <f>IF('S.D.PASTE SHEET'!T795="","",'S.D.PASTE SHEET'!T795)</f>
        <v/>
      </c>
      <c s="90" t="str">
        <f>IF('S.D.PASTE SHEET'!U795="","",'S.D.PASTE SHEET'!U795)</f>
        <v/>
      </c>
      <c s="90" t="str">
        <f>IF('S.D.PASTE SHEET'!V795="","",'S.D.PASTE SHEET'!V795)</f>
        <v/>
      </c>
      <c s="90" t="str">
        <f>IF('S.D.PASTE SHEET'!W795="","",'S.D.PASTE SHEET'!W795)</f>
        <v/>
      </c>
      <c s="90" t="str">
        <f>IF('S.D.PASTE SHEET'!X795="","",'S.D.PASTE SHEET'!X795)</f>
        <v/>
      </c>
      <c s="90" t="str">
        <f>IF('S.D.PASTE SHEET'!Y795="","",'S.D.PASTE SHEET'!Y795)</f>
        <v/>
      </c>
      <c s="90" t="str">
        <f>IF('S.D.PASTE SHEET'!Z795="","",'S.D.PASTE SHEET'!Z795)</f>
        <v/>
      </c>
      <c s="90" t="str">
        <f>IF('S.D.PASTE SHEET'!AA795="","",'S.D.PASTE SHEET'!AA795)</f>
        <v/>
      </c>
      <c s="90" t="str">
        <f>IF('S.D.PASTE SHEET'!AB795="","",'S.D.PASTE SHEET'!AB795)</f>
        <v/>
      </c>
      <c s="90" t="str">
        <f>IF('S.D.PASTE SHEET'!AC795="","",'S.D.PASTE SHEET'!AC795)</f>
        <v/>
      </c>
      <c s="90" t="str">
        <f>IF('S.D.PASTE SHEET'!AD795="","",'S.D.PASTE SHEET'!AD795)</f>
        <v/>
      </c>
      <c s="34"/>
      <c s="32" t="str">
        <f>IF(AK795="","",IF(AK795&gt;0,COUNT($AG$2:AG795),""))</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5" s="32" t="str">
        <f>IF(BC795="","",IF(BC795&gt;0,COUNT($AY$2:AY795),""))</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6" spans="1:66" ht="15.75" customHeight="1">
      <c r="A796" s="90" t="str">
        <f>IF('S.D.PASTE SHEET'!A796="","",'S.D.PASTE SHEET'!A796)</f>
        <v/>
      </c>
      <c s="90" t="str">
        <f>IF('S.D.PASTE SHEET'!B796="","",'S.D.PASTE SHEET'!B796)</f>
        <v/>
      </c>
      <c s="90" t="str">
        <f>IF('S.D.PASTE SHEET'!C796="","",'S.D.PASTE SHEET'!C796)</f>
        <v/>
      </c>
      <c s="91" t="str">
        <f>IF('S.D.PASTE SHEET'!D796="","",'S.D.PASTE SHEET'!D796)</f>
        <v/>
      </c>
      <c s="90" t="str">
        <f>IF('S.D.PASTE SHEET'!E796="","",UPPER('S.D.PASTE SHEET'!E796))</f>
        <v/>
      </c>
      <c s="90" t="str">
        <f>IF('S.D.PASTE SHEET'!F796="","",'S.D.PASTE SHEET'!F796)</f>
        <v/>
      </c>
      <c s="90" t="str">
        <f>IF('S.D.PASTE SHEET'!G796="","",UPPER('S.D.PASTE SHEET'!G796))</f>
        <v/>
      </c>
      <c s="90" t="str">
        <f>IF('S.D.PASTE SHEET'!H796="","",UPPER('S.D.PASTE SHEET'!H796))</f>
        <v/>
      </c>
      <c s="90" t="str">
        <f>IF('S.D.PASTE SHEET'!I796="","",'S.D.PASTE SHEET'!I796)</f>
        <v/>
      </c>
      <c s="91" t="str">
        <f>IF('S.D.PASTE SHEET'!J796="","",'S.D.PASTE SHEET'!J796)</f>
        <v/>
      </c>
      <c s="90" t="str">
        <f>IF('S.D.PASTE SHEET'!K796="","",'S.D.PASTE SHEET'!K796)</f>
        <v/>
      </c>
      <c s="90" t="str">
        <f>IF('S.D.PASTE SHEET'!L796="","",'S.D.PASTE SHEET'!L796)</f>
        <v/>
      </c>
      <c s="90" t="str">
        <f>IF('S.D.PASTE SHEET'!M796="","",'S.D.PASTE SHEET'!M796)</f>
        <v/>
      </c>
      <c s="90" t="str">
        <f>IF('S.D.PASTE SHEET'!N796="","",'S.D.PASTE SHEET'!N796)</f>
        <v/>
      </c>
      <c s="90" t="str">
        <f>IF('S.D.PASTE SHEET'!O796="","",'S.D.PASTE SHEET'!O796)</f>
        <v/>
      </c>
      <c s="90" t="str">
        <f>IF('S.D.PASTE SHEET'!P796="","",'S.D.PASTE SHEET'!P796)</f>
        <v/>
      </c>
      <c s="90" t="str">
        <f>IF('S.D.PASTE SHEET'!Q796="","",'S.D.PASTE SHEET'!Q796)</f>
        <v/>
      </c>
      <c s="90" t="str">
        <f>IF('S.D.PASTE SHEET'!R796="","",'S.D.PASTE SHEET'!R796)</f>
        <v/>
      </c>
      <c s="90" t="str">
        <f>IF('S.D.PASTE SHEET'!S796="","",'S.D.PASTE SHEET'!S796)</f>
        <v/>
      </c>
      <c s="90" t="str">
        <f>IF('S.D.PASTE SHEET'!T796="","",'S.D.PASTE SHEET'!T796)</f>
        <v/>
      </c>
      <c s="90" t="str">
        <f>IF('S.D.PASTE SHEET'!U796="","",'S.D.PASTE SHEET'!U796)</f>
        <v/>
      </c>
      <c s="90" t="str">
        <f>IF('S.D.PASTE SHEET'!V796="","",'S.D.PASTE SHEET'!V796)</f>
        <v/>
      </c>
      <c s="90" t="str">
        <f>IF('S.D.PASTE SHEET'!W796="","",'S.D.PASTE SHEET'!W796)</f>
        <v/>
      </c>
      <c s="90" t="str">
        <f>IF('S.D.PASTE SHEET'!X796="","",'S.D.PASTE SHEET'!X796)</f>
        <v/>
      </c>
      <c s="90" t="str">
        <f>IF('S.D.PASTE SHEET'!Y796="","",'S.D.PASTE SHEET'!Y796)</f>
        <v/>
      </c>
      <c s="90" t="str">
        <f>IF('S.D.PASTE SHEET'!Z796="","",'S.D.PASTE SHEET'!Z796)</f>
        <v/>
      </c>
      <c s="90" t="str">
        <f>IF('S.D.PASTE SHEET'!AA796="","",'S.D.PASTE SHEET'!AA796)</f>
        <v/>
      </c>
      <c s="90" t="str">
        <f>IF('S.D.PASTE SHEET'!AB796="","",'S.D.PASTE SHEET'!AB796)</f>
        <v/>
      </c>
      <c s="90" t="str">
        <f>IF('S.D.PASTE SHEET'!AC796="","",'S.D.PASTE SHEET'!AC796)</f>
        <v/>
      </c>
      <c s="90" t="str">
        <f>IF('S.D.PASTE SHEET'!AD796="","",'S.D.PASTE SHEET'!AD796)</f>
        <v/>
      </c>
      <c s="34"/>
      <c s="32" t="str">
        <f>IF(AK796="","",IF(AK796&gt;0,COUNT($AG$2:AG796),""))</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6" s="32" t="str">
        <f>IF(BC796="","",IF(BC796&gt;0,COUNT($AY$2:AY796),""))</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7" spans="1:66" ht="15.75" customHeight="1">
      <c r="A797" s="90" t="str">
        <f>IF('S.D.PASTE SHEET'!A797="","",'S.D.PASTE SHEET'!A797)</f>
        <v/>
      </c>
      <c s="90" t="str">
        <f>IF('S.D.PASTE SHEET'!B797="","",'S.D.PASTE SHEET'!B797)</f>
        <v/>
      </c>
      <c s="90" t="str">
        <f>IF('S.D.PASTE SHEET'!C797="","",'S.D.PASTE SHEET'!C797)</f>
        <v/>
      </c>
      <c s="91" t="str">
        <f>IF('S.D.PASTE SHEET'!D797="","",'S.D.PASTE SHEET'!D797)</f>
        <v/>
      </c>
      <c s="90" t="str">
        <f>IF('S.D.PASTE SHEET'!E797="","",UPPER('S.D.PASTE SHEET'!E797))</f>
        <v/>
      </c>
      <c s="90" t="str">
        <f>IF('S.D.PASTE SHEET'!F797="","",'S.D.PASTE SHEET'!F797)</f>
        <v/>
      </c>
      <c s="90" t="str">
        <f>IF('S.D.PASTE SHEET'!G797="","",UPPER('S.D.PASTE SHEET'!G797))</f>
        <v/>
      </c>
      <c s="90" t="str">
        <f>IF('S.D.PASTE SHEET'!H797="","",UPPER('S.D.PASTE SHEET'!H797))</f>
        <v/>
      </c>
      <c s="90" t="str">
        <f>IF('S.D.PASTE SHEET'!I797="","",'S.D.PASTE SHEET'!I797)</f>
        <v/>
      </c>
      <c s="91" t="str">
        <f>IF('S.D.PASTE SHEET'!J797="","",'S.D.PASTE SHEET'!J797)</f>
        <v/>
      </c>
      <c s="90" t="str">
        <f>IF('S.D.PASTE SHEET'!K797="","",'S.D.PASTE SHEET'!K797)</f>
        <v/>
      </c>
      <c s="90" t="str">
        <f>IF('S.D.PASTE SHEET'!L797="","",'S.D.PASTE SHEET'!L797)</f>
        <v/>
      </c>
      <c s="90" t="str">
        <f>IF('S.D.PASTE SHEET'!M797="","",'S.D.PASTE SHEET'!M797)</f>
        <v/>
      </c>
      <c s="90" t="str">
        <f>IF('S.D.PASTE SHEET'!N797="","",'S.D.PASTE SHEET'!N797)</f>
        <v/>
      </c>
      <c s="90" t="str">
        <f>IF('S.D.PASTE SHEET'!O797="","",'S.D.PASTE SHEET'!O797)</f>
        <v/>
      </c>
      <c s="90" t="str">
        <f>IF('S.D.PASTE SHEET'!P797="","",'S.D.PASTE SHEET'!P797)</f>
        <v/>
      </c>
      <c s="90" t="str">
        <f>IF('S.D.PASTE SHEET'!Q797="","",'S.D.PASTE SHEET'!Q797)</f>
        <v/>
      </c>
      <c s="90" t="str">
        <f>IF('S.D.PASTE SHEET'!R797="","",'S.D.PASTE SHEET'!R797)</f>
        <v/>
      </c>
      <c s="90" t="str">
        <f>IF('S.D.PASTE SHEET'!S797="","",'S.D.PASTE SHEET'!S797)</f>
        <v/>
      </c>
      <c s="90" t="str">
        <f>IF('S.D.PASTE SHEET'!T797="","",'S.D.PASTE SHEET'!T797)</f>
        <v/>
      </c>
      <c s="90" t="str">
        <f>IF('S.D.PASTE SHEET'!U797="","",'S.D.PASTE SHEET'!U797)</f>
        <v/>
      </c>
      <c s="90" t="str">
        <f>IF('S.D.PASTE SHEET'!V797="","",'S.D.PASTE SHEET'!V797)</f>
        <v/>
      </c>
      <c s="90" t="str">
        <f>IF('S.D.PASTE SHEET'!W797="","",'S.D.PASTE SHEET'!W797)</f>
        <v/>
      </c>
      <c s="90" t="str">
        <f>IF('S.D.PASTE SHEET'!X797="","",'S.D.PASTE SHEET'!X797)</f>
        <v/>
      </c>
      <c s="90" t="str">
        <f>IF('S.D.PASTE SHEET'!Y797="","",'S.D.PASTE SHEET'!Y797)</f>
        <v/>
      </c>
      <c s="90" t="str">
        <f>IF('S.D.PASTE SHEET'!Z797="","",'S.D.PASTE SHEET'!Z797)</f>
        <v/>
      </c>
      <c s="90" t="str">
        <f>IF('S.D.PASTE SHEET'!AA797="","",'S.D.PASTE SHEET'!AA797)</f>
        <v/>
      </c>
      <c s="90" t="str">
        <f>IF('S.D.PASTE SHEET'!AB797="","",'S.D.PASTE SHEET'!AB797)</f>
        <v/>
      </c>
      <c s="90" t="str">
        <f>IF('S.D.PASTE SHEET'!AC797="","",'S.D.PASTE SHEET'!AC797)</f>
        <v/>
      </c>
      <c s="90" t="str">
        <f>IF('S.D.PASTE SHEET'!AD797="","",'S.D.PASTE SHEET'!AD797)</f>
        <v/>
      </c>
      <c s="34"/>
      <c s="32" t="str">
        <f>IF(AK797="","",IF(AK797&gt;0,COUNT($AG$2:AG797),""))</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7" s="32" t="str">
        <f>IF(BC797="","",IF(BC797&gt;0,COUNT($AY$2:AY797),""))</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8" spans="1:66" ht="15.75" customHeight="1">
      <c r="A798" s="90" t="str">
        <f>IF('S.D.PASTE SHEET'!A798="","",'S.D.PASTE SHEET'!A798)</f>
        <v/>
      </c>
      <c s="90" t="str">
        <f>IF('S.D.PASTE SHEET'!B798="","",'S.D.PASTE SHEET'!B798)</f>
        <v/>
      </c>
      <c s="90" t="str">
        <f>IF('S.D.PASTE SHEET'!C798="","",'S.D.PASTE SHEET'!C798)</f>
        <v/>
      </c>
      <c s="91" t="str">
        <f>IF('S.D.PASTE SHEET'!D798="","",'S.D.PASTE SHEET'!D798)</f>
        <v/>
      </c>
      <c s="90" t="str">
        <f>IF('S.D.PASTE SHEET'!E798="","",UPPER('S.D.PASTE SHEET'!E798))</f>
        <v/>
      </c>
      <c s="90" t="str">
        <f>IF('S.D.PASTE SHEET'!F798="","",'S.D.PASTE SHEET'!F798)</f>
        <v/>
      </c>
      <c s="90" t="str">
        <f>IF('S.D.PASTE SHEET'!G798="","",UPPER('S.D.PASTE SHEET'!G798))</f>
        <v/>
      </c>
      <c s="90" t="str">
        <f>IF('S.D.PASTE SHEET'!H798="","",UPPER('S.D.PASTE SHEET'!H798))</f>
        <v/>
      </c>
      <c s="90" t="str">
        <f>IF('S.D.PASTE SHEET'!I798="","",'S.D.PASTE SHEET'!I798)</f>
        <v/>
      </c>
      <c s="91" t="str">
        <f>IF('S.D.PASTE SHEET'!J798="","",'S.D.PASTE SHEET'!J798)</f>
        <v/>
      </c>
      <c s="90" t="str">
        <f>IF('S.D.PASTE SHEET'!K798="","",'S.D.PASTE SHEET'!K798)</f>
        <v/>
      </c>
      <c s="90" t="str">
        <f>IF('S.D.PASTE SHEET'!L798="","",'S.D.PASTE SHEET'!L798)</f>
        <v/>
      </c>
      <c s="90" t="str">
        <f>IF('S.D.PASTE SHEET'!M798="","",'S.D.PASTE SHEET'!M798)</f>
        <v/>
      </c>
      <c s="90" t="str">
        <f>IF('S.D.PASTE SHEET'!N798="","",'S.D.PASTE SHEET'!N798)</f>
        <v/>
      </c>
      <c s="90" t="str">
        <f>IF('S.D.PASTE SHEET'!O798="","",'S.D.PASTE SHEET'!O798)</f>
        <v/>
      </c>
      <c s="90" t="str">
        <f>IF('S.D.PASTE SHEET'!P798="","",'S.D.PASTE SHEET'!P798)</f>
        <v/>
      </c>
      <c s="90" t="str">
        <f>IF('S.D.PASTE SHEET'!Q798="","",'S.D.PASTE SHEET'!Q798)</f>
        <v/>
      </c>
      <c s="90" t="str">
        <f>IF('S.D.PASTE SHEET'!R798="","",'S.D.PASTE SHEET'!R798)</f>
        <v/>
      </c>
      <c s="90" t="str">
        <f>IF('S.D.PASTE SHEET'!S798="","",'S.D.PASTE SHEET'!S798)</f>
        <v/>
      </c>
      <c s="90" t="str">
        <f>IF('S.D.PASTE SHEET'!T798="","",'S.D.PASTE SHEET'!T798)</f>
        <v/>
      </c>
      <c s="90" t="str">
        <f>IF('S.D.PASTE SHEET'!U798="","",'S.D.PASTE SHEET'!U798)</f>
        <v/>
      </c>
      <c s="90" t="str">
        <f>IF('S.D.PASTE SHEET'!V798="","",'S.D.PASTE SHEET'!V798)</f>
        <v/>
      </c>
      <c s="90" t="str">
        <f>IF('S.D.PASTE SHEET'!W798="","",'S.D.PASTE SHEET'!W798)</f>
        <v/>
      </c>
      <c s="90" t="str">
        <f>IF('S.D.PASTE SHEET'!X798="","",'S.D.PASTE SHEET'!X798)</f>
        <v/>
      </c>
      <c s="90" t="str">
        <f>IF('S.D.PASTE SHEET'!Y798="","",'S.D.PASTE SHEET'!Y798)</f>
        <v/>
      </c>
      <c s="90" t="str">
        <f>IF('S.D.PASTE SHEET'!Z798="","",'S.D.PASTE SHEET'!Z798)</f>
        <v/>
      </c>
      <c s="90" t="str">
        <f>IF('S.D.PASTE SHEET'!AA798="","",'S.D.PASTE SHEET'!AA798)</f>
        <v/>
      </c>
      <c s="90" t="str">
        <f>IF('S.D.PASTE SHEET'!AB798="","",'S.D.PASTE SHEET'!AB798)</f>
        <v/>
      </c>
      <c s="90" t="str">
        <f>IF('S.D.PASTE SHEET'!AC798="","",'S.D.PASTE SHEET'!AC798)</f>
        <v/>
      </c>
      <c s="90" t="str">
        <f>IF('S.D.PASTE SHEET'!AD798="","",'S.D.PASTE SHEET'!AD798)</f>
        <v/>
      </c>
      <c s="34"/>
      <c s="32" t="str">
        <f>IF(AK798="","",IF(AK798&gt;0,COUNT($AG$2:AG798),""))</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8" s="32" t="str">
        <f>IF(BC798="","",IF(BC798&gt;0,COUNT($AY$2:AY798),""))</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799" spans="1:66" ht="15.75" customHeight="1">
      <c r="A799" s="90" t="str">
        <f>IF('S.D.PASTE SHEET'!A799="","",'S.D.PASTE SHEET'!A799)</f>
        <v/>
      </c>
      <c s="90" t="str">
        <f>IF('S.D.PASTE SHEET'!B799="","",'S.D.PASTE SHEET'!B799)</f>
        <v/>
      </c>
      <c s="90" t="str">
        <f>IF('S.D.PASTE SHEET'!C799="","",'S.D.PASTE SHEET'!C799)</f>
        <v/>
      </c>
      <c s="91" t="str">
        <f>IF('S.D.PASTE SHEET'!D799="","",'S.D.PASTE SHEET'!D799)</f>
        <v/>
      </c>
      <c s="90" t="str">
        <f>IF('S.D.PASTE SHEET'!E799="","",UPPER('S.D.PASTE SHEET'!E799))</f>
        <v/>
      </c>
      <c s="90" t="str">
        <f>IF('S.D.PASTE SHEET'!F799="","",'S.D.PASTE SHEET'!F799)</f>
        <v/>
      </c>
      <c s="90" t="str">
        <f>IF('S.D.PASTE SHEET'!G799="","",UPPER('S.D.PASTE SHEET'!G799))</f>
        <v/>
      </c>
      <c s="90" t="str">
        <f>IF('S.D.PASTE SHEET'!H799="","",UPPER('S.D.PASTE SHEET'!H799))</f>
        <v/>
      </c>
      <c s="90" t="str">
        <f>IF('S.D.PASTE SHEET'!I799="","",'S.D.PASTE SHEET'!I799)</f>
        <v/>
      </c>
      <c s="91" t="str">
        <f>IF('S.D.PASTE SHEET'!J799="","",'S.D.PASTE SHEET'!J799)</f>
        <v/>
      </c>
      <c s="90" t="str">
        <f>IF('S.D.PASTE SHEET'!K799="","",'S.D.PASTE SHEET'!K799)</f>
        <v/>
      </c>
      <c s="90" t="str">
        <f>IF('S.D.PASTE SHEET'!L799="","",'S.D.PASTE SHEET'!L799)</f>
        <v/>
      </c>
      <c s="90" t="str">
        <f>IF('S.D.PASTE SHEET'!M799="","",'S.D.PASTE SHEET'!M799)</f>
        <v/>
      </c>
      <c s="90" t="str">
        <f>IF('S.D.PASTE SHEET'!N799="","",'S.D.PASTE SHEET'!N799)</f>
        <v/>
      </c>
      <c s="90" t="str">
        <f>IF('S.D.PASTE SHEET'!O799="","",'S.D.PASTE SHEET'!O799)</f>
        <v/>
      </c>
      <c s="90" t="str">
        <f>IF('S.D.PASTE SHEET'!P799="","",'S.D.PASTE SHEET'!P799)</f>
        <v/>
      </c>
      <c s="90" t="str">
        <f>IF('S.D.PASTE SHEET'!Q799="","",'S.D.PASTE SHEET'!Q799)</f>
        <v/>
      </c>
      <c s="90" t="str">
        <f>IF('S.D.PASTE SHEET'!R799="","",'S.D.PASTE SHEET'!R799)</f>
        <v/>
      </c>
      <c s="90" t="str">
        <f>IF('S.D.PASTE SHEET'!S799="","",'S.D.PASTE SHEET'!S799)</f>
        <v/>
      </c>
      <c s="90" t="str">
        <f>IF('S.D.PASTE SHEET'!T799="","",'S.D.PASTE SHEET'!T799)</f>
        <v/>
      </c>
      <c s="90" t="str">
        <f>IF('S.D.PASTE SHEET'!U799="","",'S.D.PASTE SHEET'!U799)</f>
        <v/>
      </c>
      <c s="90" t="str">
        <f>IF('S.D.PASTE SHEET'!V799="","",'S.D.PASTE SHEET'!V799)</f>
        <v/>
      </c>
      <c s="90" t="str">
        <f>IF('S.D.PASTE SHEET'!W799="","",'S.D.PASTE SHEET'!W799)</f>
        <v/>
      </c>
      <c s="90" t="str">
        <f>IF('S.D.PASTE SHEET'!X799="","",'S.D.PASTE SHEET'!X799)</f>
        <v/>
      </c>
      <c s="90" t="str">
        <f>IF('S.D.PASTE SHEET'!Y799="","",'S.D.PASTE SHEET'!Y799)</f>
        <v/>
      </c>
      <c s="90" t="str">
        <f>IF('S.D.PASTE SHEET'!Z799="","",'S.D.PASTE SHEET'!Z799)</f>
        <v/>
      </c>
      <c s="90" t="str">
        <f>IF('S.D.PASTE SHEET'!AA799="","",'S.D.PASTE SHEET'!AA799)</f>
        <v/>
      </c>
      <c s="90" t="str">
        <f>IF('S.D.PASTE SHEET'!AB799="","",'S.D.PASTE SHEET'!AB799)</f>
        <v/>
      </c>
      <c s="90" t="str">
        <f>IF('S.D.PASTE SHEET'!AC799="","",'S.D.PASTE SHEET'!AC799)</f>
        <v/>
      </c>
      <c s="90" t="str">
        <f>IF('S.D.PASTE SHEET'!AD799="","",'S.D.PASTE SHEET'!AD799)</f>
        <v/>
      </c>
      <c s="34"/>
      <c s="32" t="str">
        <f>IF(AK799="","",IF(AK799&gt;0,COUNT($AG$2:AG799),""))</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799" s="32" t="str">
        <f>IF(BC799="","",IF(BC799&gt;0,COUNT($AY$2:AY799),""))</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800" spans="1:66" ht="15.75" customHeight="1">
      <c r="A800" s="90" t="str">
        <f>IF('S.D.PASTE SHEET'!A800="","",'S.D.PASTE SHEET'!A800)</f>
        <v/>
      </c>
      <c s="90" t="str">
        <f>IF('S.D.PASTE SHEET'!B800="","",'S.D.PASTE SHEET'!B800)</f>
        <v/>
      </c>
      <c s="90" t="str">
        <f>IF('S.D.PASTE SHEET'!C800="","",'S.D.PASTE SHEET'!C800)</f>
        <v/>
      </c>
      <c s="91" t="str">
        <f>IF('S.D.PASTE SHEET'!D800="","",'S.D.PASTE SHEET'!D800)</f>
        <v/>
      </c>
      <c s="90" t="str">
        <f>IF('S.D.PASTE SHEET'!E800="","",UPPER('S.D.PASTE SHEET'!E800))</f>
        <v/>
      </c>
      <c s="90" t="str">
        <f>IF('S.D.PASTE SHEET'!F800="","",'S.D.PASTE SHEET'!F800)</f>
        <v/>
      </c>
      <c s="90" t="str">
        <f>IF('S.D.PASTE SHEET'!G800="","",UPPER('S.D.PASTE SHEET'!G800))</f>
        <v/>
      </c>
      <c s="90" t="str">
        <f>IF('S.D.PASTE SHEET'!H800="","",UPPER('S.D.PASTE SHEET'!H800))</f>
        <v/>
      </c>
      <c s="90" t="str">
        <f>IF('S.D.PASTE SHEET'!I800="","",'S.D.PASTE SHEET'!I800)</f>
        <v/>
      </c>
      <c s="91" t="str">
        <f>IF('S.D.PASTE SHEET'!J800="","",'S.D.PASTE SHEET'!J800)</f>
        <v/>
      </c>
      <c s="90" t="str">
        <f>IF('S.D.PASTE SHEET'!K800="","",'S.D.PASTE SHEET'!K800)</f>
        <v/>
      </c>
      <c s="90" t="str">
        <f>IF('S.D.PASTE SHEET'!L800="","",'S.D.PASTE SHEET'!L800)</f>
        <v/>
      </c>
      <c s="90" t="str">
        <f>IF('S.D.PASTE SHEET'!M800="","",'S.D.PASTE SHEET'!M800)</f>
        <v/>
      </c>
      <c s="90" t="str">
        <f>IF('S.D.PASTE SHEET'!N800="","",'S.D.PASTE SHEET'!N800)</f>
        <v/>
      </c>
      <c s="90" t="str">
        <f>IF('S.D.PASTE SHEET'!O800="","",'S.D.PASTE SHEET'!O800)</f>
        <v/>
      </c>
      <c s="90" t="str">
        <f>IF('S.D.PASTE SHEET'!P800="","",'S.D.PASTE SHEET'!P800)</f>
        <v/>
      </c>
      <c s="90" t="str">
        <f>IF('S.D.PASTE SHEET'!Q800="","",'S.D.PASTE SHEET'!Q800)</f>
        <v/>
      </c>
      <c s="90" t="str">
        <f>IF('S.D.PASTE SHEET'!R800="","",'S.D.PASTE SHEET'!R800)</f>
        <v/>
      </c>
      <c s="90" t="str">
        <f>IF('S.D.PASTE SHEET'!S800="","",'S.D.PASTE SHEET'!S800)</f>
        <v/>
      </c>
      <c s="90" t="str">
        <f>IF('S.D.PASTE SHEET'!T800="","",'S.D.PASTE SHEET'!T800)</f>
        <v/>
      </c>
      <c s="90" t="str">
        <f>IF('S.D.PASTE SHEET'!U800="","",'S.D.PASTE SHEET'!U800)</f>
        <v/>
      </c>
      <c s="90" t="str">
        <f>IF('S.D.PASTE SHEET'!V800="","",'S.D.PASTE SHEET'!V800)</f>
        <v/>
      </c>
      <c s="90" t="str">
        <f>IF('S.D.PASTE SHEET'!W800="","",'S.D.PASTE SHEET'!W800)</f>
        <v/>
      </c>
      <c s="90" t="str">
        <f>IF('S.D.PASTE SHEET'!X800="","",'S.D.PASTE SHEET'!X800)</f>
        <v/>
      </c>
      <c s="90" t="str">
        <f>IF('S.D.PASTE SHEET'!Y800="","",'S.D.PASTE SHEET'!Y800)</f>
        <v/>
      </c>
      <c s="90" t="str">
        <f>IF('S.D.PASTE SHEET'!Z800="","",'S.D.PASTE SHEET'!Z800)</f>
        <v/>
      </c>
      <c s="90" t="str">
        <f>IF('S.D.PASTE SHEET'!AA800="","",'S.D.PASTE SHEET'!AA800)</f>
        <v/>
      </c>
      <c s="90" t="str">
        <f>IF('S.D.PASTE SHEET'!AB800="","",'S.D.PASTE SHEET'!AB800)</f>
        <v/>
      </c>
      <c s="90" t="str">
        <f>IF('S.D.PASTE SHEET'!AC800="","",'S.D.PASTE SHEET'!AC800)</f>
        <v/>
      </c>
      <c s="90" t="str">
        <f>IF('S.D.PASTE SHEET'!AD800="","",'S.D.PASTE SHEET'!AD800)</f>
        <v/>
      </c>
      <c s="34"/>
      <c s="32" t="str">
        <f>IF(AK800="","",IF(AK800&gt;0,COUNT($AG$2:AG800),""))</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 t="shared" si="112"/>
        <v/>
      </c>
      <c r="AX800" s="32" t="str">
        <f>IF(BC800="","",IF(BC800&gt;0,COUNT($AY$2:AY800),""))</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801" spans="1:66" ht="15.75" customHeight="1">
      <c r="A801" s="90" t="str">
        <f>IF('S.D.PASTE SHEET'!A801="","",'S.D.PASTE SHEET'!A801)</f>
        <v/>
      </c>
      <c s="90" t="str">
        <f>IF('S.D.PASTE SHEET'!B801="","",'S.D.PASTE SHEET'!B801)</f>
        <v/>
      </c>
      <c s="90" t="str">
        <f>IF('S.D.PASTE SHEET'!C801="","",'S.D.PASTE SHEET'!C801)</f>
        <v/>
      </c>
      <c s="91" t="str">
        <f>IF('S.D.PASTE SHEET'!D801="","",'S.D.PASTE SHEET'!D801)</f>
        <v/>
      </c>
      <c s="90" t="str">
        <f>IF('S.D.PASTE SHEET'!E801="","",UPPER('S.D.PASTE SHEET'!E801))</f>
        <v/>
      </c>
      <c s="90" t="str">
        <f>IF('S.D.PASTE SHEET'!F801="","",'S.D.PASTE SHEET'!F801)</f>
        <v/>
      </c>
      <c s="90" t="str">
        <f>IF('S.D.PASTE SHEET'!G801="","",UPPER('S.D.PASTE SHEET'!G801))</f>
        <v/>
      </c>
      <c s="90" t="str">
        <f>IF('S.D.PASTE SHEET'!H801="","",UPPER('S.D.PASTE SHEET'!H801))</f>
        <v/>
      </c>
      <c s="90" t="str">
        <f>IF('S.D.PASTE SHEET'!I801="","",'S.D.PASTE SHEET'!I801)</f>
        <v/>
      </c>
      <c s="91" t="str">
        <f>IF('S.D.PASTE SHEET'!J801="","",'S.D.PASTE SHEET'!J801)</f>
        <v/>
      </c>
      <c s="90" t="str">
        <f>IF('S.D.PASTE SHEET'!K801="","",'S.D.PASTE SHEET'!K801)</f>
        <v/>
      </c>
      <c s="90" t="str">
        <f>IF('S.D.PASTE SHEET'!L801="","",'S.D.PASTE SHEET'!L801)</f>
        <v/>
      </c>
      <c s="90" t="str">
        <f>IF('S.D.PASTE SHEET'!M801="","",'S.D.PASTE SHEET'!M801)</f>
        <v/>
      </c>
      <c s="90" t="str">
        <f>IF('S.D.PASTE SHEET'!N801="","",'S.D.PASTE SHEET'!N801)</f>
        <v/>
      </c>
      <c s="90" t="str">
        <f>IF('S.D.PASTE SHEET'!O801="","",'S.D.PASTE SHEET'!O801)</f>
        <v/>
      </c>
      <c s="90" t="str">
        <f>IF('S.D.PASTE SHEET'!P801="","",'S.D.PASTE SHEET'!P801)</f>
        <v/>
      </c>
      <c s="90" t="str">
        <f>IF('S.D.PASTE SHEET'!Q801="","",'S.D.PASTE SHEET'!Q801)</f>
        <v/>
      </c>
      <c s="90" t="str">
        <f>IF('S.D.PASTE SHEET'!R801="","",'S.D.PASTE SHEET'!R801)</f>
        <v/>
      </c>
      <c s="90" t="str">
        <f>IF('S.D.PASTE SHEET'!S801="","",'S.D.PASTE SHEET'!S801)</f>
        <v/>
      </c>
      <c s="90" t="str">
        <f>IF('S.D.PASTE SHEET'!T801="","",'S.D.PASTE SHEET'!T801)</f>
        <v/>
      </c>
      <c s="90" t="str">
        <f>IF('S.D.PASTE SHEET'!U801="","",'S.D.PASTE SHEET'!U801)</f>
        <v/>
      </c>
      <c s="90" t="str">
        <f>IF('S.D.PASTE SHEET'!V801="","",'S.D.PASTE SHEET'!V801)</f>
        <v/>
      </c>
      <c s="90" t="str">
        <f>IF('S.D.PASTE SHEET'!W801="","",'S.D.PASTE SHEET'!W801)</f>
        <v/>
      </c>
      <c s="90" t="str">
        <f>IF('S.D.PASTE SHEET'!X801="","",'S.D.PASTE SHEET'!X801)</f>
        <v/>
      </c>
      <c s="90" t="str">
        <f>IF('S.D.PASTE SHEET'!Y801="","",'S.D.PASTE SHEET'!Y801)</f>
        <v/>
      </c>
      <c s="90" t="str">
        <f>IF('S.D.PASTE SHEET'!Z801="","",'S.D.PASTE SHEET'!Z801)</f>
        <v/>
      </c>
      <c s="90" t="str">
        <f>IF('S.D.PASTE SHEET'!AA801="","",'S.D.PASTE SHEET'!AA801)</f>
        <v/>
      </c>
      <c s="90" t="str">
        <f>IF('S.D.PASTE SHEET'!AB801="","",'S.D.PASTE SHEET'!AB801)</f>
        <v/>
      </c>
      <c s="90" t="str">
        <f>IF('S.D.PASTE SHEET'!AC801="","",'S.D.PASTE SHEET'!AC801)</f>
        <v/>
      </c>
      <c s="90" t="str">
        <f>IF('S.D.PASTE SHEET'!AD801="","",'S.D.PASTE SHEET'!AD801)</f>
        <v/>
      </c>
      <c s="34"/>
      <c s="32" t="str">
        <f>IF(AK801="","",IF(AK801&gt;0,COUNT($AG$2:AG801),""))</f>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37" t="str">
        <f t="shared" si="112"/>
        <v/>
      </c>
      <c s="10" t="str">
        <f t="shared" si="112"/>
        <v/>
      </c>
      <c s="10" t="str">
        <f t="shared" si="112"/>
        <v/>
      </c>
      <c s="10" t="str">
        <f t="shared" si="112"/>
        <v/>
      </c>
      <c s="10" t="str">
        <f t="shared" si="112"/>
        <v/>
      </c>
      <c s="10" t="str">
        <f t="shared" si="112"/>
        <v/>
      </c>
      <c s="10" t="str">
        <f>IF(AND($AJ$1=5,$A801=5),P801,"")</f>
        <v/>
      </c>
      <c r="AX801" s="32" t="str">
        <f>IF(BC801="","",IF(BC801&gt;0,COUNT($AY$2:AY801),""))</f>
        <v/>
      </c>
      <c s="10" t="str">
        <f t="shared" si="110"/>
        <v/>
      </c>
      <c s="10" t="str">
        <f t="shared" si="113"/>
        <v/>
      </c>
      <c s="10" t="str">
        <f t="shared" si="113"/>
        <v/>
      </c>
      <c s="39" t="str">
        <f t="shared" si="113"/>
        <v/>
      </c>
      <c s="10" t="str">
        <f t="shared" si="113"/>
        <v/>
      </c>
      <c s="10" t="str">
        <f t="shared" si="113"/>
        <v/>
      </c>
      <c s="10" t="str">
        <f t="shared" si="113"/>
        <v/>
      </c>
      <c s="10" t="str">
        <f t="shared" si="113"/>
        <v/>
      </c>
      <c s="10" t="str">
        <f t="shared" si="113"/>
        <v/>
      </c>
      <c s="39" t="str">
        <f t="shared" si="113"/>
        <v/>
      </c>
      <c s="10" t="str">
        <f t="shared" si="113"/>
        <v/>
      </c>
      <c s="10" t="str">
        <f t="shared" si="113"/>
        <v/>
      </c>
      <c s="10" t="str">
        <f t="shared" si="113"/>
        <v/>
      </c>
      <c s="10" t="str">
        <f t="shared" si="113"/>
        <v/>
      </c>
      <c s="10" t="str">
        <f t="shared" si="113"/>
        <v/>
      </c>
      <c s="10" t="str">
        <f t="shared" si="113"/>
        <v/>
      </c>
    </row>
    <row r="802" spans="1:66" ht="15.75" customHeight="1">
      <c r="A802" s="90" t="str">
        <f>IF('S.D.PASTE SHEET'!A802="","",'S.D.PASTE SHEET'!A802)</f>
        <v/>
      </c>
      <c s="90" t="str">
        <f>IF('S.D.PASTE SHEET'!B802="","",'S.D.PASTE SHEET'!B802)</f>
        <v/>
      </c>
      <c s="90" t="str">
        <f>IF('S.D.PASTE SHEET'!C802="","",'S.D.PASTE SHEET'!C802)</f>
        <v/>
      </c>
      <c s="91" t="str">
        <f>IF('S.D.PASTE SHEET'!D802="","",'S.D.PASTE SHEET'!D802)</f>
        <v/>
      </c>
      <c s="90" t="str">
        <f>IF('S.D.PASTE SHEET'!E802="","",UPPER('S.D.PASTE SHEET'!E802))</f>
        <v/>
      </c>
      <c s="90" t="str">
        <f>IF('S.D.PASTE SHEET'!F802="","",'S.D.PASTE SHEET'!F802)</f>
        <v/>
      </c>
      <c s="90" t="str">
        <f>IF('S.D.PASTE SHEET'!G802="","",UPPER('S.D.PASTE SHEET'!G802))</f>
        <v/>
      </c>
      <c s="90" t="str">
        <f>IF('S.D.PASTE SHEET'!H802="","",UPPER('S.D.PASTE SHEET'!H802))</f>
        <v/>
      </c>
      <c s="90" t="str">
        <f>IF('S.D.PASTE SHEET'!I802="","",'S.D.PASTE SHEET'!I802)</f>
        <v/>
      </c>
      <c s="91" t="str">
        <f>IF('S.D.PASTE SHEET'!J802="","",'S.D.PASTE SHEET'!J802)</f>
        <v/>
      </c>
      <c s="90" t="str">
        <f>IF('S.D.PASTE SHEET'!K802="","",'S.D.PASTE SHEET'!K802)</f>
        <v/>
      </c>
      <c s="90" t="str">
        <f>IF('S.D.PASTE SHEET'!L802="","",'S.D.PASTE SHEET'!L802)</f>
        <v/>
      </c>
      <c s="90" t="str">
        <f>IF('S.D.PASTE SHEET'!M802="","",'S.D.PASTE SHEET'!M802)</f>
        <v/>
      </c>
      <c s="90" t="str">
        <f>IF('S.D.PASTE SHEET'!N802="","",'S.D.PASTE SHEET'!N802)</f>
        <v/>
      </c>
      <c s="90" t="str">
        <f>IF('S.D.PASTE SHEET'!O802="","",'S.D.PASTE SHEET'!O802)</f>
        <v/>
      </c>
      <c s="90" t="str">
        <f>IF('S.D.PASTE SHEET'!P802="","",'S.D.PASTE SHEET'!P802)</f>
        <v/>
      </c>
      <c s="90" t="str">
        <f>IF('S.D.PASTE SHEET'!Q802="","",'S.D.PASTE SHEET'!Q802)</f>
        <v/>
      </c>
      <c s="90" t="str">
        <f>IF('S.D.PASTE SHEET'!R802="","",'S.D.PASTE SHEET'!R802)</f>
        <v/>
      </c>
      <c s="90" t="str">
        <f>IF('S.D.PASTE SHEET'!S802="","",'S.D.PASTE SHEET'!S802)</f>
        <v/>
      </c>
      <c s="90" t="str">
        <f>IF('S.D.PASTE SHEET'!T802="","",'S.D.PASTE SHEET'!T802)</f>
        <v/>
      </c>
      <c s="90" t="str">
        <f>IF('S.D.PASTE SHEET'!U802="","",'S.D.PASTE SHEET'!U802)</f>
        <v/>
      </c>
      <c s="90" t="str">
        <f>IF('S.D.PASTE SHEET'!V802="","",'S.D.PASTE SHEET'!V802)</f>
        <v/>
      </c>
      <c s="90" t="str">
        <f>IF('S.D.PASTE SHEET'!W802="","",'S.D.PASTE SHEET'!W802)</f>
        <v/>
      </c>
      <c s="90" t="str">
        <f>IF('S.D.PASTE SHEET'!X802="","",'S.D.PASTE SHEET'!X802)</f>
        <v/>
      </c>
      <c s="90" t="str">
        <f>IF('S.D.PASTE SHEET'!Y802="","",'S.D.PASTE SHEET'!Y802)</f>
        <v/>
      </c>
      <c s="90" t="str">
        <f>IF('S.D.PASTE SHEET'!Z802="","",'S.D.PASTE SHEET'!Z802)</f>
        <v/>
      </c>
      <c s="90" t="str">
        <f>IF('S.D.PASTE SHEET'!AA802="","",'S.D.PASTE SHEET'!AA802)</f>
        <v/>
      </c>
      <c s="90" t="str">
        <f>IF('S.D.PASTE SHEET'!AB802="","",'S.D.PASTE SHEET'!AB802)</f>
        <v/>
      </c>
      <c s="90" t="str">
        <f>IF('S.D.PASTE SHEET'!AC802="","",'S.D.PASTE SHEET'!AC802)</f>
        <v/>
      </c>
      <c s="90" t="str">
        <f>IF('S.D.PASTE SHEET'!AD802="","",'S.D.PASTE SHEET'!AD802)</f>
        <v/>
      </c>
      <c s="34"/>
      <c s="32" t="str">
        <f>IF(AK802="","",IF(AK802&gt;0,COUNT($AG$2:AG802),""))</f>
        <v/>
      </c>
      <c s="10" t="str">
        <f t="shared" si="114" ref="AG802:AV817">IF(AND($AJ$1=5,$A802=5),A802,"")</f>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2" s="32" t="str">
        <f>IF(BC802="","",IF(BC802&gt;0,COUNT($AY$2:AY802),""))</f>
        <v/>
      </c>
      <c s="10" t="str">
        <f t="shared" si="110"/>
        <v/>
      </c>
      <c s="10" t="str">
        <f t="shared" si="115" ref="AZ802:BN817">IF(AND($BB$1=5,$A802=5,$BC$1=$B802),B802,"")</f>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3" spans="1:66" ht="15.75" customHeight="1">
      <c r="A803" s="90" t="str">
        <f>IF('S.D.PASTE SHEET'!A803="","",'S.D.PASTE SHEET'!A803)</f>
        <v/>
      </c>
      <c s="90" t="str">
        <f>IF('S.D.PASTE SHEET'!B803="","",'S.D.PASTE SHEET'!B803)</f>
        <v/>
      </c>
      <c s="90" t="str">
        <f>IF('S.D.PASTE SHEET'!C803="","",'S.D.PASTE SHEET'!C803)</f>
        <v/>
      </c>
      <c s="91" t="str">
        <f>IF('S.D.PASTE SHEET'!D803="","",'S.D.PASTE SHEET'!D803)</f>
        <v/>
      </c>
      <c s="90" t="str">
        <f>IF('S.D.PASTE SHEET'!E803="","",UPPER('S.D.PASTE SHEET'!E803))</f>
        <v/>
      </c>
      <c s="90" t="str">
        <f>IF('S.D.PASTE SHEET'!F803="","",'S.D.PASTE SHEET'!F803)</f>
        <v/>
      </c>
      <c s="90" t="str">
        <f>IF('S.D.PASTE SHEET'!G803="","",UPPER('S.D.PASTE SHEET'!G803))</f>
        <v/>
      </c>
      <c s="90" t="str">
        <f>IF('S.D.PASTE SHEET'!H803="","",UPPER('S.D.PASTE SHEET'!H803))</f>
        <v/>
      </c>
      <c s="90" t="str">
        <f>IF('S.D.PASTE SHEET'!I803="","",'S.D.PASTE SHEET'!I803)</f>
        <v/>
      </c>
      <c s="91" t="str">
        <f>IF('S.D.PASTE SHEET'!J803="","",'S.D.PASTE SHEET'!J803)</f>
        <v/>
      </c>
      <c s="90" t="str">
        <f>IF('S.D.PASTE SHEET'!K803="","",'S.D.PASTE SHEET'!K803)</f>
        <v/>
      </c>
      <c s="90" t="str">
        <f>IF('S.D.PASTE SHEET'!L803="","",'S.D.PASTE SHEET'!L803)</f>
        <v/>
      </c>
      <c s="90" t="str">
        <f>IF('S.D.PASTE SHEET'!M803="","",'S.D.PASTE SHEET'!M803)</f>
        <v/>
      </c>
      <c s="90" t="str">
        <f>IF('S.D.PASTE SHEET'!N803="","",'S.D.PASTE SHEET'!N803)</f>
        <v/>
      </c>
      <c s="90" t="str">
        <f>IF('S.D.PASTE SHEET'!O803="","",'S.D.PASTE SHEET'!O803)</f>
        <v/>
      </c>
      <c s="90" t="str">
        <f>IF('S.D.PASTE SHEET'!P803="","",'S.D.PASTE SHEET'!P803)</f>
        <v/>
      </c>
      <c s="90" t="str">
        <f>IF('S.D.PASTE SHEET'!Q803="","",'S.D.PASTE SHEET'!Q803)</f>
        <v/>
      </c>
      <c s="90" t="str">
        <f>IF('S.D.PASTE SHEET'!R803="","",'S.D.PASTE SHEET'!R803)</f>
        <v/>
      </c>
      <c s="90" t="str">
        <f>IF('S.D.PASTE SHEET'!S803="","",'S.D.PASTE SHEET'!S803)</f>
        <v/>
      </c>
      <c s="90" t="str">
        <f>IF('S.D.PASTE SHEET'!T803="","",'S.D.PASTE SHEET'!T803)</f>
        <v/>
      </c>
      <c s="90" t="str">
        <f>IF('S.D.PASTE SHEET'!U803="","",'S.D.PASTE SHEET'!U803)</f>
        <v/>
      </c>
      <c s="90" t="str">
        <f>IF('S.D.PASTE SHEET'!V803="","",'S.D.PASTE SHEET'!V803)</f>
        <v/>
      </c>
      <c s="90" t="str">
        <f>IF('S.D.PASTE SHEET'!W803="","",'S.D.PASTE SHEET'!W803)</f>
        <v/>
      </c>
      <c s="90" t="str">
        <f>IF('S.D.PASTE SHEET'!X803="","",'S.D.PASTE SHEET'!X803)</f>
        <v/>
      </c>
      <c s="90" t="str">
        <f>IF('S.D.PASTE SHEET'!Y803="","",'S.D.PASTE SHEET'!Y803)</f>
        <v/>
      </c>
      <c s="90" t="str">
        <f>IF('S.D.PASTE SHEET'!Z803="","",'S.D.PASTE SHEET'!Z803)</f>
        <v/>
      </c>
      <c s="90" t="str">
        <f>IF('S.D.PASTE SHEET'!AA803="","",'S.D.PASTE SHEET'!AA803)</f>
        <v/>
      </c>
      <c s="90" t="str">
        <f>IF('S.D.PASTE SHEET'!AB803="","",'S.D.PASTE SHEET'!AB803)</f>
        <v/>
      </c>
      <c s="90" t="str">
        <f>IF('S.D.PASTE SHEET'!AC803="","",'S.D.PASTE SHEET'!AC803)</f>
        <v/>
      </c>
      <c s="90" t="str">
        <f>IF('S.D.PASTE SHEET'!AD803="","",'S.D.PASTE SHEET'!AD803)</f>
        <v/>
      </c>
      <c s="34"/>
      <c s="32" t="str">
        <f>IF(AK803="","",IF(AK803&gt;0,COUNT($AG$2:AG803),""))</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3" s="32" t="str">
        <f>IF(BC803="","",IF(BC803&gt;0,COUNT($AY$2:AY803),""))</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4" spans="1:66" ht="15.75" customHeight="1">
      <c r="A804" s="90" t="str">
        <f>IF('S.D.PASTE SHEET'!A804="","",'S.D.PASTE SHEET'!A804)</f>
        <v/>
      </c>
      <c s="90" t="str">
        <f>IF('S.D.PASTE SHEET'!B804="","",'S.D.PASTE SHEET'!B804)</f>
        <v/>
      </c>
      <c s="90" t="str">
        <f>IF('S.D.PASTE SHEET'!C804="","",'S.D.PASTE SHEET'!C804)</f>
        <v/>
      </c>
      <c s="91" t="str">
        <f>IF('S.D.PASTE SHEET'!D804="","",'S.D.PASTE SHEET'!D804)</f>
        <v/>
      </c>
      <c s="90" t="str">
        <f>IF('S.D.PASTE SHEET'!E804="","",UPPER('S.D.PASTE SHEET'!E804))</f>
        <v/>
      </c>
      <c s="90" t="str">
        <f>IF('S.D.PASTE SHEET'!F804="","",'S.D.PASTE SHEET'!F804)</f>
        <v/>
      </c>
      <c s="90" t="str">
        <f>IF('S.D.PASTE SHEET'!G804="","",UPPER('S.D.PASTE SHEET'!G804))</f>
        <v/>
      </c>
      <c s="90" t="str">
        <f>IF('S.D.PASTE SHEET'!H804="","",UPPER('S.D.PASTE SHEET'!H804))</f>
        <v/>
      </c>
      <c s="90" t="str">
        <f>IF('S.D.PASTE SHEET'!I804="","",'S.D.PASTE SHEET'!I804)</f>
        <v/>
      </c>
      <c s="91" t="str">
        <f>IF('S.D.PASTE SHEET'!J804="","",'S.D.PASTE SHEET'!J804)</f>
        <v/>
      </c>
      <c s="90" t="str">
        <f>IF('S.D.PASTE SHEET'!K804="","",'S.D.PASTE SHEET'!K804)</f>
        <v/>
      </c>
      <c s="90" t="str">
        <f>IF('S.D.PASTE SHEET'!L804="","",'S.D.PASTE SHEET'!L804)</f>
        <v/>
      </c>
      <c s="90" t="str">
        <f>IF('S.D.PASTE SHEET'!M804="","",'S.D.PASTE SHEET'!M804)</f>
        <v/>
      </c>
      <c s="90" t="str">
        <f>IF('S.D.PASTE SHEET'!N804="","",'S.D.PASTE SHEET'!N804)</f>
        <v/>
      </c>
      <c s="90" t="str">
        <f>IF('S.D.PASTE SHEET'!O804="","",'S.D.PASTE SHEET'!O804)</f>
        <v/>
      </c>
      <c s="90" t="str">
        <f>IF('S.D.PASTE SHEET'!P804="","",'S.D.PASTE SHEET'!P804)</f>
        <v/>
      </c>
      <c s="90" t="str">
        <f>IF('S.D.PASTE SHEET'!Q804="","",'S.D.PASTE SHEET'!Q804)</f>
        <v/>
      </c>
      <c s="90" t="str">
        <f>IF('S.D.PASTE SHEET'!R804="","",'S.D.PASTE SHEET'!R804)</f>
        <v/>
      </c>
      <c s="90" t="str">
        <f>IF('S.D.PASTE SHEET'!S804="","",'S.D.PASTE SHEET'!S804)</f>
        <v/>
      </c>
      <c s="90" t="str">
        <f>IF('S.D.PASTE SHEET'!T804="","",'S.D.PASTE SHEET'!T804)</f>
        <v/>
      </c>
      <c s="90" t="str">
        <f>IF('S.D.PASTE SHEET'!U804="","",'S.D.PASTE SHEET'!U804)</f>
        <v/>
      </c>
      <c s="90" t="str">
        <f>IF('S.D.PASTE SHEET'!V804="","",'S.D.PASTE SHEET'!V804)</f>
        <v/>
      </c>
      <c s="90" t="str">
        <f>IF('S.D.PASTE SHEET'!W804="","",'S.D.PASTE SHEET'!W804)</f>
        <v/>
      </c>
      <c s="90" t="str">
        <f>IF('S.D.PASTE SHEET'!X804="","",'S.D.PASTE SHEET'!X804)</f>
        <v/>
      </c>
      <c s="90" t="str">
        <f>IF('S.D.PASTE SHEET'!Y804="","",'S.D.PASTE SHEET'!Y804)</f>
        <v/>
      </c>
      <c s="90" t="str">
        <f>IF('S.D.PASTE SHEET'!Z804="","",'S.D.PASTE SHEET'!Z804)</f>
        <v/>
      </c>
      <c s="90" t="str">
        <f>IF('S.D.PASTE SHEET'!AA804="","",'S.D.PASTE SHEET'!AA804)</f>
        <v/>
      </c>
      <c s="90" t="str">
        <f>IF('S.D.PASTE SHEET'!AB804="","",'S.D.PASTE SHEET'!AB804)</f>
        <v/>
      </c>
      <c s="90" t="str">
        <f>IF('S.D.PASTE SHEET'!AC804="","",'S.D.PASTE SHEET'!AC804)</f>
        <v/>
      </c>
      <c s="90" t="str">
        <f>IF('S.D.PASTE SHEET'!AD804="","",'S.D.PASTE SHEET'!AD804)</f>
        <v/>
      </c>
      <c s="34"/>
      <c s="32" t="str">
        <f>IF(AK804="","",IF(AK804&gt;0,COUNT($AG$2:AG804),""))</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4" s="32" t="str">
        <f>IF(BC804="","",IF(BC804&gt;0,COUNT($AY$2:AY804),""))</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5" spans="1:66" ht="15.75" customHeight="1">
      <c r="A805" s="90" t="str">
        <f>IF('S.D.PASTE SHEET'!A805="","",'S.D.PASTE SHEET'!A805)</f>
        <v/>
      </c>
      <c s="90" t="str">
        <f>IF('S.D.PASTE SHEET'!B805="","",'S.D.PASTE SHEET'!B805)</f>
        <v/>
      </c>
      <c s="90" t="str">
        <f>IF('S.D.PASTE SHEET'!C805="","",'S.D.PASTE SHEET'!C805)</f>
        <v/>
      </c>
      <c s="91" t="str">
        <f>IF('S.D.PASTE SHEET'!D805="","",'S.D.PASTE SHEET'!D805)</f>
        <v/>
      </c>
      <c s="90" t="str">
        <f>IF('S.D.PASTE SHEET'!E805="","",UPPER('S.D.PASTE SHEET'!E805))</f>
        <v/>
      </c>
      <c s="90" t="str">
        <f>IF('S.D.PASTE SHEET'!F805="","",'S.D.PASTE SHEET'!F805)</f>
        <v/>
      </c>
      <c s="90" t="str">
        <f>IF('S.D.PASTE SHEET'!G805="","",UPPER('S.D.PASTE SHEET'!G805))</f>
        <v/>
      </c>
      <c s="90" t="str">
        <f>IF('S.D.PASTE SHEET'!H805="","",UPPER('S.D.PASTE SHEET'!H805))</f>
        <v/>
      </c>
      <c s="90" t="str">
        <f>IF('S.D.PASTE SHEET'!I805="","",'S.D.PASTE SHEET'!I805)</f>
        <v/>
      </c>
      <c s="91" t="str">
        <f>IF('S.D.PASTE SHEET'!J805="","",'S.D.PASTE SHEET'!J805)</f>
        <v/>
      </c>
      <c s="90" t="str">
        <f>IF('S.D.PASTE SHEET'!K805="","",'S.D.PASTE SHEET'!K805)</f>
        <v/>
      </c>
      <c s="90" t="str">
        <f>IF('S.D.PASTE SHEET'!L805="","",'S.D.PASTE SHEET'!L805)</f>
        <v/>
      </c>
      <c s="90" t="str">
        <f>IF('S.D.PASTE SHEET'!M805="","",'S.D.PASTE SHEET'!M805)</f>
        <v/>
      </c>
      <c s="90" t="str">
        <f>IF('S.D.PASTE SHEET'!N805="","",'S.D.PASTE SHEET'!N805)</f>
        <v/>
      </c>
      <c s="90" t="str">
        <f>IF('S.D.PASTE SHEET'!O805="","",'S.D.PASTE SHEET'!O805)</f>
        <v/>
      </c>
      <c s="90" t="str">
        <f>IF('S.D.PASTE SHEET'!P805="","",'S.D.PASTE SHEET'!P805)</f>
        <v/>
      </c>
      <c s="90" t="str">
        <f>IF('S.D.PASTE SHEET'!Q805="","",'S.D.PASTE SHEET'!Q805)</f>
        <v/>
      </c>
      <c s="90" t="str">
        <f>IF('S.D.PASTE SHEET'!R805="","",'S.D.PASTE SHEET'!R805)</f>
        <v/>
      </c>
      <c s="90" t="str">
        <f>IF('S.D.PASTE SHEET'!S805="","",'S.D.PASTE SHEET'!S805)</f>
        <v/>
      </c>
      <c s="90" t="str">
        <f>IF('S.D.PASTE SHEET'!T805="","",'S.D.PASTE SHEET'!T805)</f>
        <v/>
      </c>
      <c s="90" t="str">
        <f>IF('S.D.PASTE SHEET'!U805="","",'S.D.PASTE SHEET'!U805)</f>
        <v/>
      </c>
      <c s="90" t="str">
        <f>IF('S.D.PASTE SHEET'!V805="","",'S.D.PASTE SHEET'!V805)</f>
        <v/>
      </c>
      <c s="90" t="str">
        <f>IF('S.D.PASTE SHEET'!W805="","",'S.D.PASTE SHEET'!W805)</f>
        <v/>
      </c>
      <c s="90" t="str">
        <f>IF('S.D.PASTE SHEET'!X805="","",'S.D.PASTE SHEET'!X805)</f>
        <v/>
      </c>
      <c s="90" t="str">
        <f>IF('S.D.PASTE SHEET'!Y805="","",'S.D.PASTE SHEET'!Y805)</f>
        <v/>
      </c>
      <c s="90" t="str">
        <f>IF('S.D.PASTE SHEET'!Z805="","",'S.D.PASTE SHEET'!Z805)</f>
        <v/>
      </c>
      <c s="90" t="str">
        <f>IF('S.D.PASTE SHEET'!AA805="","",'S.D.PASTE SHEET'!AA805)</f>
        <v/>
      </c>
      <c s="90" t="str">
        <f>IF('S.D.PASTE SHEET'!AB805="","",'S.D.PASTE SHEET'!AB805)</f>
        <v/>
      </c>
      <c s="90" t="str">
        <f>IF('S.D.PASTE SHEET'!AC805="","",'S.D.PASTE SHEET'!AC805)</f>
        <v/>
      </c>
      <c s="90" t="str">
        <f>IF('S.D.PASTE SHEET'!AD805="","",'S.D.PASTE SHEET'!AD805)</f>
        <v/>
      </c>
      <c s="34"/>
      <c s="32" t="str">
        <f>IF(AK805="","",IF(AK805&gt;0,COUNT($AG$2:AG805),""))</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5" s="32" t="str">
        <f>IF(BC805="","",IF(BC805&gt;0,COUNT($AY$2:AY805),""))</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6" spans="1:66" ht="15.75" customHeight="1">
      <c r="A806" s="90" t="str">
        <f>IF('S.D.PASTE SHEET'!A806="","",'S.D.PASTE SHEET'!A806)</f>
        <v/>
      </c>
      <c s="90" t="str">
        <f>IF('S.D.PASTE SHEET'!B806="","",'S.D.PASTE SHEET'!B806)</f>
        <v/>
      </c>
      <c s="90" t="str">
        <f>IF('S.D.PASTE SHEET'!C806="","",'S.D.PASTE SHEET'!C806)</f>
        <v/>
      </c>
      <c s="91" t="str">
        <f>IF('S.D.PASTE SHEET'!D806="","",'S.D.PASTE SHEET'!D806)</f>
        <v/>
      </c>
      <c s="90" t="str">
        <f>IF('S.D.PASTE SHEET'!E806="","",UPPER('S.D.PASTE SHEET'!E806))</f>
        <v/>
      </c>
      <c s="90" t="str">
        <f>IF('S.D.PASTE SHEET'!F806="","",'S.D.PASTE SHEET'!F806)</f>
        <v/>
      </c>
      <c s="90" t="str">
        <f>IF('S.D.PASTE SHEET'!G806="","",UPPER('S.D.PASTE SHEET'!G806))</f>
        <v/>
      </c>
      <c s="90" t="str">
        <f>IF('S.D.PASTE SHEET'!H806="","",UPPER('S.D.PASTE SHEET'!H806))</f>
        <v/>
      </c>
      <c s="90" t="str">
        <f>IF('S.D.PASTE SHEET'!I806="","",'S.D.PASTE SHEET'!I806)</f>
        <v/>
      </c>
      <c s="91" t="str">
        <f>IF('S.D.PASTE SHEET'!J806="","",'S.D.PASTE SHEET'!J806)</f>
        <v/>
      </c>
      <c s="90" t="str">
        <f>IF('S.D.PASTE SHEET'!K806="","",'S.D.PASTE SHEET'!K806)</f>
        <v/>
      </c>
      <c s="90" t="str">
        <f>IF('S.D.PASTE SHEET'!L806="","",'S.D.PASTE SHEET'!L806)</f>
        <v/>
      </c>
      <c s="90" t="str">
        <f>IF('S.D.PASTE SHEET'!M806="","",'S.D.PASTE SHEET'!M806)</f>
        <v/>
      </c>
      <c s="90" t="str">
        <f>IF('S.D.PASTE SHEET'!N806="","",'S.D.PASTE SHEET'!N806)</f>
        <v/>
      </c>
      <c s="90" t="str">
        <f>IF('S.D.PASTE SHEET'!O806="","",'S.D.PASTE SHEET'!O806)</f>
        <v/>
      </c>
      <c s="90" t="str">
        <f>IF('S.D.PASTE SHEET'!P806="","",'S.D.PASTE SHEET'!P806)</f>
        <v/>
      </c>
      <c s="90" t="str">
        <f>IF('S.D.PASTE SHEET'!Q806="","",'S.D.PASTE SHEET'!Q806)</f>
        <v/>
      </c>
      <c s="90" t="str">
        <f>IF('S.D.PASTE SHEET'!R806="","",'S.D.PASTE SHEET'!R806)</f>
        <v/>
      </c>
      <c s="90" t="str">
        <f>IF('S.D.PASTE SHEET'!S806="","",'S.D.PASTE SHEET'!S806)</f>
        <v/>
      </c>
      <c s="90" t="str">
        <f>IF('S.D.PASTE SHEET'!T806="","",'S.D.PASTE SHEET'!T806)</f>
        <v/>
      </c>
      <c s="90" t="str">
        <f>IF('S.D.PASTE SHEET'!U806="","",'S.D.PASTE SHEET'!U806)</f>
        <v/>
      </c>
      <c s="90" t="str">
        <f>IF('S.D.PASTE SHEET'!V806="","",'S.D.PASTE SHEET'!V806)</f>
        <v/>
      </c>
      <c s="90" t="str">
        <f>IF('S.D.PASTE SHEET'!W806="","",'S.D.PASTE SHEET'!W806)</f>
        <v/>
      </c>
      <c s="90" t="str">
        <f>IF('S.D.PASTE SHEET'!X806="","",'S.D.PASTE SHEET'!X806)</f>
        <v/>
      </c>
      <c s="90" t="str">
        <f>IF('S.D.PASTE SHEET'!Y806="","",'S.D.PASTE SHEET'!Y806)</f>
        <v/>
      </c>
      <c s="90" t="str">
        <f>IF('S.D.PASTE SHEET'!Z806="","",'S.D.PASTE SHEET'!Z806)</f>
        <v/>
      </c>
      <c s="90" t="str">
        <f>IF('S.D.PASTE SHEET'!AA806="","",'S.D.PASTE SHEET'!AA806)</f>
        <v/>
      </c>
      <c s="90" t="str">
        <f>IF('S.D.PASTE SHEET'!AB806="","",'S.D.PASTE SHEET'!AB806)</f>
        <v/>
      </c>
      <c s="90" t="str">
        <f>IF('S.D.PASTE SHEET'!AC806="","",'S.D.PASTE SHEET'!AC806)</f>
        <v/>
      </c>
      <c s="90" t="str">
        <f>IF('S.D.PASTE SHEET'!AD806="","",'S.D.PASTE SHEET'!AD806)</f>
        <v/>
      </c>
      <c s="34"/>
      <c s="32" t="str">
        <f>IF(AK806="","",IF(AK806&gt;0,COUNT($AG$2:AG806),""))</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6" s="32" t="str">
        <f>IF(BC806="","",IF(BC806&gt;0,COUNT($AY$2:AY806),""))</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7" spans="1:66" ht="15.75" customHeight="1">
      <c r="A807" s="90" t="str">
        <f>IF('S.D.PASTE SHEET'!A807="","",'S.D.PASTE SHEET'!A807)</f>
        <v/>
      </c>
      <c s="90" t="str">
        <f>IF('S.D.PASTE SHEET'!B807="","",'S.D.PASTE SHEET'!B807)</f>
        <v/>
      </c>
      <c s="90" t="str">
        <f>IF('S.D.PASTE SHEET'!C807="","",'S.D.PASTE SHEET'!C807)</f>
        <v/>
      </c>
      <c s="91" t="str">
        <f>IF('S.D.PASTE SHEET'!D807="","",'S.D.PASTE SHEET'!D807)</f>
        <v/>
      </c>
      <c s="90" t="str">
        <f>IF('S.D.PASTE SHEET'!E807="","",UPPER('S.D.PASTE SHEET'!E807))</f>
        <v/>
      </c>
      <c s="90" t="str">
        <f>IF('S.D.PASTE SHEET'!F807="","",'S.D.PASTE SHEET'!F807)</f>
        <v/>
      </c>
      <c s="90" t="str">
        <f>IF('S.D.PASTE SHEET'!G807="","",UPPER('S.D.PASTE SHEET'!G807))</f>
        <v/>
      </c>
      <c s="90" t="str">
        <f>IF('S.D.PASTE SHEET'!H807="","",UPPER('S.D.PASTE SHEET'!H807))</f>
        <v/>
      </c>
      <c s="90" t="str">
        <f>IF('S.D.PASTE SHEET'!I807="","",'S.D.PASTE SHEET'!I807)</f>
        <v/>
      </c>
      <c s="91" t="str">
        <f>IF('S.D.PASTE SHEET'!J807="","",'S.D.PASTE SHEET'!J807)</f>
        <v/>
      </c>
      <c s="90" t="str">
        <f>IF('S.D.PASTE SHEET'!K807="","",'S.D.PASTE SHEET'!K807)</f>
        <v/>
      </c>
      <c s="90" t="str">
        <f>IF('S.D.PASTE SHEET'!L807="","",'S.D.PASTE SHEET'!L807)</f>
        <v/>
      </c>
      <c s="90" t="str">
        <f>IF('S.D.PASTE SHEET'!M807="","",'S.D.PASTE SHEET'!M807)</f>
        <v/>
      </c>
      <c s="90" t="str">
        <f>IF('S.D.PASTE SHEET'!N807="","",'S.D.PASTE SHEET'!N807)</f>
        <v/>
      </c>
      <c s="90" t="str">
        <f>IF('S.D.PASTE SHEET'!O807="","",'S.D.PASTE SHEET'!O807)</f>
        <v/>
      </c>
      <c s="90" t="str">
        <f>IF('S.D.PASTE SHEET'!P807="","",'S.D.PASTE SHEET'!P807)</f>
        <v/>
      </c>
      <c s="90" t="str">
        <f>IF('S.D.PASTE SHEET'!Q807="","",'S.D.PASTE SHEET'!Q807)</f>
        <v/>
      </c>
      <c s="90" t="str">
        <f>IF('S.D.PASTE SHEET'!R807="","",'S.D.PASTE SHEET'!R807)</f>
        <v/>
      </c>
      <c s="90" t="str">
        <f>IF('S.D.PASTE SHEET'!S807="","",'S.D.PASTE SHEET'!S807)</f>
        <v/>
      </c>
      <c s="90" t="str">
        <f>IF('S.D.PASTE SHEET'!T807="","",'S.D.PASTE SHEET'!T807)</f>
        <v/>
      </c>
      <c s="90" t="str">
        <f>IF('S.D.PASTE SHEET'!U807="","",'S.D.PASTE SHEET'!U807)</f>
        <v/>
      </c>
      <c s="90" t="str">
        <f>IF('S.D.PASTE SHEET'!V807="","",'S.D.PASTE SHEET'!V807)</f>
        <v/>
      </c>
      <c s="90" t="str">
        <f>IF('S.D.PASTE SHEET'!W807="","",'S.D.PASTE SHEET'!W807)</f>
        <v/>
      </c>
      <c s="90" t="str">
        <f>IF('S.D.PASTE SHEET'!X807="","",'S.D.PASTE SHEET'!X807)</f>
        <v/>
      </c>
      <c s="90" t="str">
        <f>IF('S.D.PASTE SHEET'!Y807="","",'S.D.PASTE SHEET'!Y807)</f>
        <v/>
      </c>
      <c s="90" t="str">
        <f>IF('S.D.PASTE SHEET'!Z807="","",'S.D.PASTE SHEET'!Z807)</f>
        <v/>
      </c>
      <c s="90" t="str">
        <f>IF('S.D.PASTE SHEET'!AA807="","",'S.D.PASTE SHEET'!AA807)</f>
        <v/>
      </c>
      <c s="90" t="str">
        <f>IF('S.D.PASTE SHEET'!AB807="","",'S.D.PASTE SHEET'!AB807)</f>
        <v/>
      </c>
      <c s="90" t="str">
        <f>IF('S.D.PASTE SHEET'!AC807="","",'S.D.PASTE SHEET'!AC807)</f>
        <v/>
      </c>
      <c s="90" t="str">
        <f>IF('S.D.PASTE SHEET'!AD807="","",'S.D.PASTE SHEET'!AD807)</f>
        <v/>
      </c>
      <c s="34"/>
      <c s="32" t="str">
        <f>IF(AK807="","",IF(AK807&gt;0,COUNT($AG$2:AG807),""))</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7" s="32" t="str">
        <f>IF(BC807="","",IF(BC807&gt;0,COUNT($AY$2:AY807),""))</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8" spans="1:66" ht="15.75" customHeight="1">
      <c r="A808" s="90" t="str">
        <f>IF('S.D.PASTE SHEET'!A808="","",'S.D.PASTE SHEET'!A808)</f>
        <v/>
      </c>
      <c s="90" t="str">
        <f>IF('S.D.PASTE SHEET'!B808="","",'S.D.PASTE SHEET'!B808)</f>
        <v/>
      </c>
      <c s="90" t="str">
        <f>IF('S.D.PASTE SHEET'!C808="","",'S.D.PASTE SHEET'!C808)</f>
        <v/>
      </c>
      <c s="91" t="str">
        <f>IF('S.D.PASTE SHEET'!D808="","",'S.D.PASTE SHEET'!D808)</f>
        <v/>
      </c>
      <c s="90" t="str">
        <f>IF('S.D.PASTE SHEET'!E808="","",UPPER('S.D.PASTE SHEET'!E808))</f>
        <v/>
      </c>
      <c s="90" t="str">
        <f>IF('S.D.PASTE SHEET'!F808="","",'S.D.PASTE SHEET'!F808)</f>
        <v/>
      </c>
      <c s="90" t="str">
        <f>IF('S.D.PASTE SHEET'!G808="","",UPPER('S.D.PASTE SHEET'!G808))</f>
        <v/>
      </c>
      <c s="90" t="str">
        <f>IF('S.D.PASTE SHEET'!H808="","",UPPER('S.D.PASTE SHEET'!H808))</f>
        <v/>
      </c>
      <c s="90" t="str">
        <f>IF('S.D.PASTE SHEET'!I808="","",'S.D.PASTE SHEET'!I808)</f>
        <v/>
      </c>
      <c s="91" t="str">
        <f>IF('S.D.PASTE SHEET'!J808="","",'S.D.PASTE SHEET'!J808)</f>
        <v/>
      </c>
      <c s="90" t="str">
        <f>IF('S.D.PASTE SHEET'!K808="","",'S.D.PASTE SHEET'!K808)</f>
        <v/>
      </c>
      <c s="90" t="str">
        <f>IF('S.D.PASTE SHEET'!L808="","",'S.D.PASTE SHEET'!L808)</f>
        <v/>
      </c>
      <c s="90" t="str">
        <f>IF('S.D.PASTE SHEET'!M808="","",'S.D.PASTE SHEET'!M808)</f>
        <v/>
      </c>
      <c s="90" t="str">
        <f>IF('S.D.PASTE SHEET'!N808="","",'S.D.PASTE SHEET'!N808)</f>
        <v/>
      </c>
      <c s="90" t="str">
        <f>IF('S.D.PASTE SHEET'!O808="","",'S.D.PASTE SHEET'!O808)</f>
        <v/>
      </c>
      <c s="90" t="str">
        <f>IF('S.D.PASTE SHEET'!P808="","",'S.D.PASTE SHEET'!P808)</f>
        <v/>
      </c>
      <c s="90" t="str">
        <f>IF('S.D.PASTE SHEET'!Q808="","",'S.D.PASTE SHEET'!Q808)</f>
        <v/>
      </c>
      <c s="90" t="str">
        <f>IF('S.D.PASTE SHEET'!R808="","",'S.D.PASTE SHEET'!R808)</f>
        <v/>
      </c>
      <c s="90" t="str">
        <f>IF('S.D.PASTE SHEET'!S808="","",'S.D.PASTE SHEET'!S808)</f>
        <v/>
      </c>
      <c s="90" t="str">
        <f>IF('S.D.PASTE SHEET'!T808="","",'S.D.PASTE SHEET'!T808)</f>
        <v/>
      </c>
      <c s="90" t="str">
        <f>IF('S.D.PASTE SHEET'!U808="","",'S.D.PASTE SHEET'!U808)</f>
        <v/>
      </c>
      <c s="90" t="str">
        <f>IF('S.D.PASTE SHEET'!V808="","",'S.D.PASTE SHEET'!V808)</f>
        <v/>
      </c>
      <c s="90" t="str">
        <f>IF('S.D.PASTE SHEET'!W808="","",'S.D.PASTE SHEET'!W808)</f>
        <v/>
      </c>
      <c s="90" t="str">
        <f>IF('S.D.PASTE SHEET'!X808="","",'S.D.PASTE SHEET'!X808)</f>
        <v/>
      </c>
      <c s="90" t="str">
        <f>IF('S.D.PASTE SHEET'!Y808="","",'S.D.PASTE SHEET'!Y808)</f>
        <v/>
      </c>
      <c s="90" t="str">
        <f>IF('S.D.PASTE SHEET'!Z808="","",'S.D.PASTE SHEET'!Z808)</f>
        <v/>
      </c>
      <c s="90" t="str">
        <f>IF('S.D.PASTE SHEET'!AA808="","",'S.D.PASTE SHEET'!AA808)</f>
        <v/>
      </c>
      <c s="90" t="str">
        <f>IF('S.D.PASTE SHEET'!AB808="","",'S.D.PASTE SHEET'!AB808)</f>
        <v/>
      </c>
      <c s="90" t="str">
        <f>IF('S.D.PASTE SHEET'!AC808="","",'S.D.PASTE SHEET'!AC808)</f>
        <v/>
      </c>
      <c s="90" t="str">
        <f>IF('S.D.PASTE SHEET'!AD808="","",'S.D.PASTE SHEET'!AD808)</f>
        <v/>
      </c>
      <c s="34"/>
      <c s="32" t="str">
        <f>IF(AK808="","",IF(AK808&gt;0,COUNT($AG$2:AG808),""))</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8" s="32" t="str">
        <f>IF(BC808="","",IF(BC808&gt;0,COUNT($AY$2:AY808),""))</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09" spans="1:66" ht="15.75" customHeight="1">
      <c r="A809" s="90" t="str">
        <f>IF('S.D.PASTE SHEET'!A809="","",'S.D.PASTE SHEET'!A809)</f>
        <v/>
      </c>
      <c s="90" t="str">
        <f>IF('S.D.PASTE SHEET'!B809="","",'S.D.PASTE SHEET'!B809)</f>
        <v/>
      </c>
      <c s="90" t="str">
        <f>IF('S.D.PASTE SHEET'!C809="","",'S.D.PASTE SHEET'!C809)</f>
        <v/>
      </c>
      <c s="91" t="str">
        <f>IF('S.D.PASTE SHEET'!D809="","",'S.D.PASTE SHEET'!D809)</f>
        <v/>
      </c>
      <c s="90" t="str">
        <f>IF('S.D.PASTE SHEET'!E809="","",UPPER('S.D.PASTE SHEET'!E809))</f>
        <v/>
      </c>
      <c s="90" t="str">
        <f>IF('S.D.PASTE SHEET'!F809="","",'S.D.PASTE SHEET'!F809)</f>
        <v/>
      </c>
      <c s="90" t="str">
        <f>IF('S.D.PASTE SHEET'!G809="","",UPPER('S.D.PASTE SHEET'!G809))</f>
        <v/>
      </c>
      <c s="90" t="str">
        <f>IF('S.D.PASTE SHEET'!H809="","",UPPER('S.D.PASTE SHEET'!H809))</f>
        <v/>
      </c>
      <c s="90" t="str">
        <f>IF('S.D.PASTE SHEET'!I809="","",'S.D.PASTE SHEET'!I809)</f>
        <v/>
      </c>
      <c s="91" t="str">
        <f>IF('S.D.PASTE SHEET'!J809="","",'S.D.PASTE SHEET'!J809)</f>
        <v/>
      </c>
      <c s="90" t="str">
        <f>IF('S.D.PASTE SHEET'!K809="","",'S.D.PASTE SHEET'!K809)</f>
        <v/>
      </c>
      <c s="90" t="str">
        <f>IF('S.D.PASTE SHEET'!L809="","",'S.D.PASTE SHEET'!L809)</f>
        <v/>
      </c>
      <c s="90" t="str">
        <f>IF('S.D.PASTE SHEET'!M809="","",'S.D.PASTE SHEET'!M809)</f>
        <v/>
      </c>
      <c s="90" t="str">
        <f>IF('S.D.PASTE SHEET'!N809="","",'S.D.PASTE SHEET'!N809)</f>
        <v/>
      </c>
      <c s="90" t="str">
        <f>IF('S.D.PASTE SHEET'!O809="","",'S.D.PASTE SHEET'!O809)</f>
        <v/>
      </c>
      <c s="90" t="str">
        <f>IF('S.D.PASTE SHEET'!P809="","",'S.D.PASTE SHEET'!P809)</f>
        <v/>
      </c>
      <c s="90" t="str">
        <f>IF('S.D.PASTE SHEET'!Q809="","",'S.D.PASTE SHEET'!Q809)</f>
        <v/>
      </c>
      <c s="90" t="str">
        <f>IF('S.D.PASTE SHEET'!R809="","",'S.D.PASTE SHEET'!R809)</f>
        <v/>
      </c>
      <c s="90" t="str">
        <f>IF('S.D.PASTE SHEET'!S809="","",'S.D.PASTE SHEET'!S809)</f>
        <v/>
      </c>
      <c s="90" t="str">
        <f>IF('S.D.PASTE SHEET'!T809="","",'S.D.PASTE SHEET'!T809)</f>
        <v/>
      </c>
      <c s="90" t="str">
        <f>IF('S.D.PASTE SHEET'!U809="","",'S.D.PASTE SHEET'!U809)</f>
        <v/>
      </c>
      <c s="90" t="str">
        <f>IF('S.D.PASTE SHEET'!V809="","",'S.D.PASTE SHEET'!V809)</f>
        <v/>
      </c>
      <c s="90" t="str">
        <f>IF('S.D.PASTE SHEET'!W809="","",'S.D.PASTE SHEET'!W809)</f>
        <v/>
      </c>
      <c s="90" t="str">
        <f>IF('S.D.PASTE SHEET'!X809="","",'S.D.PASTE SHEET'!X809)</f>
        <v/>
      </c>
      <c s="90" t="str">
        <f>IF('S.D.PASTE SHEET'!Y809="","",'S.D.PASTE SHEET'!Y809)</f>
        <v/>
      </c>
      <c s="90" t="str">
        <f>IF('S.D.PASTE SHEET'!Z809="","",'S.D.PASTE SHEET'!Z809)</f>
        <v/>
      </c>
      <c s="90" t="str">
        <f>IF('S.D.PASTE SHEET'!AA809="","",'S.D.PASTE SHEET'!AA809)</f>
        <v/>
      </c>
      <c s="90" t="str">
        <f>IF('S.D.PASTE SHEET'!AB809="","",'S.D.PASTE SHEET'!AB809)</f>
        <v/>
      </c>
      <c s="90" t="str">
        <f>IF('S.D.PASTE SHEET'!AC809="","",'S.D.PASTE SHEET'!AC809)</f>
        <v/>
      </c>
      <c s="90" t="str">
        <f>IF('S.D.PASTE SHEET'!AD809="","",'S.D.PASTE SHEET'!AD809)</f>
        <v/>
      </c>
      <c s="34"/>
      <c s="32" t="str">
        <f>IF(AK809="","",IF(AK809&gt;0,COUNT($AG$2:AG809),""))</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09" s="32" t="str">
        <f>IF(BC809="","",IF(BC809&gt;0,COUNT($AY$2:AY809),""))</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0" spans="1:66" ht="15.75" customHeight="1">
      <c r="A810" s="90" t="str">
        <f>IF('S.D.PASTE SHEET'!A810="","",'S.D.PASTE SHEET'!A810)</f>
        <v/>
      </c>
      <c s="90" t="str">
        <f>IF('S.D.PASTE SHEET'!B810="","",'S.D.PASTE SHEET'!B810)</f>
        <v/>
      </c>
      <c s="90" t="str">
        <f>IF('S.D.PASTE SHEET'!C810="","",'S.D.PASTE SHEET'!C810)</f>
        <v/>
      </c>
      <c s="91" t="str">
        <f>IF('S.D.PASTE SHEET'!D810="","",'S.D.PASTE SHEET'!D810)</f>
        <v/>
      </c>
      <c s="90" t="str">
        <f>IF('S.D.PASTE SHEET'!E810="","",UPPER('S.D.PASTE SHEET'!E810))</f>
        <v/>
      </c>
      <c s="90" t="str">
        <f>IF('S.D.PASTE SHEET'!F810="","",'S.D.PASTE SHEET'!F810)</f>
        <v/>
      </c>
      <c s="90" t="str">
        <f>IF('S.D.PASTE SHEET'!G810="","",UPPER('S.D.PASTE SHEET'!G810))</f>
        <v/>
      </c>
      <c s="90" t="str">
        <f>IF('S.D.PASTE SHEET'!H810="","",UPPER('S.D.PASTE SHEET'!H810))</f>
        <v/>
      </c>
      <c s="90" t="str">
        <f>IF('S.D.PASTE SHEET'!I810="","",'S.D.PASTE SHEET'!I810)</f>
        <v/>
      </c>
      <c s="91" t="str">
        <f>IF('S.D.PASTE SHEET'!J810="","",'S.D.PASTE SHEET'!J810)</f>
        <v/>
      </c>
      <c s="90" t="str">
        <f>IF('S.D.PASTE SHEET'!K810="","",'S.D.PASTE SHEET'!K810)</f>
        <v/>
      </c>
      <c s="90" t="str">
        <f>IF('S.D.PASTE SHEET'!L810="","",'S.D.PASTE SHEET'!L810)</f>
        <v/>
      </c>
      <c s="90" t="str">
        <f>IF('S.D.PASTE SHEET'!M810="","",'S.D.PASTE SHEET'!M810)</f>
        <v/>
      </c>
      <c s="90" t="str">
        <f>IF('S.D.PASTE SHEET'!N810="","",'S.D.PASTE SHEET'!N810)</f>
        <v/>
      </c>
      <c s="90" t="str">
        <f>IF('S.D.PASTE SHEET'!O810="","",'S.D.PASTE SHEET'!O810)</f>
        <v/>
      </c>
      <c s="90" t="str">
        <f>IF('S.D.PASTE SHEET'!P810="","",'S.D.PASTE SHEET'!P810)</f>
        <v/>
      </c>
      <c s="90" t="str">
        <f>IF('S.D.PASTE SHEET'!Q810="","",'S.D.PASTE SHEET'!Q810)</f>
        <v/>
      </c>
      <c s="90" t="str">
        <f>IF('S.D.PASTE SHEET'!R810="","",'S.D.PASTE SHEET'!R810)</f>
        <v/>
      </c>
      <c s="90" t="str">
        <f>IF('S.D.PASTE SHEET'!S810="","",'S.D.PASTE SHEET'!S810)</f>
        <v/>
      </c>
      <c s="90" t="str">
        <f>IF('S.D.PASTE SHEET'!T810="","",'S.D.PASTE SHEET'!T810)</f>
        <v/>
      </c>
      <c s="90" t="str">
        <f>IF('S.D.PASTE SHEET'!U810="","",'S.D.PASTE SHEET'!U810)</f>
        <v/>
      </c>
      <c s="90" t="str">
        <f>IF('S.D.PASTE SHEET'!V810="","",'S.D.PASTE SHEET'!V810)</f>
        <v/>
      </c>
      <c s="90" t="str">
        <f>IF('S.D.PASTE SHEET'!W810="","",'S.D.PASTE SHEET'!W810)</f>
        <v/>
      </c>
      <c s="90" t="str">
        <f>IF('S.D.PASTE SHEET'!X810="","",'S.D.PASTE SHEET'!X810)</f>
        <v/>
      </c>
      <c s="90" t="str">
        <f>IF('S.D.PASTE SHEET'!Y810="","",'S.D.PASTE SHEET'!Y810)</f>
        <v/>
      </c>
      <c s="90" t="str">
        <f>IF('S.D.PASTE SHEET'!Z810="","",'S.D.PASTE SHEET'!Z810)</f>
        <v/>
      </c>
      <c s="90" t="str">
        <f>IF('S.D.PASTE SHEET'!AA810="","",'S.D.PASTE SHEET'!AA810)</f>
        <v/>
      </c>
      <c s="90" t="str">
        <f>IF('S.D.PASTE SHEET'!AB810="","",'S.D.PASTE SHEET'!AB810)</f>
        <v/>
      </c>
      <c s="90" t="str">
        <f>IF('S.D.PASTE SHEET'!AC810="","",'S.D.PASTE SHEET'!AC810)</f>
        <v/>
      </c>
      <c s="90" t="str">
        <f>IF('S.D.PASTE SHEET'!AD810="","",'S.D.PASTE SHEET'!AD810)</f>
        <v/>
      </c>
      <c s="34"/>
      <c s="32" t="str">
        <f>IF(AK810="","",IF(AK810&gt;0,COUNT($AG$2:AG810),""))</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0" s="32" t="str">
        <f>IF(BC810="","",IF(BC810&gt;0,COUNT($AY$2:AY810),""))</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1" spans="1:66" ht="15.75" customHeight="1">
      <c r="A811" s="90" t="str">
        <f>IF('S.D.PASTE SHEET'!A811="","",'S.D.PASTE SHEET'!A811)</f>
        <v/>
      </c>
      <c s="90" t="str">
        <f>IF('S.D.PASTE SHEET'!B811="","",'S.D.PASTE SHEET'!B811)</f>
        <v/>
      </c>
      <c s="90" t="str">
        <f>IF('S.D.PASTE SHEET'!C811="","",'S.D.PASTE SHEET'!C811)</f>
        <v/>
      </c>
      <c s="91" t="str">
        <f>IF('S.D.PASTE SHEET'!D811="","",'S.D.PASTE SHEET'!D811)</f>
        <v/>
      </c>
      <c s="90" t="str">
        <f>IF('S.D.PASTE SHEET'!E811="","",UPPER('S.D.PASTE SHEET'!E811))</f>
        <v/>
      </c>
      <c s="90" t="str">
        <f>IF('S.D.PASTE SHEET'!F811="","",'S.D.PASTE SHEET'!F811)</f>
        <v/>
      </c>
      <c s="90" t="str">
        <f>IF('S.D.PASTE SHEET'!G811="","",UPPER('S.D.PASTE SHEET'!G811))</f>
        <v/>
      </c>
      <c s="90" t="str">
        <f>IF('S.D.PASTE SHEET'!H811="","",UPPER('S.D.PASTE SHEET'!H811))</f>
        <v/>
      </c>
      <c s="90" t="str">
        <f>IF('S.D.PASTE SHEET'!I811="","",'S.D.PASTE SHEET'!I811)</f>
        <v/>
      </c>
      <c s="91" t="str">
        <f>IF('S.D.PASTE SHEET'!J811="","",'S.D.PASTE SHEET'!J811)</f>
        <v/>
      </c>
      <c s="90" t="str">
        <f>IF('S.D.PASTE SHEET'!K811="","",'S.D.PASTE SHEET'!K811)</f>
        <v/>
      </c>
      <c s="90" t="str">
        <f>IF('S.D.PASTE SHEET'!L811="","",'S.D.PASTE SHEET'!L811)</f>
        <v/>
      </c>
      <c s="90" t="str">
        <f>IF('S.D.PASTE SHEET'!M811="","",'S.D.PASTE SHEET'!M811)</f>
        <v/>
      </c>
      <c s="90" t="str">
        <f>IF('S.D.PASTE SHEET'!N811="","",'S.D.PASTE SHEET'!N811)</f>
        <v/>
      </c>
      <c s="90" t="str">
        <f>IF('S.D.PASTE SHEET'!O811="","",'S.D.PASTE SHEET'!O811)</f>
        <v/>
      </c>
      <c s="90" t="str">
        <f>IF('S.D.PASTE SHEET'!P811="","",'S.D.PASTE SHEET'!P811)</f>
        <v/>
      </c>
      <c s="90" t="str">
        <f>IF('S.D.PASTE SHEET'!Q811="","",'S.D.PASTE SHEET'!Q811)</f>
        <v/>
      </c>
      <c s="90" t="str">
        <f>IF('S.D.PASTE SHEET'!R811="","",'S.D.PASTE SHEET'!R811)</f>
        <v/>
      </c>
      <c s="90" t="str">
        <f>IF('S.D.PASTE SHEET'!S811="","",'S.D.PASTE SHEET'!S811)</f>
        <v/>
      </c>
      <c s="90" t="str">
        <f>IF('S.D.PASTE SHEET'!T811="","",'S.D.PASTE SHEET'!T811)</f>
        <v/>
      </c>
      <c s="90" t="str">
        <f>IF('S.D.PASTE SHEET'!U811="","",'S.D.PASTE SHEET'!U811)</f>
        <v/>
      </c>
      <c s="90" t="str">
        <f>IF('S.D.PASTE SHEET'!V811="","",'S.D.PASTE SHEET'!V811)</f>
        <v/>
      </c>
      <c s="90" t="str">
        <f>IF('S.D.PASTE SHEET'!W811="","",'S.D.PASTE SHEET'!W811)</f>
        <v/>
      </c>
      <c s="90" t="str">
        <f>IF('S.D.PASTE SHEET'!X811="","",'S.D.PASTE SHEET'!X811)</f>
        <v/>
      </c>
      <c s="90" t="str">
        <f>IF('S.D.PASTE SHEET'!Y811="","",'S.D.PASTE SHEET'!Y811)</f>
        <v/>
      </c>
      <c s="90" t="str">
        <f>IF('S.D.PASTE SHEET'!Z811="","",'S.D.PASTE SHEET'!Z811)</f>
        <v/>
      </c>
      <c s="90" t="str">
        <f>IF('S.D.PASTE SHEET'!AA811="","",'S.D.PASTE SHEET'!AA811)</f>
        <v/>
      </c>
      <c s="90" t="str">
        <f>IF('S.D.PASTE SHEET'!AB811="","",'S.D.PASTE SHEET'!AB811)</f>
        <v/>
      </c>
      <c s="90" t="str">
        <f>IF('S.D.PASTE SHEET'!AC811="","",'S.D.PASTE SHEET'!AC811)</f>
        <v/>
      </c>
      <c s="90" t="str">
        <f>IF('S.D.PASTE SHEET'!AD811="","",'S.D.PASTE SHEET'!AD811)</f>
        <v/>
      </c>
      <c s="34"/>
      <c s="32" t="str">
        <f>IF(AK811="","",IF(AK811&gt;0,COUNT($AG$2:AG811),""))</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1" s="32" t="str">
        <f>IF(BC811="","",IF(BC811&gt;0,COUNT($AY$2:AY811),""))</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2" spans="1:66" ht="15.75" customHeight="1">
      <c r="A812" s="90" t="str">
        <f>IF('S.D.PASTE SHEET'!A812="","",'S.D.PASTE SHEET'!A812)</f>
        <v/>
      </c>
      <c s="90" t="str">
        <f>IF('S.D.PASTE SHEET'!B812="","",'S.D.PASTE SHEET'!B812)</f>
        <v/>
      </c>
      <c s="90" t="str">
        <f>IF('S.D.PASTE SHEET'!C812="","",'S.D.PASTE SHEET'!C812)</f>
        <v/>
      </c>
      <c s="91" t="str">
        <f>IF('S.D.PASTE SHEET'!D812="","",'S.D.PASTE SHEET'!D812)</f>
        <v/>
      </c>
      <c s="90" t="str">
        <f>IF('S.D.PASTE SHEET'!E812="","",UPPER('S.D.PASTE SHEET'!E812))</f>
        <v/>
      </c>
      <c s="90" t="str">
        <f>IF('S.D.PASTE SHEET'!F812="","",'S.D.PASTE SHEET'!F812)</f>
        <v/>
      </c>
      <c s="90" t="str">
        <f>IF('S.D.PASTE SHEET'!G812="","",UPPER('S.D.PASTE SHEET'!G812))</f>
        <v/>
      </c>
      <c s="90" t="str">
        <f>IF('S.D.PASTE SHEET'!H812="","",UPPER('S.D.PASTE SHEET'!H812))</f>
        <v/>
      </c>
      <c s="90" t="str">
        <f>IF('S.D.PASTE SHEET'!I812="","",'S.D.PASTE SHEET'!I812)</f>
        <v/>
      </c>
      <c s="91" t="str">
        <f>IF('S.D.PASTE SHEET'!J812="","",'S.D.PASTE SHEET'!J812)</f>
        <v/>
      </c>
      <c s="90" t="str">
        <f>IF('S.D.PASTE SHEET'!K812="","",'S.D.PASTE SHEET'!K812)</f>
        <v/>
      </c>
      <c s="90" t="str">
        <f>IF('S.D.PASTE SHEET'!L812="","",'S.D.PASTE SHEET'!L812)</f>
        <v/>
      </c>
      <c s="90" t="str">
        <f>IF('S.D.PASTE SHEET'!M812="","",'S.D.PASTE SHEET'!M812)</f>
        <v/>
      </c>
      <c s="90" t="str">
        <f>IF('S.D.PASTE SHEET'!N812="","",'S.D.PASTE SHEET'!N812)</f>
        <v/>
      </c>
      <c s="90" t="str">
        <f>IF('S.D.PASTE SHEET'!O812="","",'S.D.PASTE SHEET'!O812)</f>
        <v/>
      </c>
      <c s="90" t="str">
        <f>IF('S.D.PASTE SHEET'!P812="","",'S.D.PASTE SHEET'!P812)</f>
        <v/>
      </c>
      <c s="90" t="str">
        <f>IF('S.D.PASTE SHEET'!Q812="","",'S.D.PASTE SHEET'!Q812)</f>
        <v/>
      </c>
      <c s="90" t="str">
        <f>IF('S.D.PASTE SHEET'!R812="","",'S.D.PASTE SHEET'!R812)</f>
        <v/>
      </c>
      <c s="90" t="str">
        <f>IF('S.D.PASTE SHEET'!S812="","",'S.D.PASTE SHEET'!S812)</f>
        <v/>
      </c>
      <c s="90" t="str">
        <f>IF('S.D.PASTE SHEET'!T812="","",'S.D.PASTE SHEET'!T812)</f>
        <v/>
      </c>
      <c s="90" t="str">
        <f>IF('S.D.PASTE SHEET'!U812="","",'S.D.PASTE SHEET'!U812)</f>
        <v/>
      </c>
      <c s="90" t="str">
        <f>IF('S.D.PASTE SHEET'!V812="","",'S.D.PASTE SHEET'!V812)</f>
        <v/>
      </c>
      <c s="90" t="str">
        <f>IF('S.D.PASTE SHEET'!W812="","",'S.D.PASTE SHEET'!W812)</f>
        <v/>
      </c>
      <c s="90" t="str">
        <f>IF('S.D.PASTE SHEET'!X812="","",'S.D.PASTE SHEET'!X812)</f>
        <v/>
      </c>
      <c s="90" t="str">
        <f>IF('S.D.PASTE SHEET'!Y812="","",'S.D.PASTE SHEET'!Y812)</f>
        <v/>
      </c>
      <c s="90" t="str">
        <f>IF('S.D.PASTE SHEET'!Z812="","",'S.D.PASTE SHEET'!Z812)</f>
        <v/>
      </c>
      <c s="90" t="str">
        <f>IF('S.D.PASTE SHEET'!AA812="","",'S.D.PASTE SHEET'!AA812)</f>
        <v/>
      </c>
      <c s="90" t="str">
        <f>IF('S.D.PASTE SHEET'!AB812="","",'S.D.PASTE SHEET'!AB812)</f>
        <v/>
      </c>
      <c s="90" t="str">
        <f>IF('S.D.PASTE SHEET'!AC812="","",'S.D.PASTE SHEET'!AC812)</f>
        <v/>
      </c>
      <c s="90" t="str">
        <f>IF('S.D.PASTE SHEET'!AD812="","",'S.D.PASTE SHEET'!AD812)</f>
        <v/>
      </c>
      <c s="34"/>
      <c s="32" t="str">
        <f>IF(AK812="","",IF(AK812&gt;0,COUNT($AG$2:AG812),""))</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2" s="32" t="str">
        <f>IF(BC812="","",IF(BC812&gt;0,COUNT($AY$2:AY812),""))</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3" spans="1:66" ht="15.75" customHeight="1">
      <c r="A813" s="90" t="str">
        <f>IF('S.D.PASTE SHEET'!A813="","",'S.D.PASTE SHEET'!A813)</f>
        <v/>
      </c>
      <c s="90" t="str">
        <f>IF('S.D.PASTE SHEET'!B813="","",'S.D.PASTE SHEET'!B813)</f>
        <v/>
      </c>
      <c s="90" t="str">
        <f>IF('S.D.PASTE SHEET'!C813="","",'S.D.PASTE SHEET'!C813)</f>
        <v/>
      </c>
      <c s="91" t="str">
        <f>IF('S.D.PASTE SHEET'!D813="","",'S.D.PASTE SHEET'!D813)</f>
        <v/>
      </c>
      <c s="90" t="str">
        <f>IF('S.D.PASTE SHEET'!E813="","",UPPER('S.D.PASTE SHEET'!E813))</f>
        <v/>
      </c>
      <c s="90" t="str">
        <f>IF('S.D.PASTE SHEET'!F813="","",'S.D.PASTE SHEET'!F813)</f>
        <v/>
      </c>
      <c s="90" t="str">
        <f>IF('S.D.PASTE SHEET'!G813="","",UPPER('S.D.PASTE SHEET'!G813))</f>
        <v/>
      </c>
      <c s="90" t="str">
        <f>IF('S.D.PASTE SHEET'!H813="","",UPPER('S.D.PASTE SHEET'!H813))</f>
        <v/>
      </c>
      <c s="90" t="str">
        <f>IF('S.D.PASTE SHEET'!I813="","",'S.D.PASTE SHEET'!I813)</f>
        <v/>
      </c>
      <c s="91" t="str">
        <f>IF('S.D.PASTE SHEET'!J813="","",'S.D.PASTE SHEET'!J813)</f>
        <v/>
      </c>
      <c s="90" t="str">
        <f>IF('S.D.PASTE SHEET'!K813="","",'S.D.PASTE SHEET'!K813)</f>
        <v/>
      </c>
      <c s="90" t="str">
        <f>IF('S.D.PASTE SHEET'!L813="","",'S.D.PASTE SHEET'!L813)</f>
        <v/>
      </c>
      <c s="90" t="str">
        <f>IF('S.D.PASTE SHEET'!M813="","",'S.D.PASTE SHEET'!M813)</f>
        <v/>
      </c>
      <c s="90" t="str">
        <f>IF('S.D.PASTE SHEET'!N813="","",'S.D.PASTE SHEET'!N813)</f>
        <v/>
      </c>
      <c s="90" t="str">
        <f>IF('S.D.PASTE SHEET'!O813="","",'S.D.PASTE SHEET'!O813)</f>
        <v/>
      </c>
      <c s="90" t="str">
        <f>IF('S.D.PASTE SHEET'!P813="","",'S.D.PASTE SHEET'!P813)</f>
        <v/>
      </c>
      <c s="90" t="str">
        <f>IF('S.D.PASTE SHEET'!Q813="","",'S.D.PASTE SHEET'!Q813)</f>
        <v/>
      </c>
      <c s="90" t="str">
        <f>IF('S.D.PASTE SHEET'!R813="","",'S.D.PASTE SHEET'!R813)</f>
        <v/>
      </c>
      <c s="90" t="str">
        <f>IF('S.D.PASTE SHEET'!S813="","",'S.D.PASTE SHEET'!S813)</f>
        <v/>
      </c>
      <c s="90" t="str">
        <f>IF('S.D.PASTE SHEET'!T813="","",'S.D.PASTE SHEET'!T813)</f>
        <v/>
      </c>
      <c s="90" t="str">
        <f>IF('S.D.PASTE SHEET'!U813="","",'S.D.PASTE SHEET'!U813)</f>
        <v/>
      </c>
      <c s="90" t="str">
        <f>IF('S.D.PASTE SHEET'!V813="","",'S.D.PASTE SHEET'!V813)</f>
        <v/>
      </c>
      <c s="90" t="str">
        <f>IF('S.D.PASTE SHEET'!W813="","",'S.D.PASTE SHEET'!W813)</f>
        <v/>
      </c>
      <c s="90" t="str">
        <f>IF('S.D.PASTE SHEET'!X813="","",'S.D.PASTE SHEET'!X813)</f>
        <v/>
      </c>
      <c s="90" t="str">
        <f>IF('S.D.PASTE SHEET'!Y813="","",'S.D.PASTE SHEET'!Y813)</f>
        <v/>
      </c>
      <c s="90" t="str">
        <f>IF('S.D.PASTE SHEET'!Z813="","",'S.D.PASTE SHEET'!Z813)</f>
        <v/>
      </c>
      <c s="90" t="str">
        <f>IF('S.D.PASTE SHEET'!AA813="","",'S.D.PASTE SHEET'!AA813)</f>
        <v/>
      </c>
      <c s="90" t="str">
        <f>IF('S.D.PASTE SHEET'!AB813="","",'S.D.PASTE SHEET'!AB813)</f>
        <v/>
      </c>
      <c s="90" t="str">
        <f>IF('S.D.PASTE SHEET'!AC813="","",'S.D.PASTE SHEET'!AC813)</f>
        <v/>
      </c>
      <c s="90" t="str">
        <f>IF('S.D.PASTE SHEET'!AD813="","",'S.D.PASTE SHEET'!AD813)</f>
        <v/>
      </c>
      <c s="34"/>
      <c s="32" t="str">
        <f>IF(AK813="","",IF(AK813&gt;0,COUNT($AG$2:AG813),""))</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3" s="32" t="str">
        <f>IF(BC813="","",IF(BC813&gt;0,COUNT($AY$2:AY813),""))</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4" spans="1:66" ht="15.75" customHeight="1">
      <c r="A814" s="90" t="str">
        <f>IF('S.D.PASTE SHEET'!A814="","",'S.D.PASTE SHEET'!A814)</f>
        <v/>
      </c>
      <c s="90" t="str">
        <f>IF('S.D.PASTE SHEET'!B814="","",'S.D.PASTE SHEET'!B814)</f>
        <v/>
      </c>
      <c s="90" t="str">
        <f>IF('S.D.PASTE SHEET'!C814="","",'S.D.PASTE SHEET'!C814)</f>
        <v/>
      </c>
      <c s="91" t="str">
        <f>IF('S.D.PASTE SHEET'!D814="","",'S.D.PASTE SHEET'!D814)</f>
        <v/>
      </c>
      <c s="90" t="str">
        <f>IF('S.D.PASTE SHEET'!E814="","",UPPER('S.D.PASTE SHEET'!E814))</f>
        <v/>
      </c>
      <c s="90" t="str">
        <f>IF('S.D.PASTE SHEET'!F814="","",'S.D.PASTE SHEET'!F814)</f>
        <v/>
      </c>
      <c s="90" t="str">
        <f>IF('S.D.PASTE SHEET'!G814="","",UPPER('S.D.PASTE SHEET'!G814))</f>
        <v/>
      </c>
      <c s="90" t="str">
        <f>IF('S.D.PASTE SHEET'!H814="","",UPPER('S.D.PASTE SHEET'!H814))</f>
        <v/>
      </c>
      <c s="90" t="str">
        <f>IF('S.D.PASTE SHEET'!I814="","",'S.D.PASTE SHEET'!I814)</f>
        <v/>
      </c>
      <c s="91" t="str">
        <f>IF('S.D.PASTE SHEET'!J814="","",'S.D.PASTE SHEET'!J814)</f>
        <v/>
      </c>
      <c s="90" t="str">
        <f>IF('S.D.PASTE SHEET'!K814="","",'S.D.PASTE SHEET'!K814)</f>
        <v/>
      </c>
      <c s="90" t="str">
        <f>IF('S.D.PASTE SHEET'!L814="","",'S.D.PASTE SHEET'!L814)</f>
        <v/>
      </c>
      <c s="90" t="str">
        <f>IF('S.D.PASTE SHEET'!M814="","",'S.D.PASTE SHEET'!M814)</f>
        <v/>
      </c>
      <c s="90" t="str">
        <f>IF('S.D.PASTE SHEET'!N814="","",'S.D.PASTE SHEET'!N814)</f>
        <v/>
      </c>
      <c s="90" t="str">
        <f>IF('S.D.PASTE SHEET'!O814="","",'S.D.PASTE SHEET'!O814)</f>
        <v/>
      </c>
      <c s="90" t="str">
        <f>IF('S.D.PASTE SHEET'!P814="","",'S.D.PASTE SHEET'!P814)</f>
        <v/>
      </c>
      <c s="90" t="str">
        <f>IF('S.D.PASTE SHEET'!Q814="","",'S.D.PASTE SHEET'!Q814)</f>
        <v/>
      </c>
      <c s="90" t="str">
        <f>IF('S.D.PASTE SHEET'!R814="","",'S.D.PASTE SHEET'!R814)</f>
        <v/>
      </c>
      <c s="90" t="str">
        <f>IF('S.D.PASTE SHEET'!S814="","",'S.D.PASTE SHEET'!S814)</f>
        <v/>
      </c>
      <c s="90" t="str">
        <f>IF('S.D.PASTE SHEET'!T814="","",'S.D.PASTE SHEET'!T814)</f>
        <v/>
      </c>
      <c s="90" t="str">
        <f>IF('S.D.PASTE SHEET'!U814="","",'S.D.PASTE SHEET'!U814)</f>
        <v/>
      </c>
      <c s="90" t="str">
        <f>IF('S.D.PASTE SHEET'!V814="","",'S.D.PASTE SHEET'!V814)</f>
        <v/>
      </c>
      <c s="90" t="str">
        <f>IF('S.D.PASTE SHEET'!W814="","",'S.D.PASTE SHEET'!W814)</f>
        <v/>
      </c>
      <c s="90" t="str">
        <f>IF('S.D.PASTE SHEET'!X814="","",'S.D.PASTE SHEET'!X814)</f>
        <v/>
      </c>
      <c s="90" t="str">
        <f>IF('S.D.PASTE SHEET'!Y814="","",'S.D.PASTE SHEET'!Y814)</f>
        <v/>
      </c>
      <c s="90" t="str">
        <f>IF('S.D.PASTE SHEET'!Z814="","",'S.D.PASTE SHEET'!Z814)</f>
        <v/>
      </c>
      <c s="90" t="str">
        <f>IF('S.D.PASTE SHEET'!AA814="","",'S.D.PASTE SHEET'!AA814)</f>
        <v/>
      </c>
      <c s="90" t="str">
        <f>IF('S.D.PASTE SHEET'!AB814="","",'S.D.PASTE SHEET'!AB814)</f>
        <v/>
      </c>
      <c s="90" t="str">
        <f>IF('S.D.PASTE SHEET'!AC814="","",'S.D.PASTE SHEET'!AC814)</f>
        <v/>
      </c>
      <c s="90" t="str">
        <f>IF('S.D.PASTE SHEET'!AD814="","",'S.D.PASTE SHEET'!AD814)</f>
        <v/>
      </c>
      <c s="34"/>
      <c s="32" t="str">
        <f>IF(AK814="","",IF(AK814&gt;0,COUNT($AG$2:AG814),""))</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4" s="32" t="str">
        <f>IF(BC814="","",IF(BC814&gt;0,COUNT($AY$2:AY814),""))</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5" spans="1:66" ht="15.75" customHeight="1">
      <c r="A815" s="90" t="str">
        <f>IF('S.D.PASTE SHEET'!A815="","",'S.D.PASTE SHEET'!A815)</f>
        <v/>
      </c>
      <c s="90" t="str">
        <f>IF('S.D.PASTE SHEET'!B815="","",'S.D.PASTE SHEET'!B815)</f>
        <v/>
      </c>
      <c s="90" t="str">
        <f>IF('S.D.PASTE SHEET'!C815="","",'S.D.PASTE SHEET'!C815)</f>
        <v/>
      </c>
      <c s="91" t="str">
        <f>IF('S.D.PASTE SHEET'!D815="","",'S.D.PASTE SHEET'!D815)</f>
        <v/>
      </c>
      <c s="90" t="str">
        <f>IF('S.D.PASTE SHEET'!E815="","",UPPER('S.D.PASTE SHEET'!E815))</f>
        <v/>
      </c>
      <c s="90" t="str">
        <f>IF('S.D.PASTE SHEET'!F815="","",'S.D.PASTE SHEET'!F815)</f>
        <v/>
      </c>
      <c s="90" t="str">
        <f>IF('S.D.PASTE SHEET'!G815="","",UPPER('S.D.PASTE SHEET'!G815))</f>
        <v/>
      </c>
      <c s="90" t="str">
        <f>IF('S.D.PASTE SHEET'!H815="","",UPPER('S.D.PASTE SHEET'!H815))</f>
        <v/>
      </c>
      <c s="90" t="str">
        <f>IF('S.D.PASTE SHEET'!I815="","",'S.D.PASTE SHEET'!I815)</f>
        <v/>
      </c>
      <c s="91" t="str">
        <f>IF('S.D.PASTE SHEET'!J815="","",'S.D.PASTE SHEET'!J815)</f>
        <v/>
      </c>
      <c s="90" t="str">
        <f>IF('S.D.PASTE SHEET'!K815="","",'S.D.PASTE SHEET'!K815)</f>
        <v/>
      </c>
      <c s="90" t="str">
        <f>IF('S.D.PASTE SHEET'!L815="","",'S.D.PASTE SHEET'!L815)</f>
        <v/>
      </c>
      <c s="90" t="str">
        <f>IF('S.D.PASTE SHEET'!M815="","",'S.D.PASTE SHEET'!M815)</f>
        <v/>
      </c>
      <c s="90" t="str">
        <f>IF('S.D.PASTE SHEET'!N815="","",'S.D.PASTE SHEET'!N815)</f>
        <v/>
      </c>
      <c s="90" t="str">
        <f>IF('S.D.PASTE SHEET'!O815="","",'S.D.PASTE SHEET'!O815)</f>
        <v/>
      </c>
      <c s="90" t="str">
        <f>IF('S.D.PASTE SHEET'!P815="","",'S.D.PASTE SHEET'!P815)</f>
        <v/>
      </c>
      <c s="90" t="str">
        <f>IF('S.D.PASTE SHEET'!Q815="","",'S.D.PASTE SHEET'!Q815)</f>
        <v/>
      </c>
      <c s="90" t="str">
        <f>IF('S.D.PASTE SHEET'!R815="","",'S.D.PASTE SHEET'!R815)</f>
        <v/>
      </c>
      <c s="90" t="str">
        <f>IF('S.D.PASTE SHEET'!S815="","",'S.D.PASTE SHEET'!S815)</f>
        <v/>
      </c>
      <c s="90" t="str">
        <f>IF('S.D.PASTE SHEET'!T815="","",'S.D.PASTE SHEET'!T815)</f>
        <v/>
      </c>
      <c s="90" t="str">
        <f>IF('S.D.PASTE SHEET'!U815="","",'S.D.PASTE SHEET'!U815)</f>
        <v/>
      </c>
      <c s="90" t="str">
        <f>IF('S.D.PASTE SHEET'!V815="","",'S.D.PASTE SHEET'!V815)</f>
        <v/>
      </c>
      <c s="90" t="str">
        <f>IF('S.D.PASTE SHEET'!W815="","",'S.D.PASTE SHEET'!W815)</f>
        <v/>
      </c>
      <c s="90" t="str">
        <f>IF('S.D.PASTE SHEET'!X815="","",'S.D.PASTE SHEET'!X815)</f>
        <v/>
      </c>
      <c s="90" t="str">
        <f>IF('S.D.PASTE SHEET'!Y815="","",'S.D.PASTE SHEET'!Y815)</f>
        <v/>
      </c>
      <c s="90" t="str">
        <f>IF('S.D.PASTE SHEET'!Z815="","",'S.D.PASTE SHEET'!Z815)</f>
        <v/>
      </c>
      <c s="90" t="str">
        <f>IF('S.D.PASTE SHEET'!AA815="","",'S.D.PASTE SHEET'!AA815)</f>
        <v/>
      </c>
      <c s="90" t="str">
        <f>IF('S.D.PASTE SHEET'!AB815="","",'S.D.PASTE SHEET'!AB815)</f>
        <v/>
      </c>
      <c s="90" t="str">
        <f>IF('S.D.PASTE SHEET'!AC815="","",'S.D.PASTE SHEET'!AC815)</f>
        <v/>
      </c>
      <c s="90" t="str">
        <f>IF('S.D.PASTE SHEET'!AD815="","",'S.D.PASTE SHEET'!AD815)</f>
        <v/>
      </c>
      <c s="34"/>
      <c s="32" t="str">
        <f>IF(AK815="","",IF(AK815&gt;0,COUNT($AG$2:AG815),""))</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5" s="32" t="str">
        <f>IF(BC815="","",IF(BC815&gt;0,COUNT($AY$2:AY815),""))</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6" spans="1:66" ht="15.75" customHeight="1">
      <c r="A816" s="90" t="str">
        <f>IF('S.D.PASTE SHEET'!A816="","",'S.D.PASTE SHEET'!A816)</f>
        <v/>
      </c>
      <c s="90" t="str">
        <f>IF('S.D.PASTE SHEET'!B816="","",'S.D.PASTE SHEET'!B816)</f>
        <v/>
      </c>
      <c s="90" t="str">
        <f>IF('S.D.PASTE SHEET'!C816="","",'S.D.PASTE SHEET'!C816)</f>
        <v/>
      </c>
      <c s="91" t="str">
        <f>IF('S.D.PASTE SHEET'!D816="","",'S.D.PASTE SHEET'!D816)</f>
        <v/>
      </c>
      <c s="90" t="str">
        <f>IF('S.D.PASTE SHEET'!E816="","",UPPER('S.D.PASTE SHEET'!E816))</f>
        <v/>
      </c>
      <c s="90" t="str">
        <f>IF('S.D.PASTE SHEET'!F816="","",'S.D.PASTE SHEET'!F816)</f>
        <v/>
      </c>
      <c s="90" t="str">
        <f>IF('S.D.PASTE SHEET'!G816="","",UPPER('S.D.PASTE SHEET'!G816))</f>
        <v/>
      </c>
      <c s="90" t="str">
        <f>IF('S.D.PASTE SHEET'!H816="","",UPPER('S.D.PASTE SHEET'!H816))</f>
        <v/>
      </c>
      <c s="90" t="str">
        <f>IF('S.D.PASTE SHEET'!I816="","",'S.D.PASTE SHEET'!I816)</f>
        <v/>
      </c>
      <c s="91" t="str">
        <f>IF('S.D.PASTE SHEET'!J816="","",'S.D.PASTE SHEET'!J816)</f>
        <v/>
      </c>
      <c s="90" t="str">
        <f>IF('S.D.PASTE SHEET'!K816="","",'S.D.PASTE SHEET'!K816)</f>
        <v/>
      </c>
      <c s="90" t="str">
        <f>IF('S.D.PASTE SHEET'!L816="","",'S.D.PASTE SHEET'!L816)</f>
        <v/>
      </c>
      <c s="90" t="str">
        <f>IF('S.D.PASTE SHEET'!M816="","",'S.D.PASTE SHEET'!M816)</f>
        <v/>
      </c>
      <c s="90" t="str">
        <f>IF('S.D.PASTE SHEET'!N816="","",'S.D.PASTE SHEET'!N816)</f>
        <v/>
      </c>
      <c s="90" t="str">
        <f>IF('S.D.PASTE SHEET'!O816="","",'S.D.PASTE SHEET'!O816)</f>
        <v/>
      </c>
      <c s="90" t="str">
        <f>IF('S.D.PASTE SHEET'!P816="","",'S.D.PASTE SHEET'!P816)</f>
        <v/>
      </c>
      <c s="90" t="str">
        <f>IF('S.D.PASTE SHEET'!Q816="","",'S.D.PASTE SHEET'!Q816)</f>
        <v/>
      </c>
      <c s="90" t="str">
        <f>IF('S.D.PASTE SHEET'!R816="","",'S.D.PASTE SHEET'!R816)</f>
        <v/>
      </c>
      <c s="90" t="str">
        <f>IF('S.D.PASTE SHEET'!S816="","",'S.D.PASTE SHEET'!S816)</f>
        <v/>
      </c>
      <c s="90" t="str">
        <f>IF('S.D.PASTE SHEET'!T816="","",'S.D.PASTE SHEET'!T816)</f>
        <v/>
      </c>
      <c s="90" t="str">
        <f>IF('S.D.PASTE SHEET'!U816="","",'S.D.PASTE SHEET'!U816)</f>
        <v/>
      </c>
      <c s="90" t="str">
        <f>IF('S.D.PASTE SHEET'!V816="","",'S.D.PASTE SHEET'!V816)</f>
        <v/>
      </c>
      <c s="90" t="str">
        <f>IF('S.D.PASTE SHEET'!W816="","",'S.D.PASTE SHEET'!W816)</f>
        <v/>
      </c>
      <c s="90" t="str">
        <f>IF('S.D.PASTE SHEET'!X816="","",'S.D.PASTE SHEET'!X816)</f>
        <v/>
      </c>
      <c s="90" t="str">
        <f>IF('S.D.PASTE SHEET'!Y816="","",'S.D.PASTE SHEET'!Y816)</f>
        <v/>
      </c>
      <c s="90" t="str">
        <f>IF('S.D.PASTE SHEET'!Z816="","",'S.D.PASTE SHEET'!Z816)</f>
        <v/>
      </c>
      <c s="90" t="str">
        <f>IF('S.D.PASTE SHEET'!AA816="","",'S.D.PASTE SHEET'!AA816)</f>
        <v/>
      </c>
      <c s="90" t="str">
        <f>IF('S.D.PASTE SHEET'!AB816="","",'S.D.PASTE SHEET'!AB816)</f>
        <v/>
      </c>
      <c s="90" t="str">
        <f>IF('S.D.PASTE SHEET'!AC816="","",'S.D.PASTE SHEET'!AC816)</f>
        <v/>
      </c>
      <c s="90" t="str">
        <f>IF('S.D.PASTE SHEET'!AD816="","",'S.D.PASTE SHEET'!AD816)</f>
        <v/>
      </c>
      <c s="34"/>
      <c s="32" t="str">
        <f>IF(AK816="","",IF(AK816&gt;0,COUNT($AG$2:AG816),""))</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 t="shared" si="114"/>
        <v/>
      </c>
      <c r="AX816" s="32" t="str">
        <f>IF(BC816="","",IF(BC816&gt;0,COUNT($AY$2:AY816),""))</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7" spans="1:66" ht="15.75" customHeight="1">
      <c r="A817" s="90" t="str">
        <f>IF('S.D.PASTE SHEET'!A817="","",'S.D.PASTE SHEET'!A817)</f>
        <v/>
      </c>
      <c s="90" t="str">
        <f>IF('S.D.PASTE SHEET'!B817="","",'S.D.PASTE SHEET'!B817)</f>
        <v/>
      </c>
      <c s="90" t="str">
        <f>IF('S.D.PASTE SHEET'!C817="","",'S.D.PASTE SHEET'!C817)</f>
        <v/>
      </c>
      <c s="91" t="str">
        <f>IF('S.D.PASTE SHEET'!D817="","",'S.D.PASTE SHEET'!D817)</f>
        <v/>
      </c>
      <c s="90" t="str">
        <f>IF('S.D.PASTE SHEET'!E817="","",UPPER('S.D.PASTE SHEET'!E817))</f>
        <v/>
      </c>
      <c s="90" t="str">
        <f>IF('S.D.PASTE SHEET'!F817="","",'S.D.PASTE SHEET'!F817)</f>
        <v/>
      </c>
      <c s="90" t="str">
        <f>IF('S.D.PASTE SHEET'!G817="","",UPPER('S.D.PASTE SHEET'!G817))</f>
        <v/>
      </c>
      <c s="90" t="str">
        <f>IF('S.D.PASTE SHEET'!H817="","",UPPER('S.D.PASTE SHEET'!H817))</f>
        <v/>
      </c>
      <c s="90" t="str">
        <f>IF('S.D.PASTE SHEET'!I817="","",'S.D.PASTE SHEET'!I817)</f>
        <v/>
      </c>
      <c s="91" t="str">
        <f>IF('S.D.PASTE SHEET'!J817="","",'S.D.PASTE SHEET'!J817)</f>
        <v/>
      </c>
      <c s="90" t="str">
        <f>IF('S.D.PASTE SHEET'!K817="","",'S.D.PASTE SHEET'!K817)</f>
        <v/>
      </c>
      <c s="90" t="str">
        <f>IF('S.D.PASTE SHEET'!L817="","",'S.D.PASTE SHEET'!L817)</f>
        <v/>
      </c>
      <c s="90" t="str">
        <f>IF('S.D.PASTE SHEET'!M817="","",'S.D.PASTE SHEET'!M817)</f>
        <v/>
      </c>
      <c s="90" t="str">
        <f>IF('S.D.PASTE SHEET'!N817="","",'S.D.PASTE SHEET'!N817)</f>
        <v/>
      </c>
      <c s="90" t="str">
        <f>IF('S.D.PASTE SHEET'!O817="","",'S.D.PASTE SHEET'!O817)</f>
        <v/>
      </c>
      <c s="90" t="str">
        <f>IF('S.D.PASTE SHEET'!P817="","",'S.D.PASTE SHEET'!P817)</f>
        <v/>
      </c>
      <c s="90" t="str">
        <f>IF('S.D.PASTE SHEET'!Q817="","",'S.D.PASTE SHEET'!Q817)</f>
        <v/>
      </c>
      <c s="90" t="str">
        <f>IF('S.D.PASTE SHEET'!R817="","",'S.D.PASTE SHEET'!R817)</f>
        <v/>
      </c>
      <c s="90" t="str">
        <f>IF('S.D.PASTE SHEET'!S817="","",'S.D.PASTE SHEET'!S817)</f>
        <v/>
      </c>
      <c s="90" t="str">
        <f>IF('S.D.PASTE SHEET'!T817="","",'S.D.PASTE SHEET'!T817)</f>
        <v/>
      </c>
      <c s="90" t="str">
        <f>IF('S.D.PASTE SHEET'!U817="","",'S.D.PASTE SHEET'!U817)</f>
        <v/>
      </c>
      <c s="90" t="str">
        <f>IF('S.D.PASTE SHEET'!V817="","",'S.D.PASTE SHEET'!V817)</f>
        <v/>
      </c>
      <c s="90" t="str">
        <f>IF('S.D.PASTE SHEET'!W817="","",'S.D.PASTE SHEET'!W817)</f>
        <v/>
      </c>
      <c s="90" t="str">
        <f>IF('S.D.PASTE SHEET'!X817="","",'S.D.PASTE SHEET'!X817)</f>
        <v/>
      </c>
      <c s="90" t="str">
        <f>IF('S.D.PASTE SHEET'!Y817="","",'S.D.PASTE SHEET'!Y817)</f>
        <v/>
      </c>
      <c s="90" t="str">
        <f>IF('S.D.PASTE SHEET'!Z817="","",'S.D.PASTE SHEET'!Z817)</f>
        <v/>
      </c>
      <c s="90" t="str">
        <f>IF('S.D.PASTE SHEET'!AA817="","",'S.D.PASTE SHEET'!AA817)</f>
        <v/>
      </c>
      <c s="90" t="str">
        <f>IF('S.D.PASTE SHEET'!AB817="","",'S.D.PASTE SHEET'!AB817)</f>
        <v/>
      </c>
      <c s="90" t="str">
        <f>IF('S.D.PASTE SHEET'!AC817="","",'S.D.PASTE SHEET'!AC817)</f>
        <v/>
      </c>
      <c s="90" t="str">
        <f>IF('S.D.PASTE SHEET'!AD817="","",'S.D.PASTE SHEET'!AD817)</f>
        <v/>
      </c>
      <c s="34"/>
      <c s="32" t="str">
        <f>IF(AK817="","",IF(AK817&gt;0,COUNT($AG$2:AG817),""))</f>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37" t="str">
        <f t="shared" si="114"/>
        <v/>
      </c>
      <c s="10" t="str">
        <f t="shared" si="114"/>
        <v/>
      </c>
      <c s="10" t="str">
        <f t="shared" si="114"/>
        <v/>
      </c>
      <c s="10" t="str">
        <f t="shared" si="114"/>
        <v/>
      </c>
      <c s="10" t="str">
        <f t="shared" si="114"/>
        <v/>
      </c>
      <c s="10" t="str">
        <f t="shared" si="114"/>
        <v/>
      </c>
      <c s="10" t="str">
        <f>IF(AND($AJ$1=5,$A817=5),P817,"")</f>
        <v/>
      </c>
      <c r="AX817" s="32" t="str">
        <f>IF(BC817="","",IF(BC817&gt;0,COUNT($AY$2:AY817),""))</f>
        <v/>
      </c>
      <c s="10" t="str">
        <f t="shared" si="110"/>
        <v/>
      </c>
      <c s="10" t="str">
        <f t="shared" si="115"/>
        <v/>
      </c>
      <c s="10" t="str">
        <f t="shared" si="115"/>
        <v/>
      </c>
      <c s="39" t="str">
        <f t="shared" si="115"/>
        <v/>
      </c>
      <c s="10" t="str">
        <f t="shared" si="115"/>
        <v/>
      </c>
      <c s="10" t="str">
        <f t="shared" si="115"/>
        <v/>
      </c>
      <c s="10" t="str">
        <f t="shared" si="115"/>
        <v/>
      </c>
      <c s="10" t="str">
        <f t="shared" si="115"/>
        <v/>
      </c>
      <c s="10" t="str">
        <f t="shared" si="115"/>
        <v/>
      </c>
      <c s="39" t="str">
        <f t="shared" si="115"/>
        <v/>
      </c>
      <c s="10" t="str">
        <f t="shared" si="115"/>
        <v/>
      </c>
      <c s="10" t="str">
        <f t="shared" si="115"/>
        <v/>
      </c>
      <c s="10" t="str">
        <f t="shared" si="115"/>
        <v/>
      </c>
      <c s="10" t="str">
        <f t="shared" si="115"/>
        <v/>
      </c>
      <c s="10" t="str">
        <f t="shared" si="115"/>
        <v/>
      </c>
      <c s="10" t="str">
        <f t="shared" si="115"/>
        <v/>
      </c>
    </row>
    <row r="818" spans="1:66" ht="15.75" customHeight="1">
      <c r="A818" s="90" t="str">
        <f>IF('S.D.PASTE SHEET'!A818="","",'S.D.PASTE SHEET'!A818)</f>
        <v/>
      </c>
      <c s="90" t="str">
        <f>IF('S.D.PASTE SHEET'!B818="","",'S.D.PASTE SHEET'!B818)</f>
        <v/>
      </c>
      <c s="90" t="str">
        <f>IF('S.D.PASTE SHEET'!C818="","",'S.D.PASTE SHEET'!C818)</f>
        <v/>
      </c>
      <c s="91" t="str">
        <f>IF('S.D.PASTE SHEET'!D818="","",'S.D.PASTE SHEET'!D818)</f>
        <v/>
      </c>
      <c s="90" t="str">
        <f>IF('S.D.PASTE SHEET'!E818="","",UPPER('S.D.PASTE SHEET'!E818))</f>
        <v/>
      </c>
      <c s="90" t="str">
        <f>IF('S.D.PASTE SHEET'!F818="","",'S.D.PASTE SHEET'!F818)</f>
        <v/>
      </c>
      <c s="90" t="str">
        <f>IF('S.D.PASTE SHEET'!G818="","",UPPER('S.D.PASTE SHEET'!G818))</f>
        <v/>
      </c>
      <c s="90" t="str">
        <f>IF('S.D.PASTE SHEET'!H818="","",UPPER('S.D.PASTE SHEET'!H818))</f>
        <v/>
      </c>
      <c s="90" t="str">
        <f>IF('S.D.PASTE SHEET'!I818="","",'S.D.PASTE SHEET'!I818)</f>
        <v/>
      </c>
      <c s="91" t="str">
        <f>IF('S.D.PASTE SHEET'!J818="","",'S.D.PASTE SHEET'!J818)</f>
        <v/>
      </c>
      <c s="90" t="str">
        <f>IF('S.D.PASTE SHEET'!K818="","",'S.D.PASTE SHEET'!K818)</f>
        <v/>
      </c>
      <c s="90" t="str">
        <f>IF('S.D.PASTE SHEET'!L818="","",'S.D.PASTE SHEET'!L818)</f>
        <v/>
      </c>
      <c s="90" t="str">
        <f>IF('S.D.PASTE SHEET'!M818="","",'S.D.PASTE SHEET'!M818)</f>
        <v/>
      </c>
      <c s="90" t="str">
        <f>IF('S.D.PASTE SHEET'!N818="","",'S.D.PASTE SHEET'!N818)</f>
        <v/>
      </c>
      <c s="90" t="str">
        <f>IF('S.D.PASTE SHEET'!O818="","",'S.D.PASTE SHEET'!O818)</f>
        <v/>
      </c>
      <c s="90" t="str">
        <f>IF('S.D.PASTE SHEET'!P818="","",'S.D.PASTE SHEET'!P818)</f>
        <v/>
      </c>
      <c s="90" t="str">
        <f>IF('S.D.PASTE SHEET'!Q818="","",'S.D.PASTE SHEET'!Q818)</f>
        <v/>
      </c>
      <c s="90" t="str">
        <f>IF('S.D.PASTE SHEET'!R818="","",'S.D.PASTE SHEET'!R818)</f>
        <v/>
      </c>
      <c s="90" t="str">
        <f>IF('S.D.PASTE SHEET'!S818="","",'S.D.PASTE SHEET'!S818)</f>
        <v/>
      </c>
      <c s="90" t="str">
        <f>IF('S.D.PASTE SHEET'!T818="","",'S.D.PASTE SHEET'!T818)</f>
        <v/>
      </c>
      <c s="90" t="str">
        <f>IF('S.D.PASTE SHEET'!U818="","",'S.D.PASTE SHEET'!U818)</f>
        <v/>
      </c>
      <c s="90" t="str">
        <f>IF('S.D.PASTE SHEET'!V818="","",'S.D.PASTE SHEET'!V818)</f>
        <v/>
      </c>
      <c s="90" t="str">
        <f>IF('S.D.PASTE SHEET'!W818="","",'S.D.PASTE SHEET'!W818)</f>
        <v/>
      </c>
      <c s="90" t="str">
        <f>IF('S.D.PASTE SHEET'!X818="","",'S.D.PASTE SHEET'!X818)</f>
        <v/>
      </c>
      <c s="90" t="str">
        <f>IF('S.D.PASTE SHEET'!Y818="","",'S.D.PASTE SHEET'!Y818)</f>
        <v/>
      </c>
      <c s="90" t="str">
        <f>IF('S.D.PASTE SHEET'!Z818="","",'S.D.PASTE SHEET'!Z818)</f>
        <v/>
      </c>
      <c s="90" t="str">
        <f>IF('S.D.PASTE SHEET'!AA818="","",'S.D.PASTE SHEET'!AA818)</f>
        <v/>
      </c>
      <c s="90" t="str">
        <f>IF('S.D.PASTE SHEET'!AB818="","",'S.D.PASTE SHEET'!AB818)</f>
        <v/>
      </c>
      <c s="90" t="str">
        <f>IF('S.D.PASTE SHEET'!AC818="","",'S.D.PASTE SHEET'!AC818)</f>
        <v/>
      </c>
      <c s="90" t="str">
        <f>IF('S.D.PASTE SHEET'!AD818="","",'S.D.PASTE SHEET'!AD818)</f>
        <v/>
      </c>
      <c s="34"/>
      <c s="32" t="str">
        <f>IF(AK818="","",IF(AK818&gt;0,COUNT($AG$2:AG818),""))</f>
        <v/>
      </c>
      <c s="10" t="str">
        <f t="shared" si="116" ref="AG818:AV833">IF(AND($AJ$1=5,$A818=5),A818,"")</f>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18" s="32" t="str">
        <f>IF(BC818="","",IF(BC818&gt;0,COUNT($AY$2:AY818),""))</f>
        <v/>
      </c>
      <c s="10" t="str">
        <f t="shared" si="110"/>
        <v/>
      </c>
      <c s="10" t="str">
        <f t="shared" si="117" ref="AZ818:BN833">IF(AND($BB$1=5,$A818=5,$BC$1=$B818),B818,"")</f>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19" spans="1:66" ht="15.75" customHeight="1">
      <c r="A819" s="90" t="str">
        <f>IF('S.D.PASTE SHEET'!A819="","",'S.D.PASTE SHEET'!A819)</f>
        <v/>
      </c>
      <c s="90" t="str">
        <f>IF('S.D.PASTE SHEET'!B819="","",'S.D.PASTE SHEET'!B819)</f>
        <v/>
      </c>
      <c s="90" t="str">
        <f>IF('S.D.PASTE SHEET'!C819="","",'S.D.PASTE SHEET'!C819)</f>
        <v/>
      </c>
      <c s="91" t="str">
        <f>IF('S.D.PASTE SHEET'!D819="","",'S.D.PASTE SHEET'!D819)</f>
        <v/>
      </c>
      <c s="90" t="str">
        <f>IF('S.D.PASTE SHEET'!E819="","",UPPER('S.D.PASTE SHEET'!E819))</f>
        <v/>
      </c>
      <c s="90" t="str">
        <f>IF('S.D.PASTE SHEET'!F819="","",'S.D.PASTE SHEET'!F819)</f>
        <v/>
      </c>
      <c s="90" t="str">
        <f>IF('S.D.PASTE SHEET'!G819="","",UPPER('S.D.PASTE SHEET'!G819))</f>
        <v/>
      </c>
      <c s="90" t="str">
        <f>IF('S.D.PASTE SHEET'!H819="","",UPPER('S.D.PASTE SHEET'!H819))</f>
        <v/>
      </c>
      <c s="90" t="str">
        <f>IF('S.D.PASTE SHEET'!I819="","",'S.D.PASTE SHEET'!I819)</f>
        <v/>
      </c>
      <c s="91" t="str">
        <f>IF('S.D.PASTE SHEET'!J819="","",'S.D.PASTE SHEET'!J819)</f>
        <v/>
      </c>
      <c s="90" t="str">
        <f>IF('S.D.PASTE SHEET'!K819="","",'S.D.PASTE SHEET'!K819)</f>
        <v/>
      </c>
      <c s="90" t="str">
        <f>IF('S.D.PASTE SHEET'!L819="","",'S.D.PASTE SHEET'!L819)</f>
        <v/>
      </c>
      <c s="90" t="str">
        <f>IF('S.D.PASTE SHEET'!M819="","",'S.D.PASTE SHEET'!M819)</f>
        <v/>
      </c>
      <c s="90" t="str">
        <f>IF('S.D.PASTE SHEET'!N819="","",'S.D.PASTE SHEET'!N819)</f>
        <v/>
      </c>
      <c s="90" t="str">
        <f>IF('S.D.PASTE SHEET'!O819="","",'S.D.PASTE SHEET'!O819)</f>
        <v/>
      </c>
      <c s="90" t="str">
        <f>IF('S.D.PASTE SHEET'!P819="","",'S.D.PASTE SHEET'!P819)</f>
        <v/>
      </c>
      <c s="90" t="str">
        <f>IF('S.D.PASTE SHEET'!Q819="","",'S.D.PASTE SHEET'!Q819)</f>
        <v/>
      </c>
      <c s="90" t="str">
        <f>IF('S.D.PASTE SHEET'!R819="","",'S.D.PASTE SHEET'!R819)</f>
        <v/>
      </c>
      <c s="90" t="str">
        <f>IF('S.D.PASTE SHEET'!S819="","",'S.D.PASTE SHEET'!S819)</f>
        <v/>
      </c>
      <c s="90" t="str">
        <f>IF('S.D.PASTE SHEET'!T819="","",'S.D.PASTE SHEET'!T819)</f>
        <v/>
      </c>
      <c s="90" t="str">
        <f>IF('S.D.PASTE SHEET'!U819="","",'S.D.PASTE SHEET'!U819)</f>
        <v/>
      </c>
      <c s="90" t="str">
        <f>IF('S.D.PASTE SHEET'!V819="","",'S.D.PASTE SHEET'!V819)</f>
        <v/>
      </c>
      <c s="90" t="str">
        <f>IF('S.D.PASTE SHEET'!W819="","",'S.D.PASTE SHEET'!W819)</f>
        <v/>
      </c>
      <c s="90" t="str">
        <f>IF('S.D.PASTE SHEET'!X819="","",'S.D.PASTE SHEET'!X819)</f>
        <v/>
      </c>
      <c s="90" t="str">
        <f>IF('S.D.PASTE SHEET'!Y819="","",'S.D.PASTE SHEET'!Y819)</f>
        <v/>
      </c>
      <c s="90" t="str">
        <f>IF('S.D.PASTE SHEET'!Z819="","",'S.D.PASTE SHEET'!Z819)</f>
        <v/>
      </c>
      <c s="90" t="str">
        <f>IF('S.D.PASTE SHEET'!AA819="","",'S.D.PASTE SHEET'!AA819)</f>
        <v/>
      </c>
      <c s="90" t="str">
        <f>IF('S.D.PASTE SHEET'!AB819="","",'S.D.PASTE SHEET'!AB819)</f>
        <v/>
      </c>
      <c s="90" t="str">
        <f>IF('S.D.PASTE SHEET'!AC819="","",'S.D.PASTE SHEET'!AC819)</f>
        <v/>
      </c>
      <c s="90" t="str">
        <f>IF('S.D.PASTE SHEET'!AD819="","",'S.D.PASTE SHEET'!AD819)</f>
        <v/>
      </c>
      <c s="34"/>
      <c s="32" t="str">
        <f>IF(AK819="","",IF(AK819&gt;0,COUNT($AG$2:AG819),""))</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19" s="32" t="str">
        <f>IF(BC819="","",IF(BC819&gt;0,COUNT($AY$2:AY819),""))</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0" spans="1:66" ht="15.75" customHeight="1">
      <c r="A820" s="90" t="str">
        <f>IF('S.D.PASTE SHEET'!A820="","",'S.D.PASTE SHEET'!A820)</f>
        <v/>
      </c>
      <c s="90" t="str">
        <f>IF('S.D.PASTE SHEET'!B820="","",'S.D.PASTE SHEET'!B820)</f>
        <v/>
      </c>
      <c s="90" t="str">
        <f>IF('S.D.PASTE SHEET'!C820="","",'S.D.PASTE SHEET'!C820)</f>
        <v/>
      </c>
      <c s="91" t="str">
        <f>IF('S.D.PASTE SHEET'!D820="","",'S.D.PASTE SHEET'!D820)</f>
        <v/>
      </c>
      <c s="90" t="str">
        <f>IF('S.D.PASTE SHEET'!E820="","",UPPER('S.D.PASTE SHEET'!E820))</f>
        <v/>
      </c>
      <c s="90" t="str">
        <f>IF('S.D.PASTE SHEET'!F820="","",'S.D.PASTE SHEET'!F820)</f>
        <v/>
      </c>
      <c s="90" t="str">
        <f>IF('S.D.PASTE SHEET'!G820="","",UPPER('S.D.PASTE SHEET'!G820))</f>
        <v/>
      </c>
      <c s="90" t="str">
        <f>IF('S.D.PASTE SHEET'!H820="","",UPPER('S.D.PASTE SHEET'!H820))</f>
        <v/>
      </c>
      <c s="90" t="str">
        <f>IF('S.D.PASTE SHEET'!I820="","",'S.D.PASTE SHEET'!I820)</f>
        <v/>
      </c>
      <c s="91" t="str">
        <f>IF('S.D.PASTE SHEET'!J820="","",'S.D.PASTE SHEET'!J820)</f>
        <v/>
      </c>
      <c s="90" t="str">
        <f>IF('S.D.PASTE SHEET'!K820="","",'S.D.PASTE SHEET'!K820)</f>
        <v/>
      </c>
      <c s="90" t="str">
        <f>IF('S.D.PASTE SHEET'!L820="","",'S.D.PASTE SHEET'!L820)</f>
        <v/>
      </c>
      <c s="90" t="str">
        <f>IF('S.D.PASTE SHEET'!M820="","",'S.D.PASTE SHEET'!M820)</f>
        <v/>
      </c>
      <c s="90" t="str">
        <f>IF('S.D.PASTE SHEET'!N820="","",'S.D.PASTE SHEET'!N820)</f>
        <v/>
      </c>
      <c s="90" t="str">
        <f>IF('S.D.PASTE SHEET'!O820="","",'S.D.PASTE SHEET'!O820)</f>
        <v/>
      </c>
      <c s="90" t="str">
        <f>IF('S.D.PASTE SHEET'!P820="","",'S.D.PASTE SHEET'!P820)</f>
        <v/>
      </c>
      <c s="90" t="str">
        <f>IF('S.D.PASTE SHEET'!Q820="","",'S.D.PASTE SHEET'!Q820)</f>
        <v/>
      </c>
      <c s="90" t="str">
        <f>IF('S.D.PASTE SHEET'!R820="","",'S.D.PASTE SHEET'!R820)</f>
        <v/>
      </c>
      <c s="90" t="str">
        <f>IF('S.D.PASTE SHEET'!S820="","",'S.D.PASTE SHEET'!S820)</f>
        <v/>
      </c>
      <c s="90" t="str">
        <f>IF('S.D.PASTE SHEET'!T820="","",'S.D.PASTE SHEET'!T820)</f>
        <v/>
      </c>
      <c s="90" t="str">
        <f>IF('S.D.PASTE SHEET'!U820="","",'S.D.PASTE SHEET'!U820)</f>
        <v/>
      </c>
      <c s="90" t="str">
        <f>IF('S.D.PASTE SHEET'!V820="","",'S.D.PASTE SHEET'!V820)</f>
        <v/>
      </c>
      <c s="90" t="str">
        <f>IF('S.D.PASTE SHEET'!W820="","",'S.D.PASTE SHEET'!W820)</f>
        <v/>
      </c>
      <c s="90" t="str">
        <f>IF('S.D.PASTE SHEET'!X820="","",'S.D.PASTE SHEET'!X820)</f>
        <v/>
      </c>
      <c s="90" t="str">
        <f>IF('S.D.PASTE SHEET'!Y820="","",'S.D.PASTE SHEET'!Y820)</f>
        <v/>
      </c>
      <c s="90" t="str">
        <f>IF('S.D.PASTE SHEET'!Z820="","",'S.D.PASTE SHEET'!Z820)</f>
        <v/>
      </c>
      <c s="90" t="str">
        <f>IF('S.D.PASTE SHEET'!AA820="","",'S.D.PASTE SHEET'!AA820)</f>
        <v/>
      </c>
      <c s="90" t="str">
        <f>IF('S.D.PASTE SHEET'!AB820="","",'S.D.PASTE SHEET'!AB820)</f>
        <v/>
      </c>
      <c s="90" t="str">
        <f>IF('S.D.PASTE SHEET'!AC820="","",'S.D.PASTE SHEET'!AC820)</f>
        <v/>
      </c>
      <c s="90" t="str">
        <f>IF('S.D.PASTE SHEET'!AD820="","",'S.D.PASTE SHEET'!AD820)</f>
        <v/>
      </c>
      <c s="34"/>
      <c s="32" t="str">
        <f>IF(AK820="","",IF(AK820&gt;0,COUNT($AG$2:AG820),""))</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0" s="32" t="str">
        <f>IF(BC820="","",IF(BC820&gt;0,COUNT($AY$2:AY820),""))</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1" spans="1:66" ht="15.75" customHeight="1">
      <c r="A821" s="90" t="str">
        <f>IF('S.D.PASTE SHEET'!A821="","",'S.D.PASTE SHEET'!A821)</f>
        <v/>
      </c>
      <c s="90" t="str">
        <f>IF('S.D.PASTE SHEET'!B821="","",'S.D.PASTE SHEET'!B821)</f>
        <v/>
      </c>
      <c s="90" t="str">
        <f>IF('S.D.PASTE SHEET'!C821="","",'S.D.PASTE SHEET'!C821)</f>
        <v/>
      </c>
      <c s="91" t="str">
        <f>IF('S.D.PASTE SHEET'!D821="","",'S.D.PASTE SHEET'!D821)</f>
        <v/>
      </c>
      <c s="90" t="str">
        <f>IF('S.D.PASTE SHEET'!E821="","",UPPER('S.D.PASTE SHEET'!E821))</f>
        <v/>
      </c>
      <c s="90" t="str">
        <f>IF('S.D.PASTE SHEET'!F821="","",'S.D.PASTE SHEET'!F821)</f>
        <v/>
      </c>
      <c s="90" t="str">
        <f>IF('S.D.PASTE SHEET'!G821="","",UPPER('S.D.PASTE SHEET'!G821))</f>
        <v/>
      </c>
      <c s="90" t="str">
        <f>IF('S.D.PASTE SHEET'!H821="","",UPPER('S.D.PASTE SHEET'!H821))</f>
        <v/>
      </c>
      <c s="90" t="str">
        <f>IF('S.D.PASTE SHEET'!I821="","",'S.D.PASTE SHEET'!I821)</f>
        <v/>
      </c>
      <c s="91" t="str">
        <f>IF('S.D.PASTE SHEET'!J821="","",'S.D.PASTE SHEET'!J821)</f>
        <v/>
      </c>
      <c s="90" t="str">
        <f>IF('S.D.PASTE SHEET'!K821="","",'S.D.PASTE SHEET'!K821)</f>
        <v/>
      </c>
      <c s="90" t="str">
        <f>IF('S.D.PASTE SHEET'!L821="","",'S.D.PASTE SHEET'!L821)</f>
        <v/>
      </c>
      <c s="90" t="str">
        <f>IF('S.D.PASTE SHEET'!M821="","",'S.D.PASTE SHEET'!M821)</f>
        <v/>
      </c>
      <c s="90" t="str">
        <f>IF('S.D.PASTE SHEET'!N821="","",'S.D.PASTE SHEET'!N821)</f>
        <v/>
      </c>
      <c s="90" t="str">
        <f>IF('S.D.PASTE SHEET'!O821="","",'S.D.PASTE SHEET'!O821)</f>
        <v/>
      </c>
      <c s="90" t="str">
        <f>IF('S.D.PASTE SHEET'!P821="","",'S.D.PASTE SHEET'!P821)</f>
        <v/>
      </c>
      <c s="90" t="str">
        <f>IF('S.D.PASTE SHEET'!Q821="","",'S.D.PASTE SHEET'!Q821)</f>
        <v/>
      </c>
      <c s="90" t="str">
        <f>IF('S.D.PASTE SHEET'!R821="","",'S.D.PASTE SHEET'!R821)</f>
        <v/>
      </c>
      <c s="90" t="str">
        <f>IF('S.D.PASTE SHEET'!S821="","",'S.D.PASTE SHEET'!S821)</f>
        <v/>
      </c>
      <c s="90" t="str">
        <f>IF('S.D.PASTE SHEET'!T821="","",'S.D.PASTE SHEET'!T821)</f>
        <v/>
      </c>
      <c s="90" t="str">
        <f>IF('S.D.PASTE SHEET'!U821="","",'S.D.PASTE SHEET'!U821)</f>
        <v/>
      </c>
      <c s="90" t="str">
        <f>IF('S.D.PASTE SHEET'!V821="","",'S.D.PASTE SHEET'!V821)</f>
        <v/>
      </c>
      <c s="90" t="str">
        <f>IF('S.D.PASTE SHEET'!W821="","",'S.D.PASTE SHEET'!W821)</f>
        <v/>
      </c>
      <c s="90" t="str">
        <f>IF('S.D.PASTE SHEET'!X821="","",'S.D.PASTE SHEET'!X821)</f>
        <v/>
      </c>
      <c s="90" t="str">
        <f>IF('S.D.PASTE SHEET'!Y821="","",'S.D.PASTE SHEET'!Y821)</f>
        <v/>
      </c>
      <c s="90" t="str">
        <f>IF('S.D.PASTE SHEET'!Z821="","",'S.D.PASTE SHEET'!Z821)</f>
        <v/>
      </c>
      <c s="90" t="str">
        <f>IF('S.D.PASTE SHEET'!AA821="","",'S.D.PASTE SHEET'!AA821)</f>
        <v/>
      </c>
      <c s="90" t="str">
        <f>IF('S.D.PASTE SHEET'!AB821="","",'S.D.PASTE SHEET'!AB821)</f>
        <v/>
      </c>
      <c s="90" t="str">
        <f>IF('S.D.PASTE SHEET'!AC821="","",'S.D.PASTE SHEET'!AC821)</f>
        <v/>
      </c>
      <c s="90" t="str">
        <f>IF('S.D.PASTE SHEET'!AD821="","",'S.D.PASTE SHEET'!AD821)</f>
        <v/>
      </c>
      <c s="34"/>
      <c s="32" t="str">
        <f>IF(AK821="","",IF(AK821&gt;0,COUNT($AG$2:AG821),""))</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1" s="32" t="str">
        <f>IF(BC821="","",IF(BC821&gt;0,COUNT($AY$2:AY821),""))</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2" spans="1:66" ht="15.75" customHeight="1">
      <c r="A822" s="90" t="str">
        <f>IF('S.D.PASTE SHEET'!A822="","",'S.D.PASTE SHEET'!A822)</f>
        <v/>
      </c>
      <c s="90" t="str">
        <f>IF('S.D.PASTE SHEET'!B822="","",'S.D.PASTE SHEET'!B822)</f>
        <v/>
      </c>
      <c s="90" t="str">
        <f>IF('S.D.PASTE SHEET'!C822="","",'S.D.PASTE SHEET'!C822)</f>
        <v/>
      </c>
      <c s="91" t="str">
        <f>IF('S.D.PASTE SHEET'!D822="","",'S.D.PASTE SHEET'!D822)</f>
        <v/>
      </c>
      <c s="90" t="str">
        <f>IF('S.D.PASTE SHEET'!E822="","",UPPER('S.D.PASTE SHEET'!E822))</f>
        <v/>
      </c>
      <c s="90" t="str">
        <f>IF('S.D.PASTE SHEET'!F822="","",'S.D.PASTE SHEET'!F822)</f>
        <v/>
      </c>
      <c s="90" t="str">
        <f>IF('S.D.PASTE SHEET'!G822="","",UPPER('S.D.PASTE SHEET'!G822))</f>
        <v/>
      </c>
      <c s="90" t="str">
        <f>IF('S.D.PASTE SHEET'!H822="","",UPPER('S.D.PASTE SHEET'!H822))</f>
        <v/>
      </c>
      <c s="90" t="str">
        <f>IF('S.D.PASTE SHEET'!I822="","",'S.D.PASTE SHEET'!I822)</f>
        <v/>
      </c>
      <c s="91" t="str">
        <f>IF('S.D.PASTE SHEET'!J822="","",'S.D.PASTE SHEET'!J822)</f>
        <v/>
      </c>
      <c s="90" t="str">
        <f>IF('S.D.PASTE SHEET'!K822="","",'S.D.PASTE SHEET'!K822)</f>
        <v/>
      </c>
      <c s="90" t="str">
        <f>IF('S.D.PASTE SHEET'!L822="","",'S.D.PASTE SHEET'!L822)</f>
        <v/>
      </c>
      <c s="90" t="str">
        <f>IF('S.D.PASTE SHEET'!M822="","",'S.D.PASTE SHEET'!M822)</f>
        <v/>
      </c>
      <c s="90" t="str">
        <f>IF('S.D.PASTE SHEET'!N822="","",'S.D.PASTE SHEET'!N822)</f>
        <v/>
      </c>
      <c s="90" t="str">
        <f>IF('S.D.PASTE SHEET'!O822="","",'S.D.PASTE SHEET'!O822)</f>
        <v/>
      </c>
      <c s="90" t="str">
        <f>IF('S.D.PASTE SHEET'!P822="","",'S.D.PASTE SHEET'!P822)</f>
        <v/>
      </c>
      <c s="90" t="str">
        <f>IF('S.D.PASTE SHEET'!Q822="","",'S.D.PASTE SHEET'!Q822)</f>
        <v/>
      </c>
      <c s="90" t="str">
        <f>IF('S.D.PASTE SHEET'!R822="","",'S.D.PASTE SHEET'!R822)</f>
        <v/>
      </c>
      <c s="90" t="str">
        <f>IF('S.D.PASTE SHEET'!S822="","",'S.D.PASTE SHEET'!S822)</f>
        <v/>
      </c>
      <c s="90" t="str">
        <f>IF('S.D.PASTE SHEET'!T822="","",'S.D.PASTE SHEET'!T822)</f>
        <v/>
      </c>
      <c s="90" t="str">
        <f>IF('S.D.PASTE SHEET'!U822="","",'S.D.PASTE SHEET'!U822)</f>
        <v/>
      </c>
      <c s="90" t="str">
        <f>IF('S.D.PASTE SHEET'!V822="","",'S.D.PASTE SHEET'!V822)</f>
        <v/>
      </c>
      <c s="90" t="str">
        <f>IF('S.D.PASTE SHEET'!W822="","",'S.D.PASTE SHEET'!W822)</f>
        <v/>
      </c>
      <c s="90" t="str">
        <f>IF('S.D.PASTE SHEET'!X822="","",'S.D.PASTE SHEET'!X822)</f>
        <v/>
      </c>
      <c s="90" t="str">
        <f>IF('S.D.PASTE SHEET'!Y822="","",'S.D.PASTE SHEET'!Y822)</f>
        <v/>
      </c>
      <c s="90" t="str">
        <f>IF('S.D.PASTE SHEET'!Z822="","",'S.D.PASTE SHEET'!Z822)</f>
        <v/>
      </c>
      <c s="90" t="str">
        <f>IF('S.D.PASTE SHEET'!AA822="","",'S.D.PASTE SHEET'!AA822)</f>
        <v/>
      </c>
      <c s="90" t="str">
        <f>IF('S.D.PASTE SHEET'!AB822="","",'S.D.PASTE SHEET'!AB822)</f>
        <v/>
      </c>
      <c s="90" t="str">
        <f>IF('S.D.PASTE SHEET'!AC822="","",'S.D.PASTE SHEET'!AC822)</f>
        <v/>
      </c>
      <c s="90" t="str">
        <f>IF('S.D.PASTE SHEET'!AD822="","",'S.D.PASTE SHEET'!AD822)</f>
        <v/>
      </c>
      <c s="34"/>
      <c s="32" t="str">
        <f>IF(AK822="","",IF(AK822&gt;0,COUNT($AG$2:AG822),""))</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2" s="32" t="str">
        <f>IF(BC822="","",IF(BC822&gt;0,COUNT($AY$2:AY822),""))</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3" spans="1:66" ht="15.75" customHeight="1">
      <c r="A823" s="90" t="str">
        <f>IF('S.D.PASTE SHEET'!A823="","",'S.D.PASTE SHEET'!A823)</f>
        <v/>
      </c>
      <c s="90" t="str">
        <f>IF('S.D.PASTE SHEET'!B823="","",'S.D.PASTE SHEET'!B823)</f>
        <v/>
      </c>
      <c s="90" t="str">
        <f>IF('S.D.PASTE SHEET'!C823="","",'S.D.PASTE SHEET'!C823)</f>
        <v/>
      </c>
      <c s="91" t="str">
        <f>IF('S.D.PASTE SHEET'!D823="","",'S.D.PASTE SHEET'!D823)</f>
        <v/>
      </c>
      <c s="90" t="str">
        <f>IF('S.D.PASTE SHEET'!E823="","",UPPER('S.D.PASTE SHEET'!E823))</f>
        <v/>
      </c>
      <c s="90" t="str">
        <f>IF('S.D.PASTE SHEET'!F823="","",'S.D.PASTE SHEET'!F823)</f>
        <v/>
      </c>
      <c s="90" t="str">
        <f>IF('S.D.PASTE SHEET'!G823="","",UPPER('S.D.PASTE SHEET'!G823))</f>
        <v/>
      </c>
      <c s="90" t="str">
        <f>IF('S.D.PASTE SHEET'!H823="","",UPPER('S.D.PASTE SHEET'!H823))</f>
        <v/>
      </c>
      <c s="90" t="str">
        <f>IF('S.D.PASTE SHEET'!I823="","",'S.D.PASTE SHEET'!I823)</f>
        <v/>
      </c>
      <c s="91" t="str">
        <f>IF('S.D.PASTE SHEET'!J823="","",'S.D.PASTE SHEET'!J823)</f>
        <v/>
      </c>
      <c s="90" t="str">
        <f>IF('S.D.PASTE SHEET'!K823="","",'S.D.PASTE SHEET'!K823)</f>
        <v/>
      </c>
      <c s="90" t="str">
        <f>IF('S.D.PASTE SHEET'!L823="","",'S.D.PASTE SHEET'!L823)</f>
        <v/>
      </c>
      <c s="90" t="str">
        <f>IF('S.D.PASTE SHEET'!M823="","",'S.D.PASTE SHEET'!M823)</f>
        <v/>
      </c>
      <c s="90" t="str">
        <f>IF('S.D.PASTE SHEET'!N823="","",'S.D.PASTE SHEET'!N823)</f>
        <v/>
      </c>
      <c s="90" t="str">
        <f>IF('S.D.PASTE SHEET'!O823="","",'S.D.PASTE SHEET'!O823)</f>
        <v/>
      </c>
      <c s="90" t="str">
        <f>IF('S.D.PASTE SHEET'!P823="","",'S.D.PASTE SHEET'!P823)</f>
        <v/>
      </c>
      <c s="90" t="str">
        <f>IF('S.D.PASTE SHEET'!Q823="","",'S.D.PASTE SHEET'!Q823)</f>
        <v/>
      </c>
      <c s="90" t="str">
        <f>IF('S.D.PASTE SHEET'!R823="","",'S.D.PASTE SHEET'!R823)</f>
        <v/>
      </c>
      <c s="90" t="str">
        <f>IF('S.D.PASTE SHEET'!S823="","",'S.D.PASTE SHEET'!S823)</f>
        <v/>
      </c>
      <c s="90" t="str">
        <f>IF('S.D.PASTE SHEET'!T823="","",'S.D.PASTE SHEET'!T823)</f>
        <v/>
      </c>
      <c s="90" t="str">
        <f>IF('S.D.PASTE SHEET'!U823="","",'S.D.PASTE SHEET'!U823)</f>
        <v/>
      </c>
      <c s="90" t="str">
        <f>IF('S.D.PASTE SHEET'!V823="","",'S.D.PASTE SHEET'!V823)</f>
        <v/>
      </c>
      <c s="90" t="str">
        <f>IF('S.D.PASTE SHEET'!W823="","",'S.D.PASTE SHEET'!W823)</f>
        <v/>
      </c>
      <c s="90" t="str">
        <f>IF('S.D.PASTE SHEET'!X823="","",'S.D.PASTE SHEET'!X823)</f>
        <v/>
      </c>
      <c s="90" t="str">
        <f>IF('S.D.PASTE SHEET'!Y823="","",'S.D.PASTE SHEET'!Y823)</f>
        <v/>
      </c>
      <c s="90" t="str">
        <f>IF('S.D.PASTE SHEET'!Z823="","",'S.D.PASTE SHEET'!Z823)</f>
        <v/>
      </c>
      <c s="90" t="str">
        <f>IF('S.D.PASTE SHEET'!AA823="","",'S.D.PASTE SHEET'!AA823)</f>
        <v/>
      </c>
      <c s="90" t="str">
        <f>IF('S.D.PASTE SHEET'!AB823="","",'S.D.PASTE SHEET'!AB823)</f>
        <v/>
      </c>
      <c s="90" t="str">
        <f>IF('S.D.PASTE SHEET'!AC823="","",'S.D.PASTE SHEET'!AC823)</f>
        <v/>
      </c>
      <c s="90" t="str">
        <f>IF('S.D.PASTE SHEET'!AD823="","",'S.D.PASTE SHEET'!AD823)</f>
        <v/>
      </c>
      <c s="34"/>
      <c s="32" t="str">
        <f>IF(AK823="","",IF(AK823&gt;0,COUNT($AG$2:AG823),""))</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3" s="32" t="str">
        <f>IF(BC823="","",IF(BC823&gt;0,COUNT($AY$2:AY823),""))</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4" spans="1:66" ht="15.75" customHeight="1">
      <c r="A824" s="90" t="str">
        <f>IF('S.D.PASTE SHEET'!A824="","",'S.D.PASTE SHEET'!A824)</f>
        <v/>
      </c>
      <c s="90" t="str">
        <f>IF('S.D.PASTE SHEET'!B824="","",'S.D.PASTE SHEET'!B824)</f>
        <v/>
      </c>
      <c s="90" t="str">
        <f>IF('S.D.PASTE SHEET'!C824="","",'S.D.PASTE SHEET'!C824)</f>
        <v/>
      </c>
      <c s="91" t="str">
        <f>IF('S.D.PASTE SHEET'!D824="","",'S.D.PASTE SHEET'!D824)</f>
        <v/>
      </c>
      <c s="90" t="str">
        <f>IF('S.D.PASTE SHEET'!E824="","",UPPER('S.D.PASTE SHEET'!E824))</f>
        <v/>
      </c>
      <c s="90" t="str">
        <f>IF('S.D.PASTE SHEET'!F824="","",'S.D.PASTE SHEET'!F824)</f>
        <v/>
      </c>
      <c s="90" t="str">
        <f>IF('S.D.PASTE SHEET'!G824="","",UPPER('S.D.PASTE SHEET'!G824))</f>
        <v/>
      </c>
      <c s="90" t="str">
        <f>IF('S.D.PASTE SHEET'!H824="","",UPPER('S.D.PASTE SHEET'!H824))</f>
        <v/>
      </c>
      <c s="90" t="str">
        <f>IF('S.D.PASTE SHEET'!I824="","",'S.D.PASTE SHEET'!I824)</f>
        <v/>
      </c>
      <c s="91" t="str">
        <f>IF('S.D.PASTE SHEET'!J824="","",'S.D.PASTE SHEET'!J824)</f>
        <v/>
      </c>
      <c s="90" t="str">
        <f>IF('S.D.PASTE SHEET'!K824="","",'S.D.PASTE SHEET'!K824)</f>
        <v/>
      </c>
      <c s="90" t="str">
        <f>IF('S.D.PASTE SHEET'!L824="","",'S.D.PASTE SHEET'!L824)</f>
        <v/>
      </c>
      <c s="90" t="str">
        <f>IF('S.D.PASTE SHEET'!M824="","",'S.D.PASTE SHEET'!M824)</f>
        <v/>
      </c>
      <c s="90" t="str">
        <f>IF('S.D.PASTE SHEET'!N824="","",'S.D.PASTE SHEET'!N824)</f>
        <v/>
      </c>
      <c s="90" t="str">
        <f>IF('S.D.PASTE SHEET'!O824="","",'S.D.PASTE SHEET'!O824)</f>
        <v/>
      </c>
      <c s="90" t="str">
        <f>IF('S.D.PASTE SHEET'!P824="","",'S.D.PASTE SHEET'!P824)</f>
        <v/>
      </c>
      <c s="90" t="str">
        <f>IF('S.D.PASTE SHEET'!Q824="","",'S.D.PASTE SHEET'!Q824)</f>
        <v/>
      </c>
      <c s="90" t="str">
        <f>IF('S.D.PASTE SHEET'!R824="","",'S.D.PASTE SHEET'!R824)</f>
        <v/>
      </c>
      <c s="90" t="str">
        <f>IF('S.D.PASTE SHEET'!S824="","",'S.D.PASTE SHEET'!S824)</f>
        <v/>
      </c>
      <c s="90" t="str">
        <f>IF('S.D.PASTE SHEET'!T824="","",'S.D.PASTE SHEET'!T824)</f>
        <v/>
      </c>
      <c s="90" t="str">
        <f>IF('S.D.PASTE SHEET'!U824="","",'S.D.PASTE SHEET'!U824)</f>
        <v/>
      </c>
      <c s="90" t="str">
        <f>IF('S.D.PASTE SHEET'!V824="","",'S.D.PASTE SHEET'!V824)</f>
        <v/>
      </c>
      <c s="90" t="str">
        <f>IF('S.D.PASTE SHEET'!W824="","",'S.D.PASTE SHEET'!W824)</f>
        <v/>
      </c>
      <c s="90" t="str">
        <f>IF('S.D.PASTE SHEET'!X824="","",'S.D.PASTE SHEET'!X824)</f>
        <v/>
      </c>
      <c s="90" t="str">
        <f>IF('S.D.PASTE SHEET'!Y824="","",'S.D.PASTE SHEET'!Y824)</f>
        <v/>
      </c>
      <c s="90" t="str">
        <f>IF('S.D.PASTE SHEET'!Z824="","",'S.D.PASTE SHEET'!Z824)</f>
        <v/>
      </c>
      <c s="90" t="str">
        <f>IF('S.D.PASTE SHEET'!AA824="","",'S.D.PASTE SHEET'!AA824)</f>
        <v/>
      </c>
      <c s="90" t="str">
        <f>IF('S.D.PASTE SHEET'!AB824="","",'S.D.PASTE SHEET'!AB824)</f>
        <v/>
      </c>
      <c s="90" t="str">
        <f>IF('S.D.PASTE SHEET'!AC824="","",'S.D.PASTE SHEET'!AC824)</f>
        <v/>
      </c>
      <c s="90" t="str">
        <f>IF('S.D.PASTE SHEET'!AD824="","",'S.D.PASTE SHEET'!AD824)</f>
        <v/>
      </c>
      <c s="34"/>
      <c s="32" t="str">
        <f>IF(AK824="","",IF(AK824&gt;0,COUNT($AG$2:AG824),""))</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4" s="32" t="str">
        <f>IF(BC824="","",IF(BC824&gt;0,COUNT($AY$2:AY824),""))</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5" spans="1:66" ht="15.75" customHeight="1">
      <c r="A825" s="90" t="str">
        <f>IF('S.D.PASTE SHEET'!A825="","",'S.D.PASTE SHEET'!A825)</f>
        <v/>
      </c>
      <c s="90" t="str">
        <f>IF('S.D.PASTE SHEET'!B825="","",'S.D.PASTE SHEET'!B825)</f>
        <v/>
      </c>
      <c s="90" t="str">
        <f>IF('S.D.PASTE SHEET'!C825="","",'S.D.PASTE SHEET'!C825)</f>
        <v/>
      </c>
      <c s="91" t="str">
        <f>IF('S.D.PASTE SHEET'!D825="","",'S.D.PASTE SHEET'!D825)</f>
        <v/>
      </c>
      <c s="90" t="str">
        <f>IF('S.D.PASTE SHEET'!E825="","",UPPER('S.D.PASTE SHEET'!E825))</f>
        <v/>
      </c>
      <c s="90" t="str">
        <f>IF('S.D.PASTE SHEET'!F825="","",'S.D.PASTE SHEET'!F825)</f>
        <v/>
      </c>
      <c s="90" t="str">
        <f>IF('S.D.PASTE SHEET'!G825="","",UPPER('S.D.PASTE SHEET'!G825))</f>
        <v/>
      </c>
      <c s="90" t="str">
        <f>IF('S.D.PASTE SHEET'!H825="","",UPPER('S.D.PASTE SHEET'!H825))</f>
        <v/>
      </c>
      <c s="90" t="str">
        <f>IF('S.D.PASTE SHEET'!I825="","",'S.D.PASTE SHEET'!I825)</f>
        <v/>
      </c>
      <c s="91" t="str">
        <f>IF('S.D.PASTE SHEET'!J825="","",'S.D.PASTE SHEET'!J825)</f>
        <v/>
      </c>
      <c s="90" t="str">
        <f>IF('S.D.PASTE SHEET'!K825="","",'S.D.PASTE SHEET'!K825)</f>
        <v/>
      </c>
      <c s="90" t="str">
        <f>IF('S.D.PASTE SHEET'!L825="","",'S.D.PASTE SHEET'!L825)</f>
        <v/>
      </c>
      <c s="90" t="str">
        <f>IF('S.D.PASTE SHEET'!M825="","",'S.D.PASTE SHEET'!M825)</f>
        <v/>
      </c>
      <c s="90" t="str">
        <f>IF('S.D.PASTE SHEET'!N825="","",'S.D.PASTE SHEET'!N825)</f>
        <v/>
      </c>
      <c s="90" t="str">
        <f>IF('S.D.PASTE SHEET'!O825="","",'S.D.PASTE SHEET'!O825)</f>
        <v/>
      </c>
      <c s="90" t="str">
        <f>IF('S.D.PASTE SHEET'!P825="","",'S.D.PASTE SHEET'!P825)</f>
        <v/>
      </c>
      <c s="90" t="str">
        <f>IF('S.D.PASTE SHEET'!Q825="","",'S.D.PASTE SHEET'!Q825)</f>
        <v/>
      </c>
      <c s="90" t="str">
        <f>IF('S.D.PASTE SHEET'!R825="","",'S.D.PASTE SHEET'!R825)</f>
        <v/>
      </c>
      <c s="90" t="str">
        <f>IF('S.D.PASTE SHEET'!S825="","",'S.D.PASTE SHEET'!S825)</f>
        <v/>
      </c>
      <c s="90" t="str">
        <f>IF('S.D.PASTE SHEET'!T825="","",'S.D.PASTE SHEET'!T825)</f>
        <v/>
      </c>
      <c s="90" t="str">
        <f>IF('S.D.PASTE SHEET'!U825="","",'S.D.PASTE SHEET'!U825)</f>
        <v/>
      </c>
      <c s="90" t="str">
        <f>IF('S.D.PASTE SHEET'!V825="","",'S.D.PASTE SHEET'!V825)</f>
        <v/>
      </c>
      <c s="90" t="str">
        <f>IF('S.D.PASTE SHEET'!W825="","",'S.D.PASTE SHEET'!W825)</f>
        <v/>
      </c>
      <c s="90" t="str">
        <f>IF('S.D.PASTE SHEET'!X825="","",'S.D.PASTE SHEET'!X825)</f>
        <v/>
      </c>
      <c s="90" t="str">
        <f>IF('S.D.PASTE SHEET'!Y825="","",'S.D.PASTE SHEET'!Y825)</f>
        <v/>
      </c>
      <c s="90" t="str">
        <f>IF('S.D.PASTE SHEET'!Z825="","",'S.D.PASTE SHEET'!Z825)</f>
        <v/>
      </c>
      <c s="90" t="str">
        <f>IF('S.D.PASTE SHEET'!AA825="","",'S.D.PASTE SHEET'!AA825)</f>
        <v/>
      </c>
      <c s="90" t="str">
        <f>IF('S.D.PASTE SHEET'!AB825="","",'S.D.PASTE SHEET'!AB825)</f>
        <v/>
      </c>
      <c s="90" t="str">
        <f>IF('S.D.PASTE SHEET'!AC825="","",'S.D.PASTE SHEET'!AC825)</f>
        <v/>
      </c>
      <c s="90" t="str">
        <f>IF('S.D.PASTE SHEET'!AD825="","",'S.D.PASTE SHEET'!AD825)</f>
        <v/>
      </c>
      <c s="34"/>
      <c s="32" t="str">
        <f>IF(AK825="","",IF(AK825&gt;0,COUNT($AG$2:AG825),""))</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5" s="32" t="str">
        <f>IF(BC825="","",IF(BC825&gt;0,COUNT($AY$2:AY825),""))</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6" spans="1:66" ht="15.75" customHeight="1">
      <c r="A826" s="90" t="str">
        <f>IF('S.D.PASTE SHEET'!A826="","",'S.D.PASTE SHEET'!A826)</f>
        <v/>
      </c>
      <c s="90" t="str">
        <f>IF('S.D.PASTE SHEET'!B826="","",'S.D.PASTE SHEET'!B826)</f>
        <v/>
      </c>
      <c s="90" t="str">
        <f>IF('S.D.PASTE SHEET'!C826="","",'S.D.PASTE SHEET'!C826)</f>
        <v/>
      </c>
      <c s="91" t="str">
        <f>IF('S.D.PASTE SHEET'!D826="","",'S.D.PASTE SHEET'!D826)</f>
        <v/>
      </c>
      <c s="90" t="str">
        <f>IF('S.D.PASTE SHEET'!E826="","",UPPER('S.D.PASTE SHEET'!E826))</f>
        <v/>
      </c>
      <c s="90" t="str">
        <f>IF('S.D.PASTE SHEET'!F826="","",'S.D.PASTE SHEET'!F826)</f>
        <v/>
      </c>
      <c s="90" t="str">
        <f>IF('S.D.PASTE SHEET'!G826="","",UPPER('S.D.PASTE SHEET'!G826))</f>
        <v/>
      </c>
      <c s="90" t="str">
        <f>IF('S.D.PASTE SHEET'!H826="","",UPPER('S.D.PASTE SHEET'!H826))</f>
        <v/>
      </c>
      <c s="90" t="str">
        <f>IF('S.D.PASTE SHEET'!I826="","",'S.D.PASTE SHEET'!I826)</f>
        <v/>
      </c>
      <c s="91" t="str">
        <f>IF('S.D.PASTE SHEET'!J826="","",'S.D.PASTE SHEET'!J826)</f>
        <v/>
      </c>
      <c s="90" t="str">
        <f>IF('S.D.PASTE SHEET'!K826="","",'S.D.PASTE SHEET'!K826)</f>
        <v/>
      </c>
      <c s="90" t="str">
        <f>IF('S.D.PASTE SHEET'!L826="","",'S.D.PASTE SHEET'!L826)</f>
        <v/>
      </c>
      <c s="90" t="str">
        <f>IF('S.D.PASTE SHEET'!M826="","",'S.D.PASTE SHEET'!M826)</f>
        <v/>
      </c>
      <c s="90" t="str">
        <f>IF('S.D.PASTE SHEET'!N826="","",'S.D.PASTE SHEET'!N826)</f>
        <v/>
      </c>
      <c s="90" t="str">
        <f>IF('S.D.PASTE SHEET'!O826="","",'S.D.PASTE SHEET'!O826)</f>
        <v/>
      </c>
      <c s="90" t="str">
        <f>IF('S.D.PASTE SHEET'!P826="","",'S.D.PASTE SHEET'!P826)</f>
        <v/>
      </c>
      <c s="90" t="str">
        <f>IF('S.D.PASTE SHEET'!Q826="","",'S.D.PASTE SHEET'!Q826)</f>
        <v/>
      </c>
      <c s="90" t="str">
        <f>IF('S.D.PASTE SHEET'!R826="","",'S.D.PASTE SHEET'!R826)</f>
        <v/>
      </c>
      <c s="90" t="str">
        <f>IF('S.D.PASTE SHEET'!S826="","",'S.D.PASTE SHEET'!S826)</f>
        <v/>
      </c>
      <c s="90" t="str">
        <f>IF('S.D.PASTE SHEET'!T826="","",'S.D.PASTE SHEET'!T826)</f>
        <v/>
      </c>
      <c s="90" t="str">
        <f>IF('S.D.PASTE SHEET'!U826="","",'S.D.PASTE SHEET'!U826)</f>
        <v/>
      </c>
      <c s="90" t="str">
        <f>IF('S.D.PASTE SHEET'!V826="","",'S.D.PASTE SHEET'!V826)</f>
        <v/>
      </c>
      <c s="90" t="str">
        <f>IF('S.D.PASTE SHEET'!W826="","",'S.D.PASTE SHEET'!W826)</f>
        <v/>
      </c>
      <c s="90" t="str">
        <f>IF('S.D.PASTE SHEET'!X826="","",'S.D.PASTE SHEET'!X826)</f>
        <v/>
      </c>
      <c s="90" t="str">
        <f>IF('S.D.PASTE SHEET'!Y826="","",'S.D.PASTE SHEET'!Y826)</f>
        <v/>
      </c>
      <c s="90" t="str">
        <f>IF('S.D.PASTE SHEET'!Z826="","",'S.D.PASTE SHEET'!Z826)</f>
        <v/>
      </c>
      <c s="90" t="str">
        <f>IF('S.D.PASTE SHEET'!AA826="","",'S.D.PASTE SHEET'!AA826)</f>
        <v/>
      </c>
      <c s="90" t="str">
        <f>IF('S.D.PASTE SHEET'!AB826="","",'S.D.PASTE SHEET'!AB826)</f>
        <v/>
      </c>
      <c s="90" t="str">
        <f>IF('S.D.PASTE SHEET'!AC826="","",'S.D.PASTE SHEET'!AC826)</f>
        <v/>
      </c>
      <c s="90" t="str">
        <f>IF('S.D.PASTE SHEET'!AD826="","",'S.D.PASTE SHEET'!AD826)</f>
        <v/>
      </c>
      <c s="34"/>
      <c s="32" t="str">
        <f>IF(AK826="","",IF(AK826&gt;0,COUNT($AG$2:AG826),""))</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6" s="32" t="str">
        <f>IF(BC826="","",IF(BC826&gt;0,COUNT($AY$2:AY826),""))</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7" spans="1:66" ht="15.75" customHeight="1">
      <c r="A827" s="90" t="str">
        <f>IF('S.D.PASTE SHEET'!A827="","",'S.D.PASTE SHEET'!A827)</f>
        <v/>
      </c>
      <c s="90" t="str">
        <f>IF('S.D.PASTE SHEET'!B827="","",'S.D.PASTE SHEET'!B827)</f>
        <v/>
      </c>
      <c s="90" t="str">
        <f>IF('S.D.PASTE SHEET'!C827="","",'S.D.PASTE SHEET'!C827)</f>
        <v/>
      </c>
      <c s="91" t="str">
        <f>IF('S.D.PASTE SHEET'!D827="","",'S.D.PASTE SHEET'!D827)</f>
        <v/>
      </c>
      <c s="90" t="str">
        <f>IF('S.D.PASTE SHEET'!E827="","",UPPER('S.D.PASTE SHEET'!E827))</f>
        <v/>
      </c>
      <c s="90" t="str">
        <f>IF('S.D.PASTE SHEET'!F827="","",'S.D.PASTE SHEET'!F827)</f>
        <v/>
      </c>
      <c s="90" t="str">
        <f>IF('S.D.PASTE SHEET'!G827="","",UPPER('S.D.PASTE SHEET'!G827))</f>
        <v/>
      </c>
      <c s="90" t="str">
        <f>IF('S.D.PASTE SHEET'!H827="","",UPPER('S.D.PASTE SHEET'!H827))</f>
        <v/>
      </c>
      <c s="90" t="str">
        <f>IF('S.D.PASTE SHEET'!I827="","",'S.D.PASTE SHEET'!I827)</f>
        <v/>
      </c>
      <c s="91" t="str">
        <f>IF('S.D.PASTE SHEET'!J827="","",'S.D.PASTE SHEET'!J827)</f>
        <v/>
      </c>
      <c s="90" t="str">
        <f>IF('S.D.PASTE SHEET'!K827="","",'S.D.PASTE SHEET'!K827)</f>
        <v/>
      </c>
      <c s="90" t="str">
        <f>IF('S.D.PASTE SHEET'!L827="","",'S.D.PASTE SHEET'!L827)</f>
        <v/>
      </c>
      <c s="90" t="str">
        <f>IF('S.D.PASTE SHEET'!M827="","",'S.D.PASTE SHEET'!M827)</f>
        <v/>
      </c>
      <c s="90" t="str">
        <f>IF('S.D.PASTE SHEET'!N827="","",'S.D.PASTE SHEET'!N827)</f>
        <v/>
      </c>
      <c s="90" t="str">
        <f>IF('S.D.PASTE SHEET'!O827="","",'S.D.PASTE SHEET'!O827)</f>
        <v/>
      </c>
      <c s="90" t="str">
        <f>IF('S.D.PASTE SHEET'!P827="","",'S.D.PASTE SHEET'!P827)</f>
        <v/>
      </c>
      <c s="90" t="str">
        <f>IF('S.D.PASTE SHEET'!Q827="","",'S.D.PASTE SHEET'!Q827)</f>
        <v/>
      </c>
      <c s="90" t="str">
        <f>IF('S.D.PASTE SHEET'!R827="","",'S.D.PASTE SHEET'!R827)</f>
        <v/>
      </c>
      <c s="90" t="str">
        <f>IF('S.D.PASTE SHEET'!S827="","",'S.D.PASTE SHEET'!S827)</f>
        <v/>
      </c>
      <c s="90" t="str">
        <f>IF('S.D.PASTE SHEET'!T827="","",'S.D.PASTE SHEET'!T827)</f>
        <v/>
      </c>
      <c s="90" t="str">
        <f>IF('S.D.PASTE SHEET'!U827="","",'S.D.PASTE SHEET'!U827)</f>
        <v/>
      </c>
      <c s="90" t="str">
        <f>IF('S.D.PASTE SHEET'!V827="","",'S.D.PASTE SHEET'!V827)</f>
        <v/>
      </c>
      <c s="90" t="str">
        <f>IF('S.D.PASTE SHEET'!W827="","",'S.D.PASTE SHEET'!W827)</f>
        <v/>
      </c>
      <c s="90" t="str">
        <f>IF('S.D.PASTE SHEET'!X827="","",'S.D.PASTE SHEET'!X827)</f>
        <v/>
      </c>
      <c s="90" t="str">
        <f>IF('S.D.PASTE SHEET'!Y827="","",'S.D.PASTE SHEET'!Y827)</f>
        <v/>
      </c>
      <c s="90" t="str">
        <f>IF('S.D.PASTE SHEET'!Z827="","",'S.D.PASTE SHEET'!Z827)</f>
        <v/>
      </c>
      <c s="90" t="str">
        <f>IF('S.D.PASTE SHEET'!AA827="","",'S.D.PASTE SHEET'!AA827)</f>
        <v/>
      </c>
      <c s="90" t="str">
        <f>IF('S.D.PASTE SHEET'!AB827="","",'S.D.PASTE SHEET'!AB827)</f>
        <v/>
      </c>
      <c s="90" t="str">
        <f>IF('S.D.PASTE SHEET'!AC827="","",'S.D.PASTE SHEET'!AC827)</f>
        <v/>
      </c>
      <c s="90" t="str">
        <f>IF('S.D.PASTE SHEET'!AD827="","",'S.D.PASTE SHEET'!AD827)</f>
        <v/>
      </c>
      <c s="34"/>
      <c s="32" t="str">
        <f>IF(AK827="","",IF(AK827&gt;0,COUNT($AG$2:AG827),""))</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7" s="32" t="str">
        <f>IF(BC827="","",IF(BC827&gt;0,COUNT($AY$2:AY827),""))</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8" spans="1:66" ht="15.75" customHeight="1">
      <c r="A828" s="90" t="str">
        <f>IF('S.D.PASTE SHEET'!A828="","",'S.D.PASTE SHEET'!A828)</f>
        <v/>
      </c>
      <c s="90" t="str">
        <f>IF('S.D.PASTE SHEET'!B828="","",'S.D.PASTE SHEET'!B828)</f>
        <v/>
      </c>
      <c s="90" t="str">
        <f>IF('S.D.PASTE SHEET'!C828="","",'S.D.PASTE SHEET'!C828)</f>
        <v/>
      </c>
      <c s="91" t="str">
        <f>IF('S.D.PASTE SHEET'!D828="","",'S.D.PASTE SHEET'!D828)</f>
        <v/>
      </c>
      <c s="90" t="str">
        <f>IF('S.D.PASTE SHEET'!E828="","",UPPER('S.D.PASTE SHEET'!E828))</f>
        <v/>
      </c>
      <c s="90" t="str">
        <f>IF('S.D.PASTE SHEET'!F828="","",'S.D.PASTE SHEET'!F828)</f>
        <v/>
      </c>
      <c s="90" t="str">
        <f>IF('S.D.PASTE SHEET'!G828="","",UPPER('S.D.PASTE SHEET'!G828))</f>
        <v/>
      </c>
      <c s="90" t="str">
        <f>IF('S.D.PASTE SHEET'!H828="","",UPPER('S.D.PASTE SHEET'!H828))</f>
        <v/>
      </c>
      <c s="90" t="str">
        <f>IF('S.D.PASTE SHEET'!I828="","",'S.D.PASTE SHEET'!I828)</f>
        <v/>
      </c>
      <c s="91" t="str">
        <f>IF('S.D.PASTE SHEET'!J828="","",'S.D.PASTE SHEET'!J828)</f>
        <v/>
      </c>
      <c s="90" t="str">
        <f>IF('S.D.PASTE SHEET'!K828="","",'S.D.PASTE SHEET'!K828)</f>
        <v/>
      </c>
      <c s="90" t="str">
        <f>IF('S.D.PASTE SHEET'!L828="","",'S.D.PASTE SHEET'!L828)</f>
        <v/>
      </c>
      <c s="90" t="str">
        <f>IF('S.D.PASTE SHEET'!M828="","",'S.D.PASTE SHEET'!M828)</f>
        <v/>
      </c>
      <c s="90" t="str">
        <f>IF('S.D.PASTE SHEET'!N828="","",'S.D.PASTE SHEET'!N828)</f>
        <v/>
      </c>
      <c s="90" t="str">
        <f>IF('S.D.PASTE SHEET'!O828="","",'S.D.PASTE SHEET'!O828)</f>
        <v/>
      </c>
      <c s="90" t="str">
        <f>IF('S.D.PASTE SHEET'!P828="","",'S.D.PASTE SHEET'!P828)</f>
        <v/>
      </c>
      <c s="90" t="str">
        <f>IF('S.D.PASTE SHEET'!Q828="","",'S.D.PASTE SHEET'!Q828)</f>
        <v/>
      </c>
      <c s="90" t="str">
        <f>IF('S.D.PASTE SHEET'!R828="","",'S.D.PASTE SHEET'!R828)</f>
        <v/>
      </c>
      <c s="90" t="str">
        <f>IF('S.D.PASTE SHEET'!S828="","",'S.D.PASTE SHEET'!S828)</f>
        <v/>
      </c>
      <c s="90" t="str">
        <f>IF('S.D.PASTE SHEET'!T828="","",'S.D.PASTE SHEET'!T828)</f>
        <v/>
      </c>
      <c s="90" t="str">
        <f>IF('S.D.PASTE SHEET'!U828="","",'S.D.PASTE SHEET'!U828)</f>
        <v/>
      </c>
      <c s="90" t="str">
        <f>IF('S.D.PASTE SHEET'!V828="","",'S.D.PASTE SHEET'!V828)</f>
        <v/>
      </c>
      <c s="90" t="str">
        <f>IF('S.D.PASTE SHEET'!W828="","",'S.D.PASTE SHEET'!W828)</f>
        <v/>
      </c>
      <c s="90" t="str">
        <f>IF('S.D.PASTE SHEET'!X828="","",'S.D.PASTE SHEET'!X828)</f>
        <v/>
      </c>
      <c s="90" t="str">
        <f>IF('S.D.PASTE SHEET'!Y828="","",'S.D.PASTE SHEET'!Y828)</f>
        <v/>
      </c>
      <c s="90" t="str">
        <f>IF('S.D.PASTE SHEET'!Z828="","",'S.D.PASTE SHEET'!Z828)</f>
        <v/>
      </c>
      <c s="90" t="str">
        <f>IF('S.D.PASTE SHEET'!AA828="","",'S.D.PASTE SHEET'!AA828)</f>
        <v/>
      </c>
      <c s="90" t="str">
        <f>IF('S.D.PASTE SHEET'!AB828="","",'S.D.PASTE SHEET'!AB828)</f>
        <v/>
      </c>
      <c s="90" t="str">
        <f>IF('S.D.PASTE SHEET'!AC828="","",'S.D.PASTE SHEET'!AC828)</f>
        <v/>
      </c>
      <c s="90" t="str">
        <f>IF('S.D.PASTE SHEET'!AD828="","",'S.D.PASTE SHEET'!AD828)</f>
        <v/>
      </c>
      <c s="34"/>
      <c s="32" t="str">
        <f>IF(AK828="","",IF(AK828&gt;0,COUNT($AG$2:AG828),""))</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8" s="32" t="str">
        <f>IF(BC828="","",IF(BC828&gt;0,COUNT($AY$2:AY828),""))</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29" spans="1:66" ht="15.75" customHeight="1">
      <c r="A829" s="90" t="str">
        <f>IF('S.D.PASTE SHEET'!A829="","",'S.D.PASTE SHEET'!A829)</f>
        <v/>
      </c>
      <c s="90" t="str">
        <f>IF('S.D.PASTE SHEET'!B829="","",'S.D.PASTE SHEET'!B829)</f>
        <v/>
      </c>
      <c s="90" t="str">
        <f>IF('S.D.PASTE SHEET'!C829="","",'S.D.PASTE SHEET'!C829)</f>
        <v/>
      </c>
      <c s="91" t="str">
        <f>IF('S.D.PASTE SHEET'!D829="","",'S.D.PASTE SHEET'!D829)</f>
        <v/>
      </c>
      <c s="90" t="str">
        <f>IF('S.D.PASTE SHEET'!E829="","",UPPER('S.D.PASTE SHEET'!E829))</f>
        <v/>
      </c>
      <c s="90" t="str">
        <f>IF('S.D.PASTE SHEET'!F829="","",'S.D.PASTE SHEET'!F829)</f>
        <v/>
      </c>
      <c s="90" t="str">
        <f>IF('S.D.PASTE SHEET'!G829="","",UPPER('S.D.PASTE SHEET'!G829))</f>
        <v/>
      </c>
      <c s="90" t="str">
        <f>IF('S.D.PASTE SHEET'!H829="","",UPPER('S.D.PASTE SHEET'!H829))</f>
        <v/>
      </c>
      <c s="90" t="str">
        <f>IF('S.D.PASTE SHEET'!I829="","",'S.D.PASTE SHEET'!I829)</f>
        <v/>
      </c>
      <c s="91" t="str">
        <f>IF('S.D.PASTE SHEET'!J829="","",'S.D.PASTE SHEET'!J829)</f>
        <v/>
      </c>
      <c s="90" t="str">
        <f>IF('S.D.PASTE SHEET'!K829="","",'S.D.PASTE SHEET'!K829)</f>
        <v/>
      </c>
      <c s="90" t="str">
        <f>IF('S.D.PASTE SHEET'!L829="","",'S.D.PASTE SHEET'!L829)</f>
        <v/>
      </c>
      <c s="90" t="str">
        <f>IF('S.D.PASTE SHEET'!M829="","",'S.D.PASTE SHEET'!M829)</f>
        <v/>
      </c>
      <c s="90" t="str">
        <f>IF('S.D.PASTE SHEET'!N829="","",'S.D.PASTE SHEET'!N829)</f>
        <v/>
      </c>
      <c s="90" t="str">
        <f>IF('S.D.PASTE SHEET'!O829="","",'S.D.PASTE SHEET'!O829)</f>
        <v/>
      </c>
      <c s="90" t="str">
        <f>IF('S.D.PASTE SHEET'!P829="","",'S.D.PASTE SHEET'!P829)</f>
        <v/>
      </c>
      <c s="90" t="str">
        <f>IF('S.D.PASTE SHEET'!Q829="","",'S.D.PASTE SHEET'!Q829)</f>
        <v/>
      </c>
      <c s="90" t="str">
        <f>IF('S.D.PASTE SHEET'!R829="","",'S.D.PASTE SHEET'!R829)</f>
        <v/>
      </c>
      <c s="90" t="str">
        <f>IF('S.D.PASTE SHEET'!S829="","",'S.D.PASTE SHEET'!S829)</f>
        <v/>
      </c>
      <c s="90" t="str">
        <f>IF('S.D.PASTE SHEET'!T829="","",'S.D.PASTE SHEET'!T829)</f>
        <v/>
      </c>
      <c s="90" t="str">
        <f>IF('S.D.PASTE SHEET'!U829="","",'S.D.PASTE SHEET'!U829)</f>
        <v/>
      </c>
      <c s="90" t="str">
        <f>IF('S.D.PASTE SHEET'!V829="","",'S.D.PASTE SHEET'!V829)</f>
        <v/>
      </c>
      <c s="90" t="str">
        <f>IF('S.D.PASTE SHEET'!W829="","",'S.D.PASTE SHEET'!W829)</f>
        <v/>
      </c>
      <c s="90" t="str">
        <f>IF('S.D.PASTE SHEET'!X829="","",'S.D.PASTE SHEET'!X829)</f>
        <v/>
      </c>
      <c s="90" t="str">
        <f>IF('S.D.PASTE SHEET'!Y829="","",'S.D.PASTE SHEET'!Y829)</f>
        <v/>
      </c>
      <c s="90" t="str">
        <f>IF('S.D.PASTE SHEET'!Z829="","",'S.D.PASTE SHEET'!Z829)</f>
        <v/>
      </c>
      <c s="90" t="str">
        <f>IF('S.D.PASTE SHEET'!AA829="","",'S.D.PASTE SHEET'!AA829)</f>
        <v/>
      </c>
      <c s="90" t="str">
        <f>IF('S.D.PASTE SHEET'!AB829="","",'S.D.PASTE SHEET'!AB829)</f>
        <v/>
      </c>
      <c s="90" t="str">
        <f>IF('S.D.PASTE SHEET'!AC829="","",'S.D.PASTE SHEET'!AC829)</f>
        <v/>
      </c>
      <c s="90" t="str">
        <f>IF('S.D.PASTE SHEET'!AD829="","",'S.D.PASTE SHEET'!AD829)</f>
        <v/>
      </c>
      <c s="34"/>
      <c s="32" t="str">
        <f>IF(AK829="","",IF(AK829&gt;0,COUNT($AG$2:AG829),""))</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29" s="32" t="str">
        <f>IF(BC829="","",IF(BC829&gt;0,COUNT($AY$2:AY829),""))</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30" spans="1:66" ht="15.75" customHeight="1">
      <c r="A830" s="90" t="str">
        <f>IF('S.D.PASTE SHEET'!A830="","",'S.D.PASTE SHEET'!A830)</f>
        <v/>
      </c>
      <c s="90" t="str">
        <f>IF('S.D.PASTE SHEET'!B830="","",'S.D.PASTE SHEET'!B830)</f>
        <v/>
      </c>
      <c s="90" t="str">
        <f>IF('S.D.PASTE SHEET'!C830="","",'S.D.PASTE SHEET'!C830)</f>
        <v/>
      </c>
      <c s="91" t="str">
        <f>IF('S.D.PASTE SHEET'!D830="","",'S.D.PASTE SHEET'!D830)</f>
        <v/>
      </c>
      <c s="90" t="str">
        <f>IF('S.D.PASTE SHEET'!E830="","",UPPER('S.D.PASTE SHEET'!E830))</f>
        <v/>
      </c>
      <c s="90" t="str">
        <f>IF('S.D.PASTE SHEET'!F830="","",'S.D.PASTE SHEET'!F830)</f>
        <v/>
      </c>
      <c s="90" t="str">
        <f>IF('S.D.PASTE SHEET'!G830="","",UPPER('S.D.PASTE SHEET'!G830))</f>
        <v/>
      </c>
      <c s="90" t="str">
        <f>IF('S.D.PASTE SHEET'!H830="","",UPPER('S.D.PASTE SHEET'!H830))</f>
        <v/>
      </c>
      <c s="90" t="str">
        <f>IF('S.D.PASTE SHEET'!I830="","",'S.D.PASTE SHEET'!I830)</f>
        <v/>
      </c>
      <c s="91" t="str">
        <f>IF('S.D.PASTE SHEET'!J830="","",'S.D.PASTE SHEET'!J830)</f>
        <v/>
      </c>
      <c s="90" t="str">
        <f>IF('S.D.PASTE SHEET'!K830="","",'S.D.PASTE SHEET'!K830)</f>
        <v/>
      </c>
      <c s="90" t="str">
        <f>IF('S.D.PASTE SHEET'!L830="","",'S.D.PASTE SHEET'!L830)</f>
        <v/>
      </c>
      <c s="90" t="str">
        <f>IF('S.D.PASTE SHEET'!M830="","",'S.D.PASTE SHEET'!M830)</f>
        <v/>
      </c>
      <c s="90" t="str">
        <f>IF('S.D.PASTE SHEET'!N830="","",'S.D.PASTE SHEET'!N830)</f>
        <v/>
      </c>
      <c s="90" t="str">
        <f>IF('S.D.PASTE SHEET'!O830="","",'S.D.PASTE SHEET'!O830)</f>
        <v/>
      </c>
      <c s="90" t="str">
        <f>IF('S.D.PASTE SHEET'!P830="","",'S.D.PASTE SHEET'!P830)</f>
        <v/>
      </c>
      <c s="90" t="str">
        <f>IF('S.D.PASTE SHEET'!Q830="","",'S.D.PASTE SHEET'!Q830)</f>
        <v/>
      </c>
      <c s="90" t="str">
        <f>IF('S.D.PASTE SHEET'!R830="","",'S.D.PASTE SHEET'!R830)</f>
        <v/>
      </c>
      <c s="90" t="str">
        <f>IF('S.D.PASTE SHEET'!S830="","",'S.D.PASTE SHEET'!S830)</f>
        <v/>
      </c>
      <c s="90" t="str">
        <f>IF('S.D.PASTE SHEET'!T830="","",'S.D.PASTE SHEET'!T830)</f>
        <v/>
      </c>
      <c s="90" t="str">
        <f>IF('S.D.PASTE SHEET'!U830="","",'S.D.PASTE SHEET'!U830)</f>
        <v/>
      </c>
      <c s="90" t="str">
        <f>IF('S.D.PASTE SHEET'!V830="","",'S.D.PASTE SHEET'!V830)</f>
        <v/>
      </c>
      <c s="90" t="str">
        <f>IF('S.D.PASTE SHEET'!W830="","",'S.D.PASTE SHEET'!W830)</f>
        <v/>
      </c>
      <c s="90" t="str">
        <f>IF('S.D.PASTE SHEET'!X830="","",'S.D.PASTE SHEET'!X830)</f>
        <v/>
      </c>
      <c s="90" t="str">
        <f>IF('S.D.PASTE SHEET'!Y830="","",'S.D.PASTE SHEET'!Y830)</f>
        <v/>
      </c>
      <c s="90" t="str">
        <f>IF('S.D.PASTE SHEET'!Z830="","",'S.D.PASTE SHEET'!Z830)</f>
        <v/>
      </c>
      <c s="90" t="str">
        <f>IF('S.D.PASTE SHEET'!AA830="","",'S.D.PASTE SHEET'!AA830)</f>
        <v/>
      </c>
      <c s="90" t="str">
        <f>IF('S.D.PASTE SHEET'!AB830="","",'S.D.PASTE SHEET'!AB830)</f>
        <v/>
      </c>
      <c s="90" t="str">
        <f>IF('S.D.PASTE SHEET'!AC830="","",'S.D.PASTE SHEET'!AC830)</f>
        <v/>
      </c>
      <c s="90" t="str">
        <f>IF('S.D.PASTE SHEET'!AD830="","",'S.D.PASTE SHEET'!AD830)</f>
        <v/>
      </c>
      <c s="34"/>
      <c s="32" t="str">
        <f>IF(AK830="","",IF(AK830&gt;0,COUNT($AG$2:AG830),""))</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30" s="32" t="str">
        <f>IF(BC830="","",IF(BC830&gt;0,COUNT($AY$2:AY830),""))</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31" spans="1:66" ht="15.75" customHeight="1">
      <c r="A831" s="90" t="str">
        <f>IF('S.D.PASTE SHEET'!A831="","",'S.D.PASTE SHEET'!A831)</f>
        <v/>
      </c>
      <c s="90" t="str">
        <f>IF('S.D.PASTE SHEET'!B831="","",'S.D.PASTE SHEET'!B831)</f>
        <v/>
      </c>
      <c s="90" t="str">
        <f>IF('S.D.PASTE SHEET'!C831="","",'S.D.PASTE SHEET'!C831)</f>
        <v/>
      </c>
      <c s="91" t="str">
        <f>IF('S.D.PASTE SHEET'!D831="","",'S.D.PASTE SHEET'!D831)</f>
        <v/>
      </c>
      <c s="90" t="str">
        <f>IF('S.D.PASTE SHEET'!E831="","",UPPER('S.D.PASTE SHEET'!E831))</f>
        <v/>
      </c>
      <c s="90" t="str">
        <f>IF('S.D.PASTE SHEET'!F831="","",'S.D.PASTE SHEET'!F831)</f>
        <v/>
      </c>
      <c s="90" t="str">
        <f>IF('S.D.PASTE SHEET'!G831="","",UPPER('S.D.PASTE SHEET'!G831))</f>
        <v/>
      </c>
      <c s="90" t="str">
        <f>IF('S.D.PASTE SHEET'!H831="","",UPPER('S.D.PASTE SHEET'!H831))</f>
        <v/>
      </c>
      <c s="90" t="str">
        <f>IF('S.D.PASTE SHEET'!I831="","",'S.D.PASTE SHEET'!I831)</f>
        <v/>
      </c>
      <c s="91" t="str">
        <f>IF('S.D.PASTE SHEET'!J831="","",'S.D.PASTE SHEET'!J831)</f>
        <v/>
      </c>
      <c s="90" t="str">
        <f>IF('S.D.PASTE SHEET'!K831="","",'S.D.PASTE SHEET'!K831)</f>
        <v/>
      </c>
      <c s="90" t="str">
        <f>IF('S.D.PASTE SHEET'!L831="","",'S.D.PASTE SHEET'!L831)</f>
        <v/>
      </c>
      <c s="90" t="str">
        <f>IF('S.D.PASTE SHEET'!M831="","",'S.D.PASTE SHEET'!M831)</f>
        <v/>
      </c>
      <c s="90" t="str">
        <f>IF('S.D.PASTE SHEET'!N831="","",'S.D.PASTE SHEET'!N831)</f>
        <v/>
      </c>
      <c s="90" t="str">
        <f>IF('S.D.PASTE SHEET'!O831="","",'S.D.PASTE SHEET'!O831)</f>
        <v/>
      </c>
      <c s="90" t="str">
        <f>IF('S.D.PASTE SHEET'!P831="","",'S.D.PASTE SHEET'!P831)</f>
        <v/>
      </c>
      <c s="90" t="str">
        <f>IF('S.D.PASTE SHEET'!Q831="","",'S.D.PASTE SHEET'!Q831)</f>
        <v/>
      </c>
      <c s="90" t="str">
        <f>IF('S.D.PASTE SHEET'!R831="","",'S.D.PASTE SHEET'!R831)</f>
        <v/>
      </c>
      <c s="90" t="str">
        <f>IF('S.D.PASTE SHEET'!S831="","",'S.D.PASTE SHEET'!S831)</f>
        <v/>
      </c>
      <c s="90" t="str">
        <f>IF('S.D.PASTE SHEET'!T831="","",'S.D.PASTE SHEET'!T831)</f>
        <v/>
      </c>
      <c s="90" t="str">
        <f>IF('S.D.PASTE SHEET'!U831="","",'S.D.PASTE SHEET'!U831)</f>
        <v/>
      </c>
      <c s="90" t="str">
        <f>IF('S.D.PASTE SHEET'!V831="","",'S.D.PASTE SHEET'!V831)</f>
        <v/>
      </c>
      <c s="90" t="str">
        <f>IF('S.D.PASTE SHEET'!W831="","",'S.D.PASTE SHEET'!W831)</f>
        <v/>
      </c>
      <c s="90" t="str">
        <f>IF('S.D.PASTE SHEET'!X831="","",'S.D.PASTE SHEET'!X831)</f>
        <v/>
      </c>
      <c s="90" t="str">
        <f>IF('S.D.PASTE SHEET'!Y831="","",'S.D.PASTE SHEET'!Y831)</f>
        <v/>
      </c>
      <c s="90" t="str">
        <f>IF('S.D.PASTE SHEET'!Z831="","",'S.D.PASTE SHEET'!Z831)</f>
        <v/>
      </c>
      <c s="90" t="str">
        <f>IF('S.D.PASTE SHEET'!AA831="","",'S.D.PASTE SHEET'!AA831)</f>
        <v/>
      </c>
      <c s="90" t="str">
        <f>IF('S.D.PASTE SHEET'!AB831="","",'S.D.PASTE SHEET'!AB831)</f>
        <v/>
      </c>
      <c s="90" t="str">
        <f>IF('S.D.PASTE SHEET'!AC831="","",'S.D.PASTE SHEET'!AC831)</f>
        <v/>
      </c>
      <c s="90" t="str">
        <f>IF('S.D.PASTE SHEET'!AD831="","",'S.D.PASTE SHEET'!AD831)</f>
        <v/>
      </c>
      <c s="34"/>
      <c s="32" t="str">
        <f>IF(AK831="","",IF(AK831&gt;0,COUNT($AG$2:AG831),""))</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31" s="32" t="str">
        <f>IF(BC831="","",IF(BC831&gt;0,COUNT($AY$2:AY831),""))</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32" spans="1:66" ht="15.75" customHeight="1">
      <c r="A832" s="90" t="str">
        <f>IF('S.D.PASTE SHEET'!A832="","",'S.D.PASTE SHEET'!A832)</f>
        <v/>
      </c>
      <c s="90" t="str">
        <f>IF('S.D.PASTE SHEET'!B832="","",'S.D.PASTE SHEET'!B832)</f>
        <v/>
      </c>
      <c s="90" t="str">
        <f>IF('S.D.PASTE SHEET'!C832="","",'S.D.PASTE SHEET'!C832)</f>
        <v/>
      </c>
      <c s="91" t="str">
        <f>IF('S.D.PASTE SHEET'!D832="","",'S.D.PASTE SHEET'!D832)</f>
        <v/>
      </c>
      <c s="90" t="str">
        <f>IF('S.D.PASTE SHEET'!E832="","",UPPER('S.D.PASTE SHEET'!E832))</f>
        <v/>
      </c>
      <c s="90" t="str">
        <f>IF('S.D.PASTE SHEET'!F832="","",'S.D.PASTE SHEET'!F832)</f>
        <v/>
      </c>
      <c s="90" t="str">
        <f>IF('S.D.PASTE SHEET'!G832="","",UPPER('S.D.PASTE SHEET'!G832))</f>
        <v/>
      </c>
      <c s="90" t="str">
        <f>IF('S.D.PASTE SHEET'!H832="","",UPPER('S.D.PASTE SHEET'!H832))</f>
        <v/>
      </c>
      <c s="90" t="str">
        <f>IF('S.D.PASTE SHEET'!I832="","",'S.D.PASTE SHEET'!I832)</f>
        <v/>
      </c>
      <c s="91" t="str">
        <f>IF('S.D.PASTE SHEET'!J832="","",'S.D.PASTE SHEET'!J832)</f>
        <v/>
      </c>
      <c s="90" t="str">
        <f>IF('S.D.PASTE SHEET'!K832="","",'S.D.PASTE SHEET'!K832)</f>
        <v/>
      </c>
      <c s="90" t="str">
        <f>IF('S.D.PASTE SHEET'!L832="","",'S.D.PASTE SHEET'!L832)</f>
        <v/>
      </c>
      <c s="90" t="str">
        <f>IF('S.D.PASTE SHEET'!M832="","",'S.D.PASTE SHEET'!M832)</f>
        <v/>
      </c>
      <c s="90" t="str">
        <f>IF('S.D.PASTE SHEET'!N832="","",'S.D.PASTE SHEET'!N832)</f>
        <v/>
      </c>
      <c s="90" t="str">
        <f>IF('S.D.PASTE SHEET'!O832="","",'S.D.PASTE SHEET'!O832)</f>
        <v/>
      </c>
      <c s="90" t="str">
        <f>IF('S.D.PASTE SHEET'!P832="","",'S.D.PASTE SHEET'!P832)</f>
        <v/>
      </c>
      <c s="90" t="str">
        <f>IF('S.D.PASTE SHEET'!Q832="","",'S.D.PASTE SHEET'!Q832)</f>
        <v/>
      </c>
      <c s="90" t="str">
        <f>IF('S.D.PASTE SHEET'!R832="","",'S.D.PASTE SHEET'!R832)</f>
        <v/>
      </c>
      <c s="90" t="str">
        <f>IF('S.D.PASTE SHEET'!S832="","",'S.D.PASTE SHEET'!S832)</f>
        <v/>
      </c>
      <c s="90" t="str">
        <f>IF('S.D.PASTE SHEET'!T832="","",'S.D.PASTE SHEET'!T832)</f>
        <v/>
      </c>
      <c s="90" t="str">
        <f>IF('S.D.PASTE SHEET'!U832="","",'S.D.PASTE SHEET'!U832)</f>
        <v/>
      </c>
      <c s="90" t="str">
        <f>IF('S.D.PASTE SHEET'!V832="","",'S.D.PASTE SHEET'!V832)</f>
        <v/>
      </c>
      <c s="90" t="str">
        <f>IF('S.D.PASTE SHEET'!W832="","",'S.D.PASTE SHEET'!W832)</f>
        <v/>
      </c>
      <c s="90" t="str">
        <f>IF('S.D.PASTE SHEET'!X832="","",'S.D.PASTE SHEET'!X832)</f>
        <v/>
      </c>
      <c s="90" t="str">
        <f>IF('S.D.PASTE SHEET'!Y832="","",'S.D.PASTE SHEET'!Y832)</f>
        <v/>
      </c>
      <c s="90" t="str">
        <f>IF('S.D.PASTE SHEET'!Z832="","",'S.D.PASTE SHEET'!Z832)</f>
        <v/>
      </c>
      <c s="90" t="str">
        <f>IF('S.D.PASTE SHEET'!AA832="","",'S.D.PASTE SHEET'!AA832)</f>
        <v/>
      </c>
      <c s="90" t="str">
        <f>IF('S.D.PASTE SHEET'!AB832="","",'S.D.PASTE SHEET'!AB832)</f>
        <v/>
      </c>
      <c s="90" t="str">
        <f>IF('S.D.PASTE SHEET'!AC832="","",'S.D.PASTE SHEET'!AC832)</f>
        <v/>
      </c>
      <c s="90" t="str">
        <f>IF('S.D.PASTE SHEET'!AD832="","",'S.D.PASTE SHEET'!AD832)</f>
        <v/>
      </c>
      <c s="34"/>
      <c s="32" t="str">
        <f>IF(AK832="","",IF(AK832&gt;0,COUNT($AG$2:AG832),""))</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 t="shared" si="116"/>
        <v/>
      </c>
      <c r="AX832" s="32" t="str">
        <f>IF(BC832="","",IF(BC832&gt;0,COUNT($AY$2:AY832),""))</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33" spans="1:66" ht="15.75" customHeight="1">
      <c r="A833" s="90" t="str">
        <f>IF('S.D.PASTE SHEET'!A833="","",'S.D.PASTE SHEET'!A833)</f>
        <v/>
      </c>
      <c s="90" t="str">
        <f>IF('S.D.PASTE SHEET'!B833="","",'S.D.PASTE SHEET'!B833)</f>
        <v/>
      </c>
      <c s="90" t="str">
        <f>IF('S.D.PASTE SHEET'!C833="","",'S.D.PASTE SHEET'!C833)</f>
        <v/>
      </c>
      <c s="91" t="str">
        <f>IF('S.D.PASTE SHEET'!D833="","",'S.D.PASTE SHEET'!D833)</f>
        <v/>
      </c>
      <c s="90" t="str">
        <f>IF('S.D.PASTE SHEET'!E833="","",UPPER('S.D.PASTE SHEET'!E833))</f>
        <v/>
      </c>
      <c s="90" t="str">
        <f>IF('S.D.PASTE SHEET'!F833="","",'S.D.PASTE SHEET'!F833)</f>
        <v/>
      </c>
      <c s="90" t="str">
        <f>IF('S.D.PASTE SHEET'!G833="","",UPPER('S.D.PASTE SHEET'!G833))</f>
        <v/>
      </c>
      <c s="90" t="str">
        <f>IF('S.D.PASTE SHEET'!H833="","",UPPER('S.D.PASTE SHEET'!H833))</f>
        <v/>
      </c>
      <c s="90" t="str">
        <f>IF('S.D.PASTE SHEET'!I833="","",'S.D.PASTE SHEET'!I833)</f>
        <v/>
      </c>
      <c s="91" t="str">
        <f>IF('S.D.PASTE SHEET'!J833="","",'S.D.PASTE SHEET'!J833)</f>
        <v/>
      </c>
      <c s="90" t="str">
        <f>IF('S.D.PASTE SHEET'!K833="","",'S.D.PASTE SHEET'!K833)</f>
        <v/>
      </c>
      <c s="90" t="str">
        <f>IF('S.D.PASTE SHEET'!L833="","",'S.D.PASTE SHEET'!L833)</f>
        <v/>
      </c>
      <c s="90" t="str">
        <f>IF('S.D.PASTE SHEET'!M833="","",'S.D.PASTE SHEET'!M833)</f>
        <v/>
      </c>
      <c s="90" t="str">
        <f>IF('S.D.PASTE SHEET'!N833="","",'S.D.PASTE SHEET'!N833)</f>
        <v/>
      </c>
      <c s="90" t="str">
        <f>IF('S.D.PASTE SHEET'!O833="","",'S.D.PASTE SHEET'!O833)</f>
        <v/>
      </c>
      <c s="90" t="str">
        <f>IF('S.D.PASTE SHEET'!P833="","",'S.D.PASTE SHEET'!P833)</f>
        <v/>
      </c>
      <c s="90" t="str">
        <f>IF('S.D.PASTE SHEET'!Q833="","",'S.D.PASTE SHEET'!Q833)</f>
        <v/>
      </c>
      <c s="90" t="str">
        <f>IF('S.D.PASTE SHEET'!R833="","",'S.D.PASTE SHEET'!R833)</f>
        <v/>
      </c>
      <c s="90" t="str">
        <f>IF('S.D.PASTE SHEET'!S833="","",'S.D.PASTE SHEET'!S833)</f>
        <v/>
      </c>
      <c s="90" t="str">
        <f>IF('S.D.PASTE SHEET'!T833="","",'S.D.PASTE SHEET'!T833)</f>
        <v/>
      </c>
      <c s="90" t="str">
        <f>IF('S.D.PASTE SHEET'!U833="","",'S.D.PASTE SHEET'!U833)</f>
        <v/>
      </c>
      <c s="90" t="str">
        <f>IF('S.D.PASTE SHEET'!V833="","",'S.D.PASTE SHEET'!V833)</f>
        <v/>
      </c>
      <c s="90" t="str">
        <f>IF('S.D.PASTE SHEET'!W833="","",'S.D.PASTE SHEET'!W833)</f>
        <v/>
      </c>
      <c s="90" t="str">
        <f>IF('S.D.PASTE SHEET'!X833="","",'S.D.PASTE SHEET'!X833)</f>
        <v/>
      </c>
      <c s="90" t="str">
        <f>IF('S.D.PASTE SHEET'!Y833="","",'S.D.PASTE SHEET'!Y833)</f>
        <v/>
      </c>
      <c s="90" t="str">
        <f>IF('S.D.PASTE SHEET'!Z833="","",'S.D.PASTE SHEET'!Z833)</f>
        <v/>
      </c>
      <c s="90" t="str">
        <f>IF('S.D.PASTE SHEET'!AA833="","",'S.D.PASTE SHEET'!AA833)</f>
        <v/>
      </c>
      <c s="90" t="str">
        <f>IF('S.D.PASTE SHEET'!AB833="","",'S.D.PASTE SHEET'!AB833)</f>
        <v/>
      </c>
      <c s="90" t="str">
        <f>IF('S.D.PASTE SHEET'!AC833="","",'S.D.PASTE SHEET'!AC833)</f>
        <v/>
      </c>
      <c s="90" t="str">
        <f>IF('S.D.PASTE SHEET'!AD833="","",'S.D.PASTE SHEET'!AD833)</f>
        <v/>
      </c>
      <c s="34"/>
      <c s="32" t="str">
        <f>IF(AK833="","",IF(AK833&gt;0,COUNT($AG$2:AG833),""))</f>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37" t="str">
        <f t="shared" si="116"/>
        <v/>
      </c>
      <c s="10" t="str">
        <f t="shared" si="116"/>
        <v/>
      </c>
      <c s="10" t="str">
        <f t="shared" si="116"/>
        <v/>
      </c>
      <c s="10" t="str">
        <f t="shared" si="116"/>
        <v/>
      </c>
      <c s="10" t="str">
        <f t="shared" si="116"/>
        <v/>
      </c>
      <c s="10" t="str">
        <f t="shared" si="116"/>
        <v/>
      </c>
      <c s="10" t="str">
        <f>IF(AND($AJ$1=5,$A833=5),P833,"")</f>
        <v/>
      </c>
      <c r="AX833" s="32" t="str">
        <f>IF(BC833="","",IF(BC833&gt;0,COUNT($AY$2:AY833),""))</f>
        <v/>
      </c>
      <c s="10" t="str">
        <f t="shared" si="110"/>
        <v/>
      </c>
      <c s="10" t="str">
        <f t="shared" si="117"/>
        <v/>
      </c>
      <c s="10" t="str">
        <f t="shared" si="117"/>
        <v/>
      </c>
      <c s="39" t="str">
        <f t="shared" si="117"/>
        <v/>
      </c>
      <c s="10" t="str">
        <f t="shared" si="117"/>
        <v/>
      </c>
      <c s="10" t="str">
        <f t="shared" si="117"/>
        <v/>
      </c>
      <c s="10" t="str">
        <f t="shared" si="117"/>
        <v/>
      </c>
      <c s="10" t="str">
        <f t="shared" si="117"/>
        <v/>
      </c>
      <c s="10" t="str">
        <f t="shared" si="117"/>
        <v/>
      </c>
      <c s="39" t="str">
        <f t="shared" si="117"/>
        <v/>
      </c>
      <c s="10" t="str">
        <f t="shared" si="117"/>
        <v/>
      </c>
      <c s="10" t="str">
        <f t="shared" si="117"/>
        <v/>
      </c>
      <c s="10" t="str">
        <f t="shared" si="117"/>
        <v/>
      </c>
      <c s="10" t="str">
        <f t="shared" si="117"/>
        <v/>
      </c>
      <c s="10" t="str">
        <f t="shared" si="117"/>
        <v/>
      </c>
      <c s="10" t="str">
        <f t="shared" si="117"/>
        <v/>
      </c>
    </row>
    <row r="834" spans="1:66" ht="15.75" customHeight="1">
      <c r="A834" s="90" t="str">
        <f>IF('S.D.PASTE SHEET'!A834="","",'S.D.PASTE SHEET'!A834)</f>
        <v/>
      </c>
      <c s="90" t="str">
        <f>IF('S.D.PASTE SHEET'!B834="","",'S.D.PASTE SHEET'!B834)</f>
        <v/>
      </c>
      <c s="90" t="str">
        <f>IF('S.D.PASTE SHEET'!C834="","",'S.D.PASTE SHEET'!C834)</f>
        <v/>
      </c>
      <c s="91" t="str">
        <f>IF('S.D.PASTE SHEET'!D834="","",'S.D.PASTE SHEET'!D834)</f>
        <v/>
      </c>
      <c s="90" t="str">
        <f>IF('S.D.PASTE SHEET'!E834="","",UPPER('S.D.PASTE SHEET'!E834))</f>
        <v/>
      </c>
      <c s="90" t="str">
        <f>IF('S.D.PASTE SHEET'!F834="","",'S.D.PASTE SHEET'!F834)</f>
        <v/>
      </c>
      <c s="90" t="str">
        <f>IF('S.D.PASTE SHEET'!G834="","",UPPER('S.D.PASTE SHEET'!G834))</f>
        <v/>
      </c>
      <c s="90" t="str">
        <f>IF('S.D.PASTE SHEET'!H834="","",UPPER('S.D.PASTE SHEET'!H834))</f>
        <v/>
      </c>
      <c s="90" t="str">
        <f>IF('S.D.PASTE SHEET'!I834="","",'S.D.PASTE SHEET'!I834)</f>
        <v/>
      </c>
      <c s="91" t="str">
        <f>IF('S.D.PASTE SHEET'!J834="","",'S.D.PASTE SHEET'!J834)</f>
        <v/>
      </c>
      <c s="90" t="str">
        <f>IF('S.D.PASTE SHEET'!K834="","",'S.D.PASTE SHEET'!K834)</f>
        <v/>
      </c>
      <c s="90" t="str">
        <f>IF('S.D.PASTE SHEET'!L834="","",'S.D.PASTE SHEET'!L834)</f>
        <v/>
      </c>
      <c s="90" t="str">
        <f>IF('S.D.PASTE SHEET'!M834="","",'S.D.PASTE SHEET'!M834)</f>
        <v/>
      </c>
      <c s="90" t="str">
        <f>IF('S.D.PASTE SHEET'!N834="","",'S.D.PASTE SHEET'!N834)</f>
        <v/>
      </c>
      <c s="90" t="str">
        <f>IF('S.D.PASTE SHEET'!O834="","",'S.D.PASTE SHEET'!O834)</f>
        <v/>
      </c>
      <c s="90" t="str">
        <f>IF('S.D.PASTE SHEET'!P834="","",'S.D.PASTE SHEET'!P834)</f>
        <v/>
      </c>
      <c s="90" t="str">
        <f>IF('S.D.PASTE SHEET'!Q834="","",'S.D.PASTE SHEET'!Q834)</f>
        <v/>
      </c>
      <c s="90" t="str">
        <f>IF('S.D.PASTE SHEET'!R834="","",'S.D.PASTE SHEET'!R834)</f>
        <v/>
      </c>
      <c s="90" t="str">
        <f>IF('S.D.PASTE SHEET'!S834="","",'S.D.PASTE SHEET'!S834)</f>
        <v/>
      </c>
      <c s="90" t="str">
        <f>IF('S.D.PASTE SHEET'!T834="","",'S.D.PASTE SHEET'!T834)</f>
        <v/>
      </c>
      <c s="90" t="str">
        <f>IF('S.D.PASTE SHEET'!U834="","",'S.D.PASTE SHEET'!U834)</f>
        <v/>
      </c>
      <c s="90" t="str">
        <f>IF('S.D.PASTE SHEET'!V834="","",'S.D.PASTE SHEET'!V834)</f>
        <v/>
      </c>
      <c s="90" t="str">
        <f>IF('S.D.PASTE SHEET'!W834="","",'S.D.PASTE SHEET'!W834)</f>
        <v/>
      </c>
      <c s="90" t="str">
        <f>IF('S.D.PASTE SHEET'!X834="","",'S.D.PASTE SHEET'!X834)</f>
        <v/>
      </c>
      <c s="90" t="str">
        <f>IF('S.D.PASTE SHEET'!Y834="","",'S.D.PASTE SHEET'!Y834)</f>
        <v/>
      </c>
      <c s="90" t="str">
        <f>IF('S.D.PASTE SHEET'!Z834="","",'S.D.PASTE SHEET'!Z834)</f>
        <v/>
      </c>
      <c s="90" t="str">
        <f>IF('S.D.PASTE SHEET'!AA834="","",'S.D.PASTE SHEET'!AA834)</f>
        <v/>
      </c>
      <c s="90" t="str">
        <f>IF('S.D.PASTE SHEET'!AB834="","",'S.D.PASTE SHEET'!AB834)</f>
        <v/>
      </c>
      <c s="90" t="str">
        <f>IF('S.D.PASTE SHEET'!AC834="","",'S.D.PASTE SHEET'!AC834)</f>
        <v/>
      </c>
      <c s="90" t="str">
        <f>IF('S.D.PASTE SHEET'!AD834="","",'S.D.PASTE SHEET'!AD834)</f>
        <v/>
      </c>
      <c s="34"/>
      <c s="32" t="str">
        <f>IF(AK834="","",IF(AK834&gt;0,COUNT($AG$2:AG834),""))</f>
        <v/>
      </c>
      <c s="10" t="str">
        <f t="shared" si="118" ref="AG834:AV849">IF(AND($AJ$1=5,$A834=5),A834,"")</f>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4" s="32" t="str">
        <f>IF(BC834="","",IF(BC834&gt;0,COUNT($AY$2:AY834),""))</f>
        <v/>
      </c>
      <c s="10" t="str">
        <f t="shared" si="119" ref="AY834:AY897">IF(AND($BB$1=5,$A834=5,$BC$1=B834),A834,"")</f>
        <v/>
      </c>
      <c s="10" t="str">
        <f t="shared" si="120" ref="AZ834:BN849">IF(AND($BB$1=5,$A834=5,$BC$1=$B834),B834,"")</f>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35" spans="1:66" ht="15.75" customHeight="1">
      <c r="A835" s="90" t="str">
        <f>IF('S.D.PASTE SHEET'!A835="","",'S.D.PASTE SHEET'!A835)</f>
        <v/>
      </c>
      <c s="90" t="str">
        <f>IF('S.D.PASTE SHEET'!B835="","",'S.D.PASTE SHEET'!B835)</f>
        <v/>
      </c>
      <c s="90" t="str">
        <f>IF('S.D.PASTE SHEET'!C835="","",'S.D.PASTE SHEET'!C835)</f>
        <v/>
      </c>
      <c s="91" t="str">
        <f>IF('S.D.PASTE SHEET'!D835="","",'S.D.PASTE SHEET'!D835)</f>
        <v/>
      </c>
      <c s="90" t="str">
        <f>IF('S.D.PASTE SHEET'!E835="","",UPPER('S.D.PASTE SHEET'!E835))</f>
        <v/>
      </c>
      <c s="90" t="str">
        <f>IF('S.D.PASTE SHEET'!F835="","",'S.D.PASTE SHEET'!F835)</f>
        <v/>
      </c>
      <c s="90" t="str">
        <f>IF('S.D.PASTE SHEET'!G835="","",UPPER('S.D.PASTE SHEET'!G835))</f>
        <v/>
      </c>
      <c s="90" t="str">
        <f>IF('S.D.PASTE SHEET'!H835="","",UPPER('S.D.PASTE SHEET'!H835))</f>
        <v/>
      </c>
      <c s="90" t="str">
        <f>IF('S.D.PASTE SHEET'!I835="","",'S.D.PASTE SHEET'!I835)</f>
        <v/>
      </c>
      <c s="91" t="str">
        <f>IF('S.D.PASTE SHEET'!J835="","",'S.D.PASTE SHEET'!J835)</f>
        <v/>
      </c>
      <c s="90" t="str">
        <f>IF('S.D.PASTE SHEET'!K835="","",'S.D.PASTE SHEET'!K835)</f>
        <v/>
      </c>
      <c s="90" t="str">
        <f>IF('S.D.PASTE SHEET'!L835="","",'S.D.PASTE SHEET'!L835)</f>
        <v/>
      </c>
      <c s="90" t="str">
        <f>IF('S.D.PASTE SHEET'!M835="","",'S.D.PASTE SHEET'!M835)</f>
        <v/>
      </c>
      <c s="90" t="str">
        <f>IF('S.D.PASTE SHEET'!N835="","",'S.D.PASTE SHEET'!N835)</f>
        <v/>
      </c>
      <c s="90" t="str">
        <f>IF('S.D.PASTE SHEET'!O835="","",'S.D.PASTE SHEET'!O835)</f>
        <v/>
      </c>
      <c s="90" t="str">
        <f>IF('S.D.PASTE SHEET'!P835="","",'S.D.PASTE SHEET'!P835)</f>
        <v/>
      </c>
      <c s="90" t="str">
        <f>IF('S.D.PASTE SHEET'!Q835="","",'S.D.PASTE SHEET'!Q835)</f>
        <v/>
      </c>
      <c s="90" t="str">
        <f>IF('S.D.PASTE SHEET'!R835="","",'S.D.PASTE SHEET'!R835)</f>
        <v/>
      </c>
      <c s="90" t="str">
        <f>IF('S.D.PASTE SHEET'!S835="","",'S.D.PASTE SHEET'!S835)</f>
        <v/>
      </c>
      <c s="90" t="str">
        <f>IF('S.D.PASTE SHEET'!T835="","",'S.D.PASTE SHEET'!T835)</f>
        <v/>
      </c>
      <c s="90" t="str">
        <f>IF('S.D.PASTE SHEET'!U835="","",'S.D.PASTE SHEET'!U835)</f>
        <v/>
      </c>
      <c s="90" t="str">
        <f>IF('S.D.PASTE SHEET'!V835="","",'S.D.PASTE SHEET'!V835)</f>
        <v/>
      </c>
      <c s="90" t="str">
        <f>IF('S.D.PASTE SHEET'!W835="","",'S.D.PASTE SHEET'!W835)</f>
        <v/>
      </c>
      <c s="90" t="str">
        <f>IF('S.D.PASTE SHEET'!X835="","",'S.D.PASTE SHEET'!X835)</f>
        <v/>
      </c>
      <c s="90" t="str">
        <f>IF('S.D.PASTE SHEET'!Y835="","",'S.D.PASTE SHEET'!Y835)</f>
        <v/>
      </c>
      <c s="90" t="str">
        <f>IF('S.D.PASTE SHEET'!Z835="","",'S.D.PASTE SHEET'!Z835)</f>
        <v/>
      </c>
      <c s="90" t="str">
        <f>IF('S.D.PASTE SHEET'!AA835="","",'S.D.PASTE SHEET'!AA835)</f>
        <v/>
      </c>
      <c s="90" t="str">
        <f>IF('S.D.PASTE SHEET'!AB835="","",'S.D.PASTE SHEET'!AB835)</f>
        <v/>
      </c>
      <c s="90" t="str">
        <f>IF('S.D.PASTE SHEET'!AC835="","",'S.D.PASTE SHEET'!AC835)</f>
        <v/>
      </c>
      <c s="90" t="str">
        <f>IF('S.D.PASTE SHEET'!AD835="","",'S.D.PASTE SHEET'!AD835)</f>
        <v/>
      </c>
      <c s="34"/>
      <c s="32" t="str">
        <f>IF(AK835="","",IF(AK835&gt;0,COUNT($AG$2:AG835),""))</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5" s="32" t="str">
        <f>IF(BC835="","",IF(BC835&gt;0,COUNT($AY$2:AY835),""))</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36" spans="1:66" ht="15.75" customHeight="1">
      <c r="A836" s="90" t="str">
        <f>IF('S.D.PASTE SHEET'!A836="","",'S.D.PASTE SHEET'!A836)</f>
        <v/>
      </c>
      <c s="90" t="str">
        <f>IF('S.D.PASTE SHEET'!B836="","",'S.D.PASTE SHEET'!B836)</f>
        <v/>
      </c>
      <c s="90" t="str">
        <f>IF('S.D.PASTE SHEET'!C836="","",'S.D.PASTE SHEET'!C836)</f>
        <v/>
      </c>
      <c s="91" t="str">
        <f>IF('S.D.PASTE SHEET'!D836="","",'S.D.PASTE SHEET'!D836)</f>
        <v/>
      </c>
      <c s="90" t="str">
        <f>IF('S.D.PASTE SHEET'!E836="","",UPPER('S.D.PASTE SHEET'!E836))</f>
        <v/>
      </c>
      <c s="90" t="str">
        <f>IF('S.D.PASTE SHEET'!F836="","",'S.D.PASTE SHEET'!F836)</f>
        <v/>
      </c>
      <c s="90" t="str">
        <f>IF('S.D.PASTE SHEET'!G836="","",UPPER('S.D.PASTE SHEET'!G836))</f>
        <v/>
      </c>
      <c s="90" t="str">
        <f>IF('S.D.PASTE SHEET'!H836="","",UPPER('S.D.PASTE SHEET'!H836))</f>
        <v/>
      </c>
      <c s="90" t="str">
        <f>IF('S.D.PASTE SHEET'!I836="","",'S.D.PASTE SHEET'!I836)</f>
        <v/>
      </c>
      <c s="91" t="str">
        <f>IF('S.D.PASTE SHEET'!J836="","",'S.D.PASTE SHEET'!J836)</f>
        <v/>
      </c>
      <c s="90" t="str">
        <f>IF('S.D.PASTE SHEET'!K836="","",'S.D.PASTE SHEET'!K836)</f>
        <v/>
      </c>
      <c s="90" t="str">
        <f>IF('S.D.PASTE SHEET'!L836="","",'S.D.PASTE SHEET'!L836)</f>
        <v/>
      </c>
      <c s="90" t="str">
        <f>IF('S.D.PASTE SHEET'!M836="","",'S.D.PASTE SHEET'!M836)</f>
        <v/>
      </c>
      <c s="90" t="str">
        <f>IF('S.D.PASTE SHEET'!N836="","",'S.D.PASTE SHEET'!N836)</f>
        <v/>
      </c>
      <c s="90" t="str">
        <f>IF('S.D.PASTE SHEET'!O836="","",'S.D.PASTE SHEET'!O836)</f>
        <v/>
      </c>
      <c s="90" t="str">
        <f>IF('S.D.PASTE SHEET'!P836="","",'S.D.PASTE SHEET'!P836)</f>
        <v/>
      </c>
      <c s="90" t="str">
        <f>IF('S.D.PASTE SHEET'!Q836="","",'S.D.PASTE SHEET'!Q836)</f>
        <v/>
      </c>
      <c s="90" t="str">
        <f>IF('S.D.PASTE SHEET'!R836="","",'S.D.PASTE SHEET'!R836)</f>
        <v/>
      </c>
      <c s="90" t="str">
        <f>IF('S.D.PASTE SHEET'!S836="","",'S.D.PASTE SHEET'!S836)</f>
        <v/>
      </c>
      <c s="90" t="str">
        <f>IF('S.D.PASTE SHEET'!T836="","",'S.D.PASTE SHEET'!T836)</f>
        <v/>
      </c>
      <c s="90" t="str">
        <f>IF('S.D.PASTE SHEET'!U836="","",'S.D.PASTE SHEET'!U836)</f>
        <v/>
      </c>
      <c s="90" t="str">
        <f>IF('S.D.PASTE SHEET'!V836="","",'S.D.PASTE SHEET'!V836)</f>
        <v/>
      </c>
      <c s="90" t="str">
        <f>IF('S.D.PASTE SHEET'!W836="","",'S.D.PASTE SHEET'!W836)</f>
        <v/>
      </c>
      <c s="90" t="str">
        <f>IF('S.D.PASTE SHEET'!X836="","",'S.D.PASTE SHEET'!X836)</f>
        <v/>
      </c>
      <c s="90" t="str">
        <f>IF('S.D.PASTE SHEET'!Y836="","",'S.D.PASTE SHEET'!Y836)</f>
        <v/>
      </c>
      <c s="90" t="str">
        <f>IF('S.D.PASTE SHEET'!Z836="","",'S.D.PASTE SHEET'!Z836)</f>
        <v/>
      </c>
      <c s="90" t="str">
        <f>IF('S.D.PASTE SHEET'!AA836="","",'S.D.PASTE SHEET'!AA836)</f>
        <v/>
      </c>
      <c s="90" t="str">
        <f>IF('S.D.PASTE SHEET'!AB836="","",'S.D.PASTE SHEET'!AB836)</f>
        <v/>
      </c>
      <c s="90" t="str">
        <f>IF('S.D.PASTE SHEET'!AC836="","",'S.D.PASTE SHEET'!AC836)</f>
        <v/>
      </c>
      <c s="90" t="str">
        <f>IF('S.D.PASTE SHEET'!AD836="","",'S.D.PASTE SHEET'!AD836)</f>
        <v/>
      </c>
      <c s="34"/>
      <c s="32" t="str">
        <f>IF(AK836="","",IF(AK836&gt;0,COUNT($AG$2:AG836),""))</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6" s="32" t="str">
        <f>IF(BC836="","",IF(BC836&gt;0,COUNT($AY$2:AY836),""))</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37" spans="1:66" ht="15.75" customHeight="1">
      <c r="A837" s="90" t="str">
        <f>IF('S.D.PASTE SHEET'!A837="","",'S.D.PASTE SHEET'!A837)</f>
        <v/>
      </c>
      <c s="90" t="str">
        <f>IF('S.D.PASTE SHEET'!B837="","",'S.D.PASTE SHEET'!B837)</f>
        <v/>
      </c>
      <c s="90" t="str">
        <f>IF('S.D.PASTE SHEET'!C837="","",'S.D.PASTE SHEET'!C837)</f>
        <v/>
      </c>
      <c s="91" t="str">
        <f>IF('S.D.PASTE SHEET'!D837="","",'S.D.PASTE SHEET'!D837)</f>
        <v/>
      </c>
      <c s="90" t="str">
        <f>IF('S.D.PASTE SHEET'!E837="","",UPPER('S.D.PASTE SHEET'!E837))</f>
        <v/>
      </c>
      <c s="90" t="str">
        <f>IF('S.D.PASTE SHEET'!F837="","",'S.D.PASTE SHEET'!F837)</f>
        <v/>
      </c>
      <c s="90" t="str">
        <f>IF('S.D.PASTE SHEET'!G837="","",UPPER('S.D.PASTE SHEET'!G837))</f>
        <v/>
      </c>
      <c s="90" t="str">
        <f>IF('S.D.PASTE SHEET'!H837="","",UPPER('S.D.PASTE SHEET'!H837))</f>
        <v/>
      </c>
      <c s="90" t="str">
        <f>IF('S.D.PASTE SHEET'!I837="","",'S.D.PASTE SHEET'!I837)</f>
        <v/>
      </c>
      <c s="91" t="str">
        <f>IF('S.D.PASTE SHEET'!J837="","",'S.D.PASTE SHEET'!J837)</f>
        <v/>
      </c>
      <c s="90" t="str">
        <f>IF('S.D.PASTE SHEET'!K837="","",'S.D.PASTE SHEET'!K837)</f>
        <v/>
      </c>
      <c s="90" t="str">
        <f>IF('S.D.PASTE SHEET'!L837="","",'S.D.PASTE SHEET'!L837)</f>
        <v/>
      </c>
      <c s="90" t="str">
        <f>IF('S.D.PASTE SHEET'!M837="","",'S.D.PASTE SHEET'!M837)</f>
        <v/>
      </c>
      <c s="90" t="str">
        <f>IF('S.D.PASTE SHEET'!N837="","",'S.D.PASTE SHEET'!N837)</f>
        <v/>
      </c>
      <c s="90" t="str">
        <f>IF('S.D.PASTE SHEET'!O837="","",'S.D.PASTE SHEET'!O837)</f>
        <v/>
      </c>
      <c s="90" t="str">
        <f>IF('S.D.PASTE SHEET'!P837="","",'S.D.PASTE SHEET'!P837)</f>
        <v/>
      </c>
      <c s="90" t="str">
        <f>IF('S.D.PASTE SHEET'!Q837="","",'S.D.PASTE SHEET'!Q837)</f>
        <v/>
      </c>
      <c s="90" t="str">
        <f>IF('S.D.PASTE SHEET'!R837="","",'S.D.PASTE SHEET'!R837)</f>
        <v/>
      </c>
      <c s="90" t="str">
        <f>IF('S.D.PASTE SHEET'!S837="","",'S.D.PASTE SHEET'!S837)</f>
        <v/>
      </c>
      <c s="90" t="str">
        <f>IF('S.D.PASTE SHEET'!T837="","",'S.D.PASTE SHEET'!T837)</f>
        <v/>
      </c>
      <c s="90" t="str">
        <f>IF('S.D.PASTE SHEET'!U837="","",'S.D.PASTE SHEET'!U837)</f>
        <v/>
      </c>
      <c s="90" t="str">
        <f>IF('S.D.PASTE SHEET'!V837="","",'S.D.PASTE SHEET'!V837)</f>
        <v/>
      </c>
      <c s="90" t="str">
        <f>IF('S.D.PASTE SHEET'!W837="","",'S.D.PASTE SHEET'!W837)</f>
        <v/>
      </c>
      <c s="90" t="str">
        <f>IF('S.D.PASTE SHEET'!X837="","",'S.D.PASTE SHEET'!X837)</f>
        <v/>
      </c>
      <c s="90" t="str">
        <f>IF('S.D.PASTE SHEET'!Y837="","",'S.D.PASTE SHEET'!Y837)</f>
        <v/>
      </c>
      <c s="90" t="str">
        <f>IF('S.D.PASTE SHEET'!Z837="","",'S.D.PASTE SHEET'!Z837)</f>
        <v/>
      </c>
      <c s="90" t="str">
        <f>IF('S.D.PASTE SHEET'!AA837="","",'S.D.PASTE SHEET'!AA837)</f>
        <v/>
      </c>
      <c s="90" t="str">
        <f>IF('S.D.PASTE SHEET'!AB837="","",'S.D.PASTE SHEET'!AB837)</f>
        <v/>
      </c>
      <c s="90" t="str">
        <f>IF('S.D.PASTE SHEET'!AC837="","",'S.D.PASTE SHEET'!AC837)</f>
        <v/>
      </c>
      <c s="90" t="str">
        <f>IF('S.D.PASTE SHEET'!AD837="","",'S.D.PASTE SHEET'!AD837)</f>
        <v/>
      </c>
      <c s="34"/>
      <c s="32" t="str">
        <f>IF(AK837="","",IF(AK837&gt;0,COUNT($AG$2:AG837),""))</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7" s="32" t="str">
        <f>IF(BC837="","",IF(BC837&gt;0,COUNT($AY$2:AY837),""))</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38" spans="1:66" ht="15.75" customHeight="1">
      <c r="A838" s="90" t="str">
        <f>IF('S.D.PASTE SHEET'!A838="","",'S.D.PASTE SHEET'!A838)</f>
        <v/>
      </c>
      <c s="90" t="str">
        <f>IF('S.D.PASTE SHEET'!B838="","",'S.D.PASTE SHEET'!B838)</f>
        <v/>
      </c>
      <c s="90" t="str">
        <f>IF('S.D.PASTE SHEET'!C838="","",'S.D.PASTE SHEET'!C838)</f>
        <v/>
      </c>
      <c s="91" t="str">
        <f>IF('S.D.PASTE SHEET'!D838="","",'S.D.PASTE SHEET'!D838)</f>
        <v/>
      </c>
      <c s="90" t="str">
        <f>IF('S.D.PASTE SHEET'!E838="","",UPPER('S.D.PASTE SHEET'!E838))</f>
        <v/>
      </c>
      <c s="90" t="str">
        <f>IF('S.D.PASTE SHEET'!F838="","",'S.D.PASTE SHEET'!F838)</f>
        <v/>
      </c>
      <c s="90" t="str">
        <f>IF('S.D.PASTE SHEET'!G838="","",UPPER('S.D.PASTE SHEET'!G838))</f>
        <v/>
      </c>
      <c s="90" t="str">
        <f>IF('S.D.PASTE SHEET'!H838="","",UPPER('S.D.PASTE SHEET'!H838))</f>
        <v/>
      </c>
      <c s="90" t="str">
        <f>IF('S.D.PASTE SHEET'!I838="","",'S.D.PASTE SHEET'!I838)</f>
        <v/>
      </c>
      <c s="91" t="str">
        <f>IF('S.D.PASTE SHEET'!J838="","",'S.D.PASTE SHEET'!J838)</f>
        <v/>
      </c>
      <c s="90" t="str">
        <f>IF('S.D.PASTE SHEET'!K838="","",'S.D.PASTE SHEET'!K838)</f>
        <v/>
      </c>
      <c s="90" t="str">
        <f>IF('S.D.PASTE SHEET'!L838="","",'S.D.PASTE SHEET'!L838)</f>
        <v/>
      </c>
      <c s="90" t="str">
        <f>IF('S.D.PASTE SHEET'!M838="","",'S.D.PASTE SHEET'!M838)</f>
        <v/>
      </c>
      <c s="90" t="str">
        <f>IF('S.D.PASTE SHEET'!N838="","",'S.D.PASTE SHEET'!N838)</f>
        <v/>
      </c>
      <c s="90" t="str">
        <f>IF('S.D.PASTE SHEET'!O838="","",'S.D.PASTE SHEET'!O838)</f>
        <v/>
      </c>
      <c s="90" t="str">
        <f>IF('S.D.PASTE SHEET'!P838="","",'S.D.PASTE SHEET'!P838)</f>
        <v/>
      </c>
      <c s="90" t="str">
        <f>IF('S.D.PASTE SHEET'!Q838="","",'S.D.PASTE SHEET'!Q838)</f>
        <v/>
      </c>
      <c s="90" t="str">
        <f>IF('S.D.PASTE SHEET'!R838="","",'S.D.PASTE SHEET'!R838)</f>
        <v/>
      </c>
      <c s="90" t="str">
        <f>IF('S.D.PASTE SHEET'!S838="","",'S.D.PASTE SHEET'!S838)</f>
        <v/>
      </c>
      <c s="90" t="str">
        <f>IF('S.D.PASTE SHEET'!T838="","",'S.D.PASTE SHEET'!T838)</f>
        <v/>
      </c>
      <c s="90" t="str">
        <f>IF('S.D.PASTE SHEET'!U838="","",'S.D.PASTE SHEET'!U838)</f>
        <v/>
      </c>
      <c s="90" t="str">
        <f>IF('S.D.PASTE SHEET'!V838="","",'S.D.PASTE SHEET'!V838)</f>
        <v/>
      </c>
      <c s="90" t="str">
        <f>IF('S.D.PASTE SHEET'!W838="","",'S.D.PASTE SHEET'!W838)</f>
        <v/>
      </c>
      <c s="90" t="str">
        <f>IF('S.D.PASTE SHEET'!X838="","",'S.D.PASTE SHEET'!X838)</f>
        <v/>
      </c>
      <c s="90" t="str">
        <f>IF('S.D.PASTE SHEET'!Y838="","",'S.D.PASTE SHEET'!Y838)</f>
        <v/>
      </c>
      <c s="90" t="str">
        <f>IF('S.D.PASTE SHEET'!Z838="","",'S.D.PASTE SHEET'!Z838)</f>
        <v/>
      </c>
      <c s="90" t="str">
        <f>IF('S.D.PASTE SHEET'!AA838="","",'S.D.PASTE SHEET'!AA838)</f>
        <v/>
      </c>
      <c s="90" t="str">
        <f>IF('S.D.PASTE SHEET'!AB838="","",'S.D.PASTE SHEET'!AB838)</f>
        <v/>
      </c>
      <c s="90" t="str">
        <f>IF('S.D.PASTE SHEET'!AC838="","",'S.D.PASTE SHEET'!AC838)</f>
        <v/>
      </c>
      <c s="90" t="str">
        <f>IF('S.D.PASTE SHEET'!AD838="","",'S.D.PASTE SHEET'!AD838)</f>
        <v/>
      </c>
      <c s="34"/>
      <c s="32" t="str">
        <f>IF(AK838="","",IF(AK838&gt;0,COUNT($AG$2:AG838),""))</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8" s="32" t="str">
        <f>IF(BC838="","",IF(BC838&gt;0,COUNT($AY$2:AY838),""))</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39" spans="1:66" ht="15.75" customHeight="1">
      <c r="A839" s="90" t="str">
        <f>IF('S.D.PASTE SHEET'!A839="","",'S.D.PASTE SHEET'!A839)</f>
        <v/>
      </c>
      <c s="90" t="str">
        <f>IF('S.D.PASTE SHEET'!B839="","",'S.D.PASTE SHEET'!B839)</f>
        <v/>
      </c>
      <c s="90" t="str">
        <f>IF('S.D.PASTE SHEET'!C839="","",'S.D.PASTE SHEET'!C839)</f>
        <v/>
      </c>
      <c s="91" t="str">
        <f>IF('S.D.PASTE SHEET'!D839="","",'S.D.PASTE SHEET'!D839)</f>
        <v/>
      </c>
      <c s="90" t="str">
        <f>IF('S.D.PASTE SHEET'!E839="","",UPPER('S.D.PASTE SHEET'!E839))</f>
        <v/>
      </c>
      <c s="90" t="str">
        <f>IF('S.D.PASTE SHEET'!F839="","",'S.D.PASTE SHEET'!F839)</f>
        <v/>
      </c>
      <c s="90" t="str">
        <f>IF('S.D.PASTE SHEET'!G839="","",UPPER('S.D.PASTE SHEET'!G839))</f>
        <v/>
      </c>
      <c s="90" t="str">
        <f>IF('S.D.PASTE SHEET'!H839="","",UPPER('S.D.PASTE SHEET'!H839))</f>
        <v/>
      </c>
      <c s="90" t="str">
        <f>IF('S.D.PASTE SHEET'!I839="","",'S.D.PASTE SHEET'!I839)</f>
        <v/>
      </c>
      <c s="91" t="str">
        <f>IF('S.D.PASTE SHEET'!J839="","",'S.D.PASTE SHEET'!J839)</f>
        <v/>
      </c>
      <c s="90" t="str">
        <f>IF('S.D.PASTE SHEET'!K839="","",'S.D.PASTE SHEET'!K839)</f>
        <v/>
      </c>
      <c s="90" t="str">
        <f>IF('S.D.PASTE SHEET'!L839="","",'S.D.PASTE SHEET'!L839)</f>
        <v/>
      </c>
      <c s="90" t="str">
        <f>IF('S.D.PASTE SHEET'!M839="","",'S.D.PASTE SHEET'!M839)</f>
        <v/>
      </c>
      <c s="90" t="str">
        <f>IF('S.D.PASTE SHEET'!N839="","",'S.D.PASTE SHEET'!N839)</f>
        <v/>
      </c>
      <c s="90" t="str">
        <f>IF('S.D.PASTE SHEET'!O839="","",'S.D.PASTE SHEET'!O839)</f>
        <v/>
      </c>
      <c s="90" t="str">
        <f>IF('S.D.PASTE SHEET'!P839="","",'S.D.PASTE SHEET'!P839)</f>
        <v/>
      </c>
      <c s="90" t="str">
        <f>IF('S.D.PASTE SHEET'!Q839="","",'S.D.PASTE SHEET'!Q839)</f>
        <v/>
      </c>
      <c s="90" t="str">
        <f>IF('S.D.PASTE SHEET'!R839="","",'S.D.PASTE SHEET'!R839)</f>
        <v/>
      </c>
      <c s="90" t="str">
        <f>IF('S.D.PASTE SHEET'!S839="","",'S.D.PASTE SHEET'!S839)</f>
        <v/>
      </c>
      <c s="90" t="str">
        <f>IF('S.D.PASTE SHEET'!T839="","",'S.D.PASTE SHEET'!T839)</f>
        <v/>
      </c>
      <c s="90" t="str">
        <f>IF('S.D.PASTE SHEET'!U839="","",'S.D.PASTE SHEET'!U839)</f>
        <v/>
      </c>
      <c s="90" t="str">
        <f>IF('S.D.PASTE SHEET'!V839="","",'S.D.PASTE SHEET'!V839)</f>
        <v/>
      </c>
      <c s="90" t="str">
        <f>IF('S.D.PASTE SHEET'!W839="","",'S.D.PASTE SHEET'!W839)</f>
        <v/>
      </c>
      <c s="90" t="str">
        <f>IF('S.D.PASTE SHEET'!X839="","",'S.D.PASTE SHEET'!X839)</f>
        <v/>
      </c>
      <c s="90" t="str">
        <f>IF('S.D.PASTE SHEET'!Y839="","",'S.D.PASTE SHEET'!Y839)</f>
        <v/>
      </c>
      <c s="90" t="str">
        <f>IF('S.D.PASTE SHEET'!Z839="","",'S.D.PASTE SHEET'!Z839)</f>
        <v/>
      </c>
      <c s="90" t="str">
        <f>IF('S.D.PASTE SHEET'!AA839="","",'S.D.PASTE SHEET'!AA839)</f>
        <v/>
      </c>
      <c s="90" t="str">
        <f>IF('S.D.PASTE SHEET'!AB839="","",'S.D.PASTE SHEET'!AB839)</f>
        <v/>
      </c>
      <c s="90" t="str">
        <f>IF('S.D.PASTE SHEET'!AC839="","",'S.D.PASTE SHEET'!AC839)</f>
        <v/>
      </c>
      <c s="90" t="str">
        <f>IF('S.D.PASTE SHEET'!AD839="","",'S.D.PASTE SHEET'!AD839)</f>
        <v/>
      </c>
      <c s="34"/>
      <c s="32" t="str">
        <f>IF(AK839="","",IF(AK839&gt;0,COUNT($AG$2:AG839),""))</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39" s="32" t="str">
        <f>IF(BC839="","",IF(BC839&gt;0,COUNT($AY$2:AY839),""))</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0" spans="1:66" ht="15.75" customHeight="1">
      <c r="A840" s="90" t="str">
        <f>IF('S.D.PASTE SHEET'!A840="","",'S.D.PASTE SHEET'!A840)</f>
        <v/>
      </c>
      <c s="90" t="str">
        <f>IF('S.D.PASTE SHEET'!B840="","",'S.D.PASTE SHEET'!B840)</f>
        <v/>
      </c>
      <c s="90" t="str">
        <f>IF('S.D.PASTE SHEET'!C840="","",'S.D.PASTE SHEET'!C840)</f>
        <v/>
      </c>
      <c s="91" t="str">
        <f>IF('S.D.PASTE SHEET'!D840="","",'S.D.PASTE SHEET'!D840)</f>
        <v/>
      </c>
      <c s="90" t="str">
        <f>IF('S.D.PASTE SHEET'!E840="","",UPPER('S.D.PASTE SHEET'!E840))</f>
        <v/>
      </c>
      <c s="90" t="str">
        <f>IF('S.D.PASTE SHEET'!F840="","",'S.D.PASTE SHEET'!F840)</f>
        <v/>
      </c>
      <c s="90" t="str">
        <f>IF('S.D.PASTE SHEET'!G840="","",UPPER('S.D.PASTE SHEET'!G840))</f>
        <v/>
      </c>
      <c s="90" t="str">
        <f>IF('S.D.PASTE SHEET'!H840="","",UPPER('S.D.PASTE SHEET'!H840))</f>
        <v/>
      </c>
      <c s="90" t="str">
        <f>IF('S.D.PASTE SHEET'!I840="","",'S.D.PASTE SHEET'!I840)</f>
        <v/>
      </c>
      <c s="91" t="str">
        <f>IF('S.D.PASTE SHEET'!J840="","",'S.D.PASTE SHEET'!J840)</f>
        <v/>
      </c>
      <c s="90" t="str">
        <f>IF('S.D.PASTE SHEET'!K840="","",'S.D.PASTE SHEET'!K840)</f>
        <v/>
      </c>
      <c s="90" t="str">
        <f>IF('S.D.PASTE SHEET'!L840="","",'S.D.PASTE SHEET'!L840)</f>
        <v/>
      </c>
      <c s="90" t="str">
        <f>IF('S.D.PASTE SHEET'!M840="","",'S.D.PASTE SHEET'!M840)</f>
        <v/>
      </c>
      <c s="90" t="str">
        <f>IF('S.D.PASTE SHEET'!N840="","",'S.D.PASTE SHEET'!N840)</f>
        <v/>
      </c>
      <c s="90" t="str">
        <f>IF('S.D.PASTE SHEET'!O840="","",'S.D.PASTE SHEET'!O840)</f>
        <v/>
      </c>
      <c s="90" t="str">
        <f>IF('S.D.PASTE SHEET'!P840="","",'S.D.PASTE SHEET'!P840)</f>
        <v/>
      </c>
      <c s="90" t="str">
        <f>IF('S.D.PASTE SHEET'!Q840="","",'S.D.PASTE SHEET'!Q840)</f>
        <v/>
      </c>
      <c s="90" t="str">
        <f>IF('S.D.PASTE SHEET'!R840="","",'S.D.PASTE SHEET'!R840)</f>
        <v/>
      </c>
      <c s="90" t="str">
        <f>IF('S.D.PASTE SHEET'!S840="","",'S.D.PASTE SHEET'!S840)</f>
        <v/>
      </c>
      <c s="90" t="str">
        <f>IF('S.D.PASTE SHEET'!T840="","",'S.D.PASTE SHEET'!T840)</f>
        <v/>
      </c>
      <c s="90" t="str">
        <f>IF('S.D.PASTE SHEET'!U840="","",'S.D.PASTE SHEET'!U840)</f>
        <v/>
      </c>
      <c s="90" t="str">
        <f>IF('S.D.PASTE SHEET'!V840="","",'S.D.PASTE SHEET'!V840)</f>
        <v/>
      </c>
      <c s="90" t="str">
        <f>IF('S.D.PASTE SHEET'!W840="","",'S.D.PASTE SHEET'!W840)</f>
        <v/>
      </c>
      <c s="90" t="str">
        <f>IF('S.D.PASTE SHEET'!X840="","",'S.D.PASTE SHEET'!X840)</f>
        <v/>
      </c>
      <c s="90" t="str">
        <f>IF('S.D.PASTE SHEET'!Y840="","",'S.D.PASTE SHEET'!Y840)</f>
        <v/>
      </c>
      <c s="90" t="str">
        <f>IF('S.D.PASTE SHEET'!Z840="","",'S.D.PASTE SHEET'!Z840)</f>
        <v/>
      </c>
      <c s="90" t="str">
        <f>IF('S.D.PASTE SHEET'!AA840="","",'S.D.PASTE SHEET'!AA840)</f>
        <v/>
      </c>
      <c s="90" t="str">
        <f>IF('S.D.PASTE SHEET'!AB840="","",'S.D.PASTE SHEET'!AB840)</f>
        <v/>
      </c>
      <c s="90" t="str">
        <f>IF('S.D.PASTE SHEET'!AC840="","",'S.D.PASTE SHEET'!AC840)</f>
        <v/>
      </c>
      <c s="90" t="str">
        <f>IF('S.D.PASTE SHEET'!AD840="","",'S.D.PASTE SHEET'!AD840)</f>
        <v/>
      </c>
      <c s="34"/>
      <c s="32" t="str">
        <f>IF(AK840="","",IF(AK840&gt;0,COUNT($AG$2:AG840),""))</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0" s="32" t="str">
        <f>IF(BC840="","",IF(BC840&gt;0,COUNT($AY$2:AY840),""))</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1" spans="1:66" ht="15.75" customHeight="1">
      <c r="A841" s="90" t="str">
        <f>IF('S.D.PASTE SHEET'!A841="","",'S.D.PASTE SHEET'!A841)</f>
        <v/>
      </c>
      <c s="90" t="str">
        <f>IF('S.D.PASTE SHEET'!B841="","",'S.D.PASTE SHEET'!B841)</f>
        <v/>
      </c>
      <c s="90" t="str">
        <f>IF('S.D.PASTE SHEET'!C841="","",'S.D.PASTE SHEET'!C841)</f>
        <v/>
      </c>
      <c s="91" t="str">
        <f>IF('S.D.PASTE SHEET'!D841="","",'S.D.PASTE SHEET'!D841)</f>
        <v/>
      </c>
      <c s="90" t="str">
        <f>IF('S.D.PASTE SHEET'!E841="","",UPPER('S.D.PASTE SHEET'!E841))</f>
        <v/>
      </c>
      <c s="90" t="str">
        <f>IF('S.D.PASTE SHEET'!F841="","",'S.D.PASTE SHEET'!F841)</f>
        <v/>
      </c>
      <c s="90" t="str">
        <f>IF('S.D.PASTE SHEET'!G841="","",UPPER('S.D.PASTE SHEET'!G841))</f>
        <v/>
      </c>
      <c s="90" t="str">
        <f>IF('S.D.PASTE SHEET'!H841="","",UPPER('S.D.PASTE SHEET'!H841))</f>
        <v/>
      </c>
      <c s="90" t="str">
        <f>IF('S.D.PASTE SHEET'!I841="","",'S.D.PASTE SHEET'!I841)</f>
        <v/>
      </c>
      <c s="91" t="str">
        <f>IF('S.D.PASTE SHEET'!J841="","",'S.D.PASTE SHEET'!J841)</f>
        <v/>
      </c>
      <c s="90" t="str">
        <f>IF('S.D.PASTE SHEET'!K841="","",'S.D.PASTE SHEET'!K841)</f>
        <v/>
      </c>
      <c s="90" t="str">
        <f>IF('S.D.PASTE SHEET'!L841="","",'S.D.PASTE SHEET'!L841)</f>
        <v/>
      </c>
      <c s="90" t="str">
        <f>IF('S.D.PASTE SHEET'!M841="","",'S.D.PASTE SHEET'!M841)</f>
        <v/>
      </c>
      <c s="90" t="str">
        <f>IF('S.D.PASTE SHEET'!N841="","",'S.D.PASTE SHEET'!N841)</f>
        <v/>
      </c>
      <c s="90" t="str">
        <f>IF('S.D.PASTE SHEET'!O841="","",'S.D.PASTE SHEET'!O841)</f>
        <v/>
      </c>
      <c s="90" t="str">
        <f>IF('S.D.PASTE SHEET'!P841="","",'S.D.PASTE SHEET'!P841)</f>
        <v/>
      </c>
      <c s="90" t="str">
        <f>IF('S.D.PASTE SHEET'!Q841="","",'S.D.PASTE SHEET'!Q841)</f>
        <v/>
      </c>
      <c s="90" t="str">
        <f>IF('S.D.PASTE SHEET'!R841="","",'S.D.PASTE SHEET'!R841)</f>
        <v/>
      </c>
      <c s="90" t="str">
        <f>IF('S.D.PASTE SHEET'!S841="","",'S.D.PASTE SHEET'!S841)</f>
        <v/>
      </c>
      <c s="90" t="str">
        <f>IF('S.D.PASTE SHEET'!T841="","",'S.D.PASTE SHEET'!T841)</f>
        <v/>
      </c>
      <c s="90" t="str">
        <f>IF('S.D.PASTE SHEET'!U841="","",'S.D.PASTE SHEET'!U841)</f>
        <v/>
      </c>
      <c s="90" t="str">
        <f>IF('S.D.PASTE SHEET'!V841="","",'S.D.PASTE SHEET'!V841)</f>
        <v/>
      </c>
      <c s="90" t="str">
        <f>IF('S.D.PASTE SHEET'!W841="","",'S.D.PASTE SHEET'!W841)</f>
        <v/>
      </c>
      <c s="90" t="str">
        <f>IF('S.D.PASTE SHEET'!X841="","",'S.D.PASTE SHEET'!X841)</f>
        <v/>
      </c>
      <c s="90" t="str">
        <f>IF('S.D.PASTE SHEET'!Y841="","",'S.D.PASTE SHEET'!Y841)</f>
        <v/>
      </c>
      <c s="90" t="str">
        <f>IF('S.D.PASTE SHEET'!Z841="","",'S.D.PASTE SHEET'!Z841)</f>
        <v/>
      </c>
      <c s="90" t="str">
        <f>IF('S.D.PASTE SHEET'!AA841="","",'S.D.PASTE SHEET'!AA841)</f>
        <v/>
      </c>
      <c s="90" t="str">
        <f>IF('S.D.PASTE SHEET'!AB841="","",'S.D.PASTE SHEET'!AB841)</f>
        <v/>
      </c>
      <c s="90" t="str">
        <f>IF('S.D.PASTE SHEET'!AC841="","",'S.D.PASTE SHEET'!AC841)</f>
        <v/>
      </c>
      <c s="90" t="str">
        <f>IF('S.D.PASTE SHEET'!AD841="","",'S.D.PASTE SHEET'!AD841)</f>
        <v/>
      </c>
      <c s="34"/>
      <c s="32" t="str">
        <f>IF(AK841="","",IF(AK841&gt;0,COUNT($AG$2:AG841),""))</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1" s="32" t="str">
        <f>IF(BC841="","",IF(BC841&gt;0,COUNT($AY$2:AY841),""))</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2" spans="1:66" ht="15.75" customHeight="1">
      <c r="A842" s="90" t="str">
        <f>IF('S.D.PASTE SHEET'!A842="","",'S.D.PASTE SHEET'!A842)</f>
        <v/>
      </c>
      <c s="90" t="str">
        <f>IF('S.D.PASTE SHEET'!B842="","",'S.D.PASTE SHEET'!B842)</f>
        <v/>
      </c>
      <c s="90" t="str">
        <f>IF('S.D.PASTE SHEET'!C842="","",'S.D.PASTE SHEET'!C842)</f>
        <v/>
      </c>
      <c s="91" t="str">
        <f>IF('S.D.PASTE SHEET'!D842="","",'S.D.PASTE SHEET'!D842)</f>
        <v/>
      </c>
      <c s="90" t="str">
        <f>IF('S.D.PASTE SHEET'!E842="","",UPPER('S.D.PASTE SHEET'!E842))</f>
        <v/>
      </c>
      <c s="90" t="str">
        <f>IF('S.D.PASTE SHEET'!F842="","",'S.D.PASTE SHEET'!F842)</f>
        <v/>
      </c>
      <c s="90" t="str">
        <f>IF('S.D.PASTE SHEET'!G842="","",UPPER('S.D.PASTE SHEET'!G842))</f>
        <v/>
      </c>
      <c s="90" t="str">
        <f>IF('S.D.PASTE SHEET'!H842="","",UPPER('S.D.PASTE SHEET'!H842))</f>
        <v/>
      </c>
      <c s="90" t="str">
        <f>IF('S.D.PASTE SHEET'!I842="","",'S.D.PASTE SHEET'!I842)</f>
        <v/>
      </c>
      <c s="91" t="str">
        <f>IF('S.D.PASTE SHEET'!J842="","",'S.D.PASTE SHEET'!J842)</f>
        <v/>
      </c>
      <c s="90" t="str">
        <f>IF('S.D.PASTE SHEET'!K842="","",'S.D.PASTE SHEET'!K842)</f>
        <v/>
      </c>
      <c s="90" t="str">
        <f>IF('S.D.PASTE SHEET'!L842="","",'S.D.PASTE SHEET'!L842)</f>
        <v/>
      </c>
      <c s="90" t="str">
        <f>IF('S.D.PASTE SHEET'!M842="","",'S.D.PASTE SHEET'!M842)</f>
        <v/>
      </c>
      <c s="90" t="str">
        <f>IF('S.D.PASTE SHEET'!N842="","",'S.D.PASTE SHEET'!N842)</f>
        <v/>
      </c>
      <c s="90" t="str">
        <f>IF('S.D.PASTE SHEET'!O842="","",'S.D.PASTE SHEET'!O842)</f>
        <v/>
      </c>
      <c s="90" t="str">
        <f>IF('S.D.PASTE SHEET'!P842="","",'S.D.PASTE SHEET'!P842)</f>
        <v/>
      </c>
      <c s="90" t="str">
        <f>IF('S.D.PASTE SHEET'!Q842="","",'S.D.PASTE SHEET'!Q842)</f>
        <v/>
      </c>
      <c s="90" t="str">
        <f>IF('S.D.PASTE SHEET'!R842="","",'S.D.PASTE SHEET'!R842)</f>
        <v/>
      </c>
      <c s="90" t="str">
        <f>IF('S.D.PASTE SHEET'!S842="","",'S.D.PASTE SHEET'!S842)</f>
        <v/>
      </c>
      <c s="90" t="str">
        <f>IF('S.D.PASTE SHEET'!T842="","",'S.D.PASTE SHEET'!T842)</f>
        <v/>
      </c>
      <c s="90" t="str">
        <f>IF('S.D.PASTE SHEET'!U842="","",'S.D.PASTE SHEET'!U842)</f>
        <v/>
      </c>
      <c s="90" t="str">
        <f>IF('S.D.PASTE SHEET'!V842="","",'S.D.PASTE SHEET'!V842)</f>
        <v/>
      </c>
      <c s="90" t="str">
        <f>IF('S.D.PASTE SHEET'!W842="","",'S.D.PASTE SHEET'!W842)</f>
        <v/>
      </c>
      <c s="90" t="str">
        <f>IF('S.D.PASTE SHEET'!X842="","",'S.D.PASTE SHEET'!X842)</f>
        <v/>
      </c>
      <c s="90" t="str">
        <f>IF('S.D.PASTE SHEET'!Y842="","",'S.D.PASTE SHEET'!Y842)</f>
        <v/>
      </c>
      <c s="90" t="str">
        <f>IF('S.D.PASTE SHEET'!Z842="","",'S.D.PASTE SHEET'!Z842)</f>
        <v/>
      </c>
      <c s="90" t="str">
        <f>IF('S.D.PASTE SHEET'!AA842="","",'S.D.PASTE SHEET'!AA842)</f>
        <v/>
      </c>
      <c s="90" t="str">
        <f>IF('S.D.PASTE SHEET'!AB842="","",'S.D.PASTE SHEET'!AB842)</f>
        <v/>
      </c>
      <c s="90" t="str">
        <f>IF('S.D.PASTE SHEET'!AC842="","",'S.D.PASTE SHEET'!AC842)</f>
        <v/>
      </c>
      <c s="90" t="str">
        <f>IF('S.D.PASTE SHEET'!AD842="","",'S.D.PASTE SHEET'!AD842)</f>
        <v/>
      </c>
      <c s="34"/>
      <c s="32" t="str">
        <f>IF(AK842="","",IF(AK842&gt;0,COUNT($AG$2:AG842),""))</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2" s="32" t="str">
        <f>IF(BC842="","",IF(BC842&gt;0,COUNT($AY$2:AY842),""))</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3" spans="1:66" ht="15.75" customHeight="1">
      <c r="A843" s="90" t="str">
        <f>IF('S.D.PASTE SHEET'!A843="","",'S.D.PASTE SHEET'!A843)</f>
        <v/>
      </c>
      <c s="90" t="str">
        <f>IF('S.D.PASTE SHEET'!B843="","",'S.D.PASTE SHEET'!B843)</f>
        <v/>
      </c>
      <c s="90" t="str">
        <f>IF('S.D.PASTE SHEET'!C843="","",'S.D.PASTE SHEET'!C843)</f>
        <v/>
      </c>
      <c s="91" t="str">
        <f>IF('S.D.PASTE SHEET'!D843="","",'S.D.PASTE SHEET'!D843)</f>
        <v/>
      </c>
      <c s="90" t="str">
        <f>IF('S.D.PASTE SHEET'!E843="","",UPPER('S.D.PASTE SHEET'!E843))</f>
        <v/>
      </c>
      <c s="90" t="str">
        <f>IF('S.D.PASTE SHEET'!F843="","",'S.D.PASTE SHEET'!F843)</f>
        <v/>
      </c>
      <c s="90" t="str">
        <f>IF('S.D.PASTE SHEET'!G843="","",UPPER('S.D.PASTE SHEET'!G843))</f>
        <v/>
      </c>
      <c s="90" t="str">
        <f>IF('S.D.PASTE SHEET'!H843="","",UPPER('S.D.PASTE SHEET'!H843))</f>
        <v/>
      </c>
      <c s="90" t="str">
        <f>IF('S.D.PASTE SHEET'!I843="","",'S.D.PASTE SHEET'!I843)</f>
        <v/>
      </c>
      <c s="91" t="str">
        <f>IF('S.D.PASTE SHEET'!J843="","",'S.D.PASTE SHEET'!J843)</f>
        <v/>
      </c>
      <c s="90" t="str">
        <f>IF('S.D.PASTE SHEET'!K843="","",'S.D.PASTE SHEET'!K843)</f>
        <v/>
      </c>
      <c s="90" t="str">
        <f>IF('S.D.PASTE SHEET'!L843="","",'S.D.PASTE SHEET'!L843)</f>
        <v/>
      </c>
      <c s="90" t="str">
        <f>IF('S.D.PASTE SHEET'!M843="","",'S.D.PASTE SHEET'!M843)</f>
        <v/>
      </c>
      <c s="90" t="str">
        <f>IF('S.D.PASTE SHEET'!N843="","",'S.D.PASTE SHEET'!N843)</f>
        <v/>
      </c>
      <c s="90" t="str">
        <f>IF('S.D.PASTE SHEET'!O843="","",'S.D.PASTE SHEET'!O843)</f>
        <v/>
      </c>
      <c s="90" t="str">
        <f>IF('S.D.PASTE SHEET'!P843="","",'S.D.PASTE SHEET'!P843)</f>
        <v/>
      </c>
      <c s="90" t="str">
        <f>IF('S.D.PASTE SHEET'!Q843="","",'S.D.PASTE SHEET'!Q843)</f>
        <v/>
      </c>
      <c s="90" t="str">
        <f>IF('S.D.PASTE SHEET'!R843="","",'S.D.PASTE SHEET'!R843)</f>
        <v/>
      </c>
      <c s="90" t="str">
        <f>IF('S.D.PASTE SHEET'!S843="","",'S.D.PASTE SHEET'!S843)</f>
        <v/>
      </c>
      <c s="90" t="str">
        <f>IF('S.D.PASTE SHEET'!T843="","",'S.D.PASTE SHEET'!T843)</f>
        <v/>
      </c>
      <c s="90" t="str">
        <f>IF('S.D.PASTE SHEET'!U843="","",'S.D.PASTE SHEET'!U843)</f>
        <v/>
      </c>
      <c s="90" t="str">
        <f>IF('S.D.PASTE SHEET'!V843="","",'S.D.PASTE SHEET'!V843)</f>
        <v/>
      </c>
      <c s="90" t="str">
        <f>IF('S.D.PASTE SHEET'!W843="","",'S.D.PASTE SHEET'!W843)</f>
        <v/>
      </c>
      <c s="90" t="str">
        <f>IF('S.D.PASTE SHEET'!X843="","",'S.D.PASTE SHEET'!X843)</f>
        <v/>
      </c>
      <c s="90" t="str">
        <f>IF('S.D.PASTE SHEET'!Y843="","",'S.D.PASTE SHEET'!Y843)</f>
        <v/>
      </c>
      <c s="90" t="str">
        <f>IF('S.D.PASTE SHEET'!Z843="","",'S.D.PASTE SHEET'!Z843)</f>
        <v/>
      </c>
      <c s="90" t="str">
        <f>IF('S.D.PASTE SHEET'!AA843="","",'S.D.PASTE SHEET'!AA843)</f>
        <v/>
      </c>
      <c s="90" t="str">
        <f>IF('S.D.PASTE SHEET'!AB843="","",'S.D.PASTE SHEET'!AB843)</f>
        <v/>
      </c>
      <c s="90" t="str">
        <f>IF('S.D.PASTE SHEET'!AC843="","",'S.D.PASTE SHEET'!AC843)</f>
        <v/>
      </c>
      <c s="90" t="str">
        <f>IF('S.D.PASTE SHEET'!AD843="","",'S.D.PASTE SHEET'!AD843)</f>
        <v/>
      </c>
      <c s="34"/>
      <c s="32" t="str">
        <f>IF(AK843="","",IF(AK843&gt;0,COUNT($AG$2:AG843),""))</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3" s="32" t="str">
        <f>IF(BC843="","",IF(BC843&gt;0,COUNT($AY$2:AY843),""))</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4" spans="1:66" ht="15.75" customHeight="1">
      <c r="A844" s="90" t="str">
        <f>IF('S.D.PASTE SHEET'!A844="","",'S.D.PASTE SHEET'!A844)</f>
        <v/>
      </c>
      <c s="90" t="str">
        <f>IF('S.D.PASTE SHEET'!B844="","",'S.D.PASTE SHEET'!B844)</f>
        <v/>
      </c>
      <c s="90" t="str">
        <f>IF('S.D.PASTE SHEET'!C844="","",'S.D.PASTE SHEET'!C844)</f>
        <v/>
      </c>
      <c s="91" t="str">
        <f>IF('S.D.PASTE SHEET'!D844="","",'S.D.PASTE SHEET'!D844)</f>
        <v/>
      </c>
      <c s="90" t="str">
        <f>IF('S.D.PASTE SHEET'!E844="","",UPPER('S.D.PASTE SHEET'!E844))</f>
        <v/>
      </c>
      <c s="90" t="str">
        <f>IF('S.D.PASTE SHEET'!F844="","",'S.D.PASTE SHEET'!F844)</f>
        <v/>
      </c>
      <c s="90" t="str">
        <f>IF('S.D.PASTE SHEET'!G844="","",UPPER('S.D.PASTE SHEET'!G844))</f>
        <v/>
      </c>
      <c s="90" t="str">
        <f>IF('S.D.PASTE SHEET'!H844="","",UPPER('S.D.PASTE SHEET'!H844))</f>
        <v/>
      </c>
      <c s="90" t="str">
        <f>IF('S.D.PASTE SHEET'!I844="","",'S.D.PASTE SHEET'!I844)</f>
        <v/>
      </c>
      <c s="91" t="str">
        <f>IF('S.D.PASTE SHEET'!J844="","",'S.D.PASTE SHEET'!J844)</f>
        <v/>
      </c>
      <c s="90" t="str">
        <f>IF('S.D.PASTE SHEET'!K844="","",'S.D.PASTE SHEET'!K844)</f>
        <v/>
      </c>
      <c s="90" t="str">
        <f>IF('S.D.PASTE SHEET'!L844="","",'S.D.PASTE SHEET'!L844)</f>
        <v/>
      </c>
      <c s="90" t="str">
        <f>IF('S.D.PASTE SHEET'!M844="","",'S.D.PASTE SHEET'!M844)</f>
        <v/>
      </c>
      <c s="90" t="str">
        <f>IF('S.D.PASTE SHEET'!N844="","",'S.D.PASTE SHEET'!N844)</f>
        <v/>
      </c>
      <c s="90" t="str">
        <f>IF('S.D.PASTE SHEET'!O844="","",'S.D.PASTE SHEET'!O844)</f>
        <v/>
      </c>
      <c s="90" t="str">
        <f>IF('S.D.PASTE SHEET'!P844="","",'S.D.PASTE SHEET'!P844)</f>
        <v/>
      </c>
      <c s="90" t="str">
        <f>IF('S.D.PASTE SHEET'!Q844="","",'S.D.PASTE SHEET'!Q844)</f>
        <v/>
      </c>
      <c s="90" t="str">
        <f>IF('S.D.PASTE SHEET'!R844="","",'S.D.PASTE SHEET'!R844)</f>
        <v/>
      </c>
      <c s="90" t="str">
        <f>IF('S.D.PASTE SHEET'!S844="","",'S.D.PASTE SHEET'!S844)</f>
        <v/>
      </c>
      <c s="90" t="str">
        <f>IF('S.D.PASTE SHEET'!T844="","",'S.D.PASTE SHEET'!T844)</f>
        <v/>
      </c>
      <c s="90" t="str">
        <f>IF('S.D.PASTE SHEET'!U844="","",'S.D.PASTE SHEET'!U844)</f>
        <v/>
      </c>
      <c s="90" t="str">
        <f>IF('S.D.PASTE SHEET'!V844="","",'S.D.PASTE SHEET'!V844)</f>
        <v/>
      </c>
      <c s="90" t="str">
        <f>IF('S.D.PASTE SHEET'!W844="","",'S.D.PASTE SHEET'!W844)</f>
        <v/>
      </c>
      <c s="90" t="str">
        <f>IF('S.D.PASTE SHEET'!X844="","",'S.D.PASTE SHEET'!X844)</f>
        <v/>
      </c>
      <c s="90" t="str">
        <f>IF('S.D.PASTE SHEET'!Y844="","",'S.D.PASTE SHEET'!Y844)</f>
        <v/>
      </c>
      <c s="90" t="str">
        <f>IF('S.D.PASTE SHEET'!Z844="","",'S.D.PASTE SHEET'!Z844)</f>
        <v/>
      </c>
      <c s="90" t="str">
        <f>IF('S.D.PASTE SHEET'!AA844="","",'S.D.PASTE SHEET'!AA844)</f>
        <v/>
      </c>
      <c s="90" t="str">
        <f>IF('S.D.PASTE SHEET'!AB844="","",'S.D.PASTE SHEET'!AB844)</f>
        <v/>
      </c>
      <c s="90" t="str">
        <f>IF('S.D.PASTE SHEET'!AC844="","",'S.D.PASTE SHEET'!AC844)</f>
        <v/>
      </c>
      <c s="90" t="str">
        <f>IF('S.D.PASTE SHEET'!AD844="","",'S.D.PASTE SHEET'!AD844)</f>
        <v/>
      </c>
      <c s="34"/>
      <c s="32" t="str">
        <f>IF(AK844="","",IF(AK844&gt;0,COUNT($AG$2:AG844),""))</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4" s="32" t="str">
        <f>IF(BC844="","",IF(BC844&gt;0,COUNT($AY$2:AY844),""))</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5" spans="1:66" ht="15.75" customHeight="1">
      <c r="A845" s="90" t="str">
        <f>IF('S.D.PASTE SHEET'!A845="","",'S.D.PASTE SHEET'!A845)</f>
        <v/>
      </c>
      <c s="90" t="str">
        <f>IF('S.D.PASTE SHEET'!B845="","",'S.D.PASTE SHEET'!B845)</f>
        <v/>
      </c>
      <c s="90" t="str">
        <f>IF('S.D.PASTE SHEET'!C845="","",'S.D.PASTE SHEET'!C845)</f>
        <v/>
      </c>
      <c s="91" t="str">
        <f>IF('S.D.PASTE SHEET'!D845="","",'S.D.PASTE SHEET'!D845)</f>
        <v/>
      </c>
      <c s="90" t="str">
        <f>IF('S.D.PASTE SHEET'!E845="","",UPPER('S.D.PASTE SHEET'!E845))</f>
        <v/>
      </c>
      <c s="90" t="str">
        <f>IF('S.D.PASTE SHEET'!F845="","",'S.D.PASTE SHEET'!F845)</f>
        <v/>
      </c>
      <c s="90" t="str">
        <f>IF('S.D.PASTE SHEET'!G845="","",UPPER('S.D.PASTE SHEET'!G845))</f>
        <v/>
      </c>
      <c s="90" t="str">
        <f>IF('S.D.PASTE SHEET'!H845="","",UPPER('S.D.PASTE SHEET'!H845))</f>
        <v/>
      </c>
      <c s="90" t="str">
        <f>IF('S.D.PASTE SHEET'!I845="","",'S.D.PASTE SHEET'!I845)</f>
        <v/>
      </c>
      <c s="91" t="str">
        <f>IF('S.D.PASTE SHEET'!J845="","",'S.D.PASTE SHEET'!J845)</f>
        <v/>
      </c>
      <c s="90" t="str">
        <f>IF('S.D.PASTE SHEET'!K845="","",'S.D.PASTE SHEET'!K845)</f>
        <v/>
      </c>
      <c s="90" t="str">
        <f>IF('S.D.PASTE SHEET'!L845="","",'S.D.PASTE SHEET'!L845)</f>
        <v/>
      </c>
      <c s="90" t="str">
        <f>IF('S.D.PASTE SHEET'!M845="","",'S.D.PASTE SHEET'!M845)</f>
        <v/>
      </c>
      <c s="90" t="str">
        <f>IF('S.D.PASTE SHEET'!N845="","",'S.D.PASTE SHEET'!N845)</f>
        <v/>
      </c>
      <c s="90" t="str">
        <f>IF('S.D.PASTE SHEET'!O845="","",'S.D.PASTE SHEET'!O845)</f>
        <v/>
      </c>
      <c s="90" t="str">
        <f>IF('S.D.PASTE SHEET'!P845="","",'S.D.PASTE SHEET'!P845)</f>
        <v/>
      </c>
      <c s="90" t="str">
        <f>IF('S.D.PASTE SHEET'!Q845="","",'S.D.PASTE SHEET'!Q845)</f>
        <v/>
      </c>
      <c s="90" t="str">
        <f>IF('S.D.PASTE SHEET'!R845="","",'S.D.PASTE SHEET'!R845)</f>
        <v/>
      </c>
      <c s="90" t="str">
        <f>IF('S.D.PASTE SHEET'!S845="","",'S.D.PASTE SHEET'!S845)</f>
        <v/>
      </c>
      <c s="90" t="str">
        <f>IF('S.D.PASTE SHEET'!T845="","",'S.D.PASTE SHEET'!T845)</f>
        <v/>
      </c>
      <c s="90" t="str">
        <f>IF('S.D.PASTE SHEET'!U845="","",'S.D.PASTE SHEET'!U845)</f>
        <v/>
      </c>
      <c s="90" t="str">
        <f>IF('S.D.PASTE SHEET'!V845="","",'S.D.PASTE SHEET'!V845)</f>
        <v/>
      </c>
      <c s="90" t="str">
        <f>IF('S.D.PASTE SHEET'!W845="","",'S.D.PASTE SHEET'!W845)</f>
        <v/>
      </c>
      <c s="90" t="str">
        <f>IF('S.D.PASTE SHEET'!X845="","",'S.D.PASTE SHEET'!X845)</f>
        <v/>
      </c>
      <c s="90" t="str">
        <f>IF('S.D.PASTE SHEET'!Y845="","",'S.D.PASTE SHEET'!Y845)</f>
        <v/>
      </c>
      <c s="90" t="str">
        <f>IF('S.D.PASTE SHEET'!Z845="","",'S.D.PASTE SHEET'!Z845)</f>
        <v/>
      </c>
      <c s="90" t="str">
        <f>IF('S.D.PASTE SHEET'!AA845="","",'S.D.PASTE SHEET'!AA845)</f>
        <v/>
      </c>
      <c s="90" t="str">
        <f>IF('S.D.PASTE SHEET'!AB845="","",'S.D.PASTE SHEET'!AB845)</f>
        <v/>
      </c>
      <c s="90" t="str">
        <f>IF('S.D.PASTE SHEET'!AC845="","",'S.D.PASTE SHEET'!AC845)</f>
        <v/>
      </c>
      <c s="90" t="str">
        <f>IF('S.D.PASTE SHEET'!AD845="","",'S.D.PASTE SHEET'!AD845)</f>
        <v/>
      </c>
      <c s="34"/>
      <c s="32" t="str">
        <f>IF(AK845="","",IF(AK845&gt;0,COUNT($AG$2:AG845),""))</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5" s="32" t="str">
        <f>IF(BC845="","",IF(BC845&gt;0,COUNT($AY$2:AY845),""))</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6" spans="1:66" ht="15.75" customHeight="1">
      <c r="A846" s="90" t="str">
        <f>IF('S.D.PASTE SHEET'!A846="","",'S.D.PASTE SHEET'!A846)</f>
        <v/>
      </c>
      <c s="90" t="str">
        <f>IF('S.D.PASTE SHEET'!B846="","",'S.D.PASTE SHEET'!B846)</f>
        <v/>
      </c>
      <c s="90" t="str">
        <f>IF('S.D.PASTE SHEET'!C846="","",'S.D.PASTE SHEET'!C846)</f>
        <v/>
      </c>
      <c s="91" t="str">
        <f>IF('S.D.PASTE SHEET'!D846="","",'S.D.PASTE SHEET'!D846)</f>
        <v/>
      </c>
      <c s="90" t="str">
        <f>IF('S.D.PASTE SHEET'!E846="","",UPPER('S.D.PASTE SHEET'!E846))</f>
        <v/>
      </c>
      <c s="90" t="str">
        <f>IF('S.D.PASTE SHEET'!F846="","",'S.D.PASTE SHEET'!F846)</f>
        <v/>
      </c>
      <c s="90" t="str">
        <f>IF('S.D.PASTE SHEET'!G846="","",UPPER('S.D.PASTE SHEET'!G846))</f>
        <v/>
      </c>
      <c s="90" t="str">
        <f>IF('S.D.PASTE SHEET'!H846="","",UPPER('S.D.PASTE SHEET'!H846))</f>
        <v/>
      </c>
      <c s="90" t="str">
        <f>IF('S.D.PASTE SHEET'!I846="","",'S.D.PASTE SHEET'!I846)</f>
        <v/>
      </c>
      <c s="91" t="str">
        <f>IF('S.D.PASTE SHEET'!J846="","",'S.D.PASTE SHEET'!J846)</f>
        <v/>
      </c>
      <c s="90" t="str">
        <f>IF('S.D.PASTE SHEET'!K846="","",'S.D.PASTE SHEET'!K846)</f>
        <v/>
      </c>
      <c s="90" t="str">
        <f>IF('S.D.PASTE SHEET'!L846="","",'S.D.PASTE SHEET'!L846)</f>
        <v/>
      </c>
      <c s="90" t="str">
        <f>IF('S.D.PASTE SHEET'!M846="","",'S.D.PASTE SHEET'!M846)</f>
        <v/>
      </c>
      <c s="90" t="str">
        <f>IF('S.D.PASTE SHEET'!N846="","",'S.D.PASTE SHEET'!N846)</f>
        <v/>
      </c>
      <c s="90" t="str">
        <f>IF('S.D.PASTE SHEET'!O846="","",'S.D.PASTE SHEET'!O846)</f>
        <v/>
      </c>
      <c s="90" t="str">
        <f>IF('S.D.PASTE SHEET'!P846="","",'S.D.PASTE SHEET'!P846)</f>
        <v/>
      </c>
      <c s="90" t="str">
        <f>IF('S.D.PASTE SHEET'!Q846="","",'S.D.PASTE SHEET'!Q846)</f>
        <v/>
      </c>
      <c s="90" t="str">
        <f>IF('S.D.PASTE SHEET'!R846="","",'S.D.PASTE SHEET'!R846)</f>
        <v/>
      </c>
      <c s="90" t="str">
        <f>IF('S.D.PASTE SHEET'!S846="","",'S.D.PASTE SHEET'!S846)</f>
        <v/>
      </c>
      <c s="90" t="str">
        <f>IF('S.D.PASTE SHEET'!T846="","",'S.D.PASTE SHEET'!T846)</f>
        <v/>
      </c>
      <c s="90" t="str">
        <f>IF('S.D.PASTE SHEET'!U846="","",'S.D.PASTE SHEET'!U846)</f>
        <v/>
      </c>
      <c s="90" t="str">
        <f>IF('S.D.PASTE SHEET'!V846="","",'S.D.PASTE SHEET'!V846)</f>
        <v/>
      </c>
      <c s="90" t="str">
        <f>IF('S.D.PASTE SHEET'!W846="","",'S.D.PASTE SHEET'!W846)</f>
        <v/>
      </c>
      <c s="90" t="str">
        <f>IF('S.D.PASTE SHEET'!X846="","",'S.D.PASTE SHEET'!X846)</f>
        <v/>
      </c>
      <c s="90" t="str">
        <f>IF('S.D.PASTE SHEET'!Y846="","",'S.D.PASTE SHEET'!Y846)</f>
        <v/>
      </c>
      <c s="90" t="str">
        <f>IF('S.D.PASTE SHEET'!Z846="","",'S.D.PASTE SHEET'!Z846)</f>
        <v/>
      </c>
      <c s="90" t="str">
        <f>IF('S.D.PASTE SHEET'!AA846="","",'S.D.PASTE SHEET'!AA846)</f>
        <v/>
      </c>
      <c s="90" t="str">
        <f>IF('S.D.PASTE SHEET'!AB846="","",'S.D.PASTE SHEET'!AB846)</f>
        <v/>
      </c>
      <c s="90" t="str">
        <f>IF('S.D.PASTE SHEET'!AC846="","",'S.D.PASTE SHEET'!AC846)</f>
        <v/>
      </c>
      <c s="90" t="str">
        <f>IF('S.D.PASTE SHEET'!AD846="","",'S.D.PASTE SHEET'!AD846)</f>
        <v/>
      </c>
      <c s="34"/>
      <c s="32" t="str">
        <f>IF(AK846="","",IF(AK846&gt;0,COUNT($AG$2:AG846),""))</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6" s="32" t="str">
        <f>IF(BC846="","",IF(BC846&gt;0,COUNT($AY$2:AY846),""))</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7" spans="1:66" ht="15.75" customHeight="1">
      <c r="A847" s="90" t="str">
        <f>IF('S.D.PASTE SHEET'!A847="","",'S.D.PASTE SHEET'!A847)</f>
        <v/>
      </c>
      <c s="90" t="str">
        <f>IF('S.D.PASTE SHEET'!B847="","",'S.D.PASTE SHEET'!B847)</f>
        <v/>
      </c>
      <c s="90" t="str">
        <f>IF('S.D.PASTE SHEET'!C847="","",'S.D.PASTE SHEET'!C847)</f>
        <v/>
      </c>
      <c s="91" t="str">
        <f>IF('S.D.PASTE SHEET'!D847="","",'S.D.PASTE SHEET'!D847)</f>
        <v/>
      </c>
      <c s="90" t="str">
        <f>IF('S.D.PASTE SHEET'!E847="","",UPPER('S.D.PASTE SHEET'!E847))</f>
        <v/>
      </c>
      <c s="90" t="str">
        <f>IF('S.D.PASTE SHEET'!F847="","",'S.D.PASTE SHEET'!F847)</f>
        <v/>
      </c>
      <c s="90" t="str">
        <f>IF('S.D.PASTE SHEET'!G847="","",UPPER('S.D.PASTE SHEET'!G847))</f>
        <v/>
      </c>
      <c s="90" t="str">
        <f>IF('S.D.PASTE SHEET'!H847="","",UPPER('S.D.PASTE SHEET'!H847))</f>
        <v/>
      </c>
      <c s="90" t="str">
        <f>IF('S.D.PASTE SHEET'!I847="","",'S.D.PASTE SHEET'!I847)</f>
        <v/>
      </c>
      <c s="91" t="str">
        <f>IF('S.D.PASTE SHEET'!J847="","",'S.D.PASTE SHEET'!J847)</f>
        <v/>
      </c>
      <c s="90" t="str">
        <f>IF('S.D.PASTE SHEET'!K847="","",'S.D.PASTE SHEET'!K847)</f>
        <v/>
      </c>
      <c s="90" t="str">
        <f>IF('S.D.PASTE SHEET'!L847="","",'S.D.PASTE SHEET'!L847)</f>
        <v/>
      </c>
      <c s="90" t="str">
        <f>IF('S.D.PASTE SHEET'!M847="","",'S.D.PASTE SHEET'!M847)</f>
        <v/>
      </c>
      <c s="90" t="str">
        <f>IF('S.D.PASTE SHEET'!N847="","",'S.D.PASTE SHEET'!N847)</f>
        <v/>
      </c>
      <c s="90" t="str">
        <f>IF('S.D.PASTE SHEET'!O847="","",'S.D.PASTE SHEET'!O847)</f>
        <v/>
      </c>
      <c s="90" t="str">
        <f>IF('S.D.PASTE SHEET'!P847="","",'S.D.PASTE SHEET'!P847)</f>
        <v/>
      </c>
      <c s="90" t="str">
        <f>IF('S.D.PASTE SHEET'!Q847="","",'S.D.PASTE SHEET'!Q847)</f>
        <v/>
      </c>
      <c s="90" t="str">
        <f>IF('S.D.PASTE SHEET'!R847="","",'S.D.PASTE SHEET'!R847)</f>
        <v/>
      </c>
      <c s="90" t="str">
        <f>IF('S.D.PASTE SHEET'!S847="","",'S.D.PASTE SHEET'!S847)</f>
        <v/>
      </c>
      <c s="90" t="str">
        <f>IF('S.D.PASTE SHEET'!T847="","",'S.D.PASTE SHEET'!T847)</f>
        <v/>
      </c>
      <c s="90" t="str">
        <f>IF('S.D.PASTE SHEET'!U847="","",'S.D.PASTE SHEET'!U847)</f>
        <v/>
      </c>
      <c s="90" t="str">
        <f>IF('S.D.PASTE SHEET'!V847="","",'S.D.PASTE SHEET'!V847)</f>
        <v/>
      </c>
      <c s="90" t="str">
        <f>IF('S.D.PASTE SHEET'!W847="","",'S.D.PASTE SHEET'!W847)</f>
        <v/>
      </c>
      <c s="90" t="str">
        <f>IF('S.D.PASTE SHEET'!X847="","",'S.D.PASTE SHEET'!X847)</f>
        <v/>
      </c>
      <c s="90" t="str">
        <f>IF('S.D.PASTE SHEET'!Y847="","",'S.D.PASTE SHEET'!Y847)</f>
        <v/>
      </c>
      <c s="90" t="str">
        <f>IF('S.D.PASTE SHEET'!Z847="","",'S.D.PASTE SHEET'!Z847)</f>
        <v/>
      </c>
      <c s="90" t="str">
        <f>IF('S.D.PASTE SHEET'!AA847="","",'S.D.PASTE SHEET'!AA847)</f>
        <v/>
      </c>
      <c s="90" t="str">
        <f>IF('S.D.PASTE SHEET'!AB847="","",'S.D.PASTE SHEET'!AB847)</f>
        <v/>
      </c>
      <c s="90" t="str">
        <f>IF('S.D.PASTE SHEET'!AC847="","",'S.D.PASTE SHEET'!AC847)</f>
        <v/>
      </c>
      <c s="90" t="str">
        <f>IF('S.D.PASTE SHEET'!AD847="","",'S.D.PASTE SHEET'!AD847)</f>
        <v/>
      </c>
      <c s="34"/>
      <c s="32" t="str">
        <f>IF(AK847="","",IF(AK847&gt;0,COUNT($AG$2:AG847),""))</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7" s="32" t="str">
        <f>IF(BC847="","",IF(BC847&gt;0,COUNT($AY$2:AY847),""))</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8" spans="1:66" ht="15.75" customHeight="1">
      <c r="A848" s="90" t="str">
        <f>IF('S.D.PASTE SHEET'!A848="","",'S.D.PASTE SHEET'!A848)</f>
        <v/>
      </c>
      <c s="90" t="str">
        <f>IF('S.D.PASTE SHEET'!B848="","",'S.D.PASTE SHEET'!B848)</f>
        <v/>
      </c>
      <c s="90" t="str">
        <f>IF('S.D.PASTE SHEET'!C848="","",'S.D.PASTE SHEET'!C848)</f>
        <v/>
      </c>
      <c s="91" t="str">
        <f>IF('S.D.PASTE SHEET'!D848="","",'S.D.PASTE SHEET'!D848)</f>
        <v/>
      </c>
      <c s="90" t="str">
        <f>IF('S.D.PASTE SHEET'!E848="","",UPPER('S.D.PASTE SHEET'!E848))</f>
        <v/>
      </c>
      <c s="90" t="str">
        <f>IF('S.D.PASTE SHEET'!F848="","",'S.D.PASTE SHEET'!F848)</f>
        <v/>
      </c>
      <c s="90" t="str">
        <f>IF('S.D.PASTE SHEET'!G848="","",UPPER('S.D.PASTE SHEET'!G848))</f>
        <v/>
      </c>
      <c s="90" t="str">
        <f>IF('S.D.PASTE SHEET'!H848="","",UPPER('S.D.PASTE SHEET'!H848))</f>
        <v/>
      </c>
      <c s="90" t="str">
        <f>IF('S.D.PASTE SHEET'!I848="","",'S.D.PASTE SHEET'!I848)</f>
        <v/>
      </c>
      <c s="91" t="str">
        <f>IF('S.D.PASTE SHEET'!J848="","",'S.D.PASTE SHEET'!J848)</f>
        <v/>
      </c>
      <c s="90" t="str">
        <f>IF('S.D.PASTE SHEET'!K848="","",'S.D.PASTE SHEET'!K848)</f>
        <v/>
      </c>
      <c s="90" t="str">
        <f>IF('S.D.PASTE SHEET'!L848="","",'S.D.PASTE SHEET'!L848)</f>
        <v/>
      </c>
      <c s="90" t="str">
        <f>IF('S.D.PASTE SHEET'!M848="","",'S.D.PASTE SHEET'!M848)</f>
        <v/>
      </c>
      <c s="90" t="str">
        <f>IF('S.D.PASTE SHEET'!N848="","",'S.D.PASTE SHEET'!N848)</f>
        <v/>
      </c>
      <c s="90" t="str">
        <f>IF('S.D.PASTE SHEET'!O848="","",'S.D.PASTE SHEET'!O848)</f>
        <v/>
      </c>
      <c s="90" t="str">
        <f>IF('S.D.PASTE SHEET'!P848="","",'S.D.PASTE SHEET'!P848)</f>
        <v/>
      </c>
      <c s="90" t="str">
        <f>IF('S.D.PASTE SHEET'!Q848="","",'S.D.PASTE SHEET'!Q848)</f>
        <v/>
      </c>
      <c s="90" t="str">
        <f>IF('S.D.PASTE SHEET'!R848="","",'S.D.PASTE SHEET'!R848)</f>
        <v/>
      </c>
      <c s="90" t="str">
        <f>IF('S.D.PASTE SHEET'!S848="","",'S.D.PASTE SHEET'!S848)</f>
        <v/>
      </c>
      <c s="90" t="str">
        <f>IF('S.D.PASTE SHEET'!T848="","",'S.D.PASTE SHEET'!T848)</f>
        <v/>
      </c>
      <c s="90" t="str">
        <f>IF('S.D.PASTE SHEET'!U848="","",'S.D.PASTE SHEET'!U848)</f>
        <v/>
      </c>
      <c s="90" t="str">
        <f>IF('S.D.PASTE SHEET'!V848="","",'S.D.PASTE SHEET'!V848)</f>
        <v/>
      </c>
      <c s="90" t="str">
        <f>IF('S.D.PASTE SHEET'!W848="","",'S.D.PASTE SHEET'!W848)</f>
        <v/>
      </c>
      <c s="90" t="str">
        <f>IF('S.D.PASTE SHEET'!X848="","",'S.D.PASTE SHEET'!X848)</f>
        <v/>
      </c>
      <c s="90" t="str">
        <f>IF('S.D.PASTE SHEET'!Y848="","",'S.D.PASTE SHEET'!Y848)</f>
        <v/>
      </c>
      <c s="90" t="str">
        <f>IF('S.D.PASTE SHEET'!Z848="","",'S.D.PASTE SHEET'!Z848)</f>
        <v/>
      </c>
      <c s="90" t="str">
        <f>IF('S.D.PASTE SHEET'!AA848="","",'S.D.PASTE SHEET'!AA848)</f>
        <v/>
      </c>
      <c s="90" t="str">
        <f>IF('S.D.PASTE SHEET'!AB848="","",'S.D.PASTE SHEET'!AB848)</f>
        <v/>
      </c>
      <c s="90" t="str">
        <f>IF('S.D.PASTE SHEET'!AC848="","",'S.D.PASTE SHEET'!AC848)</f>
        <v/>
      </c>
      <c s="90" t="str">
        <f>IF('S.D.PASTE SHEET'!AD848="","",'S.D.PASTE SHEET'!AD848)</f>
        <v/>
      </c>
      <c s="34"/>
      <c s="32" t="str">
        <f>IF(AK848="","",IF(AK848&gt;0,COUNT($AG$2:AG848),""))</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 t="shared" si="118"/>
        <v/>
      </c>
      <c r="AX848" s="32" t="str">
        <f>IF(BC848="","",IF(BC848&gt;0,COUNT($AY$2:AY848),""))</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49" spans="1:66" ht="15.75" customHeight="1">
      <c r="A849" s="90" t="str">
        <f>IF('S.D.PASTE SHEET'!A849="","",'S.D.PASTE SHEET'!A849)</f>
        <v/>
      </c>
      <c s="90" t="str">
        <f>IF('S.D.PASTE SHEET'!B849="","",'S.D.PASTE SHEET'!B849)</f>
        <v/>
      </c>
      <c s="90" t="str">
        <f>IF('S.D.PASTE SHEET'!C849="","",'S.D.PASTE SHEET'!C849)</f>
        <v/>
      </c>
      <c s="91" t="str">
        <f>IF('S.D.PASTE SHEET'!D849="","",'S.D.PASTE SHEET'!D849)</f>
        <v/>
      </c>
      <c s="90" t="str">
        <f>IF('S.D.PASTE SHEET'!E849="","",UPPER('S.D.PASTE SHEET'!E849))</f>
        <v/>
      </c>
      <c s="90" t="str">
        <f>IF('S.D.PASTE SHEET'!F849="","",'S.D.PASTE SHEET'!F849)</f>
        <v/>
      </c>
      <c s="90" t="str">
        <f>IF('S.D.PASTE SHEET'!G849="","",UPPER('S.D.PASTE SHEET'!G849))</f>
        <v/>
      </c>
      <c s="90" t="str">
        <f>IF('S.D.PASTE SHEET'!H849="","",UPPER('S.D.PASTE SHEET'!H849))</f>
        <v/>
      </c>
      <c s="90" t="str">
        <f>IF('S.D.PASTE SHEET'!I849="","",'S.D.PASTE SHEET'!I849)</f>
        <v/>
      </c>
      <c s="91" t="str">
        <f>IF('S.D.PASTE SHEET'!J849="","",'S.D.PASTE SHEET'!J849)</f>
        <v/>
      </c>
      <c s="90" t="str">
        <f>IF('S.D.PASTE SHEET'!K849="","",'S.D.PASTE SHEET'!K849)</f>
        <v/>
      </c>
      <c s="90" t="str">
        <f>IF('S.D.PASTE SHEET'!L849="","",'S.D.PASTE SHEET'!L849)</f>
        <v/>
      </c>
      <c s="90" t="str">
        <f>IF('S.D.PASTE SHEET'!M849="","",'S.D.PASTE SHEET'!M849)</f>
        <v/>
      </c>
      <c s="90" t="str">
        <f>IF('S.D.PASTE SHEET'!N849="","",'S.D.PASTE SHEET'!N849)</f>
        <v/>
      </c>
      <c s="90" t="str">
        <f>IF('S.D.PASTE SHEET'!O849="","",'S.D.PASTE SHEET'!O849)</f>
        <v/>
      </c>
      <c s="90" t="str">
        <f>IF('S.D.PASTE SHEET'!P849="","",'S.D.PASTE SHEET'!P849)</f>
        <v/>
      </c>
      <c s="90" t="str">
        <f>IF('S.D.PASTE SHEET'!Q849="","",'S.D.PASTE SHEET'!Q849)</f>
        <v/>
      </c>
      <c s="90" t="str">
        <f>IF('S.D.PASTE SHEET'!R849="","",'S.D.PASTE SHEET'!R849)</f>
        <v/>
      </c>
      <c s="90" t="str">
        <f>IF('S.D.PASTE SHEET'!S849="","",'S.D.PASTE SHEET'!S849)</f>
        <v/>
      </c>
      <c s="90" t="str">
        <f>IF('S.D.PASTE SHEET'!T849="","",'S.D.PASTE SHEET'!T849)</f>
        <v/>
      </c>
      <c s="90" t="str">
        <f>IF('S.D.PASTE SHEET'!U849="","",'S.D.PASTE SHEET'!U849)</f>
        <v/>
      </c>
      <c s="90" t="str">
        <f>IF('S.D.PASTE SHEET'!V849="","",'S.D.PASTE SHEET'!V849)</f>
        <v/>
      </c>
      <c s="90" t="str">
        <f>IF('S.D.PASTE SHEET'!W849="","",'S.D.PASTE SHEET'!W849)</f>
        <v/>
      </c>
      <c s="90" t="str">
        <f>IF('S.D.PASTE SHEET'!X849="","",'S.D.PASTE SHEET'!X849)</f>
        <v/>
      </c>
      <c s="90" t="str">
        <f>IF('S.D.PASTE SHEET'!Y849="","",'S.D.PASTE SHEET'!Y849)</f>
        <v/>
      </c>
      <c s="90" t="str">
        <f>IF('S.D.PASTE SHEET'!Z849="","",'S.D.PASTE SHEET'!Z849)</f>
        <v/>
      </c>
      <c s="90" t="str">
        <f>IF('S.D.PASTE SHEET'!AA849="","",'S.D.PASTE SHEET'!AA849)</f>
        <v/>
      </c>
      <c s="90" t="str">
        <f>IF('S.D.PASTE SHEET'!AB849="","",'S.D.PASTE SHEET'!AB849)</f>
        <v/>
      </c>
      <c s="90" t="str">
        <f>IF('S.D.PASTE SHEET'!AC849="","",'S.D.PASTE SHEET'!AC849)</f>
        <v/>
      </c>
      <c s="90" t="str">
        <f>IF('S.D.PASTE SHEET'!AD849="","",'S.D.PASTE SHEET'!AD849)</f>
        <v/>
      </c>
      <c s="34"/>
      <c s="32" t="str">
        <f>IF(AK849="","",IF(AK849&gt;0,COUNT($AG$2:AG849),""))</f>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37" t="str">
        <f t="shared" si="118"/>
        <v/>
      </c>
      <c s="10" t="str">
        <f t="shared" si="118"/>
        <v/>
      </c>
      <c s="10" t="str">
        <f t="shared" si="118"/>
        <v/>
      </c>
      <c s="10" t="str">
        <f t="shared" si="118"/>
        <v/>
      </c>
      <c s="10" t="str">
        <f t="shared" si="118"/>
        <v/>
      </c>
      <c s="10" t="str">
        <f t="shared" si="118"/>
        <v/>
      </c>
      <c s="10" t="str">
        <f>IF(AND($AJ$1=5,$A849=5),P849,"")</f>
        <v/>
      </c>
      <c r="AX849" s="32" t="str">
        <f>IF(BC849="","",IF(BC849&gt;0,COUNT($AY$2:AY849),""))</f>
        <v/>
      </c>
      <c s="10" t="str">
        <f t="shared" si="119"/>
        <v/>
      </c>
      <c s="10" t="str">
        <f t="shared" si="120"/>
        <v/>
      </c>
      <c s="10" t="str">
        <f t="shared" si="120"/>
        <v/>
      </c>
      <c s="39" t="str">
        <f t="shared" si="120"/>
        <v/>
      </c>
      <c s="10" t="str">
        <f t="shared" si="120"/>
        <v/>
      </c>
      <c s="10" t="str">
        <f t="shared" si="120"/>
        <v/>
      </c>
      <c s="10" t="str">
        <f t="shared" si="120"/>
        <v/>
      </c>
      <c s="10" t="str">
        <f t="shared" si="120"/>
        <v/>
      </c>
      <c s="10" t="str">
        <f t="shared" si="120"/>
        <v/>
      </c>
      <c s="39" t="str">
        <f t="shared" si="120"/>
        <v/>
      </c>
      <c s="10" t="str">
        <f t="shared" si="120"/>
        <v/>
      </c>
      <c s="10" t="str">
        <f t="shared" si="120"/>
        <v/>
      </c>
      <c s="10" t="str">
        <f t="shared" si="120"/>
        <v/>
      </c>
      <c s="10" t="str">
        <f t="shared" si="120"/>
        <v/>
      </c>
      <c s="10" t="str">
        <f t="shared" si="120"/>
        <v/>
      </c>
      <c s="10" t="str">
        <f t="shared" si="120"/>
        <v/>
      </c>
    </row>
    <row r="850" spans="1:66" ht="15.75" customHeight="1">
      <c r="A850" s="90" t="str">
        <f>IF('S.D.PASTE SHEET'!A850="","",'S.D.PASTE SHEET'!A850)</f>
        <v/>
      </c>
      <c s="90" t="str">
        <f>IF('S.D.PASTE SHEET'!B850="","",'S.D.PASTE SHEET'!B850)</f>
        <v/>
      </c>
      <c s="90" t="str">
        <f>IF('S.D.PASTE SHEET'!C850="","",'S.D.PASTE SHEET'!C850)</f>
        <v/>
      </c>
      <c s="91" t="str">
        <f>IF('S.D.PASTE SHEET'!D850="","",'S.D.PASTE SHEET'!D850)</f>
        <v/>
      </c>
      <c s="90" t="str">
        <f>IF('S.D.PASTE SHEET'!E850="","",UPPER('S.D.PASTE SHEET'!E850))</f>
        <v/>
      </c>
      <c s="90" t="str">
        <f>IF('S.D.PASTE SHEET'!F850="","",'S.D.PASTE SHEET'!F850)</f>
        <v/>
      </c>
      <c s="90" t="str">
        <f>IF('S.D.PASTE SHEET'!G850="","",UPPER('S.D.PASTE SHEET'!G850))</f>
        <v/>
      </c>
      <c s="90" t="str">
        <f>IF('S.D.PASTE SHEET'!H850="","",UPPER('S.D.PASTE SHEET'!H850))</f>
        <v/>
      </c>
      <c s="90" t="str">
        <f>IF('S.D.PASTE SHEET'!I850="","",'S.D.PASTE SHEET'!I850)</f>
        <v/>
      </c>
      <c s="91" t="str">
        <f>IF('S.D.PASTE SHEET'!J850="","",'S.D.PASTE SHEET'!J850)</f>
        <v/>
      </c>
      <c s="90" t="str">
        <f>IF('S.D.PASTE SHEET'!K850="","",'S.D.PASTE SHEET'!K850)</f>
        <v/>
      </c>
      <c s="90" t="str">
        <f>IF('S.D.PASTE SHEET'!L850="","",'S.D.PASTE SHEET'!L850)</f>
        <v/>
      </c>
      <c s="90" t="str">
        <f>IF('S.D.PASTE SHEET'!M850="","",'S.D.PASTE SHEET'!M850)</f>
        <v/>
      </c>
      <c s="90" t="str">
        <f>IF('S.D.PASTE SHEET'!N850="","",'S.D.PASTE SHEET'!N850)</f>
        <v/>
      </c>
      <c s="90" t="str">
        <f>IF('S.D.PASTE SHEET'!O850="","",'S.D.PASTE SHEET'!O850)</f>
        <v/>
      </c>
      <c s="90" t="str">
        <f>IF('S.D.PASTE SHEET'!P850="","",'S.D.PASTE SHEET'!P850)</f>
        <v/>
      </c>
      <c s="90" t="str">
        <f>IF('S.D.PASTE SHEET'!Q850="","",'S.D.PASTE SHEET'!Q850)</f>
        <v/>
      </c>
      <c s="90" t="str">
        <f>IF('S.D.PASTE SHEET'!R850="","",'S.D.PASTE SHEET'!R850)</f>
        <v/>
      </c>
      <c s="90" t="str">
        <f>IF('S.D.PASTE SHEET'!S850="","",'S.D.PASTE SHEET'!S850)</f>
        <v/>
      </c>
      <c s="90" t="str">
        <f>IF('S.D.PASTE SHEET'!T850="","",'S.D.PASTE SHEET'!T850)</f>
        <v/>
      </c>
      <c s="90" t="str">
        <f>IF('S.D.PASTE SHEET'!U850="","",'S.D.PASTE SHEET'!U850)</f>
        <v/>
      </c>
      <c s="90" t="str">
        <f>IF('S.D.PASTE SHEET'!V850="","",'S.D.PASTE SHEET'!V850)</f>
        <v/>
      </c>
      <c s="90" t="str">
        <f>IF('S.D.PASTE SHEET'!W850="","",'S.D.PASTE SHEET'!W850)</f>
        <v/>
      </c>
      <c s="90" t="str">
        <f>IF('S.D.PASTE SHEET'!X850="","",'S.D.PASTE SHEET'!X850)</f>
        <v/>
      </c>
      <c s="90" t="str">
        <f>IF('S.D.PASTE SHEET'!Y850="","",'S.D.PASTE SHEET'!Y850)</f>
        <v/>
      </c>
      <c s="90" t="str">
        <f>IF('S.D.PASTE SHEET'!Z850="","",'S.D.PASTE SHEET'!Z850)</f>
        <v/>
      </c>
      <c s="90" t="str">
        <f>IF('S.D.PASTE SHEET'!AA850="","",'S.D.PASTE SHEET'!AA850)</f>
        <v/>
      </c>
      <c s="90" t="str">
        <f>IF('S.D.PASTE SHEET'!AB850="","",'S.D.PASTE SHEET'!AB850)</f>
        <v/>
      </c>
      <c s="90" t="str">
        <f>IF('S.D.PASTE SHEET'!AC850="","",'S.D.PASTE SHEET'!AC850)</f>
        <v/>
      </c>
      <c s="90" t="str">
        <f>IF('S.D.PASTE SHEET'!AD850="","",'S.D.PASTE SHEET'!AD850)</f>
        <v/>
      </c>
      <c s="34"/>
      <c s="32" t="str">
        <f>IF(AK850="","",IF(AK850&gt;0,COUNT($AG$2:AG850),""))</f>
        <v/>
      </c>
      <c s="10" t="str">
        <f t="shared" si="121" ref="AG850:AV865">IF(AND($AJ$1=5,$A850=5),A850,"")</f>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0" s="32" t="str">
        <f>IF(BC850="","",IF(BC850&gt;0,COUNT($AY$2:AY850),""))</f>
        <v/>
      </c>
      <c s="10" t="str">
        <f t="shared" si="119"/>
        <v/>
      </c>
      <c s="10" t="str">
        <f t="shared" si="122" ref="AZ850:BN865">IF(AND($BB$1=5,$A850=5,$BC$1=$B850),B850,"")</f>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1" spans="1:66" ht="15.75" customHeight="1">
      <c r="A851" s="90" t="str">
        <f>IF('S.D.PASTE SHEET'!A851="","",'S.D.PASTE SHEET'!A851)</f>
        <v/>
      </c>
      <c s="90" t="str">
        <f>IF('S.D.PASTE SHEET'!B851="","",'S.D.PASTE SHEET'!B851)</f>
        <v/>
      </c>
      <c s="90" t="str">
        <f>IF('S.D.PASTE SHEET'!C851="","",'S.D.PASTE SHEET'!C851)</f>
        <v/>
      </c>
      <c s="91" t="str">
        <f>IF('S.D.PASTE SHEET'!D851="","",'S.D.PASTE SHEET'!D851)</f>
        <v/>
      </c>
      <c s="90" t="str">
        <f>IF('S.D.PASTE SHEET'!E851="","",UPPER('S.D.PASTE SHEET'!E851))</f>
        <v/>
      </c>
      <c s="90" t="str">
        <f>IF('S.D.PASTE SHEET'!F851="","",'S.D.PASTE SHEET'!F851)</f>
        <v/>
      </c>
      <c s="90" t="str">
        <f>IF('S.D.PASTE SHEET'!G851="","",UPPER('S.D.PASTE SHEET'!G851))</f>
        <v/>
      </c>
      <c s="90" t="str">
        <f>IF('S.D.PASTE SHEET'!H851="","",UPPER('S.D.PASTE SHEET'!H851))</f>
        <v/>
      </c>
      <c s="90" t="str">
        <f>IF('S.D.PASTE SHEET'!I851="","",'S.D.PASTE SHEET'!I851)</f>
        <v/>
      </c>
      <c s="91" t="str">
        <f>IF('S.D.PASTE SHEET'!J851="","",'S.D.PASTE SHEET'!J851)</f>
        <v/>
      </c>
      <c s="90" t="str">
        <f>IF('S.D.PASTE SHEET'!K851="","",'S.D.PASTE SHEET'!K851)</f>
        <v/>
      </c>
      <c s="90" t="str">
        <f>IF('S.D.PASTE SHEET'!L851="","",'S.D.PASTE SHEET'!L851)</f>
        <v/>
      </c>
      <c s="90" t="str">
        <f>IF('S.D.PASTE SHEET'!M851="","",'S.D.PASTE SHEET'!M851)</f>
        <v/>
      </c>
      <c s="90" t="str">
        <f>IF('S.D.PASTE SHEET'!N851="","",'S.D.PASTE SHEET'!N851)</f>
        <v/>
      </c>
      <c s="90" t="str">
        <f>IF('S.D.PASTE SHEET'!O851="","",'S.D.PASTE SHEET'!O851)</f>
        <v/>
      </c>
      <c s="90" t="str">
        <f>IF('S.D.PASTE SHEET'!P851="","",'S.D.PASTE SHEET'!P851)</f>
        <v/>
      </c>
      <c s="90" t="str">
        <f>IF('S.D.PASTE SHEET'!Q851="","",'S.D.PASTE SHEET'!Q851)</f>
        <v/>
      </c>
      <c s="90" t="str">
        <f>IF('S.D.PASTE SHEET'!R851="","",'S.D.PASTE SHEET'!R851)</f>
        <v/>
      </c>
      <c s="90" t="str">
        <f>IF('S.D.PASTE SHEET'!S851="","",'S.D.PASTE SHEET'!S851)</f>
        <v/>
      </c>
      <c s="90" t="str">
        <f>IF('S.D.PASTE SHEET'!T851="","",'S.D.PASTE SHEET'!T851)</f>
        <v/>
      </c>
      <c s="90" t="str">
        <f>IF('S.D.PASTE SHEET'!U851="","",'S.D.PASTE SHEET'!U851)</f>
        <v/>
      </c>
      <c s="90" t="str">
        <f>IF('S.D.PASTE SHEET'!V851="","",'S.D.PASTE SHEET'!V851)</f>
        <v/>
      </c>
      <c s="90" t="str">
        <f>IF('S.D.PASTE SHEET'!W851="","",'S.D.PASTE SHEET'!W851)</f>
        <v/>
      </c>
      <c s="90" t="str">
        <f>IF('S.D.PASTE SHEET'!X851="","",'S.D.PASTE SHEET'!X851)</f>
        <v/>
      </c>
      <c s="90" t="str">
        <f>IF('S.D.PASTE SHEET'!Y851="","",'S.D.PASTE SHEET'!Y851)</f>
        <v/>
      </c>
      <c s="90" t="str">
        <f>IF('S.D.PASTE SHEET'!Z851="","",'S.D.PASTE SHEET'!Z851)</f>
        <v/>
      </c>
      <c s="90" t="str">
        <f>IF('S.D.PASTE SHEET'!AA851="","",'S.D.PASTE SHEET'!AA851)</f>
        <v/>
      </c>
      <c s="90" t="str">
        <f>IF('S.D.PASTE SHEET'!AB851="","",'S.D.PASTE SHEET'!AB851)</f>
        <v/>
      </c>
      <c s="90" t="str">
        <f>IF('S.D.PASTE SHEET'!AC851="","",'S.D.PASTE SHEET'!AC851)</f>
        <v/>
      </c>
      <c s="90" t="str">
        <f>IF('S.D.PASTE SHEET'!AD851="","",'S.D.PASTE SHEET'!AD851)</f>
        <v/>
      </c>
      <c s="34"/>
      <c s="32" t="str">
        <f>IF(AK851="","",IF(AK851&gt;0,COUNT($AG$2:AG851),""))</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1" s="32" t="str">
        <f>IF(BC851="","",IF(BC851&gt;0,COUNT($AY$2:AY851),""))</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2" spans="1:66" ht="15.75" customHeight="1">
      <c r="A852" s="90" t="str">
        <f>IF('S.D.PASTE SHEET'!A852="","",'S.D.PASTE SHEET'!A852)</f>
        <v/>
      </c>
      <c s="90" t="str">
        <f>IF('S.D.PASTE SHEET'!B852="","",'S.D.PASTE SHEET'!B852)</f>
        <v/>
      </c>
      <c s="90" t="str">
        <f>IF('S.D.PASTE SHEET'!C852="","",'S.D.PASTE SHEET'!C852)</f>
        <v/>
      </c>
      <c s="91" t="str">
        <f>IF('S.D.PASTE SHEET'!D852="","",'S.D.PASTE SHEET'!D852)</f>
        <v/>
      </c>
      <c s="90" t="str">
        <f>IF('S.D.PASTE SHEET'!E852="","",UPPER('S.D.PASTE SHEET'!E852))</f>
        <v/>
      </c>
      <c s="90" t="str">
        <f>IF('S.D.PASTE SHEET'!F852="","",'S.D.PASTE SHEET'!F852)</f>
        <v/>
      </c>
      <c s="90" t="str">
        <f>IF('S.D.PASTE SHEET'!G852="","",UPPER('S.D.PASTE SHEET'!G852))</f>
        <v/>
      </c>
      <c s="90" t="str">
        <f>IF('S.D.PASTE SHEET'!H852="","",UPPER('S.D.PASTE SHEET'!H852))</f>
        <v/>
      </c>
      <c s="90" t="str">
        <f>IF('S.D.PASTE SHEET'!I852="","",'S.D.PASTE SHEET'!I852)</f>
        <v/>
      </c>
      <c s="91" t="str">
        <f>IF('S.D.PASTE SHEET'!J852="","",'S.D.PASTE SHEET'!J852)</f>
        <v/>
      </c>
      <c s="90" t="str">
        <f>IF('S.D.PASTE SHEET'!K852="","",'S.D.PASTE SHEET'!K852)</f>
        <v/>
      </c>
      <c s="90" t="str">
        <f>IF('S.D.PASTE SHEET'!L852="","",'S.D.PASTE SHEET'!L852)</f>
        <v/>
      </c>
      <c s="90" t="str">
        <f>IF('S.D.PASTE SHEET'!M852="","",'S.D.PASTE SHEET'!M852)</f>
        <v/>
      </c>
      <c s="90" t="str">
        <f>IF('S.D.PASTE SHEET'!N852="","",'S.D.PASTE SHEET'!N852)</f>
        <v/>
      </c>
      <c s="90" t="str">
        <f>IF('S.D.PASTE SHEET'!O852="","",'S.D.PASTE SHEET'!O852)</f>
        <v/>
      </c>
      <c s="90" t="str">
        <f>IF('S.D.PASTE SHEET'!P852="","",'S.D.PASTE SHEET'!P852)</f>
        <v/>
      </c>
      <c s="90" t="str">
        <f>IF('S.D.PASTE SHEET'!Q852="","",'S.D.PASTE SHEET'!Q852)</f>
        <v/>
      </c>
      <c s="90" t="str">
        <f>IF('S.D.PASTE SHEET'!R852="","",'S.D.PASTE SHEET'!R852)</f>
        <v/>
      </c>
      <c s="90" t="str">
        <f>IF('S.D.PASTE SHEET'!S852="","",'S.D.PASTE SHEET'!S852)</f>
        <v/>
      </c>
      <c s="90" t="str">
        <f>IF('S.D.PASTE SHEET'!T852="","",'S.D.PASTE SHEET'!T852)</f>
        <v/>
      </c>
      <c s="90" t="str">
        <f>IF('S.D.PASTE SHEET'!U852="","",'S.D.PASTE SHEET'!U852)</f>
        <v/>
      </c>
      <c s="90" t="str">
        <f>IF('S.D.PASTE SHEET'!V852="","",'S.D.PASTE SHEET'!V852)</f>
        <v/>
      </c>
      <c s="90" t="str">
        <f>IF('S.D.PASTE SHEET'!W852="","",'S.D.PASTE SHEET'!W852)</f>
        <v/>
      </c>
      <c s="90" t="str">
        <f>IF('S.D.PASTE SHEET'!X852="","",'S.D.PASTE SHEET'!X852)</f>
        <v/>
      </c>
      <c s="90" t="str">
        <f>IF('S.D.PASTE SHEET'!Y852="","",'S.D.PASTE SHEET'!Y852)</f>
        <v/>
      </c>
      <c s="90" t="str">
        <f>IF('S.D.PASTE SHEET'!Z852="","",'S.D.PASTE SHEET'!Z852)</f>
        <v/>
      </c>
      <c s="90" t="str">
        <f>IF('S.D.PASTE SHEET'!AA852="","",'S.D.PASTE SHEET'!AA852)</f>
        <v/>
      </c>
      <c s="90" t="str">
        <f>IF('S.D.PASTE SHEET'!AB852="","",'S.D.PASTE SHEET'!AB852)</f>
        <v/>
      </c>
      <c s="90" t="str">
        <f>IF('S.D.PASTE SHEET'!AC852="","",'S.D.PASTE SHEET'!AC852)</f>
        <v/>
      </c>
      <c s="90" t="str">
        <f>IF('S.D.PASTE SHEET'!AD852="","",'S.D.PASTE SHEET'!AD852)</f>
        <v/>
      </c>
      <c s="34"/>
      <c s="32" t="str">
        <f>IF(AK852="","",IF(AK852&gt;0,COUNT($AG$2:AG852),""))</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2" s="32" t="str">
        <f>IF(BC852="","",IF(BC852&gt;0,COUNT($AY$2:AY852),""))</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3" spans="1:66" ht="15.75" customHeight="1">
      <c r="A853" s="90" t="str">
        <f>IF('S.D.PASTE SHEET'!A853="","",'S.D.PASTE SHEET'!A853)</f>
        <v/>
      </c>
      <c s="90" t="str">
        <f>IF('S.D.PASTE SHEET'!B853="","",'S.D.PASTE SHEET'!B853)</f>
        <v/>
      </c>
      <c s="90" t="str">
        <f>IF('S.D.PASTE SHEET'!C853="","",'S.D.PASTE SHEET'!C853)</f>
        <v/>
      </c>
      <c s="91" t="str">
        <f>IF('S.D.PASTE SHEET'!D853="","",'S.D.PASTE SHEET'!D853)</f>
        <v/>
      </c>
      <c s="90" t="str">
        <f>IF('S.D.PASTE SHEET'!E853="","",UPPER('S.D.PASTE SHEET'!E853))</f>
        <v/>
      </c>
      <c s="90" t="str">
        <f>IF('S.D.PASTE SHEET'!F853="","",'S.D.PASTE SHEET'!F853)</f>
        <v/>
      </c>
      <c s="90" t="str">
        <f>IF('S.D.PASTE SHEET'!G853="","",UPPER('S.D.PASTE SHEET'!G853))</f>
        <v/>
      </c>
      <c s="90" t="str">
        <f>IF('S.D.PASTE SHEET'!H853="","",UPPER('S.D.PASTE SHEET'!H853))</f>
        <v/>
      </c>
      <c s="90" t="str">
        <f>IF('S.D.PASTE SHEET'!I853="","",'S.D.PASTE SHEET'!I853)</f>
        <v/>
      </c>
      <c s="91" t="str">
        <f>IF('S.D.PASTE SHEET'!J853="","",'S.D.PASTE SHEET'!J853)</f>
        <v/>
      </c>
      <c s="90" t="str">
        <f>IF('S.D.PASTE SHEET'!K853="","",'S.D.PASTE SHEET'!K853)</f>
        <v/>
      </c>
      <c s="90" t="str">
        <f>IF('S.D.PASTE SHEET'!L853="","",'S.D.PASTE SHEET'!L853)</f>
        <v/>
      </c>
      <c s="90" t="str">
        <f>IF('S.D.PASTE SHEET'!M853="","",'S.D.PASTE SHEET'!M853)</f>
        <v/>
      </c>
      <c s="90" t="str">
        <f>IF('S.D.PASTE SHEET'!N853="","",'S.D.PASTE SHEET'!N853)</f>
        <v/>
      </c>
      <c s="90" t="str">
        <f>IF('S.D.PASTE SHEET'!O853="","",'S.D.PASTE SHEET'!O853)</f>
        <v/>
      </c>
      <c s="90" t="str">
        <f>IF('S.D.PASTE SHEET'!P853="","",'S.D.PASTE SHEET'!P853)</f>
        <v/>
      </c>
      <c s="90" t="str">
        <f>IF('S.D.PASTE SHEET'!Q853="","",'S.D.PASTE SHEET'!Q853)</f>
        <v/>
      </c>
      <c s="90" t="str">
        <f>IF('S.D.PASTE SHEET'!R853="","",'S.D.PASTE SHEET'!R853)</f>
        <v/>
      </c>
      <c s="90" t="str">
        <f>IF('S.D.PASTE SHEET'!S853="","",'S.D.PASTE SHEET'!S853)</f>
        <v/>
      </c>
      <c s="90" t="str">
        <f>IF('S.D.PASTE SHEET'!T853="","",'S.D.PASTE SHEET'!T853)</f>
        <v/>
      </c>
      <c s="90" t="str">
        <f>IF('S.D.PASTE SHEET'!U853="","",'S.D.PASTE SHEET'!U853)</f>
        <v/>
      </c>
      <c s="90" t="str">
        <f>IF('S.D.PASTE SHEET'!V853="","",'S.D.PASTE SHEET'!V853)</f>
        <v/>
      </c>
      <c s="90" t="str">
        <f>IF('S.D.PASTE SHEET'!W853="","",'S.D.PASTE SHEET'!W853)</f>
        <v/>
      </c>
      <c s="90" t="str">
        <f>IF('S.D.PASTE SHEET'!X853="","",'S.D.PASTE SHEET'!X853)</f>
        <v/>
      </c>
      <c s="90" t="str">
        <f>IF('S.D.PASTE SHEET'!Y853="","",'S.D.PASTE SHEET'!Y853)</f>
        <v/>
      </c>
      <c s="90" t="str">
        <f>IF('S.D.PASTE SHEET'!Z853="","",'S.D.PASTE SHEET'!Z853)</f>
        <v/>
      </c>
      <c s="90" t="str">
        <f>IF('S.D.PASTE SHEET'!AA853="","",'S.D.PASTE SHEET'!AA853)</f>
        <v/>
      </c>
      <c s="90" t="str">
        <f>IF('S.D.PASTE SHEET'!AB853="","",'S.D.PASTE SHEET'!AB853)</f>
        <v/>
      </c>
      <c s="90" t="str">
        <f>IF('S.D.PASTE SHEET'!AC853="","",'S.D.PASTE SHEET'!AC853)</f>
        <v/>
      </c>
      <c s="90" t="str">
        <f>IF('S.D.PASTE SHEET'!AD853="","",'S.D.PASTE SHEET'!AD853)</f>
        <v/>
      </c>
      <c s="34"/>
      <c s="32" t="str">
        <f>IF(AK853="","",IF(AK853&gt;0,COUNT($AG$2:AG853),""))</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3" s="32" t="str">
        <f>IF(BC853="","",IF(BC853&gt;0,COUNT($AY$2:AY853),""))</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4" spans="1:66" ht="15.75" customHeight="1">
      <c r="A854" s="90" t="str">
        <f>IF('S.D.PASTE SHEET'!A854="","",'S.D.PASTE SHEET'!A854)</f>
        <v/>
      </c>
      <c s="90" t="str">
        <f>IF('S.D.PASTE SHEET'!B854="","",'S.D.PASTE SHEET'!B854)</f>
        <v/>
      </c>
      <c s="90" t="str">
        <f>IF('S.D.PASTE SHEET'!C854="","",'S.D.PASTE SHEET'!C854)</f>
        <v/>
      </c>
      <c s="91" t="str">
        <f>IF('S.D.PASTE SHEET'!D854="","",'S.D.PASTE SHEET'!D854)</f>
        <v/>
      </c>
      <c s="90" t="str">
        <f>IF('S.D.PASTE SHEET'!E854="","",UPPER('S.D.PASTE SHEET'!E854))</f>
        <v/>
      </c>
      <c s="90" t="str">
        <f>IF('S.D.PASTE SHEET'!F854="","",'S.D.PASTE SHEET'!F854)</f>
        <v/>
      </c>
      <c s="90" t="str">
        <f>IF('S.D.PASTE SHEET'!G854="","",UPPER('S.D.PASTE SHEET'!G854))</f>
        <v/>
      </c>
      <c s="90" t="str">
        <f>IF('S.D.PASTE SHEET'!H854="","",UPPER('S.D.PASTE SHEET'!H854))</f>
        <v/>
      </c>
      <c s="90" t="str">
        <f>IF('S.D.PASTE SHEET'!I854="","",'S.D.PASTE SHEET'!I854)</f>
        <v/>
      </c>
      <c s="91" t="str">
        <f>IF('S.D.PASTE SHEET'!J854="","",'S.D.PASTE SHEET'!J854)</f>
        <v/>
      </c>
      <c s="90" t="str">
        <f>IF('S.D.PASTE SHEET'!K854="","",'S.D.PASTE SHEET'!K854)</f>
        <v/>
      </c>
      <c s="90" t="str">
        <f>IF('S.D.PASTE SHEET'!L854="","",'S.D.PASTE SHEET'!L854)</f>
        <v/>
      </c>
      <c s="90" t="str">
        <f>IF('S.D.PASTE SHEET'!M854="","",'S.D.PASTE SHEET'!M854)</f>
        <v/>
      </c>
      <c s="90" t="str">
        <f>IF('S.D.PASTE SHEET'!N854="","",'S.D.PASTE SHEET'!N854)</f>
        <v/>
      </c>
      <c s="90" t="str">
        <f>IF('S.D.PASTE SHEET'!O854="","",'S.D.PASTE SHEET'!O854)</f>
        <v/>
      </c>
      <c s="90" t="str">
        <f>IF('S.D.PASTE SHEET'!P854="","",'S.D.PASTE SHEET'!P854)</f>
        <v/>
      </c>
      <c s="90" t="str">
        <f>IF('S.D.PASTE SHEET'!Q854="","",'S.D.PASTE SHEET'!Q854)</f>
        <v/>
      </c>
      <c s="90" t="str">
        <f>IF('S.D.PASTE SHEET'!R854="","",'S.D.PASTE SHEET'!R854)</f>
        <v/>
      </c>
      <c s="90" t="str">
        <f>IF('S.D.PASTE SHEET'!S854="","",'S.D.PASTE SHEET'!S854)</f>
        <v/>
      </c>
      <c s="90" t="str">
        <f>IF('S.D.PASTE SHEET'!T854="","",'S.D.PASTE SHEET'!T854)</f>
        <v/>
      </c>
      <c s="90" t="str">
        <f>IF('S.D.PASTE SHEET'!U854="","",'S.D.PASTE SHEET'!U854)</f>
        <v/>
      </c>
      <c s="90" t="str">
        <f>IF('S.D.PASTE SHEET'!V854="","",'S.D.PASTE SHEET'!V854)</f>
        <v/>
      </c>
      <c s="90" t="str">
        <f>IF('S.D.PASTE SHEET'!W854="","",'S.D.PASTE SHEET'!W854)</f>
        <v/>
      </c>
      <c s="90" t="str">
        <f>IF('S.D.PASTE SHEET'!X854="","",'S.D.PASTE SHEET'!X854)</f>
        <v/>
      </c>
      <c s="90" t="str">
        <f>IF('S.D.PASTE SHEET'!Y854="","",'S.D.PASTE SHEET'!Y854)</f>
        <v/>
      </c>
      <c s="90" t="str">
        <f>IF('S.D.PASTE SHEET'!Z854="","",'S.D.PASTE SHEET'!Z854)</f>
        <v/>
      </c>
      <c s="90" t="str">
        <f>IF('S.D.PASTE SHEET'!AA854="","",'S.D.PASTE SHEET'!AA854)</f>
        <v/>
      </c>
      <c s="90" t="str">
        <f>IF('S.D.PASTE SHEET'!AB854="","",'S.D.PASTE SHEET'!AB854)</f>
        <v/>
      </c>
      <c s="90" t="str">
        <f>IF('S.D.PASTE SHEET'!AC854="","",'S.D.PASTE SHEET'!AC854)</f>
        <v/>
      </c>
      <c s="90" t="str">
        <f>IF('S.D.PASTE SHEET'!AD854="","",'S.D.PASTE SHEET'!AD854)</f>
        <v/>
      </c>
      <c s="34"/>
      <c s="32" t="str">
        <f>IF(AK854="","",IF(AK854&gt;0,COUNT($AG$2:AG854),""))</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4" s="32" t="str">
        <f>IF(BC854="","",IF(BC854&gt;0,COUNT($AY$2:AY854),""))</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5" spans="1:66" ht="15.75" customHeight="1">
      <c r="A855" s="90" t="str">
        <f>IF('S.D.PASTE SHEET'!A855="","",'S.D.PASTE SHEET'!A855)</f>
        <v/>
      </c>
      <c s="90" t="str">
        <f>IF('S.D.PASTE SHEET'!B855="","",'S.D.PASTE SHEET'!B855)</f>
        <v/>
      </c>
      <c s="90" t="str">
        <f>IF('S.D.PASTE SHEET'!C855="","",'S.D.PASTE SHEET'!C855)</f>
        <v/>
      </c>
      <c s="91" t="str">
        <f>IF('S.D.PASTE SHEET'!D855="","",'S.D.PASTE SHEET'!D855)</f>
        <v/>
      </c>
      <c s="90" t="str">
        <f>IF('S.D.PASTE SHEET'!E855="","",UPPER('S.D.PASTE SHEET'!E855))</f>
        <v/>
      </c>
      <c s="90" t="str">
        <f>IF('S.D.PASTE SHEET'!F855="","",'S.D.PASTE SHEET'!F855)</f>
        <v/>
      </c>
      <c s="90" t="str">
        <f>IF('S.D.PASTE SHEET'!G855="","",UPPER('S.D.PASTE SHEET'!G855))</f>
        <v/>
      </c>
      <c s="90" t="str">
        <f>IF('S.D.PASTE SHEET'!H855="","",UPPER('S.D.PASTE SHEET'!H855))</f>
        <v/>
      </c>
      <c s="90" t="str">
        <f>IF('S.D.PASTE SHEET'!I855="","",'S.D.PASTE SHEET'!I855)</f>
        <v/>
      </c>
      <c s="91" t="str">
        <f>IF('S.D.PASTE SHEET'!J855="","",'S.D.PASTE SHEET'!J855)</f>
        <v/>
      </c>
      <c s="90" t="str">
        <f>IF('S.D.PASTE SHEET'!K855="","",'S.D.PASTE SHEET'!K855)</f>
        <v/>
      </c>
      <c s="90" t="str">
        <f>IF('S.D.PASTE SHEET'!L855="","",'S.D.PASTE SHEET'!L855)</f>
        <v/>
      </c>
      <c s="90" t="str">
        <f>IF('S.D.PASTE SHEET'!M855="","",'S.D.PASTE SHEET'!M855)</f>
        <v/>
      </c>
      <c s="90" t="str">
        <f>IF('S.D.PASTE SHEET'!N855="","",'S.D.PASTE SHEET'!N855)</f>
        <v/>
      </c>
      <c s="90" t="str">
        <f>IF('S.D.PASTE SHEET'!O855="","",'S.D.PASTE SHEET'!O855)</f>
        <v/>
      </c>
      <c s="90" t="str">
        <f>IF('S.D.PASTE SHEET'!P855="","",'S.D.PASTE SHEET'!P855)</f>
        <v/>
      </c>
      <c s="90" t="str">
        <f>IF('S.D.PASTE SHEET'!Q855="","",'S.D.PASTE SHEET'!Q855)</f>
        <v/>
      </c>
      <c s="90" t="str">
        <f>IF('S.D.PASTE SHEET'!R855="","",'S.D.PASTE SHEET'!R855)</f>
        <v/>
      </c>
      <c s="90" t="str">
        <f>IF('S.D.PASTE SHEET'!S855="","",'S.D.PASTE SHEET'!S855)</f>
        <v/>
      </c>
      <c s="90" t="str">
        <f>IF('S.D.PASTE SHEET'!T855="","",'S.D.PASTE SHEET'!T855)</f>
        <v/>
      </c>
      <c s="90" t="str">
        <f>IF('S.D.PASTE SHEET'!U855="","",'S.D.PASTE SHEET'!U855)</f>
        <v/>
      </c>
      <c s="90" t="str">
        <f>IF('S.D.PASTE SHEET'!V855="","",'S.D.PASTE SHEET'!V855)</f>
        <v/>
      </c>
      <c s="90" t="str">
        <f>IF('S.D.PASTE SHEET'!W855="","",'S.D.PASTE SHEET'!W855)</f>
        <v/>
      </c>
      <c s="90" t="str">
        <f>IF('S.D.PASTE SHEET'!X855="","",'S.D.PASTE SHEET'!X855)</f>
        <v/>
      </c>
      <c s="90" t="str">
        <f>IF('S.D.PASTE SHEET'!Y855="","",'S.D.PASTE SHEET'!Y855)</f>
        <v/>
      </c>
      <c s="90" t="str">
        <f>IF('S.D.PASTE SHEET'!Z855="","",'S.D.PASTE SHEET'!Z855)</f>
        <v/>
      </c>
      <c s="90" t="str">
        <f>IF('S.D.PASTE SHEET'!AA855="","",'S.D.PASTE SHEET'!AA855)</f>
        <v/>
      </c>
      <c s="90" t="str">
        <f>IF('S.D.PASTE SHEET'!AB855="","",'S.D.PASTE SHEET'!AB855)</f>
        <v/>
      </c>
      <c s="90" t="str">
        <f>IF('S.D.PASTE SHEET'!AC855="","",'S.D.PASTE SHEET'!AC855)</f>
        <v/>
      </c>
      <c s="90" t="str">
        <f>IF('S.D.PASTE SHEET'!AD855="","",'S.D.PASTE SHEET'!AD855)</f>
        <v/>
      </c>
      <c s="34"/>
      <c s="32" t="str">
        <f>IF(AK855="","",IF(AK855&gt;0,COUNT($AG$2:AG855),""))</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5" s="32" t="str">
        <f>IF(BC855="","",IF(BC855&gt;0,COUNT($AY$2:AY855),""))</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6" spans="1:66" ht="15.75" customHeight="1">
      <c r="A856" s="90" t="str">
        <f>IF('S.D.PASTE SHEET'!A856="","",'S.D.PASTE SHEET'!A856)</f>
        <v/>
      </c>
      <c s="90" t="str">
        <f>IF('S.D.PASTE SHEET'!B856="","",'S.D.PASTE SHEET'!B856)</f>
        <v/>
      </c>
      <c s="90" t="str">
        <f>IF('S.D.PASTE SHEET'!C856="","",'S.D.PASTE SHEET'!C856)</f>
        <v/>
      </c>
      <c s="91" t="str">
        <f>IF('S.D.PASTE SHEET'!D856="","",'S.D.PASTE SHEET'!D856)</f>
        <v/>
      </c>
      <c s="90" t="str">
        <f>IF('S.D.PASTE SHEET'!E856="","",UPPER('S.D.PASTE SHEET'!E856))</f>
        <v/>
      </c>
      <c s="90" t="str">
        <f>IF('S.D.PASTE SHEET'!F856="","",'S.D.PASTE SHEET'!F856)</f>
        <v/>
      </c>
      <c s="90" t="str">
        <f>IF('S.D.PASTE SHEET'!G856="","",UPPER('S.D.PASTE SHEET'!G856))</f>
        <v/>
      </c>
      <c s="90" t="str">
        <f>IF('S.D.PASTE SHEET'!H856="","",UPPER('S.D.PASTE SHEET'!H856))</f>
        <v/>
      </c>
      <c s="90" t="str">
        <f>IF('S.D.PASTE SHEET'!I856="","",'S.D.PASTE SHEET'!I856)</f>
        <v/>
      </c>
      <c s="91" t="str">
        <f>IF('S.D.PASTE SHEET'!J856="","",'S.D.PASTE SHEET'!J856)</f>
        <v/>
      </c>
      <c s="90" t="str">
        <f>IF('S.D.PASTE SHEET'!K856="","",'S.D.PASTE SHEET'!K856)</f>
        <v/>
      </c>
      <c s="90" t="str">
        <f>IF('S.D.PASTE SHEET'!L856="","",'S.D.PASTE SHEET'!L856)</f>
        <v/>
      </c>
      <c s="90" t="str">
        <f>IF('S.D.PASTE SHEET'!M856="","",'S.D.PASTE SHEET'!M856)</f>
        <v/>
      </c>
      <c s="90" t="str">
        <f>IF('S.D.PASTE SHEET'!N856="","",'S.D.PASTE SHEET'!N856)</f>
        <v/>
      </c>
      <c s="90" t="str">
        <f>IF('S.D.PASTE SHEET'!O856="","",'S.D.PASTE SHEET'!O856)</f>
        <v/>
      </c>
      <c s="90" t="str">
        <f>IF('S.D.PASTE SHEET'!P856="","",'S.D.PASTE SHEET'!P856)</f>
        <v/>
      </c>
      <c s="90" t="str">
        <f>IF('S.D.PASTE SHEET'!Q856="","",'S.D.PASTE SHEET'!Q856)</f>
        <v/>
      </c>
      <c s="90" t="str">
        <f>IF('S.D.PASTE SHEET'!R856="","",'S.D.PASTE SHEET'!R856)</f>
        <v/>
      </c>
      <c s="90" t="str">
        <f>IF('S.D.PASTE SHEET'!S856="","",'S.D.PASTE SHEET'!S856)</f>
        <v/>
      </c>
      <c s="90" t="str">
        <f>IF('S.D.PASTE SHEET'!T856="","",'S.D.PASTE SHEET'!T856)</f>
        <v/>
      </c>
      <c s="90" t="str">
        <f>IF('S.D.PASTE SHEET'!U856="","",'S.D.PASTE SHEET'!U856)</f>
        <v/>
      </c>
      <c s="90" t="str">
        <f>IF('S.D.PASTE SHEET'!V856="","",'S.D.PASTE SHEET'!V856)</f>
        <v/>
      </c>
      <c s="90" t="str">
        <f>IF('S.D.PASTE SHEET'!W856="","",'S.D.PASTE SHEET'!W856)</f>
        <v/>
      </c>
      <c s="90" t="str">
        <f>IF('S.D.PASTE SHEET'!X856="","",'S.D.PASTE SHEET'!X856)</f>
        <v/>
      </c>
      <c s="90" t="str">
        <f>IF('S.D.PASTE SHEET'!Y856="","",'S.D.PASTE SHEET'!Y856)</f>
        <v/>
      </c>
      <c s="90" t="str">
        <f>IF('S.D.PASTE SHEET'!Z856="","",'S.D.PASTE SHEET'!Z856)</f>
        <v/>
      </c>
      <c s="90" t="str">
        <f>IF('S.D.PASTE SHEET'!AA856="","",'S.D.PASTE SHEET'!AA856)</f>
        <v/>
      </c>
      <c s="90" t="str">
        <f>IF('S.D.PASTE SHEET'!AB856="","",'S.D.PASTE SHEET'!AB856)</f>
        <v/>
      </c>
      <c s="90" t="str">
        <f>IF('S.D.PASTE SHEET'!AC856="","",'S.D.PASTE SHEET'!AC856)</f>
        <v/>
      </c>
      <c s="90" t="str">
        <f>IF('S.D.PASTE SHEET'!AD856="","",'S.D.PASTE SHEET'!AD856)</f>
        <v/>
      </c>
      <c s="34"/>
      <c s="32" t="str">
        <f>IF(AK856="","",IF(AK856&gt;0,COUNT($AG$2:AG856),""))</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6" s="32" t="str">
        <f>IF(BC856="","",IF(BC856&gt;0,COUNT($AY$2:AY856),""))</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7" spans="1:66" ht="15.75" customHeight="1">
      <c r="A857" s="90" t="str">
        <f>IF('S.D.PASTE SHEET'!A857="","",'S.D.PASTE SHEET'!A857)</f>
        <v/>
      </c>
      <c s="90" t="str">
        <f>IF('S.D.PASTE SHEET'!B857="","",'S.D.PASTE SHEET'!B857)</f>
        <v/>
      </c>
      <c s="90" t="str">
        <f>IF('S.D.PASTE SHEET'!C857="","",'S.D.PASTE SHEET'!C857)</f>
        <v/>
      </c>
      <c s="91" t="str">
        <f>IF('S.D.PASTE SHEET'!D857="","",'S.D.PASTE SHEET'!D857)</f>
        <v/>
      </c>
      <c s="90" t="str">
        <f>IF('S.D.PASTE SHEET'!E857="","",UPPER('S.D.PASTE SHEET'!E857))</f>
        <v/>
      </c>
      <c s="90" t="str">
        <f>IF('S.D.PASTE SHEET'!F857="","",'S.D.PASTE SHEET'!F857)</f>
        <v/>
      </c>
      <c s="90" t="str">
        <f>IF('S.D.PASTE SHEET'!G857="","",UPPER('S.D.PASTE SHEET'!G857))</f>
        <v/>
      </c>
      <c s="90" t="str">
        <f>IF('S.D.PASTE SHEET'!H857="","",UPPER('S.D.PASTE SHEET'!H857))</f>
        <v/>
      </c>
      <c s="90" t="str">
        <f>IF('S.D.PASTE SHEET'!I857="","",'S.D.PASTE SHEET'!I857)</f>
        <v/>
      </c>
      <c s="91" t="str">
        <f>IF('S.D.PASTE SHEET'!J857="","",'S.D.PASTE SHEET'!J857)</f>
        <v/>
      </c>
      <c s="90" t="str">
        <f>IF('S.D.PASTE SHEET'!K857="","",'S.D.PASTE SHEET'!K857)</f>
        <v/>
      </c>
      <c s="90" t="str">
        <f>IF('S.D.PASTE SHEET'!L857="","",'S.D.PASTE SHEET'!L857)</f>
        <v/>
      </c>
      <c s="90" t="str">
        <f>IF('S.D.PASTE SHEET'!M857="","",'S.D.PASTE SHEET'!M857)</f>
        <v/>
      </c>
      <c s="90" t="str">
        <f>IF('S.D.PASTE SHEET'!N857="","",'S.D.PASTE SHEET'!N857)</f>
        <v/>
      </c>
      <c s="90" t="str">
        <f>IF('S.D.PASTE SHEET'!O857="","",'S.D.PASTE SHEET'!O857)</f>
        <v/>
      </c>
      <c s="90" t="str">
        <f>IF('S.D.PASTE SHEET'!P857="","",'S.D.PASTE SHEET'!P857)</f>
        <v/>
      </c>
      <c s="90" t="str">
        <f>IF('S.D.PASTE SHEET'!Q857="","",'S.D.PASTE SHEET'!Q857)</f>
        <v/>
      </c>
      <c s="90" t="str">
        <f>IF('S.D.PASTE SHEET'!R857="","",'S.D.PASTE SHEET'!R857)</f>
        <v/>
      </c>
      <c s="90" t="str">
        <f>IF('S.D.PASTE SHEET'!S857="","",'S.D.PASTE SHEET'!S857)</f>
        <v/>
      </c>
      <c s="90" t="str">
        <f>IF('S.D.PASTE SHEET'!T857="","",'S.D.PASTE SHEET'!T857)</f>
        <v/>
      </c>
      <c s="90" t="str">
        <f>IF('S.D.PASTE SHEET'!U857="","",'S.D.PASTE SHEET'!U857)</f>
        <v/>
      </c>
      <c s="90" t="str">
        <f>IF('S.D.PASTE SHEET'!V857="","",'S.D.PASTE SHEET'!V857)</f>
        <v/>
      </c>
      <c s="90" t="str">
        <f>IF('S.D.PASTE SHEET'!W857="","",'S.D.PASTE SHEET'!W857)</f>
        <v/>
      </c>
      <c s="90" t="str">
        <f>IF('S.D.PASTE SHEET'!X857="","",'S.D.PASTE SHEET'!X857)</f>
        <v/>
      </c>
      <c s="90" t="str">
        <f>IF('S.D.PASTE SHEET'!Y857="","",'S.D.PASTE SHEET'!Y857)</f>
        <v/>
      </c>
      <c s="90" t="str">
        <f>IF('S.D.PASTE SHEET'!Z857="","",'S.D.PASTE SHEET'!Z857)</f>
        <v/>
      </c>
      <c s="90" t="str">
        <f>IF('S.D.PASTE SHEET'!AA857="","",'S.D.PASTE SHEET'!AA857)</f>
        <v/>
      </c>
      <c s="90" t="str">
        <f>IF('S.D.PASTE SHEET'!AB857="","",'S.D.PASTE SHEET'!AB857)</f>
        <v/>
      </c>
      <c s="90" t="str">
        <f>IF('S.D.PASTE SHEET'!AC857="","",'S.D.PASTE SHEET'!AC857)</f>
        <v/>
      </c>
      <c s="90" t="str">
        <f>IF('S.D.PASTE SHEET'!AD857="","",'S.D.PASTE SHEET'!AD857)</f>
        <v/>
      </c>
      <c s="34"/>
      <c s="32" t="str">
        <f>IF(AK857="","",IF(AK857&gt;0,COUNT($AG$2:AG857),""))</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7" s="32" t="str">
        <f>IF(BC857="","",IF(BC857&gt;0,COUNT($AY$2:AY857),""))</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8" spans="1:66" ht="15.75" customHeight="1">
      <c r="A858" s="90" t="str">
        <f>IF('S.D.PASTE SHEET'!A858="","",'S.D.PASTE SHEET'!A858)</f>
        <v/>
      </c>
      <c s="90" t="str">
        <f>IF('S.D.PASTE SHEET'!B858="","",'S.D.PASTE SHEET'!B858)</f>
        <v/>
      </c>
      <c s="90" t="str">
        <f>IF('S.D.PASTE SHEET'!C858="","",'S.D.PASTE SHEET'!C858)</f>
        <v/>
      </c>
      <c s="91" t="str">
        <f>IF('S.D.PASTE SHEET'!D858="","",'S.D.PASTE SHEET'!D858)</f>
        <v/>
      </c>
      <c s="90" t="str">
        <f>IF('S.D.PASTE SHEET'!E858="","",UPPER('S.D.PASTE SHEET'!E858))</f>
        <v/>
      </c>
      <c s="90" t="str">
        <f>IF('S.D.PASTE SHEET'!F858="","",'S.D.PASTE SHEET'!F858)</f>
        <v/>
      </c>
      <c s="90" t="str">
        <f>IF('S.D.PASTE SHEET'!G858="","",UPPER('S.D.PASTE SHEET'!G858))</f>
        <v/>
      </c>
      <c s="90" t="str">
        <f>IF('S.D.PASTE SHEET'!H858="","",UPPER('S.D.PASTE SHEET'!H858))</f>
        <v/>
      </c>
      <c s="90" t="str">
        <f>IF('S.D.PASTE SHEET'!I858="","",'S.D.PASTE SHEET'!I858)</f>
        <v/>
      </c>
      <c s="91" t="str">
        <f>IF('S.D.PASTE SHEET'!J858="","",'S.D.PASTE SHEET'!J858)</f>
        <v/>
      </c>
      <c s="90" t="str">
        <f>IF('S.D.PASTE SHEET'!K858="","",'S.D.PASTE SHEET'!K858)</f>
        <v/>
      </c>
      <c s="90" t="str">
        <f>IF('S.D.PASTE SHEET'!L858="","",'S.D.PASTE SHEET'!L858)</f>
        <v/>
      </c>
      <c s="90" t="str">
        <f>IF('S.D.PASTE SHEET'!M858="","",'S.D.PASTE SHEET'!M858)</f>
        <v/>
      </c>
      <c s="90" t="str">
        <f>IF('S.D.PASTE SHEET'!N858="","",'S.D.PASTE SHEET'!N858)</f>
        <v/>
      </c>
      <c s="90" t="str">
        <f>IF('S.D.PASTE SHEET'!O858="","",'S.D.PASTE SHEET'!O858)</f>
        <v/>
      </c>
      <c s="90" t="str">
        <f>IF('S.D.PASTE SHEET'!P858="","",'S.D.PASTE SHEET'!P858)</f>
        <v/>
      </c>
      <c s="90" t="str">
        <f>IF('S.D.PASTE SHEET'!Q858="","",'S.D.PASTE SHEET'!Q858)</f>
        <v/>
      </c>
      <c s="90" t="str">
        <f>IF('S.D.PASTE SHEET'!R858="","",'S.D.PASTE SHEET'!R858)</f>
        <v/>
      </c>
      <c s="90" t="str">
        <f>IF('S.D.PASTE SHEET'!S858="","",'S.D.PASTE SHEET'!S858)</f>
        <v/>
      </c>
      <c s="90" t="str">
        <f>IF('S.D.PASTE SHEET'!T858="","",'S.D.PASTE SHEET'!T858)</f>
        <v/>
      </c>
      <c s="90" t="str">
        <f>IF('S.D.PASTE SHEET'!U858="","",'S.D.PASTE SHEET'!U858)</f>
        <v/>
      </c>
      <c s="90" t="str">
        <f>IF('S.D.PASTE SHEET'!V858="","",'S.D.PASTE SHEET'!V858)</f>
        <v/>
      </c>
      <c s="90" t="str">
        <f>IF('S.D.PASTE SHEET'!W858="","",'S.D.PASTE SHEET'!W858)</f>
        <v/>
      </c>
      <c s="90" t="str">
        <f>IF('S.D.PASTE SHEET'!X858="","",'S.D.PASTE SHEET'!X858)</f>
        <v/>
      </c>
      <c s="90" t="str">
        <f>IF('S.D.PASTE SHEET'!Y858="","",'S.D.PASTE SHEET'!Y858)</f>
        <v/>
      </c>
      <c s="90" t="str">
        <f>IF('S.D.PASTE SHEET'!Z858="","",'S.D.PASTE SHEET'!Z858)</f>
        <v/>
      </c>
      <c s="90" t="str">
        <f>IF('S.D.PASTE SHEET'!AA858="","",'S.D.PASTE SHEET'!AA858)</f>
        <v/>
      </c>
      <c s="90" t="str">
        <f>IF('S.D.PASTE SHEET'!AB858="","",'S.D.PASTE SHEET'!AB858)</f>
        <v/>
      </c>
      <c s="90" t="str">
        <f>IF('S.D.PASTE SHEET'!AC858="","",'S.D.PASTE SHEET'!AC858)</f>
        <v/>
      </c>
      <c s="90" t="str">
        <f>IF('S.D.PASTE SHEET'!AD858="","",'S.D.PASTE SHEET'!AD858)</f>
        <v/>
      </c>
      <c s="34"/>
      <c s="32" t="str">
        <f>IF(AK858="","",IF(AK858&gt;0,COUNT($AG$2:AG858),""))</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8" s="32" t="str">
        <f>IF(BC858="","",IF(BC858&gt;0,COUNT($AY$2:AY858),""))</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59" spans="1:66" ht="15.75" customHeight="1">
      <c r="A859" s="90" t="str">
        <f>IF('S.D.PASTE SHEET'!A859="","",'S.D.PASTE SHEET'!A859)</f>
        <v/>
      </c>
      <c s="90" t="str">
        <f>IF('S.D.PASTE SHEET'!B859="","",'S.D.PASTE SHEET'!B859)</f>
        <v/>
      </c>
      <c s="90" t="str">
        <f>IF('S.D.PASTE SHEET'!C859="","",'S.D.PASTE SHEET'!C859)</f>
        <v/>
      </c>
      <c s="91" t="str">
        <f>IF('S.D.PASTE SHEET'!D859="","",'S.D.PASTE SHEET'!D859)</f>
        <v/>
      </c>
      <c s="90" t="str">
        <f>IF('S.D.PASTE SHEET'!E859="","",UPPER('S.D.PASTE SHEET'!E859))</f>
        <v/>
      </c>
      <c s="90" t="str">
        <f>IF('S.D.PASTE SHEET'!F859="","",'S.D.PASTE SHEET'!F859)</f>
        <v/>
      </c>
      <c s="90" t="str">
        <f>IF('S.D.PASTE SHEET'!G859="","",UPPER('S.D.PASTE SHEET'!G859))</f>
        <v/>
      </c>
      <c s="90" t="str">
        <f>IF('S.D.PASTE SHEET'!H859="","",UPPER('S.D.PASTE SHEET'!H859))</f>
        <v/>
      </c>
      <c s="90" t="str">
        <f>IF('S.D.PASTE SHEET'!I859="","",'S.D.PASTE SHEET'!I859)</f>
        <v/>
      </c>
      <c s="91" t="str">
        <f>IF('S.D.PASTE SHEET'!J859="","",'S.D.PASTE SHEET'!J859)</f>
        <v/>
      </c>
      <c s="90" t="str">
        <f>IF('S.D.PASTE SHEET'!K859="","",'S.D.PASTE SHEET'!K859)</f>
        <v/>
      </c>
      <c s="90" t="str">
        <f>IF('S.D.PASTE SHEET'!L859="","",'S.D.PASTE SHEET'!L859)</f>
        <v/>
      </c>
      <c s="90" t="str">
        <f>IF('S.D.PASTE SHEET'!M859="","",'S.D.PASTE SHEET'!M859)</f>
        <v/>
      </c>
      <c s="90" t="str">
        <f>IF('S.D.PASTE SHEET'!N859="","",'S.D.PASTE SHEET'!N859)</f>
        <v/>
      </c>
      <c s="90" t="str">
        <f>IF('S.D.PASTE SHEET'!O859="","",'S.D.PASTE SHEET'!O859)</f>
        <v/>
      </c>
      <c s="90" t="str">
        <f>IF('S.D.PASTE SHEET'!P859="","",'S.D.PASTE SHEET'!P859)</f>
        <v/>
      </c>
      <c s="90" t="str">
        <f>IF('S.D.PASTE SHEET'!Q859="","",'S.D.PASTE SHEET'!Q859)</f>
        <v/>
      </c>
      <c s="90" t="str">
        <f>IF('S.D.PASTE SHEET'!R859="","",'S.D.PASTE SHEET'!R859)</f>
        <v/>
      </c>
      <c s="90" t="str">
        <f>IF('S.D.PASTE SHEET'!S859="","",'S.D.PASTE SHEET'!S859)</f>
        <v/>
      </c>
      <c s="90" t="str">
        <f>IF('S.D.PASTE SHEET'!T859="","",'S.D.PASTE SHEET'!T859)</f>
        <v/>
      </c>
      <c s="90" t="str">
        <f>IF('S.D.PASTE SHEET'!U859="","",'S.D.PASTE SHEET'!U859)</f>
        <v/>
      </c>
      <c s="90" t="str">
        <f>IF('S.D.PASTE SHEET'!V859="","",'S.D.PASTE SHEET'!V859)</f>
        <v/>
      </c>
      <c s="90" t="str">
        <f>IF('S.D.PASTE SHEET'!W859="","",'S.D.PASTE SHEET'!W859)</f>
        <v/>
      </c>
      <c s="90" t="str">
        <f>IF('S.D.PASTE SHEET'!X859="","",'S.D.PASTE SHEET'!X859)</f>
        <v/>
      </c>
      <c s="90" t="str">
        <f>IF('S.D.PASTE SHEET'!Y859="","",'S.D.PASTE SHEET'!Y859)</f>
        <v/>
      </c>
      <c s="90" t="str">
        <f>IF('S.D.PASTE SHEET'!Z859="","",'S.D.PASTE SHEET'!Z859)</f>
        <v/>
      </c>
      <c s="90" t="str">
        <f>IF('S.D.PASTE SHEET'!AA859="","",'S.D.PASTE SHEET'!AA859)</f>
        <v/>
      </c>
      <c s="90" t="str">
        <f>IF('S.D.PASTE SHEET'!AB859="","",'S.D.PASTE SHEET'!AB859)</f>
        <v/>
      </c>
      <c s="90" t="str">
        <f>IF('S.D.PASTE SHEET'!AC859="","",'S.D.PASTE SHEET'!AC859)</f>
        <v/>
      </c>
      <c s="90" t="str">
        <f>IF('S.D.PASTE SHEET'!AD859="","",'S.D.PASTE SHEET'!AD859)</f>
        <v/>
      </c>
      <c s="34"/>
      <c s="32" t="str">
        <f>IF(AK859="","",IF(AK859&gt;0,COUNT($AG$2:AG859),""))</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59" s="32" t="str">
        <f>IF(BC859="","",IF(BC859&gt;0,COUNT($AY$2:AY859),""))</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0" spans="1:66" ht="15.75" customHeight="1">
      <c r="A860" s="90" t="str">
        <f>IF('S.D.PASTE SHEET'!A860="","",'S.D.PASTE SHEET'!A860)</f>
        <v/>
      </c>
      <c s="90" t="str">
        <f>IF('S.D.PASTE SHEET'!B860="","",'S.D.PASTE SHEET'!B860)</f>
        <v/>
      </c>
      <c s="90" t="str">
        <f>IF('S.D.PASTE SHEET'!C860="","",'S.D.PASTE SHEET'!C860)</f>
        <v/>
      </c>
      <c s="91" t="str">
        <f>IF('S.D.PASTE SHEET'!D860="","",'S.D.PASTE SHEET'!D860)</f>
        <v/>
      </c>
      <c s="90" t="str">
        <f>IF('S.D.PASTE SHEET'!E860="","",UPPER('S.D.PASTE SHEET'!E860))</f>
        <v/>
      </c>
      <c s="90" t="str">
        <f>IF('S.D.PASTE SHEET'!F860="","",'S.D.PASTE SHEET'!F860)</f>
        <v/>
      </c>
      <c s="90" t="str">
        <f>IF('S.D.PASTE SHEET'!G860="","",UPPER('S.D.PASTE SHEET'!G860))</f>
        <v/>
      </c>
      <c s="90" t="str">
        <f>IF('S.D.PASTE SHEET'!H860="","",UPPER('S.D.PASTE SHEET'!H860))</f>
        <v/>
      </c>
      <c s="90" t="str">
        <f>IF('S.D.PASTE SHEET'!I860="","",'S.D.PASTE SHEET'!I860)</f>
        <v/>
      </c>
      <c s="91" t="str">
        <f>IF('S.D.PASTE SHEET'!J860="","",'S.D.PASTE SHEET'!J860)</f>
        <v/>
      </c>
      <c s="90" t="str">
        <f>IF('S.D.PASTE SHEET'!K860="","",'S.D.PASTE SHEET'!K860)</f>
        <v/>
      </c>
      <c s="90" t="str">
        <f>IF('S.D.PASTE SHEET'!L860="","",'S.D.PASTE SHEET'!L860)</f>
        <v/>
      </c>
      <c s="90" t="str">
        <f>IF('S.D.PASTE SHEET'!M860="","",'S.D.PASTE SHEET'!M860)</f>
        <v/>
      </c>
      <c s="90" t="str">
        <f>IF('S.D.PASTE SHEET'!N860="","",'S.D.PASTE SHEET'!N860)</f>
        <v/>
      </c>
      <c s="90" t="str">
        <f>IF('S.D.PASTE SHEET'!O860="","",'S.D.PASTE SHEET'!O860)</f>
        <v/>
      </c>
      <c s="90" t="str">
        <f>IF('S.D.PASTE SHEET'!P860="","",'S.D.PASTE SHEET'!P860)</f>
        <v/>
      </c>
      <c s="90" t="str">
        <f>IF('S.D.PASTE SHEET'!Q860="","",'S.D.PASTE SHEET'!Q860)</f>
        <v/>
      </c>
      <c s="90" t="str">
        <f>IF('S.D.PASTE SHEET'!R860="","",'S.D.PASTE SHEET'!R860)</f>
        <v/>
      </c>
      <c s="90" t="str">
        <f>IF('S.D.PASTE SHEET'!S860="","",'S.D.PASTE SHEET'!S860)</f>
        <v/>
      </c>
      <c s="90" t="str">
        <f>IF('S.D.PASTE SHEET'!T860="","",'S.D.PASTE SHEET'!T860)</f>
        <v/>
      </c>
      <c s="90" t="str">
        <f>IF('S.D.PASTE SHEET'!U860="","",'S.D.PASTE SHEET'!U860)</f>
        <v/>
      </c>
      <c s="90" t="str">
        <f>IF('S.D.PASTE SHEET'!V860="","",'S.D.PASTE SHEET'!V860)</f>
        <v/>
      </c>
      <c s="90" t="str">
        <f>IF('S.D.PASTE SHEET'!W860="","",'S.D.PASTE SHEET'!W860)</f>
        <v/>
      </c>
      <c s="90" t="str">
        <f>IF('S.D.PASTE SHEET'!X860="","",'S.D.PASTE SHEET'!X860)</f>
        <v/>
      </c>
      <c s="90" t="str">
        <f>IF('S.D.PASTE SHEET'!Y860="","",'S.D.PASTE SHEET'!Y860)</f>
        <v/>
      </c>
      <c s="90" t="str">
        <f>IF('S.D.PASTE SHEET'!Z860="","",'S.D.PASTE SHEET'!Z860)</f>
        <v/>
      </c>
      <c s="90" t="str">
        <f>IF('S.D.PASTE SHEET'!AA860="","",'S.D.PASTE SHEET'!AA860)</f>
        <v/>
      </c>
      <c s="90" t="str">
        <f>IF('S.D.PASTE SHEET'!AB860="","",'S.D.PASTE SHEET'!AB860)</f>
        <v/>
      </c>
      <c s="90" t="str">
        <f>IF('S.D.PASTE SHEET'!AC860="","",'S.D.PASTE SHEET'!AC860)</f>
        <v/>
      </c>
      <c s="90" t="str">
        <f>IF('S.D.PASTE SHEET'!AD860="","",'S.D.PASTE SHEET'!AD860)</f>
        <v/>
      </c>
      <c s="34"/>
      <c s="32" t="str">
        <f>IF(AK860="","",IF(AK860&gt;0,COUNT($AG$2:AG860),""))</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60" s="32" t="str">
        <f>IF(BC860="","",IF(BC860&gt;0,COUNT($AY$2:AY860),""))</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1" spans="1:66" ht="15.75" customHeight="1">
      <c r="A861" s="90" t="str">
        <f>IF('S.D.PASTE SHEET'!A861="","",'S.D.PASTE SHEET'!A861)</f>
        <v/>
      </c>
      <c s="90" t="str">
        <f>IF('S.D.PASTE SHEET'!B861="","",'S.D.PASTE SHEET'!B861)</f>
        <v/>
      </c>
      <c s="90" t="str">
        <f>IF('S.D.PASTE SHEET'!C861="","",'S.D.PASTE SHEET'!C861)</f>
        <v/>
      </c>
      <c s="91" t="str">
        <f>IF('S.D.PASTE SHEET'!D861="","",'S.D.PASTE SHEET'!D861)</f>
        <v/>
      </c>
      <c s="90" t="str">
        <f>IF('S.D.PASTE SHEET'!E861="","",UPPER('S.D.PASTE SHEET'!E861))</f>
        <v/>
      </c>
      <c s="90" t="str">
        <f>IF('S.D.PASTE SHEET'!F861="","",'S.D.PASTE SHEET'!F861)</f>
        <v/>
      </c>
      <c s="90" t="str">
        <f>IF('S.D.PASTE SHEET'!G861="","",UPPER('S.D.PASTE SHEET'!G861))</f>
        <v/>
      </c>
      <c s="90" t="str">
        <f>IF('S.D.PASTE SHEET'!H861="","",UPPER('S.D.PASTE SHEET'!H861))</f>
        <v/>
      </c>
      <c s="90" t="str">
        <f>IF('S.D.PASTE SHEET'!I861="","",'S.D.PASTE SHEET'!I861)</f>
        <v/>
      </c>
      <c s="91" t="str">
        <f>IF('S.D.PASTE SHEET'!J861="","",'S.D.PASTE SHEET'!J861)</f>
        <v/>
      </c>
      <c s="90" t="str">
        <f>IF('S.D.PASTE SHEET'!K861="","",'S.D.PASTE SHEET'!K861)</f>
        <v/>
      </c>
      <c s="90" t="str">
        <f>IF('S.D.PASTE SHEET'!L861="","",'S.D.PASTE SHEET'!L861)</f>
        <v/>
      </c>
      <c s="90" t="str">
        <f>IF('S.D.PASTE SHEET'!M861="","",'S.D.PASTE SHEET'!M861)</f>
        <v/>
      </c>
      <c s="90" t="str">
        <f>IF('S.D.PASTE SHEET'!N861="","",'S.D.PASTE SHEET'!N861)</f>
        <v/>
      </c>
      <c s="90" t="str">
        <f>IF('S.D.PASTE SHEET'!O861="","",'S.D.PASTE SHEET'!O861)</f>
        <v/>
      </c>
      <c s="90" t="str">
        <f>IF('S.D.PASTE SHEET'!P861="","",'S.D.PASTE SHEET'!P861)</f>
        <v/>
      </c>
      <c s="90" t="str">
        <f>IF('S.D.PASTE SHEET'!Q861="","",'S.D.PASTE SHEET'!Q861)</f>
        <v/>
      </c>
      <c s="90" t="str">
        <f>IF('S.D.PASTE SHEET'!R861="","",'S.D.PASTE SHEET'!R861)</f>
        <v/>
      </c>
      <c s="90" t="str">
        <f>IF('S.D.PASTE SHEET'!S861="","",'S.D.PASTE SHEET'!S861)</f>
        <v/>
      </c>
      <c s="90" t="str">
        <f>IF('S.D.PASTE SHEET'!T861="","",'S.D.PASTE SHEET'!T861)</f>
        <v/>
      </c>
      <c s="90" t="str">
        <f>IF('S.D.PASTE SHEET'!U861="","",'S.D.PASTE SHEET'!U861)</f>
        <v/>
      </c>
      <c s="90" t="str">
        <f>IF('S.D.PASTE SHEET'!V861="","",'S.D.PASTE SHEET'!V861)</f>
        <v/>
      </c>
      <c s="90" t="str">
        <f>IF('S.D.PASTE SHEET'!W861="","",'S.D.PASTE SHEET'!W861)</f>
        <v/>
      </c>
      <c s="90" t="str">
        <f>IF('S.D.PASTE SHEET'!X861="","",'S.D.PASTE SHEET'!X861)</f>
        <v/>
      </c>
      <c s="90" t="str">
        <f>IF('S.D.PASTE SHEET'!Y861="","",'S.D.PASTE SHEET'!Y861)</f>
        <v/>
      </c>
      <c s="90" t="str">
        <f>IF('S.D.PASTE SHEET'!Z861="","",'S.D.PASTE SHEET'!Z861)</f>
        <v/>
      </c>
      <c s="90" t="str">
        <f>IF('S.D.PASTE SHEET'!AA861="","",'S.D.PASTE SHEET'!AA861)</f>
        <v/>
      </c>
      <c s="90" t="str">
        <f>IF('S.D.PASTE SHEET'!AB861="","",'S.D.PASTE SHEET'!AB861)</f>
        <v/>
      </c>
      <c s="90" t="str">
        <f>IF('S.D.PASTE SHEET'!AC861="","",'S.D.PASTE SHEET'!AC861)</f>
        <v/>
      </c>
      <c s="90" t="str">
        <f>IF('S.D.PASTE SHEET'!AD861="","",'S.D.PASTE SHEET'!AD861)</f>
        <v/>
      </c>
      <c s="34"/>
      <c s="32" t="str">
        <f>IF(AK861="","",IF(AK861&gt;0,COUNT($AG$2:AG861),""))</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61" s="32" t="str">
        <f>IF(BC861="","",IF(BC861&gt;0,COUNT($AY$2:AY861),""))</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2" spans="1:66" ht="15.75" customHeight="1">
      <c r="A862" s="90" t="str">
        <f>IF('S.D.PASTE SHEET'!A862="","",'S.D.PASTE SHEET'!A862)</f>
        <v/>
      </c>
      <c s="90" t="str">
        <f>IF('S.D.PASTE SHEET'!B862="","",'S.D.PASTE SHEET'!B862)</f>
        <v/>
      </c>
      <c s="90" t="str">
        <f>IF('S.D.PASTE SHEET'!C862="","",'S.D.PASTE SHEET'!C862)</f>
        <v/>
      </c>
      <c s="91" t="str">
        <f>IF('S.D.PASTE SHEET'!D862="","",'S.D.PASTE SHEET'!D862)</f>
        <v/>
      </c>
      <c s="90" t="str">
        <f>IF('S.D.PASTE SHEET'!E862="","",UPPER('S.D.PASTE SHEET'!E862))</f>
        <v/>
      </c>
      <c s="90" t="str">
        <f>IF('S.D.PASTE SHEET'!F862="","",'S.D.PASTE SHEET'!F862)</f>
        <v/>
      </c>
      <c s="90" t="str">
        <f>IF('S.D.PASTE SHEET'!G862="","",UPPER('S.D.PASTE SHEET'!G862))</f>
        <v/>
      </c>
      <c s="90" t="str">
        <f>IF('S.D.PASTE SHEET'!H862="","",UPPER('S.D.PASTE SHEET'!H862))</f>
        <v/>
      </c>
      <c s="90" t="str">
        <f>IF('S.D.PASTE SHEET'!I862="","",'S.D.PASTE SHEET'!I862)</f>
        <v/>
      </c>
      <c s="91" t="str">
        <f>IF('S.D.PASTE SHEET'!J862="","",'S.D.PASTE SHEET'!J862)</f>
        <v/>
      </c>
      <c s="90" t="str">
        <f>IF('S.D.PASTE SHEET'!K862="","",'S.D.PASTE SHEET'!K862)</f>
        <v/>
      </c>
      <c s="90" t="str">
        <f>IF('S.D.PASTE SHEET'!L862="","",'S.D.PASTE SHEET'!L862)</f>
        <v/>
      </c>
      <c s="90" t="str">
        <f>IF('S.D.PASTE SHEET'!M862="","",'S.D.PASTE SHEET'!M862)</f>
        <v/>
      </c>
      <c s="90" t="str">
        <f>IF('S.D.PASTE SHEET'!N862="","",'S.D.PASTE SHEET'!N862)</f>
        <v/>
      </c>
      <c s="90" t="str">
        <f>IF('S.D.PASTE SHEET'!O862="","",'S.D.PASTE SHEET'!O862)</f>
        <v/>
      </c>
      <c s="90" t="str">
        <f>IF('S.D.PASTE SHEET'!P862="","",'S.D.PASTE SHEET'!P862)</f>
        <v/>
      </c>
      <c s="90" t="str">
        <f>IF('S.D.PASTE SHEET'!Q862="","",'S.D.PASTE SHEET'!Q862)</f>
        <v/>
      </c>
      <c s="90" t="str">
        <f>IF('S.D.PASTE SHEET'!R862="","",'S.D.PASTE SHEET'!R862)</f>
        <v/>
      </c>
      <c s="90" t="str">
        <f>IF('S.D.PASTE SHEET'!S862="","",'S.D.PASTE SHEET'!S862)</f>
        <v/>
      </c>
      <c s="90" t="str">
        <f>IF('S.D.PASTE SHEET'!T862="","",'S.D.PASTE SHEET'!T862)</f>
        <v/>
      </c>
      <c s="90" t="str">
        <f>IF('S.D.PASTE SHEET'!U862="","",'S.D.PASTE SHEET'!U862)</f>
        <v/>
      </c>
      <c s="90" t="str">
        <f>IF('S.D.PASTE SHEET'!V862="","",'S.D.PASTE SHEET'!V862)</f>
        <v/>
      </c>
      <c s="90" t="str">
        <f>IF('S.D.PASTE SHEET'!W862="","",'S.D.PASTE SHEET'!W862)</f>
        <v/>
      </c>
      <c s="90" t="str">
        <f>IF('S.D.PASTE SHEET'!X862="","",'S.D.PASTE SHEET'!X862)</f>
        <v/>
      </c>
      <c s="90" t="str">
        <f>IF('S.D.PASTE SHEET'!Y862="","",'S.D.PASTE SHEET'!Y862)</f>
        <v/>
      </c>
      <c s="90" t="str">
        <f>IF('S.D.PASTE SHEET'!Z862="","",'S.D.PASTE SHEET'!Z862)</f>
        <v/>
      </c>
      <c s="90" t="str">
        <f>IF('S.D.PASTE SHEET'!AA862="","",'S.D.PASTE SHEET'!AA862)</f>
        <v/>
      </c>
      <c s="90" t="str">
        <f>IF('S.D.PASTE SHEET'!AB862="","",'S.D.PASTE SHEET'!AB862)</f>
        <v/>
      </c>
      <c s="90" t="str">
        <f>IF('S.D.PASTE SHEET'!AC862="","",'S.D.PASTE SHEET'!AC862)</f>
        <v/>
      </c>
      <c s="90" t="str">
        <f>IF('S.D.PASTE SHEET'!AD862="","",'S.D.PASTE SHEET'!AD862)</f>
        <v/>
      </c>
      <c s="34"/>
      <c s="32" t="str">
        <f>IF(AK862="","",IF(AK862&gt;0,COUNT($AG$2:AG862),""))</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62" s="32" t="str">
        <f>IF(BC862="","",IF(BC862&gt;0,COUNT($AY$2:AY862),""))</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3" spans="1:66" ht="15.75" customHeight="1">
      <c r="A863" s="90" t="str">
        <f>IF('S.D.PASTE SHEET'!A863="","",'S.D.PASTE SHEET'!A863)</f>
        <v/>
      </c>
      <c s="90" t="str">
        <f>IF('S.D.PASTE SHEET'!B863="","",'S.D.PASTE SHEET'!B863)</f>
        <v/>
      </c>
      <c s="90" t="str">
        <f>IF('S.D.PASTE SHEET'!C863="","",'S.D.PASTE SHEET'!C863)</f>
        <v/>
      </c>
      <c s="91" t="str">
        <f>IF('S.D.PASTE SHEET'!D863="","",'S.D.PASTE SHEET'!D863)</f>
        <v/>
      </c>
      <c s="90" t="str">
        <f>IF('S.D.PASTE SHEET'!E863="","",UPPER('S.D.PASTE SHEET'!E863))</f>
        <v/>
      </c>
      <c s="90" t="str">
        <f>IF('S.D.PASTE SHEET'!F863="","",'S.D.PASTE SHEET'!F863)</f>
        <v/>
      </c>
      <c s="90" t="str">
        <f>IF('S.D.PASTE SHEET'!G863="","",UPPER('S.D.PASTE SHEET'!G863))</f>
        <v/>
      </c>
      <c s="90" t="str">
        <f>IF('S.D.PASTE SHEET'!H863="","",UPPER('S.D.PASTE SHEET'!H863))</f>
        <v/>
      </c>
      <c s="90" t="str">
        <f>IF('S.D.PASTE SHEET'!I863="","",'S.D.PASTE SHEET'!I863)</f>
        <v/>
      </c>
      <c s="91" t="str">
        <f>IF('S.D.PASTE SHEET'!J863="","",'S.D.PASTE SHEET'!J863)</f>
        <v/>
      </c>
      <c s="90" t="str">
        <f>IF('S.D.PASTE SHEET'!K863="","",'S.D.PASTE SHEET'!K863)</f>
        <v/>
      </c>
      <c s="90" t="str">
        <f>IF('S.D.PASTE SHEET'!L863="","",'S.D.PASTE SHEET'!L863)</f>
        <v/>
      </c>
      <c s="90" t="str">
        <f>IF('S.D.PASTE SHEET'!M863="","",'S.D.PASTE SHEET'!M863)</f>
        <v/>
      </c>
      <c s="90" t="str">
        <f>IF('S.D.PASTE SHEET'!N863="","",'S.D.PASTE SHEET'!N863)</f>
        <v/>
      </c>
      <c s="90" t="str">
        <f>IF('S.D.PASTE SHEET'!O863="","",'S.D.PASTE SHEET'!O863)</f>
        <v/>
      </c>
      <c s="90" t="str">
        <f>IF('S.D.PASTE SHEET'!P863="","",'S.D.PASTE SHEET'!P863)</f>
        <v/>
      </c>
      <c s="90" t="str">
        <f>IF('S.D.PASTE SHEET'!Q863="","",'S.D.PASTE SHEET'!Q863)</f>
        <v/>
      </c>
      <c s="90" t="str">
        <f>IF('S.D.PASTE SHEET'!R863="","",'S.D.PASTE SHEET'!R863)</f>
        <v/>
      </c>
      <c s="90" t="str">
        <f>IF('S.D.PASTE SHEET'!S863="","",'S.D.PASTE SHEET'!S863)</f>
        <v/>
      </c>
      <c s="90" t="str">
        <f>IF('S.D.PASTE SHEET'!T863="","",'S.D.PASTE SHEET'!T863)</f>
        <v/>
      </c>
      <c s="90" t="str">
        <f>IF('S.D.PASTE SHEET'!U863="","",'S.D.PASTE SHEET'!U863)</f>
        <v/>
      </c>
      <c s="90" t="str">
        <f>IF('S.D.PASTE SHEET'!V863="","",'S.D.PASTE SHEET'!V863)</f>
        <v/>
      </c>
      <c s="90" t="str">
        <f>IF('S.D.PASTE SHEET'!W863="","",'S.D.PASTE SHEET'!W863)</f>
        <v/>
      </c>
      <c s="90" t="str">
        <f>IF('S.D.PASTE SHEET'!X863="","",'S.D.PASTE SHEET'!X863)</f>
        <v/>
      </c>
      <c s="90" t="str">
        <f>IF('S.D.PASTE SHEET'!Y863="","",'S.D.PASTE SHEET'!Y863)</f>
        <v/>
      </c>
      <c s="90" t="str">
        <f>IF('S.D.PASTE SHEET'!Z863="","",'S.D.PASTE SHEET'!Z863)</f>
        <v/>
      </c>
      <c s="90" t="str">
        <f>IF('S.D.PASTE SHEET'!AA863="","",'S.D.PASTE SHEET'!AA863)</f>
        <v/>
      </c>
      <c s="90" t="str">
        <f>IF('S.D.PASTE SHEET'!AB863="","",'S.D.PASTE SHEET'!AB863)</f>
        <v/>
      </c>
      <c s="90" t="str">
        <f>IF('S.D.PASTE SHEET'!AC863="","",'S.D.PASTE SHEET'!AC863)</f>
        <v/>
      </c>
      <c s="90" t="str">
        <f>IF('S.D.PASTE SHEET'!AD863="","",'S.D.PASTE SHEET'!AD863)</f>
        <v/>
      </c>
      <c s="34"/>
      <c s="32" t="str">
        <f>IF(AK863="","",IF(AK863&gt;0,COUNT($AG$2:AG863),""))</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63" s="32" t="str">
        <f>IF(BC863="","",IF(BC863&gt;0,COUNT($AY$2:AY863),""))</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4" spans="1:66" ht="15.75" customHeight="1">
      <c r="A864" s="90" t="str">
        <f>IF('S.D.PASTE SHEET'!A864="","",'S.D.PASTE SHEET'!A864)</f>
        <v/>
      </c>
      <c s="90" t="str">
        <f>IF('S.D.PASTE SHEET'!B864="","",'S.D.PASTE SHEET'!B864)</f>
        <v/>
      </c>
      <c s="90" t="str">
        <f>IF('S.D.PASTE SHEET'!C864="","",'S.D.PASTE SHEET'!C864)</f>
        <v/>
      </c>
      <c s="91" t="str">
        <f>IF('S.D.PASTE SHEET'!D864="","",'S.D.PASTE SHEET'!D864)</f>
        <v/>
      </c>
      <c s="90" t="str">
        <f>IF('S.D.PASTE SHEET'!E864="","",UPPER('S.D.PASTE SHEET'!E864))</f>
        <v/>
      </c>
      <c s="90" t="str">
        <f>IF('S.D.PASTE SHEET'!F864="","",'S.D.PASTE SHEET'!F864)</f>
        <v/>
      </c>
      <c s="90" t="str">
        <f>IF('S.D.PASTE SHEET'!G864="","",UPPER('S.D.PASTE SHEET'!G864))</f>
        <v/>
      </c>
      <c s="90" t="str">
        <f>IF('S.D.PASTE SHEET'!H864="","",UPPER('S.D.PASTE SHEET'!H864))</f>
        <v/>
      </c>
      <c s="90" t="str">
        <f>IF('S.D.PASTE SHEET'!I864="","",'S.D.PASTE SHEET'!I864)</f>
        <v/>
      </c>
      <c s="91" t="str">
        <f>IF('S.D.PASTE SHEET'!J864="","",'S.D.PASTE SHEET'!J864)</f>
        <v/>
      </c>
      <c s="90" t="str">
        <f>IF('S.D.PASTE SHEET'!K864="","",'S.D.PASTE SHEET'!K864)</f>
        <v/>
      </c>
      <c s="90" t="str">
        <f>IF('S.D.PASTE SHEET'!L864="","",'S.D.PASTE SHEET'!L864)</f>
        <v/>
      </c>
      <c s="90" t="str">
        <f>IF('S.D.PASTE SHEET'!M864="","",'S.D.PASTE SHEET'!M864)</f>
        <v/>
      </c>
      <c s="90" t="str">
        <f>IF('S.D.PASTE SHEET'!N864="","",'S.D.PASTE SHEET'!N864)</f>
        <v/>
      </c>
      <c s="90" t="str">
        <f>IF('S.D.PASTE SHEET'!O864="","",'S.D.PASTE SHEET'!O864)</f>
        <v/>
      </c>
      <c s="90" t="str">
        <f>IF('S.D.PASTE SHEET'!P864="","",'S.D.PASTE SHEET'!P864)</f>
        <v/>
      </c>
      <c s="90" t="str">
        <f>IF('S.D.PASTE SHEET'!Q864="","",'S.D.PASTE SHEET'!Q864)</f>
        <v/>
      </c>
      <c s="90" t="str">
        <f>IF('S.D.PASTE SHEET'!R864="","",'S.D.PASTE SHEET'!R864)</f>
        <v/>
      </c>
      <c s="90" t="str">
        <f>IF('S.D.PASTE SHEET'!S864="","",'S.D.PASTE SHEET'!S864)</f>
        <v/>
      </c>
      <c s="90" t="str">
        <f>IF('S.D.PASTE SHEET'!T864="","",'S.D.PASTE SHEET'!T864)</f>
        <v/>
      </c>
      <c s="90" t="str">
        <f>IF('S.D.PASTE SHEET'!U864="","",'S.D.PASTE SHEET'!U864)</f>
        <v/>
      </c>
      <c s="90" t="str">
        <f>IF('S.D.PASTE SHEET'!V864="","",'S.D.PASTE SHEET'!V864)</f>
        <v/>
      </c>
      <c s="90" t="str">
        <f>IF('S.D.PASTE SHEET'!W864="","",'S.D.PASTE SHEET'!W864)</f>
        <v/>
      </c>
      <c s="90" t="str">
        <f>IF('S.D.PASTE SHEET'!X864="","",'S.D.PASTE SHEET'!X864)</f>
        <v/>
      </c>
      <c s="90" t="str">
        <f>IF('S.D.PASTE SHEET'!Y864="","",'S.D.PASTE SHEET'!Y864)</f>
        <v/>
      </c>
      <c s="90" t="str">
        <f>IF('S.D.PASTE SHEET'!Z864="","",'S.D.PASTE SHEET'!Z864)</f>
        <v/>
      </c>
      <c s="90" t="str">
        <f>IF('S.D.PASTE SHEET'!AA864="","",'S.D.PASTE SHEET'!AA864)</f>
        <v/>
      </c>
      <c s="90" t="str">
        <f>IF('S.D.PASTE SHEET'!AB864="","",'S.D.PASTE SHEET'!AB864)</f>
        <v/>
      </c>
      <c s="90" t="str">
        <f>IF('S.D.PASTE SHEET'!AC864="","",'S.D.PASTE SHEET'!AC864)</f>
        <v/>
      </c>
      <c s="90" t="str">
        <f>IF('S.D.PASTE SHEET'!AD864="","",'S.D.PASTE SHEET'!AD864)</f>
        <v/>
      </c>
      <c s="34"/>
      <c s="32" t="str">
        <f>IF(AK864="","",IF(AK864&gt;0,COUNT($AG$2:AG864),""))</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 t="shared" si="121"/>
        <v/>
      </c>
      <c r="AX864" s="32" t="str">
        <f>IF(BC864="","",IF(BC864&gt;0,COUNT($AY$2:AY864),""))</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5" spans="1:66" ht="15.75" customHeight="1">
      <c r="A865" s="90" t="str">
        <f>IF('S.D.PASTE SHEET'!A865="","",'S.D.PASTE SHEET'!A865)</f>
        <v/>
      </c>
      <c s="90" t="str">
        <f>IF('S.D.PASTE SHEET'!B865="","",'S.D.PASTE SHEET'!B865)</f>
        <v/>
      </c>
      <c s="90" t="str">
        <f>IF('S.D.PASTE SHEET'!C865="","",'S.D.PASTE SHEET'!C865)</f>
        <v/>
      </c>
      <c s="91" t="str">
        <f>IF('S.D.PASTE SHEET'!D865="","",'S.D.PASTE SHEET'!D865)</f>
        <v/>
      </c>
      <c s="90" t="str">
        <f>IF('S.D.PASTE SHEET'!E865="","",UPPER('S.D.PASTE SHEET'!E865))</f>
        <v/>
      </c>
      <c s="90" t="str">
        <f>IF('S.D.PASTE SHEET'!F865="","",'S.D.PASTE SHEET'!F865)</f>
        <v/>
      </c>
      <c s="90" t="str">
        <f>IF('S.D.PASTE SHEET'!G865="","",UPPER('S.D.PASTE SHEET'!G865))</f>
        <v/>
      </c>
      <c s="90" t="str">
        <f>IF('S.D.PASTE SHEET'!H865="","",UPPER('S.D.PASTE SHEET'!H865))</f>
        <v/>
      </c>
      <c s="90" t="str">
        <f>IF('S.D.PASTE SHEET'!I865="","",'S.D.PASTE SHEET'!I865)</f>
        <v/>
      </c>
      <c s="91" t="str">
        <f>IF('S.D.PASTE SHEET'!J865="","",'S.D.PASTE SHEET'!J865)</f>
        <v/>
      </c>
      <c s="90" t="str">
        <f>IF('S.D.PASTE SHEET'!K865="","",'S.D.PASTE SHEET'!K865)</f>
        <v/>
      </c>
      <c s="90" t="str">
        <f>IF('S.D.PASTE SHEET'!L865="","",'S.D.PASTE SHEET'!L865)</f>
        <v/>
      </c>
      <c s="90" t="str">
        <f>IF('S.D.PASTE SHEET'!M865="","",'S.D.PASTE SHEET'!M865)</f>
        <v/>
      </c>
      <c s="90" t="str">
        <f>IF('S.D.PASTE SHEET'!N865="","",'S.D.PASTE SHEET'!N865)</f>
        <v/>
      </c>
      <c s="90" t="str">
        <f>IF('S.D.PASTE SHEET'!O865="","",'S.D.PASTE SHEET'!O865)</f>
        <v/>
      </c>
      <c s="90" t="str">
        <f>IF('S.D.PASTE SHEET'!P865="","",'S.D.PASTE SHEET'!P865)</f>
        <v/>
      </c>
      <c s="90" t="str">
        <f>IF('S.D.PASTE SHEET'!Q865="","",'S.D.PASTE SHEET'!Q865)</f>
        <v/>
      </c>
      <c s="90" t="str">
        <f>IF('S.D.PASTE SHEET'!R865="","",'S.D.PASTE SHEET'!R865)</f>
        <v/>
      </c>
      <c s="90" t="str">
        <f>IF('S.D.PASTE SHEET'!S865="","",'S.D.PASTE SHEET'!S865)</f>
        <v/>
      </c>
      <c s="90" t="str">
        <f>IF('S.D.PASTE SHEET'!T865="","",'S.D.PASTE SHEET'!T865)</f>
        <v/>
      </c>
      <c s="90" t="str">
        <f>IF('S.D.PASTE SHEET'!U865="","",'S.D.PASTE SHEET'!U865)</f>
        <v/>
      </c>
      <c s="90" t="str">
        <f>IF('S.D.PASTE SHEET'!V865="","",'S.D.PASTE SHEET'!V865)</f>
        <v/>
      </c>
      <c s="90" t="str">
        <f>IF('S.D.PASTE SHEET'!W865="","",'S.D.PASTE SHEET'!W865)</f>
        <v/>
      </c>
      <c s="90" t="str">
        <f>IF('S.D.PASTE SHEET'!X865="","",'S.D.PASTE SHEET'!X865)</f>
        <v/>
      </c>
      <c s="90" t="str">
        <f>IF('S.D.PASTE SHEET'!Y865="","",'S.D.PASTE SHEET'!Y865)</f>
        <v/>
      </c>
      <c s="90" t="str">
        <f>IF('S.D.PASTE SHEET'!Z865="","",'S.D.PASTE SHEET'!Z865)</f>
        <v/>
      </c>
      <c s="90" t="str">
        <f>IF('S.D.PASTE SHEET'!AA865="","",'S.D.PASTE SHEET'!AA865)</f>
        <v/>
      </c>
      <c s="90" t="str">
        <f>IF('S.D.PASTE SHEET'!AB865="","",'S.D.PASTE SHEET'!AB865)</f>
        <v/>
      </c>
      <c s="90" t="str">
        <f>IF('S.D.PASTE SHEET'!AC865="","",'S.D.PASTE SHEET'!AC865)</f>
        <v/>
      </c>
      <c s="90" t="str">
        <f>IF('S.D.PASTE SHEET'!AD865="","",'S.D.PASTE SHEET'!AD865)</f>
        <v/>
      </c>
      <c s="34"/>
      <c s="32" t="str">
        <f>IF(AK865="","",IF(AK865&gt;0,COUNT($AG$2:AG865),""))</f>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37" t="str">
        <f t="shared" si="121"/>
        <v/>
      </c>
      <c s="10" t="str">
        <f t="shared" si="121"/>
        <v/>
      </c>
      <c s="10" t="str">
        <f t="shared" si="121"/>
        <v/>
      </c>
      <c s="10" t="str">
        <f t="shared" si="121"/>
        <v/>
      </c>
      <c s="10" t="str">
        <f t="shared" si="121"/>
        <v/>
      </c>
      <c s="10" t="str">
        <f t="shared" si="121"/>
        <v/>
      </c>
      <c s="10" t="str">
        <f>IF(AND($AJ$1=5,$A865=5),P865,"")</f>
        <v/>
      </c>
      <c r="AX865" s="32" t="str">
        <f>IF(BC865="","",IF(BC865&gt;0,COUNT($AY$2:AY865),""))</f>
        <v/>
      </c>
      <c s="10" t="str">
        <f t="shared" si="119"/>
        <v/>
      </c>
      <c s="10" t="str">
        <f t="shared" si="122"/>
        <v/>
      </c>
      <c s="10" t="str">
        <f t="shared" si="122"/>
        <v/>
      </c>
      <c s="39" t="str">
        <f t="shared" si="122"/>
        <v/>
      </c>
      <c s="10" t="str">
        <f t="shared" si="122"/>
        <v/>
      </c>
      <c s="10" t="str">
        <f t="shared" si="122"/>
        <v/>
      </c>
      <c s="10" t="str">
        <f t="shared" si="122"/>
        <v/>
      </c>
      <c s="10" t="str">
        <f t="shared" si="122"/>
        <v/>
      </c>
      <c s="10" t="str">
        <f t="shared" si="122"/>
        <v/>
      </c>
      <c s="39" t="str">
        <f t="shared" si="122"/>
        <v/>
      </c>
      <c s="10" t="str">
        <f t="shared" si="122"/>
        <v/>
      </c>
      <c s="10" t="str">
        <f t="shared" si="122"/>
        <v/>
      </c>
      <c s="10" t="str">
        <f t="shared" si="122"/>
        <v/>
      </c>
      <c s="10" t="str">
        <f t="shared" si="122"/>
        <v/>
      </c>
      <c s="10" t="str">
        <f t="shared" si="122"/>
        <v/>
      </c>
      <c s="10" t="str">
        <f t="shared" si="122"/>
        <v/>
      </c>
    </row>
    <row r="866" spans="1:66" ht="15.75" customHeight="1">
      <c r="A866" s="90" t="str">
        <f>IF('S.D.PASTE SHEET'!A866="","",'S.D.PASTE SHEET'!A866)</f>
        <v/>
      </c>
      <c s="90" t="str">
        <f>IF('S.D.PASTE SHEET'!B866="","",'S.D.PASTE SHEET'!B866)</f>
        <v/>
      </c>
      <c s="90" t="str">
        <f>IF('S.D.PASTE SHEET'!C866="","",'S.D.PASTE SHEET'!C866)</f>
        <v/>
      </c>
      <c s="91" t="str">
        <f>IF('S.D.PASTE SHEET'!D866="","",'S.D.PASTE SHEET'!D866)</f>
        <v/>
      </c>
      <c s="90" t="str">
        <f>IF('S.D.PASTE SHEET'!E866="","",UPPER('S.D.PASTE SHEET'!E866))</f>
        <v/>
      </c>
      <c s="90" t="str">
        <f>IF('S.D.PASTE SHEET'!F866="","",'S.D.PASTE SHEET'!F866)</f>
        <v/>
      </c>
      <c s="90" t="str">
        <f>IF('S.D.PASTE SHEET'!G866="","",UPPER('S.D.PASTE SHEET'!G866))</f>
        <v/>
      </c>
      <c s="90" t="str">
        <f>IF('S.D.PASTE SHEET'!H866="","",UPPER('S.D.PASTE SHEET'!H866))</f>
        <v/>
      </c>
      <c s="90" t="str">
        <f>IF('S.D.PASTE SHEET'!I866="","",'S.D.PASTE SHEET'!I866)</f>
        <v/>
      </c>
      <c s="91" t="str">
        <f>IF('S.D.PASTE SHEET'!J866="","",'S.D.PASTE SHEET'!J866)</f>
        <v/>
      </c>
      <c s="90" t="str">
        <f>IF('S.D.PASTE SHEET'!K866="","",'S.D.PASTE SHEET'!K866)</f>
        <v/>
      </c>
      <c s="90" t="str">
        <f>IF('S.D.PASTE SHEET'!L866="","",'S.D.PASTE SHEET'!L866)</f>
        <v/>
      </c>
      <c s="90" t="str">
        <f>IF('S.D.PASTE SHEET'!M866="","",'S.D.PASTE SHEET'!M866)</f>
        <v/>
      </c>
      <c s="90" t="str">
        <f>IF('S.D.PASTE SHEET'!N866="","",'S.D.PASTE SHEET'!N866)</f>
        <v/>
      </c>
      <c s="90" t="str">
        <f>IF('S.D.PASTE SHEET'!O866="","",'S.D.PASTE SHEET'!O866)</f>
        <v/>
      </c>
      <c s="90" t="str">
        <f>IF('S.D.PASTE SHEET'!P866="","",'S.D.PASTE SHEET'!P866)</f>
        <v/>
      </c>
      <c s="90" t="str">
        <f>IF('S.D.PASTE SHEET'!Q866="","",'S.D.PASTE SHEET'!Q866)</f>
        <v/>
      </c>
      <c s="90" t="str">
        <f>IF('S.D.PASTE SHEET'!R866="","",'S.D.PASTE SHEET'!R866)</f>
        <v/>
      </c>
      <c s="90" t="str">
        <f>IF('S.D.PASTE SHEET'!S866="","",'S.D.PASTE SHEET'!S866)</f>
        <v/>
      </c>
      <c s="90" t="str">
        <f>IF('S.D.PASTE SHEET'!T866="","",'S.D.PASTE SHEET'!T866)</f>
        <v/>
      </c>
      <c s="90" t="str">
        <f>IF('S.D.PASTE SHEET'!U866="","",'S.D.PASTE SHEET'!U866)</f>
        <v/>
      </c>
      <c s="90" t="str">
        <f>IF('S.D.PASTE SHEET'!V866="","",'S.D.PASTE SHEET'!V866)</f>
        <v/>
      </c>
      <c s="90" t="str">
        <f>IF('S.D.PASTE SHEET'!W866="","",'S.D.PASTE SHEET'!W866)</f>
        <v/>
      </c>
      <c s="90" t="str">
        <f>IF('S.D.PASTE SHEET'!X866="","",'S.D.PASTE SHEET'!X866)</f>
        <v/>
      </c>
      <c s="90" t="str">
        <f>IF('S.D.PASTE SHEET'!Y866="","",'S.D.PASTE SHEET'!Y866)</f>
        <v/>
      </c>
      <c s="90" t="str">
        <f>IF('S.D.PASTE SHEET'!Z866="","",'S.D.PASTE SHEET'!Z866)</f>
        <v/>
      </c>
      <c s="90" t="str">
        <f>IF('S.D.PASTE SHEET'!AA866="","",'S.D.PASTE SHEET'!AA866)</f>
        <v/>
      </c>
      <c s="90" t="str">
        <f>IF('S.D.PASTE SHEET'!AB866="","",'S.D.PASTE SHEET'!AB866)</f>
        <v/>
      </c>
      <c s="90" t="str">
        <f>IF('S.D.PASTE SHEET'!AC866="","",'S.D.PASTE SHEET'!AC866)</f>
        <v/>
      </c>
      <c s="90" t="str">
        <f>IF('S.D.PASTE SHEET'!AD866="","",'S.D.PASTE SHEET'!AD866)</f>
        <v/>
      </c>
      <c s="34"/>
      <c s="32" t="str">
        <f>IF(AK866="","",IF(AK866&gt;0,COUNT($AG$2:AG866),""))</f>
        <v/>
      </c>
      <c s="10" t="str">
        <f t="shared" si="123" ref="AG866:AV881">IF(AND($AJ$1=5,$A866=5),A866,"")</f>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66" s="32" t="str">
        <f>IF(BC866="","",IF(BC866&gt;0,COUNT($AY$2:AY866),""))</f>
        <v/>
      </c>
      <c s="10" t="str">
        <f t="shared" si="119"/>
        <v/>
      </c>
      <c s="10" t="str">
        <f t="shared" si="124" ref="AZ866:BN881">IF(AND($BB$1=5,$A866=5,$BC$1=$B866),B866,"")</f>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67" spans="1:66" ht="15.75" customHeight="1">
      <c r="A867" s="90" t="str">
        <f>IF('S.D.PASTE SHEET'!A867="","",'S.D.PASTE SHEET'!A867)</f>
        <v/>
      </c>
      <c s="90" t="str">
        <f>IF('S.D.PASTE SHEET'!B867="","",'S.D.PASTE SHEET'!B867)</f>
        <v/>
      </c>
      <c s="90" t="str">
        <f>IF('S.D.PASTE SHEET'!C867="","",'S.D.PASTE SHEET'!C867)</f>
        <v/>
      </c>
      <c s="91" t="str">
        <f>IF('S.D.PASTE SHEET'!D867="","",'S.D.PASTE SHEET'!D867)</f>
        <v/>
      </c>
      <c s="90" t="str">
        <f>IF('S.D.PASTE SHEET'!E867="","",UPPER('S.D.PASTE SHEET'!E867))</f>
        <v/>
      </c>
      <c s="90" t="str">
        <f>IF('S.D.PASTE SHEET'!F867="","",'S.D.PASTE SHEET'!F867)</f>
        <v/>
      </c>
      <c s="90" t="str">
        <f>IF('S.D.PASTE SHEET'!G867="","",UPPER('S.D.PASTE SHEET'!G867))</f>
        <v/>
      </c>
      <c s="90" t="str">
        <f>IF('S.D.PASTE SHEET'!H867="","",UPPER('S.D.PASTE SHEET'!H867))</f>
        <v/>
      </c>
      <c s="90" t="str">
        <f>IF('S.D.PASTE SHEET'!I867="","",'S.D.PASTE SHEET'!I867)</f>
        <v/>
      </c>
      <c s="91" t="str">
        <f>IF('S.D.PASTE SHEET'!J867="","",'S.D.PASTE SHEET'!J867)</f>
        <v/>
      </c>
      <c s="90" t="str">
        <f>IF('S.D.PASTE SHEET'!K867="","",'S.D.PASTE SHEET'!K867)</f>
        <v/>
      </c>
      <c s="90" t="str">
        <f>IF('S.D.PASTE SHEET'!L867="","",'S.D.PASTE SHEET'!L867)</f>
        <v/>
      </c>
      <c s="90" t="str">
        <f>IF('S.D.PASTE SHEET'!M867="","",'S.D.PASTE SHEET'!M867)</f>
        <v/>
      </c>
      <c s="90" t="str">
        <f>IF('S.D.PASTE SHEET'!N867="","",'S.D.PASTE SHEET'!N867)</f>
        <v/>
      </c>
      <c s="90" t="str">
        <f>IF('S.D.PASTE SHEET'!O867="","",'S.D.PASTE SHEET'!O867)</f>
        <v/>
      </c>
      <c s="90" t="str">
        <f>IF('S.D.PASTE SHEET'!P867="","",'S.D.PASTE SHEET'!P867)</f>
        <v/>
      </c>
      <c s="90" t="str">
        <f>IF('S.D.PASTE SHEET'!Q867="","",'S.D.PASTE SHEET'!Q867)</f>
        <v/>
      </c>
      <c s="90" t="str">
        <f>IF('S.D.PASTE SHEET'!R867="","",'S.D.PASTE SHEET'!R867)</f>
        <v/>
      </c>
      <c s="90" t="str">
        <f>IF('S.D.PASTE SHEET'!S867="","",'S.D.PASTE SHEET'!S867)</f>
        <v/>
      </c>
      <c s="90" t="str">
        <f>IF('S.D.PASTE SHEET'!T867="","",'S.D.PASTE SHEET'!T867)</f>
        <v/>
      </c>
      <c s="90" t="str">
        <f>IF('S.D.PASTE SHEET'!U867="","",'S.D.PASTE SHEET'!U867)</f>
        <v/>
      </c>
      <c s="90" t="str">
        <f>IF('S.D.PASTE SHEET'!V867="","",'S.D.PASTE SHEET'!V867)</f>
        <v/>
      </c>
      <c s="90" t="str">
        <f>IF('S.D.PASTE SHEET'!W867="","",'S.D.PASTE SHEET'!W867)</f>
        <v/>
      </c>
      <c s="90" t="str">
        <f>IF('S.D.PASTE SHEET'!X867="","",'S.D.PASTE SHEET'!X867)</f>
        <v/>
      </c>
      <c s="90" t="str">
        <f>IF('S.D.PASTE SHEET'!Y867="","",'S.D.PASTE SHEET'!Y867)</f>
        <v/>
      </c>
      <c s="90" t="str">
        <f>IF('S.D.PASTE SHEET'!Z867="","",'S.D.PASTE SHEET'!Z867)</f>
        <v/>
      </c>
      <c s="90" t="str">
        <f>IF('S.D.PASTE SHEET'!AA867="","",'S.D.PASTE SHEET'!AA867)</f>
        <v/>
      </c>
      <c s="90" t="str">
        <f>IF('S.D.PASTE SHEET'!AB867="","",'S.D.PASTE SHEET'!AB867)</f>
        <v/>
      </c>
      <c s="90" t="str">
        <f>IF('S.D.PASTE SHEET'!AC867="","",'S.D.PASTE SHEET'!AC867)</f>
        <v/>
      </c>
      <c s="90" t="str">
        <f>IF('S.D.PASTE SHEET'!AD867="","",'S.D.PASTE SHEET'!AD867)</f>
        <v/>
      </c>
      <c s="34"/>
      <c s="32" t="str">
        <f>IF(AK867="","",IF(AK867&gt;0,COUNT($AG$2:AG867),""))</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67" s="32" t="str">
        <f>IF(BC867="","",IF(BC867&gt;0,COUNT($AY$2:AY867),""))</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68" spans="1:66" ht="15.75" customHeight="1">
      <c r="A868" s="90" t="str">
        <f>IF('S.D.PASTE SHEET'!A868="","",'S.D.PASTE SHEET'!A868)</f>
        <v/>
      </c>
      <c s="90" t="str">
        <f>IF('S.D.PASTE SHEET'!B868="","",'S.D.PASTE SHEET'!B868)</f>
        <v/>
      </c>
      <c s="90" t="str">
        <f>IF('S.D.PASTE SHEET'!C868="","",'S.D.PASTE SHEET'!C868)</f>
        <v/>
      </c>
      <c s="91" t="str">
        <f>IF('S.D.PASTE SHEET'!D868="","",'S.D.PASTE SHEET'!D868)</f>
        <v/>
      </c>
      <c s="90" t="str">
        <f>IF('S.D.PASTE SHEET'!E868="","",UPPER('S.D.PASTE SHEET'!E868))</f>
        <v/>
      </c>
      <c s="90" t="str">
        <f>IF('S.D.PASTE SHEET'!F868="","",'S.D.PASTE SHEET'!F868)</f>
        <v/>
      </c>
      <c s="90" t="str">
        <f>IF('S.D.PASTE SHEET'!G868="","",UPPER('S.D.PASTE SHEET'!G868))</f>
        <v/>
      </c>
      <c s="90" t="str">
        <f>IF('S.D.PASTE SHEET'!H868="","",UPPER('S.D.PASTE SHEET'!H868))</f>
        <v/>
      </c>
      <c s="90" t="str">
        <f>IF('S.D.PASTE SHEET'!I868="","",'S.D.PASTE SHEET'!I868)</f>
        <v/>
      </c>
      <c s="91" t="str">
        <f>IF('S.D.PASTE SHEET'!J868="","",'S.D.PASTE SHEET'!J868)</f>
        <v/>
      </c>
      <c s="90" t="str">
        <f>IF('S.D.PASTE SHEET'!K868="","",'S.D.PASTE SHEET'!K868)</f>
        <v/>
      </c>
      <c s="90" t="str">
        <f>IF('S.D.PASTE SHEET'!L868="","",'S.D.PASTE SHEET'!L868)</f>
        <v/>
      </c>
      <c s="90" t="str">
        <f>IF('S.D.PASTE SHEET'!M868="","",'S.D.PASTE SHEET'!M868)</f>
        <v/>
      </c>
      <c s="90" t="str">
        <f>IF('S.D.PASTE SHEET'!N868="","",'S.D.PASTE SHEET'!N868)</f>
        <v/>
      </c>
      <c s="90" t="str">
        <f>IF('S.D.PASTE SHEET'!O868="","",'S.D.PASTE SHEET'!O868)</f>
        <v/>
      </c>
      <c s="90" t="str">
        <f>IF('S.D.PASTE SHEET'!P868="","",'S.D.PASTE SHEET'!P868)</f>
        <v/>
      </c>
      <c s="90" t="str">
        <f>IF('S.D.PASTE SHEET'!Q868="","",'S.D.PASTE SHEET'!Q868)</f>
        <v/>
      </c>
      <c s="90" t="str">
        <f>IF('S.D.PASTE SHEET'!R868="","",'S.D.PASTE SHEET'!R868)</f>
        <v/>
      </c>
      <c s="90" t="str">
        <f>IF('S.D.PASTE SHEET'!S868="","",'S.D.PASTE SHEET'!S868)</f>
        <v/>
      </c>
      <c s="90" t="str">
        <f>IF('S.D.PASTE SHEET'!T868="","",'S.D.PASTE SHEET'!T868)</f>
        <v/>
      </c>
      <c s="90" t="str">
        <f>IF('S.D.PASTE SHEET'!U868="","",'S.D.PASTE SHEET'!U868)</f>
        <v/>
      </c>
      <c s="90" t="str">
        <f>IF('S.D.PASTE SHEET'!V868="","",'S.D.PASTE SHEET'!V868)</f>
        <v/>
      </c>
      <c s="90" t="str">
        <f>IF('S.D.PASTE SHEET'!W868="","",'S.D.PASTE SHEET'!W868)</f>
        <v/>
      </c>
      <c s="90" t="str">
        <f>IF('S.D.PASTE SHEET'!X868="","",'S.D.PASTE SHEET'!X868)</f>
        <v/>
      </c>
      <c s="90" t="str">
        <f>IF('S.D.PASTE SHEET'!Y868="","",'S.D.PASTE SHEET'!Y868)</f>
        <v/>
      </c>
      <c s="90" t="str">
        <f>IF('S.D.PASTE SHEET'!Z868="","",'S.D.PASTE SHEET'!Z868)</f>
        <v/>
      </c>
      <c s="90" t="str">
        <f>IF('S.D.PASTE SHEET'!AA868="","",'S.D.PASTE SHEET'!AA868)</f>
        <v/>
      </c>
      <c s="90" t="str">
        <f>IF('S.D.PASTE SHEET'!AB868="","",'S.D.PASTE SHEET'!AB868)</f>
        <v/>
      </c>
      <c s="90" t="str">
        <f>IF('S.D.PASTE SHEET'!AC868="","",'S.D.PASTE SHEET'!AC868)</f>
        <v/>
      </c>
      <c s="90" t="str">
        <f>IF('S.D.PASTE SHEET'!AD868="","",'S.D.PASTE SHEET'!AD868)</f>
        <v/>
      </c>
      <c s="34"/>
      <c s="32" t="str">
        <f>IF(AK868="","",IF(AK868&gt;0,COUNT($AG$2:AG868),""))</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68" s="32" t="str">
        <f>IF(BC868="","",IF(BC868&gt;0,COUNT($AY$2:AY868),""))</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69" spans="1:66" ht="15.75" customHeight="1">
      <c r="A869" s="90" t="str">
        <f>IF('S.D.PASTE SHEET'!A869="","",'S.D.PASTE SHEET'!A869)</f>
        <v/>
      </c>
      <c s="90" t="str">
        <f>IF('S.D.PASTE SHEET'!B869="","",'S.D.PASTE SHEET'!B869)</f>
        <v/>
      </c>
      <c s="90" t="str">
        <f>IF('S.D.PASTE SHEET'!C869="","",'S.D.PASTE SHEET'!C869)</f>
        <v/>
      </c>
      <c s="91" t="str">
        <f>IF('S.D.PASTE SHEET'!D869="","",'S.D.PASTE SHEET'!D869)</f>
        <v/>
      </c>
      <c s="90" t="str">
        <f>IF('S.D.PASTE SHEET'!E869="","",UPPER('S.D.PASTE SHEET'!E869))</f>
        <v/>
      </c>
      <c s="90" t="str">
        <f>IF('S.D.PASTE SHEET'!F869="","",'S.D.PASTE SHEET'!F869)</f>
        <v/>
      </c>
      <c s="90" t="str">
        <f>IF('S.D.PASTE SHEET'!G869="","",UPPER('S.D.PASTE SHEET'!G869))</f>
        <v/>
      </c>
      <c s="90" t="str">
        <f>IF('S.D.PASTE SHEET'!H869="","",UPPER('S.D.PASTE SHEET'!H869))</f>
        <v/>
      </c>
      <c s="90" t="str">
        <f>IF('S.D.PASTE SHEET'!I869="","",'S.D.PASTE SHEET'!I869)</f>
        <v/>
      </c>
      <c s="91" t="str">
        <f>IF('S.D.PASTE SHEET'!J869="","",'S.D.PASTE SHEET'!J869)</f>
        <v/>
      </c>
      <c s="90" t="str">
        <f>IF('S.D.PASTE SHEET'!K869="","",'S.D.PASTE SHEET'!K869)</f>
        <v/>
      </c>
      <c s="90" t="str">
        <f>IF('S.D.PASTE SHEET'!L869="","",'S.D.PASTE SHEET'!L869)</f>
        <v/>
      </c>
      <c s="90" t="str">
        <f>IF('S.D.PASTE SHEET'!M869="","",'S.D.PASTE SHEET'!M869)</f>
        <v/>
      </c>
      <c s="90" t="str">
        <f>IF('S.D.PASTE SHEET'!N869="","",'S.D.PASTE SHEET'!N869)</f>
        <v/>
      </c>
      <c s="90" t="str">
        <f>IF('S.D.PASTE SHEET'!O869="","",'S.D.PASTE SHEET'!O869)</f>
        <v/>
      </c>
      <c s="90" t="str">
        <f>IF('S.D.PASTE SHEET'!P869="","",'S.D.PASTE SHEET'!P869)</f>
        <v/>
      </c>
      <c s="90" t="str">
        <f>IF('S.D.PASTE SHEET'!Q869="","",'S.D.PASTE SHEET'!Q869)</f>
        <v/>
      </c>
      <c s="90" t="str">
        <f>IF('S.D.PASTE SHEET'!R869="","",'S.D.PASTE SHEET'!R869)</f>
        <v/>
      </c>
      <c s="90" t="str">
        <f>IF('S.D.PASTE SHEET'!S869="","",'S.D.PASTE SHEET'!S869)</f>
        <v/>
      </c>
      <c s="90" t="str">
        <f>IF('S.D.PASTE SHEET'!T869="","",'S.D.PASTE SHEET'!T869)</f>
        <v/>
      </c>
      <c s="90" t="str">
        <f>IF('S.D.PASTE SHEET'!U869="","",'S.D.PASTE SHEET'!U869)</f>
        <v/>
      </c>
      <c s="90" t="str">
        <f>IF('S.D.PASTE SHEET'!V869="","",'S.D.PASTE SHEET'!V869)</f>
        <v/>
      </c>
      <c s="90" t="str">
        <f>IF('S.D.PASTE SHEET'!W869="","",'S.D.PASTE SHEET'!W869)</f>
        <v/>
      </c>
      <c s="90" t="str">
        <f>IF('S.D.PASTE SHEET'!X869="","",'S.D.PASTE SHEET'!X869)</f>
        <v/>
      </c>
      <c s="90" t="str">
        <f>IF('S.D.PASTE SHEET'!Y869="","",'S.D.PASTE SHEET'!Y869)</f>
        <v/>
      </c>
      <c s="90" t="str">
        <f>IF('S.D.PASTE SHEET'!Z869="","",'S.D.PASTE SHEET'!Z869)</f>
        <v/>
      </c>
      <c s="90" t="str">
        <f>IF('S.D.PASTE SHEET'!AA869="","",'S.D.PASTE SHEET'!AA869)</f>
        <v/>
      </c>
      <c s="90" t="str">
        <f>IF('S.D.PASTE SHEET'!AB869="","",'S.D.PASTE SHEET'!AB869)</f>
        <v/>
      </c>
      <c s="90" t="str">
        <f>IF('S.D.PASTE SHEET'!AC869="","",'S.D.PASTE SHEET'!AC869)</f>
        <v/>
      </c>
      <c s="90" t="str">
        <f>IF('S.D.PASTE SHEET'!AD869="","",'S.D.PASTE SHEET'!AD869)</f>
        <v/>
      </c>
      <c s="34"/>
      <c s="32" t="str">
        <f>IF(AK869="","",IF(AK869&gt;0,COUNT($AG$2:AG869),""))</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69" s="32" t="str">
        <f>IF(BC869="","",IF(BC869&gt;0,COUNT($AY$2:AY869),""))</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0" spans="1:66" ht="15.75" customHeight="1">
      <c r="A870" s="90" t="str">
        <f>IF('S.D.PASTE SHEET'!A870="","",'S.D.PASTE SHEET'!A870)</f>
        <v/>
      </c>
      <c s="90" t="str">
        <f>IF('S.D.PASTE SHEET'!B870="","",'S.D.PASTE SHEET'!B870)</f>
        <v/>
      </c>
      <c s="90" t="str">
        <f>IF('S.D.PASTE SHEET'!C870="","",'S.D.PASTE SHEET'!C870)</f>
        <v/>
      </c>
      <c s="91" t="str">
        <f>IF('S.D.PASTE SHEET'!D870="","",'S.D.PASTE SHEET'!D870)</f>
        <v/>
      </c>
      <c s="90" t="str">
        <f>IF('S.D.PASTE SHEET'!E870="","",UPPER('S.D.PASTE SHEET'!E870))</f>
        <v/>
      </c>
      <c s="90" t="str">
        <f>IF('S.D.PASTE SHEET'!F870="","",'S.D.PASTE SHEET'!F870)</f>
        <v/>
      </c>
      <c s="90" t="str">
        <f>IF('S.D.PASTE SHEET'!G870="","",UPPER('S.D.PASTE SHEET'!G870))</f>
        <v/>
      </c>
      <c s="90" t="str">
        <f>IF('S.D.PASTE SHEET'!H870="","",UPPER('S.D.PASTE SHEET'!H870))</f>
        <v/>
      </c>
      <c s="90" t="str">
        <f>IF('S.D.PASTE SHEET'!I870="","",'S.D.PASTE SHEET'!I870)</f>
        <v/>
      </c>
      <c s="91" t="str">
        <f>IF('S.D.PASTE SHEET'!J870="","",'S.D.PASTE SHEET'!J870)</f>
        <v/>
      </c>
      <c s="90" t="str">
        <f>IF('S.D.PASTE SHEET'!K870="","",'S.D.PASTE SHEET'!K870)</f>
        <v/>
      </c>
      <c s="90" t="str">
        <f>IF('S.D.PASTE SHEET'!L870="","",'S.D.PASTE SHEET'!L870)</f>
        <v/>
      </c>
      <c s="90" t="str">
        <f>IF('S.D.PASTE SHEET'!M870="","",'S.D.PASTE SHEET'!M870)</f>
        <v/>
      </c>
      <c s="90" t="str">
        <f>IF('S.D.PASTE SHEET'!N870="","",'S.D.PASTE SHEET'!N870)</f>
        <v/>
      </c>
      <c s="90" t="str">
        <f>IF('S.D.PASTE SHEET'!O870="","",'S.D.PASTE SHEET'!O870)</f>
        <v/>
      </c>
      <c s="90" t="str">
        <f>IF('S.D.PASTE SHEET'!P870="","",'S.D.PASTE SHEET'!P870)</f>
        <v/>
      </c>
      <c s="90" t="str">
        <f>IF('S.D.PASTE SHEET'!Q870="","",'S.D.PASTE SHEET'!Q870)</f>
        <v/>
      </c>
      <c s="90" t="str">
        <f>IF('S.D.PASTE SHEET'!R870="","",'S.D.PASTE SHEET'!R870)</f>
        <v/>
      </c>
      <c s="90" t="str">
        <f>IF('S.D.PASTE SHEET'!S870="","",'S.D.PASTE SHEET'!S870)</f>
        <v/>
      </c>
      <c s="90" t="str">
        <f>IF('S.D.PASTE SHEET'!T870="","",'S.D.PASTE SHEET'!T870)</f>
        <v/>
      </c>
      <c s="90" t="str">
        <f>IF('S.D.PASTE SHEET'!U870="","",'S.D.PASTE SHEET'!U870)</f>
        <v/>
      </c>
      <c s="90" t="str">
        <f>IF('S.D.PASTE SHEET'!V870="","",'S.D.PASTE SHEET'!V870)</f>
        <v/>
      </c>
      <c s="90" t="str">
        <f>IF('S.D.PASTE SHEET'!W870="","",'S.D.PASTE SHEET'!W870)</f>
        <v/>
      </c>
      <c s="90" t="str">
        <f>IF('S.D.PASTE SHEET'!X870="","",'S.D.PASTE SHEET'!X870)</f>
        <v/>
      </c>
      <c s="90" t="str">
        <f>IF('S.D.PASTE SHEET'!Y870="","",'S.D.PASTE SHEET'!Y870)</f>
        <v/>
      </c>
      <c s="90" t="str">
        <f>IF('S.D.PASTE SHEET'!Z870="","",'S.D.PASTE SHEET'!Z870)</f>
        <v/>
      </c>
      <c s="90" t="str">
        <f>IF('S.D.PASTE SHEET'!AA870="","",'S.D.PASTE SHEET'!AA870)</f>
        <v/>
      </c>
      <c s="90" t="str">
        <f>IF('S.D.PASTE SHEET'!AB870="","",'S.D.PASTE SHEET'!AB870)</f>
        <v/>
      </c>
      <c s="90" t="str">
        <f>IF('S.D.PASTE SHEET'!AC870="","",'S.D.PASTE SHEET'!AC870)</f>
        <v/>
      </c>
      <c s="90" t="str">
        <f>IF('S.D.PASTE SHEET'!AD870="","",'S.D.PASTE SHEET'!AD870)</f>
        <v/>
      </c>
      <c s="34"/>
      <c s="32" t="str">
        <f>IF(AK870="","",IF(AK870&gt;0,COUNT($AG$2:AG870),""))</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0" s="32" t="str">
        <f>IF(BC870="","",IF(BC870&gt;0,COUNT($AY$2:AY870),""))</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1" spans="1:66" ht="15.75" customHeight="1">
      <c r="A871" s="90" t="str">
        <f>IF('S.D.PASTE SHEET'!A871="","",'S.D.PASTE SHEET'!A871)</f>
        <v/>
      </c>
      <c s="90" t="str">
        <f>IF('S.D.PASTE SHEET'!B871="","",'S.D.PASTE SHEET'!B871)</f>
        <v/>
      </c>
      <c s="90" t="str">
        <f>IF('S.D.PASTE SHEET'!C871="","",'S.D.PASTE SHEET'!C871)</f>
        <v/>
      </c>
      <c s="91" t="str">
        <f>IF('S.D.PASTE SHEET'!D871="","",'S.D.PASTE SHEET'!D871)</f>
        <v/>
      </c>
      <c s="90" t="str">
        <f>IF('S.D.PASTE SHEET'!E871="","",UPPER('S.D.PASTE SHEET'!E871))</f>
        <v/>
      </c>
      <c s="90" t="str">
        <f>IF('S.D.PASTE SHEET'!F871="","",'S.D.PASTE SHEET'!F871)</f>
        <v/>
      </c>
      <c s="90" t="str">
        <f>IF('S.D.PASTE SHEET'!G871="","",UPPER('S.D.PASTE SHEET'!G871))</f>
        <v/>
      </c>
      <c s="90" t="str">
        <f>IF('S.D.PASTE SHEET'!H871="","",UPPER('S.D.PASTE SHEET'!H871))</f>
        <v/>
      </c>
      <c s="90" t="str">
        <f>IF('S.D.PASTE SHEET'!I871="","",'S.D.PASTE SHEET'!I871)</f>
        <v/>
      </c>
      <c s="91" t="str">
        <f>IF('S.D.PASTE SHEET'!J871="","",'S.D.PASTE SHEET'!J871)</f>
        <v/>
      </c>
      <c s="90" t="str">
        <f>IF('S.D.PASTE SHEET'!K871="","",'S.D.PASTE SHEET'!K871)</f>
        <v/>
      </c>
      <c s="90" t="str">
        <f>IF('S.D.PASTE SHEET'!L871="","",'S.D.PASTE SHEET'!L871)</f>
        <v/>
      </c>
      <c s="90" t="str">
        <f>IF('S.D.PASTE SHEET'!M871="","",'S.D.PASTE SHEET'!M871)</f>
        <v/>
      </c>
      <c s="90" t="str">
        <f>IF('S.D.PASTE SHEET'!N871="","",'S.D.PASTE SHEET'!N871)</f>
        <v/>
      </c>
      <c s="90" t="str">
        <f>IF('S.D.PASTE SHEET'!O871="","",'S.D.PASTE SHEET'!O871)</f>
        <v/>
      </c>
      <c s="90" t="str">
        <f>IF('S.D.PASTE SHEET'!P871="","",'S.D.PASTE SHEET'!P871)</f>
        <v/>
      </c>
      <c s="90" t="str">
        <f>IF('S.D.PASTE SHEET'!Q871="","",'S.D.PASTE SHEET'!Q871)</f>
        <v/>
      </c>
      <c s="90" t="str">
        <f>IF('S.D.PASTE SHEET'!R871="","",'S.D.PASTE SHEET'!R871)</f>
        <v/>
      </c>
      <c s="90" t="str">
        <f>IF('S.D.PASTE SHEET'!S871="","",'S.D.PASTE SHEET'!S871)</f>
        <v/>
      </c>
      <c s="90" t="str">
        <f>IF('S.D.PASTE SHEET'!T871="","",'S.D.PASTE SHEET'!T871)</f>
        <v/>
      </c>
      <c s="90" t="str">
        <f>IF('S.D.PASTE SHEET'!U871="","",'S.D.PASTE SHEET'!U871)</f>
        <v/>
      </c>
      <c s="90" t="str">
        <f>IF('S.D.PASTE SHEET'!V871="","",'S.D.PASTE SHEET'!V871)</f>
        <v/>
      </c>
      <c s="90" t="str">
        <f>IF('S.D.PASTE SHEET'!W871="","",'S.D.PASTE SHEET'!W871)</f>
        <v/>
      </c>
      <c s="90" t="str">
        <f>IF('S.D.PASTE SHEET'!X871="","",'S.D.PASTE SHEET'!X871)</f>
        <v/>
      </c>
      <c s="90" t="str">
        <f>IF('S.D.PASTE SHEET'!Y871="","",'S.D.PASTE SHEET'!Y871)</f>
        <v/>
      </c>
      <c s="90" t="str">
        <f>IF('S.D.PASTE SHEET'!Z871="","",'S.D.PASTE SHEET'!Z871)</f>
        <v/>
      </c>
      <c s="90" t="str">
        <f>IF('S.D.PASTE SHEET'!AA871="","",'S.D.PASTE SHEET'!AA871)</f>
        <v/>
      </c>
      <c s="90" t="str">
        <f>IF('S.D.PASTE SHEET'!AB871="","",'S.D.PASTE SHEET'!AB871)</f>
        <v/>
      </c>
      <c s="90" t="str">
        <f>IF('S.D.PASTE SHEET'!AC871="","",'S.D.PASTE SHEET'!AC871)</f>
        <v/>
      </c>
      <c s="90" t="str">
        <f>IF('S.D.PASTE SHEET'!AD871="","",'S.D.PASTE SHEET'!AD871)</f>
        <v/>
      </c>
      <c s="34"/>
      <c s="32" t="str">
        <f>IF(AK871="","",IF(AK871&gt;0,COUNT($AG$2:AG871),""))</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1" s="32" t="str">
        <f>IF(BC871="","",IF(BC871&gt;0,COUNT($AY$2:AY871),""))</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2" spans="1:66" ht="15.75" customHeight="1">
      <c r="A872" s="90" t="str">
        <f>IF('S.D.PASTE SHEET'!A872="","",'S.D.PASTE SHEET'!A872)</f>
        <v/>
      </c>
      <c s="90" t="str">
        <f>IF('S.D.PASTE SHEET'!B872="","",'S.D.PASTE SHEET'!B872)</f>
        <v/>
      </c>
      <c s="90" t="str">
        <f>IF('S.D.PASTE SHEET'!C872="","",'S.D.PASTE SHEET'!C872)</f>
        <v/>
      </c>
      <c s="91" t="str">
        <f>IF('S.D.PASTE SHEET'!D872="","",'S.D.PASTE SHEET'!D872)</f>
        <v/>
      </c>
      <c s="90" t="str">
        <f>IF('S.D.PASTE SHEET'!E872="","",UPPER('S.D.PASTE SHEET'!E872))</f>
        <v/>
      </c>
      <c s="90" t="str">
        <f>IF('S.D.PASTE SHEET'!F872="","",'S.D.PASTE SHEET'!F872)</f>
        <v/>
      </c>
      <c s="90" t="str">
        <f>IF('S.D.PASTE SHEET'!G872="","",UPPER('S.D.PASTE SHEET'!G872))</f>
        <v/>
      </c>
      <c s="90" t="str">
        <f>IF('S.D.PASTE SHEET'!H872="","",UPPER('S.D.PASTE SHEET'!H872))</f>
        <v/>
      </c>
      <c s="90" t="str">
        <f>IF('S.D.PASTE SHEET'!I872="","",'S.D.PASTE SHEET'!I872)</f>
        <v/>
      </c>
      <c s="91" t="str">
        <f>IF('S.D.PASTE SHEET'!J872="","",'S.D.PASTE SHEET'!J872)</f>
        <v/>
      </c>
      <c s="90" t="str">
        <f>IF('S.D.PASTE SHEET'!K872="","",'S.D.PASTE SHEET'!K872)</f>
        <v/>
      </c>
      <c s="90" t="str">
        <f>IF('S.D.PASTE SHEET'!L872="","",'S.D.PASTE SHEET'!L872)</f>
        <v/>
      </c>
      <c s="90" t="str">
        <f>IF('S.D.PASTE SHEET'!M872="","",'S.D.PASTE SHEET'!M872)</f>
        <v/>
      </c>
      <c s="90" t="str">
        <f>IF('S.D.PASTE SHEET'!N872="","",'S.D.PASTE SHEET'!N872)</f>
        <v/>
      </c>
      <c s="90" t="str">
        <f>IF('S.D.PASTE SHEET'!O872="","",'S.D.PASTE SHEET'!O872)</f>
        <v/>
      </c>
      <c s="90" t="str">
        <f>IF('S.D.PASTE SHEET'!P872="","",'S.D.PASTE SHEET'!P872)</f>
        <v/>
      </c>
      <c s="90" t="str">
        <f>IF('S.D.PASTE SHEET'!Q872="","",'S.D.PASTE SHEET'!Q872)</f>
        <v/>
      </c>
      <c s="90" t="str">
        <f>IF('S.D.PASTE SHEET'!R872="","",'S.D.PASTE SHEET'!R872)</f>
        <v/>
      </c>
      <c s="90" t="str">
        <f>IF('S.D.PASTE SHEET'!S872="","",'S.D.PASTE SHEET'!S872)</f>
        <v/>
      </c>
      <c s="90" t="str">
        <f>IF('S.D.PASTE SHEET'!T872="","",'S.D.PASTE SHEET'!T872)</f>
        <v/>
      </c>
      <c s="90" t="str">
        <f>IF('S.D.PASTE SHEET'!U872="","",'S.D.PASTE SHEET'!U872)</f>
        <v/>
      </c>
      <c s="90" t="str">
        <f>IF('S.D.PASTE SHEET'!V872="","",'S.D.PASTE SHEET'!V872)</f>
        <v/>
      </c>
      <c s="90" t="str">
        <f>IF('S.D.PASTE SHEET'!W872="","",'S.D.PASTE SHEET'!W872)</f>
        <v/>
      </c>
      <c s="90" t="str">
        <f>IF('S.D.PASTE SHEET'!X872="","",'S.D.PASTE SHEET'!X872)</f>
        <v/>
      </c>
      <c s="90" t="str">
        <f>IF('S.D.PASTE SHEET'!Y872="","",'S.D.PASTE SHEET'!Y872)</f>
        <v/>
      </c>
      <c s="90" t="str">
        <f>IF('S.D.PASTE SHEET'!Z872="","",'S.D.PASTE SHEET'!Z872)</f>
        <v/>
      </c>
      <c s="90" t="str">
        <f>IF('S.D.PASTE SHEET'!AA872="","",'S.D.PASTE SHEET'!AA872)</f>
        <v/>
      </c>
      <c s="90" t="str">
        <f>IF('S.D.PASTE SHEET'!AB872="","",'S.D.PASTE SHEET'!AB872)</f>
        <v/>
      </c>
      <c s="90" t="str">
        <f>IF('S.D.PASTE SHEET'!AC872="","",'S.D.PASTE SHEET'!AC872)</f>
        <v/>
      </c>
      <c s="90" t="str">
        <f>IF('S.D.PASTE SHEET'!AD872="","",'S.D.PASTE SHEET'!AD872)</f>
        <v/>
      </c>
      <c s="34"/>
      <c s="32" t="str">
        <f>IF(AK872="","",IF(AK872&gt;0,COUNT($AG$2:AG872),""))</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2" s="32" t="str">
        <f>IF(BC872="","",IF(BC872&gt;0,COUNT($AY$2:AY872),""))</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3" spans="1:66" ht="15.75" customHeight="1">
      <c r="A873" s="90" t="str">
        <f>IF('S.D.PASTE SHEET'!A873="","",'S.D.PASTE SHEET'!A873)</f>
        <v/>
      </c>
      <c s="90" t="str">
        <f>IF('S.D.PASTE SHEET'!B873="","",'S.D.PASTE SHEET'!B873)</f>
        <v/>
      </c>
      <c s="90" t="str">
        <f>IF('S.D.PASTE SHEET'!C873="","",'S.D.PASTE SHEET'!C873)</f>
        <v/>
      </c>
      <c s="91" t="str">
        <f>IF('S.D.PASTE SHEET'!D873="","",'S.D.PASTE SHEET'!D873)</f>
        <v/>
      </c>
      <c s="90" t="str">
        <f>IF('S.D.PASTE SHEET'!E873="","",UPPER('S.D.PASTE SHEET'!E873))</f>
        <v/>
      </c>
      <c s="90" t="str">
        <f>IF('S.D.PASTE SHEET'!F873="","",'S.D.PASTE SHEET'!F873)</f>
        <v/>
      </c>
      <c s="90" t="str">
        <f>IF('S.D.PASTE SHEET'!G873="","",UPPER('S.D.PASTE SHEET'!G873))</f>
        <v/>
      </c>
      <c s="90" t="str">
        <f>IF('S.D.PASTE SHEET'!H873="","",UPPER('S.D.PASTE SHEET'!H873))</f>
        <v/>
      </c>
      <c s="90" t="str">
        <f>IF('S.D.PASTE SHEET'!I873="","",'S.D.PASTE SHEET'!I873)</f>
        <v/>
      </c>
      <c s="91" t="str">
        <f>IF('S.D.PASTE SHEET'!J873="","",'S.D.PASTE SHEET'!J873)</f>
        <v/>
      </c>
      <c s="90" t="str">
        <f>IF('S.D.PASTE SHEET'!K873="","",'S.D.PASTE SHEET'!K873)</f>
        <v/>
      </c>
      <c s="90" t="str">
        <f>IF('S.D.PASTE SHEET'!L873="","",'S.D.PASTE SHEET'!L873)</f>
        <v/>
      </c>
      <c s="90" t="str">
        <f>IF('S.D.PASTE SHEET'!M873="","",'S.D.PASTE SHEET'!M873)</f>
        <v/>
      </c>
      <c s="90" t="str">
        <f>IF('S.D.PASTE SHEET'!N873="","",'S.D.PASTE SHEET'!N873)</f>
        <v/>
      </c>
      <c s="90" t="str">
        <f>IF('S.D.PASTE SHEET'!O873="","",'S.D.PASTE SHEET'!O873)</f>
        <v/>
      </c>
      <c s="90" t="str">
        <f>IF('S.D.PASTE SHEET'!P873="","",'S.D.PASTE SHEET'!P873)</f>
        <v/>
      </c>
      <c s="90" t="str">
        <f>IF('S.D.PASTE SHEET'!Q873="","",'S.D.PASTE SHEET'!Q873)</f>
        <v/>
      </c>
      <c s="90" t="str">
        <f>IF('S.D.PASTE SHEET'!R873="","",'S.D.PASTE SHEET'!R873)</f>
        <v/>
      </c>
      <c s="90" t="str">
        <f>IF('S.D.PASTE SHEET'!S873="","",'S.D.PASTE SHEET'!S873)</f>
        <v/>
      </c>
      <c s="90" t="str">
        <f>IF('S.D.PASTE SHEET'!T873="","",'S.D.PASTE SHEET'!T873)</f>
        <v/>
      </c>
      <c s="90" t="str">
        <f>IF('S.D.PASTE SHEET'!U873="","",'S.D.PASTE SHEET'!U873)</f>
        <v/>
      </c>
      <c s="90" t="str">
        <f>IF('S.D.PASTE SHEET'!V873="","",'S.D.PASTE SHEET'!V873)</f>
        <v/>
      </c>
      <c s="90" t="str">
        <f>IF('S.D.PASTE SHEET'!W873="","",'S.D.PASTE SHEET'!W873)</f>
        <v/>
      </c>
      <c s="90" t="str">
        <f>IF('S.D.PASTE SHEET'!X873="","",'S.D.PASTE SHEET'!X873)</f>
        <v/>
      </c>
      <c s="90" t="str">
        <f>IF('S.D.PASTE SHEET'!Y873="","",'S.D.PASTE SHEET'!Y873)</f>
        <v/>
      </c>
      <c s="90" t="str">
        <f>IF('S.D.PASTE SHEET'!Z873="","",'S.D.PASTE SHEET'!Z873)</f>
        <v/>
      </c>
      <c s="90" t="str">
        <f>IF('S.D.PASTE SHEET'!AA873="","",'S.D.PASTE SHEET'!AA873)</f>
        <v/>
      </c>
      <c s="90" t="str">
        <f>IF('S.D.PASTE SHEET'!AB873="","",'S.D.PASTE SHEET'!AB873)</f>
        <v/>
      </c>
      <c s="90" t="str">
        <f>IF('S.D.PASTE SHEET'!AC873="","",'S.D.PASTE SHEET'!AC873)</f>
        <v/>
      </c>
      <c s="90" t="str">
        <f>IF('S.D.PASTE SHEET'!AD873="","",'S.D.PASTE SHEET'!AD873)</f>
        <v/>
      </c>
      <c s="34"/>
      <c s="32" t="str">
        <f>IF(AK873="","",IF(AK873&gt;0,COUNT($AG$2:AG873),""))</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3" s="32" t="str">
        <f>IF(BC873="","",IF(BC873&gt;0,COUNT($AY$2:AY873),""))</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4" spans="1:66" ht="15.75" customHeight="1">
      <c r="A874" s="90" t="str">
        <f>IF('S.D.PASTE SHEET'!A874="","",'S.D.PASTE SHEET'!A874)</f>
        <v/>
      </c>
      <c s="90" t="str">
        <f>IF('S.D.PASTE SHEET'!B874="","",'S.D.PASTE SHEET'!B874)</f>
        <v/>
      </c>
      <c s="90" t="str">
        <f>IF('S.D.PASTE SHEET'!C874="","",'S.D.PASTE SHEET'!C874)</f>
        <v/>
      </c>
      <c s="91" t="str">
        <f>IF('S.D.PASTE SHEET'!D874="","",'S.D.PASTE SHEET'!D874)</f>
        <v/>
      </c>
      <c s="90" t="str">
        <f>IF('S.D.PASTE SHEET'!E874="","",UPPER('S.D.PASTE SHEET'!E874))</f>
        <v/>
      </c>
      <c s="90" t="str">
        <f>IF('S.D.PASTE SHEET'!F874="","",'S.D.PASTE SHEET'!F874)</f>
        <v/>
      </c>
      <c s="90" t="str">
        <f>IF('S.D.PASTE SHEET'!G874="","",UPPER('S.D.PASTE SHEET'!G874))</f>
        <v/>
      </c>
      <c s="90" t="str">
        <f>IF('S.D.PASTE SHEET'!H874="","",UPPER('S.D.PASTE SHEET'!H874))</f>
        <v/>
      </c>
      <c s="90" t="str">
        <f>IF('S.D.PASTE SHEET'!I874="","",'S.D.PASTE SHEET'!I874)</f>
        <v/>
      </c>
      <c s="91" t="str">
        <f>IF('S.D.PASTE SHEET'!J874="","",'S.D.PASTE SHEET'!J874)</f>
        <v/>
      </c>
      <c s="90" t="str">
        <f>IF('S.D.PASTE SHEET'!K874="","",'S.D.PASTE SHEET'!K874)</f>
        <v/>
      </c>
      <c s="90" t="str">
        <f>IF('S.D.PASTE SHEET'!L874="","",'S.D.PASTE SHEET'!L874)</f>
        <v/>
      </c>
      <c s="90" t="str">
        <f>IF('S.D.PASTE SHEET'!M874="","",'S.D.PASTE SHEET'!M874)</f>
        <v/>
      </c>
      <c s="90" t="str">
        <f>IF('S.D.PASTE SHEET'!N874="","",'S.D.PASTE SHEET'!N874)</f>
        <v/>
      </c>
      <c s="90" t="str">
        <f>IF('S.D.PASTE SHEET'!O874="","",'S.D.PASTE SHEET'!O874)</f>
        <v/>
      </c>
      <c s="90" t="str">
        <f>IF('S.D.PASTE SHEET'!P874="","",'S.D.PASTE SHEET'!P874)</f>
        <v/>
      </c>
      <c s="90" t="str">
        <f>IF('S.D.PASTE SHEET'!Q874="","",'S.D.PASTE SHEET'!Q874)</f>
        <v/>
      </c>
      <c s="90" t="str">
        <f>IF('S.D.PASTE SHEET'!R874="","",'S.D.PASTE SHEET'!R874)</f>
        <v/>
      </c>
      <c s="90" t="str">
        <f>IF('S.D.PASTE SHEET'!S874="","",'S.D.PASTE SHEET'!S874)</f>
        <v/>
      </c>
      <c s="90" t="str">
        <f>IF('S.D.PASTE SHEET'!T874="","",'S.D.PASTE SHEET'!T874)</f>
        <v/>
      </c>
      <c s="90" t="str">
        <f>IF('S.D.PASTE SHEET'!U874="","",'S.D.PASTE SHEET'!U874)</f>
        <v/>
      </c>
      <c s="90" t="str">
        <f>IF('S.D.PASTE SHEET'!V874="","",'S.D.PASTE SHEET'!V874)</f>
        <v/>
      </c>
      <c s="90" t="str">
        <f>IF('S.D.PASTE SHEET'!W874="","",'S.D.PASTE SHEET'!W874)</f>
        <v/>
      </c>
      <c s="90" t="str">
        <f>IF('S.D.PASTE SHEET'!X874="","",'S.D.PASTE SHEET'!X874)</f>
        <v/>
      </c>
      <c s="90" t="str">
        <f>IF('S.D.PASTE SHEET'!Y874="","",'S.D.PASTE SHEET'!Y874)</f>
        <v/>
      </c>
      <c s="90" t="str">
        <f>IF('S.D.PASTE SHEET'!Z874="","",'S.D.PASTE SHEET'!Z874)</f>
        <v/>
      </c>
      <c s="90" t="str">
        <f>IF('S.D.PASTE SHEET'!AA874="","",'S.D.PASTE SHEET'!AA874)</f>
        <v/>
      </c>
      <c s="90" t="str">
        <f>IF('S.D.PASTE SHEET'!AB874="","",'S.D.PASTE SHEET'!AB874)</f>
        <v/>
      </c>
      <c s="90" t="str">
        <f>IF('S.D.PASTE SHEET'!AC874="","",'S.D.PASTE SHEET'!AC874)</f>
        <v/>
      </c>
      <c s="90" t="str">
        <f>IF('S.D.PASTE SHEET'!AD874="","",'S.D.PASTE SHEET'!AD874)</f>
        <v/>
      </c>
      <c s="34"/>
      <c s="32" t="str">
        <f>IF(AK874="","",IF(AK874&gt;0,COUNT($AG$2:AG874),""))</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4" s="32" t="str">
        <f>IF(BC874="","",IF(BC874&gt;0,COUNT($AY$2:AY874),""))</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5" spans="1:66" ht="15.75" customHeight="1">
      <c r="A875" s="90" t="str">
        <f>IF('S.D.PASTE SHEET'!A875="","",'S.D.PASTE SHEET'!A875)</f>
        <v/>
      </c>
      <c s="90" t="str">
        <f>IF('S.D.PASTE SHEET'!B875="","",'S.D.PASTE SHEET'!B875)</f>
        <v/>
      </c>
      <c s="90" t="str">
        <f>IF('S.D.PASTE SHEET'!C875="","",'S.D.PASTE SHEET'!C875)</f>
        <v/>
      </c>
      <c s="91" t="str">
        <f>IF('S.D.PASTE SHEET'!D875="","",'S.D.PASTE SHEET'!D875)</f>
        <v/>
      </c>
      <c s="90" t="str">
        <f>IF('S.D.PASTE SHEET'!E875="","",UPPER('S.D.PASTE SHEET'!E875))</f>
        <v/>
      </c>
      <c s="90" t="str">
        <f>IF('S.D.PASTE SHEET'!F875="","",'S.D.PASTE SHEET'!F875)</f>
        <v/>
      </c>
      <c s="90" t="str">
        <f>IF('S.D.PASTE SHEET'!G875="","",UPPER('S.D.PASTE SHEET'!G875))</f>
        <v/>
      </c>
      <c s="90" t="str">
        <f>IF('S.D.PASTE SHEET'!H875="","",UPPER('S.D.PASTE SHEET'!H875))</f>
        <v/>
      </c>
      <c s="90" t="str">
        <f>IF('S.D.PASTE SHEET'!I875="","",'S.D.PASTE SHEET'!I875)</f>
        <v/>
      </c>
      <c s="91" t="str">
        <f>IF('S.D.PASTE SHEET'!J875="","",'S.D.PASTE SHEET'!J875)</f>
        <v/>
      </c>
      <c s="90" t="str">
        <f>IF('S.D.PASTE SHEET'!K875="","",'S.D.PASTE SHEET'!K875)</f>
        <v/>
      </c>
      <c s="90" t="str">
        <f>IF('S.D.PASTE SHEET'!L875="","",'S.D.PASTE SHEET'!L875)</f>
        <v/>
      </c>
      <c s="90" t="str">
        <f>IF('S.D.PASTE SHEET'!M875="","",'S.D.PASTE SHEET'!M875)</f>
        <v/>
      </c>
      <c s="90" t="str">
        <f>IF('S.D.PASTE SHEET'!N875="","",'S.D.PASTE SHEET'!N875)</f>
        <v/>
      </c>
      <c s="90" t="str">
        <f>IF('S.D.PASTE SHEET'!O875="","",'S.D.PASTE SHEET'!O875)</f>
        <v/>
      </c>
      <c s="90" t="str">
        <f>IF('S.D.PASTE SHEET'!P875="","",'S.D.PASTE SHEET'!P875)</f>
        <v/>
      </c>
      <c s="90" t="str">
        <f>IF('S.D.PASTE SHEET'!Q875="","",'S.D.PASTE SHEET'!Q875)</f>
        <v/>
      </c>
      <c s="90" t="str">
        <f>IF('S.D.PASTE SHEET'!R875="","",'S.D.PASTE SHEET'!R875)</f>
        <v/>
      </c>
      <c s="90" t="str">
        <f>IF('S.D.PASTE SHEET'!S875="","",'S.D.PASTE SHEET'!S875)</f>
        <v/>
      </c>
      <c s="90" t="str">
        <f>IF('S.D.PASTE SHEET'!T875="","",'S.D.PASTE SHEET'!T875)</f>
        <v/>
      </c>
      <c s="90" t="str">
        <f>IF('S.D.PASTE SHEET'!U875="","",'S.D.PASTE SHEET'!U875)</f>
        <v/>
      </c>
      <c s="90" t="str">
        <f>IF('S.D.PASTE SHEET'!V875="","",'S.D.PASTE SHEET'!V875)</f>
        <v/>
      </c>
      <c s="90" t="str">
        <f>IF('S.D.PASTE SHEET'!W875="","",'S.D.PASTE SHEET'!W875)</f>
        <v/>
      </c>
      <c s="90" t="str">
        <f>IF('S.D.PASTE SHEET'!X875="","",'S.D.PASTE SHEET'!X875)</f>
        <v/>
      </c>
      <c s="90" t="str">
        <f>IF('S.D.PASTE SHEET'!Y875="","",'S.D.PASTE SHEET'!Y875)</f>
        <v/>
      </c>
      <c s="90" t="str">
        <f>IF('S.D.PASTE SHEET'!Z875="","",'S.D.PASTE SHEET'!Z875)</f>
        <v/>
      </c>
      <c s="90" t="str">
        <f>IF('S.D.PASTE SHEET'!AA875="","",'S.D.PASTE SHEET'!AA875)</f>
        <v/>
      </c>
      <c s="90" t="str">
        <f>IF('S.D.PASTE SHEET'!AB875="","",'S.D.PASTE SHEET'!AB875)</f>
        <v/>
      </c>
      <c s="90" t="str">
        <f>IF('S.D.PASTE SHEET'!AC875="","",'S.D.PASTE SHEET'!AC875)</f>
        <v/>
      </c>
      <c s="90" t="str">
        <f>IF('S.D.PASTE SHEET'!AD875="","",'S.D.PASTE SHEET'!AD875)</f>
        <v/>
      </c>
      <c s="34"/>
      <c s="32" t="str">
        <f>IF(AK875="","",IF(AK875&gt;0,COUNT($AG$2:AG875),""))</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5" s="32" t="str">
        <f>IF(BC875="","",IF(BC875&gt;0,COUNT($AY$2:AY875),""))</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6" spans="1:66" ht="15.75" customHeight="1">
      <c r="A876" s="90" t="str">
        <f>IF('S.D.PASTE SHEET'!A876="","",'S.D.PASTE SHEET'!A876)</f>
        <v/>
      </c>
      <c s="90" t="str">
        <f>IF('S.D.PASTE SHEET'!B876="","",'S.D.PASTE SHEET'!B876)</f>
        <v/>
      </c>
      <c s="90" t="str">
        <f>IF('S.D.PASTE SHEET'!C876="","",'S.D.PASTE SHEET'!C876)</f>
        <v/>
      </c>
      <c s="91" t="str">
        <f>IF('S.D.PASTE SHEET'!D876="","",'S.D.PASTE SHEET'!D876)</f>
        <v/>
      </c>
      <c s="90" t="str">
        <f>IF('S.D.PASTE SHEET'!E876="","",UPPER('S.D.PASTE SHEET'!E876))</f>
        <v/>
      </c>
      <c s="90" t="str">
        <f>IF('S.D.PASTE SHEET'!F876="","",'S.D.PASTE SHEET'!F876)</f>
        <v/>
      </c>
      <c s="90" t="str">
        <f>IF('S.D.PASTE SHEET'!G876="","",UPPER('S.D.PASTE SHEET'!G876))</f>
        <v/>
      </c>
      <c s="90" t="str">
        <f>IF('S.D.PASTE SHEET'!H876="","",UPPER('S.D.PASTE SHEET'!H876))</f>
        <v/>
      </c>
      <c s="90" t="str">
        <f>IF('S.D.PASTE SHEET'!I876="","",'S.D.PASTE SHEET'!I876)</f>
        <v/>
      </c>
      <c s="91" t="str">
        <f>IF('S.D.PASTE SHEET'!J876="","",'S.D.PASTE SHEET'!J876)</f>
        <v/>
      </c>
      <c s="90" t="str">
        <f>IF('S.D.PASTE SHEET'!K876="","",'S.D.PASTE SHEET'!K876)</f>
        <v/>
      </c>
      <c s="90" t="str">
        <f>IF('S.D.PASTE SHEET'!L876="","",'S.D.PASTE SHEET'!L876)</f>
        <v/>
      </c>
      <c s="90" t="str">
        <f>IF('S.D.PASTE SHEET'!M876="","",'S.D.PASTE SHEET'!M876)</f>
        <v/>
      </c>
      <c s="90" t="str">
        <f>IF('S.D.PASTE SHEET'!N876="","",'S.D.PASTE SHEET'!N876)</f>
        <v/>
      </c>
      <c s="90" t="str">
        <f>IF('S.D.PASTE SHEET'!O876="","",'S.D.PASTE SHEET'!O876)</f>
        <v/>
      </c>
      <c s="90" t="str">
        <f>IF('S.D.PASTE SHEET'!P876="","",'S.D.PASTE SHEET'!P876)</f>
        <v/>
      </c>
      <c s="90" t="str">
        <f>IF('S.D.PASTE SHEET'!Q876="","",'S.D.PASTE SHEET'!Q876)</f>
        <v/>
      </c>
      <c s="90" t="str">
        <f>IF('S.D.PASTE SHEET'!R876="","",'S.D.PASTE SHEET'!R876)</f>
        <v/>
      </c>
      <c s="90" t="str">
        <f>IF('S.D.PASTE SHEET'!S876="","",'S.D.PASTE SHEET'!S876)</f>
        <v/>
      </c>
      <c s="90" t="str">
        <f>IF('S.D.PASTE SHEET'!T876="","",'S.D.PASTE SHEET'!T876)</f>
        <v/>
      </c>
      <c s="90" t="str">
        <f>IF('S.D.PASTE SHEET'!U876="","",'S.D.PASTE SHEET'!U876)</f>
        <v/>
      </c>
      <c s="90" t="str">
        <f>IF('S.D.PASTE SHEET'!V876="","",'S.D.PASTE SHEET'!V876)</f>
        <v/>
      </c>
      <c s="90" t="str">
        <f>IF('S.D.PASTE SHEET'!W876="","",'S.D.PASTE SHEET'!W876)</f>
        <v/>
      </c>
      <c s="90" t="str">
        <f>IF('S.D.PASTE SHEET'!X876="","",'S.D.PASTE SHEET'!X876)</f>
        <v/>
      </c>
      <c s="90" t="str">
        <f>IF('S.D.PASTE SHEET'!Y876="","",'S.D.PASTE SHEET'!Y876)</f>
        <v/>
      </c>
      <c s="90" t="str">
        <f>IF('S.D.PASTE SHEET'!Z876="","",'S.D.PASTE SHEET'!Z876)</f>
        <v/>
      </c>
      <c s="90" t="str">
        <f>IF('S.D.PASTE SHEET'!AA876="","",'S.D.PASTE SHEET'!AA876)</f>
        <v/>
      </c>
      <c s="90" t="str">
        <f>IF('S.D.PASTE SHEET'!AB876="","",'S.D.PASTE SHEET'!AB876)</f>
        <v/>
      </c>
      <c s="90" t="str">
        <f>IF('S.D.PASTE SHEET'!AC876="","",'S.D.PASTE SHEET'!AC876)</f>
        <v/>
      </c>
      <c s="90" t="str">
        <f>IF('S.D.PASTE SHEET'!AD876="","",'S.D.PASTE SHEET'!AD876)</f>
        <v/>
      </c>
      <c s="34"/>
      <c s="32" t="str">
        <f>IF(AK876="","",IF(AK876&gt;0,COUNT($AG$2:AG876),""))</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6" s="32" t="str">
        <f>IF(BC876="","",IF(BC876&gt;0,COUNT($AY$2:AY876),""))</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7" spans="1:66" ht="15.75" customHeight="1">
      <c r="A877" s="90" t="str">
        <f>IF('S.D.PASTE SHEET'!A877="","",'S.D.PASTE SHEET'!A877)</f>
        <v/>
      </c>
      <c s="90" t="str">
        <f>IF('S.D.PASTE SHEET'!B877="","",'S.D.PASTE SHEET'!B877)</f>
        <v/>
      </c>
      <c s="90" t="str">
        <f>IF('S.D.PASTE SHEET'!C877="","",'S.D.PASTE SHEET'!C877)</f>
        <v/>
      </c>
      <c s="91" t="str">
        <f>IF('S.D.PASTE SHEET'!D877="","",'S.D.PASTE SHEET'!D877)</f>
        <v/>
      </c>
      <c s="90" t="str">
        <f>IF('S.D.PASTE SHEET'!E877="","",UPPER('S.D.PASTE SHEET'!E877))</f>
        <v/>
      </c>
      <c s="90" t="str">
        <f>IF('S.D.PASTE SHEET'!F877="","",'S.D.PASTE SHEET'!F877)</f>
        <v/>
      </c>
      <c s="90" t="str">
        <f>IF('S.D.PASTE SHEET'!G877="","",UPPER('S.D.PASTE SHEET'!G877))</f>
        <v/>
      </c>
      <c s="90" t="str">
        <f>IF('S.D.PASTE SHEET'!H877="","",UPPER('S.D.PASTE SHEET'!H877))</f>
        <v/>
      </c>
      <c s="90" t="str">
        <f>IF('S.D.PASTE SHEET'!I877="","",'S.D.PASTE SHEET'!I877)</f>
        <v/>
      </c>
      <c s="91" t="str">
        <f>IF('S.D.PASTE SHEET'!J877="","",'S.D.PASTE SHEET'!J877)</f>
        <v/>
      </c>
      <c s="90" t="str">
        <f>IF('S.D.PASTE SHEET'!K877="","",'S.D.PASTE SHEET'!K877)</f>
        <v/>
      </c>
      <c s="90" t="str">
        <f>IF('S.D.PASTE SHEET'!L877="","",'S.D.PASTE SHEET'!L877)</f>
        <v/>
      </c>
      <c s="90" t="str">
        <f>IF('S.D.PASTE SHEET'!M877="","",'S.D.PASTE SHEET'!M877)</f>
        <v/>
      </c>
      <c s="90" t="str">
        <f>IF('S.D.PASTE SHEET'!N877="","",'S.D.PASTE SHEET'!N877)</f>
        <v/>
      </c>
      <c s="90" t="str">
        <f>IF('S.D.PASTE SHEET'!O877="","",'S.D.PASTE SHEET'!O877)</f>
        <v/>
      </c>
      <c s="90" t="str">
        <f>IF('S.D.PASTE SHEET'!P877="","",'S.D.PASTE SHEET'!P877)</f>
        <v/>
      </c>
      <c s="90" t="str">
        <f>IF('S.D.PASTE SHEET'!Q877="","",'S.D.PASTE SHEET'!Q877)</f>
        <v/>
      </c>
      <c s="90" t="str">
        <f>IF('S.D.PASTE SHEET'!R877="","",'S.D.PASTE SHEET'!R877)</f>
        <v/>
      </c>
      <c s="90" t="str">
        <f>IF('S.D.PASTE SHEET'!S877="","",'S.D.PASTE SHEET'!S877)</f>
        <v/>
      </c>
      <c s="90" t="str">
        <f>IF('S.D.PASTE SHEET'!T877="","",'S.D.PASTE SHEET'!T877)</f>
        <v/>
      </c>
      <c s="90" t="str">
        <f>IF('S.D.PASTE SHEET'!U877="","",'S.D.PASTE SHEET'!U877)</f>
        <v/>
      </c>
      <c s="90" t="str">
        <f>IF('S.D.PASTE SHEET'!V877="","",'S.D.PASTE SHEET'!V877)</f>
        <v/>
      </c>
      <c s="90" t="str">
        <f>IF('S.D.PASTE SHEET'!W877="","",'S.D.PASTE SHEET'!W877)</f>
        <v/>
      </c>
      <c s="90" t="str">
        <f>IF('S.D.PASTE SHEET'!X877="","",'S.D.PASTE SHEET'!X877)</f>
        <v/>
      </c>
      <c s="90" t="str">
        <f>IF('S.D.PASTE SHEET'!Y877="","",'S.D.PASTE SHEET'!Y877)</f>
        <v/>
      </c>
      <c s="90" t="str">
        <f>IF('S.D.PASTE SHEET'!Z877="","",'S.D.PASTE SHEET'!Z877)</f>
        <v/>
      </c>
      <c s="90" t="str">
        <f>IF('S.D.PASTE SHEET'!AA877="","",'S.D.PASTE SHEET'!AA877)</f>
        <v/>
      </c>
      <c s="90" t="str">
        <f>IF('S.D.PASTE SHEET'!AB877="","",'S.D.PASTE SHEET'!AB877)</f>
        <v/>
      </c>
      <c s="90" t="str">
        <f>IF('S.D.PASTE SHEET'!AC877="","",'S.D.PASTE SHEET'!AC877)</f>
        <v/>
      </c>
      <c s="90" t="str">
        <f>IF('S.D.PASTE SHEET'!AD877="","",'S.D.PASTE SHEET'!AD877)</f>
        <v/>
      </c>
      <c s="34"/>
      <c s="32" t="str">
        <f>IF(AK877="","",IF(AK877&gt;0,COUNT($AG$2:AG877),""))</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7" s="32" t="str">
        <f>IF(BC877="","",IF(BC877&gt;0,COUNT($AY$2:AY877),""))</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8" spans="1:66" ht="15.75" customHeight="1">
      <c r="A878" s="90" t="str">
        <f>IF('S.D.PASTE SHEET'!A878="","",'S.D.PASTE SHEET'!A878)</f>
        <v/>
      </c>
      <c s="90" t="str">
        <f>IF('S.D.PASTE SHEET'!B878="","",'S.D.PASTE SHEET'!B878)</f>
        <v/>
      </c>
      <c s="90" t="str">
        <f>IF('S.D.PASTE SHEET'!C878="","",'S.D.PASTE SHEET'!C878)</f>
        <v/>
      </c>
      <c s="91" t="str">
        <f>IF('S.D.PASTE SHEET'!D878="","",'S.D.PASTE SHEET'!D878)</f>
        <v/>
      </c>
      <c s="90" t="str">
        <f>IF('S.D.PASTE SHEET'!E878="","",UPPER('S.D.PASTE SHEET'!E878))</f>
        <v/>
      </c>
      <c s="90" t="str">
        <f>IF('S.D.PASTE SHEET'!F878="","",'S.D.PASTE SHEET'!F878)</f>
        <v/>
      </c>
      <c s="90" t="str">
        <f>IF('S.D.PASTE SHEET'!G878="","",UPPER('S.D.PASTE SHEET'!G878))</f>
        <v/>
      </c>
      <c s="90" t="str">
        <f>IF('S.D.PASTE SHEET'!H878="","",UPPER('S.D.PASTE SHEET'!H878))</f>
        <v/>
      </c>
      <c s="90" t="str">
        <f>IF('S.D.PASTE SHEET'!I878="","",'S.D.PASTE SHEET'!I878)</f>
        <v/>
      </c>
      <c s="91" t="str">
        <f>IF('S.D.PASTE SHEET'!J878="","",'S.D.PASTE SHEET'!J878)</f>
        <v/>
      </c>
      <c s="90" t="str">
        <f>IF('S.D.PASTE SHEET'!K878="","",'S.D.PASTE SHEET'!K878)</f>
        <v/>
      </c>
      <c s="90" t="str">
        <f>IF('S.D.PASTE SHEET'!L878="","",'S.D.PASTE SHEET'!L878)</f>
        <v/>
      </c>
      <c s="90" t="str">
        <f>IF('S.D.PASTE SHEET'!M878="","",'S.D.PASTE SHEET'!M878)</f>
        <v/>
      </c>
      <c s="90" t="str">
        <f>IF('S.D.PASTE SHEET'!N878="","",'S.D.PASTE SHEET'!N878)</f>
        <v/>
      </c>
      <c s="90" t="str">
        <f>IF('S.D.PASTE SHEET'!O878="","",'S.D.PASTE SHEET'!O878)</f>
        <v/>
      </c>
      <c s="90" t="str">
        <f>IF('S.D.PASTE SHEET'!P878="","",'S.D.PASTE SHEET'!P878)</f>
        <v/>
      </c>
      <c s="90" t="str">
        <f>IF('S.D.PASTE SHEET'!Q878="","",'S.D.PASTE SHEET'!Q878)</f>
        <v/>
      </c>
      <c s="90" t="str">
        <f>IF('S.D.PASTE SHEET'!R878="","",'S.D.PASTE SHEET'!R878)</f>
        <v/>
      </c>
      <c s="90" t="str">
        <f>IF('S.D.PASTE SHEET'!S878="","",'S.D.PASTE SHEET'!S878)</f>
        <v/>
      </c>
      <c s="90" t="str">
        <f>IF('S.D.PASTE SHEET'!T878="","",'S.D.PASTE SHEET'!T878)</f>
        <v/>
      </c>
      <c s="90" t="str">
        <f>IF('S.D.PASTE SHEET'!U878="","",'S.D.PASTE SHEET'!U878)</f>
        <v/>
      </c>
      <c s="90" t="str">
        <f>IF('S.D.PASTE SHEET'!V878="","",'S.D.PASTE SHEET'!V878)</f>
        <v/>
      </c>
      <c s="90" t="str">
        <f>IF('S.D.PASTE SHEET'!W878="","",'S.D.PASTE SHEET'!W878)</f>
        <v/>
      </c>
      <c s="90" t="str">
        <f>IF('S.D.PASTE SHEET'!X878="","",'S.D.PASTE SHEET'!X878)</f>
        <v/>
      </c>
      <c s="90" t="str">
        <f>IF('S.D.PASTE SHEET'!Y878="","",'S.D.PASTE SHEET'!Y878)</f>
        <v/>
      </c>
      <c s="90" t="str">
        <f>IF('S.D.PASTE SHEET'!Z878="","",'S.D.PASTE SHEET'!Z878)</f>
        <v/>
      </c>
      <c s="90" t="str">
        <f>IF('S.D.PASTE SHEET'!AA878="","",'S.D.PASTE SHEET'!AA878)</f>
        <v/>
      </c>
      <c s="90" t="str">
        <f>IF('S.D.PASTE SHEET'!AB878="","",'S.D.PASTE SHEET'!AB878)</f>
        <v/>
      </c>
      <c s="90" t="str">
        <f>IF('S.D.PASTE SHEET'!AC878="","",'S.D.PASTE SHEET'!AC878)</f>
        <v/>
      </c>
      <c s="90" t="str">
        <f>IF('S.D.PASTE SHEET'!AD878="","",'S.D.PASTE SHEET'!AD878)</f>
        <v/>
      </c>
      <c s="34"/>
      <c s="32" t="str">
        <f>IF(AK878="","",IF(AK878&gt;0,COUNT($AG$2:AG878),""))</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8" s="32" t="str">
        <f>IF(BC878="","",IF(BC878&gt;0,COUNT($AY$2:AY878),""))</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79" spans="1:66" ht="15.75" customHeight="1">
      <c r="A879" s="90" t="str">
        <f>IF('S.D.PASTE SHEET'!A879="","",'S.D.PASTE SHEET'!A879)</f>
        <v/>
      </c>
      <c s="90" t="str">
        <f>IF('S.D.PASTE SHEET'!B879="","",'S.D.PASTE SHEET'!B879)</f>
        <v/>
      </c>
      <c s="90" t="str">
        <f>IF('S.D.PASTE SHEET'!C879="","",'S.D.PASTE SHEET'!C879)</f>
        <v/>
      </c>
      <c s="91" t="str">
        <f>IF('S.D.PASTE SHEET'!D879="","",'S.D.PASTE SHEET'!D879)</f>
        <v/>
      </c>
      <c s="90" t="str">
        <f>IF('S.D.PASTE SHEET'!E879="","",UPPER('S.D.PASTE SHEET'!E879))</f>
        <v/>
      </c>
      <c s="90" t="str">
        <f>IF('S.D.PASTE SHEET'!F879="","",'S.D.PASTE SHEET'!F879)</f>
        <v/>
      </c>
      <c s="90" t="str">
        <f>IF('S.D.PASTE SHEET'!G879="","",UPPER('S.D.PASTE SHEET'!G879))</f>
        <v/>
      </c>
      <c s="90" t="str">
        <f>IF('S.D.PASTE SHEET'!H879="","",UPPER('S.D.PASTE SHEET'!H879))</f>
        <v/>
      </c>
      <c s="90" t="str">
        <f>IF('S.D.PASTE SHEET'!I879="","",'S.D.PASTE SHEET'!I879)</f>
        <v/>
      </c>
      <c s="91" t="str">
        <f>IF('S.D.PASTE SHEET'!J879="","",'S.D.PASTE SHEET'!J879)</f>
        <v/>
      </c>
      <c s="90" t="str">
        <f>IF('S.D.PASTE SHEET'!K879="","",'S.D.PASTE SHEET'!K879)</f>
        <v/>
      </c>
      <c s="90" t="str">
        <f>IF('S.D.PASTE SHEET'!L879="","",'S.D.PASTE SHEET'!L879)</f>
        <v/>
      </c>
      <c s="90" t="str">
        <f>IF('S.D.PASTE SHEET'!M879="","",'S.D.PASTE SHEET'!M879)</f>
        <v/>
      </c>
      <c s="90" t="str">
        <f>IF('S.D.PASTE SHEET'!N879="","",'S.D.PASTE SHEET'!N879)</f>
        <v/>
      </c>
      <c s="90" t="str">
        <f>IF('S.D.PASTE SHEET'!O879="","",'S.D.PASTE SHEET'!O879)</f>
        <v/>
      </c>
      <c s="90" t="str">
        <f>IF('S.D.PASTE SHEET'!P879="","",'S.D.PASTE SHEET'!P879)</f>
        <v/>
      </c>
      <c s="90" t="str">
        <f>IF('S.D.PASTE SHEET'!Q879="","",'S.D.PASTE SHEET'!Q879)</f>
        <v/>
      </c>
      <c s="90" t="str">
        <f>IF('S.D.PASTE SHEET'!R879="","",'S.D.PASTE SHEET'!R879)</f>
        <v/>
      </c>
      <c s="90" t="str">
        <f>IF('S.D.PASTE SHEET'!S879="","",'S.D.PASTE SHEET'!S879)</f>
        <v/>
      </c>
      <c s="90" t="str">
        <f>IF('S.D.PASTE SHEET'!T879="","",'S.D.PASTE SHEET'!T879)</f>
        <v/>
      </c>
      <c s="90" t="str">
        <f>IF('S.D.PASTE SHEET'!U879="","",'S.D.PASTE SHEET'!U879)</f>
        <v/>
      </c>
      <c s="90" t="str">
        <f>IF('S.D.PASTE SHEET'!V879="","",'S.D.PASTE SHEET'!V879)</f>
        <v/>
      </c>
      <c s="90" t="str">
        <f>IF('S.D.PASTE SHEET'!W879="","",'S.D.PASTE SHEET'!W879)</f>
        <v/>
      </c>
      <c s="90" t="str">
        <f>IF('S.D.PASTE SHEET'!X879="","",'S.D.PASTE SHEET'!X879)</f>
        <v/>
      </c>
      <c s="90" t="str">
        <f>IF('S.D.PASTE SHEET'!Y879="","",'S.D.PASTE SHEET'!Y879)</f>
        <v/>
      </c>
      <c s="90" t="str">
        <f>IF('S.D.PASTE SHEET'!Z879="","",'S.D.PASTE SHEET'!Z879)</f>
        <v/>
      </c>
      <c s="90" t="str">
        <f>IF('S.D.PASTE SHEET'!AA879="","",'S.D.PASTE SHEET'!AA879)</f>
        <v/>
      </c>
      <c s="90" t="str">
        <f>IF('S.D.PASTE SHEET'!AB879="","",'S.D.PASTE SHEET'!AB879)</f>
        <v/>
      </c>
      <c s="90" t="str">
        <f>IF('S.D.PASTE SHEET'!AC879="","",'S.D.PASTE SHEET'!AC879)</f>
        <v/>
      </c>
      <c s="90" t="str">
        <f>IF('S.D.PASTE SHEET'!AD879="","",'S.D.PASTE SHEET'!AD879)</f>
        <v/>
      </c>
      <c s="34"/>
      <c s="32" t="str">
        <f>IF(AK879="","",IF(AK879&gt;0,COUNT($AG$2:AG879),""))</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79" s="32" t="str">
        <f>IF(BC879="","",IF(BC879&gt;0,COUNT($AY$2:AY879),""))</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80" spans="1:66" ht="15.75" customHeight="1">
      <c r="A880" s="90" t="str">
        <f>IF('S.D.PASTE SHEET'!A880="","",'S.D.PASTE SHEET'!A880)</f>
        <v/>
      </c>
      <c s="90" t="str">
        <f>IF('S.D.PASTE SHEET'!B880="","",'S.D.PASTE SHEET'!B880)</f>
        <v/>
      </c>
      <c s="90" t="str">
        <f>IF('S.D.PASTE SHEET'!C880="","",'S.D.PASTE SHEET'!C880)</f>
        <v/>
      </c>
      <c s="91" t="str">
        <f>IF('S.D.PASTE SHEET'!D880="","",'S.D.PASTE SHEET'!D880)</f>
        <v/>
      </c>
      <c s="90" t="str">
        <f>IF('S.D.PASTE SHEET'!E880="","",UPPER('S.D.PASTE SHEET'!E880))</f>
        <v/>
      </c>
      <c s="90" t="str">
        <f>IF('S.D.PASTE SHEET'!F880="","",'S.D.PASTE SHEET'!F880)</f>
        <v/>
      </c>
      <c s="90" t="str">
        <f>IF('S.D.PASTE SHEET'!G880="","",UPPER('S.D.PASTE SHEET'!G880))</f>
        <v/>
      </c>
      <c s="90" t="str">
        <f>IF('S.D.PASTE SHEET'!H880="","",UPPER('S.D.PASTE SHEET'!H880))</f>
        <v/>
      </c>
      <c s="90" t="str">
        <f>IF('S.D.PASTE SHEET'!I880="","",'S.D.PASTE SHEET'!I880)</f>
        <v/>
      </c>
      <c s="91" t="str">
        <f>IF('S.D.PASTE SHEET'!J880="","",'S.D.PASTE SHEET'!J880)</f>
        <v/>
      </c>
      <c s="90" t="str">
        <f>IF('S.D.PASTE SHEET'!K880="","",'S.D.PASTE SHEET'!K880)</f>
        <v/>
      </c>
      <c s="90" t="str">
        <f>IF('S.D.PASTE SHEET'!L880="","",'S.D.PASTE SHEET'!L880)</f>
        <v/>
      </c>
      <c s="90" t="str">
        <f>IF('S.D.PASTE SHEET'!M880="","",'S.D.PASTE SHEET'!M880)</f>
        <v/>
      </c>
      <c s="90" t="str">
        <f>IF('S.D.PASTE SHEET'!N880="","",'S.D.PASTE SHEET'!N880)</f>
        <v/>
      </c>
      <c s="90" t="str">
        <f>IF('S.D.PASTE SHEET'!O880="","",'S.D.PASTE SHEET'!O880)</f>
        <v/>
      </c>
      <c s="90" t="str">
        <f>IF('S.D.PASTE SHEET'!P880="","",'S.D.PASTE SHEET'!P880)</f>
        <v/>
      </c>
      <c s="90" t="str">
        <f>IF('S.D.PASTE SHEET'!Q880="","",'S.D.PASTE SHEET'!Q880)</f>
        <v/>
      </c>
      <c s="90" t="str">
        <f>IF('S.D.PASTE SHEET'!R880="","",'S.D.PASTE SHEET'!R880)</f>
        <v/>
      </c>
      <c s="90" t="str">
        <f>IF('S.D.PASTE SHEET'!S880="","",'S.D.PASTE SHEET'!S880)</f>
        <v/>
      </c>
      <c s="90" t="str">
        <f>IF('S.D.PASTE SHEET'!T880="","",'S.D.PASTE SHEET'!T880)</f>
        <v/>
      </c>
      <c s="90" t="str">
        <f>IF('S.D.PASTE SHEET'!U880="","",'S.D.PASTE SHEET'!U880)</f>
        <v/>
      </c>
      <c s="90" t="str">
        <f>IF('S.D.PASTE SHEET'!V880="","",'S.D.PASTE SHEET'!V880)</f>
        <v/>
      </c>
      <c s="90" t="str">
        <f>IF('S.D.PASTE SHEET'!W880="","",'S.D.PASTE SHEET'!W880)</f>
        <v/>
      </c>
      <c s="90" t="str">
        <f>IF('S.D.PASTE SHEET'!X880="","",'S.D.PASTE SHEET'!X880)</f>
        <v/>
      </c>
      <c s="90" t="str">
        <f>IF('S.D.PASTE SHEET'!Y880="","",'S.D.PASTE SHEET'!Y880)</f>
        <v/>
      </c>
      <c s="90" t="str">
        <f>IF('S.D.PASTE SHEET'!Z880="","",'S.D.PASTE SHEET'!Z880)</f>
        <v/>
      </c>
      <c s="90" t="str">
        <f>IF('S.D.PASTE SHEET'!AA880="","",'S.D.PASTE SHEET'!AA880)</f>
        <v/>
      </c>
      <c s="90" t="str">
        <f>IF('S.D.PASTE SHEET'!AB880="","",'S.D.PASTE SHEET'!AB880)</f>
        <v/>
      </c>
      <c s="90" t="str">
        <f>IF('S.D.PASTE SHEET'!AC880="","",'S.D.PASTE SHEET'!AC880)</f>
        <v/>
      </c>
      <c s="90" t="str">
        <f>IF('S.D.PASTE SHEET'!AD880="","",'S.D.PASTE SHEET'!AD880)</f>
        <v/>
      </c>
      <c s="34"/>
      <c s="32" t="str">
        <f>IF(AK880="","",IF(AK880&gt;0,COUNT($AG$2:AG880),""))</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 t="shared" si="123"/>
        <v/>
      </c>
      <c r="AX880" s="32" t="str">
        <f>IF(BC880="","",IF(BC880&gt;0,COUNT($AY$2:AY880),""))</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81" spans="1:66" ht="15.75" customHeight="1">
      <c r="A881" s="90" t="str">
        <f>IF('S.D.PASTE SHEET'!A881="","",'S.D.PASTE SHEET'!A881)</f>
        <v/>
      </c>
      <c s="90" t="str">
        <f>IF('S.D.PASTE SHEET'!B881="","",'S.D.PASTE SHEET'!B881)</f>
        <v/>
      </c>
      <c s="90" t="str">
        <f>IF('S.D.PASTE SHEET'!C881="","",'S.D.PASTE SHEET'!C881)</f>
        <v/>
      </c>
      <c s="91" t="str">
        <f>IF('S.D.PASTE SHEET'!D881="","",'S.D.PASTE SHEET'!D881)</f>
        <v/>
      </c>
      <c s="90" t="str">
        <f>IF('S.D.PASTE SHEET'!E881="","",UPPER('S.D.PASTE SHEET'!E881))</f>
        <v/>
      </c>
      <c s="90" t="str">
        <f>IF('S.D.PASTE SHEET'!F881="","",'S.D.PASTE SHEET'!F881)</f>
        <v/>
      </c>
      <c s="90" t="str">
        <f>IF('S.D.PASTE SHEET'!G881="","",UPPER('S.D.PASTE SHEET'!G881))</f>
        <v/>
      </c>
      <c s="90" t="str">
        <f>IF('S.D.PASTE SHEET'!H881="","",UPPER('S.D.PASTE SHEET'!H881))</f>
        <v/>
      </c>
      <c s="90" t="str">
        <f>IF('S.D.PASTE SHEET'!I881="","",'S.D.PASTE SHEET'!I881)</f>
        <v/>
      </c>
      <c s="91" t="str">
        <f>IF('S.D.PASTE SHEET'!J881="","",'S.D.PASTE SHEET'!J881)</f>
        <v/>
      </c>
      <c s="90" t="str">
        <f>IF('S.D.PASTE SHEET'!K881="","",'S.D.PASTE SHEET'!K881)</f>
        <v/>
      </c>
      <c s="90" t="str">
        <f>IF('S.D.PASTE SHEET'!L881="","",'S.D.PASTE SHEET'!L881)</f>
        <v/>
      </c>
      <c s="90" t="str">
        <f>IF('S.D.PASTE SHEET'!M881="","",'S.D.PASTE SHEET'!M881)</f>
        <v/>
      </c>
      <c s="90" t="str">
        <f>IF('S.D.PASTE SHEET'!N881="","",'S.D.PASTE SHEET'!N881)</f>
        <v/>
      </c>
      <c s="90" t="str">
        <f>IF('S.D.PASTE SHEET'!O881="","",'S.D.PASTE SHEET'!O881)</f>
        <v/>
      </c>
      <c s="90" t="str">
        <f>IF('S.D.PASTE SHEET'!P881="","",'S.D.PASTE SHEET'!P881)</f>
        <v/>
      </c>
      <c s="90" t="str">
        <f>IF('S.D.PASTE SHEET'!Q881="","",'S.D.PASTE SHEET'!Q881)</f>
        <v/>
      </c>
      <c s="90" t="str">
        <f>IF('S.D.PASTE SHEET'!R881="","",'S.D.PASTE SHEET'!R881)</f>
        <v/>
      </c>
      <c s="90" t="str">
        <f>IF('S.D.PASTE SHEET'!S881="","",'S.D.PASTE SHEET'!S881)</f>
        <v/>
      </c>
      <c s="90" t="str">
        <f>IF('S.D.PASTE SHEET'!T881="","",'S.D.PASTE SHEET'!T881)</f>
        <v/>
      </c>
      <c s="90" t="str">
        <f>IF('S.D.PASTE SHEET'!U881="","",'S.D.PASTE SHEET'!U881)</f>
        <v/>
      </c>
      <c s="90" t="str">
        <f>IF('S.D.PASTE SHEET'!V881="","",'S.D.PASTE SHEET'!V881)</f>
        <v/>
      </c>
      <c s="90" t="str">
        <f>IF('S.D.PASTE SHEET'!W881="","",'S.D.PASTE SHEET'!W881)</f>
        <v/>
      </c>
      <c s="90" t="str">
        <f>IF('S.D.PASTE SHEET'!X881="","",'S.D.PASTE SHEET'!X881)</f>
        <v/>
      </c>
      <c s="90" t="str">
        <f>IF('S.D.PASTE SHEET'!Y881="","",'S.D.PASTE SHEET'!Y881)</f>
        <v/>
      </c>
      <c s="90" t="str">
        <f>IF('S.D.PASTE SHEET'!Z881="","",'S.D.PASTE SHEET'!Z881)</f>
        <v/>
      </c>
      <c s="90" t="str">
        <f>IF('S.D.PASTE SHEET'!AA881="","",'S.D.PASTE SHEET'!AA881)</f>
        <v/>
      </c>
      <c s="90" t="str">
        <f>IF('S.D.PASTE SHEET'!AB881="","",'S.D.PASTE SHEET'!AB881)</f>
        <v/>
      </c>
      <c s="90" t="str">
        <f>IF('S.D.PASTE SHEET'!AC881="","",'S.D.PASTE SHEET'!AC881)</f>
        <v/>
      </c>
      <c s="90" t="str">
        <f>IF('S.D.PASTE SHEET'!AD881="","",'S.D.PASTE SHEET'!AD881)</f>
        <v/>
      </c>
      <c s="34"/>
      <c s="32" t="str">
        <f>IF(AK881="","",IF(AK881&gt;0,COUNT($AG$2:AG881),""))</f>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37" t="str">
        <f t="shared" si="123"/>
        <v/>
      </c>
      <c s="10" t="str">
        <f t="shared" si="123"/>
        <v/>
      </c>
      <c s="10" t="str">
        <f t="shared" si="123"/>
        <v/>
      </c>
      <c s="10" t="str">
        <f t="shared" si="123"/>
        <v/>
      </c>
      <c s="10" t="str">
        <f t="shared" si="123"/>
        <v/>
      </c>
      <c s="10" t="str">
        <f t="shared" si="123"/>
        <v/>
      </c>
      <c s="10" t="str">
        <f>IF(AND($AJ$1=5,$A881=5),P881,"")</f>
        <v/>
      </c>
      <c r="AX881" s="32" t="str">
        <f>IF(BC881="","",IF(BC881&gt;0,COUNT($AY$2:AY881),""))</f>
        <v/>
      </c>
      <c s="10" t="str">
        <f t="shared" si="119"/>
        <v/>
      </c>
      <c s="10" t="str">
        <f t="shared" si="124"/>
        <v/>
      </c>
      <c s="10" t="str">
        <f t="shared" si="124"/>
        <v/>
      </c>
      <c s="39" t="str">
        <f t="shared" si="124"/>
        <v/>
      </c>
      <c s="10" t="str">
        <f t="shared" si="124"/>
        <v/>
      </c>
      <c s="10" t="str">
        <f t="shared" si="124"/>
        <v/>
      </c>
      <c s="10" t="str">
        <f t="shared" si="124"/>
        <v/>
      </c>
      <c s="10" t="str">
        <f t="shared" si="124"/>
        <v/>
      </c>
      <c s="10" t="str">
        <f t="shared" si="124"/>
        <v/>
      </c>
      <c s="39" t="str">
        <f t="shared" si="124"/>
        <v/>
      </c>
      <c s="10" t="str">
        <f t="shared" si="124"/>
        <v/>
      </c>
      <c s="10" t="str">
        <f t="shared" si="124"/>
        <v/>
      </c>
      <c s="10" t="str">
        <f t="shared" si="124"/>
        <v/>
      </c>
      <c s="10" t="str">
        <f t="shared" si="124"/>
        <v/>
      </c>
      <c s="10" t="str">
        <f t="shared" si="124"/>
        <v/>
      </c>
      <c s="10" t="str">
        <f t="shared" si="124"/>
        <v/>
      </c>
    </row>
    <row r="882" spans="1:66" ht="15.75" customHeight="1">
      <c r="A882" s="90" t="str">
        <f>IF('S.D.PASTE SHEET'!A882="","",'S.D.PASTE SHEET'!A882)</f>
        <v/>
      </c>
      <c s="90" t="str">
        <f>IF('S.D.PASTE SHEET'!B882="","",'S.D.PASTE SHEET'!B882)</f>
        <v/>
      </c>
      <c s="90" t="str">
        <f>IF('S.D.PASTE SHEET'!C882="","",'S.D.PASTE SHEET'!C882)</f>
        <v/>
      </c>
      <c s="91" t="str">
        <f>IF('S.D.PASTE SHEET'!D882="","",'S.D.PASTE SHEET'!D882)</f>
        <v/>
      </c>
      <c s="90" t="str">
        <f>IF('S.D.PASTE SHEET'!E882="","",UPPER('S.D.PASTE SHEET'!E882))</f>
        <v/>
      </c>
      <c s="90" t="str">
        <f>IF('S.D.PASTE SHEET'!F882="","",'S.D.PASTE SHEET'!F882)</f>
        <v/>
      </c>
      <c s="90" t="str">
        <f>IF('S.D.PASTE SHEET'!G882="","",UPPER('S.D.PASTE SHEET'!G882))</f>
        <v/>
      </c>
      <c s="90" t="str">
        <f>IF('S.D.PASTE SHEET'!H882="","",UPPER('S.D.PASTE SHEET'!H882))</f>
        <v/>
      </c>
      <c s="90" t="str">
        <f>IF('S.D.PASTE SHEET'!I882="","",'S.D.PASTE SHEET'!I882)</f>
        <v/>
      </c>
      <c s="91" t="str">
        <f>IF('S.D.PASTE SHEET'!J882="","",'S.D.PASTE SHEET'!J882)</f>
        <v/>
      </c>
      <c s="90" t="str">
        <f>IF('S.D.PASTE SHEET'!K882="","",'S.D.PASTE SHEET'!K882)</f>
        <v/>
      </c>
      <c s="90" t="str">
        <f>IF('S.D.PASTE SHEET'!L882="","",'S.D.PASTE SHEET'!L882)</f>
        <v/>
      </c>
      <c s="90" t="str">
        <f>IF('S.D.PASTE SHEET'!M882="","",'S.D.PASTE SHEET'!M882)</f>
        <v/>
      </c>
      <c s="90" t="str">
        <f>IF('S.D.PASTE SHEET'!N882="","",'S.D.PASTE SHEET'!N882)</f>
        <v/>
      </c>
      <c s="90" t="str">
        <f>IF('S.D.PASTE SHEET'!O882="","",'S.D.PASTE SHEET'!O882)</f>
        <v/>
      </c>
      <c s="90" t="str">
        <f>IF('S.D.PASTE SHEET'!P882="","",'S.D.PASTE SHEET'!P882)</f>
        <v/>
      </c>
      <c s="90" t="str">
        <f>IF('S.D.PASTE SHEET'!Q882="","",'S.D.PASTE SHEET'!Q882)</f>
        <v/>
      </c>
      <c s="90" t="str">
        <f>IF('S.D.PASTE SHEET'!R882="","",'S.D.PASTE SHEET'!R882)</f>
        <v/>
      </c>
      <c s="90" t="str">
        <f>IF('S.D.PASTE SHEET'!S882="","",'S.D.PASTE SHEET'!S882)</f>
        <v/>
      </c>
      <c s="90" t="str">
        <f>IF('S.D.PASTE SHEET'!T882="","",'S.D.PASTE SHEET'!T882)</f>
        <v/>
      </c>
      <c s="90" t="str">
        <f>IF('S.D.PASTE SHEET'!U882="","",'S.D.PASTE SHEET'!U882)</f>
        <v/>
      </c>
      <c s="90" t="str">
        <f>IF('S.D.PASTE SHEET'!V882="","",'S.D.PASTE SHEET'!V882)</f>
        <v/>
      </c>
      <c s="90" t="str">
        <f>IF('S.D.PASTE SHEET'!W882="","",'S.D.PASTE SHEET'!W882)</f>
        <v/>
      </c>
      <c s="90" t="str">
        <f>IF('S.D.PASTE SHEET'!X882="","",'S.D.PASTE SHEET'!X882)</f>
        <v/>
      </c>
      <c s="90" t="str">
        <f>IF('S.D.PASTE SHEET'!Y882="","",'S.D.PASTE SHEET'!Y882)</f>
        <v/>
      </c>
      <c s="90" t="str">
        <f>IF('S.D.PASTE SHEET'!Z882="","",'S.D.PASTE SHEET'!Z882)</f>
        <v/>
      </c>
      <c s="90" t="str">
        <f>IF('S.D.PASTE SHEET'!AA882="","",'S.D.PASTE SHEET'!AA882)</f>
        <v/>
      </c>
      <c s="90" t="str">
        <f>IF('S.D.PASTE SHEET'!AB882="","",'S.D.PASTE SHEET'!AB882)</f>
        <v/>
      </c>
      <c s="90" t="str">
        <f>IF('S.D.PASTE SHEET'!AC882="","",'S.D.PASTE SHEET'!AC882)</f>
        <v/>
      </c>
      <c s="90" t="str">
        <f>IF('S.D.PASTE SHEET'!AD882="","",'S.D.PASTE SHEET'!AD882)</f>
        <v/>
      </c>
      <c s="34"/>
      <c s="32" t="str">
        <f>IF(AK882="","",IF(AK882&gt;0,COUNT($AG$2:AG882),""))</f>
        <v/>
      </c>
      <c s="10" t="str">
        <f t="shared" si="125" ref="AG882:AV897">IF(AND($AJ$1=5,$A882=5),A882,"")</f>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2" s="32" t="str">
        <f>IF(BC882="","",IF(BC882&gt;0,COUNT($AY$2:AY882),""))</f>
        <v/>
      </c>
      <c s="10" t="str">
        <f t="shared" si="119"/>
        <v/>
      </c>
      <c s="10" t="str">
        <f t="shared" si="126" ref="AZ882:BN897">IF(AND($BB$1=5,$A882=5,$BC$1=$B882),B882,"")</f>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3" spans="1:66" ht="15.75" customHeight="1">
      <c r="A883" s="90" t="str">
        <f>IF('S.D.PASTE SHEET'!A883="","",'S.D.PASTE SHEET'!A883)</f>
        <v/>
      </c>
      <c s="90" t="str">
        <f>IF('S.D.PASTE SHEET'!B883="","",'S.D.PASTE SHEET'!B883)</f>
        <v/>
      </c>
      <c s="90" t="str">
        <f>IF('S.D.PASTE SHEET'!C883="","",'S.D.PASTE SHEET'!C883)</f>
        <v/>
      </c>
      <c s="91" t="str">
        <f>IF('S.D.PASTE SHEET'!D883="","",'S.D.PASTE SHEET'!D883)</f>
        <v/>
      </c>
      <c s="90" t="str">
        <f>IF('S.D.PASTE SHEET'!E883="","",UPPER('S.D.PASTE SHEET'!E883))</f>
        <v/>
      </c>
      <c s="90" t="str">
        <f>IF('S.D.PASTE SHEET'!F883="","",'S.D.PASTE SHEET'!F883)</f>
        <v/>
      </c>
      <c s="90" t="str">
        <f>IF('S.D.PASTE SHEET'!G883="","",UPPER('S.D.PASTE SHEET'!G883))</f>
        <v/>
      </c>
      <c s="90" t="str">
        <f>IF('S.D.PASTE SHEET'!H883="","",UPPER('S.D.PASTE SHEET'!H883))</f>
        <v/>
      </c>
      <c s="90" t="str">
        <f>IF('S.D.PASTE SHEET'!I883="","",'S.D.PASTE SHEET'!I883)</f>
        <v/>
      </c>
      <c s="91" t="str">
        <f>IF('S.D.PASTE SHEET'!J883="","",'S.D.PASTE SHEET'!J883)</f>
        <v/>
      </c>
      <c s="90" t="str">
        <f>IF('S.D.PASTE SHEET'!K883="","",'S.D.PASTE SHEET'!K883)</f>
        <v/>
      </c>
      <c s="90" t="str">
        <f>IF('S.D.PASTE SHEET'!L883="","",'S.D.PASTE SHEET'!L883)</f>
        <v/>
      </c>
      <c s="90" t="str">
        <f>IF('S.D.PASTE SHEET'!M883="","",'S.D.PASTE SHEET'!M883)</f>
        <v/>
      </c>
      <c s="90" t="str">
        <f>IF('S.D.PASTE SHEET'!N883="","",'S.D.PASTE SHEET'!N883)</f>
        <v/>
      </c>
      <c s="90" t="str">
        <f>IF('S.D.PASTE SHEET'!O883="","",'S.D.PASTE SHEET'!O883)</f>
        <v/>
      </c>
      <c s="90" t="str">
        <f>IF('S.D.PASTE SHEET'!P883="","",'S.D.PASTE SHEET'!P883)</f>
        <v/>
      </c>
      <c s="90" t="str">
        <f>IF('S.D.PASTE SHEET'!Q883="","",'S.D.PASTE SHEET'!Q883)</f>
        <v/>
      </c>
      <c s="90" t="str">
        <f>IF('S.D.PASTE SHEET'!R883="","",'S.D.PASTE SHEET'!R883)</f>
        <v/>
      </c>
      <c s="90" t="str">
        <f>IF('S.D.PASTE SHEET'!S883="","",'S.D.PASTE SHEET'!S883)</f>
        <v/>
      </c>
      <c s="90" t="str">
        <f>IF('S.D.PASTE SHEET'!T883="","",'S.D.PASTE SHEET'!T883)</f>
        <v/>
      </c>
      <c s="90" t="str">
        <f>IF('S.D.PASTE SHEET'!U883="","",'S.D.PASTE SHEET'!U883)</f>
        <v/>
      </c>
      <c s="90" t="str">
        <f>IF('S.D.PASTE SHEET'!V883="","",'S.D.PASTE SHEET'!V883)</f>
        <v/>
      </c>
      <c s="90" t="str">
        <f>IF('S.D.PASTE SHEET'!W883="","",'S.D.PASTE SHEET'!W883)</f>
        <v/>
      </c>
      <c s="90" t="str">
        <f>IF('S.D.PASTE SHEET'!X883="","",'S.D.PASTE SHEET'!X883)</f>
        <v/>
      </c>
      <c s="90" t="str">
        <f>IF('S.D.PASTE SHEET'!Y883="","",'S.D.PASTE SHEET'!Y883)</f>
        <v/>
      </c>
      <c s="90" t="str">
        <f>IF('S.D.PASTE SHEET'!Z883="","",'S.D.PASTE SHEET'!Z883)</f>
        <v/>
      </c>
      <c s="90" t="str">
        <f>IF('S.D.PASTE SHEET'!AA883="","",'S.D.PASTE SHEET'!AA883)</f>
        <v/>
      </c>
      <c s="90" t="str">
        <f>IF('S.D.PASTE SHEET'!AB883="","",'S.D.PASTE SHEET'!AB883)</f>
        <v/>
      </c>
      <c s="90" t="str">
        <f>IF('S.D.PASTE SHEET'!AC883="","",'S.D.PASTE SHEET'!AC883)</f>
        <v/>
      </c>
      <c s="90" t="str">
        <f>IF('S.D.PASTE SHEET'!AD883="","",'S.D.PASTE SHEET'!AD883)</f>
        <v/>
      </c>
      <c s="34"/>
      <c s="32" t="str">
        <f>IF(AK883="","",IF(AK883&gt;0,COUNT($AG$2:AG883),""))</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3" s="32" t="str">
        <f>IF(BC883="","",IF(BC883&gt;0,COUNT($AY$2:AY883),""))</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4" spans="1:66" ht="15.75" customHeight="1">
      <c r="A884" s="90" t="str">
        <f>IF('S.D.PASTE SHEET'!A884="","",'S.D.PASTE SHEET'!A884)</f>
        <v/>
      </c>
      <c s="90" t="str">
        <f>IF('S.D.PASTE SHEET'!B884="","",'S.D.PASTE SHEET'!B884)</f>
        <v/>
      </c>
      <c s="90" t="str">
        <f>IF('S.D.PASTE SHEET'!C884="","",'S.D.PASTE SHEET'!C884)</f>
        <v/>
      </c>
      <c s="91" t="str">
        <f>IF('S.D.PASTE SHEET'!D884="","",'S.D.PASTE SHEET'!D884)</f>
        <v/>
      </c>
      <c s="90" t="str">
        <f>IF('S.D.PASTE SHEET'!E884="","",UPPER('S.D.PASTE SHEET'!E884))</f>
        <v/>
      </c>
      <c s="90" t="str">
        <f>IF('S.D.PASTE SHEET'!F884="","",'S.D.PASTE SHEET'!F884)</f>
        <v/>
      </c>
      <c s="90" t="str">
        <f>IF('S.D.PASTE SHEET'!G884="","",UPPER('S.D.PASTE SHEET'!G884))</f>
        <v/>
      </c>
      <c s="90" t="str">
        <f>IF('S.D.PASTE SHEET'!H884="","",UPPER('S.D.PASTE SHEET'!H884))</f>
        <v/>
      </c>
      <c s="90" t="str">
        <f>IF('S.D.PASTE SHEET'!I884="","",'S.D.PASTE SHEET'!I884)</f>
        <v/>
      </c>
      <c s="91" t="str">
        <f>IF('S.D.PASTE SHEET'!J884="","",'S.D.PASTE SHEET'!J884)</f>
        <v/>
      </c>
      <c s="90" t="str">
        <f>IF('S.D.PASTE SHEET'!K884="","",'S.D.PASTE SHEET'!K884)</f>
        <v/>
      </c>
      <c s="90" t="str">
        <f>IF('S.D.PASTE SHEET'!L884="","",'S.D.PASTE SHEET'!L884)</f>
        <v/>
      </c>
      <c s="90" t="str">
        <f>IF('S.D.PASTE SHEET'!M884="","",'S.D.PASTE SHEET'!M884)</f>
        <v/>
      </c>
      <c s="90" t="str">
        <f>IF('S.D.PASTE SHEET'!N884="","",'S.D.PASTE SHEET'!N884)</f>
        <v/>
      </c>
      <c s="90" t="str">
        <f>IF('S.D.PASTE SHEET'!O884="","",'S.D.PASTE SHEET'!O884)</f>
        <v/>
      </c>
      <c s="90" t="str">
        <f>IF('S.D.PASTE SHEET'!P884="","",'S.D.PASTE SHEET'!P884)</f>
        <v/>
      </c>
      <c s="90" t="str">
        <f>IF('S.D.PASTE SHEET'!Q884="","",'S.D.PASTE SHEET'!Q884)</f>
        <v/>
      </c>
      <c s="90" t="str">
        <f>IF('S.D.PASTE SHEET'!R884="","",'S.D.PASTE SHEET'!R884)</f>
        <v/>
      </c>
      <c s="90" t="str">
        <f>IF('S.D.PASTE SHEET'!S884="","",'S.D.PASTE SHEET'!S884)</f>
        <v/>
      </c>
      <c s="90" t="str">
        <f>IF('S.D.PASTE SHEET'!T884="","",'S.D.PASTE SHEET'!T884)</f>
        <v/>
      </c>
      <c s="90" t="str">
        <f>IF('S.D.PASTE SHEET'!U884="","",'S.D.PASTE SHEET'!U884)</f>
        <v/>
      </c>
      <c s="90" t="str">
        <f>IF('S.D.PASTE SHEET'!V884="","",'S.D.PASTE SHEET'!V884)</f>
        <v/>
      </c>
      <c s="90" t="str">
        <f>IF('S.D.PASTE SHEET'!W884="","",'S.D.PASTE SHEET'!W884)</f>
        <v/>
      </c>
      <c s="90" t="str">
        <f>IF('S.D.PASTE SHEET'!X884="","",'S.D.PASTE SHEET'!X884)</f>
        <v/>
      </c>
      <c s="90" t="str">
        <f>IF('S.D.PASTE SHEET'!Y884="","",'S.D.PASTE SHEET'!Y884)</f>
        <v/>
      </c>
      <c s="90" t="str">
        <f>IF('S.D.PASTE SHEET'!Z884="","",'S.D.PASTE SHEET'!Z884)</f>
        <v/>
      </c>
      <c s="90" t="str">
        <f>IF('S.D.PASTE SHEET'!AA884="","",'S.D.PASTE SHEET'!AA884)</f>
        <v/>
      </c>
      <c s="90" t="str">
        <f>IF('S.D.PASTE SHEET'!AB884="","",'S.D.PASTE SHEET'!AB884)</f>
        <v/>
      </c>
      <c s="90" t="str">
        <f>IF('S.D.PASTE SHEET'!AC884="","",'S.D.PASTE SHEET'!AC884)</f>
        <v/>
      </c>
      <c s="90" t="str">
        <f>IF('S.D.PASTE SHEET'!AD884="","",'S.D.PASTE SHEET'!AD884)</f>
        <v/>
      </c>
      <c s="34"/>
      <c s="32" t="str">
        <f>IF(AK884="","",IF(AK884&gt;0,COUNT($AG$2:AG884),""))</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4" s="32" t="str">
        <f>IF(BC884="","",IF(BC884&gt;0,COUNT($AY$2:AY884),""))</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5" spans="1:66" ht="15.75" customHeight="1">
      <c r="A885" s="90" t="str">
        <f>IF('S.D.PASTE SHEET'!A885="","",'S.D.PASTE SHEET'!A885)</f>
        <v/>
      </c>
      <c s="90" t="str">
        <f>IF('S.D.PASTE SHEET'!B885="","",'S.D.PASTE SHEET'!B885)</f>
        <v/>
      </c>
      <c s="90" t="str">
        <f>IF('S.D.PASTE SHEET'!C885="","",'S.D.PASTE SHEET'!C885)</f>
        <v/>
      </c>
      <c s="91" t="str">
        <f>IF('S.D.PASTE SHEET'!D885="","",'S.D.PASTE SHEET'!D885)</f>
        <v/>
      </c>
      <c s="90" t="str">
        <f>IF('S.D.PASTE SHEET'!E885="","",UPPER('S.D.PASTE SHEET'!E885))</f>
        <v/>
      </c>
      <c s="90" t="str">
        <f>IF('S.D.PASTE SHEET'!F885="","",'S.D.PASTE SHEET'!F885)</f>
        <v/>
      </c>
      <c s="90" t="str">
        <f>IF('S.D.PASTE SHEET'!G885="","",UPPER('S.D.PASTE SHEET'!G885))</f>
        <v/>
      </c>
      <c s="90" t="str">
        <f>IF('S.D.PASTE SHEET'!H885="","",UPPER('S.D.PASTE SHEET'!H885))</f>
        <v/>
      </c>
      <c s="90" t="str">
        <f>IF('S.D.PASTE SHEET'!I885="","",'S.D.PASTE SHEET'!I885)</f>
        <v/>
      </c>
      <c s="91" t="str">
        <f>IF('S.D.PASTE SHEET'!J885="","",'S.D.PASTE SHEET'!J885)</f>
        <v/>
      </c>
      <c s="90" t="str">
        <f>IF('S.D.PASTE SHEET'!K885="","",'S.D.PASTE SHEET'!K885)</f>
        <v/>
      </c>
      <c s="90" t="str">
        <f>IF('S.D.PASTE SHEET'!L885="","",'S.D.PASTE SHEET'!L885)</f>
        <v/>
      </c>
      <c s="90" t="str">
        <f>IF('S.D.PASTE SHEET'!M885="","",'S.D.PASTE SHEET'!M885)</f>
        <v/>
      </c>
      <c s="90" t="str">
        <f>IF('S.D.PASTE SHEET'!N885="","",'S.D.PASTE SHEET'!N885)</f>
        <v/>
      </c>
      <c s="90" t="str">
        <f>IF('S.D.PASTE SHEET'!O885="","",'S.D.PASTE SHEET'!O885)</f>
        <v/>
      </c>
      <c s="90" t="str">
        <f>IF('S.D.PASTE SHEET'!P885="","",'S.D.PASTE SHEET'!P885)</f>
        <v/>
      </c>
      <c s="90" t="str">
        <f>IF('S.D.PASTE SHEET'!Q885="","",'S.D.PASTE SHEET'!Q885)</f>
        <v/>
      </c>
      <c s="90" t="str">
        <f>IF('S.D.PASTE SHEET'!R885="","",'S.D.PASTE SHEET'!R885)</f>
        <v/>
      </c>
      <c s="90" t="str">
        <f>IF('S.D.PASTE SHEET'!S885="","",'S.D.PASTE SHEET'!S885)</f>
        <v/>
      </c>
      <c s="90" t="str">
        <f>IF('S.D.PASTE SHEET'!T885="","",'S.D.PASTE SHEET'!T885)</f>
        <v/>
      </c>
      <c s="90" t="str">
        <f>IF('S.D.PASTE SHEET'!U885="","",'S.D.PASTE SHEET'!U885)</f>
        <v/>
      </c>
      <c s="90" t="str">
        <f>IF('S.D.PASTE SHEET'!V885="","",'S.D.PASTE SHEET'!V885)</f>
        <v/>
      </c>
      <c s="90" t="str">
        <f>IF('S.D.PASTE SHEET'!W885="","",'S.D.PASTE SHEET'!W885)</f>
        <v/>
      </c>
      <c s="90" t="str">
        <f>IF('S.D.PASTE SHEET'!X885="","",'S.D.PASTE SHEET'!X885)</f>
        <v/>
      </c>
      <c s="90" t="str">
        <f>IF('S.D.PASTE SHEET'!Y885="","",'S.D.PASTE SHEET'!Y885)</f>
        <v/>
      </c>
      <c s="90" t="str">
        <f>IF('S.D.PASTE SHEET'!Z885="","",'S.D.PASTE SHEET'!Z885)</f>
        <v/>
      </c>
      <c s="90" t="str">
        <f>IF('S.D.PASTE SHEET'!AA885="","",'S.D.PASTE SHEET'!AA885)</f>
        <v/>
      </c>
      <c s="90" t="str">
        <f>IF('S.D.PASTE SHEET'!AB885="","",'S.D.PASTE SHEET'!AB885)</f>
        <v/>
      </c>
      <c s="90" t="str">
        <f>IF('S.D.PASTE SHEET'!AC885="","",'S.D.PASTE SHEET'!AC885)</f>
        <v/>
      </c>
      <c s="90" t="str">
        <f>IF('S.D.PASTE SHEET'!AD885="","",'S.D.PASTE SHEET'!AD885)</f>
        <v/>
      </c>
      <c s="34"/>
      <c s="32" t="str">
        <f>IF(AK885="","",IF(AK885&gt;0,COUNT($AG$2:AG885),""))</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5" s="32" t="str">
        <f>IF(BC885="","",IF(BC885&gt;0,COUNT($AY$2:AY885),""))</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6" spans="1:66" ht="15.75" customHeight="1">
      <c r="A886" s="90" t="str">
        <f>IF('S.D.PASTE SHEET'!A886="","",'S.D.PASTE SHEET'!A886)</f>
        <v/>
      </c>
      <c s="90" t="str">
        <f>IF('S.D.PASTE SHEET'!B886="","",'S.D.PASTE SHEET'!B886)</f>
        <v/>
      </c>
      <c s="90" t="str">
        <f>IF('S.D.PASTE SHEET'!C886="","",'S.D.PASTE SHEET'!C886)</f>
        <v/>
      </c>
      <c s="91" t="str">
        <f>IF('S.D.PASTE SHEET'!D886="","",'S.D.PASTE SHEET'!D886)</f>
        <v/>
      </c>
      <c s="90" t="str">
        <f>IF('S.D.PASTE SHEET'!E886="","",UPPER('S.D.PASTE SHEET'!E886))</f>
        <v/>
      </c>
      <c s="90" t="str">
        <f>IF('S.D.PASTE SHEET'!F886="","",'S.D.PASTE SHEET'!F886)</f>
        <v/>
      </c>
      <c s="90" t="str">
        <f>IF('S.D.PASTE SHEET'!G886="","",UPPER('S.D.PASTE SHEET'!G886))</f>
        <v/>
      </c>
      <c s="90" t="str">
        <f>IF('S.D.PASTE SHEET'!H886="","",UPPER('S.D.PASTE SHEET'!H886))</f>
        <v/>
      </c>
      <c s="90" t="str">
        <f>IF('S.D.PASTE SHEET'!I886="","",'S.D.PASTE SHEET'!I886)</f>
        <v/>
      </c>
      <c s="91" t="str">
        <f>IF('S.D.PASTE SHEET'!J886="","",'S.D.PASTE SHEET'!J886)</f>
        <v/>
      </c>
      <c s="90" t="str">
        <f>IF('S.D.PASTE SHEET'!K886="","",'S.D.PASTE SHEET'!K886)</f>
        <v/>
      </c>
      <c s="90" t="str">
        <f>IF('S.D.PASTE SHEET'!L886="","",'S.D.PASTE SHEET'!L886)</f>
        <v/>
      </c>
      <c s="90" t="str">
        <f>IF('S.D.PASTE SHEET'!M886="","",'S.D.PASTE SHEET'!M886)</f>
        <v/>
      </c>
      <c s="90" t="str">
        <f>IF('S.D.PASTE SHEET'!N886="","",'S.D.PASTE SHEET'!N886)</f>
        <v/>
      </c>
      <c s="90" t="str">
        <f>IF('S.D.PASTE SHEET'!O886="","",'S.D.PASTE SHEET'!O886)</f>
        <v/>
      </c>
      <c s="90" t="str">
        <f>IF('S.D.PASTE SHEET'!P886="","",'S.D.PASTE SHEET'!P886)</f>
        <v/>
      </c>
      <c s="90" t="str">
        <f>IF('S.D.PASTE SHEET'!Q886="","",'S.D.PASTE SHEET'!Q886)</f>
        <v/>
      </c>
      <c s="90" t="str">
        <f>IF('S.D.PASTE SHEET'!R886="","",'S.D.PASTE SHEET'!R886)</f>
        <v/>
      </c>
      <c s="90" t="str">
        <f>IF('S.D.PASTE SHEET'!S886="","",'S.D.PASTE SHEET'!S886)</f>
        <v/>
      </c>
      <c s="90" t="str">
        <f>IF('S.D.PASTE SHEET'!T886="","",'S.D.PASTE SHEET'!T886)</f>
        <v/>
      </c>
      <c s="90" t="str">
        <f>IF('S.D.PASTE SHEET'!U886="","",'S.D.PASTE SHEET'!U886)</f>
        <v/>
      </c>
      <c s="90" t="str">
        <f>IF('S.D.PASTE SHEET'!V886="","",'S.D.PASTE SHEET'!V886)</f>
        <v/>
      </c>
      <c s="90" t="str">
        <f>IF('S.D.PASTE SHEET'!W886="","",'S.D.PASTE SHEET'!W886)</f>
        <v/>
      </c>
      <c s="90" t="str">
        <f>IF('S.D.PASTE SHEET'!X886="","",'S.D.PASTE SHEET'!X886)</f>
        <v/>
      </c>
      <c s="90" t="str">
        <f>IF('S.D.PASTE SHEET'!Y886="","",'S.D.PASTE SHEET'!Y886)</f>
        <v/>
      </c>
      <c s="90" t="str">
        <f>IF('S.D.PASTE SHEET'!Z886="","",'S.D.PASTE SHEET'!Z886)</f>
        <v/>
      </c>
      <c s="90" t="str">
        <f>IF('S.D.PASTE SHEET'!AA886="","",'S.D.PASTE SHEET'!AA886)</f>
        <v/>
      </c>
      <c s="90" t="str">
        <f>IF('S.D.PASTE SHEET'!AB886="","",'S.D.PASTE SHEET'!AB886)</f>
        <v/>
      </c>
      <c s="90" t="str">
        <f>IF('S.D.PASTE SHEET'!AC886="","",'S.D.PASTE SHEET'!AC886)</f>
        <v/>
      </c>
      <c s="90" t="str">
        <f>IF('S.D.PASTE SHEET'!AD886="","",'S.D.PASTE SHEET'!AD886)</f>
        <v/>
      </c>
      <c s="34"/>
      <c s="32" t="str">
        <f>IF(AK886="","",IF(AK886&gt;0,COUNT($AG$2:AG886),""))</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6" s="32" t="str">
        <f>IF(BC886="","",IF(BC886&gt;0,COUNT($AY$2:AY886),""))</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7" spans="1:66" ht="15.75" customHeight="1">
      <c r="A887" s="90" t="str">
        <f>IF('S.D.PASTE SHEET'!A887="","",'S.D.PASTE SHEET'!A887)</f>
        <v/>
      </c>
      <c s="90" t="str">
        <f>IF('S.D.PASTE SHEET'!B887="","",'S.D.PASTE SHEET'!B887)</f>
        <v/>
      </c>
      <c s="90" t="str">
        <f>IF('S.D.PASTE SHEET'!C887="","",'S.D.PASTE SHEET'!C887)</f>
        <v/>
      </c>
      <c s="91" t="str">
        <f>IF('S.D.PASTE SHEET'!D887="","",'S.D.PASTE SHEET'!D887)</f>
        <v/>
      </c>
      <c s="90" t="str">
        <f>IF('S.D.PASTE SHEET'!E887="","",UPPER('S.D.PASTE SHEET'!E887))</f>
        <v/>
      </c>
      <c s="90" t="str">
        <f>IF('S.D.PASTE SHEET'!F887="","",'S.D.PASTE SHEET'!F887)</f>
        <v/>
      </c>
      <c s="90" t="str">
        <f>IF('S.D.PASTE SHEET'!G887="","",UPPER('S.D.PASTE SHEET'!G887))</f>
        <v/>
      </c>
      <c s="90" t="str">
        <f>IF('S.D.PASTE SHEET'!H887="","",UPPER('S.D.PASTE SHEET'!H887))</f>
        <v/>
      </c>
      <c s="90" t="str">
        <f>IF('S.D.PASTE SHEET'!I887="","",'S.D.PASTE SHEET'!I887)</f>
        <v/>
      </c>
      <c s="91" t="str">
        <f>IF('S.D.PASTE SHEET'!J887="","",'S.D.PASTE SHEET'!J887)</f>
        <v/>
      </c>
      <c s="90" t="str">
        <f>IF('S.D.PASTE SHEET'!K887="","",'S.D.PASTE SHEET'!K887)</f>
        <v/>
      </c>
      <c s="90" t="str">
        <f>IF('S.D.PASTE SHEET'!L887="","",'S.D.PASTE SHEET'!L887)</f>
        <v/>
      </c>
      <c s="90" t="str">
        <f>IF('S.D.PASTE SHEET'!M887="","",'S.D.PASTE SHEET'!M887)</f>
        <v/>
      </c>
      <c s="90" t="str">
        <f>IF('S.D.PASTE SHEET'!N887="","",'S.D.PASTE SHEET'!N887)</f>
        <v/>
      </c>
      <c s="90" t="str">
        <f>IF('S.D.PASTE SHEET'!O887="","",'S.D.PASTE SHEET'!O887)</f>
        <v/>
      </c>
      <c s="90" t="str">
        <f>IF('S.D.PASTE SHEET'!P887="","",'S.D.PASTE SHEET'!P887)</f>
        <v/>
      </c>
      <c s="90" t="str">
        <f>IF('S.D.PASTE SHEET'!Q887="","",'S.D.PASTE SHEET'!Q887)</f>
        <v/>
      </c>
      <c s="90" t="str">
        <f>IF('S.D.PASTE SHEET'!R887="","",'S.D.PASTE SHEET'!R887)</f>
        <v/>
      </c>
      <c s="90" t="str">
        <f>IF('S.D.PASTE SHEET'!S887="","",'S.D.PASTE SHEET'!S887)</f>
        <v/>
      </c>
      <c s="90" t="str">
        <f>IF('S.D.PASTE SHEET'!T887="","",'S.D.PASTE SHEET'!T887)</f>
        <v/>
      </c>
      <c s="90" t="str">
        <f>IF('S.D.PASTE SHEET'!U887="","",'S.D.PASTE SHEET'!U887)</f>
        <v/>
      </c>
      <c s="90" t="str">
        <f>IF('S.D.PASTE SHEET'!V887="","",'S.D.PASTE SHEET'!V887)</f>
        <v/>
      </c>
      <c s="90" t="str">
        <f>IF('S.D.PASTE SHEET'!W887="","",'S.D.PASTE SHEET'!W887)</f>
        <v/>
      </c>
      <c s="90" t="str">
        <f>IF('S.D.PASTE SHEET'!X887="","",'S.D.PASTE SHEET'!X887)</f>
        <v/>
      </c>
      <c s="90" t="str">
        <f>IF('S.D.PASTE SHEET'!Y887="","",'S.D.PASTE SHEET'!Y887)</f>
        <v/>
      </c>
      <c s="90" t="str">
        <f>IF('S.D.PASTE SHEET'!Z887="","",'S.D.PASTE SHEET'!Z887)</f>
        <v/>
      </c>
      <c s="90" t="str">
        <f>IF('S.D.PASTE SHEET'!AA887="","",'S.D.PASTE SHEET'!AA887)</f>
        <v/>
      </c>
      <c s="90" t="str">
        <f>IF('S.D.PASTE SHEET'!AB887="","",'S.D.PASTE SHEET'!AB887)</f>
        <v/>
      </c>
      <c s="90" t="str">
        <f>IF('S.D.PASTE SHEET'!AC887="","",'S.D.PASTE SHEET'!AC887)</f>
        <v/>
      </c>
      <c s="90" t="str">
        <f>IF('S.D.PASTE SHEET'!AD887="","",'S.D.PASTE SHEET'!AD887)</f>
        <v/>
      </c>
      <c s="34"/>
      <c s="32" t="str">
        <f>IF(AK887="","",IF(AK887&gt;0,COUNT($AG$2:AG887),""))</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7" s="32" t="str">
        <f>IF(BC887="","",IF(BC887&gt;0,COUNT($AY$2:AY887),""))</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8" spans="1:66" ht="15.75" customHeight="1">
      <c r="A888" s="90" t="str">
        <f>IF('S.D.PASTE SHEET'!A888="","",'S.D.PASTE SHEET'!A888)</f>
        <v/>
      </c>
      <c s="90" t="str">
        <f>IF('S.D.PASTE SHEET'!B888="","",'S.D.PASTE SHEET'!B888)</f>
        <v/>
      </c>
      <c s="90" t="str">
        <f>IF('S.D.PASTE SHEET'!C888="","",'S.D.PASTE SHEET'!C888)</f>
        <v/>
      </c>
      <c s="91" t="str">
        <f>IF('S.D.PASTE SHEET'!D888="","",'S.D.PASTE SHEET'!D888)</f>
        <v/>
      </c>
      <c s="90" t="str">
        <f>IF('S.D.PASTE SHEET'!E888="","",UPPER('S.D.PASTE SHEET'!E888))</f>
        <v/>
      </c>
      <c s="90" t="str">
        <f>IF('S.D.PASTE SHEET'!F888="","",'S.D.PASTE SHEET'!F888)</f>
        <v/>
      </c>
      <c s="90" t="str">
        <f>IF('S.D.PASTE SHEET'!G888="","",UPPER('S.D.PASTE SHEET'!G888))</f>
        <v/>
      </c>
      <c s="90" t="str">
        <f>IF('S.D.PASTE SHEET'!H888="","",UPPER('S.D.PASTE SHEET'!H888))</f>
        <v/>
      </c>
      <c s="90" t="str">
        <f>IF('S.D.PASTE SHEET'!I888="","",'S.D.PASTE SHEET'!I888)</f>
        <v/>
      </c>
      <c s="91" t="str">
        <f>IF('S.D.PASTE SHEET'!J888="","",'S.D.PASTE SHEET'!J888)</f>
        <v/>
      </c>
      <c s="90" t="str">
        <f>IF('S.D.PASTE SHEET'!K888="","",'S.D.PASTE SHEET'!K888)</f>
        <v/>
      </c>
      <c s="90" t="str">
        <f>IF('S.D.PASTE SHEET'!L888="","",'S.D.PASTE SHEET'!L888)</f>
        <v/>
      </c>
      <c s="90" t="str">
        <f>IF('S.D.PASTE SHEET'!M888="","",'S.D.PASTE SHEET'!M888)</f>
        <v/>
      </c>
      <c s="90" t="str">
        <f>IF('S.D.PASTE SHEET'!N888="","",'S.D.PASTE SHEET'!N888)</f>
        <v/>
      </c>
      <c s="90" t="str">
        <f>IF('S.D.PASTE SHEET'!O888="","",'S.D.PASTE SHEET'!O888)</f>
        <v/>
      </c>
      <c s="90" t="str">
        <f>IF('S.D.PASTE SHEET'!P888="","",'S.D.PASTE SHEET'!P888)</f>
        <v/>
      </c>
      <c s="90" t="str">
        <f>IF('S.D.PASTE SHEET'!Q888="","",'S.D.PASTE SHEET'!Q888)</f>
        <v/>
      </c>
      <c s="90" t="str">
        <f>IF('S.D.PASTE SHEET'!R888="","",'S.D.PASTE SHEET'!R888)</f>
        <v/>
      </c>
      <c s="90" t="str">
        <f>IF('S.D.PASTE SHEET'!S888="","",'S.D.PASTE SHEET'!S888)</f>
        <v/>
      </c>
      <c s="90" t="str">
        <f>IF('S.D.PASTE SHEET'!T888="","",'S.D.PASTE SHEET'!T888)</f>
        <v/>
      </c>
      <c s="90" t="str">
        <f>IF('S.D.PASTE SHEET'!U888="","",'S.D.PASTE SHEET'!U888)</f>
        <v/>
      </c>
      <c s="90" t="str">
        <f>IF('S.D.PASTE SHEET'!V888="","",'S.D.PASTE SHEET'!V888)</f>
        <v/>
      </c>
      <c s="90" t="str">
        <f>IF('S.D.PASTE SHEET'!W888="","",'S.D.PASTE SHEET'!W888)</f>
        <v/>
      </c>
      <c s="90" t="str">
        <f>IF('S.D.PASTE SHEET'!X888="","",'S.D.PASTE SHEET'!X888)</f>
        <v/>
      </c>
      <c s="90" t="str">
        <f>IF('S.D.PASTE SHEET'!Y888="","",'S.D.PASTE SHEET'!Y888)</f>
        <v/>
      </c>
      <c s="90" t="str">
        <f>IF('S.D.PASTE SHEET'!Z888="","",'S.D.PASTE SHEET'!Z888)</f>
        <v/>
      </c>
      <c s="90" t="str">
        <f>IF('S.D.PASTE SHEET'!AA888="","",'S.D.PASTE SHEET'!AA888)</f>
        <v/>
      </c>
      <c s="90" t="str">
        <f>IF('S.D.PASTE SHEET'!AB888="","",'S.D.PASTE SHEET'!AB888)</f>
        <v/>
      </c>
      <c s="90" t="str">
        <f>IF('S.D.PASTE SHEET'!AC888="","",'S.D.PASTE SHEET'!AC888)</f>
        <v/>
      </c>
      <c s="90" t="str">
        <f>IF('S.D.PASTE SHEET'!AD888="","",'S.D.PASTE SHEET'!AD888)</f>
        <v/>
      </c>
      <c s="34"/>
      <c s="32" t="str">
        <f>IF(AK888="","",IF(AK888&gt;0,COUNT($AG$2:AG888),""))</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8" s="32" t="str">
        <f>IF(BC888="","",IF(BC888&gt;0,COUNT($AY$2:AY888),""))</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89" spans="1:66" ht="15.75" customHeight="1">
      <c r="A889" s="90" t="str">
        <f>IF('S.D.PASTE SHEET'!A889="","",'S.D.PASTE SHEET'!A889)</f>
        <v/>
      </c>
      <c s="90" t="str">
        <f>IF('S.D.PASTE SHEET'!B889="","",'S.D.PASTE SHEET'!B889)</f>
        <v/>
      </c>
      <c s="90" t="str">
        <f>IF('S.D.PASTE SHEET'!C889="","",'S.D.PASTE SHEET'!C889)</f>
        <v/>
      </c>
      <c s="91" t="str">
        <f>IF('S.D.PASTE SHEET'!D889="","",'S.D.PASTE SHEET'!D889)</f>
        <v/>
      </c>
      <c s="90" t="str">
        <f>IF('S.D.PASTE SHEET'!E889="","",UPPER('S.D.PASTE SHEET'!E889))</f>
        <v/>
      </c>
      <c s="90" t="str">
        <f>IF('S.D.PASTE SHEET'!F889="","",'S.D.PASTE SHEET'!F889)</f>
        <v/>
      </c>
      <c s="90" t="str">
        <f>IF('S.D.PASTE SHEET'!G889="","",UPPER('S.D.PASTE SHEET'!G889))</f>
        <v/>
      </c>
      <c s="90" t="str">
        <f>IF('S.D.PASTE SHEET'!H889="","",UPPER('S.D.PASTE SHEET'!H889))</f>
        <v/>
      </c>
      <c s="90" t="str">
        <f>IF('S.D.PASTE SHEET'!I889="","",'S.D.PASTE SHEET'!I889)</f>
        <v/>
      </c>
      <c s="91" t="str">
        <f>IF('S.D.PASTE SHEET'!J889="","",'S.D.PASTE SHEET'!J889)</f>
        <v/>
      </c>
      <c s="90" t="str">
        <f>IF('S.D.PASTE SHEET'!K889="","",'S.D.PASTE SHEET'!K889)</f>
        <v/>
      </c>
      <c s="90" t="str">
        <f>IF('S.D.PASTE SHEET'!L889="","",'S.D.PASTE SHEET'!L889)</f>
        <v/>
      </c>
      <c s="90" t="str">
        <f>IF('S.D.PASTE SHEET'!M889="","",'S.D.PASTE SHEET'!M889)</f>
        <v/>
      </c>
      <c s="90" t="str">
        <f>IF('S.D.PASTE SHEET'!N889="","",'S.D.PASTE SHEET'!N889)</f>
        <v/>
      </c>
      <c s="90" t="str">
        <f>IF('S.D.PASTE SHEET'!O889="","",'S.D.PASTE SHEET'!O889)</f>
        <v/>
      </c>
      <c s="90" t="str">
        <f>IF('S.D.PASTE SHEET'!P889="","",'S.D.PASTE SHEET'!P889)</f>
        <v/>
      </c>
      <c s="90" t="str">
        <f>IF('S.D.PASTE SHEET'!Q889="","",'S.D.PASTE SHEET'!Q889)</f>
        <v/>
      </c>
      <c s="90" t="str">
        <f>IF('S.D.PASTE SHEET'!R889="","",'S.D.PASTE SHEET'!R889)</f>
        <v/>
      </c>
      <c s="90" t="str">
        <f>IF('S.D.PASTE SHEET'!S889="","",'S.D.PASTE SHEET'!S889)</f>
        <v/>
      </c>
      <c s="90" t="str">
        <f>IF('S.D.PASTE SHEET'!T889="","",'S.D.PASTE SHEET'!T889)</f>
        <v/>
      </c>
      <c s="90" t="str">
        <f>IF('S.D.PASTE SHEET'!U889="","",'S.D.PASTE SHEET'!U889)</f>
        <v/>
      </c>
      <c s="90" t="str">
        <f>IF('S.D.PASTE SHEET'!V889="","",'S.D.PASTE SHEET'!V889)</f>
        <v/>
      </c>
      <c s="90" t="str">
        <f>IF('S.D.PASTE SHEET'!W889="","",'S.D.PASTE SHEET'!W889)</f>
        <v/>
      </c>
      <c s="90" t="str">
        <f>IF('S.D.PASTE SHEET'!X889="","",'S.D.PASTE SHEET'!X889)</f>
        <v/>
      </c>
      <c s="90" t="str">
        <f>IF('S.D.PASTE SHEET'!Y889="","",'S.D.PASTE SHEET'!Y889)</f>
        <v/>
      </c>
      <c s="90" t="str">
        <f>IF('S.D.PASTE SHEET'!Z889="","",'S.D.PASTE SHEET'!Z889)</f>
        <v/>
      </c>
      <c s="90" t="str">
        <f>IF('S.D.PASTE SHEET'!AA889="","",'S.D.PASTE SHEET'!AA889)</f>
        <v/>
      </c>
      <c s="90" t="str">
        <f>IF('S.D.PASTE SHEET'!AB889="","",'S.D.PASTE SHEET'!AB889)</f>
        <v/>
      </c>
      <c s="90" t="str">
        <f>IF('S.D.PASTE SHEET'!AC889="","",'S.D.PASTE SHEET'!AC889)</f>
        <v/>
      </c>
      <c s="90" t="str">
        <f>IF('S.D.PASTE SHEET'!AD889="","",'S.D.PASTE SHEET'!AD889)</f>
        <v/>
      </c>
      <c s="34"/>
      <c s="32" t="str">
        <f>IF(AK889="","",IF(AK889&gt;0,COUNT($AG$2:AG889),""))</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89" s="32" t="str">
        <f>IF(BC889="","",IF(BC889&gt;0,COUNT($AY$2:AY889),""))</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0" spans="1:66" ht="15.75" customHeight="1">
      <c r="A890" s="90" t="str">
        <f>IF('S.D.PASTE SHEET'!A890="","",'S.D.PASTE SHEET'!A890)</f>
        <v/>
      </c>
      <c s="90" t="str">
        <f>IF('S.D.PASTE SHEET'!B890="","",'S.D.PASTE SHEET'!B890)</f>
        <v/>
      </c>
      <c s="90" t="str">
        <f>IF('S.D.PASTE SHEET'!C890="","",'S.D.PASTE SHEET'!C890)</f>
        <v/>
      </c>
      <c s="91" t="str">
        <f>IF('S.D.PASTE SHEET'!D890="","",'S.D.PASTE SHEET'!D890)</f>
        <v/>
      </c>
      <c s="90" t="str">
        <f>IF('S.D.PASTE SHEET'!E890="","",UPPER('S.D.PASTE SHEET'!E890))</f>
        <v/>
      </c>
      <c s="90" t="str">
        <f>IF('S.D.PASTE SHEET'!F890="","",'S.D.PASTE SHEET'!F890)</f>
        <v/>
      </c>
      <c s="90" t="str">
        <f>IF('S.D.PASTE SHEET'!G890="","",UPPER('S.D.PASTE SHEET'!G890))</f>
        <v/>
      </c>
      <c s="90" t="str">
        <f>IF('S.D.PASTE SHEET'!H890="","",UPPER('S.D.PASTE SHEET'!H890))</f>
        <v/>
      </c>
      <c s="90" t="str">
        <f>IF('S.D.PASTE SHEET'!I890="","",'S.D.PASTE SHEET'!I890)</f>
        <v/>
      </c>
      <c s="91" t="str">
        <f>IF('S.D.PASTE SHEET'!J890="","",'S.D.PASTE SHEET'!J890)</f>
        <v/>
      </c>
      <c s="90" t="str">
        <f>IF('S.D.PASTE SHEET'!K890="","",'S.D.PASTE SHEET'!K890)</f>
        <v/>
      </c>
      <c s="90" t="str">
        <f>IF('S.D.PASTE SHEET'!L890="","",'S.D.PASTE SHEET'!L890)</f>
        <v/>
      </c>
      <c s="90" t="str">
        <f>IF('S.D.PASTE SHEET'!M890="","",'S.D.PASTE SHEET'!M890)</f>
        <v/>
      </c>
      <c s="90" t="str">
        <f>IF('S.D.PASTE SHEET'!N890="","",'S.D.PASTE SHEET'!N890)</f>
        <v/>
      </c>
      <c s="90" t="str">
        <f>IF('S.D.PASTE SHEET'!O890="","",'S.D.PASTE SHEET'!O890)</f>
        <v/>
      </c>
      <c s="90" t="str">
        <f>IF('S.D.PASTE SHEET'!P890="","",'S.D.PASTE SHEET'!P890)</f>
        <v/>
      </c>
      <c s="90" t="str">
        <f>IF('S.D.PASTE SHEET'!Q890="","",'S.D.PASTE SHEET'!Q890)</f>
        <v/>
      </c>
      <c s="90" t="str">
        <f>IF('S.D.PASTE SHEET'!R890="","",'S.D.PASTE SHEET'!R890)</f>
        <v/>
      </c>
      <c s="90" t="str">
        <f>IF('S.D.PASTE SHEET'!S890="","",'S.D.PASTE SHEET'!S890)</f>
        <v/>
      </c>
      <c s="90" t="str">
        <f>IF('S.D.PASTE SHEET'!T890="","",'S.D.PASTE SHEET'!T890)</f>
        <v/>
      </c>
      <c s="90" t="str">
        <f>IF('S.D.PASTE SHEET'!U890="","",'S.D.PASTE SHEET'!U890)</f>
        <v/>
      </c>
      <c s="90" t="str">
        <f>IF('S.D.PASTE SHEET'!V890="","",'S.D.PASTE SHEET'!V890)</f>
        <v/>
      </c>
      <c s="90" t="str">
        <f>IF('S.D.PASTE SHEET'!W890="","",'S.D.PASTE SHEET'!W890)</f>
        <v/>
      </c>
      <c s="90" t="str">
        <f>IF('S.D.PASTE SHEET'!X890="","",'S.D.PASTE SHEET'!X890)</f>
        <v/>
      </c>
      <c s="90" t="str">
        <f>IF('S.D.PASTE SHEET'!Y890="","",'S.D.PASTE SHEET'!Y890)</f>
        <v/>
      </c>
      <c s="90" t="str">
        <f>IF('S.D.PASTE SHEET'!Z890="","",'S.D.PASTE SHEET'!Z890)</f>
        <v/>
      </c>
      <c s="90" t="str">
        <f>IF('S.D.PASTE SHEET'!AA890="","",'S.D.PASTE SHEET'!AA890)</f>
        <v/>
      </c>
      <c s="90" t="str">
        <f>IF('S.D.PASTE SHEET'!AB890="","",'S.D.PASTE SHEET'!AB890)</f>
        <v/>
      </c>
      <c s="90" t="str">
        <f>IF('S.D.PASTE SHEET'!AC890="","",'S.D.PASTE SHEET'!AC890)</f>
        <v/>
      </c>
      <c s="90" t="str">
        <f>IF('S.D.PASTE SHEET'!AD890="","",'S.D.PASTE SHEET'!AD890)</f>
        <v/>
      </c>
      <c s="34"/>
      <c s="32" t="str">
        <f>IF(AK890="","",IF(AK890&gt;0,COUNT($AG$2:AG890),""))</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0" s="32" t="str">
        <f>IF(BC890="","",IF(BC890&gt;0,COUNT($AY$2:AY890),""))</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1" spans="1:66" ht="15.75" customHeight="1">
      <c r="A891" s="90" t="str">
        <f>IF('S.D.PASTE SHEET'!A891="","",'S.D.PASTE SHEET'!A891)</f>
        <v/>
      </c>
      <c s="90" t="str">
        <f>IF('S.D.PASTE SHEET'!B891="","",'S.D.PASTE SHEET'!B891)</f>
        <v/>
      </c>
      <c s="90" t="str">
        <f>IF('S.D.PASTE SHEET'!C891="","",'S.D.PASTE SHEET'!C891)</f>
        <v/>
      </c>
      <c s="91" t="str">
        <f>IF('S.D.PASTE SHEET'!D891="","",'S.D.PASTE SHEET'!D891)</f>
        <v/>
      </c>
      <c s="90" t="str">
        <f>IF('S.D.PASTE SHEET'!E891="","",UPPER('S.D.PASTE SHEET'!E891))</f>
        <v/>
      </c>
      <c s="90" t="str">
        <f>IF('S.D.PASTE SHEET'!F891="","",'S.D.PASTE SHEET'!F891)</f>
        <v/>
      </c>
      <c s="90" t="str">
        <f>IF('S.D.PASTE SHEET'!G891="","",UPPER('S.D.PASTE SHEET'!G891))</f>
        <v/>
      </c>
      <c s="90" t="str">
        <f>IF('S.D.PASTE SHEET'!H891="","",UPPER('S.D.PASTE SHEET'!H891))</f>
        <v/>
      </c>
      <c s="90" t="str">
        <f>IF('S.D.PASTE SHEET'!I891="","",'S.D.PASTE SHEET'!I891)</f>
        <v/>
      </c>
      <c s="91" t="str">
        <f>IF('S.D.PASTE SHEET'!J891="","",'S.D.PASTE SHEET'!J891)</f>
        <v/>
      </c>
      <c s="90" t="str">
        <f>IF('S.D.PASTE SHEET'!K891="","",'S.D.PASTE SHEET'!K891)</f>
        <v/>
      </c>
      <c s="90" t="str">
        <f>IF('S.D.PASTE SHEET'!L891="","",'S.D.PASTE SHEET'!L891)</f>
        <v/>
      </c>
      <c s="90" t="str">
        <f>IF('S.D.PASTE SHEET'!M891="","",'S.D.PASTE SHEET'!M891)</f>
        <v/>
      </c>
      <c s="90" t="str">
        <f>IF('S.D.PASTE SHEET'!N891="","",'S.D.PASTE SHEET'!N891)</f>
        <v/>
      </c>
      <c s="90" t="str">
        <f>IF('S.D.PASTE SHEET'!O891="","",'S.D.PASTE SHEET'!O891)</f>
        <v/>
      </c>
      <c s="90" t="str">
        <f>IF('S.D.PASTE SHEET'!P891="","",'S.D.PASTE SHEET'!P891)</f>
        <v/>
      </c>
      <c s="90" t="str">
        <f>IF('S.D.PASTE SHEET'!Q891="","",'S.D.PASTE SHEET'!Q891)</f>
        <v/>
      </c>
      <c s="90" t="str">
        <f>IF('S.D.PASTE SHEET'!R891="","",'S.D.PASTE SHEET'!R891)</f>
        <v/>
      </c>
      <c s="90" t="str">
        <f>IF('S.D.PASTE SHEET'!S891="","",'S.D.PASTE SHEET'!S891)</f>
        <v/>
      </c>
      <c s="90" t="str">
        <f>IF('S.D.PASTE SHEET'!T891="","",'S.D.PASTE SHEET'!T891)</f>
        <v/>
      </c>
      <c s="90" t="str">
        <f>IF('S.D.PASTE SHEET'!U891="","",'S.D.PASTE SHEET'!U891)</f>
        <v/>
      </c>
      <c s="90" t="str">
        <f>IF('S.D.PASTE SHEET'!V891="","",'S.D.PASTE SHEET'!V891)</f>
        <v/>
      </c>
      <c s="90" t="str">
        <f>IF('S.D.PASTE SHEET'!W891="","",'S.D.PASTE SHEET'!W891)</f>
        <v/>
      </c>
      <c s="90" t="str">
        <f>IF('S.D.PASTE SHEET'!X891="","",'S.D.PASTE SHEET'!X891)</f>
        <v/>
      </c>
      <c s="90" t="str">
        <f>IF('S.D.PASTE SHEET'!Y891="","",'S.D.PASTE SHEET'!Y891)</f>
        <v/>
      </c>
      <c s="90" t="str">
        <f>IF('S.D.PASTE SHEET'!Z891="","",'S.D.PASTE SHEET'!Z891)</f>
        <v/>
      </c>
      <c s="90" t="str">
        <f>IF('S.D.PASTE SHEET'!AA891="","",'S.D.PASTE SHEET'!AA891)</f>
        <v/>
      </c>
      <c s="90" t="str">
        <f>IF('S.D.PASTE SHEET'!AB891="","",'S.D.PASTE SHEET'!AB891)</f>
        <v/>
      </c>
      <c s="90" t="str">
        <f>IF('S.D.PASTE SHEET'!AC891="","",'S.D.PASTE SHEET'!AC891)</f>
        <v/>
      </c>
      <c s="90" t="str">
        <f>IF('S.D.PASTE SHEET'!AD891="","",'S.D.PASTE SHEET'!AD891)</f>
        <v/>
      </c>
      <c s="34"/>
      <c s="32" t="str">
        <f>IF(AK891="","",IF(AK891&gt;0,COUNT($AG$2:AG891),""))</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1" s="32" t="str">
        <f>IF(BC891="","",IF(BC891&gt;0,COUNT($AY$2:AY891),""))</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2" spans="1:66" ht="15.75" customHeight="1">
      <c r="A892" s="90" t="str">
        <f>IF('S.D.PASTE SHEET'!A892="","",'S.D.PASTE SHEET'!A892)</f>
        <v/>
      </c>
      <c s="90" t="str">
        <f>IF('S.D.PASTE SHEET'!B892="","",'S.D.PASTE SHEET'!B892)</f>
        <v/>
      </c>
      <c s="90" t="str">
        <f>IF('S.D.PASTE SHEET'!C892="","",'S.D.PASTE SHEET'!C892)</f>
        <v/>
      </c>
      <c s="91" t="str">
        <f>IF('S.D.PASTE SHEET'!D892="","",'S.D.PASTE SHEET'!D892)</f>
        <v/>
      </c>
      <c s="90" t="str">
        <f>IF('S.D.PASTE SHEET'!E892="","",UPPER('S.D.PASTE SHEET'!E892))</f>
        <v/>
      </c>
      <c s="90" t="str">
        <f>IF('S.D.PASTE SHEET'!F892="","",'S.D.PASTE SHEET'!F892)</f>
        <v/>
      </c>
      <c s="90" t="str">
        <f>IF('S.D.PASTE SHEET'!G892="","",UPPER('S.D.PASTE SHEET'!G892))</f>
        <v/>
      </c>
      <c s="90" t="str">
        <f>IF('S.D.PASTE SHEET'!H892="","",UPPER('S.D.PASTE SHEET'!H892))</f>
        <v/>
      </c>
      <c s="90" t="str">
        <f>IF('S.D.PASTE SHEET'!I892="","",'S.D.PASTE SHEET'!I892)</f>
        <v/>
      </c>
      <c s="91" t="str">
        <f>IF('S.D.PASTE SHEET'!J892="","",'S.D.PASTE SHEET'!J892)</f>
        <v/>
      </c>
      <c s="90" t="str">
        <f>IF('S.D.PASTE SHEET'!K892="","",'S.D.PASTE SHEET'!K892)</f>
        <v/>
      </c>
      <c s="90" t="str">
        <f>IF('S.D.PASTE SHEET'!L892="","",'S.D.PASTE SHEET'!L892)</f>
        <v/>
      </c>
      <c s="90" t="str">
        <f>IF('S.D.PASTE SHEET'!M892="","",'S.D.PASTE SHEET'!M892)</f>
        <v/>
      </c>
      <c s="90" t="str">
        <f>IF('S.D.PASTE SHEET'!N892="","",'S.D.PASTE SHEET'!N892)</f>
        <v/>
      </c>
      <c s="90" t="str">
        <f>IF('S.D.PASTE SHEET'!O892="","",'S.D.PASTE SHEET'!O892)</f>
        <v/>
      </c>
      <c s="90" t="str">
        <f>IF('S.D.PASTE SHEET'!P892="","",'S.D.PASTE SHEET'!P892)</f>
        <v/>
      </c>
      <c s="90" t="str">
        <f>IF('S.D.PASTE SHEET'!Q892="","",'S.D.PASTE SHEET'!Q892)</f>
        <v/>
      </c>
      <c s="90" t="str">
        <f>IF('S.D.PASTE SHEET'!R892="","",'S.D.PASTE SHEET'!R892)</f>
        <v/>
      </c>
      <c s="90" t="str">
        <f>IF('S.D.PASTE SHEET'!S892="","",'S.D.PASTE SHEET'!S892)</f>
        <v/>
      </c>
      <c s="90" t="str">
        <f>IF('S.D.PASTE SHEET'!T892="","",'S.D.PASTE SHEET'!T892)</f>
        <v/>
      </c>
      <c s="90" t="str">
        <f>IF('S.D.PASTE SHEET'!U892="","",'S.D.PASTE SHEET'!U892)</f>
        <v/>
      </c>
      <c s="90" t="str">
        <f>IF('S.D.PASTE SHEET'!V892="","",'S.D.PASTE SHEET'!V892)</f>
        <v/>
      </c>
      <c s="90" t="str">
        <f>IF('S.D.PASTE SHEET'!W892="","",'S.D.PASTE SHEET'!W892)</f>
        <v/>
      </c>
      <c s="90" t="str">
        <f>IF('S.D.PASTE SHEET'!X892="","",'S.D.PASTE SHEET'!X892)</f>
        <v/>
      </c>
      <c s="90" t="str">
        <f>IF('S.D.PASTE SHEET'!Y892="","",'S.D.PASTE SHEET'!Y892)</f>
        <v/>
      </c>
      <c s="90" t="str">
        <f>IF('S.D.PASTE SHEET'!Z892="","",'S.D.PASTE SHEET'!Z892)</f>
        <v/>
      </c>
      <c s="90" t="str">
        <f>IF('S.D.PASTE SHEET'!AA892="","",'S.D.PASTE SHEET'!AA892)</f>
        <v/>
      </c>
      <c s="90" t="str">
        <f>IF('S.D.PASTE SHEET'!AB892="","",'S.D.PASTE SHEET'!AB892)</f>
        <v/>
      </c>
      <c s="90" t="str">
        <f>IF('S.D.PASTE SHEET'!AC892="","",'S.D.PASTE SHEET'!AC892)</f>
        <v/>
      </c>
      <c s="90" t="str">
        <f>IF('S.D.PASTE SHEET'!AD892="","",'S.D.PASTE SHEET'!AD892)</f>
        <v/>
      </c>
      <c s="34"/>
      <c s="32" t="str">
        <f>IF(AK892="","",IF(AK892&gt;0,COUNT($AG$2:AG892),""))</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2" s="32" t="str">
        <f>IF(BC892="","",IF(BC892&gt;0,COUNT($AY$2:AY892),""))</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3" spans="1:66" ht="15.75" customHeight="1">
      <c r="A893" s="90" t="str">
        <f>IF('S.D.PASTE SHEET'!A893="","",'S.D.PASTE SHEET'!A893)</f>
        <v/>
      </c>
      <c s="90" t="str">
        <f>IF('S.D.PASTE SHEET'!B893="","",'S.D.PASTE SHEET'!B893)</f>
        <v/>
      </c>
      <c s="90" t="str">
        <f>IF('S.D.PASTE SHEET'!C893="","",'S.D.PASTE SHEET'!C893)</f>
        <v/>
      </c>
      <c s="91" t="str">
        <f>IF('S.D.PASTE SHEET'!D893="","",'S.D.PASTE SHEET'!D893)</f>
        <v/>
      </c>
      <c s="90" t="str">
        <f>IF('S.D.PASTE SHEET'!E893="","",UPPER('S.D.PASTE SHEET'!E893))</f>
        <v/>
      </c>
      <c s="90" t="str">
        <f>IF('S.D.PASTE SHEET'!F893="","",'S.D.PASTE SHEET'!F893)</f>
        <v/>
      </c>
      <c s="90" t="str">
        <f>IF('S.D.PASTE SHEET'!G893="","",UPPER('S.D.PASTE SHEET'!G893))</f>
        <v/>
      </c>
      <c s="90" t="str">
        <f>IF('S.D.PASTE SHEET'!H893="","",UPPER('S.D.PASTE SHEET'!H893))</f>
        <v/>
      </c>
      <c s="90" t="str">
        <f>IF('S.D.PASTE SHEET'!I893="","",'S.D.PASTE SHEET'!I893)</f>
        <v/>
      </c>
      <c s="91" t="str">
        <f>IF('S.D.PASTE SHEET'!J893="","",'S.D.PASTE SHEET'!J893)</f>
        <v/>
      </c>
      <c s="90" t="str">
        <f>IF('S.D.PASTE SHEET'!K893="","",'S.D.PASTE SHEET'!K893)</f>
        <v/>
      </c>
      <c s="90" t="str">
        <f>IF('S.D.PASTE SHEET'!L893="","",'S.D.PASTE SHEET'!L893)</f>
        <v/>
      </c>
      <c s="90" t="str">
        <f>IF('S.D.PASTE SHEET'!M893="","",'S.D.PASTE SHEET'!M893)</f>
        <v/>
      </c>
      <c s="90" t="str">
        <f>IF('S.D.PASTE SHEET'!N893="","",'S.D.PASTE SHEET'!N893)</f>
        <v/>
      </c>
      <c s="90" t="str">
        <f>IF('S.D.PASTE SHEET'!O893="","",'S.D.PASTE SHEET'!O893)</f>
        <v/>
      </c>
      <c s="90" t="str">
        <f>IF('S.D.PASTE SHEET'!P893="","",'S.D.PASTE SHEET'!P893)</f>
        <v/>
      </c>
      <c s="90" t="str">
        <f>IF('S.D.PASTE SHEET'!Q893="","",'S.D.PASTE SHEET'!Q893)</f>
        <v/>
      </c>
      <c s="90" t="str">
        <f>IF('S.D.PASTE SHEET'!R893="","",'S.D.PASTE SHEET'!R893)</f>
        <v/>
      </c>
      <c s="90" t="str">
        <f>IF('S.D.PASTE SHEET'!S893="","",'S.D.PASTE SHEET'!S893)</f>
        <v/>
      </c>
      <c s="90" t="str">
        <f>IF('S.D.PASTE SHEET'!T893="","",'S.D.PASTE SHEET'!T893)</f>
        <v/>
      </c>
      <c s="90" t="str">
        <f>IF('S.D.PASTE SHEET'!U893="","",'S.D.PASTE SHEET'!U893)</f>
        <v/>
      </c>
      <c s="90" t="str">
        <f>IF('S.D.PASTE SHEET'!V893="","",'S.D.PASTE SHEET'!V893)</f>
        <v/>
      </c>
      <c s="90" t="str">
        <f>IF('S.D.PASTE SHEET'!W893="","",'S.D.PASTE SHEET'!W893)</f>
        <v/>
      </c>
      <c s="90" t="str">
        <f>IF('S.D.PASTE SHEET'!X893="","",'S.D.PASTE SHEET'!X893)</f>
        <v/>
      </c>
      <c s="90" t="str">
        <f>IF('S.D.PASTE SHEET'!Y893="","",'S.D.PASTE SHEET'!Y893)</f>
        <v/>
      </c>
      <c s="90" t="str">
        <f>IF('S.D.PASTE SHEET'!Z893="","",'S.D.PASTE SHEET'!Z893)</f>
        <v/>
      </c>
      <c s="90" t="str">
        <f>IF('S.D.PASTE SHEET'!AA893="","",'S.D.PASTE SHEET'!AA893)</f>
        <v/>
      </c>
      <c s="90" t="str">
        <f>IF('S.D.PASTE SHEET'!AB893="","",'S.D.PASTE SHEET'!AB893)</f>
        <v/>
      </c>
      <c s="90" t="str">
        <f>IF('S.D.PASTE SHEET'!AC893="","",'S.D.PASTE SHEET'!AC893)</f>
        <v/>
      </c>
      <c s="90" t="str">
        <f>IF('S.D.PASTE SHEET'!AD893="","",'S.D.PASTE SHEET'!AD893)</f>
        <v/>
      </c>
      <c s="34"/>
      <c s="32" t="str">
        <f>IF(AK893="","",IF(AK893&gt;0,COUNT($AG$2:AG893),""))</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3" s="32" t="str">
        <f>IF(BC893="","",IF(BC893&gt;0,COUNT($AY$2:AY893),""))</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4" spans="1:66" ht="15.75" customHeight="1">
      <c r="A894" s="90" t="str">
        <f>IF('S.D.PASTE SHEET'!A894="","",'S.D.PASTE SHEET'!A894)</f>
        <v/>
      </c>
      <c s="90" t="str">
        <f>IF('S.D.PASTE SHEET'!B894="","",'S.D.PASTE SHEET'!B894)</f>
        <v/>
      </c>
      <c s="90" t="str">
        <f>IF('S.D.PASTE SHEET'!C894="","",'S.D.PASTE SHEET'!C894)</f>
        <v/>
      </c>
      <c s="91" t="str">
        <f>IF('S.D.PASTE SHEET'!D894="","",'S.D.PASTE SHEET'!D894)</f>
        <v/>
      </c>
      <c s="90" t="str">
        <f>IF('S.D.PASTE SHEET'!E894="","",UPPER('S.D.PASTE SHEET'!E894))</f>
        <v/>
      </c>
      <c s="90" t="str">
        <f>IF('S.D.PASTE SHEET'!F894="","",'S.D.PASTE SHEET'!F894)</f>
        <v/>
      </c>
      <c s="90" t="str">
        <f>IF('S.D.PASTE SHEET'!G894="","",UPPER('S.D.PASTE SHEET'!G894))</f>
        <v/>
      </c>
      <c s="90" t="str">
        <f>IF('S.D.PASTE SHEET'!H894="","",UPPER('S.D.PASTE SHEET'!H894))</f>
        <v/>
      </c>
      <c s="90" t="str">
        <f>IF('S.D.PASTE SHEET'!I894="","",'S.D.PASTE SHEET'!I894)</f>
        <v/>
      </c>
      <c s="91" t="str">
        <f>IF('S.D.PASTE SHEET'!J894="","",'S.D.PASTE SHEET'!J894)</f>
        <v/>
      </c>
      <c s="90" t="str">
        <f>IF('S.D.PASTE SHEET'!K894="","",'S.D.PASTE SHEET'!K894)</f>
        <v/>
      </c>
      <c s="90" t="str">
        <f>IF('S.D.PASTE SHEET'!L894="","",'S.D.PASTE SHEET'!L894)</f>
        <v/>
      </c>
      <c s="90" t="str">
        <f>IF('S.D.PASTE SHEET'!M894="","",'S.D.PASTE SHEET'!M894)</f>
        <v/>
      </c>
      <c s="90" t="str">
        <f>IF('S.D.PASTE SHEET'!N894="","",'S.D.PASTE SHEET'!N894)</f>
        <v/>
      </c>
      <c s="90" t="str">
        <f>IF('S.D.PASTE SHEET'!O894="","",'S.D.PASTE SHEET'!O894)</f>
        <v/>
      </c>
      <c s="90" t="str">
        <f>IF('S.D.PASTE SHEET'!P894="","",'S.D.PASTE SHEET'!P894)</f>
        <v/>
      </c>
      <c s="90" t="str">
        <f>IF('S.D.PASTE SHEET'!Q894="","",'S.D.PASTE SHEET'!Q894)</f>
        <v/>
      </c>
      <c s="90" t="str">
        <f>IF('S.D.PASTE SHEET'!R894="","",'S.D.PASTE SHEET'!R894)</f>
        <v/>
      </c>
      <c s="90" t="str">
        <f>IF('S.D.PASTE SHEET'!S894="","",'S.D.PASTE SHEET'!S894)</f>
        <v/>
      </c>
      <c s="90" t="str">
        <f>IF('S.D.PASTE SHEET'!T894="","",'S.D.PASTE SHEET'!T894)</f>
        <v/>
      </c>
      <c s="90" t="str">
        <f>IF('S.D.PASTE SHEET'!U894="","",'S.D.PASTE SHEET'!U894)</f>
        <v/>
      </c>
      <c s="90" t="str">
        <f>IF('S.D.PASTE SHEET'!V894="","",'S.D.PASTE SHEET'!V894)</f>
        <v/>
      </c>
      <c s="90" t="str">
        <f>IF('S.D.PASTE SHEET'!W894="","",'S.D.PASTE SHEET'!W894)</f>
        <v/>
      </c>
      <c s="90" t="str">
        <f>IF('S.D.PASTE SHEET'!X894="","",'S.D.PASTE SHEET'!X894)</f>
        <v/>
      </c>
      <c s="90" t="str">
        <f>IF('S.D.PASTE SHEET'!Y894="","",'S.D.PASTE SHEET'!Y894)</f>
        <v/>
      </c>
      <c s="90" t="str">
        <f>IF('S.D.PASTE SHEET'!Z894="","",'S.D.PASTE SHEET'!Z894)</f>
        <v/>
      </c>
      <c s="90" t="str">
        <f>IF('S.D.PASTE SHEET'!AA894="","",'S.D.PASTE SHEET'!AA894)</f>
        <v/>
      </c>
      <c s="90" t="str">
        <f>IF('S.D.PASTE SHEET'!AB894="","",'S.D.PASTE SHEET'!AB894)</f>
        <v/>
      </c>
      <c s="90" t="str">
        <f>IF('S.D.PASTE SHEET'!AC894="","",'S.D.PASTE SHEET'!AC894)</f>
        <v/>
      </c>
      <c s="90" t="str">
        <f>IF('S.D.PASTE SHEET'!AD894="","",'S.D.PASTE SHEET'!AD894)</f>
        <v/>
      </c>
      <c s="34"/>
      <c s="32" t="str">
        <f>IF(AK894="","",IF(AK894&gt;0,COUNT($AG$2:AG894),""))</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4" s="32" t="str">
        <f>IF(BC894="","",IF(BC894&gt;0,COUNT($AY$2:AY894),""))</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5" spans="1:66" ht="15.75" customHeight="1">
      <c r="A895" s="90" t="str">
        <f>IF('S.D.PASTE SHEET'!A895="","",'S.D.PASTE SHEET'!A895)</f>
        <v/>
      </c>
      <c s="90" t="str">
        <f>IF('S.D.PASTE SHEET'!B895="","",'S.D.PASTE SHEET'!B895)</f>
        <v/>
      </c>
      <c s="90" t="str">
        <f>IF('S.D.PASTE SHEET'!C895="","",'S.D.PASTE SHEET'!C895)</f>
        <v/>
      </c>
      <c s="91" t="str">
        <f>IF('S.D.PASTE SHEET'!D895="","",'S.D.PASTE SHEET'!D895)</f>
        <v/>
      </c>
      <c s="90" t="str">
        <f>IF('S.D.PASTE SHEET'!E895="","",UPPER('S.D.PASTE SHEET'!E895))</f>
        <v/>
      </c>
      <c s="90" t="str">
        <f>IF('S.D.PASTE SHEET'!F895="","",'S.D.PASTE SHEET'!F895)</f>
        <v/>
      </c>
      <c s="90" t="str">
        <f>IF('S.D.PASTE SHEET'!G895="","",UPPER('S.D.PASTE SHEET'!G895))</f>
        <v/>
      </c>
      <c s="90" t="str">
        <f>IF('S.D.PASTE SHEET'!H895="","",UPPER('S.D.PASTE SHEET'!H895))</f>
        <v/>
      </c>
      <c s="90" t="str">
        <f>IF('S.D.PASTE SHEET'!I895="","",'S.D.PASTE SHEET'!I895)</f>
        <v/>
      </c>
      <c s="91" t="str">
        <f>IF('S.D.PASTE SHEET'!J895="","",'S.D.PASTE SHEET'!J895)</f>
        <v/>
      </c>
      <c s="90" t="str">
        <f>IF('S.D.PASTE SHEET'!K895="","",'S.D.PASTE SHEET'!K895)</f>
        <v/>
      </c>
      <c s="90" t="str">
        <f>IF('S.D.PASTE SHEET'!L895="","",'S.D.PASTE SHEET'!L895)</f>
        <v/>
      </c>
      <c s="90" t="str">
        <f>IF('S.D.PASTE SHEET'!M895="","",'S.D.PASTE SHEET'!M895)</f>
        <v/>
      </c>
      <c s="90" t="str">
        <f>IF('S.D.PASTE SHEET'!N895="","",'S.D.PASTE SHEET'!N895)</f>
        <v/>
      </c>
      <c s="90" t="str">
        <f>IF('S.D.PASTE SHEET'!O895="","",'S.D.PASTE SHEET'!O895)</f>
        <v/>
      </c>
      <c s="90" t="str">
        <f>IF('S.D.PASTE SHEET'!P895="","",'S.D.PASTE SHEET'!P895)</f>
        <v/>
      </c>
      <c s="90" t="str">
        <f>IF('S.D.PASTE SHEET'!Q895="","",'S.D.PASTE SHEET'!Q895)</f>
        <v/>
      </c>
      <c s="90" t="str">
        <f>IF('S.D.PASTE SHEET'!R895="","",'S.D.PASTE SHEET'!R895)</f>
        <v/>
      </c>
      <c s="90" t="str">
        <f>IF('S.D.PASTE SHEET'!S895="","",'S.D.PASTE SHEET'!S895)</f>
        <v/>
      </c>
      <c s="90" t="str">
        <f>IF('S.D.PASTE SHEET'!T895="","",'S.D.PASTE SHEET'!T895)</f>
        <v/>
      </c>
      <c s="90" t="str">
        <f>IF('S.D.PASTE SHEET'!U895="","",'S.D.PASTE SHEET'!U895)</f>
        <v/>
      </c>
      <c s="90" t="str">
        <f>IF('S.D.PASTE SHEET'!V895="","",'S.D.PASTE SHEET'!V895)</f>
        <v/>
      </c>
      <c s="90" t="str">
        <f>IF('S.D.PASTE SHEET'!W895="","",'S.D.PASTE SHEET'!W895)</f>
        <v/>
      </c>
      <c s="90" t="str">
        <f>IF('S.D.PASTE SHEET'!X895="","",'S.D.PASTE SHEET'!X895)</f>
        <v/>
      </c>
      <c s="90" t="str">
        <f>IF('S.D.PASTE SHEET'!Y895="","",'S.D.PASTE SHEET'!Y895)</f>
        <v/>
      </c>
      <c s="90" t="str">
        <f>IF('S.D.PASTE SHEET'!Z895="","",'S.D.PASTE SHEET'!Z895)</f>
        <v/>
      </c>
      <c s="90" t="str">
        <f>IF('S.D.PASTE SHEET'!AA895="","",'S.D.PASTE SHEET'!AA895)</f>
        <v/>
      </c>
      <c s="90" t="str">
        <f>IF('S.D.PASTE SHEET'!AB895="","",'S.D.PASTE SHEET'!AB895)</f>
        <v/>
      </c>
      <c s="90" t="str">
        <f>IF('S.D.PASTE SHEET'!AC895="","",'S.D.PASTE SHEET'!AC895)</f>
        <v/>
      </c>
      <c s="90" t="str">
        <f>IF('S.D.PASTE SHEET'!AD895="","",'S.D.PASTE SHEET'!AD895)</f>
        <v/>
      </c>
      <c s="34"/>
      <c s="32" t="str">
        <f>IF(AK895="","",IF(AK895&gt;0,COUNT($AG$2:AG895),""))</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5" s="32" t="str">
        <f>IF(BC895="","",IF(BC895&gt;0,COUNT($AY$2:AY895),""))</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6" spans="1:66" ht="15.75" customHeight="1">
      <c r="A896" s="90" t="str">
        <f>IF('S.D.PASTE SHEET'!A896="","",'S.D.PASTE SHEET'!A896)</f>
        <v/>
      </c>
      <c s="90" t="str">
        <f>IF('S.D.PASTE SHEET'!B896="","",'S.D.PASTE SHEET'!B896)</f>
        <v/>
      </c>
      <c s="90" t="str">
        <f>IF('S.D.PASTE SHEET'!C896="","",'S.D.PASTE SHEET'!C896)</f>
        <v/>
      </c>
      <c s="91" t="str">
        <f>IF('S.D.PASTE SHEET'!D896="","",'S.D.PASTE SHEET'!D896)</f>
        <v/>
      </c>
      <c s="90" t="str">
        <f>IF('S.D.PASTE SHEET'!E896="","",UPPER('S.D.PASTE SHEET'!E896))</f>
        <v/>
      </c>
      <c s="90" t="str">
        <f>IF('S.D.PASTE SHEET'!F896="","",'S.D.PASTE SHEET'!F896)</f>
        <v/>
      </c>
      <c s="90" t="str">
        <f>IF('S.D.PASTE SHEET'!G896="","",UPPER('S.D.PASTE SHEET'!G896))</f>
        <v/>
      </c>
      <c s="90" t="str">
        <f>IF('S.D.PASTE SHEET'!H896="","",UPPER('S.D.PASTE SHEET'!H896))</f>
        <v/>
      </c>
      <c s="90" t="str">
        <f>IF('S.D.PASTE SHEET'!I896="","",'S.D.PASTE SHEET'!I896)</f>
        <v/>
      </c>
      <c s="91" t="str">
        <f>IF('S.D.PASTE SHEET'!J896="","",'S.D.PASTE SHEET'!J896)</f>
        <v/>
      </c>
      <c s="90" t="str">
        <f>IF('S.D.PASTE SHEET'!K896="","",'S.D.PASTE SHEET'!K896)</f>
        <v/>
      </c>
      <c s="90" t="str">
        <f>IF('S.D.PASTE SHEET'!L896="","",'S.D.PASTE SHEET'!L896)</f>
        <v/>
      </c>
      <c s="90" t="str">
        <f>IF('S.D.PASTE SHEET'!M896="","",'S.D.PASTE SHEET'!M896)</f>
        <v/>
      </c>
      <c s="90" t="str">
        <f>IF('S.D.PASTE SHEET'!N896="","",'S.D.PASTE SHEET'!N896)</f>
        <v/>
      </c>
      <c s="90" t="str">
        <f>IF('S.D.PASTE SHEET'!O896="","",'S.D.PASTE SHEET'!O896)</f>
        <v/>
      </c>
      <c s="90" t="str">
        <f>IF('S.D.PASTE SHEET'!P896="","",'S.D.PASTE SHEET'!P896)</f>
        <v/>
      </c>
      <c s="90" t="str">
        <f>IF('S.D.PASTE SHEET'!Q896="","",'S.D.PASTE SHEET'!Q896)</f>
        <v/>
      </c>
      <c s="90" t="str">
        <f>IF('S.D.PASTE SHEET'!R896="","",'S.D.PASTE SHEET'!R896)</f>
        <v/>
      </c>
      <c s="90" t="str">
        <f>IF('S.D.PASTE SHEET'!S896="","",'S.D.PASTE SHEET'!S896)</f>
        <v/>
      </c>
      <c s="90" t="str">
        <f>IF('S.D.PASTE SHEET'!T896="","",'S.D.PASTE SHEET'!T896)</f>
        <v/>
      </c>
      <c s="90" t="str">
        <f>IF('S.D.PASTE SHEET'!U896="","",'S.D.PASTE SHEET'!U896)</f>
        <v/>
      </c>
      <c s="90" t="str">
        <f>IF('S.D.PASTE SHEET'!V896="","",'S.D.PASTE SHEET'!V896)</f>
        <v/>
      </c>
      <c s="90" t="str">
        <f>IF('S.D.PASTE SHEET'!W896="","",'S.D.PASTE SHEET'!W896)</f>
        <v/>
      </c>
      <c s="90" t="str">
        <f>IF('S.D.PASTE SHEET'!X896="","",'S.D.PASTE SHEET'!X896)</f>
        <v/>
      </c>
      <c s="90" t="str">
        <f>IF('S.D.PASTE SHEET'!Y896="","",'S.D.PASTE SHEET'!Y896)</f>
        <v/>
      </c>
      <c s="90" t="str">
        <f>IF('S.D.PASTE SHEET'!Z896="","",'S.D.PASTE SHEET'!Z896)</f>
        <v/>
      </c>
      <c s="90" t="str">
        <f>IF('S.D.PASTE SHEET'!AA896="","",'S.D.PASTE SHEET'!AA896)</f>
        <v/>
      </c>
      <c s="90" t="str">
        <f>IF('S.D.PASTE SHEET'!AB896="","",'S.D.PASTE SHEET'!AB896)</f>
        <v/>
      </c>
      <c s="90" t="str">
        <f>IF('S.D.PASTE SHEET'!AC896="","",'S.D.PASTE SHEET'!AC896)</f>
        <v/>
      </c>
      <c s="90" t="str">
        <f>IF('S.D.PASTE SHEET'!AD896="","",'S.D.PASTE SHEET'!AD896)</f>
        <v/>
      </c>
      <c s="34"/>
      <c s="32" t="str">
        <f>IF(AK896="","",IF(AK896&gt;0,COUNT($AG$2:AG896),""))</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 t="shared" si="125"/>
        <v/>
      </c>
      <c r="AX896" s="32" t="str">
        <f>IF(BC896="","",IF(BC896&gt;0,COUNT($AY$2:AY896),""))</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7" spans="1:66" ht="15.75" customHeight="1">
      <c r="A897" s="90" t="str">
        <f>IF('S.D.PASTE SHEET'!A897="","",'S.D.PASTE SHEET'!A897)</f>
        <v/>
      </c>
      <c s="90" t="str">
        <f>IF('S.D.PASTE SHEET'!B897="","",'S.D.PASTE SHEET'!B897)</f>
        <v/>
      </c>
      <c s="90" t="str">
        <f>IF('S.D.PASTE SHEET'!C897="","",'S.D.PASTE SHEET'!C897)</f>
        <v/>
      </c>
      <c s="91" t="str">
        <f>IF('S.D.PASTE SHEET'!D897="","",'S.D.PASTE SHEET'!D897)</f>
        <v/>
      </c>
      <c s="90" t="str">
        <f>IF('S.D.PASTE SHEET'!E897="","",UPPER('S.D.PASTE SHEET'!E897))</f>
        <v/>
      </c>
      <c s="90" t="str">
        <f>IF('S.D.PASTE SHEET'!F897="","",'S.D.PASTE SHEET'!F897)</f>
        <v/>
      </c>
      <c s="90" t="str">
        <f>IF('S.D.PASTE SHEET'!G897="","",UPPER('S.D.PASTE SHEET'!G897))</f>
        <v/>
      </c>
      <c s="90" t="str">
        <f>IF('S.D.PASTE SHEET'!H897="","",UPPER('S.D.PASTE SHEET'!H897))</f>
        <v/>
      </c>
      <c s="90" t="str">
        <f>IF('S.D.PASTE SHEET'!I897="","",'S.D.PASTE SHEET'!I897)</f>
        <v/>
      </c>
      <c s="91" t="str">
        <f>IF('S.D.PASTE SHEET'!J897="","",'S.D.PASTE SHEET'!J897)</f>
        <v/>
      </c>
      <c s="90" t="str">
        <f>IF('S.D.PASTE SHEET'!K897="","",'S.D.PASTE SHEET'!K897)</f>
        <v/>
      </c>
      <c s="90" t="str">
        <f>IF('S.D.PASTE SHEET'!L897="","",'S.D.PASTE SHEET'!L897)</f>
        <v/>
      </c>
      <c s="90" t="str">
        <f>IF('S.D.PASTE SHEET'!M897="","",'S.D.PASTE SHEET'!M897)</f>
        <v/>
      </c>
      <c s="90" t="str">
        <f>IF('S.D.PASTE SHEET'!N897="","",'S.D.PASTE SHEET'!N897)</f>
        <v/>
      </c>
      <c s="90" t="str">
        <f>IF('S.D.PASTE SHEET'!O897="","",'S.D.PASTE SHEET'!O897)</f>
        <v/>
      </c>
      <c s="90" t="str">
        <f>IF('S.D.PASTE SHEET'!P897="","",'S.D.PASTE SHEET'!P897)</f>
        <v/>
      </c>
      <c s="90" t="str">
        <f>IF('S.D.PASTE SHEET'!Q897="","",'S.D.PASTE SHEET'!Q897)</f>
        <v/>
      </c>
      <c s="90" t="str">
        <f>IF('S.D.PASTE SHEET'!R897="","",'S.D.PASTE SHEET'!R897)</f>
        <v/>
      </c>
      <c s="90" t="str">
        <f>IF('S.D.PASTE SHEET'!S897="","",'S.D.PASTE SHEET'!S897)</f>
        <v/>
      </c>
      <c s="90" t="str">
        <f>IF('S.D.PASTE SHEET'!T897="","",'S.D.PASTE SHEET'!T897)</f>
        <v/>
      </c>
      <c s="90" t="str">
        <f>IF('S.D.PASTE SHEET'!U897="","",'S.D.PASTE SHEET'!U897)</f>
        <v/>
      </c>
      <c s="90" t="str">
        <f>IF('S.D.PASTE SHEET'!V897="","",'S.D.PASTE SHEET'!V897)</f>
        <v/>
      </c>
      <c s="90" t="str">
        <f>IF('S.D.PASTE SHEET'!W897="","",'S.D.PASTE SHEET'!W897)</f>
        <v/>
      </c>
      <c s="90" t="str">
        <f>IF('S.D.PASTE SHEET'!X897="","",'S.D.PASTE SHEET'!X897)</f>
        <v/>
      </c>
      <c s="90" t="str">
        <f>IF('S.D.PASTE SHEET'!Y897="","",'S.D.PASTE SHEET'!Y897)</f>
        <v/>
      </c>
      <c s="90" t="str">
        <f>IF('S.D.PASTE SHEET'!Z897="","",'S.D.PASTE SHEET'!Z897)</f>
        <v/>
      </c>
      <c s="90" t="str">
        <f>IF('S.D.PASTE SHEET'!AA897="","",'S.D.PASTE SHEET'!AA897)</f>
        <v/>
      </c>
      <c s="90" t="str">
        <f>IF('S.D.PASTE SHEET'!AB897="","",'S.D.PASTE SHEET'!AB897)</f>
        <v/>
      </c>
      <c s="90" t="str">
        <f>IF('S.D.PASTE SHEET'!AC897="","",'S.D.PASTE SHEET'!AC897)</f>
        <v/>
      </c>
      <c s="90" t="str">
        <f>IF('S.D.PASTE SHEET'!AD897="","",'S.D.PASTE SHEET'!AD897)</f>
        <v/>
      </c>
      <c s="34"/>
      <c s="32" t="str">
        <f>IF(AK897="","",IF(AK897&gt;0,COUNT($AG$2:AG897),""))</f>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37" t="str">
        <f t="shared" si="125"/>
        <v/>
      </c>
      <c s="10" t="str">
        <f t="shared" si="125"/>
        <v/>
      </c>
      <c s="10" t="str">
        <f t="shared" si="125"/>
        <v/>
      </c>
      <c s="10" t="str">
        <f t="shared" si="125"/>
        <v/>
      </c>
      <c s="10" t="str">
        <f t="shared" si="125"/>
        <v/>
      </c>
      <c s="10" t="str">
        <f t="shared" si="125"/>
        <v/>
      </c>
      <c s="10" t="str">
        <f>IF(AND($AJ$1=5,$A897=5),P897,"")</f>
        <v/>
      </c>
      <c r="AX897" s="32" t="str">
        <f>IF(BC897="","",IF(BC897&gt;0,COUNT($AY$2:AY897),""))</f>
        <v/>
      </c>
      <c s="10" t="str">
        <f t="shared" si="119"/>
        <v/>
      </c>
      <c s="10" t="str">
        <f t="shared" si="126"/>
        <v/>
      </c>
      <c s="10" t="str">
        <f t="shared" si="126"/>
        <v/>
      </c>
      <c s="39" t="str">
        <f t="shared" si="126"/>
        <v/>
      </c>
      <c s="10" t="str">
        <f t="shared" si="126"/>
        <v/>
      </c>
      <c s="10" t="str">
        <f t="shared" si="126"/>
        <v/>
      </c>
      <c s="10" t="str">
        <f t="shared" si="126"/>
        <v/>
      </c>
      <c s="10" t="str">
        <f t="shared" si="126"/>
        <v/>
      </c>
      <c s="10" t="str">
        <f t="shared" si="126"/>
        <v/>
      </c>
      <c s="39" t="str">
        <f t="shared" si="126"/>
        <v/>
      </c>
      <c s="10" t="str">
        <f t="shared" si="126"/>
        <v/>
      </c>
      <c s="10" t="str">
        <f t="shared" si="126"/>
        <v/>
      </c>
      <c s="10" t="str">
        <f t="shared" si="126"/>
        <v/>
      </c>
      <c s="10" t="str">
        <f t="shared" si="126"/>
        <v/>
      </c>
      <c s="10" t="str">
        <f t="shared" si="126"/>
        <v/>
      </c>
      <c s="10" t="str">
        <f t="shared" si="126"/>
        <v/>
      </c>
    </row>
    <row r="898" spans="1:66" ht="15.75" customHeight="1">
      <c r="A898" s="90" t="str">
        <f>IF('S.D.PASTE SHEET'!A898="","",'S.D.PASTE SHEET'!A898)</f>
        <v/>
      </c>
      <c s="90" t="str">
        <f>IF('S.D.PASTE SHEET'!B898="","",'S.D.PASTE SHEET'!B898)</f>
        <v/>
      </c>
      <c s="90" t="str">
        <f>IF('S.D.PASTE SHEET'!C898="","",'S.D.PASTE SHEET'!C898)</f>
        <v/>
      </c>
      <c s="91" t="str">
        <f>IF('S.D.PASTE SHEET'!D898="","",'S.D.PASTE SHEET'!D898)</f>
        <v/>
      </c>
      <c s="90" t="str">
        <f>IF('S.D.PASTE SHEET'!E898="","",UPPER('S.D.PASTE SHEET'!E898))</f>
        <v/>
      </c>
      <c s="90" t="str">
        <f>IF('S.D.PASTE SHEET'!F898="","",'S.D.PASTE SHEET'!F898)</f>
        <v/>
      </c>
      <c s="90" t="str">
        <f>IF('S.D.PASTE SHEET'!G898="","",UPPER('S.D.PASTE SHEET'!G898))</f>
        <v/>
      </c>
      <c s="90" t="str">
        <f>IF('S.D.PASTE SHEET'!H898="","",UPPER('S.D.PASTE SHEET'!H898))</f>
        <v/>
      </c>
      <c s="90" t="str">
        <f>IF('S.D.PASTE SHEET'!I898="","",'S.D.PASTE SHEET'!I898)</f>
        <v/>
      </c>
      <c s="91" t="str">
        <f>IF('S.D.PASTE SHEET'!J898="","",'S.D.PASTE SHEET'!J898)</f>
        <v/>
      </c>
      <c s="90" t="str">
        <f>IF('S.D.PASTE SHEET'!K898="","",'S.D.PASTE SHEET'!K898)</f>
        <v/>
      </c>
      <c s="90" t="str">
        <f>IF('S.D.PASTE SHEET'!L898="","",'S.D.PASTE SHEET'!L898)</f>
        <v/>
      </c>
      <c s="90" t="str">
        <f>IF('S.D.PASTE SHEET'!M898="","",'S.D.PASTE SHEET'!M898)</f>
        <v/>
      </c>
      <c s="90" t="str">
        <f>IF('S.D.PASTE SHEET'!N898="","",'S.D.PASTE SHEET'!N898)</f>
        <v/>
      </c>
      <c s="90" t="str">
        <f>IF('S.D.PASTE SHEET'!O898="","",'S.D.PASTE SHEET'!O898)</f>
        <v/>
      </c>
      <c s="90" t="str">
        <f>IF('S.D.PASTE SHEET'!P898="","",'S.D.PASTE SHEET'!P898)</f>
        <v/>
      </c>
      <c s="90" t="str">
        <f>IF('S.D.PASTE SHEET'!Q898="","",'S.D.PASTE SHEET'!Q898)</f>
        <v/>
      </c>
      <c s="90" t="str">
        <f>IF('S.D.PASTE SHEET'!R898="","",'S.D.PASTE SHEET'!R898)</f>
        <v/>
      </c>
      <c s="90" t="str">
        <f>IF('S.D.PASTE SHEET'!S898="","",'S.D.PASTE SHEET'!S898)</f>
        <v/>
      </c>
      <c s="90" t="str">
        <f>IF('S.D.PASTE SHEET'!T898="","",'S.D.PASTE SHEET'!T898)</f>
        <v/>
      </c>
      <c s="90" t="str">
        <f>IF('S.D.PASTE SHEET'!U898="","",'S.D.PASTE SHEET'!U898)</f>
        <v/>
      </c>
      <c s="90" t="str">
        <f>IF('S.D.PASTE SHEET'!V898="","",'S.D.PASTE SHEET'!V898)</f>
        <v/>
      </c>
      <c s="90" t="str">
        <f>IF('S.D.PASTE SHEET'!W898="","",'S.D.PASTE SHEET'!W898)</f>
        <v/>
      </c>
      <c s="90" t="str">
        <f>IF('S.D.PASTE SHEET'!X898="","",'S.D.PASTE SHEET'!X898)</f>
        <v/>
      </c>
      <c s="90" t="str">
        <f>IF('S.D.PASTE SHEET'!Y898="","",'S.D.PASTE SHEET'!Y898)</f>
        <v/>
      </c>
      <c s="90" t="str">
        <f>IF('S.D.PASTE SHEET'!Z898="","",'S.D.PASTE SHEET'!Z898)</f>
        <v/>
      </c>
      <c s="90" t="str">
        <f>IF('S.D.PASTE SHEET'!AA898="","",'S.D.PASTE SHEET'!AA898)</f>
        <v/>
      </c>
      <c s="90" t="str">
        <f>IF('S.D.PASTE SHEET'!AB898="","",'S.D.PASTE SHEET'!AB898)</f>
        <v/>
      </c>
      <c s="90" t="str">
        <f>IF('S.D.PASTE SHEET'!AC898="","",'S.D.PASTE SHEET'!AC898)</f>
        <v/>
      </c>
      <c s="90" t="str">
        <f>IF('S.D.PASTE SHEET'!AD898="","",'S.D.PASTE SHEET'!AD898)</f>
        <v/>
      </c>
      <c s="34"/>
      <c s="32" t="str">
        <f>IF(AK898="","",IF(AK898&gt;0,COUNT($AG$2:AG898),""))</f>
        <v/>
      </c>
      <c s="10" t="str">
        <f t="shared" si="127" ref="AG898:AV913">IF(AND($AJ$1=5,$A898=5),A898,"")</f>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898" s="32" t="str">
        <f>IF(BC898="","",IF(BC898&gt;0,COUNT($AY$2:AY898),""))</f>
        <v/>
      </c>
      <c s="10" t="str">
        <f t="shared" si="128" ref="AY898:AY961">IF(AND($BB$1=5,$A898=5,$BC$1=B898),A898,"")</f>
        <v/>
      </c>
      <c s="10" t="str">
        <f t="shared" si="129" ref="AZ898:BN913">IF(AND($BB$1=5,$A898=5,$BC$1=$B898),B898,"")</f>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899" spans="1:66" ht="15.75" customHeight="1">
      <c r="A899" s="90" t="str">
        <f>IF('S.D.PASTE SHEET'!A899="","",'S.D.PASTE SHEET'!A899)</f>
        <v/>
      </c>
      <c s="90" t="str">
        <f>IF('S.D.PASTE SHEET'!B899="","",'S.D.PASTE SHEET'!B899)</f>
        <v/>
      </c>
      <c s="90" t="str">
        <f>IF('S.D.PASTE SHEET'!C899="","",'S.D.PASTE SHEET'!C899)</f>
        <v/>
      </c>
      <c s="91" t="str">
        <f>IF('S.D.PASTE SHEET'!D899="","",'S.D.PASTE SHEET'!D899)</f>
        <v/>
      </c>
      <c s="90" t="str">
        <f>IF('S.D.PASTE SHEET'!E899="","",UPPER('S.D.PASTE SHEET'!E899))</f>
        <v/>
      </c>
      <c s="90" t="str">
        <f>IF('S.D.PASTE SHEET'!F899="","",'S.D.PASTE SHEET'!F899)</f>
        <v/>
      </c>
      <c s="90" t="str">
        <f>IF('S.D.PASTE SHEET'!G899="","",UPPER('S.D.PASTE SHEET'!G899))</f>
        <v/>
      </c>
      <c s="90" t="str">
        <f>IF('S.D.PASTE SHEET'!H899="","",UPPER('S.D.PASTE SHEET'!H899))</f>
        <v/>
      </c>
      <c s="90" t="str">
        <f>IF('S.D.PASTE SHEET'!I899="","",'S.D.PASTE SHEET'!I899)</f>
        <v/>
      </c>
      <c s="91" t="str">
        <f>IF('S.D.PASTE SHEET'!J899="","",'S.D.PASTE SHEET'!J899)</f>
        <v/>
      </c>
      <c s="90" t="str">
        <f>IF('S.D.PASTE SHEET'!K899="","",'S.D.PASTE SHEET'!K899)</f>
        <v/>
      </c>
      <c s="90" t="str">
        <f>IF('S.D.PASTE SHEET'!L899="","",'S.D.PASTE SHEET'!L899)</f>
        <v/>
      </c>
      <c s="90" t="str">
        <f>IF('S.D.PASTE SHEET'!M899="","",'S.D.PASTE SHEET'!M899)</f>
        <v/>
      </c>
      <c s="90" t="str">
        <f>IF('S.D.PASTE SHEET'!N899="","",'S.D.PASTE SHEET'!N899)</f>
        <v/>
      </c>
      <c s="90" t="str">
        <f>IF('S.D.PASTE SHEET'!O899="","",'S.D.PASTE SHEET'!O899)</f>
        <v/>
      </c>
      <c s="90" t="str">
        <f>IF('S.D.PASTE SHEET'!P899="","",'S.D.PASTE SHEET'!P899)</f>
        <v/>
      </c>
      <c s="90" t="str">
        <f>IF('S.D.PASTE SHEET'!Q899="","",'S.D.PASTE SHEET'!Q899)</f>
        <v/>
      </c>
      <c s="90" t="str">
        <f>IF('S.D.PASTE SHEET'!R899="","",'S.D.PASTE SHEET'!R899)</f>
        <v/>
      </c>
      <c s="90" t="str">
        <f>IF('S.D.PASTE SHEET'!S899="","",'S.D.PASTE SHEET'!S899)</f>
        <v/>
      </c>
      <c s="90" t="str">
        <f>IF('S.D.PASTE SHEET'!T899="","",'S.D.PASTE SHEET'!T899)</f>
        <v/>
      </c>
      <c s="90" t="str">
        <f>IF('S.D.PASTE SHEET'!U899="","",'S.D.PASTE SHEET'!U899)</f>
        <v/>
      </c>
      <c s="90" t="str">
        <f>IF('S.D.PASTE SHEET'!V899="","",'S.D.PASTE SHEET'!V899)</f>
        <v/>
      </c>
      <c s="90" t="str">
        <f>IF('S.D.PASTE SHEET'!W899="","",'S.D.PASTE SHEET'!W899)</f>
        <v/>
      </c>
      <c s="90" t="str">
        <f>IF('S.D.PASTE SHEET'!X899="","",'S.D.PASTE SHEET'!X899)</f>
        <v/>
      </c>
      <c s="90" t="str">
        <f>IF('S.D.PASTE SHEET'!Y899="","",'S.D.PASTE SHEET'!Y899)</f>
        <v/>
      </c>
      <c s="90" t="str">
        <f>IF('S.D.PASTE SHEET'!Z899="","",'S.D.PASTE SHEET'!Z899)</f>
        <v/>
      </c>
      <c s="90" t="str">
        <f>IF('S.D.PASTE SHEET'!AA899="","",'S.D.PASTE SHEET'!AA899)</f>
        <v/>
      </c>
      <c s="90" t="str">
        <f>IF('S.D.PASTE SHEET'!AB899="","",'S.D.PASTE SHEET'!AB899)</f>
        <v/>
      </c>
      <c s="90" t="str">
        <f>IF('S.D.PASTE SHEET'!AC899="","",'S.D.PASTE SHEET'!AC899)</f>
        <v/>
      </c>
      <c s="90" t="str">
        <f>IF('S.D.PASTE SHEET'!AD899="","",'S.D.PASTE SHEET'!AD899)</f>
        <v/>
      </c>
      <c s="34"/>
      <c s="32" t="str">
        <f>IF(AK899="","",IF(AK899&gt;0,COUNT($AG$2:AG899),""))</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899" s="32" t="str">
        <f>IF(BC899="","",IF(BC899&gt;0,COUNT($AY$2:AY899),""))</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0" spans="1:66" ht="15.75" customHeight="1">
      <c r="A900" s="90" t="str">
        <f>IF('S.D.PASTE SHEET'!A900="","",'S.D.PASTE SHEET'!A900)</f>
        <v/>
      </c>
      <c s="90" t="str">
        <f>IF('S.D.PASTE SHEET'!B900="","",'S.D.PASTE SHEET'!B900)</f>
        <v/>
      </c>
      <c s="90" t="str">
        <f>IF('S.D.PASTE SHEET'!C900="","",'S.D.PASTE SHEET'!C900)</f>
        <v/>
      </c>
      <c s="91" t="str">
        <f>IF('S.D.PASTE SHEET'!D900="","",'S.D.PASTE SHEET'!D900)</f>
        <v/>
      </c>
      <c s="90" t="str">
        <f>IF('S.D.PASTE SHEET'!E900="","",UPPER('S.D.PASTE SHEET'!E900))</f>
        <v/>
      </c>
      <c s="90" t="str">
        <f>IF('S.D.PASTE SHEET'!F900="","",'S.D.PASTE SHEET'!F900)</f>
        <v/>
      </c>
      <c s="90" t="str">
        <f>IF('S.D.PASTE SHEET'!G900="","",UPPER('S.D.PASTE SHEET'!G900))</f>
        <v/>
      </c>
      <c s="90" t="str">
        <f>IF('S.D.PASTE SHEET'!H900="","",UPPER('S.D.PASTE SHEET'!H900))</f>
        <v/>
      </c>
      <c s="90" t="str">
        <f>IF('S.D.PASTE SHEET'!I900="","",'S.D.PASTE SHEET'!I900)</f>
        <v/>
      </c>
      <c s="91" t="str">
        <f>IF('S.D.PASTE SHEET'!J900="","",'S.D.PASTE SHEET'!J900)</f>
        <v/>
      </c>
      <c s="90" t="str">
        <f>IF('S.D.PASTE SHEET'!K900="","",'S.D.PASTE SHEET'!K900)</f>
        <v/>
      </c>
      <c s="90" t="str">
        <f>IF('S.D.PASTE SHEET'!L900="","",'S.D.PASTE SHEET'!L900)</f>
        <v/>
      </c>
      <c s="90" t="str">
        <f>IF('S.D.PASTE SHEET'!M900="","",'S.D.PASTE SHEET'!M900)</f>
        <v/>
      </c>
      <c s="90" t="str">
        <f>IF('S.D.PASTE SHEET'!N900="","",'S.D.PASTE SHEET'!N900)</f>
        <v/>
      </c>
      <c s="90" t="str">
        <f>IF('S.D.PASTE SHEET'!O900="","",'S.D.PASTE SHEET'!O900)</f>
        <v/>
      </c>
      <c s="90" t="str">
        <f>IF('S.D.PASTE SHEET'!P900="","",'S.D.PASTE SHEET'!P900)</f>
        <v/>
      </c>
      <c s="90" t="str">
        <f>IF('S.D.PASTE SHEET'!Q900="","",'S.D.PASTE SHEET'!Q900)</f>
        <v/>
      </c>
      <c s="90" t="str">
        <f>IF('S.D.PASTE SHEET'!R900="","",'S.D.PASTE SHEET'!R900)</f>
        <v/>
      </c>
      <c s="90" t="str">
        <f>IF('S.D.PASTE SHEET'!S900="","",'S.D.PASTE SHEET'!S900)</f>
        <v/>
      </c>
      <c s="90" t="str">
        <f>IF('S.D.PASTE SHEET'!T900="","",'S.D.PASTE SHEET'!T900)</f>
        <v/>
      </c>
      <c s="90" t="str">
        <f>IF('S.D.PASTE SHEET'!U900="","",'S.D.PASTE SHEET'!U900)</f>
        <v/>
      </c>
      <c s="90" t="str">
        <f>IF('S.D.PASTE SHEET'!V900="","",'S.D.PASTE SHEET'!V900)</f>
        <v/>
      </c>
      <c s="90" t="str">
        <f>IF('S.D.PASTE SHEET'!W900="","",'S.D.PASTE SHEET'!W900)</f>
        <v/>
      </c>
      <c s="90" t="str">
        <f>IF('S.D.PASTE SHEET'!X900="","",'S.D.PASTE SHEET'!X900)</f>
        <v/>
      </c>
      <c s="90" t="str">
        <f>IF('S.D.PASTE SHEET'!Y900="","",'S.D.PASTE SHEET'!Y900)</f>
        <v/>
      </c>
      <c s="90" t="str">
        <f>IF('S.D.PASTE SHEET'!Z900="","",'S.D.PASTE SHEET'!Z900)</f>
        <v/>
      </c>
      <c s="90" t="str">
        <f>IF('S.D.PASTE SHEET'!AA900="","",'S.D.PASTE SHEET'!AA900)</f>
        <v/>
      </c>
      <c s="90" t="str">
        <f>IF('S.D.PASTE SHEET'!AB900="","",'S.D.PASTE SHEET'!AB900)</f>
        <v/>
      </c>
      <c s="90" t="str">
        <f>IF('S.D.PASTE SHEET'!AC900="","",'S.D.PASTE SHEET'!AC900)</f>
        <v/>
      </c>
      <c s="90" t="str">
        <f>IF('S.D.PASTE SHEET'!AD900="","",'S.D.PASTE SHEET'!AD900)</f>
        <v/>
      </c>
      <c s="34"/>
      <c s="32" t="str">
        <f>IF(AK900="","",IF(AK900&gt;0,COUNT($AG$2:AG900),""))</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0" s="32" t="str">
        <f>IF(BC900="","",IF(BC900&gt;0,COUNT($AY$2:AY900),""))</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1" spans="1:66" ht="15.75" customHeight="1">
      <c r="A901" s="90" t="str">
        <f>IF('S.D.PASTE SHEET'!A901="","",'S.D.PASTE SHEET'!A901)</f>
        <v/>
      </c>
      <c s="90" t="str">
        <f>IF('S.D.PASTE SHEET'!B901="","",'S.D.PASTE SHEET'!B901)</f>
        <v/>
      </c>
      <c s="90" t="str">
        <f>IF('S.D.PASTE SHEET'!C901="","",'S.D.PASTE SHEET'!C901)</f>
        <v/>
      </c>
      <c s="91" t="str">
        <f>IF('S.D.PASTE SHEET'!D901="","",'S.D.PASTE SHEET'!D901)</f>
        <v/>
      </c>
      <c s="90" t="str">
        <f>IF('S.D.PASTE SHEET'!E901="","",UPPER('S.D.PASTE SHEET'!E901))</f>
        <v/>
      </c>
      <c s="90" t="str">
        <f>IF('S.D.PASTE SHEET'!F901="","",'S.D.PASTE SHEET'!F901)</f>
        <v/>
      </c>
      <c s="90" t="str">
        <f>IF('S.D.PASTE SHEET'!G901="","",UPPER('S.D.PASTE SHEET'!G901))</f>
        <v/>
      </c>
      <c s="90" t="str">
        <f>IF('S.D.PASTE SHEET'!H901="","",UPPER('S.D.PASTE SHEET'!H901))</f>
        <v/>
      </c>
      <c s="90" t="str">
        <f>IF('S.D.PASTE SHEET'!I901="","",'S.D.PASTE SHEET'!I901)</f>
        <v/>
      </c>
      <c s="91" t="str">
        <f>IF('S.D.PASTE SHEET'!J901="","",'S.D.PASTE SHEET'!J901)</f>
        <v/>
      </c>
      <c s="90" t="str">
        <f>IF('S.D.PASTE SHEET'!K901="","",'S.D.PASTE SHEET'!K901)</f>
        <v/>
      </c>
      <c s="90" t="str">
        <f>IF('S.D.PASTE SHEET'!L901="","",'S.D.PASTE SHEET'!L901)</f>
        <v/>
      </c>
      <c s="90" t="str">
        <f>IF('S.D.PASTE SHEET'!M901="","",'S.D.PASTE SHEET'!M901)</f>
        <v/>
      </c>
      <c s="90" t="str">
        <f>IF('S.D.PASTE SHEET'!N901="","",'S.D.PASTE SHEET'!N901)</f>
        <v/>
      </c>
      <c s="90" t="str">
        <f>IF('S.D.PASTE SHEET'!O901="","",'S.D.PASTE SHEET'!O901)</f>
        <v/>
      </c>
      <c s="90" t="str">
        <f>IF('S.D.PASTE SHEET'!P901="","",'S.D.PASTE SHEET'!P901)</f>
        <v/>
      </c>
      <c s="90" t="str">
        <f>IF('S.D.PASTE SHEET'!Q901="","",'S.D.PASTE SHEET'!Q901)</f>
        <v/>
      </c>
      <c s="90" t="str">
        <f>IF('S.D.PASTE SHEET'!R901="","",'S.D.PASTE SHEET'!R901)</f>
        <v/>
      </c>
      <c s="90" t="str">
        <f>IF('S.D.PASTE SHEET'!S901="","",'S.D.PASTE SHEET'!S901)</f>
        <v/>
      </c>
      <c s="90" t="str">
        <f>IF('S.D.PASTE SHEET'!T901="","",'S.D.PASTE SHEET'!T901)</f>
        <v/>
      </c>
      <c s="90" t="str">
        <f>IF('S.D.PASTE SHEET'!U901="","",'S.D.PASTE SHEET'!U901)</f>
        <v/>
      </c>
      <c s="90" t="str">
        <f>IF('S.D.PASTE SHEET'!V901="","",'S.D.PASTE SHEET'!V901)</f>
        <v/>
      </c>
      <c s="90" t="str">
        <f>IF('S.D.PASTE SHEET'!W901="","",'S.D.PASTE SHEET'!W901)</f>
        <v/>
      </c>
      <c s="90" t="str">
        <f>IF('S.D.PASTE SHEET'!X901="","",'S.D.PASTE SHEET'!X901)</f>
        <v/>
      </c>
      <c s="90" t="str">
        <f>IF('S.D.PASTE SHEET'!Y901="","",'S.D.PASTE SHEET'!Y901)</f>
        <v/>
      </c>
      <c s="90" t="str">
        <f>IF('S.D.PASTE SHEET'!Z901="","",'S.D.PASTE SHEET'!Z901)</f>
        <v/>
      </c>
      <c s="90" t="str">
        <f>IF('S.D.PASTE SHEET'!AA901="","",'S.D.PASTE SHEET'!AA901)</f>
        <v/>
      </c>
      <c s="90" t="str">
        <f>IF('S.D.PASTE SHEET'!AB901="","",'S.D.PASTE SHEET'!AB901)</f>
        <v/>
      </c>
      <c s="90" t="str">
        <f>IF('S.D.PASTE SHEET'!AC901="","",'S.D.PASTE SHEET'!AC901)</f>
        <v/>
      </c>
      <c s="90" t="str">
        <f>IF('S.D.PASTE SHEET'!AD901="","",'S.D.PASTE SHEET'!AD901)</f>
        <v/>
      </c>
      <c s="34"/>
      <c s="32" t="str">
        <f>IF(AK901="","",IF(AK901&gt;0,COUNT($AG$2:AG901),""))</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1" s="32" t="str">
        <f>IF(BC901="","",IF(BC901&gt;0,COUNT($AY$2:AY901),""))</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2" spans="1:66" ht="15.75" customHeight="1">
      <c r="A902" s="90" t="str">
        <f>IF('S.D.PASTE SHEET'!A902="","",'S.D.PASTE SHEET'!A902)</f>
        <v/>
      </c>
      <c s="90" t="str">
        <f>IF('S.D.PASTE SHEET'!B902="","",'S.D.PASTE SHEET'!B902)</f>
        <v/>
      </c>
      <c s="90" t="str">
        <f>IF('S.D.PASTE SHEET'!C902="","",'S.D.PASTE SHEET'!C902)</f>
        <v/>
      </c>
      <c s="91" t="str">
        <f>IF('S.D.PASTE SHEET'!D902="","",'S.D.PASTE SHEET'!D902)</f>
        <v/>
      </c>
      <c s="90" t="str">
        <f>IF('S.D.PASTE SHEET'!E902="","",UPPER('S.D.PASTE SHEET'!E902))</f>
        <v/>
      </c>
      <c s="90" t="str">
        <f>IF('S.D.PASTE SHEET'!F902="","",'S.D.PASTE SHEET'!F902)</f>
        <v/>
      </c>
      <c s="90" t="str">
        <f>IF('S.D.PASTE SHEET'!G902="","",UPPER('S.D.PASTE SHEET'!G902))</f>
        <v/>
      </c>
      <c s="90" t="str">
        <f>IF('S.D.PASTE SHEET'!H902="","",UPPER('S.D.PASTE SHEET'!H902))</f>
        <v/>
      </c>
      <c s="90" t="str">
        <f>IF('S.D.PASTE SHEET'!I902="","",'S.D.PASTE SHEET'!I902)</f>
        <v/>
      </c>
      <c s="91" t="str">
        <f>IF('S.D.PASTE SHEET'!J902="","",'S.D.PASTE SHEET'!J902)</f>
        <v/>
      </c>
      <c s="90" t="str">
        <f>IF('S.D.PASTE SHEET'!K902="","",'S.D.PASTE SHEET'!K902)</f>
        <v/>
      </c>
      <c s="90" t="str">
        <f>IF('S.D.PASTE SHEET'!L902="","",'S.D.PASTE SHEET'!L902)</f>
        <v/>
      </c>
      <c s="90" t="str">
        <f>IF('S.D.PASTE SHEET'!M902="","",'S.D.PASTE SHEET'!M902)</f>
        <v/>
      </c>
      <c s="90" t="str">
        <f>IF('S.D.PASTE SHEET'!N902="","",'S.D.PASTE SHEET'!N902)</f>
        <v/>
      </c>
      <c s="90" t="str">
        <f>IF('S.D.PASTE SHEET'!O902="","",'S.D.PASTE SHEET'!O902)</f>
        <v/>
      </c>
      <c s="90" t="str">
        <f>IF('S.D.PASTE SHEET'!P902="","",'S.D.PASTE SHEET'!P902)</f>
        <v/>
      </c>
      <c s="90" t="str">
        <f>IF('S.D.PASTE SHEET'!Q902="","",'S.D.PASTE SHEET'!Q902)</f>
        <v/>
      </c>
      <c s="90" t="str">
        <f>IF('S.D.PASTE SHEET'!R902="","",'S.D.PASTE SHEET'!R902)</f>
        <v/>
      </c>
      <c s="90" t="str">
        <f>IF('S.D.PASTE SHEET'!S902="","",'S.D.PASTE SHEET'!S902)</f>
        <v/>
      </c>
      <c s="90" t="str">
        <f>IF('S.D.PASTE SHEET'!T902="","",'S.D.PASTE SHEET'!T902)</f>
        <v/>
      </c>
      <c s="90" t="str">
        <f>IF('S.D.PASTE SHEET'!U902="","",'S.D.PASTE SHEET'!U902)</f>
        <v/>
      </c>
      <c s="90" t="str">
        <f>IF('S.D.PASTE SHEET'!V902="","",'S.D.PASTE SHEET'!V902)</f>
        <v/>
      </c>
      <c s="90" t="str">
        <f>IF('S.D.PASTE SHEET'!W902="","",'S.D.PASTE SHEET'!W902)</f>
        <v/>
      </c>
      <c s="90" t="str">
        <f>IF('S.D.PASTE SHEET'!X902="","",'S.D.PASTE SHEET'!X902)</f>
        <v/>
      </c>
      <c s="90" t="str">
        <f>IF('S.D.PASTE SHEET'!Y902="","",'S.D.PASTE SHEET'!Y902)</f>
        <v/>
      </c>
      <c s="90" t="str">
        <f>IF('S.D.PASTE SHEET'!Z902="","",'S.D.PASTE SHEET'!Z902)</f>
        <v/>
      </c>
      <c s="90" t="str">
        <f>IF('S.D.PASTE SHEET'!AA902="","",'S.D.PASTE SHEET'!AA902)</f>
        <v/>
      </c>
      <c s="90" t="str">
        <f>IF('S.D.PASTE SHEET'!AB902="","",'S.D.PASTE SHEET'!AB902)</f>
        <v/>
      </c>
      <c s="90" t="str">
        <f>IF('S.D.PASTE SHEET'!AC902="","",'S.D.PASTE SHEET'!AC902)</f>
        <v/>
      </c>
      <c s="90" t="str">
        <f>IF('S.D.PASTE SHEET'!AD902="","",'S.D.PASTE SHEET'!AD902)</f>
        <v/>
      </c>
      <c s="34"/>
      <c s="32" t="str">
        <f>IF(AK902="","",IF(AK902&gt;0,COUNT($AG$2:AG902),""))</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2" s="32" t="str">
        <f>IF(BC902="","",IF(BC902&gt;0,COUNT($AY$2:AY902),""))</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3" spans="1:66" ht="15.75" customHeight="1">
      <c r="A903" s="90" t="str">
        <f>IF('S.D.PASTE SHEET'!A903="","",'S.D.PASTE SHEET'!A903)</f>
        <v/>
      </c>
      <c s="90" t="str">
        <f>IF('S.D.PASTE SHEET'!B903="","",'S.D.PASTE SHEET'!B903)</f>
        <v/>
      </c>
      <c s="90" t="str">
        <f>IF('S.D.PASTE SHEET'!C903="","",'S.D.PASTE SHEET'!C903)</f>
        <v/>
      </c>
      <c s="91" t="str">
        <f>IF('S.D.PASTE SHEET'!D903="","",'S.D.PASTE SHEET'!D903)</f>
        <v/>
      </c>
      <c s="90" t="str">
        <f>IF('S.D.PASTE SHEET'!E903="","",UPPER('S.D.PASTE SHEET'!E903))</f>
        <v/>
      </c>
      <c s="90" t="str">
        <f>IF('S.D.PASTE SHEET'!F903="","",'S.D.PASTE SHEET'!F903)</f>
        <v/>
      </c>
      <c s="90" t="str">
        <f>IF('S.D.PASTE SHEET'!G903="","",UPPER('S.D.PASTE SHEET'!G903))</f>
        <v/>
      </c>
      <c s="90" t="str">
        <f>IF('S.D.PASTE SHEET'!H903="","",UPPER('S.D.PASTE SHEET'!H903))</f>
        <v/>
      </c>
      <c s="90" t="str">
        <f>IF('S.D.PASTE SHEET'!I903="","",'S.D.PASTE SHEET'!I903)</f>
        <v/>
      </c>
      <c s="91" t="str">
        <f>IF('S.D.PASTE SHEET'!J903="","",'S.D.PASTE SHEET'!J903)</f>
        <v/>
      </c>
      <c s="90" t="str">
        <f>IF('S.D.PASTE SHEET'!K903="","",'S.D.PASTE SHEET'!K903)</f>
        <v/>
      </c>
      <c s="90" t="str">
        <f>IF('S.D.PASTE SHEET'!L903="","",'S.D.PASTE SHEET'!L903)</f>
        <v/>
      </c>
      <c s="90" t="str">
        <f>IF('S.D.PASTE SHEET'!M903="","",'S.D.PASTE SHEET'!M903)</f>
        <v/>
      </c>
      <c s="90" t="str">
        <f>IF('S.D.PASTE SHEET'!N903="","",'S.D.PASTE SHEET'!N903)</f>
        <v/>
      </c>
      <c s="90" t="str">
        <f>IF('S.D.PASTE SHEET'!O903="","",'S.D.PASTE SHEET'!O903)</f>
        <v/>
      </c>
      <c s="90" t="str">
        <f>IF('S.D.PASTE SHEET'!P903="","",'S.D.PASTE SHEET'!P903)</f>
        <v/>
      </c>
      <c s="90" t="str">
        <f>IF('S.D.PASTE SHEET'!Q903="","",'S.D.PASTE SHEET'!Q903)</f>
        <v/>
      </c>
      <c s="90" t="str">
        <f>IF('S.D.PASTE SHEET'!R903="","",'S.D.PASTE SHEET'!R903)</f>
        <v/>
      </c>
      <c s="90" t="str">
        <f>IF('S.D.PASTE SHEET'!S903="","",'S.D.PASTE SHEET'!S903)</f>
        <v/>
      </c>
      <c s="90" t="str">
        <f>IF('S.D.PASTE SHEET'!T903="","",'S.D.PASTE SHEET'!T903)</f>
        <v/>
      </c>
      <c s="90" t="str">
        <f>IF('S.D.PASTE SHEET'!U903="","",'S.D.PASTE SHEET'!U903)</f>
        <v/>
      </c>
      <c s="90" t="str">
        <f>IF('S.D.PASTE SHEET'!V903="","",'S.D.PASTE SHEET'!V903)</f>
        <v/>
      </c>
      <c s="90" t="str">
        <f>IF('S.D.PASTE SHEET'!W903="","",'S.D.PASTE SHEET'!W903)</f>
        <v/>
      </c>
      <c s="90" t="str">
        <f>IF('S.D.PASTE SHEET'!X903="","",'S.D.PASTE SHEET'!X903)</f>
        <v/>
      </c>
      <c s="90" t="str">
        <f>IF('S.D.PASTE SHEET'!Y903="","",'S.D.PASTE SHEET'!Y903)</f>
        <v/>
      </c>
      <c s="90" t="str">
        <f>IF('S.D.PASTE SHEET'!Z903="","",'S.D.PASTE SHEET'!Z903)</f>
        <v/>
      </c>
      <c s="90" t="str">
        <f>IF('S.D.PASTE SHEET'!AA903="","",'S.D.PASTE SHEET'!AA903)</f>
        <v/>
      </c>
      <c s="90" t="str">
        <f>IF('S.D.PASTE SHEET'!AB903="","",'S.D.PASTE SHEET'!AB903)</f>
        <v/>
      </c>
      <c s="90" t="str">
        <f>IF('S.D.PASTE SHEET'!AC903="","",'S.D.PASTE SHEET'!AC903)</f>
        <v/>
      </c>
      <c s="90" t="str">
        <f>IF('S.D.PASTE SHEET'!AD903="","",'S.D.PASTE SHEET'!AD903)</f>
        <v/>
      </c>
      <c s="34"/>
      <c s="32" t="str">
        <f>IF(AK903="","",IF(AK903&gt;0,COUNT($AG$2:AG903),""))</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3" s="32" t="str">
        <f>IF(BC903="","",IF(BC903&gt;0,COUNT($AY$2:AY903),""))</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4" spans="1:66" ht="15.75" customHeight="1">
      <c r="A904" s="90" t="str">
        <f>IF('S.D.PASTE SHEET'!A904="","",'S.D.PASTE SHEET'!A904)</f>
        <v/>
      </c>
      <c s="90" t="str">
        <f>IF('S.D.PASTE SHEET'!B904="","",'S.D.PASTE SHEET'!B904)</f>
        <v/>
      </c>
      <c s="90" t="str">
        <f>IF('S.D.PASTE SHEET'!C904="","",'S.D.PASTE SHEET'!C904)</f>
        <v/>
      </c>
      <c s="91" t="str">
        <f>IF('S.D.PASTE SHEET'!D904="","",'S.D.PASTE SHEET'!D904)</f>
        <v/>
      </c>
      <c s="90" t="str">
        <f>IF('S.D.PASTE SHEET'!E904="","",UPPER('S.D.PASTE SHEET'!E904))</f>
        <v/>
      </c>
      <c s="90" t="str">
        <f>IF('S.D.PASTE SHEET'!F904="","",'S.D.PASTE SHEET'!F904)</f>
        <v/>
      </c>
      <c s="90" t="str">
        <f>IF('S.D.PASTE SHEET'!G904="","",UPPER('S.D.PASTE SHEET'!G904))</f>
        <v/>
      </c>
      <c s="90" t="str">
        <f>IF('S.D.PASTE SHEET'!H904="","",UPPER('S.D.PASTE SHEET'!H904))</f>
        <v/>
      </c>
      <c s="90" t="str">
        <f>IF('S.D.PASTE SHEET'!I904="","",'S.D.PASTE SHEET'!I904)</f>
        <v/>
      </c>
      <c s="91" t="str">
        <f>IF('S.D.PASTE SHEET'!J904="","",'S.D.PASTE SHEET'!J904)</f>
        <v/>
      </c>
      <c s="90" t="str">
        <f>IF('S.D.PASTE SHEET'!K904="","",'S.D.PASTE SHEET'!K904)</f>
        <v/>
      </c>
      <c s="90" t="str">
        <f>IF('S.D.PASTE SHEET'!L904="","",'S.D.PASTE SHEET'!L904)</f>
        <v/>
      </c>
      <c s="90" t="str">
        <f>IF('S.D.PASTE SHEET'!M904="","",'S.D.PASTE SHEET'!M904)</f>
        <v/>
      </c>
      <c s="90" t="str">
        <f>IF('S.D.PASTE SHEET'!N904="","",'S.D.PASTE SHEET'!N904)</f>
        <v/>
      </c>
      <c s="90" t="str">
        <f>IF('S.D.PASTE SHEET'!O904="","",'S.D.PASTE SHEET'!O904)</f>
        <v/>
      </c>
      <c s="90" t="str">
        <f>IF('S.D.PASTE SHEET'!P904="","",'S.D.PASTE SHEET'!P904)</f>
        <v/>
      </c>
      <c s="90" t="str">
        <f>IF('S.D.PASTE SHEET'!Q904="","",'S.D.PASTE SHEET'!Q904)</f>
        <v/>
      </c>
      <c s="90" t="str">
        <f>IF('S.D.PASTE SHEET'!R904="","",'S.D.PASTE SHEET'!R904)</f>
        <v/>
      </c>
      <c s="90" t="str">
        <f>IF('S.D.PASTE SHEET'!S904="","",'S.D.PASTE SHEET'!S904)</f>
        <v/>
      </c>
      <c s="90" t="str">
        <f>IF('S.D.PASTE SHEET'!T904="","",'S.D.PASTE SHEET'!T904)</f>
        <v/>
      </c>
      <c s="90" t="str">
        <f>IF('S.D.PASTE SHEET'!U904="","",'S.D.PASTE SHEET'!U904)</f>
        <v/>
      </c>
      <c s="90" t="str">
        <f>IF('S.D.PASTE SHEET'!V904="","",'S.D.PASTE SHEET'!V904)</f>
        <v/>
      </c>
      <c s="90" t="str">
        <f>IF('S.D.PASTE SHEET'!W904="","",'S.D.PASTE SHEET'!W904)</f>
        <v/>
      </c>
      <c s="90" t="str">
        <f>IF('S.D.PASTE SHEET'!X904="","",'S.D.PASTE SHEET'!X904)</f>
        <v/>
      </c>
      <c s="90" t="str">
        <f>IF('S.D.PASTE SHEET'!Y904="","",'S.D.PASTE SHEET'!Y904)</f>
        <v/>
      </c>
      <c s="90" t="str">
        <f>IF('S.D.PASTE SHEET'!Z904="","",'S.D.PASTE SHEET'!Z904)</f>
        <v/>
      </c>
      <c s="90" t="str">
        <f>IF('S.D.PASTE SHEET'!AA904="","",'S.D.PASTE SHEET'!AA904)</f>
        <v/>
      </c>
      <c s="90" t="str">
        <f>IF('S.D.PASTE SHEET'!AB904="","",'S.D.PASTE SHEET'!AB904)</f>
        <v/>
      </c>
      <c s="90" t="str">
        <f>IF('S.D.PASTE SHEET'!AC904="","",'S.D.PASTE SHEET'!AC904)</f>
        <v/>
      </c>
      <c s="90" t="str">
        <f>IF('S.D.PASTE SHEET'!AD904="","",'S.D.PASTE SHEET'!AD904)</f>
        <v/>
      </c>
      <c s="34"/>
      <c s="32" t="str">
        <f>IF(AK904="","",IF(AK904&gt;0,COUNT($AG$2:AG904),""))</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4" s="32" t="str">
        <f>IF(BC904="","",IF(BC904&gt;0,COUNT($AY$2:AY904),""))</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5" spans="1:66" ht="15.75" customHeight="1">
      <c r="A905" s="90" t="str">
        <f>IF('S.D.PASTE SHEET'!A905="","",'S.D.PASTE SHEET'!A905)</f>
        <v/>
      </c>
      <c s="90" t="str">
        <f>IF('S.D.PASTE SHEET'!B905="","",'S.D.PASTE SHEET'!B905)</f>
        <v/>
      </c>
      <c s="90" t="str">
        <f>IF('S.D.PASTE SHEET'!C905="","",'S.D.PASTE SHEET'!C905)</f>
        <v/>
      </c>
      <c s="91" t="str">
        <f>IF('S.D.PASTE SHEET'!D905="","",'S.D.PASTE SHEET'!D905)</f>
        <v/>
      </c>
      <c s="90" t="str">
        <f>IF('S.D.PASTE SHEET'!E905="","",UPPER('S.D.PASTE SHEET'!E905))</f>
        <v/>
      </c>
      <c s="90" t="str">
        <f>IF('S.D.PASTE SHEET'!F905="","",'S.D.PASTE SHEET'!F905)</f>
        <v/>
      </c>
      <c s="90" t="str">
        <f>IF('S.D.PASTE SHEET'!G905="","",UPPER('S.D.PASTE SHEET'!G905))</f>
        <v/>
      </c>
      <c s="90" t="str">
        <f>IF('S.D.PASTE SHEET'!H905="","",UPPER('S.D.PASTE SHEET'!H905))</f>
        <v/>
      </c>
      <c s="90" t="str">
        <f>IF('S.D.PASTE SHEET'!I905="","",'S.D.PASTE SHEET'!I905)</f>
        <v/>
      </c>
      <c s="91" t="str">
        <f>IF('S.D.PASTE SHEET'!J905="","",'S.D.PASTE SHEET'!J905)</f>
        <v/>
      </c>
      <c s="90" t="str">
        <f>IF('S.D.PASTE SHEET'!K905="","",'S.D.PASTE SHEET'!K905)</f>
        <v/>
      </c>
      <c s="90" t="str">
        <f>IF('S.D.PASTE SHEET'!L905="","",'S.D.PASTE SHEET'!L905)</f>
        <v/>
      </c>
      <c s="90" t="str">
        <f>IF('S.D.PASTE SHEET'!M905="","",'S.D.PASTE SHEET'!M905)</f>
        <v/>
      </c>
      <c s="90" t="str">
        <f>IF('S.D.PASTE SHEET'!N905="","",'S.D.PASTE SHEET'!N905)</f>
        <v/>
      </c>
      <c s="90" t="str">
        <f>IF('S.D.PASTE SHEET'!O905="","",'S.D.PASTE SHEET'!O905)</f>
        <v/>
      </c>
      <c s="90" t="str">
        <f>IF('S.D.PASTE SHEET'!P905="","",'S.D.PASTE SHEET'!P905)</f>
        <v/>
      </c>
      <c s="90" t="str">
        <f>IF('S.D.PASTE SHEET'!Q905="","",'S.D.PASTE SHEET'!Q905)</f>
        <v/>
      </c>
      <c s="90" t="str">
        <f>IF('S.D.PASTE SHEET'!R905="","",'S.D.PASTE SHEET'!R905)</f>
        <v/>
      </c>
      <c s="90" t="str">
        <f>IF('S.D.PASTE SHEET'!S905="","",'S.D.PASTE SHEET'!S905)</f>
        <v/>
      </c>
      <c s="90" t="str">
        <f>IF('S.D.PASTE SHEET'!T905="","",'S.D.PASTE SHEET'!T905)</f>
        <v/>
      </c>
      <c s="90" t="str">
        <f>IF('S.D.PASTE SHEET'!U905="","",'S.D.PASTE SHEET'!U905)</f>
        <v/>
      </c>
      <c s="90" t="str">
        <f>IF('S.D.PASTE SHEET'!V905="","",'S.D.PASTE SHEET'!V905)</f>
        <v/>
      </c>
      <c s="90" t="str">
        <f>IF('S.D.PASTE SHEET'!W905="","",'S.D.PASTE SHEET'!W905)</f>
        <v/>
      </c>
      <c s="90" t="str">
        <f>IF('S.D.PASTE SHEET'!X905="","",'S.D.PASTE SHEET'!X905)</f>
        <v/>
      </c>
      <c s="90" t="str">
        <f>IF('S.D.PASTE SHEET'!Y905="","",'S.D.PASTE SHEET'!Y905)</f>
        <v/>
      </c>
      <c s="90" t="str">
        <f>IF('S.D.PASTE SHEET'!Z905="","",'S.D.PASTE SHEET'!Z905)</f>
        <v/>
      </c>
      <c s="90" t="str">
        <f>IF('S.D.PASTE SHEET'!AA905="","",'S.D.PASTE SHEET'!AA905)</f>
        <v/>
      </c>
      <c s="90" t="str">
        <f>IF('S.D.PASTE SHEET'!AB905="","",'S.D.PASTE SHEET'!AB905)</f>
        <v/>
      </c>
      <c s="90" t="str">
        <f>IF('S.D.PASTE SHEET'!AC905="","",'S.D.PASTE SHEET'!AC905)</f>
        <v/>
      </c>
      <c s="90" t="str">
        <f>IF('S.D.PASTE SHEET'!AD905="","",'S.D.PASTE SHEET'!AD905)</f>
        <v/>
      </c>
      <c s="34"/>
      <c s="32" t="str">
        <f>IF(AK905="","",IF(AK905&gt;0,COUNT($AG$2:AG905),""))</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5" s="32" t="str">
        <f>IF(BC905="","",IF(BC905&gt;0,COUNT($AY$2:AY905),""))</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6" spans="1:66" ht="15.75" customHeight="1">
      <c r="A906" s="90" t="str">
        <f>IF('S.D.PASTE SHEET'!A906="","",'S.D.PASTE SHEET'!A906)</f>
        <v/>
      </c>
      <c s="90" t="str">
        <f>IF('S.D.PASTE SHEET'!B906="","",'S.D.PASTE SHEET'!B906)</f>
        <v/>
      </c>
      <c s="90" t="str">
        <f>IF('S.D.PASTE SHEET'!C906="","",'S.D.PASTE SHEET'!C906)</f>
        <v/>
      </c>
      <c s="91" t="str">
        <f>IF('S.D.PASTE SHEET'!D906="","",'S.D.PASTE SHEET'!D906)</f>
        <v/>
      </c>
      <c s="90" t="str">
        <f>IF('S.D.PASTE SHEET'!E906="","",UPPER('S.D.PASTE SHEET'!E906))</f>
        <v/>
      </c>
      <c s="90" t="str">
        <f>IF('S.D.PASTE SHEET'!F906="","",'S.D.PASTE SHEET'!F906)</f>
        <v/>
      </c>
      <c s="90" t="str">
        <f>IF('S.D.PASTE SHEET'!G906="","",UPPER('S.D.PASTE SHEET'!G906))</f>
        <v/>
      </c>
      <c s="90" t="str">
        <f>IF('S.D.PASTE SHEET'!H906="","",UPPER('S.D.PASTE SHEET'!H906))</f>
        <v/>
      </c>
      <c s="90" t="str">
        <f>IF('S.D.PASTE SHEET'!I906="","",'S.D.PASTE SHEET'!I906)</f>
        <v/>
      </c>
      <c s="91" t="str">
        <f>IF('S.D.PASTE SHEET'!J906="","",'S.D.PASTE SHEET'!J906)</f>
        <v/>
      </c>
      <c s="90" t="str">
        <f>IF('S.D.PASTE SHEET'!K906="","",'S.D.PASTE SHEET'!K906)</f>
        <v/>
      </c>
      <c s="90" t="str">
        <f>IF('S.D.PASTE SHEET'!L906="","",'S.D.PASTE SHEET'!L906)</f>
        <v/>
      </c>
      <c s="90" t="str">
        <f>IF('S.D.PASTE SHEET'!M906="","",'S.D.PASTE SHEET'!M906)</f>
        <v/>
      </c>
      <c s="90" t="str">
        <f>IF('S.D.PASTE SHEET'!N906="","",'S.D.PASTE SHEET'!N906)</f>
        <v/>
      </c>
      <c s="90" t="str">
        <f>IF('S.D.PASTE SHEET'!O906="","",'S.D.PASTE SHEET'!O906)</f>
        <v/>
      </c>
      <c s="90" t="str">
        <f>IF('S.D.PASTE SHEET'!P906="","",'S.D.PASTE SHEET'!P906)</f>
        <v/>
      </c>
      <c s="90" t="str">
        <f>IF('S.D.PASTE SHEET'!Q906="","",'S.D.PASTE SHEET'!Q906)</f>
        <v/>
      </c>
      <c s="90" t="str">
        <f>IF('S.D.PASTE SHEET'!R906="","",'S.D.PASTE SHEET'!R906)</f>
        <v/>
      </c>
      <c s="90" t="str">
        <f>IF('S.D.PASTE SHEET'!S906="","",'S.D.PASTE SHEET'!S906)</f>
        <v/>
      </c>
      <c s="90" t="str">
        <f>IF('S.D.PASTE SHEET'!T906="","",'S.D.PASTE SHEET'!T906)</f>
        <v/>
      </c>
      <c s="90" t="str">
        <f>IF('S.D.PASTE SHEET'!U906="","",'S.D.PASTE SHEET'!U906)</f>
        <v/>
      </c>
      <c s="90" t="str">
        <f>IF('S.D.PASTE SHEET'!V906="","",'S.D.PASTE SHEET'!V906)</f>
        <v/>
      </c>
      <c s="90" t="str">
        <f>IF('S.D.PASTE SHEET'!W906="","",'S.D.PASTE SHEET'!W906)</f>
        <v/>
      </c>
      <c s="90" t="str">
        <f>IF('S.D.PASTE SHEET'!X906="","",'S.D.PASTE SHEET'!X906)</f>
        <v/>
      </c>
      <c s="90" t="str">
        <f>IF('S.D.PASTE SHEET'!Y906="","",'S.D.PASTE SHEET'!Y906)</f>
        <v/>
      </c>
      <c s="90" t="str">
        <f>IF('S.D.PASTE SHEET'!Z906="","",'S.D.PASTE SHEET'!Z906)</f>
        <v/>
      </c>
      <c s="90" t="str">
        <f>IF('S.D.PASTE SHEET'!AA906="","",'S.D.PASTE SHEET'!AA906)</f>
        <v/>
      </c>
      <c s="90" t="str">
        <f>IF('S.D.PASTE SHEET'!AB906="","",'S.D.PASTE SHEET'!AB906)</f>
        <v/>
      </c>
      <c s="90" t="str">
        <f>IF('S.D.PASTE SHEET'!AC906="","",'S.D.PASTE SHEET'!AC906)</f>
        <v/>
      </c>
      <c s="90" t="str">
        <f>IF('S.D.PASTE SHEET'!AD906="","",'S.D.PASTE SHEET'!AD906)</f>
        <v/>
      </c>
      <c s="34"/>
      <c s="32" t="str">
        <f>IF(AK906="","",IF(AK906&gt;0,COUNT($AG$2:AG906),""))</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6" s="32" t="str">
        <f>IF(BC906="","",IF(BC906&gt;0,COUNT($AY$2:AY906),""))</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7" spans="1:66" ht="15.75" customHeight="1">
      <c r="A907" s="90" t="str">
        <f>IF('S.D.PASTE SHEET'!A907="","",'S.D.PASTE SHEET'!A907)</f>
        <v/>
      </c>
      <c s="90" t="str">
        <f>IF('S.D.PASTE SHEET'!B907="","",'S.D.PASTE SHEET'!B907)</f>
        <v/>
      </c>
      <c s="90" t="str">
        <f>IF('S.D.PASTE SHEET'!C907="","",'S.D.PASTE SHEET'!C907)</f>
        <v/>
      </c>
      <c s="91" t="str">
        <f>IF('S.D.PASTE SHEET'!D907="","",'S.D.PASTE SHEET'!D907)</f>
        <v/>
      </c>
      <c s="90" t="str">
        <f>IF('S.D.PASTE SHEET'!E907="","",UPPER('S.D.PASTE SHEET'!E907))</f>
        <v/>
      </c>
      <c s="90" t="str">
        <f>IF('S.D.PASTE SHEET'!F907="","",'S.D.PASTE SHEET'!F907)</f>
        <v/>
      </c>
      <c s="90" t="str">
        <f>IF('S.D.PASTE SHEET'!G907="","",UPPER('S.D.PASTE SHEET'!G907))</f>
        <v/>
      </c>
      <c s="90" t="str">
        <f>IF('S.D.PASTE SHEET'!H907="","",UPPER('S.D.PASTE SHEET'!H907))</f>
        <v/>
      </c>
      <c s="90" t="str">
        <f>IF('S.D.PASTE SHEET'!I907="","",'S.D.PASTE SHEET'!I907)</f>
        <v/>
      </c>
      <c s="91" t="str">
        <f>IF('S.D.PASTE SHEET'!J907="","",'S.D.PASTE SHEET'!J907)</f>
        <v/>
      </c>
      <c s="90" t="str">
        <f>IF('S.D.PASTE SHEET'!K907="","",'S.D.PASTE SHEET'!K907)</f>
        <v/>
      </c>
      <c s="90" t="str">
        <f>IF('S.D.PASTE SHEET'!L907="","",'S.D.PASTE SHEET'!L907)</f>
        <v/>
      </c>
      <c s="90" t="str">
        <f>IF('S.D.PASTE SHEET'!M907="","",'S.D.PASTE SHEET'!M907)</f>
        <v/>
      </c>
      <c s="90" t="str">
        <f>IF('S.D.PASTE SHEET'!N907="","",'S.D.PASTE SHEET'!N907)</f>
        <v/>
      </c>
      <c s="90" t="str">
        <f>IF('S.D.PASTE SHEET'!O907="","",'S.D.PASTE SHEET'!O907)</f>
        <v/>
      </c>
      <c s="90" t="str">
        <f>IF('S.D.PASTE SHEET'!P907="","",'S.D.PASTE SHEET'!P907)</f>
        <v/>
      </c>
      <c s="90" t="str">
        <f>IF('S.D.PASTE SHEET'!Q907="","",'S.D.PASTE SHEET'!Q907)</f>
        <v/>
      </c>
      <c s="90" t="str">
        <f>IF('S.D.PASTE SHEET'!R907="","",'S.D.PASTE SHEET'!R907)</f>
        <v/>
      </c>
      <c s="90" t="str">
        <f>IF('S.D.PASTE SHEET'!S907="","",'S.D.PASTE SHEET'!S907)</f>
        <v/>
      </c>
      <c s="90" t="str">
        <f>IF('S.D.PASTE SHEET'!T907="","",'S.D.PASTE SHEET'!T907)</f>
        <v/>
      </c>
      <c s="90" t="str">
        <f>IF('S.D.PASTE SHEET'!U907="","",'S.D.PASTE SHEET'!U907)</f>
        <v/>
      </c>
      <c s="90" t="str">
        <f>IF('S.D.PASTE SHEET'!V907="","",'S.D.PASTE SHEET'!V907)</f>
        <v/>
      </c>
      <c s="90" t="str">
        <f>IF('S.D.PASTE SHEET'!W907="","",'S.D.PASTE SHEET'!W907)</f>
        <v/>
      </c>
      <c s="90" t="str">
        <f>IF('S.D.PASTE SHEET'!X907="","",'S.D.PASTE SHEET'!X907)</f>
        <v/>
      </c>
      <c s="90" t="str">
        <f>IF('S.D.PASTE SHEET'!Y907="","",'S.D.PASTE SHEET'!Y907)</f>
        <v/>
      </c>
      <c s="90" t="str">
        <f>IF('S.D.PASTE SHEET'!Z907="","",'S.D.PASTE SHEET'!Z907)</f>
        <v/>
      </c>
      <c s="90" t="str">
        <f>IF('S.D.PASTE SHEET'!AA907="","",'S.D.PASTE SHEET'!AA907)</f>
        <v/>
      </c>
      <c s="90" t="str">
        <f>IF('S.D.PASTE SHEET'!AB907="","",'S.D.PASTE SHEET'!AB907)</f>
        <v/>
      </c>
      <c s="90" t="str">
        <f>IF('S.D.PASTE SHEET'!AC907="","",'S.D.PASTE SHEET'!AC907)</f>
        <v/>
      </c>
      <c s="90" t="str">
        <f>IF('S.D.PASTE SHEET'!AD907="","",'S.D.PASTE SHEET'!AD907)</f>
        <v/>
      </c>
      <c s="34"/>
      <c s="32" t="str">
        <f>IF(AK907="","",IF(AK907&gt;0,COUNT($AG$2:AG907),""))</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7" s="32" t="str">
        <f>IF(BC907="","",IF(BC907&gt;0,COUNT($AY$2:AY907),""))</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8" spans="1:66" ht="15.75" customHeight="1">
      <c r="A908" s="90" t="str">
        <f>IF('S.D.PASTE SHEET'!A908="","",'S.D.PASTE SHEET'!A908)</f>
        <v/>
      </c>
      <c s="90" t="str">
        <f>IF('S.D.PASTE SHEET'!B908="","",'S.D.PASTE SHEET'!B908)</f>
        <v/>
      </c>
      <c s="90" t="str">
        <f>IF('S.D.PASTE SHEET'!C908="","",'S.D.PASTE SHEET'!C908)</f>
        <v/>
      </c>
      <c s="91" t="str">
        <f>IF('S.D.PASTE SHEET'!D908="","",'S.D.PASTE SHEET'!D908)</f>
        <v/>
      </c>
      <c s="90" t="str">
        <f>IF('S.D.PASTE SHEET'!E908="","",UPPER('S.D.PASTE SHEET'!E908))</f>
        <v/>
      </c>
      <c s="90" t="str">
        <f>IF('S.D.PASTE SHEET'!F908="","",'S.D.PASTE SHEET'!F908)</f>
        <v/>
      </c>
      <c s="90" t="str">
        <f>IF('S.D.PASTE SHEET'!G908="","",UPPER('S.D.PASTE SHEET'!G908))</f>
        <v/>
      </c>
      <c s="90" t="str">
        <f>IF('S.D.PASTE SHEET'!H908="","",UPPER('S.D.PASTE SHEET'!H908))</f>
        <v/>
      </c>
      <c s="90" t="str">
        <f>IF('S.D.PASTE SHEET'!I908="","",'S.D.PASTE SHEET'!I908)</f>
        <v/>
      </c>
      <c s="91" t="str">
        <f>IF('S.D.PASTE SHEET'!J908="","",'S.D.PASTE SHEET'!J908)</f>
        <v/>
      </c>
      <c s="90" t="str">
        <f>IF('S.D.PASTE SHEET'!K908="","",'S.D.PASTE SHEET'!K908)</f>
        <v/>
      </c>
      <c s="90" t="str">
        <f>IF('S.D.PASTE SHEET'!L908="","",'S.D.PASTE SHEET'!L908)</f>
        <v/>
      </c>
      <c s="90" t="str">
        <f>IF('S.D.PASTE SHEET'!M908="","",'S.D.PASTE SHEET'!M908)</f>
        <v/>
      </c>
      <c s="90" t="str">
        <f>IF('S.D.PASTE SHEET'!N908="","",'S.D.PASTE SHEET'!N908)</f>
        <v/>
      </c>
      <c s="90" t="str">
        <f>IF('S.D.PASTE SHEET'!O908="","",'S.D.PASTE SHEET'!O908)</f>
        <v/>
      </c>
      <c s="90" t="str">
        <f>IF('S.D.PASTE SHEET'!P908="","",'S.D.PASTE SHEET'!P908)</f>
        <v/>
      </c>
      <c s="90" t="str">
        <f>IF('S.D.PASTE SHEET'!Q908="","",'S.D.PASTE SHEET'!Q908)</f>
        <v/>
      </c>
      <c s="90" t="str">
        <f>IF('S.D.PASTE SHEET'!R908="","",'S.D.PASTE SHEET'!R908)</f>
        <v/>
      </c>
      <c s="90" t="str">
        <f>IF('S.D.PASTE SHEET'!S908="","",'S.D.PASTE SHEET'!S908)</f>
        <v/>
      </c>
      <c s="90" t="str">
        <f>IF('S.D.PASTE SHEET'!T908="","",'S.D.PASTE SHEET'!T908)</f>
        <v/>
      </c>
      <c s="90" t="str">
        <f>IF('S.D.PASTE SHEET'!U908="","",'S.D.PASTE SHEET'!U908)</f>
        <v/>
      </c>
      <c s="90" t="str">
        <f>IF('S.D.PASTE SHEET'!V908="","",'S.D.PASTE SHEET'!V908)</f>
        <v/>
      </c>
      <c s="90" t="str">
        <f>IF('S.D.PASTE SHEET'!W908="","",'S.D.PASTE SHEET'!W908)</f>
        <v/>
      </c>
      <c s="90" t="str">
        <f>IF('S.D.PASTE SHEET'!X908="","",'S.D.PASTE SHEET'!X908)</f>
        <v/>
      </c>
      <c s="90" t="str">
        <f>IF('S.D.PASTE SHEET'!Y908="","",'S.D.PASTE SHEET'!Y908)</f>
        <v/>
      </c>
      <c s="90" t="str">
        <f>IF('S.D.PASTE SHEET'!Z908="","",'S.D.PASTE SHEET'!Z908)</f>
        <v/>
      </c>
      <c s="90" t="str">
        <f>IF('S.D.PASTE SHEET'!AA908="","",'S.D.PASTE SHEET'!AA908)</f>
        <v/>
      </c>
      <c s="90" t="str">
        <f>IF('S.D.PASTE SHEET'!AB908="","",'S.D.PASTE SHEET'!AB908)</f>
        <v/>
      </c>
      <c s="90" t="str">
        <f>IF('S.D.PASTE SHEET'!AC908="","",'S.D.PASTE SHEET'!AC908)</f>
        <v/>
      </c>
      <c s="90" t="str">
        <f>IF('S.D.PASTE SHEET'!AD908="","",'S.D.PASTE SHEET'!AD908)</f>
        <v/>
      </c>
      <c s="34"/>
      <c s="32" t="str">
        <f>IF(AK908="","",IF(AK908&gt;0,COUNT($AG$2:AG908),""))</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8" s="32" t="str">
        <f>IF(BC908="","",IF(BC908&gt;0,COUNT($AY$2:AY908),""))</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09" spans="1:66" ht="15.75" customHeight="1">
      <c r="A909" s="90" t="str">
        <f>IF('S.D.PASTE SHEET'!A909="","",'S.D.PASTE SHEET'!A909)</f>
        <v/>
      </c>
      <c s="90" t="str">
        <f>IF('S.D.PASTE SHEET'!B909="","",'S.D.PASTE SHEET'!B909)</f>
        <v/>
      </c>
      <c s="90" t="str">
        <f>IF('S.D.PASTE SHEET'!C909="","",'S.D.PASTE SHEET'!C909)</f>
        <v/>
      </c>
      <c s="91" t="str">
        <f>IF('S.D.PASTE SHEET'!D909="","",'S.D.PASTE SHEET'!D909)</f>
        <v/>
      </c>
      <c s="90" t="str">
        <f>IF('S.D.PASTE SHEET'!E909="","",UPPER('S.D.PASTE SHEET'!E909))</f>
        <v/>
      </c>
      <c s="90" t="str">
        <f>IF('S.D.PASTE SHEET'!F909="","",'S.D.PASTE SHEET'!F909)</f>
        <v/>
      </c>
      <c s="90" t="str">
        <f>IF('S.D.PASTE SHEET'!G909="","",UPPER('S.D.PASTE SHEET'!G909))</f>
        <v/>
      </c>
      <c s="90" t="str">
        <f>IF('S.D.PASTE SHEET'!H909="","",UPPER('S.D.PASTE SHEET'!H909))</f>
        <v/>
      </c>
      <c s="90" t="str">
        <f>IF('S.D.PASTE SHEET'!I909="","",'S.D.PASTE SHEET'!I909)</f>
        <v/>
      </c>
      <c s="91" t="str">
        <f>IF('S.D.PASTE SHEET'!J909="","",'S.D.PASTE SHEET'!J909)</f>
        <v/>
      </c>
      <c s="90" t="str">
        <f>IF('S.D.PASTE SHEET'!K909="","",'S.D.PASTE SHEET'!K909)</f>
        <v/>
      </c>
      <c s="90" t="str">
        <f>IF('S.D.PASTE SHEET'!L909="","",'S.D.PASTE SHEET'!L909)</f>
        <v/>
      </c>
      <c s="90" t="str">
        <f>IF('S.D.PASTE SHEET'!M909="","",'S.D.PASTE SHEET'!M909)</f>
        <v/>
      </c>
      <c s="90" t="str">
        <f>IF('S.D.PASTE SHEET'!N909="","",'S.D.PASTE SHEET'!N909)</f>
        <v/>
      </c>
      <c s="90" t="str">
        <f>IF('S.D.PASTE SHEET'!O909="","",'S.D.PASTE SHEET'!O909)</f>
        <v/>
      </c>
      <c s="90" t="str">
        <f>IF('S.D.PASTE SHEET'!P909="","",'S.D.PASTE SHEET'!P909)</f>
        <v/>
      </c>
      <c s="90" t="str">
        <f>IF('S.D.PASTE SHEET'!Q909="","",'S.D.PASTE SHEET'!Q909)</f>
        <v/>
      </c>
      <c s="90" t="str">
        <f>IF('S.D.PASTE SHEET'!R909="","",'S.D.PASTE SHEET'!R909)</f>
        <v/>
      </c>
      <c s="90" t="str">
        <f>IF('S.D.PASTE SHEET'!S909="","",'S.D.PASTE SHEET'!S909)</f>
        <v/>
      </c>
      <c s="90" t="str">
        <f>IF('S.D.PASTE SHEET'!T909="","",'S.D.PASTE SHEET'!T909)</f>
        <v/>
      </c>
      <c s="90" t="str">
        <f>IF('S.D.PASTE SHEET'!U909="","",'S.D.PASTE SHEET'!U909)</f>
        <v/>
      </c>
      <c s="90" t="str">
        <f>IF('S.D.PASTE SHEET'!V909="","",'S.D.PASTE SHEET'!V909)</f>
        <v/>
      </c>
      <c s="90" t="str">
        <f>IF('S.D.PASTE SHEET'!W909="","",'S.D.PASTE SHEET'!W909)</f>
        <v/>
      </c>
      <c s="90" t="str">
        <f>IF('S.D.PASTE SHEET'!X909="","",'S.D.PASTE SHEET'!X909)</f>
        <v/>
      </c>
      <c s="90" t="str">
        <f>IF('S.D.PASTE SHEET'!Y909="","",'S.D.PASTE SHEET'!Y909)</f>
        <v/>
      </c>
      <c s="90" t="str">
        <f>IF('S.D.PASTE SHEET'!Z909="","",'S.D.PASTE SHEET'!Z909)</f>
        <v/>
      </c>
      <c s="90" t="str">
        <f>IF('S.D.PASTE SHEET'!AA909="","",'S.D.PASTE SHEET'!AA909)</f>
        <v/>
      </c>
      <c s="90" t="str">
        <f>IF('S.D.PASTE SHEET'!AB909="","",'S.D.PASTE SHEET'!AB909)</f>
        <v/>
      </c>
      <c s="90" t="str">
        <f>IF('S.D.PASTE SHEET'!AC909="","",'S.D.PASTE SHEET'!AC909)</f>
        <v/>
      </c>
      <c s="90" t="str">
        <f>IF('S.D.PASTE SHEET'!AD909="","",'S.D.PASTE SHEET'!AD909)</f>
        <v/>
      </c>
      <c s="34"/>
      <c s="32" t="str">
        <f>IF(AK909="","",IF(AK909&gt;0,COUNT($AG$2:AG909),""))</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09" s="32" t="str">
        <f>IF(BC909="","",IF(BC909&gt;0,COUNT($AY$2:AY909),""))</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10" spans="1:66" ht="15.75" customHeight="1">
      <c r="A910" s="90" t="str">
        <f>IF('S.D.PASTE SHEET'!A910="","",'S.D.PASTE SHEET'!A910)</f>
        <v/>
      </c>
      <c s="90" t="str">
        <f>IF('S.D.PASTE SHEET'!B910="","",'S.D.PASTE SHEET'!B910)</f>
        <v/>
      </c>
      <c s="90" t="str">
        <f>IF('S.D.PASTE SHEET'!C910="","",'S.D.PASTE SHEET'!C910)</f>
        <v/>
      </c>
      <c s="91" t="str">
        <f>IF('S.D.PASTE SHEET'!D910="","",'S.D.PASTE SHEET'!D910)</f>
        <v/>
      </c>
      <c s="90" t="str">
        <f>IF('S.D.PASTE SHEET'!E910="","",UPPER('S.D.PASTE SHEET'!E910))</f>
        <v/>
      </c>
      <c s="90" t="str">
        <f>IF('S.D.PASTE SHEET'!F910="","",'S.D.PASTE SHEET'!F910)</f>
        <v/>
      </c>
      <c s="90" t="str">
        <f>IF('S.D.PASTE SHEET'!G910="","",UPPER('S.D.PASTE SHEET'!G910))</f>
        <v/>
      </c>
      <c s="90" t="str">
        <f>IF('S.D.PASTE SHEET'!H910="","",UPPER('S.D.PASTE SHEET'!H910))</f>
        <v/>
      </c>
      <c s="90" t="str">
        <f>IF('S.D.PASTE SHEET'!I910="","",'S.D.PASTE SHEET'!I910)</f>
        <v/>
      </c>
      <c s="91" t="str">
        <f>IF('S.D.PASTE SHEET'!J910="","",'S.D.PASTE SHEET'!J910)</f>
        <v/>
      </c>
      <c s="90" t="str">
        <f>IF('S.D.PASTE SHEET'!K910="","",'S.D.PASTE SHEET'!K910)</f>
        <v/>
      </c>
      <c s="90" t="str">
        <f>IF('S.D.PASTE SHEET'!L910="","",'S.D.PASTE SHEET'!L910)</f>
        <v/>
      </c>
      <c s="90" t="str">
        <f>IF('S.D.PASTE SHEET'!M910="","",'S.D.PASTE SHEET'!M910)</f>
        <v/>
      </c>
      <c s="90" t="str">
        <f>IF('S.D.PASTE SHEET'!N910="","",'S.D.PASTE SHEET'!N910)</f>
        <v/>
      </c>
      <c s="90" t="str">
        <f>IF('S.D.PASTE SHEET'!O910="","",'S.D.PASTE SHEET'!O910)</f>
        <v/>
      </c>
      <c s="90" t="str">
        <f>IF('S.D.PASTE SHEET'!P910="","",'S.D.PASTE SHEET'!P910)</f>
        <v/>
      </c>
      <c s="90" t="str">
        <f>IF('S.D.PASTE SHEET'!Q910="","",'S.D.PASTE SHEET'!Q910)</f>
        <v/>
      </c>
      <c s="90" t="str">
        <f>IF('S.D.PASTE SHEET'!R910="","",'S.D.PASTE SHEET'!R910)</f>
        <v/>
      </c>
      <c s="90" t="str">
        <f>IF('S.D.PASTE SHEET'!S910="","",'S.D.PASTE SHEET'!S910)</f>
        <v/>
      </c>
      <c s="90" t="str">
        <f>IF('S.D.PASTE SHEET'!T910="","",'S.D.PASTE SHEET'!T910)</f>
        <v/>
      </c>
      <c s="90" t="str">
        <f>IF('S.D.PASTE SHEET'!U910="","",'S.D.PASTE SHEET'!U910)</f>
        <v/>
      </c>
      <c s="90" t="str">
        <f>IF('S.D.PASTE SHEET'!V910="","",'S.D.PASTE SHEET'!V910)</f>
        <v/>
      </c>
      <c s="90" t="str">
        <f>IF('S.D.PASTE SHEET'!W910="","",'S.D.PASTE SHEET'!W910)</f>
        <v/>
      </c>
      <c s="90" t="str">
        <f>IF('S.D.PASTE SHEET'!X910="","",'S.D.PASTE SHEET'!X910)</f>
        <v/>
      </c>
      <c s="90" t="str">
        <f>IF('S.D.PASTE SHEET'!Y910="","",'S.D.PASTE SHEET'!Y910)</f>
        <v/>
      </c>
      <c s="90" t="str">
        <f>IF('S.D.PASTE SHEET'!Z910="","",'S.D.PASTE SHEET'!Z910)</f>
        <v/>
      </c>
      <c s="90" t="str">
        <f>IF('S.D.PASTE SHEET'!AA910="","",'S.D.PASTE SHEET'!AA910)</f>
        <v/>
      </c>
      <c s="90" t="str">
        <f>IF('S.D.PASTE SHEET'!AB910="","",'S.D.PASTE SHEET'!AB910)</f>
        <v/>
      </c>
      <c s="90" t="str">
        <f>IF('S.D.PASTE SHEET'!AC910="","",'S.D.PASTE SHEET'!AC910)</f>
        <v/>
      </c>
      <c s="90" t="str">
        <f>IF('S.D.PASTE SHEET'!AD910="","",'S.D.PASTE SHEET'!AD910)</f>
        <v/>
      </c>
      <c s="34"/>
      <c s="32" t="str">
        <f>IF(AK910="","",IF(AK910&gt;0,COUNT($AG$2:AG910),""))</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10" s="32" t="str">
        <f>IF(BC910="","",IF(BC910&gt;0,COUNT($AY$2:AY910),""))</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11" spans="1:66" ht="15.75" customHeight="1">
      <c r="A911" s="90" t="str">
        <f>IF('S.D.PASTE SHEET'!A911="","",'S.D.PASTE SHEET'!A911)</f>
        <v/>
      </c>
      <c s="90" t="str">
        <f>IF('S.D.PASTE SHEET'!B911="","",'S.D.PASTE SHEET'!B911)</f>
        <v/>
      </c>
      <c s="90" t="str">
        <f>IF('S.D.PASTE SHEET'!C911="","",'S.D.PASTE SHEET'!C911)</f>
        <v/>
      </c>
      <c s="91" t="str">
        <f>IF('S.D.PASTE SHEET'!D911="","",'S.D.PASTE SHEET'!D911)</f>
        <v/>
      </c>
      <c s="90" t="str">
        <f>IF('S.D.PASTE SHEET'!E911="","",UPPER('S.D.PASTE SHEET'!E911))</f>
        <v/>
      </c>
      <c s="90" t="str">
        <f>IF('S.D.PASTE SHEET'!F911="","",'S.D.PASTE SHEET'!F911)</f>
        <v/>
      </c>
      <c s="90" t="str">
        <f>IF('S.D.PASTE SHEET'!G911="","",UPPER('S.D.PASTE SHEET'!G911))</f>
        <v/>
      </c>
      <c s="90" t="str">
        <f>IF('S.D.PASTE SHEET'!H911="","",UPPER('S.D.PASTE SHEET'!H911))</f>
        <v/>
      </c>
      <c s="90" t="str">
        <f>IF('S.D.PASTE SHEET'!I911="","",'S.D.PASTE SHEET'!I911)</f>
        <v/>
      </c>
      <c s="91" t="str">
        <f>IF('S.D.PASTE SHEET'!J911="","",'S.D.PASTE SHEET'!J911)</f>
        <v/>
      </c>
      <c s="90" t="str">
        <f>IF('S.D.PASTE SHEET'!K911="","",'S.D.PASTE SHEET'!K911)</f>
        <v/>
      </c>
      <c s="90" t="str">
        <f>IF('S.D.PASTE SHEET'!L911="","",'S.D.PASTE SHEET'!L911)</f>
        <v/>
      </c>
      <c s="90" t="str">
        <f>IF('S.D.PASTE SHEET'!M911="","",'S.D.PASTE SHEET'!M911)</f>
        <v/>
      </c>
      <c s="90" t="str">
        <f>IF('S.D.PASTE SHEET'!N911="","",'S.D.PASTE SHEET'!N911)</f>
        <v/>
      </c>
      <c s="90" t="str">
        <f>IF('S.D.PASTE SHEET'!O911="","",'S.D.PASTE SHEET'!O911)</f>
        <v/>
      </c>
      <c s="90" t="str">
        <f>IF('S.D.PASTE SHEET'!P911="","",'S.D.PASTE SHEET'!P911)</f>
        <v/>
      </c>
      <c s="90" t="str">
        <f>IF('S.D.PASTE SHEET'!Q911="","",'S.D.PASTE SHEET'!Q911)</f>
        <v/>
      </c>
      <c s="90" t="str">
        <f>IF('S.D.PASTE SHEET'!R911="","",'S.D.PASTE SHEET'!R911)</f>
        <v/>
      </c>
      <c s="90" t="str">
        <f>IF('S.D.PASTE SHEET'!S911="","",'S.D.PASTE SHEET'!S911)</f>
        <v/>
      </c>
      <c s="90" t="str">
        <f>IF('S.D.PASTE SHEET'!T911="","",'S.D.PASTE SHEET'!T911)</f>
        <v/>
      </c>
      <c s="90" t="str">
        <f>IF('S.D.PASTE SHEET'!U911="","",'S.D.PASTE SHEET'!U911)</f>
        <v/>
      </c>
      <c s="90" t="str">
        <f>IF('S.D.PASTE SHEET'!V911="","",'S.D.PASTE SHEET'!V911)</f>
        <v/>
      </c>
      <c s="90" t="str">
        <f>IF('S.D.PASTE SHEET'!W911="","",'S.D.PASTE SHEET'!W911)</f>
        <v/>
      </c>
      <c s="90" t="str">
        <f>IF('S.D.PASTE SHEET'!X911="","",'S.D.PASTE SHEET'!X911)</f>
        <v/>
      </c>
      <c s="90" t="str">
        <f>IF('S.D.PASTE SHEET'!Y911="","",'S.D.PASTE SHEET'!Y911)</f>
        <v/>
      </c>
      <c s="90" t="str">
        <f>IF('S.D.PASTE SHEET'!Z911="","",'S.D.PASTE SHEET'!Z911)</f>
        <v/>
      </c>
      <c s="90" t="str">
        <f>IF('S.D.PASTE SHEET'!AA911="","",'S.D.PASTE SHEET'!AA911)</f>
        <v/>
      </c>
      <c s="90" t="str">
        <f>IF('S.D.PASTE SHEET'!AB911="","",'S.D.PASTE SHEET'!AB911)</f>
        <v/>
      </c>
      <c s="90" t="str">
        <f>IF('S.D.PASTE SHEET'!AC911="","",'S.D.PASTE SHEET'!AC911)</f>
        <v/>
      </c>
      <c s="90" t="str">
        <f>IF('S.D.PASTE SHEET'!AD911="","",'S.D.PASTE SHEET'!AD911)</f>
        <v/>
      </c>
      <c s="34"/>
      <c s="32" t="str">
        <f>IF(AK911="","",IF(AK911&gt;0,COUNT($AG$2:AG911),""))</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11" s="32" t="str">
        <f>IF(BC911="","",IF(BC911&gt;0,COUNT($AY$2:AY911),""))</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12" spans="1:66" ht="15.75" customHeight="1">
      <c r="A912" s="90" t="str">
        <f>IF('S.D.PASTE SHEET'!A912="","",'S.D.PASTE SHEET'!A912)</f>
        <v/>
      </c>
      <c s="90" t="str">
        <f>IF('S.D.PASTE SHEET'!B912="","",'S.D.PASTE SHEET'!B912)</f>
        <v/>
      </c>
      <c s="90" t="str">
        <f>IF('S.D.PASTE SHEET'!C912="","",'S.D.PASTE SHEET'!C912)</f>
        <v/>
      </c>
      <c s="91" t="str">
        <f>IF('S.D.PASTE SHEET'!D912="","",'S.D.PASTE SHEET'!D912)</f>
        <v/>
      </c>
      <c s="90" t="str">
        <f>IF('S.D.PASTE SHEET'!E912="","",UPPER('S.D.PASTE SHEET'!E912))</f>
        <v/>
      </c>
      <c s="90" t="str">
        <f>IF('S.D.PASTE SHEET'!F912="","",'S.D.PASTE SHEET'!F912)</f>
        <v/>
      </c>
      <c s="90" t="str">
        <f>IF('S.D.PASTE SHEET'!G912="","",UPPER('S.D.PASTE SHEET'!G912))</f>
        <v/>
      </c>
      <c s="90" t="str">
        <f>IF('S.D.PASTE SHEET'!H912="","",UPPER('S.D.PASTE SHEET'!H912))</f>
        <v/>
      </c>
      <c s="90" t="str">
        <f>IF('S.D.PASTE SHEET'!I912="","",'S.D.PASTE SHEET'!I912)</f>
        <v/>
      </c>
      <c s="91" t="str">
        <f>IF('S.D.PASTE SHEET'!J912="","",'S.D.PASTE SHEET'!J912)</f>
        <v/>
      </c>
      <c s="90" t="str">
        <f>IF('S.D.PASTE SHEET'!K912="","",'S.D.PASTE SHEET'!K912)</f>
        <v/>
      </c>
      <c s="90" t="str">
        <f>IF('S.D.PASTE SHEET'!L912="","",'S.D.PASTE SHEET'!L912)</f>
        <v/>
      </c>
      <c s="90" t="str">
        <f>IF('S.D.PASTE SHEET'!M912="","",'S.D.PASTE SHEET'!M912)</f>
        <v/>
      </c>
      <c s="90" t="str">
        <f>IF('S.D.PASTE SHEET'!N912="","",'S.D.PASTE SHEET'!N912)</f>
        <v/>
      </c>
      <c s="90" t="str">
        <f>IF('S.D.PASTE SHEET'!O912="","",'S.D.PASTE SHEET'!O912)</f>
        <v/>
      </c>
      <c s="90" t="str">
        <f>IF('S.D.PASTE SHEET'!P912="","",'S.D.PASTE SHEET'!P912)</f>
        <v/>
      </c>
      <c s="90" t="str">
        <f>IF('S.D.PASTE SHEET'!Q912="","",'S.D.PASTE SHEET'!Q912)</f>
        <v/>
      </c>
      <c s="90" t="str">
        <f>IF('S.D.PASTE SHEET'!R912="","",'S.D.PASTE SHEET'!R912)</f>
        <v/>
      </c>
      <c s="90" t="str">
        <f>IF('S.D.PASTE SHEET'!S912="","",'S.D.PASTE SHEET'!S912)</f>
        <v/>
      </c>
      <c s="90" t="str">
        <f>IF('S.D.PASTE SHEET'!T912="","",'S.D.PASTE SHEET'!T912)</f>
        <v/>
      </c>
      <c s="90" t="str">
        <f>IF('S.D.PASTE SHEET'!U912="","",'S.D.PASTE SHEET'!U912)</f>
        <v/>
      </c>
      <c s="90" t="str">
        <f>IF('S.D.PASTE SHEET'!V912="","",'S.D.PASTE SHEET'!V912)</f>
        <v/>
      </c>
      <c s="90" t="str">
        <f>IF('S.D.PASTE SHEET'!W912="","",'S.D.PASTE SHEET'!W912)</f>
        <v/>
      </c>
      <c s="90" t="str">
        <f>IF('S.D.PASTE SHEET'!X912="","",'S.D.PASTE SHEET'!X912)</f>
        <v/>
      </c>
      <c s="90" t="str">
        <f>IF('S.D.PASTE SHEET'!Y912="","",'S.D.PASTE SHEET'!Y912)</f>
        <v/>
      </c>
      <c s="90" t="str">
        <f>IF('S.D.PASTE SHEET'!Z912="","",'S.D.PASTE SHEET'!Z912)</f>
        <v/>
      </c>
      <c s="90" t="str">
        <f>IF('S.D.PASTE SHEET'!AA912="","",'S.D.PASTE SHEET'!AA912)</f>
        <v/>
      </c>
      <c s="90" t="str">
        <f>IF('S.D.PASTE SHEET'!AB912="","",'S.D.PASTE SHEET'!AB912)</f>
        <v/>
      </c>
      <c s="90" t="str">
        <f>IF('S.D.PASTE SHEET'!AC912="","",'S.D.PASTE SHEET'!AC912)</f>
        <v/>
      </c>
      <c s="90" t="str">
        <f>IF('S.D.PASTE SHEET'!AD912="","",'S.D.PASTE SHEET'!AD912)</f>
        <v/>
      </c>
      <c s="34"/>
      <c s="32" t="str">
        <f>IF(AK912="","",IF(AK912&gt;0,COUNT($AG$2:AG912),""))</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 t="shared" si="127"/>
        <v/>
      </c>
      <c r="AX912" s="32" t="str">
        <f>IF(BC912="","",IF(BC912&gt;0,COUNT($AY$2:AY912),""))</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13" spans="1:66" ht="15.75" customHeight="1">
      <c r="A913" s="90" t="str">
        <f>IF('S.D.PASTE SHEET'!A913="","",'S.D.PASTE SHEET'!A913)</f>
        <v/>
      </c>
      <c s="90" t="str">
        <f>IF('S.D.PASTE SHEET'!B913="","",'S.D.PASTE SHEET'!B913)</f>
        <v/>
      </c>
      <c s="90" t="str">
        <f>IF('S.D.PASTE SHEET'!C913="","",'S.D.PASTE SHEET'!C913)</f>
        <v/>
      </c>
      <c s="91" t="str">
        <f>IF('S.D.PASTE SHEET'!D913="","",'S.D.PASTE SHEET'!D913)</f>
        <v/>
      </c>
      <c s="90" t="str">
        <f>IF('S.D.PASTE SHEET'!E913="","",UPPER('S.D.PASTE SHEET'!E913))</f>
        <v/>
      </c>
      <c s="90" t="str">
        <f>IF('S.D.PASTE SHEET'!F913="","",'S.D.PASTE SHEET'!F913)</f>
        <v/>
      </c>
      <c s="90" t="str">
        <f>IF('S.D.PASTE SHEET'!G913="","",UPPER('S.D.PASTE SHEET'!G913))</f>
        <v/>
      </c>
      <c s="90" t="str">
        <f>IF('S.D.PASTE SHEET'!H913="","",UPPER('S.D.PASTE SHEET'!H913))</f>
        <v/>
      </c>
      <c s="90" t="str">
        <f>IF('S.D.PASTE SHEET'!I913="","",'S.D.PASTE SHEET'!I913)</f>
        <v/>
      </c>
      <c s="91" t="str">
        <f>IF('S.D.PASTE SHEET'!J913="","",'S.D.PASTE SHEET'!J913)</f>
        <v/>
      </c>
      <c s="90" t="str">
        <f>IF('S.D.PASTE SHEET'!K913="","",'S.D.PASTE SHEET'!K913)</f>
        <v/>
      </c>
      <c s="90" t="str">
        <f>IF('S.D.PASTE SHEET'!L913="","",'S.D.PASTE SHEET'!L913)</f>
        <v/>
      </c>
      <c s="90" t="str">
        <f>IF('S.D.PASTE SHEET'!M913="","",'S.D.PASTE SHEET'!M913)</f>
        <v/>
      </c>
      <c s="90" t="str">
        <f>IF('S.D.PASTE SHEET'!N913="","",'S.D.PASTE SHEET'!N913)</f>
        <v/>
      </c>
      <c s="90" t="str">
        <f>IF('S.D.PASTE SHEET'!O913="","",'S.D.PASTE SHEET'!O913)</f>
        <v/>
      </c>
      <c s="90" t="str">
        <f>IF('S.D.PASTE SHEET'!P913="","",'S.D.PASTE SHEET'!P913)</f>
        <v/>
      </c>
      <c s="90" t="str">
        <f>IF('S.D.PASTE SHEET'!Q913="","",'S.D.PASTE SHEET'!Q913)</f>
        <v/>
      </c>
      <c s="90" t="str">
        <f>IF('S.D.PASTE SHEET'!R913="","",'S.D.PASTE SHEET'!R913)</f>
        <v/>
      </c>
      <c s="90" t="str">
        <f>IF('S.D.PASTE SHEET'!S913="","",'S.D.PASTE SHEET'!S913)</f>
        <v/>
      </c>
      <c s="90" t="str">
        <f>IF('S.D.PASTE SHEET'!T913="","",'S.D.PASTE SHEET'!T913)</f>
        <v/>
      </c>
      <c s="90" t="str">
        <f>IF('S.D.PASTE SHEET'!U913="","",'S.D.PASTE SHEET'!U913)</f>
        <v/>
      </c>
      <c s="90" t="str">
        <f>IF('S.D.PASTE SHEET'!V913="","",'S.D.PASTE SHEET'!V913)</f>
        <v/>
      </c>
      <c s="90" t="str">
        <f>IF('S.D.PASTE SHEET'!W913="","",'S.D.PASTE SHEET'!W913)</f>
        <v/>
      </c>
      <c s="90" t="str">
        <f>IF('S.D.PASTE SHEET'!X913="","",'S.D.PASTE SHEET'!X913)</f>
        <v/>
      </c>
      <c s="90" t="str">
        <f>IF('S.D.PASTE SHEET'!Y913="","",'S.D.PASTE SHEET'!Y913)</f>
        <v/>
      </c>
      <c s="90" t="str">
        <f>IF('S.D.PASTE SHEET'!Z913="","",'S.D.PASTE SHEET'!Z913)</f>
        <v/>
      </c>
      <c s="90" t="str">
        <f>IF('S.D.PASTE SHEET'!AA913="","",'S.D.PASTE SHEET'!AA913)</f>
        <v/>
      </c>
      <c s="90" t="str">
        <f>IF('S.D.PASTE SHEET'!AB913="","",'S.D.PASTE SHEET'!AB913)</f>
        <v/>
      </c>
      <c s="90" t="str">
        <f>IF('S.D.PASTE SHEET'!AC913="","",'S.D.PASTE SHEET'!AC913)</f>
        <v/>
      </c>
      <c s="90" t="str">
        <f>IF('S.D.PASTE SHEET'!AD913="","",'S.D.PASTE SHEET'!AD913)</f>
        <v/>
      </c>
      <c s="34"/>
      <c s="32" t="str">
        <f>IF(AK913="","",IF(AK913&gt;0,COUNT($AG$2:AG913),""))</f>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37" t="str">
        <f t="shared" si="127"/>
        <v/>
      </c>
      <c s="10" t="str">
        <f t="shared" si="127"/>
        <v/>
      </c>
      <c s="10" t="str">
        <f t="shared" si="127"/>
        <v/>
      </c>
      <c s="10" t="str">
        <f t="shared" si="127"/>
        <v/>
      </c>
      <c s="10" t="str">
        <f t="shared" si="127"/>
        <v/>
      </c>
      <c s="10" t="str">
        <f t="shared" si="127"/>
        <v/>
      </c>
      <c s="10" t="str">
        <f>IF(AND($AJ$1=5,$A913=5),P913,"")</f>
        <v/>
      </c>
      <c r="AX913" s="32" t="str">
        <f>IF(BC913="","",IF(BC913&gt;0,COUNT($AY$2:AY913),""))</f>
        <v/>
      </c>
      <c s="10" t="str">
        <f t="shared" si="128"/>
        <v/>
      </c>
      <c s="10" t="str">
        <f t="shared" si="129"/>
        <v/>
      </c>
      <c s="10" t="str">
        <f t="shared" si="129"/>
        <v/>
      </c>
      <c s="39" t="str">
        <f t="shared" si="129"/>
        <v/>
      </c>
      <c s="10" t="str">
        <f t="shared" si="129"/>
        <v/>
      </c>
      <c s="10" t="str">
        <f t="shared" si="129"/>
        <v/>
      </c>
      <c s="10" t="str">
        <f t="shared" si="129"/>
        <v/>
      </c>
      <c s="10" t="str">
        <f t="shared" si="129"/>
        <v/>
      </c>
      <c s="10" t="str">
        <f t="shared" si="129"/>
        <v/>
      </c>
      <c s="39" t="str">
        <f t="shared" si="129"/>
        <v/>
      </c>
      <c s="10" t="str">
        <f t="shared" si="129"/>
        <v/>
      </c>
      <c s="10" t="str">
        <f t="shared" si="129"/>
        <v/>
      </c>
      <c s="10" t="str">
        <f t="shared" si="129"/>
        <v/>
      </c>
      <c s="10" t="str">
        <f t="shared" si="129"/>
        <v/>
      </c>
      <c s="10" t="str">
        <f t="shared" si="129"/>
        <v/>
      </c>
      <c s="10" t="str">
        <f t="shared" si="129"/>
        <v/>
      </c>
    </row>
    <row r="914" spans="1:66" ht="15.75" customHeight="1">
      <c r="A914" s="90" t="str">
        <f>IF('S.D.PASTE SHEET'!A914="","",'S.D.PASTE SHEET'!A914)</f>
        <v/>
      </c>
      <c s="90" t="str">
        <f>IF('S.D.PASTE SHEET'!B914="","",'S.D.PASTE SHEET'!B914)</f>
        <v/>
      </c>
      <c s="90" t="str">
        <f>IF('S.D.PASTE SHEET'!C914="","",'S.D.PASTE SHEET'!C914)</f>
        <v/>
      </c>
      <c s="91" t="str">
        <f>IF('S.D.PASTE SHEET'!D914="","",'S.D.PASTE SHEET'!D914)</f>
        <v/>
      </c>
      <c s="90" t="str">
        <f>IF('S.D.PASTE SHEET'!E914="","",UPPER('S.D.PASTE SHEET'!E914))</f>
        <v/>
      </c>
      <c s="90" t="str">
        <f>IF('S.D.PASTE SHEET'!F914="","",'S.D.PASTE SHEET'!F914)</f>
        <v/>
      </c>
      <c s="90" t="str">
        <f>IF('S.D.PASTE SHEET'!G914="","",UPPER('S.D.PASTE SHEET'!G914))</f>
        <v/>
      </c>
      <c s="90" t="str">
        <f>IF('S.D.PASTE SHEET'!H914="","",UPPER('S.D.PASTE SHEET'!H914))</f>
        <v/>
      </c>
      <c s="90" t="str">
        <f>IF('S.D.PASTE SHEET'!I914="","",'S.D.PASTE SHEET'!I914)</f>
        <v/>
      </c>
      <c s="91" t="str">
        <f>IF('S.D.PASTE SHEET'!J914="","",'S.D.PASTE SHEET'!J914)</f>
        <v/>
      </c>
      <c s="90" t="str">
        <f>IF('S.D.PASTE SHEET'!K914="","",'S.D.PASTE SHEET'!K914)</f>
        <v/>
      </c>
      <c s="90" t="str">
        <f>IF('S.D.PASTE SHEET'!L914="","",'S.D.PASTE SHEET'!L914)</f>
        <v/>
      </c>
      <c s="90" t="str">
        <f>IF('S.D.PASTE SHEET'!M914="","",'S.D.PASTE SHEET'!M914)</f>
        <v/>
      </c>
      <c s="90" t="str">
        <f>IF('S.D.PASTE SHEET'!N914="","",'S.D.PASTE SHEET'!N914)</f>
        <v/>
      </c>
      <c s="90" t="str">
        <f>IF('S.D.PASTE SHEET'!O914="","",'S.D.PASTE SHEET'!O914)</f>
        <v/>
      </c>
      <c s="90" t="str">
        <f>IF('S.D.PASTE SHEET'!P914="","",'S.D.PASTE SHEET'!P914)</f>
        <v/>
      </c>
      <c s="90" t="str">
        <f>IF('S.D.PASTE SHEET'!Q914="","",'S.D.PASTE SHEET'!Q914)</f>
        <v/>
      </c>
      <c s="90" t="str">
        <f>IF('S.D.PASTE SHEET'!R914="","",'S.D.PASTE SHEET'!R914)</f>
        <v/>
      </c>
      <c s="90" t="str">
        <f>IF('S.D.PASTE SHEET'!S914="","",'S.D.PASTE SHEET'!S914)</f>
        <v/>
      </c>
      <c s="90" t="str">
        <f>IF('S.D.PASTE SHEET'!T914="","",'S.D.PASTE SHEET'!T914)</f>
        <v/>
      </c>
      <c s="90" t="str">
        <f>IF('S.D.PASTE SHEET'!U914="","",'S.D.PASTE SHEET'!U914)</f>
        <v/>
      </c>
      <c s="90" t="str">
        <f>IF('S.D.PASTE SHEET'!V914="","",'S.D.PASTE SHEET'!V914)</f>
        <v/>
      </c>
      <c s="90" t="str">
        <f>IF('S.D.PASTE SHEET'!W914="","",'S.D.PASTE SHEET'!W914)</f>
        <v/>
      </c>
      <c s="90" t="str">
        <f>IF('S.D.PASTE SHEET'!X914="","",'S.D.PASTE SHEET'!X914)</f>
        <v/>
      </c>
      <c s="90" t="str">
        <f>IF('S.D.PASTE SHEET'!Y914="","",'S.D.PASTE SHEET'!Y914)</f>
        <v/>
      </c>
      <c s="90" t="str">
        <f>IF('S.D.PASTE SHEET'!Z914="","",'S.D.PASTE SHEET'!Z914)</f>
        <v/>
      </c>
      <c s="90" t="str">
        <f>IF('S.D.PASTE SHEET'!AA914="","",'S.D.PASTE SHEET'!AA914)</f>
        <v/>
      </c>
      <c s="90" t="str">
        <f>IF('S.D.PASTE SHEET'!AB914="","",'S.D.PASTE SHEET'!AB914)</f>
        <v/>
      </c>
      <c s="90" t="str">
        <f>IF('S.D.PASTE SHEET'!AC914="","",'S.D.PASTE SHEET'!AC914)</f>
        <v/>
      </c>
      <c s="90" t="str">
        <f>IF('S.D.PASTE SHEET'!AD914="","",'S.D.PASTE SHEET'!AD914)</f>
        <v/>
      </c>
      <c s="34"/>
      <c s="32" t="str">
        <f>IF(AK914="","",IF(AK914&gt;0,COUNT($AG$2:AG914),""))</f>
        <v/>
      </c>
      <c s="10" t="str">
        <f t="shared" si="130" ref="AG914:AV929">IF(AND($AJ$1=5,$A914=5),A914,"")</f>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4" s="32" t="str">
        <f>IF(BC914="","",IF(BC914&gt;0,COUNT($AY$2:AY914),""))</f>
        <v/>
      </c>
      <c s="10" t="str">
        <f t="shared" si="128"/>
        <v/>
      </c>
      <c s="10" t="str">
        <f t="shared" si="131" ref="AZ914:BN929">IF(AND($BB$1=5,$A914=5,$BC$1=$B914),B914,"")</f>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15" spans="1:66" ht="15.75" customHeight="1">
      <c r="A915" s="90" t="str">
        <f>IF('S.D.PASTE SHEET'!A915="","",'S.D.PASTE SHEET'!A915)</f>
        <v/>
      </c>
      <c s="90" t="str">
        <f>IF('S.D.PASTE SHEET'!B915="","",'S.D.PASTE SHEET'!B915)</f>
        <v/>
      </c>
      <c s="90" t="str">
        <f>IF('S.D.PASTE SHEET'!C915="","",'S.D.PASTE SHEET'!C915)</f>
        <v/>
      </c>
      <c s="91" t="str">
        <f>IF('S.D.PASTE SHEET'!D915="","",'S.D.PASTE SHEET'!D915)</f>
        <v/>
      </c>
      <c s="90" t="str">
        <f>IF('S.D.PASTE SHEET'!E915="","",UPPER('S.D.PASTE SHEET'!E915))</f>
        <v/>
      </c>
      <c s="90" t="str">
        <f>IF('S.D.PASTE SHEET'!F915="","",'S.D.PASTE SHEET'!F915)</f>
        <v/>
      </c>
      <c s="90" t="str">
        <f>IF('S.D.PASTE SHEET'!G915="","",UPPER('S.D.PASTE SHEET'!G915))</f>
        <v/>
      </c>
      <c s="90" t="str">
        <f>IF('S.D.PASTE SHEET'!H915="","",UPPER('S.D.PASTE SHEET'!H915))</f>
        <v/>
      </c>
      <c s="90" t="str">
        <f>IF('S.D.PASTE SHEET'!I915="","",'S.D.PASTE SHEET'!I915)</f>
        <v/>
      </c>
      <c s="91" t="str">
        <f>IF('S.D.PASTE SHEET'!J915="","",'S.D.PASTE SHEET'!J915)</f>
        <v/>
      </c>
      <c s="90" t="str">
        <f>IF('S.D.PASTE SHEET'!K915="","",'S.D.PASTE SHEET'!K915)</f>
        <v/>
      </c>
      <c s="90" t="str">
        <f>IF('S.D.PASTE SHEET'!L915="","",'S.D.PASTE SHEET'!L915)</f>
        <v/>
      </c>
      <c s="90" t="str">
        <f>IF('S.D.PASTE SHEET'!M915="","",'S.D.PASTE SHEET'!M915)</f>
        <v/>
      </c>
      <c s="90" t="str">
        <f>IF('S.D.PASTE SHEET'!N915="","",'S.D.PASTE SHEET'!N915)</f>
        <v/>
      </c>
      <c s="90" t="str">
        <f>IF('S.D.PASTE SHEET'!O915="","",'S.D.PASTE SHEET'!O915)</f>
        <v/>
      </c>
      <c s="90" t="str">
        <f>IF('S.D.PASTE SHEET'!P915="","",'S.D.PASTE SHEET'!P915)</f>
        <v/>
      </c>
      <c s="90" t="str">
        <f>IF('S.D.PASTE SHEET'!Q915="","",'S.D.PASTE SHEET'!Q915)</f>
        <v/>
      </c>
      <c s="90" t="str">
        <f>IF('S.D.PASTE SHEET'!R915="","",'S.D.PASTE SHEET'!R915)</f>
        <v/>
      </c>
      <c s="90" t="str">
        <f>IF('S.D.PASTE SHEET'!S915="","",'S.D.PASTE SHEET'!S915)</f>
        <v/>
      </c>
      <c s="90" t="str">
        <f>IF('S.D.PASTE SHEET'!T915="","",'S.D.PASTE SHEET'!T915)</f>
        <v/>
      </c>
      <c s="90" t="str">
        <f>IF('S.D.PASTE SHEET'!U915="","",'S.D.PASTE SHEET'!U915)</f>
        <v/>
      </c>
      <c s="90" t="str">
        <f>IF('S.D.PASTE SHEET'!V915="","",'S.D.PASTE SHEET'!V915)</f>
        <v/>
      </c>
      <c s="90" t="str">
        <f>IF('S.D.PASTE SHEET'!W915="","",'S.D.PASTE SHEET'!W915)</f>
        <v/>
      </c>
      <c s="90" t="str">
        <f>IF('S.D.PASTE SHEET'!X915="","",'S.D.PASTE SHEET'!X915)</f>
        <v/>
      </c>
      <c s="90" t="str">
        <f>IF('S.D.PASTE SHEET'!Y915="","",'S.D.PASTE SHEET'!Y915)</f>
        <v/>
      </c>
      <c s="90" t="str">
        <f>IF('S.D.PASTE SHEET'!Z915="","",'S.D.PASTE SHEET'!Z915)</f>
        <v/>
      </c>
      <c s="90" t="str">
        <f>IF('S.D.PASTE SHEET'!AA915="","",'S.D.PASTE SHEET'!AA915)</f>
        <v/>
      </c>
      <c s="90" t="str">
        <f>IF('S.D.PASTE SHEET'!AB915="","",'S.D.PASTE SHEET'!AB915)</f>
        <v/>
      </c>
      <c s="90" t="str">
        <f>IF('S.D.PASTE SHEET'!AC915="","",'S.D.PASTE SHEET'!AC915)</f>
        <v/>
      </c>
      <c s="90" t="str">
        <f>IF('S.D.PASTE SHEET'!AD915="","",'S.D.PASTE SHEET'!AD915)</f>
        <v/>
      </c>
      <c s="34"/>
      <c s="32" t="str">
        <f>IF(AK915="","",IF(AK915&gt;0,COUNT($AG$2:AG915),""))</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5" s="32" t="str">
        <f>IF(BC915="","",IF(BC915&gt;0,COUNT($AY$2:AY915),""))</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16" spans="1:66" ht="15.75" customHeight="1">
      <c r="A916" s="90" t="str">
        <f>IF('S.D.PASTE SHEET'!A916="","",'S.D.PASTE SHEET'!A916)</f>
        <v/>
      </c>
      <c s="90" t="str">
        <f>IF('S.D.PASTE SHEET'!B916="","",'S.D.PASTE SHEET'!B916)</f>
        <v/>
      </c>
      <c s="90" t="str">
        <f>IF('S.D.PASTE SHEET'!C916="","",'S.D.PASTE SHEET'!C916)</f>
        <v/>
      </c>
      <c s="91" t="str">
        <f>IF('S.D.PASTE SHEET'!D916="","",'S.D.PASTE SHEET'!D916)</f>
        <v/>
      </c>
      <c s="90" t="str">
        <f>IF('S.D.PASTE SHEET'!E916="","",UPPER('S.D.PASTE SHEET'!E916))</f>
        <v/>
      </c>
      <c s="90" t="str">
        <f>IF('S.D.PASTE SHEET'!F916="","",'S.D.PASTE SHEET'!F916)</f>
        <v/>
      </c>
      <c s="90" t="str">
        <f>IF('S.D.PASTE SHEET'!G916="","",UPPER('S.D.PASTE SHEET'!G916))</f>
        <v/>
      </c>
      <c s="90" t="str">
        <f>IF('S.D.PASTE SHEET'!H916="","",UPPER('S.D.PASTE SHEET'!H916))</f>
        <v/>
      </c>
      <c s="90" t="str">
        <f>IF('S.D.PASTE SHEET'!I916="","",'S.D.PASTE SHEET'!I916)</f>
        <v/>
      </c>
      <c s="91" t="str">
        <f>IF('S.D.PASTE SHEET'!J916="","",'S.D.PASTE SHEET'!J916)</f>
        <v/>
      </c>
      <c s="90" t="str">
        <f>IF('S.D.PASTE SHEET'!K916="","",'S.D.PASTE SHEET'!K916)</f>
        <v/>
      </c>
      <c s="90" t="str">
        <f>IF('S.D.PASTE SHEET'!L916="","",'S.D.PASTE SHEET'!L916)</f>
        <v/>
      </c>
      <c s="90" t="str">
        <f>IF('S.D.PASTE SHEET'!M916="","",'S.D.PASTE SHEET'!M916)</f>
        <v/>
      </c>
      <c s="90" t="str">
        <f>IF('S.D.PASTE SHEET'!N916="","",'S.D.PASTE SHEET'!N916)</f>
        <v/>
      </c>
      <c s="90" t="str">
        <f>IF('S.D.PASTE SHEET'!O916="","",'S.D.PASTE SHEET'!O916)</f>
        <v/>
      </c>
      <c s="90" t="str">
        <f>IF('S.D.PASTE SHEET'!P916="","",'S.D.PASTE SHEET'!P916)</f>
        <v/>
      </c>
      <c s="90" t="str">
        <f>IF('S.D.PASTE SHEET'!Q916="","",'S.D.PASTE SHEET'!Q916)</f>
        <v/>
      </c>
      <c s="90" t="str">
        <f>IF('S.D.PASTE SHEET'!R916="","",'S.D.PASTE SHEET'!R916)</f>
        <v/>
      </c>
      <c s="90" t="str">
        <f>IF('S.D.PASTE SHEET'!S916="","",'S.D.PASTE SHEET'!S916)</f>
        <v/>
      </c>
      <c s="90" t="str">
        <f>IF('S.D.PASTE SHEET'!T916="","",'S.D.PASTE SHEET'!T916)</f>
        <v/>
      </c>
      <c s="90" t="str">
        <f>IF('S.D.PASTE SHEET'!U916="","",'S.D.PASTE SHEET'!U916)</f>
        <v/>
      </c>
      <c s="90" t="str">
        <f>IF('S.D.PASTE SHEET'!V916="","",'S.D.PASTE SHEET'!V916)</f>
        <v/>
      </c>
      <c s="90" t="str">
        <f>IF('S.D.PASTE SHEET'!W916="","",'S.D.PASTE SHEET'!W916)</f>
        <v/>
      </c>
      <c s="90" t="str">
        <f>IF('S.D.PASTE SHEET'!X916="","",'S.D.PASTE SHEET'!X916)</f>
        <v/>
      </c>
      <c s="90" t="str">
        <f>IF('S.D.PASTE SHEET'!Y916="","",'S.D.PASTE SHEET'!Y916)</f>
        <v/>
      </c>
      <c s="90" t="str">
        <f>IF('S.D.PASTE SHEET'!Z916="","",'S.D.PASTE SHEET'!Z916)</f>
        <v/>
      </c>
      <c s="90" t="str">
        <f>IF('S.D.PASTE SHEET'!AA916="","",'S.D.PASTE SHEET'!AA916)</f>
        <v/>
      </c>
      <c s="90" t="str">
        <f>IF('S.D.PASTE SHEET'!AB916="","",'S.D.PASTE SHEET'!AB916)</f>
        <v/>
      </c>
      <c s="90" t="str">
        <f>IF('S.D.PASTE SHEET'!AC916="","",'S.D.PASTE SHEET'!AC916)</f>
        <v/>
      </c>
      <c s="90" t="str">
        <f>IF('S.D.PASTE SHEET'!AD916="","",'S.D.PASTE SHEET'!AD916)</f>
        <v/>
      </c>
      <c s="34"/>
      <c s="32" t="str">
        <f>IF(AK916="","",IF(AK916&gt;0,COUNT($AG$2:AG916),""))</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6" s="32" t="str">
        <f>IF(BC916="","",IF(BC916&gt;0,COUNT($AY$2:AY916),""))</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17" spans="1:66" ht="15.75" customHeight="1">
      <c r="A917" s="90" t="str">
        <f>IF('S.D.PASTE SHEET'!A917="","",'S.D.PASTE SHEET'!A917)</f>
        <v/>
      </c>
      <c s="90" t="str">
        <f>IF('S.D.PASTE SHEET'!B917="","",'S.D.PASTE SHEET'!B917)</f>
        <v/>
      </c>
      <c s="90" t="str">
        <f>IF('S.D.PASTE SHEET'!C917="","",'S.D.PASTE SHEET'!C917)</f>
        <v/>
      </c>
      <c s="91" t="str">
        <f>IF('S.D.PASTE SHEET'!D917="","",'S.D.PASTE SHEET'!D917)</f>
        <v/>
      </c>
      <c s="90" t="str">
        <f>IF('S.D.PASTE SHEET'!E917="","",UPPER('S.D.PASTE SHEET'!E917))</f>
        <v/>
      </c>
      <c s="90" t="str">
        <f>IF('S.D.PASTE SHEET'!F917="","",'S.D.PASTE SHEET'!F917)</f>
        <v/>
      </c>
      <c s="90" t="str">
        <f>IF('S.D.PASTE SHEET'!G917="","",UPPER('S.D.PASTE SHEET'!G917))</f>
        <v/>
      </c>
      <c s="90" t="str">
        <f>IF('S.D.PASTE SHEET'!H917="","",UPPER('S.D.PASTE SHEET'!H917))</f>
        <v/>
      </c>
      <c s="90" t="str">
        <f>IF('S.D.PASTE SHEET'!I917="","",'S.D.PASTE SHEET'!I917)</f>
        <v/>
      </c>
      <c s="91" t="str">
        <f>IF('S.D.PASTE SHEET'!J917="","",'S.D.PASTE SHEET'!J917)</f>
        <v/>
      </c>
      <c s="90" t="str">
        <f>IF('S.D.PASTE SHEET'!K917="","",'S.D.PASTE SHEET'!K917)</f>
        <v/>
      </c>
      <c s="90" t="str">
        <f>IF('S.D.PASTE SHEET'!L917="","",'S.D.PASTE SHEET'!L917)</f>
        <v/>
      </c>
      <c s="90" t="str">
        <f>IF('S.D.PASTE SHEET'!M917="","",'S.D.PASTE SHEET'!M917)</f>
        <v/>
      </c>
      <c s="90" t="str">
        <f>IF('S.D.PASTE SHEET'!N917="","",'S.D.PASTE SHEET'!N917)</f>
        <v/>
      </c>
      <c s="90" t="str">
        <f>IF('S.D.PASTE SHEET'!O917="","",'S.D.PASTE SHEET'!O917)</f>
        <v/>
      </c>
      <c s="90" t="str">
        <f>IF('S.D.PASTE SHEET'!P917="","",'S.D.PASTE SHEET'!P917)</f>
        <v/>
      </c>
      <c s="90" t="str">
        <f>IF('S.D.PASTE SHEET'!Q917="","",'S.D.PASTE SHEET'!Q917)</f>
        <v/>
      </c>
      <c s="90" t="str">
        <f>IF('S.D.PASTE SHEET'!R917="","",'S.D.PASTE SHEET'!R917)</f>
        <v/>
      </c>
      <c s="90" t="str">
        <f>IF('S.D.PASTE SHEET'!S917="","",'S.D.PASTE SHEET'!S917)</f>
        <v/>
      </c>
      <c s="90" t="str">
        <f>IF('S.D.PASTE SHEET'!T917="","",'S.D.PASTE SHEET'!T917)</f>
        <v/>
      </c>
      <c s="90" t="str">
        <f>IF('S.D.PASTE SHEET'!U917="","",'S.D.PASTE SHEET'!U917)</f>
        <v/>
      </c>
      <c s="90" t="str">
        <f>IF('S.D.PASTE SHEET'!V917="","",'S.D.PASTE SHEET'!V917)</f>
        <v/>
      </c>
      <c s="90" t="str">
        <f>IF('S.D.PASTE SHEET'!W917="","",'S.D.PASTE SHEET'!W917)</f>
        <v/>
      </c>
      <c s="90" t="str">
        <f>IF('S.D.PASTE SHEET'!X917="","",'S.D.PASTE SHEET'!X917)</f>
        <v/>
      </c>
      <c s="90" t="str">
        <f>IF('S.D.PASTE SHEET'!Y917="","",'S.D.PASTE SHEET'!Y917)</f>
        <v/>
      </c>
      <c s="90" t="str">
        <f>IF('S.D.PASTE SHEET'!Z917="","",'S.D.PASTE SHEET'!Z917)</f>
        <v/>
      </c>
      <c s="90" t="str">
        <f>IF('S.D.PASTE SHEET'!AA917="","",'S.D.PASTE SHEET'!AA917)</f>
        <v/>
      </c>
      <c s="90" t="str">
        <f>IF('S.D.PASTE SHEET'!AB917="","",'S.D.PASTE SHEET'!AB917)</f>
        <v/>
      </c>
      <c s="90" t="str">
        <f>IF('S.D.PASTE SHEET'!AC917="","",'S.D.PASTE SHEET'!AC917)</f>
        <v/>
      </c>
      <c s="90" t="str">
        <f>IF('S.D.PASTE SHEET'!AD917="","",'S.D.PASTE SHEET'!AD917)</f>
        <v/>
      </c>
      <c s="34"/>
      <c s="32" t="str">
        <f>IF(AK917="","",IF(AK917&gt;0,COUNT($AG$2:AG917),""))</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7" s="32" t="str">
        <f>IF(BC917="","",IF(BC917&gt;0,COUNT($AY$2:AY917),""))</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18" spans="1:66" ht="15.75" customHeight="1">
      <c r="A918" s="90" t="str">
        <f>IF('S.D.PASTE SHEET'!A918="","",'S.D.PASTE SHEET'!A918)</f>
        <v/>
      </c>
      <c s="90" t="str">
        <f>IF('S.D.PASTE SHEET'!B918="","",'S.D.PASTE SHEET'!B918)</f>
        <v/>
      </c>
      <c s="90" t="str">
        <f>IF('S.D.PASTE SHEET'!C918="","",'S.D.PASTE SHEET'!C918)</f>
        <v/>
      </c>
      <c s="91" t="str">
        <f>IF('S.D.PASTE SHEET'!D918="","",'S.D.PASTE SHEET'!D918)</f>
        <v/>
      </c>
      <c s="90" t="str">
        <f>IF('S.D.PASTE SHEET'!E918="","",UPPER('S.D.PASTE SHEET'!E918))</f>
        <v/>
      </c>
      <c s="90" t="str">
        <f>IF('S.D.PASTE SHEET'!F918="","",'S.D.PASTE SHEET'!F918)</f>
        <v/>
      </c>
      <c s="90" t="str">
        <f>IF('S.D.PASTE SHEET'!G918="","",UPPER('S.D.PASTE SHEET'!G918))</f>
        <v/>
      </c>
      <c s="90" t="str">
        <f>IF('S.D.PASTE SHEET'!H918="","",UPPER('S.D.PASTE SHEET'!H918))</f>
        <v/>
      </c>
      <c s="90" t="str">
        <f>IF('S.D.PASTE SHEET'!I918="","",'S.D.PASTE SHEET'!I918)</f>
        <v/>
      </c>
      <c s="91" t="str">
        <f>IF('S.D.PASTE SHEET'!J918="","",'S.D.PASTE SHEET'!J918)</f>
        <v/>
      </c>
      <c s="90" t="str">
        <f>IF('S.D.PASTE SHEET'!K918="","",'S.D.PASTE SHEET'!K918)</f>
        <v/>
      </c>
      <c s="90" t="str">
        <f>IF('S.D.PASTE SHEET'!L918="","",'S.D.PASTE SHEET'!L918)</f>
        <v/>
      </c>
      <c s="90" t="str">
        <f>IF('S.D.PASTE SHEET'!M918="","",'S.D.PASTE SHEET'!M918)</f>
        <v/>
      </c>
      <c s="90" t="str">
        <f>IF('S.D.PASTE SHEET'!N918="","",'S.D.PASTE SHEET'!N918)</f>
        <v/>
      </c>
      <c s="90" t="str">
        <f>IF('S.D.PASTE SHEET'!O918="","",'S.D.PASTE SHEET'!O918)</f>
        <v/>
      </c>
      <c s="90" t="str">
        <f>IF('S.D.PASTE SHEET'!P918="","",'S.D.PASTE SHEET'!P918)</f>
        <v/>
      </c>
      <c s="90" t="str">
        <f>IF('S.D.PASTE SHEET'!Q918="","",'S.D.PASTE SHEET'!Q918)</f>
        <v/>
      </c>
      <c s="90" t="str">
        <f>IF('S.D.PASTE SHEET'!R918="","",'S.D.PASTE SHEET'!R918)</f>
        <v/>
      </c>
      <c s="90" t="str">
        <f>IF('S.D.PASTE SHEET'!S918="","",'S.D.PASTE SHEET'!S918)</f>
        <v/>
      </c>
      <c s="90" t="str">
        <f>IF('S.D.PASTE SHEET'!T918="","",'S.D.PASTE SHEET'!T918)</f>
        <v/>
      </c>
      <c s="90" t="str">
        <f>IF('S.D.PASTE SHEET'!U918="","",'S.D.PASTE SHEET'!U918)</f>
        <v/>
      </c>
      <c s="90" t="str">
        <f>IF('S.D.PASTE SHEET'!V918="","",'S.D.PASTE SHEET'!V918)</f>
        <v/>
      </c>
      <c s="90" t="str">
        <f>IF('S.D.PASTE SHEET'!W918="","",'S.D.PASTE SHEET'!W918)</f>
        <v/>
      </c>
      <c s="90" t="str">
        <f>IF('S.D.PASTE SHEET'!X918="","",'S.D.PASTE SHEET'!X918)</f>
        <v/>
      </c>
      <c s="90" t="str">
        <f>IF('S.D.PASTE SHEET'!Y918="","",'S.D.PASTE SHEET'!Y918)</f>
        <v/>
      </c>
      <c s="90" t="str">
        <f>IF('S.D.PASTE SHEET'!Z918="","",'S.D.PASTE SHEET'!Z918)</f>
        <v/>
      </c>
      <c s="90" t="str">
        <f>IF('S.D.PASTE SHEET'!AA918="","",'S.D.PASTE SHEET'!AA918)</f>
        <v/>
      </c>
      <c s="90" t="str">
        <f>IF('S.D.PASTE SHEET'!AB918="","",'S.D.PASTE SHEET'!AB918)</f>
        <v/>
      </c>
      <c s="90" t="str">
        <f>IF('S.D.PASTE SHEET'!AC918="","",'S.D.PASTE SHEET'!AC918)</f>
        <v/>
      </c>
      <c s="90" t="str">
        <f>IF('S.D.PASTE SHEET'!AD918="","",'S.D.PASTE SHEET'!AD918)</f>
        <v/>
      </c>
      <c s="34"/>
      <c s="32" t="str">
        <f>IF(AK918="","",IF(AK918&gt;0,COUNT($AG$2:AG918),""))</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8" s="32" t="str">
        <f>IF(BC918="","",IF(BC918&gt;0,COUNT($AY$2:AY918),""))</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19" spans="1:66" ht="15.75" customHeight="1">
      <c r="A919" s="90" t="str">
        <f>IF('S.D.PASTE SHEET'!A919="","",'S.D.PASTE SHEET'!A919)</f>
        <v/>
      </c>
      <c s="90" t="str">
        <f>IF('S.D.PASTE SHEET'!B919="","",'S.D.PASTE SHEET'!B919)</f>
        <v/>
      </c>
      <c s="90" t="str">
        <f>IF('S.D.PASTE SHEET'!C919="","",'S.D.PASTE SHEET'!C919)</f>
        <v/>
      </c>
      <c s="91" t="str">
        <f>IF('S.D.PASTE SHEET'!D919="","",'S.D.PASTE SHEET'!D919)</f>
        <v/>
      </c>
      <c s="90" t="str">
        <f>IF('S.D.PASTE SHEET'!E919="","",UPPER('S.D.PASTE SHEET'!E919))</f>
        <v/>
      </c>
      <c s="90" t="str">
        <f>IF('S.D.PASTE SHEET'!F919="","",'S.D.PASTE SHEET'!F919)</f>
        <v/>
      </c>
      <c s="90" t="str">
        <f>IF('S.D.PASTE SHEET'!G919="","",UPPER('S.D.PASTE SHEET'!G919))</f>
        <v/>
      </c>
      <c s="90" t="str">
        <f>IF('S.D.PASTE SHEET'!H919="","",UPPER('S.D.PASTE SHEET'!H919))</f>
        <v/>
      </c>
      <c s="90" t="str">
        <f>IF('S.D.PASTE SHEET'!I919="","",'S.D.PASTE SHEET'!I919)</f>
        <v/>
      </c>
      <c s="91" t="str">
        <f>IF('S.D.PASTE SHEET'!J919="","",'S.D.PASTE SHEET'!J919)</f>
        <v/>
      </c>
      <c s="90" t="str">
        <f>IF('S.D.PASTE SHEET'!K919="","",'S.D.PASTE SHEET'!K919)</f>
        <v/>
      </c>
      <c s="90" t="str">
        <f>IF('S.D.PASTE SHEET'!L919="","",'S.D.PASTE SHEET'!L919)</f>
        <v/>
      </c>
      <c s="90" t="str">
        <f>IF('S.D.PASTE SHEET'!M919="","",'S.D.PASTE SHEET'!M919)</f>
        <v/>
      </c>
      <c s="90" t="str">
        <f>IF('S.D.PASTE SHEET'!N919="","",'S.D.PASTE SHEET'!N919)</f>
        <v/>
      </c>
      <c s="90" t="str">
        <f>IF('S.D.PASTE SHEET'!O919="","",'S.D.PASTE SHEET'!O919)</f>
        <v/>
      </c>
      <c s="90" t="str">
        <f>IF('S.D.PASTE SHEET'!P919="","",'S.D.PASTE SHEET'!P919)</f>
        <v/>
      </c>
      <c s="90" t="str">
        <f>IF('S.D.PASTE SHEET'!Q919="","",'S.D.PASTE SHEET'!Q919)</f>
        <v/>
      </c>
      <c s="90" t="str">
        <f>IF('S.D.PASTE SHEET'!R919="","",'S.D.PASTE SHEET'!R919)</f>
        <v/>
      </c>
      <c s="90" t="str">
        <f>IF('S.D.PASTE SHEET'!S919="","",'S.D.PASTE SHEET'!S919)</f>
        <v/>
      </c>
      <c s="90" t="str">
        <f>IF('S.D.PASTE SHEET'!T919="","",'S.D.PASTE SHEET'!T919)</f>
        <v/>
      </c>
      <c s="90" t="str">
        <f>IF('S.D.PASTE SHEET'!U919="","",'S.D.PASTE SHEET'!U919)</f>
        <v/>
      </c>
      <c s="90" t="str">
        <f>IF('S.D.PASTE SHEET'!V919="","",'S.D.PASTE SHEET'!V919)</f>
        <v/>
      </c>
      <c s="90" t="str">
        <f>IF('S.D.PASTE SHEET'!W919="","",'S.D.PASTE SHEET'!W919)</f>
        <v/>
      </c>
      <c s="90" t="str">
        <f>IF('S.D.PASTE SHEET'!X919="","",'S.D.PASTE SHEET'!X919)</f>
        <v/>
      </c>
      <c s="90" t="str">
        <f>IF('S.D.PASTE SHEET'!Y919="","",'S.D.PASTE SHEET'!Y919)</f>
        <v/>
      </c>
      <c s="90" t="str">
        <f>IF('S.D.PASTE SHEET'!Z919="","",'S.D.PASTE SHEET'!Z919)</f>
        <v/>
      </c>
      <c s="90" t="str">
        <f>IF('S.D.PASTE SHEET'!AA919="","",'S.D.PASTE SHEET'!AA919)</f>
        <v/>
      </c>
      <c s="90" t="str">
        <f>IF('S.D.PASTE SHEET'!AB919="","",'S.D.PASTE SHEET'!AB919)</f>
        <v/>
      </c>
      <c s="90" t="str">
        <f>IF('S.D.PASTE SHEET'!AC919="","",'S.D.PASTE SHEET'!AC919)</f>
        <v/>
      </c>
      <c s="90" t="str">
        <f>IF('S.D.PASTE SHEET'!AD919="","",'S.D.PASTE SHEET'!AD919)</f>
        <v/>
      </c>
      <c s="34"/>
      <c s="32" t="str">
        <f>IF(AK919="","",IF(AK919&gt;0,COUNT($AG$2:AG919),""))</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19" s="32" t="str">
        <f>IF(BC919="","",IF(BC919&gt;0,COUNT($AY$2:AY919),""))</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0" spans="1:66" ht="15.75" customHeight="1">
      <c r="A920" s="90" t="str">
        <f>IF('S.D.PASTE SHEET'!A920="","",'S.D.PASTE SHEET'!A920)</f>
        <v/>
      </c>
      <c s="90" t="str">
        <f>IF('S.D.PASTE SHEET'!B920="","",'S.D.PASTE SHEET'!B920)</f>
        <v/>
      </c>
      <c s="90" t="str">
        <f>IF('S.D.PASTE SHEET'!C920="","",'S.D.PASTE SHEET'!C920)</f>
        <v/>
      </c>
      <c s="91" t="str">
        <f>IF('S.D.PASTE SHEET'!D920="","",'S.D.PASTE SHEET'!D920)</f>
        <v/>
      </c>
      <c s="90" t="str">
        <f>IF('S.D.PASTE SHEET'!E920="","",UPPER('S.D.PASTE SHEET'!E920))</f>
        <v/>
      </c>
      <c s="90" t="str">
        <f>IF('S.D.PASTE SHEET'!F920="","",'S.D.PASTE SHEET'!F920)</f>
        <v/>
      </c>
      <c s="90" t="str">
        <f>IF('S.D.PASTE SHEET'!G920="","",UPPER('S.D.PASTE SHEET'!G920))</f>
        <v/>
      </c>
      <c s="90" t="str">
        <f>IF('S.D.PASTE SHEET'!H920="","",UPPER('S.D.PASTE SHEET'!H920))</f>
        <v/>
      </c>
      <c s="90" t="str">
        <f>IF('S.D.PASTE SHEET'!I920="","",'S.D.PASTE SHEET'!I920)</f>
        <v/>
      </c>
      <c s="91" t="str">
        <f>IF('S.D.PASTE SHEET'!J920="","",'S.D.PASTE SHEET'!J920)</f>
        <v/>
      </c>
      <c s="90" t="str">
        <f>IF('S.D.PASTE SHEET'!K920="","",'S.D.PASTE SHEET'!K920)</f>
        <v/>
      </c>
      <c s="90" t="str">
        <f>IF('S.D.PASTE SHEET'!L920="","",'S.D.PASTE SHEET'!L920)</f>
        <v/>
      </c>
      <c s="90" t="str">
        <f>IF('S.D.PASTE SHEET'!M920="","",'S.D.PASTE SHEET'!M920)</f>
        <v/>
      </c>
      <c s="90" t="str">
        <f>IF('S.D.PASTE SHEET'!N920="","",'S.D.PASTE SHEET'!N920)</f>
        <v/>
      </c>
      <c s="90" t="str">
        <f>IF('S.D.PASTE SHEET'!O920="","",'S.D.PASTE SHEET'!O920)</f>
        <v/>
      </c>
      <c s="90" t="str">
        <f>IF('S.D.PASTE SHEET'!P920="","",'S.D.PASTE SHEET'!P920)</f>
        <v/>
      </c>
      <c s="90" t="str">
        <f>IF('S.D.PASTE SHEET'!Q920="","",'S.D.PASTE SHEET'!Q920)</f>
        <v/>
      </c>
      <c s="90" t="str">
        <f>IF('S.D.PASTE SHEET'!R920="","",'S.D.PASTE SHEET'!R920)</f>
        <v/>
      </c>
      <c s="90" t="str">
        <f>IF('S.D.PASTE SHEET'!S920="","",'S.D.PASTE SHEET'!S920)</f>
        <v/>
      </c>
      <c s="90" t="str">
        <f>IF('S.D.PASTE SHEET'!T920="","",'S.D.PASTE SHEET'!T920)</f>
        <v/>
      </c>
      <c s="90" t="str">
        <f>IF('S.D.PASTE SHEET'!U920="","",'S.D.PASTE SHEET'!U920)</f>
        <v/>
      </c>
      <c s="90" t="str">
        <f>IF('S.D.PASTE SHEET'!V920="","",'S.D.PASTE SHEET'!V920)</f>
        <v/>
      </c>
      <c s="90" t="str">
        <f>IF('S.D.PASTE SHEET'!W920="","",'S.D.PASTE SHEET'!W920)</f>
        <v/>
      </c>
      <c s="90" t="str">
        <f>IF('S.D.PASTE SHEET'!X920="","",'S.D.PASTE SHEET'!X920)</f>
        <v/>
      </c>
      <c s="90" t="str">
        <f>IF('S.D.PASTE SHEET'!Y920="","",'S.D.PASTE SHEET'!Y920)</f>
        <v/>
      </c>
      <c s="90" t="str">
        <f>IF('S.D.PASTE SHEET'!Z920="","",'S.D.PASTE SHEET'!Z920)</f>
        <v/>
      </c>
      <c s="90" t="str">
        <f>IF('S.D.PASTE SHEET'!AA920="","",'S.D.PASTE SHEET'!AA920)</f>
        <v/>
      </c>
      <c s="90" t="str">
        <f>IF('S.D.PASTE SHEET'!AB920="","",'S.D.PASTE SHEET'!AB920)</f>
        <v/>
      </c>
      <c s="90" t="str">
        <f>IF('S.D.PASTE SHEET'!AC920="","",'S.D.PASTE SHEET'!AC920)</f>
        <v/>
      </c>
      <c s="90" t="str">
        <f>IF('S.D.PASTE SHEET'!AD920="","",'S.D.PASTE SHEET'!AD920)</f>
        <v/>
      </c>
      <c s="34"/>
      <c s="32" t="str">
        <f>IF(AK920="","",IF(AK920&gt;0,COUNT($AG$2:AG920),""))</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0" s="32" t="str">
        <f>IF(BC920="","",IF(BC920&gt;0,COUNT($AY$2:AY920),""))</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1" spans="1:66" ht="15.75" customHeight="1">
      <c r="A921" s="90" t="str">
        <f>IF('S.D.PASTE SHEET'!A921="","",'S.D.PASTE SHEET'!A921)</f>
        <v/>
      </c>
      <c s="90" t="str">
        <f>IF('S.D.PASTE SHEET'!B921="","",'S.D.PASTE SHEET'!B921)</f>
        <v/>
      </c>
      <c s="90" t="str">
        <f>IF('S.D.PASTE SHEET'!C921="","",'S.D.PASTE SHEET'!C921)</f>
        <v/>
      </c>
      <c s="91" t="str">
        <f>IF('S.D.PASTE SHEET'!D921="","",'S.D.PASTE SHEET'!D921)</f>
        <v/>
      </c>
      <c s="90" t="str">
        <f>IF('S.D.PASTE SHEET'!E921="","",UPPER('S.D.PASTE SHEET'!E921))</f>
        <v/>
      </c>
      <c s="90" t="str">
        <f>IF('S.D.PASTE SHEET'!F921="","",'S.D.PASTE SHEET'!F921)</f>
        <v/>
      </c>
      <c s="90" t="str">
        <f>IF('S.D.PASTE SHEET'!G921="","",UPPER('S.D.PASTE SHEET'!G921))</f>
        <v/>
      </c>
      <c s="90" t="str">
        <f>IF('S.D.PASTE SHEET'!H921="","",UPPER('S.D.PASTE SHEET'!H921))</f>
        <v/>
      </c>
      <c s="90" t="str">
        <f>IF('S.D.PASTE SHEET'!I921="","",'S.D.PASTE SHEET'!I921)</f>
        <v/>
      </c>
      <c s="91" t="str">
        <f>IF('S.D.PASTE SHEET'!J921="","",'S.D.PASTE SHEET'!J921)</f>
        <v/>
      </c>
      <c s="90" t="str">
        <f>IF('S.D.PASTE SHEET'!K921="","",'S.D.PASTE SHEET'!K921)</f>
        <v/>
      </c>
      <c s="90" t="str">
        <f>IF('S.D.PASTE SHEET'!L921="","",'S.D.PASTE SHEET'!L921)</f>
        <v/>
      </c>
      <c s="90" t="str">
        <f>IF('S.D.PASTE SHEET'!M921="","",'S.D.PASTE SHEET'!M921)</f>
        <v/>
      </c>
      <c s="90" t="str">
        <f>IF('S.D.PASTE SHEET'!N921="","",'S.D.PASTE SHEET'!N921)</f>
        <v/>
      </c>
      <c s="90" t="str">
        <f>IF('S.D.PASTE SHEET'!O921="","",'S.D.PASTE SHEET'!O921)</f>
        <v/>
      </c>
      <c s="90" t="str">
        <f>IF('S.D.PASTE SHEET'!P921="","",'S.D.PASTE SHEET'!P921)</f>
        <v/>
      </c>
      <c s="90" t="str">
        <f>IF('S.D.PASTE SHEET'!Q921="","",'S.D.PASTE SHEET'!Q921)</f>
        <v/>
      </c>
      <c s="90" t="str">
        <f>IF('S.D.PASTE SHEET'!R921="","",'S.D.PASTE SHEET'!R921)</f>
        <v/>
      </c>
      <c s="90" t="str">
        <f>IF('S.D.PASTE SHEET'!S921="","",'S.D.PASTE SHEET'!S921)</f>
        <v/>
      </c>
      <c s="90" t="str">
        <f>IF('S.D.PASTE SHEET'!T921="","",'S.D.PASTE SHEET'!T921)</f>
        <v/>
      </c>
      <c s="90" t="str">
        <f>IF('S.D.PASTE SHEET'!U921="","",'S.D.PASTE SHEET'!U921)</f>
        <v/>
      </c>
      <c s="90" t="str">
        <f>IF('S.D.PASTE SHEET'!V921="","",'S.D.PASTE SHEET'!V921)</f>
        <v/>
      </c>
      <c s="90" t="str">
        <f>IF('S.D.PASTE SHEET'!W921="","",'S.D.PASTE SHEET'!W921)</f>
        <v/>
      </c>
      <c s="90" t="str">
        <f>IF('S.D.PASTE SHEET'!X921="","",'S.D.PASTE SHEET'!X921)</f>
        <v/>
      </c>
      <c s="90" t="str">
        <f>IF('S.D.PASTE SHEET'!Y921="","",'S.D.PASTE SHEET'!Y921)</f>
        <v/>
      </c>
      <c s="90" t="str">
        <f>IF('S.D.PASTE SHEET'!Z921="","",'S.D.PASTE SHEET'!Z921)</f>
        <v/>
      </c>
      <c s="90" t="str">
        <f>IF('S.D.PASTE SHEET'!AA921="","",'S.D.PASTE SHEET'!AA921)</f>
        <v/>
      </c>
      <c s="90" t="str">
        <f>IF('S.D.PASTE SHEET'!AB921="","",'S.D.PASTE SHEET'!AB921)</f>
        <v/>
      </c>
      <c s="90" t="str">
        <f>IF('S.D.PASTE SHEET'!AC921="","",'S.D.PASTE SHEET'!AC921)</f>
        <v/>
      </c>
      <c s="90" t="str">
        <f>IF('S.D.PASTE SHEET'!AD921="","",'S.D.PASTE SHEET'!AD921)</f>
        <v/>
      </c>
      <c s="34"/>
      <c s="32" t="str">
        <f>IF(AK921="","",IF(AK921&gt;0,COUNT($AG$2:AG921),""))</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1" s="32" t="str">
        <f>IF(BC921="","",IF(BC921&gt;0,COUNT($AY$2:AY921),""))</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2" spans="1:66" ht="15.75" customHeight="1">
      <c r="A922" s="90" t="str">
        <f>IF('S.D.PASTE SHEET'!A922="","",'S.D.PASTE SHEET'!A922)</f>
        <v/>
      </c>
      <c s="90" t="str">
        <f>IF('S.D.PASTE SHEET'!B922="","",'S.D.PASTE SHEET'!B922)</f>
        <v/>
      </c>
      <c s="90" t="str">
        <f>IF('S.D.PASTE SHEET'!C922="","",'S.D.PASTE SHEET'!C922)</f>
        <v/>
      </c>
      <c s="91" t="str">
        <f>IF('S.D.PASTE SHEET'!D922="","",'S.D.PASTE SHEET'!D922)</f>
        <v/>
      </c>
      <c s="90" t="str">
        <f>IF('S.D.PASTE SHEET'!E922="","",UPPER('S.D.PASTE SHEET'!E922))</f>
        <v/>
      </c>
      <c s="90" t="str">
        <f>IF('S.D.PASTE SHEET'!F922="","",'S.D.PASTE SHEET'!F922)</f>
        <v/>
      </c>
      <c s="90" t="str">
        <f>IF('S.D.PASTE SHEET'!G922="","",UPPER('S.D.PASTE SHEET'!G922))</f>
        <v/>
      </c>
      <c s="90" t="str">
        <f>IF('S.D.PASTE SHEET'!H922="","",UPPER('S.D.PASTE SHEET'!H922))</f>
        <v/>
      </c>
      <c s="90" t="str">
        <f>IF('S.D.PASTE SHEET'!I922="","",'S.D.PASTE SHEET'!I922)</f>
        <v/>
      </c>
      <c s="91" t="str">
        <f>IF('S.D.PASTE SHEET'!J922="","",'S.D.PASTE SHEET'!J922)</f>
        <v/>
      </c>
      <c s="90" t="str">
        <f>IF('S.D.PASTE SHEET'!K922="","",'S.D.PASTE SHEET'!K922)</f>
        <v/>
      </c>
      <c s="90" t="str">
        <f>IF('S.D.PASTE SHEET'!L922="","",'S.D.PASTE SHEET'!L922)</f>
        <v/>
      </c>
      <c s="90" t="str">
        <f>IF('S.D.PASTE SHEET'!M922="","",'S.D.PASTE SHEET'!M922)</f>
        <v/>
      </c>
      <c s="90" t="str">
        <f>IF('S.D.PASTE SHEET'!N922="","",'S.D.PASTE SHEET'!N922)</f>
        <v/>
      </c>
      <c s="90" t="str">
        <f>IF('S.D.PASTE SHEET'!O922="","",'S.D.PASTE SHEET'!O922)</f>
        <v/>
      </c>
      <c s="90" t="str">
        <f>IF('S.D.PASTE SHEET'!P922="","",'S.D.PASTE SHEET'!P922)</f>
        <v/>
      </c>
      <c s="90" t="str">
        <f>IF('S.D.PASTE SHEET'!Q922="","",'S.D.PASTE SHEET'!Q922)</f>
        <v/>
      </c>
      <c s="90" t="str">
        <f>IF('S.D.PASTE SHEET'!R922="","",'S.D.PASTE SHEET'!R922)</f>
        <v/>
      </c>
      <c s="90" t="str">
        <f>IF('S.D.PASTE SHEET'!S922="","",'S.D.PASTE SHEET'!S922)</f>
        <v/>
      </c>
      <c s="90" t="str">
        <f>IF('S.D.PASTE SHEET'!T922="","",'S.D.PASTE SHEET'!T922)</f>
        <v/>
      </c>
      <c s="90" t="str">
        <f>IF('S.D.PASTE SHEET'!U922="","",'S.D.PASTE SHEET'!U922)</f>
        <v/>
      </c>
      <c s="90" t="str">
        <f>IF('S.D.PASTE SHEET'!V922="","",'S.D.PASTE SHEET'!V922)</f>
        <v/>
      </c>
      <c s="90" t="str">
        <f>IF('S.D.PASTE SHEET'!W922="","",'S.D.PASTE SHEET'!W922)</f>
        <v/>
      </c>
      <c s="90" t="str">
        <f>IF('S.D.PASTE SHEET'!X922="","",'S.D.PASTE SHEET'!X922)</f>
        <v/>
      </c>
      <c s="90" t="str">
        <f>IF('S.D.PASTE SHEET'!Y922="","",'S.D.PASTE SHEET'!Y922)</f>
        <v/>
      </c>
      <c s="90" t="str">
        <f>IF('S.D.PASTE SHEET'!Z922="","",'S.D.PASTE SHEET'!Z922)</f>
        <v/>
      </c>
      <c s="90" t="str">
        <f>IF('S.D.PASTE SHEET'!AA922="","",'S.D.PASTE SHEET'!AA922)</f>
        <v/>
      </c>
      <c s="90" t="str">
        <f>IF('S.D.PASTE SHEET'!AB922="","",'S.D.PASTE SHEET'!AB922)</f>
        <v/>
      </c>
      <c s="90" t="str">
        <f>IF('S.D.PASTE SHEET'!AC922="","",'S.D.PASTE SHEET'!AC922)</f>
        <v/>
      </c>
      <c s="90" t="str">
        <f>IF('S.D.PASTE SHEET'!AD922="","",'S.D.PASTE SHEET'!AD922)</f>
        <v/>
      </c>
      <c s="34"/>
      <c s="32" t="str">
        <f>IF(AK922="","",IF(AK922&gt;0,COUNT($AG$2:AG922),""))</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2" s="32" t="str">
        <f>IF(BC922="","",IF(BC922&gt;0,COUNT($AY$2:AY922),""))</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3" spans="1:66" ht="15.75" customHeight="1">
      <c r="A923" s="90" t="str">
        <f>IF('S.D.PASTE SHEET'!A923="","",'S.D.PASTE SHEET'!A923)</f>
        <v/>
      </c>
      <c s="90" t="str">
        <f>IF('S.D.PASTE SHEET'!B923="","",'S.D.PASTE SHEET'!B923)</f>
        <v/>
      </c>
      <c s="90" t="str">
        <f>IF('S.D.PASTE SHEET'!C923="","",'S.D.PASTE SHEET'!C923)</f>
        <v/>
      </c>
      <c s="91" t="str">
        <f>IF('S.D.PASTE SHEET'!D923="","",'S.D.PASTE SHEET'!D923)</f>
        <v/>
      </c>
      <c s="90" t="str">
        <f>IF('S.D.PASTE SHEET'!E923="","",UPPER('S.D.PASTE SHEET'!E923))</f>
        <v/>
      </c>
      <c s="90" t="str">
        <f>IF('S.D.PASTE SHEET'!F923="","",'S.D.PASTE SHEET'!F923)</f>
        <v/>
      </c>
      <c s="90" t="str">
        <f>IF('S.D.PASTE SHEET'!G923="","",UPPER('S.D.PASTE SHEET'!G923))</f>
        <v/>
      </c>
      <c s="90" t="str">
        <f>IF('S.D.PASTE SHEET'!H923="","",UPPER('S.D.PASTE SHEET'!H923))</f>
        <v/>
      </c>
      <c s="90" t="str">
        <f>IF('S.D.PASTE SHEET'!I923="","",'S.D.PASTE SHEET'!I923)</f>
        <v/>
      </c>
      <c s="91" t="str">
        <f>IF('S.D.PASTE SHEET'!J923="","",'S.D.PASTE SHEET'!J923)</f>
        <v/>
      </c>
      <c s="90" t="str">
        <f>IF('S.D.PASTE SHEET'!K923="","",'S.D.PASTE SHEET'!K923)</f>
        <v/>
      </c>
      <c s="90" t="str">
        <f>IF('S.D.PASTE SHEET'!L923="","",'S.D.PASTE SHEET'!L923)</f>
        <v/>
      </c>
      <c s="90" t="str">
        <f>IF('S.D.PASTE SHEET'!M923="","",'S.D.PASTE SHEET'!M923)</f>
        <v/>
      </c>
      <c s="90" t="str">
        <f>IF('S.D.PASTE SHEET'!N923="","",'S.D.PASTE SHEET'!N923)</f>
        <v/>
      </c>
      <c s="90" t="str">
        <f>IF('S.D.PASTE SHEET'!O923="","",'S.D.PASTE SHEET'!O923)</f>
        <v/>
      </c>
      <c s="90" t="str">
        <f>IF('S.D.PASTE SHEET'!P923="","",'S.D.PASTE SHEET'!P923)</f>
        <v/>
      </c>
      <c s="90" t="str">
        <f>IF('S.D.PASTE SHEET'!Q923="","",'S.D.PASTE SHEET'!Q923)</f>
        <v/>
      </c>
      <c s="90" t="str">
        <f>IF('S.D.PASTE SHEET'!R923="","",'S.D.PASTE SHEET'!R923)</f>
        <v/>
      </c>
      <c s="90" t="str">
        <f>IF('S.D.PASTE SHEET'!S923="","",'S.D.PASTE SHEET'!S923)</f>
        <v/>
      </c>
      <c s="90" t="str">
        <f>IF('S.D.PASTE SHEET'!T923="","",'S.D.PASTE SHEET'!T923)</f>
        <v/>
      </c>
      <c s="90" t="str">
        <f>IF('S.D.PASTE SHEET'!U923="","",'S.D.PASTE SHEET'!U923)</f>
        <v/>
      </c>
      <c s="90" t="str">
        <f>IF('S.D.PASTE SHEET'!V923="","",'S.D.PASTE SHEET'!V923)</f>
        <v/>
      </c>
      <c s="90" t="str">
        <f>IF('S.D.PASTE SHEET'!W923="","",'S.D.PASTE SHEET'!W923)</f>
        <v/>
      </c>
      <c s="90" t="str">
        <f>IF('S.D.PASTE SHEET'!X923="","",'S.D.PASTE SHEET'!X923)</f>
        <v/>
      </c>
      <c s="90" t="str">
        <f>IF('S.D.PASTE SHEET'!Y923="","",'S.D.PASTE SHEET'!Y923)</f>
        <v/>
      </c>
      <c s="90" t="str">
        <f>IF('S.D.PASTE SHEET'!Z923="","",'S.D.PASTE SHEET'!Z923)</f>
        <v/>
      </c>
      <c s="90" t="str">
        <f>IF('S.D.PASTE SHEET'!AA923="","",'S.D.PASTE SHEET'!AA923)</f>
        <v/>
      </c>
      <c s="90" t="str">
        <f>IF('S.D.PASTE SHEET'!AB923="","",'S.D.PASTE SHEET'!AB923)</f>
        <v/>
      </c>
      <c s="90" t="str">
        <f>IF('S.D.PASTE SHEET'!AC923="","",'S.D.PASTE SHEET'!AC923)</f>
        <v/>
      </c>
      <c s="90" t="str">
        <f>IF('S.D.PASTE SHEET'!AD923="","",'S.D.PASTE SHEET'!AD923)</f>
        <v/>
      </c>
      <c s="34"/>
      <c s="32" t="str">
        <f>IF(AK923="","",IF(AK923&gt;0,COUNT($AG$2:AG923),""))</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3" s="32" t="str">
        <f>IF(BC923="","",IF(BC923&gt;0,COUNT($AY$2:AY923),""))</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4" spans="1:66" ht="15.75" customHeight="1">
      <c r="A924" s="90" t="str">
        <f>IF('S.D.PASTE SHEET'!A924="","",'S.D.PASTE SHEET'!A924)</f>
        <v/>
      </c>
      <c s="90" t="str">
        <f>IF('S.D.PASTE SHEET'!B924="","",'S.D.PASTE SHEET'!B924)</f>
        <v/>
      </c>
      <c s="90" t="str">
        <f>IF('S.D.PASTE SHEET'!C924="","",'S.D.PASTE SHEET'!C924)</f>
        <v/>
      </c>
      <c s="91" t="str">
        <f>IF('S.D.PASTE SHEET'!D924="","",'S.D.PASTE SHEET'!D924)</f>
        <v/>
      </c>
      <c s="90" t="str">
        <f>IF('S.D.PASTE SHEET'!E924="","",UPPER('S.D.PASTE SHEET'!E924))</f>
        <v/>
      </c>
      <c s="90" t="str">
        <f>IF('S.D.PASTE SHEET'!F924="","",'S.D.PASTE SHEET'!F924)</f>
        <v/>
      </c>
      <c s="90" t="str">
        <f>IF('S.D.PASTE SHEET'!G924="","",UPPER('S.D.PASTE SHEET'!G924))</f>
        <v/>
      </c>
      <c s="90" t="str">
        <f>IF('S.D.PASTE SHEET'!H924="","",UPPER('S.D.PASTE SHEET'!H924))</f>
        <v/>
      </c>
      <c s="90" t="str">
        <f>IF('S.D.PASTE SHEET'!I924="","",'S.D.PASTE SHEET'!I924)</f>
        <v/>
      </c>
      <c s="91" t="str">
        <f>IF('S.D.PASTE SHEET'!J924="","",'S.D.PASTE SHEET'!J924)</f>
        <v/>
      </c>
      <c s="90" t="str">
        <f>IF('S.D.PASTE SHEET'!K924="","",'S.D.PASTE SHEET'!K924)</f>
        <v/>
      </c>
      <c s="90" t="str">
        <f>IF('S.D.PASTE SHEET'!L924="","",'S.D.PASTE SHEET'!L924)</f>
        <v/>
      </c>
      <c s="90" t="str">
        <f>IF('S.D.PASTE SHEET'!M924="","",'S.D.PASTE SHEET'!M924)</f>
        <v/>
      </c>
      <c s="90" t="str">
        <f>IF('S.D.PASTE SHEET'!N924="","",'S.D.PASTE SHEET'!N924)</f>
        <v/>
      </c>
      <c s="90" t="str">
        <f>IF('S.D.PASTE SHEET'!O924="","",'S.D.PASTE SHEET'!O924)</f>
        <v/>
      </c>
      <c s="90" t="str">
        <f>IF('S.D.PASTE SHEET'!P924="","",'S.D.PASTE SHEET'!P924)</f>
        <v/>
      </c>
      <c s="90" t="str">
        <f>IF('S.D.PASTE SHEET'!Q924="","",'S.D.PASTE SHEET'!Q924)</f>
        <v/>
      </c>
      <c s="90" t="str">
        <f>IF('S.D.PASTE SHEET'!R924="","",'S.D.PASTE SHEET'!R924)</f>
        <v/>
      </c>
      <c s="90" t="str">
        <f>IF('S.D.PASTE SHEET'!S924="","",'S.D.PASTE SHEET'!S924)</f>
        <v/>
      </c>
      <c s="90" t="str">
        <f>IF('S.D.PASTE SHEET'!T924="","",'S.D.PASTE SHEET'!T924)</f>
        <v/>
      </c>
      <c s="90" t="str">
        <f>IF('S.D.PASTE SHEET'!U924="","",'S.D.PASTE SHEET'!U924)</f>
        <v/>
      </c>
      <c s="90" t="str">
        <f>IF('S.D.PASTE SHEET'!V924="","",'S.D.PASTE SHEET'!V924)</f>
        <v/>
      </c>
      <c s="90" t="str">
        <f>IF('S.D.PASTE SHEET'!W924="","",'S.D.PASTE SHEET'!W924)</f>
        <v/>
      </c>
      <c s="90" t="str">
        <f>IF('S.D.PASTE SHEET'!X924="","",'S.D.PASTE SHEET'!X924)</f>
        <v/>
      </c>
      <c s="90" t="str">
        <f>IF('S.D.PASTE SHEET'!Y924="","",'S.D.PASTE SHEET'!Y924)</f>
        <v/>
      </c>
      <c s="90" t="str">
        <f>IF('S.D.PASTE SHEET'!Z924="","",'S.D.PASTE SHEET'!Z924)</f>
        <v/>
      </c>
      <c s="90" t="str">
        <f>IF('S.D.PASTE SHEET'!AA924="","",'S.D.PASTE SHEET'!AA924)</f>
        <v/>
      </c>
      <c s="90" t="str">
        <f>IF('S.D.PASTE SHEET'!AB924="","",'S.D.PASTE SHEET'!AB924)</f>
        <v/>
      </c>
      <c s="90" t="str">
        <f>IF('S.D.PASTE SHEET'!AC924="","",'S.D.PASTE SHEET'!AC924)</f>
        <v/>
      </c>
      <c s="90" t="str">
        <f>IF('S.D.PASTE SHEET'!AD924="","",'S.D.PASTE SHEET'!AD924)</f>
        <v/>
      </c>
      <c s="34"/>
      <c s="32" t="str">
        <f>IF(AK924="","",IF(AK924&gt;0,COUNT($AG$2:AG924),""))</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4" s="32" t="str">
        <f>IF(BC924="","",IF(BC924&gt;0,COUNT($AY$2:AY924),""))</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5" spans="1:66" ht="15.75" customHeight="1">
      <c r="A925" s="90" t="str">
        <f>IF('S.D.PASTE SHEET'!A925="","",'S.D.PASTE SHEET'!A925)</f>
        <v/>
      </c>
      <c s="90" t="str">
        <f>IF('S.D.PASTE SHEET'!B925="","",'S.D.PASTE SHEET'!B925)</f>
        <v/>
      </c>
      <c s="90" t="str">
        <f>IF('S.D.PASTE SHEET'!C925="","",'S.D.PASTE SHEET'!C925)</f>
        <v/>
      </c>
      <c s="91" t="str">
        <f>IF('S.D.PASTE SHEET'!D925="","",'S.D.PASTE SHEET'!D925)</f>
        <v/>
      </c>
      <c s="90" t="str">
        <f>IF('S.D.PASTE SHEET'!E925="","",UPPER('S.D.PASTE SHEET'!E925))</f>
        <v/>
      </c>
      <c s="90" t="str">
        <f>IF('S.D.PASTE SHEET'!F925="","",'S.D.PASTE SHEET'!F925)</f>
        <v/>
      </c>
      <c s="90" t="str">
        <f>IF('S.D.PASTE SHEET'!G925="","",UPPER('S.D.PASTE SHEET'!G925))</f>
        <v/>
      </c>
      <c s="90" t="str">
        <f>IF('S.D.PASTE SHEET'!H925="","",UPPER('S.D.PASTE SHEET'!H925))</f>
        <v/>
      </c>
      <c s="90" t="str">
        <f>IF('S.D.PASTE SHEET'!I925="","",'S.D.PASTE SHEET'!I925)</f>
        <v/>
      </c>
      <c s="91" t="str">
        <f>IF('S.D.PASTE SHEET'!J925="","",'S.D.PASTE SHEET'!J925)</f>
        <v/>
      </c>
      <c s="90" t="str">
        <f>IF('S.D.PASTE SHEET'!K925="","",'S.D.PASTE SHEET'!K925)</f>
        <v/>
      </c>
      <c s="90" t="str">
        <f>IF('S.D.PASTE SHEET'!L925="","",'S.D.PASTE SHEET'!L925)</f>
        <v/>
      </c>
      <c s="90" t="str">
        <f>IF('S.D.PASTE SHEET'!M925="","",'S.D.PASTE SHEET'!M925)</f>
        <v/>
      </c>
      <c s="90" t="str">
        <f>IF('S.D.PASTE SHEET'!N925="","",'S.D.PASTE SHEET'!N925)</f>
        <v/>
      </c>
      <c s="90" t="str">
        <f>IF('S.D.PASTE SHEET'!O925="","",'S.D.PASTE SHEET'!O925)</f>
        <v/>
      </c>
      <c s="90" t="str">
        <f>IF('S.D.PASTE SHEET'!P925="","",'S.D.PASTE SHEET'!P925)</f>
        <v/>
      </c>
      <c s="90" t="str">
        <f>IF('S.D.PASTE SHEET'!Q925="","",'S.D.PASTE SHEET'!Q925)</f>
        <v/>
      </c>
      <c s="90" t="str">
        <f>IF('S.D.PASTE SHEET'!R925="","",'S.D.PASTE SHEET'!R925)</f>
        <v/>
      </c>
      <c s="90" t="str">
        <f>IF('S.D.PASTE SHEET'!S925="","",'S.D.PASTE SHEET'!S925)</f>
        <v/>
      </c>
      <c s="90" t="str">
        <f>IF('S.D.PASTE SHEET'!T925="","",'S.D.PASTE SHEET'!T925)</f>
        <v/>
      </c>
      <c s="90" t="str">
        <f>IF('S.D.PASTE SHEET'!U925="","",'S.D.PASTE SHEET'!U925)</f>
        <v/>
      </c>
      <c s="90" t="str">
        <f>IF('S.D.PASTE SHEET'!V925="","",'S.D.PASTE SHEET'!V925)</f>
        <v/>
      </c>
      <c s="90" t="str">
        <f>IF('S.D.PASTE SHEET'!W925="","",'S.D.PASTE SHEET'!W925)</f>
        <v/>
      </c>
      <c s="90" t="str">
        <f>IF('S.D.PASTE SHEET'!X925="","",'S.D.PASTE SHEET'!X925)</f>
        <v/>
      </c>
      <c s="90" t="str">
        <f>IF('S.D.PASTE SHEET'!Y925="","",'S.D.PASTE SHEET'!Y925)</f>
        <v/>
      </c>
      <c s="90" t="str">
        <f>IF('S.D.PASTE SHEET'!Z925="","",'S.D.PASTE SHEET'!Z925)</f>
        <v/>
      </c>
      <c s="90" t="str">
        <f>IF('S.D.PASTE SHEET'!AA925="","",'S.D.PASTE SHEET'!AA925)</f>
        <v/>
      </c>
      <c s="90" t="str">
        <f>IF('S.D.PASTE SHEET'!AB925="","",'S.D.PASTE SHEET'!AB925)</f>
        <v/>
      </c>
      <c s="90" t="str">
        <f>IF('S.D.PASTE SHEET'!AC925="","",'S.D.PASTE SHEET'!AC925)</f>
        <v/>
      </c>
      <c s="90" t="str">
        <f>IF('S.D.PASTE SHEET'!AD925="","",'S.D.PASTE SHEET'!AD925)</f>
        <v/>
      </c>
      <c s="34"/>
      <c s="32" t="str">
        <f>IF(AK925="","",IF(AK925&gt;0,COUNT($AG$2:AG925),""))</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5" s="32" t="str">
        <f>IF(BC925="","",IF(BC925&gt;0,COUNT($AY$2:AY925),""))</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6" spans="1:66" ht="15.75" customHeight="1">
      <c r="A926" s="90" t="str">
        <f>IF('S.D.PASTE SHEET'!A926="","",'S.D.PASTE SHEET'!A926)</f>
        <v/>
      </c>
      <c s="90" t="str">
        <f>IF('S.D.PASTE SHEET'!B926="","",'S.D.PASTE SHEET'!B926)</f>
        <v/>
      </c>
      <c s="90" t="str">
        <f>IF('S.D.PASTE SHEET'!C926="","",'S.D.PASTE SHEET'!C926)</f>
        <v/>
      </c>
      <c s="91" t="str">
        <f>IF('S.D.PASTE SHEET'!D926="","",'S.D.PASTE SHEET'!D926)</f>
        <v/>
      </c>
      <c s="90" t="str">
        <f>IF('S.D.PASTE SHEET'!E926="","",UPPER('S.D.PASTE SHEET'!E926))</f>
        <v/>
      </c>
      <c s="90" t="str">
        <f>IF('S.D.PASTE SHEET'!F926="","",'S.D.PASTE SHEET'!F926)</f>
        <v/>
      </c>
      <c s="90" t="str">
        <f>IF('S.D.PASTE SHEET'!G926="","",UPPER('S.D.PASTE SHEET'!G926))</f>
        <v/>
      </c>
      <c s="90" t="str">
        <f>IF('S.D.PASTE SHEET'!H926="","",UPPER('S.D.PASTE SHEET'!H926))</f>
        <v/>
      </c>
      <c s="90" t="str">
        <f>IF('S.D.PASTE SHEET'!I926="","",'S.D.PASTE SHEET'!I926)</f>
        <v/>
      </c>
      <c s="91" t="str">
        <f>IF('S.D.PASTE SHEET'!J926="","",'S.D.PASTE SHEET'!J926)</f>
        <v/>
      </c>
      <c s="90" t="str">
        <f>IF('S.D.PASTE SHEET'!K926="","",'S.D.PASTE SHEET'!K926)</f>
        <v/>
      </c>
      <c s="90" t="str">
        <f>IF('S.D.PASTE SHEET'!L926="","",'S.D.PASTE SHEET'!L926)</f>
        <v/>
      </c>
      <c s="90" t="str">
        <f>IF('S.D.PASTE SHEET'!M926="","",'S.D.PASTE SHEET'!M926)</f>
        <v/>
      </c>
      <c s="90" t="str">
        <f>IF('S.D.PASTE SHEET'!N926="","",'S.D.PASTE SHEET'!N926)</f>
        <v/>
      </c>
      <c s="90" t="str">
        <f>IF('S.D.PASTE SHEET'!O926="","",'S.D.PASTE SHEET'!O926)</f>
        <v/>
      </c>
      <c s="90" t="str">
        <f>IF('S.D.PASTE SHEET'!P926="","",'S.D.PASTE SHEET'!P926)</f>
        <v/>
      </c>
      <c s="90" t="str">
        <f>IF('S.D.PASTE SHEET'!Q926="","",'S.D.PASTE SHEET'!Q926)</f>
        <v/>
      </c>
      <c s="90" t="str">
        <f>IF('S.D.PASTE SHEET'!R926="","",'S.D.PASTE SHEET'!R926)</f>
        <v/>
      </c>
      <c s="90" t="str">
        <f>IF('S.D.PASTE SHEET'!S926="","",'S.D.PASTE SHEET'!S926)</f>
        <v/>
      </c>
      <c s="90" t="str">
        <f>IF('S.D.PASTE SHEET'!T926="","",'S.D.PASTE SHEET'!T926)</f>
        <v/>
      </c>
      <c s="90" t="str">
        <f>IF('S.D.PASTE SHEET'!U926="","",'S.D.PASTE SHEET'!U926)</f>
        <v/>
      </c>
      <c s="90" t="str">
        <f>IF('S.D.PASTE SHEET'!V926="","",'S.D.PASTE SHEET'!V926)</f>
        <v/>
      </c>
      <c s="90" t="str">
        <f>IF('S.D.PASTE SHEET'!W926="","",'S.D.PASTE SHEET'!W926)</f>
        <v/>
      </c>
      <c s="90" t="str">
        <f>IF('S.D.PASTE SHEET'!X926="","",'S.D.PASTE SHEET'!X926)</f>
        <v/>
      </c>
      <c s="90" t="str">
        <f>IF('S.D.PASTE SHEET'!Y926="","",'S.D.PASTE SHEET'!Y926)</f>
        <v/>
      </c>
      <c s="90" t="str">
        <f>IF('S.D.PASTE SHEET'!Z926="","",'S.D.PASTE SHEET'!Z926)</f>
        <v/>
      </c>
      <c s="90" t="str">
        <f>IF('S.D.PASTE SHEET'!AA926="","",'S.D.PASTE SHEET'!AA926)</f>
        <v/>
      </c>
      <c s="90" t="str">
        <f>IF('S.D.PASTE SHEET'!AB926="","",'S.D.PASTE SHEET'!AB926)</f>
        <v/>
      </c>
      <c s="90" t="str">
        <f>IF('S.D.PASTE SHEET'!AC926="","",'S.D.PASTE SHEET'!AC926)</f>
        <v/>
      </c>
      <c s="90" t="str">
        <f>IF('S.D.PASTE SHEET'!AD926="","",'S.D.PASTE SHEET'!AD926)</f>
        <v/>
      </c>
      <c s="34"/>
      <c s="32" t="str">
        <f>IF(AK926="","",IF(AK926&gt;0,COUNT($AG$2:AG926),""))</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6" s="32" t="str">
        <f>IF(BC926="","",IF(BC926&gt;0,COUNT($AY$2:AY926),""))</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7" spans="1:66" ht="15.75" customHeight="1">
      <c r="A927" s="90" t="str">
        <f>IF('S.D.PASTE SHEET'!A927="","",'S.D.PASTE SHEET'!A927)</f>
        <v/>
      </c>
      <c s="90" t="str">
        <f>IF('S.D.PASTE SHEET'!B927="","",'S.D.PASTE SHEET'!B927)</f>
        <v/>
      </c>
      <c s="90" t="str">
        <f>IF('S.D.PASTE SHEET'!C927="","",'S.D.PASTE SHEET'!C927)</f>
        <v/>
      </c>
      <c s="91" t="str">
        <f>IF('S.D.PASTE SHEET'!D927="","",'S.D.PASTE SHEET'!D927)</f>
        <v/>
      </c>
      <c s="90" t="str">
        <f>IF('S.D.PASTE SHEET'!E927="","",UPPER('S.D.PASTE SHEET'!E927))</f>
        <v/>
      </c>
      <c s="90" t="str">
        <f>IF('S.D.PASTE SHEET'!F927="","",'S.D.PASTE SHEET'!F927)</f>
        <v/>
      </c>
      <c s="90" t="str">
        <f>IF('S.D.PASTE SHEET'!G927="","",UPPER('S.D.PASTE SHEET'!G927))</f>
        <v/>
      </c>
      <c s="90" t="str">
        <f>IF('S.D.PASTE SHEET'!H927="","",UPPER('S.D.PASTE SHEET'!H927))</f>
        <v/>
      </c>
      <c s="90" t="str">
        <f>IF('S.D.PASTE SHEET'!I927="","",'S.D.PASTE SHEET'!I927)</f>
        <v/>
      </c>
      <c s="91" t="str">
        <f>IF('S.D.PASTE SHEET'!J927="","",'S.D.PASTE SHEET'!J927)</f>
        <v/>
      </c>
      <c s="90" t="str">
        <f>IF('S.D.PASTE SHEET'!K927="","",'S.D.PASTE SHEET'!K927)</f>
        <v/>
      </c>
      <c s="90" t="str">
        <f>IF('S.D.PASTE SHEET'!L927="","",'S.D.PASTE SHEET'!L927)</f>
        <v/>
      </c>
      <c s="90" t="str">
        <f>IF('S.D.PASTE SHEET'!M927="","",'S.D.PASTE SHEET'!M927)</f>
        <v/>
      </c>
      <c s="90" t="str">
        <f>IF('S.D.PASTE SHEET'!N927="","",'S.D.PASTE SHEET'!N927)</f>
        <v/>
      </c>
      <c s="90" t="str">
        <f>IF('S.D.PASTE SHEET'!O927="","",'S.D.PASTE SHEET'!O927)</f>
        <v/>
      </c>
      <c s="90" t="str">
        <f>IF('S.D.PASTE SHEET'!P927="","",'S.D.PASTE SHEET'!P927)</f>
        <v/>
      </c>
      <c s="90" t="str">
        <f>IF('S.D.PASTE SHEET'!Q927="","",'S.D.PASTE SHEET'!Q927)</f>
        <v/>
      </c>
      <c s="90" t="str">
        <f>IF('S.D.PASTE SHEET'!R927="","",'S.D.PASTE SHEET'!R927)</f>
        <v/>
      </c>
      <c s="90" t="str">
        <f>IF('S.D.PASTE SHEET'!S927="","",'S.D.PASTE SHEET'!S927)</f>
        <v/>
      </c>
      <c s="90" t="str">
        <f>IF('S.D.PASTE SHEET'!T927="","",'S.D.PASTE SHEET'!T927)</f>
        <v/>
      </c>
      <c s="90" t="str">
        <f>IF('S.D.PASTE SHEET'!U927="","",'S.D.PASTE SHEET'!U927)</f>
        <v/>
      </c>
      <c s="90" t="str">
        <f>IF('S.D.PASTE SHEET'!V927="","",'S.D.PASTE SHEET'!V927)</f>
        <v/>
      </c>
      <c s="90" t="str">
        <f>IF('S.D.PASTE SHEET'!W927="","",'S.D.PASTE SHEET'!W927)</f>
        <v/>
      </c>
      <c s="90" t="str">
        <f>IF('S.D.PASTE SHEET'!X927="","",'S.D.PASTE SHEET'!X927)</f>
        <v/>
      </c>
      <c s="90" t="str">
        <f>IF('S.D.PASTE SHEET'!Y927="","",'S.D.PASTE SHEET'!Y927)</f>
        <v/>
      </c>
      <c s="90" t="str">
        <f>IF('S.D.PASTE SHEET'!Z927="","",'S.D.PASTE SHEET'!Z927)</f>
        <v/>
      </c>
      <c s="90" t="str">
        <f>IF('S.D.PASTE SHEET'!AA927="","",'S.D.PASTE SHEET'!AA927)</f>
        <v/>
      </c>
      <c s="90" t="str">
        <f>IF('S.D.PASTE SHEET'!AB927="","",'S.D.PASTE SHEET'!AB927)</f>
        <v/>
      </c>
      <c s="90" t="str">
        <f>IF('S.D.PASTE SHEET'!AC927="","",'S.D.PASTE SHEET'!AC927)</f>
        <v/>
      </c>
      <c s="90" t="str">
        <f>IF('S.D.PASTE SHEET'!AD927="","",'S.D.PASTE SHEET'!AD927)</f>
        <v/>
      </c>
      <c s="34"/>
      <c s="32" t="str">
        <f>IF(AK927="","",IF(AK927&gt;0,COUNT($AG$2:AG927),""))</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7" s="32" t="str">
        <f>IF(BC927="","",IF(BC927&gt;0,COUNT($AY$2:AY927),""))</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8" spans="1:66" ht="15.75" customHeight="1">
      <c r="A928" s="90" t="str">
        <f>IF('S.D.PASTE SHEET'!A928="","",'S.D.PASTE SHEET'!A928)</f>
        <v/>
      </c>
      <c s="90" t="str">
        <f>IF('S.D.PASTE SHEET'!B928="","",'S.D.PASTE SHEET'!B928)</f>
        <v/>
      </c>
      <c s="90" t="str">
        <f>IF('S.D.PASTE SHEET'!C928="","",'S.D.PASTE SHEET'!C928)</f>
        <v/>
      </c>
      <c s="91" t="str">
        <f>IF('S.D.PASTE SHEET'!D928="","",'S.D.PASTE SHEET'!D928)</f>
        <v/>
      </c>
      <c s="90" t="str">
        <f>IF('S.D.PASTE SHEET'!E928="","",UPPER('S.D.PASTE SHEET'!E928))</f>
        <v/>
      </c>
      <c s="90" t="str">
        <f>IF('S.D.PASTE SHEET'!F928="","",'S.D.PASTE SHEET'!F928)</f>
        <v/>
      </c>
      <c s="90" t="str">
        <f>IF('S.D.PASTE SHEET'!G928="","",UPPER('S.D.PASTE SHEET'!G928))</f>
        <v/>
      </c>
      <c s="90" t="str">
        <f>IF('S.D.PASTE SHEET'!H928="","",UPPER('S.D.PASTE SHEET'!H928))</f>
        <v/>
      </c>
      <c s="90" t="str">
        <f>IF('S.D.PASTE SHEET'!I928="","",'S.D.PASTE SHEET'!I928)</f>
        <v/>
      </c>
      <c s="91" t="str">
        <f>IF('S.D.PASTE SHEET'!J928="","",'S.D.PASTE SHEET'!J928)</f>
        <v/>
      </c>
      <c s="90" t="str">
        <f>IF('S.D.PASTE SHEET'!K928="","",'S.D.PASTE SHEET'!K928)</f>
        <v/>
      </c>
      <c s="90" t="str">
        <f>IF('S.D.PASTE SHEET'!L928="","",'S.D.PASTE SHEET'!L928)</f>
        <v/>
      </c>
      <c s="90" t="str">
        <f>IF('S.D.PASTE SHEET'!M928="","",'S.D.PASTE SHEET'!M928)</f>
        <v/>
      </c>
      <c s="90" t="str">
        <f>IF('S.D.PASTE SHEET'!N928="","",'S.D.PASTE SHEET'!N928)</f>
        <v/>
      </c>
      <c s="90" t="str">
        <f>IF('S.D.PASTE SHEET'!O928="","",'S.D.PASTE SHEET'!O928)</f>
        <v/>
      </c>
      <c s="90" t="str">
        <f>IF('S.D.PASTE SHEET'!P928="","",'S.D.PASTE SHEET'!P928)</f>
        <v/>
      </c>
      <c s="90" t="str">
        <f>IF('S.D.PASTE SHEET'!Q928="","",'S.D.PASTE SHEET'!Q928)</f>
        <v/>
      </c>
      <c s="90" t="str">
        <f>IF('S.D.PASTE SHEET'!R928="","",'S.D.PASTE SHEET'!R928)</f>
        <v/>
      </c>
      <c s="90" t="str">
        <f>IF('S.D.PASTE SHEET'!S928="","",'S.D.PASTE SHEET'!S928)</f>
        <v/>
      </c>
      <c s="90" t="str">
        <f>IF('S.D.PASTE SHEET'!T928="","",'S.D.PASTE SHEET'!T928)</f>
        <v/>
      </c>
      <c s="90" t="str">
        <f>IF('S.D.PASTE SHEET'!U928="","",'S.D.PASTE SHEET'!U928)</f>
        <v/>
      </c>
      <c s="90" t="str">
        <f>IF('S.D.PASTE SHEET'!V928="","",'S.D.PASTE SHEET'!V928)</f>
        <v/>
      </c>
      <c s="90" t="str">
        <f>IF('S.D.PASTE SHEET'!W928="","",'S.D.PASTE SHEET'!W928)</f>
        <v/>
      </c>
      <c s="90" t="str">
        <f>IF('S.D.PASTE SHEET'!X928="","",'S.D.PASTE SHEET'!X928)</f>
        <v/>
      </c>
      <c s="90" t="str">
        <f>IF('S.D.PASTE SHEET'!Y928="","",'S.D.PASTE SHEET'!Y928)</f>
        <v/>
      </c>
      <c s="90" t="str">
        <f>IF('S.D.PASTE SHEET'!Z928="","",'S.D.PASTE SHEET'!Z928)</f>
        <v/>
      </c>
      <c s="90" t="str">
        <f>IF('S.D.PASTE SHEET'!AA928="","",'S.D.PASTE SHEET'!AA928)</f>
        <v/>
      </c>
      <c s="90" t="str">
        <f>IF('S.D.PASTE SHEET'!AB928="","",'S.D.PASTE SHEET'!AB928)</f>
        <v/>
      </c>
      <c s="90" t="str">
        <f>IF('S.D.PASTE SHEET'!AC928="","",'S.D.PASTE SHEET'!AC928)</f>
        <v/>
      </c>
      <c s="90" t="str">
        <f>IF('S.D.PASTE SHEET'!AD928="","",'S.D.PASTE SHEET'!AD928)</f>
        <v/>
      </c>
      <c s="34"/>
      <c s="32" t="str">
        <f>IF(AK928="","",IF(AK928&gt;0,COUNT($AG$2:AG928),""))</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 t="shared" si="130"/>
        <v/>
      </c>
      <c r="AX928" s="32" t="str">
        <f>IF(BC928="","",IF(BC928&gt;0,COUNT($AY$2:AY928),""))</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29" spans="1:66" ht="15.75" customHeight="1">
      <c r="A929" s="90" t="str">
        <f>IF('S.D.PASTE SHEET'!A929="","",'S.D.PASTE SHEET'!A929)</f>
        <v/>
      </c>
      <c s="90" t="str">
        <f>IF('S.D.PASTE SHEET'!B929="","",'S.D.PASTE SHEET'!B929)</f>
        <v/>
      </c>
      <c s="90" t="str">
        <f>IF('S.D.PASTE SHEET'!C929="","",'S.D.PASTE SHEET'!C929)</f>
        <v/>
      </c>
      <c s="91" t="str">
        <f>IF('S.D.PASTE SHEET'!D929="","",'S.D.PASTE SHEET'!D929)</f>
        <v/>
      </c>
      <c s="90" t="str">
        <f>IF('S.D.PASTE SHEET'!E929="","",UPPER('S.D.PASTE SHEET'!E929))</f>
        <v/>
      </c>
      <c s="90" t="str">
        <f>IF('S.D.PASTE SHEET'!F929="","",'S.D.PASTE SHEET'!F929)</f>
        <v/>
      </c>
      <c s="90" t="str">
        <f>IF('S.D.PASTE SHEET'!G929="","",UPPER('S.D.PASTE SHEET'!G929))</f>
        <v/>
      </c>
      <c s="90" t="str">
        <f>IF('S.D.PASTE SHEET'!H929="","",UPPER('S.D.PASTE SHEET'!H929))</f>
        <v/>
      </c>
      <c s="90" t="str">
        <f>IF('S.D.PASTE SHEET'!I929="","",'S.D.PASTE SHEET'!I929)</f>
        <v/>
      </c>
      <c s="91" t="str">
        <f>IF('S.D.PASTE SHEET'!J929="","",'S.D.PASTE SHEET'!J929)</f>
        <v/>
      </c>
      <c s="90" t="str">
        <f>IF('S.D.PASTE SHEET'!K929="","",'S.D.PASTE SHEET'!K929)</f>
        <v/>
      </c>
      <c s="90" t="str">
        <f>IF('S.D.PASTE SHEET'!L929="","",'S.D.PASTE SHEET'!L929)</f>
        <v/>
      </c>
      <c s="90" t="str">
        <f>IF('S.D.PASTE SHEET'!M929="","",'S.D.PASTE SHEET'!M929)</f>
        <v/>
      </c>
      <c s="90" t="str">
        <f>IF('S.D.PASTE SHEET'!N929="","",'S.D.PASTE SHEET'!N929)</f>
        <v/>
      </c>
      <c s="90" t="str">
        <f>IF('S.D.PASTE SHEET'!O929="","",'S.D.PASTE SHEET'!O929)</f>
        <v/>
      </c>
      <c s="90" t="str">
        <f>IF('S.D.PASTE SHEET'!P929="","",'S.D.PASTE SHEET'!P929)</f>
        <v/>
      </c>
      <c s="90" t="str">
        <f>IF('S.D.PASTE SHEET'!Q929="","",'S.D.PASTE SHEET'!Q929)</f>
        <v/>
      </c>
      <c s="90" t="str">
        <f>IF('S.D.PASTE SHEET'!R929="","",'S.D.PASTE SHEET'!R929)</f>
        <v/>
      </c>
      <c s="90" t="str">
        <f>IF('S.D.PASTE SHEET'!S929="","",'S.D.PASTE SHEET'!S929)</f>
        <v/>
      </c>
      <c s="90" t="str">
        <f>IF('S.D.PASTE SHEET'!T929="","",'S.D.PASTE SHEET'!T929)</f>
        <v/>
      </c>
      <c s="90" t="str">
        <f>IF('S.D.PASTE SHEET'!U929="","",'S.D.PASTE SHEET'!U929)</f>
        <v/>
      </c>
      <c s="90" t="str">
        <f>IF('S.D.PASTE SHEET'!V929="","",'S.D.PASTE SHEET'!V929)</f>
        <v/>
      </c>
      <c s="90" t="str">
        <f>IF('S.D.PASTE SHEET'!W929="","",'S.D.PASTE SHEET'!W929)</f>
        <v/>
      </c>
      <c s="90" t="str">
        <f>IF('S.D.PASTE SHEET'!X929="","",'S.D.PASTE SHEET'!X929)</f>
        <v/>
      </c>
      <c s="90" t="str">
        <f>IF('S.D.PASTE SHEET'!Y929="","",'S.D.PASTE SHEET'!Y929)</f>
        <v/>
      </c>
      <c s="90" t="str">
        <f>IF('S.D.PASTE SHEET'!Z929="","",'S.D.PASTE SHEET'!Z929)</f>
        <v/>
      </c>
      <c s="90" t="str">
        <f>IF('S.D.PASTE SHEET'!AA929="","",'S.D.PASTE SHEET'!AA929)</f>
        <v/>
      </c>
      <c s="90" t="str">
        <f>IF('S.D.PASTE SHEET'!AB929="","",'S.D.PASTE SHEET'!AB929)</f>
        <v/>
      </c>
      <c s="90" t="str">
        <f>IF('S.D.PASTE SHEET'!AC929="","",'S.D.PASTE SHEET'!AC929)</f>
        <v/>
      </c>
      <c s="90" t="str">
        <f>IF('S.D.PASTE SHEET'!AD929="","",'S.D.PASTE SHEET'!AD929)</f>
        <v/>
      </c>
      <c s="34"/>
      <c s="32" t="str">
        <f>IF(AK929="","",IF(AK929&gt;0,COUNT($AG$2:AG929),""))</f>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37" t="str">
        <f t="shared" si="130"/>
        <v/>
      </c>
      <c s="10" t="str">
        <f t="shared" si="130"/>
        <v/>
      </c>
      <c s="10" t="str">
        <f t="shared" si="130"/>
        <v/>
      </c>
      <c s="10" t="str">
        <f t="shared" si="130"/>
        <v/>
      </c>
      <c s="10" t="str">
        <f t="shared" si="130"/>
        <v/>
      </c>
      <c s="10" t="str">
        <f t="shared" si="130"/>
        <v/>
      </c>
      <c s="10" t="str">
        <f>IF(AND($AJ$1=5,$A929=5),P929,"")</f>
        <v/>
      </c>
      <c r="AX929" s="32" t="str">
        <f>IF(BC929="","",IF(BC929&gt;0,COUNT($AY$2:AY929),""))</f>
        <v/>
      </c>
      <c s="10" t="str">
        <f t="shared" si="128"/>
        <v/>
      </c>
      <c s="10" t="str">
        <f t="shared" si="131"/>
        <v/>
      </c>
      <c s="10" t="str">
        <f t="shared" si="131"/>
        <v/>
      </c>
      <c s="39" t="str">
        <f t="shared" si="131"/>
        <v/>
      </c>
      <c s="10" t="str">
        <f t="shared" si="131"/>
        <v/>
      </c>
      <c s="10" t="str">
        <f t="shared" si="131"/>
        <v/>
      </c>
      <c s="10" t="str">
        <f t="shared" si="131"/>
        <v/>
      </c>
      <c s="10" t="str">
        <f t="shared" si="131"/>
        <v/>
      </c>
      <c s="10" t="str">
        <f t="shared" si="131"/>
        <v/>
      </c>
      <c s="39" t="str">
        <f t="shared" si="131"/>
        <v/>
      </c>
      <c s="10" t="str">
        <f t="shared" si="131"/>
        <v/>
      </c>
      <c s="10" t="str">
        <f t="shared" si="131"/>
        <v/>
      </c>
      <c s="10" t="str">
        <f t="shared" si="131"/>
        <v/>
      </c>
      <c s="10" t="str">
        <f t="shared" si="131"/>
        <v/>
      </c>
      <c s="10" t="str">
        <f t="shared" si="131"/>
        <v/>
      </c>
      <c s="10" t="str">
        <f t="shared" si="131"/>
        <v/>
      </c>
    </row>
    <row r="930" spans="1:66" ht="15.75" customHeight="1">
      <c r="A930" s="90" t="str">
        <f>IF('S.D.PASTE SHEET'!A930="","",'S.D.PASTE SHEET'!A930)</f>
        <v/>
      </c>
      <c s="90" t="str">
        <f>IF('S.D.PASTE SHEET'!B930="","",'S.D.PASTE SHEET'!B930)</f>
        <v/>
      </c>
      <c s="90" t="str">
        <f>IF('S.D.PASTE SHEET'!C930="","",'S.D.PASTE SHEET'!C930)</f>
        <v/>
      </c>
      <c s="91" t="str">
        <f>IF('S.D.PASTE SHEET'!D930="","",'S.D.PASTE SHEET'!D930)</f>
        <v/>
      </c>
      <c s="90" t="str">
        <f>IF('S.D.PASTE SHEET'!E930="","",UPPER('S.D.PASTE SHEET'!E930))</f>
        <v/>
      </c>
      <c s="90" t="str">
        <f>IF('S.D.PASTE SHEET'!F930="","",'S.D.PASTE SHEET'!F930)</f>
        <v/>
      </c>
      <c s="90" t="str">
        <f>IF('S.D.PASTE SHEET'!G930="","",UPPER('S.D.PASTE SHEET'!G930))</f>
        <v/>
      </c>
      <c s="90" t="str">
        <f>IF('S.D.PASTE SHEET'!H930="","",UPPER('S.D.PASTE SHEET'!H930))</f>
        <v/>
      </c>
      <c s="90" t="str">
        <f>IF('S.D.PASTE SHEET'!I930="","",'S.D.PASTE SHEET'!I930)</f>
        <v/>
      </c>
      <c s="91" t="str">
        <f>IF('S.D.PASTE SHEET'!J930="","",'S.D.PASTE SHEET'!J930)</f>
        <v/>
      </c>
      <c s="90" t="str">
        <f>IF('S.D.PASTE SHEET'!K930="","",'S.D.PASTE SHEET'!K930)</f>
        <v/>
      </c>
      <c s="90" t="str">
        <f>IF('S.D.PASTE SHEET'!L930="","",'S.D.PASTE SHEET'!L930)</f>
        <v/>
      </c>
      <c s="90" t="str">
        <f>IF('S.D.PASTE SHEET'!M930="","",'S.D.PASTE SHEET'!M930)</f>
        <v/>
      </c>
      <c s="90" t="str">
        <f>IF('S.D.PASTE SHEET'!N930="","",'S.D.PASTE SHEET'!N930)</f>
        <v/>
      </c>
      <c s="90" t="str">
        <f>IF('S.D.PASTE SHEET'!O930="","",'S.D.PASTE SHEET'!O930)</f>
        <v/>
      </c>
      <c s="90" t="str">
        <f>IF('S.D.PASTE SHEET'!P930="","",'S.D.PASTE SHEET'!P930)</f>
        <v/>
      </c>
      <c s="90" t="str">
        <f>IF('S.D.PASTE SHEET'!Q930="","",'S.D.PASTE SHEET'!Q930)</f>
        <v/>
      </c>
      <c s="90" t="str">
        <f>IF('S.D.PASTE SHEET'!R930="","",'S.D.PASTE SHEET'!R930)</f>
        <v/>
      </c>
      <c s="90" t="str">
        <f>IF('S.D.PASTE SHEET'!S930="","",'S.D.PASTE SHEET'!S930)</f>
        <v/>
      </c>
      <c s="90" t="str">
        <f>IF('S.D.PASTE SHEET'!T930="","",'S.D.PASTE SHEET'!T930)</f>
        <v/>
      </c>
      <c s="90" t="str">
        <f>IF('S.D.PASTE SHEET'!U930="","",'S.D.PASTE SHEET'!U930)</f>
        <v/>
      </c>
      <c s="90" t="str">
        <f>IF('S.D.PASTE SHEET'!V930="","",'S.D.PASTE SHEET'!V930)</f>
        <v/>
      </c>
      <c s="90" t="str">
        <f>IF('S.D.PASTE SHEET'!W930="","",'S.D.PASTE SHEET'!W930)</f>
        <v/>
      </c>
      <c s="90" t="str">
        <f>IF('S.D.PASTE SHEET'!X930="","",'S.D.PASTE SHEET'!X930)</f>
        <v/>
      </c>
      <c s="90" t="str">
        <f>IF('S.D.PASTE SHEET'!Y930="","",'S.D.PASTE SHEET'!Y930)</f>
        <v/>
      </c>
      <c s="90" t="str">
        <f>IF('S.D.PASTE SHEET'!Z930="","",'S.D.PASTE SHEET'!Z930)</f>
        <v/>
      </c>
      <c s="90" t="str">
        <f>IF('S.D.PASTE SHEET'!AA930="","",'S.D.PASTE SHEET'!AA930)</f>
        <v/>
      </c>
      <c s="90" t="str">
        <f>IF('S.D.PASTE SHEET'!AB930="","",'S.D.PASTE SHEET'!AB930)</f>
        <v/>
      </c>
      <c s="90" t="str">
        <f>IF('S.D.PASTE SHEET'!AC930="","",'S.D.PASTE SHEET'!AC930)</f>
        <v/>
      </c>
      <c s="90" t="str">
        <f>IF('S.D.PASTE SHEET'!AD930="","",'S.D.PASTE SHEET'!AD930)</f>
        <v/>
      </c>
      <c s="34"/>
      <c s="32" t="str">
        <f>IF(AK930="","",IF(AK930&gt;0,COUNT($AG$2:AG930),""))</f>
        <v/>
      </c>
      <c s="10" t="str">
        <f t="shared" si="132" ref="AG930:AV945">IF(AND($AJ$1=5,$A930=5),A930,"")</f>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0" s="32" t="str">
        <f>IF(BC930="","",IF(BC930&gt;0,COUNT($AY$2:AY930),""))</f>
        <v/>
      </c>
      <c s="10" t="str">
        <f t="shared" si="128"/>
        <v/>
      </c>
      <c s="10" t="str">
        <f t="shared" si="133" ref="AZ930:BN945">IF(AND($BB$1=5,$A930=5,$BC$1=$B930),B930,"")</f>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1" spans="1:66" ht="15.75" customHeight="1">
      <c r="A931" s="90" t="str">
        <f>IF('S.D.PASTE SHEET'!A931="","",'S.D.PASTE SHEET'!A931)</f>
        <v/>
      </c>
      <c s="90" t="str">
        <f>IF('S.D.PASTE SHEET'!B931="","",'S.D.PASTE SHEET'!B931)</f>
        <v/>
      </c>
      <c s="90" t="str">
        <f>IF('S.D.PASTE SHEET'!C931="","",'S.D.PASTE SHEET'!C931)</f>
        <v/>
      </c>
      <c s="91" t="str">
        <f>IF('S.D.PASTE SHEET'!D931="","",'S.D.PASTE SHEET'!D931)</f>
        <v/>
      </c>
      <c s="90" t="str">
        <f>IF('S.D.PASTE SHEET'!E931="","",UPPER('S.D.PASTE SHEET'!E931))</f>
        <v/>
      </c>
      <c s="90" t="str">
        <f>IF('S.D.PASTE SHEET'!F931="","",'S.D.PASTE SHEET'!F931)</f>
        <v/>
      </c>
      <c s="90" t="str">
        <f>IF('S.D.PASTE SHEET'!G931="","",UPPER('S.D.PASTE SHEET'!G931))</f>
        <v/>
      </c>
      <c s="90" t="str">
        <f>IF('S.D.PASTE SHEET'!H931="","",UPPER('S.D.PASTE SHEET'!H931))</f>
        <v/>
      </c>
      <c s="90" t="str">
        <f>IF('S.D.PASTE SHEET'!I931="","",'S.D.PASTE SHEET'!I931)</f>
        <v/>
      </c>
      <c s="91" t="str">
        <f>IF('S.D.PASTE SHEET'!J931="","",'S.D.PASTE SHEET'!J931)</f>
        <v/>
      </c>
      <c s="90" t="str">
        <f>IF('S.D.PASTE SHEET'!K931="","",'S.D.PASTE SHEET'!K931)</f>
        <v/>
      </c>
      <c s="90" t="str">
        <f>IF('S.D.PASTE SHEET'!L931="","",'S.D.PASTE SHEET'!L931)</f>
        <v/>
      </c>
      <c s="90" t="str">
        <f>IF('S.D.PASTE SHEET'!M931="","",'S.D.PASTE SHEET'!M931)</f>
        <v/>
      </c>
      <c s="90" t="str">
        <f>IF('S.D.PASTE SHEET'!N931="","",'S.D.PASTE SHEET'!N931)</f>
        <v/>
      </c>
      <c s="90" t="str">
        <f>IF('S.D.PASTE SHEET'!O931="","",'S.D.PASTE SHEET'!O931)</f>
        <v/>
      </c>
      <c s="90" t="str">
        <f>IF('S.D.PASTE SHEET'!P931="","",'S.D.PASTE SHEET'!P931)</f>
        <v/>
      </c>
      <c s="90" t="str">
        <f>IF('S.D.PASTE SHEET'!Q931="","",'S.D.PASTE SHEET'!Q931)</f>
        <v/>
      </c>
      <c s="90" t="str">
        <f>IF('S.D.PASTE SHEET'!R931="","",'S.D.PASTE SHEET'!R931)</f>
        <v/>
      </c>
      <c s="90" t="str">
        <f>IF('S.D.PASTE SHEET'!S931="","",'S.D.PASTE SHEET'!S931)</f>
        <v/>
      </c>
      <c s="90" t="str">
        <f>IF('S.D.PASTE SHEET'!T931="","",'S.D.PASTE SHEET'!T931)</f>
        <v/>
      </c>
      <c s="90" t="str">
        <f>IF('S.D.PASTE SHEET'!U931="","",'S.D.PASTE SHEET'!U931)</f>
        <v/>
      </c>
      <c s="90" t="str">
        <f>IF('S.D.PASTE SHEET'!V931="","",'S.D.PASTE SHEET'!V931)</f>
        <v/>
      </c>
      <c s="90" t="str">
        <f>IF('S.D.PASTE SHEET'!W931="","",'S.D.PASTE SHEET'!W931)</f>
        <v/>
      </c>
      <c s="90" t="str">
        <f>IF('S.D.PASTE SHEET'!X931="","",'S.D.PASTE SHEET'!X931)</f>
        <v/>
      </c>
      <c s="90" t="str">
        <f>IF('S.D.PASTE SHEET'!Y931="","",'S.D.PASTE SHEET'!Y931)</f>
        <v/>
      </c>
      <c s="90" t="str">
        <f>IF('S.D.PASTE SHEET'!Z931="","",'S.D.PASTE SHEET'!Z931)</f>
        <v/>
      </c>
      <c s="90" t="str">
        <f>IF('S.D.PASTE SHEET'!AA931="","",'S.D.PASTE SHEET'!AA931)</f>
        <v/>
      </c>
      <c s="90" t="str">
        <f>IF('S.D.PASTE SHEET'!AB931="","",'S.D.PASTE SHEET'!AB931)</f>
        <v/>
      </c>
      <c s="90" t="str">
        <f>IF('S.D.PASTE SHEET'!AC931="","",'S.D.PASTE SHEET'!AC931)</f>
        <v/>
      </c>
      <c s="90" t="str">
        <f>IF('S.D.PASTE SHEET'!AD931="","",'S.D.PASTE SHEET'!AD931)</f>
        <v/>
      </c>
      <c s="34"/>
      <c s="32" t="str">
        <f>IF(AK931="","",IF(AK931&gt;0,COUNT($AG$2:AG931),""))</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1" s="32" t="str">
        <f>IF(BC931="","",IF(BC931&gt;0,COUNT($AY$2:AY931),""))</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2" spans="1:66" ht="15.75" customHeight="1">
      <c r="A932" s="90" t="str">
        <f>IF('S.D.PASTE SHEET'!A932="","",'S.D.PASTE SHEET'!A932)</f>
        <v/>
      </c>
      <c s="90" t="str">
        <f>IF('S.D.PASTE SHEET'!B932="","",'S.D.PASTE SHEET'!B932)</f>
        <v/>
      </c>
      <c s="90" t="str">
        <f>IF('S.D.PASTE SHEET'!C932="","",'S.D.PASTE SHEET'!C932)</f>
        <v/>
      </c>
      <c s="91" t="str">
        <f>IF('S.D.PASTE SHEET'!D932="","",'S.D.PASTE SHEET'!D932)</f>
        <v/>
      </c>
      <c s="90" t="str">
        <f>IF('S.D.PASTE SHEET'!E932="","",UPPER('S.D.PASTE SHEET'!E932))</f>
        <v/>
      </c>
      <c s="90" t="str">
        <f>IF('S.D.PASTE SHEET'!F932="","",'S.D.PASTE SHEET'!F932)</f>
        <v/>
      </c>
      <c s="90" t="str">
        <f>IF('S.D.PASTE SHEET'!G932="","",UPPER('S.D.PASTE SHEET'!G932))</f>
        <v/>
      </c>
      <c s="90" t="str">
        <f>IF('S.D.PASTE SHEET'!H932="","",UPPER('S.D.PASTE SHEET'!H932))</f>
        <v/>
      </c>
      <c s="90" t="str">
        <f>IF('S.D.PASTE SHEET'!I932="","",'S.D.PASTE SHEET'!I932)</f>
        <v/>
      </c>
      <c s="91" t="str">
        <f>IF('S.D.PASTE SHEET'!J932="","",'S.D.PASTE SHEET'!J932)</f>
        <v/>
      </c>
      <c s="90" t="str">
        <f>IF('S.D.PASTE SHEET'!K932="","",'S.D.PASTE SHEET'!K932)</f>
        <v/>
      </c>
      <c s="90" t="str">
        <f>IF('S.D.PASTE SHEET'!L932="","",'S.D.PASTE SHEET'!L932)</f>
        <v/>
      </c>
      <c s="90" t="str">
        <f>IF('S.D.PASTE SHEET'!M932="","",'S.D.PASTE SHEET'!M932)</f>
        <v/>
      </c>
      <c s="90" t="str">
        <f>IF('S.D.PASTE SHEET'!N932="","",'S.D.PASTE SHEET'!N932)</f>
        <v/>
      </c>
      <c s="90" t="str">
        <f>IF('S.D.PASTE SHEET'!O932="","",'S.D.PASTE SHEET'!O932)</f>
        <v/>
      </c>
      <c s="90" t="str">
        <f>IF('S.D.PASTE SHEET'!P932="","",'S.D.PASTE SHEET'!P932)</f>
        <v/>
      </c>
      <c s="90" t="str">
        <f>IF('S.D.PASTE SHEET'!Q932="","",'S.D.PASTE SHEET'!Q932)</f>
        <v/>
      </c>
      <c s="90" t="str">
        <f>IF('S.D.PASTE SHEET'!R932="","",'S.D.PASTE SHEET'!R932)</f>
        <v/>
      </c>
      <c s="90" t="str">
        <f>IF('S.D.PASTE SHEET'!S932="","",'S.D.PASTE SHEET'!S932)</f>
        <v/>
      </c>
      <c s="90" t="str">
        <f>IF('S.D.PASTE SHEET'!T932="","",'S.D.PASTE SHEET'!T932)</f>
        <v/>
      </c>
      <c s="90" t="str">
        <f>IF('S.D.PASTE SHEET'!U932="","",'S.D.PASTE SHEET'!U932)</f>
        <v/>
      </c>
      <c s="90" t="str">
        <f>IF('S.D.PASTE SHEET'!V932="","",'S.D.PASTE SHEET'!V932)</f>
        <v/>
      </c>
      <c s="90" t="str">
        <f>IF('S.D.PASTE SHEET'!W932="","",'S.D.PASTE SHEET'!W932)</f>
        <v/>
      </c>
      <c s="90" t="str">
        <f>IF('S.D.PASTE SHEET'!X932="","",'S.D.PASTE SHEET'!X932)</f>
        <v/>
      </c>
      <c s="90" t="str">
        <f>IF('S.D.PASTE SHEET'!Y932="","",'S.D.PASTE SHEET'!Y932)</f>
        <v/>
      </c>
      <c s="90" t="str">
        <f>IF('S.D.PASTE SHEET'!Z932="","",'S.D.PASTE SHEET'!Z932)</f>
        <v/>
      </c>
      <c s="90" t="str">
        <f>IF('S.D.PASTE SHEET'!AA932="","",'S.D.PASTE SHEET'!AA932)</f>
        <v/>
      </c>
      <c s="90" t="str">
        <f>IF('S.D.PASTE SHEET'!AB932="","",'S.D.PASTE SHEET'!AB932)</f>
        <v/>
      </c>
      <c s="90" t="str">
        <f>IF('S.D.PASTE SHEET'!AC932="","",'S.D.PASTE SHEET'!AC932)</f>
        <v/>
      </c>
      <c s="90" t="str">
        <f>IF('S.D.PASTE SHEET'!AD932="","",'S.D.PASTE SHEET'!AD932)</f>
        <v/>
      </c>
      <c s="34"/>
      <c s="32" t="str">
        <f>IF(AK932="","",IF(AK932&gt;0,COUNT($AG$2:AG932),""))</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2" s="32" t="str">
        <f>IF(BC932="","",IF(BC932&gt;0,COUNT($AY$2:AY932),""))</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3" spans="1:66" ht="15.75" customHeight="1">
      <c r="A933" s="90" t="str">
        <f>IF('S.D.PASTE SHEET'!A933="","",'S.D.PASTE SHEET'!A933)</f>
        <v/>
      </c>
      <c s="90" t="str">
        <f>IF('S.D.PASTE SHEET'!B933="","",'S.D.PASTE SHEET'!B933)</f>
        <v/>
      </c>
      <c s="90" t="str">
        <f>IF('S.D.PASTE SHEET'!C933="","",'S.D.PASTE SHEET'!C933)</f>
        <v/>
      </c>
      <c s="91" t="str">
        <f>IF('S.D.PASTE SHEET'!D933="","",'S.D.PASTE SHEET'!D933)</f>
        <v/>
      </c>
      <c s="90" t="str">
        <f>IF('S.D.PASTE SHEET'!E933="","",UPPER('S.D.PASTE SHEET'!E933))</f>
        <v/>
      </c>
      <c s="90" t="str">
        <f>IF('S.D.PASTE SHEET'!F933="","",'S.D.PASTE SHEET'!F933)</f>
        <v/>
      </c>
      <c s="90" t="str">
        <f>IF('S.D.PASTE SHEET'!G933="","",UPPER('S.D.PASTE SHEET'!G933))</f>
        <v/>
      </c>
      <c s="90" t="str">
        <f>IF('S.D.PASTE SHEET'!H933="","",UPPER('S.D.PASTE SHEET'!H933))</f>
        <v/>
      </c>
      <c s="90" t="str">
        <f>IF('S.D.PASTE SHEET'!I933="","",'S.D.PASTE SHEET'!I933)</f>
        <v/>
      </c>
      <c s="91" t="str">
        <f>IF('S.D.PASTE SHEET'!J933="","",'S.D.PASTE SHEET'!J933)</f>
        <v/>
      </c>
      <c s="90" t="str">
        <f>IF('S.D.PASTE SHEET'!K933="","",'S.D.PASTE SHEET'!K933)</f>
        <v/>
      </c>
      <c s="90" t="str">
        <f>IF('S.D.PASTE SHEET'!L933="","",'S.D.PASTE SHEET'!L933)</f>
        <v/>
      </c>
      <c s="90" t="str">
        <f>IF('S.D.PASTE SHEET'!M933="","",'S.D.PASTE SHEET'!M933)</f>
        <v/>
      </c>
      <c s="90" t="str">
        <f>IF('S.D.PASTE SHEET'!N933="","",'S.D.PASTE SHEET'!N933)</f>
        <v/>
      </c>
      <c s="90" t="str">
        <f>IF('S.D.PASTE SHEET'!O933="","",'S.D.PASTE SHEET'!O933)</f>
        <v/>
      </c>
      <c s="90" t="str">
        <f>IF('S.D.PASTE SHEET'!P933="","",'S.D.PASTE SHEET'!P933)</f>
        <v/>
      </c>
      <c s="90" t="str">
        <f>IF('S.D.PASTE SHEET'!Q933="","",'S.D.PASTE SHEET'!Q933)</f>
        <v/>
      </c>
      <c s="90" t="str">
        <f>IF('S.D.PASTE SHEET'!R933="","",'S.D.PASTE SHEET'!R933)</f>
        <v/>
      </c>
      <c s="90" t="str">
        <f>IF('S.D.PASTE SHEET'!S933="","",'S.D.PASTE SHEET'!S933)</f>
        <v/>
      </c>
      <c s="90" t="str">
        <f>IF('S.D.PASTE SHEET'!T933="","",'S.D.PASTE SHEET'!T933)</f>
        <v/>
      </c>
      <c s="90" t="str">
        <f>IF('S.D.PASTE SHEET'!U933="","",'S.D.PASTE SHEET'!U933)</f>
        <v/>
      </c>
      <c s="90" t="str">
        <f>IF('S.D.PASTE SHEET'!V933="","",'S.D.PASTE SHEET'!V933)</f>
        <v/>
      </c>
      <c s="90" t="str">
        <f>IF('S.D.PASTE SHEET'!W933="","",'S.D.PASTE SHEET'!W933)</f>
        <v/>
      </c>
      <c s="90" t="str">
        <f>IF('S.D.PASTE SHEET'!X933="","",'S.D.PASTE SHEET'!X933)</f>
        <v/>
      </c>
      <c s="90" t="str">
        <f>IF('S.D.PASTE SHEET'!Y933="","",'S.D.PASTE SHEET'!Y933)</f>
        <v/>
      </c>
      <c s="90" t="str">
        <f>IF('S.D.PASTE SHEET'!Z933="","",'S.D.PASTE SHEET'!Z933)</f>
        <v/>
      </c>
      <c s="90" t="str">
        <f>IF('S.D.PASTE SHEET'!AA933="","",'S.D.PASTE SHEET'!AA933)</f>
        <v/>
      </c>
      <c s="90" t="str">
        <f>IF('S.D.PASTE SHEET'!AB933="","",'S.D.PASTE SHEET'!AB933)</f>
        <v/>
      </c>
      <c s="90" t="str">
        <f>IF('S.D.PASTE SHEET'!AC933="","",'S.D.PASTE SHEET'!AC933)</f>
        <v/>
      </c>
      <c s="90" t="str">
        <f>IF('S.D.PASTE SHEET'!AD933="","",'S.D.PASTE SHEET'!AD933)</f>
        <v/>
      </c>
      <c s="34"/>
      <c s="32" t="str">
        <f>IF(AK933="","",IF(AK933&gt;0,COUNT($AG$2:AG933),""))</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3" s="32" t="str">
        <f>IF(BC933="","",IF(BC933&gt;0,COUNT($AY$2:AY933),""))</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4" spans="1:66" ht="15.75" customHeight="1">
      <c r="A934" s="90" t="str">
        <f>IF('S.D.PASTE SHEET'!A934="","",'S.D.PASTE SHEET'!A934)</f>
        <v/>
      </c>
      <c s="90" t="str">
        <f>IF('S.D.PASTE SHEET'!B934="","",'S.D.PASTE SHEET'!B934)</f>
        <v/>
      </c>
      <c s="90" t="str">
        <f>IF('S.D.PASTE SHEET'!C934="","",'S.D.PASTE SHEET'!C934)</f>
        <v/>
      </c>
      <c s="91" t="str">
        <f>IF('S.D.PASTE SHEET'!D934="","",'S.D.PASTE SHEET'!D934)</f>
        <v/>
      </c>
      <c s="90" t="str">
        <f>IF('S.D.PASTE SHEET'!E934="","",UPPER('S.D.PASTE SHEET'!E934))</f>
        <v/>
      </c>
      <c s="90" t="str">
        <f>IF('S.D.PASTE SHEET'!F934="","",'S.D.PASTE SHEET'!F934)</f>
        <v/>
      </c>
      <c s="90" t="str">
        <f>IF('S.D.PASTE SHEET'!G934="","",UPPER('S.D.PASTE SHEET'!G934))</f>
        <v/>
      </c>
      <c s="90" t="str">
        <f>IF('S.D.PASTE SHEET'!H934="","",UPPER('S.D.PASTE SHEET'!H934))</f>
        <v/>
      </c>
      <c s="90" t="str">
        <f>IF('S.D.PASTE SHEET'!I934="","",'S.D.PASTE SHEET'!I934)</f>
        <v/>
      </c>
      <c s="91" t="str">
        <f>IF('S.D.PASTE SHEET'!J934="","",'S.D.PASTE SHEET'!J934)</f>
        <v/>
      </c>
      <c s="90" t="str">
        <f>IF('S.D.PASTE SHEET'!K934="","",'S.D.PASTE SHEET'!K934)</f>
        <v/>
      </c>
      <c s="90" t="str">
        <f>IF('S.D.PASTE SHEET'!L934="","",'S.D.PASTE SHEET'!L934)</f>
        <v/>
      </c>
      <c s="90" t="str">
        <f>IF('S.D.PASTE SHEET'!M934="","",'S.D.PASTE SHEET'!M934)</f>
        <v/>
      </c>
      <c s="90" t="str">
        <f>IF('S.D.PASTE SHEET'!N934="","",'S.D.PASTE SHEET'!N934)</f>
        <v/>
      </c>
      <c s="90" t="str">
        <f>IF('S.D.PASTE SHEET'!O934="","",'S.D.PASTE SHEET'!O934)</f>
        <v/>
      </c>
      <c s="90" t="str">
        <f>IF('S.D.PASTE SHEET'!P934="","",'S.D.PASTE SHEET'!P934)</f>
        <v/>
      </c>
      <c s="90" t="str">
        <f>IF('S.D.PASTE SHEET'!Q934="","",'S.D.PASTE SHEET'!Q934)</f>
        <v/>
      </c>
      <c s="90" t="str">
        <f>IF('S.D.PASTE SHEET'!R934="","",'S.D.PASTE SHEET'!R934)</f>
        <v/>
      </c>
      <c s="90" t="str">
        <f>IF('S.D.PASTE SHEET'!S934="","",'S.D.PASTE SHEET'!S934)</f>
        <v/>
      </c>
      <c s="90" t="str">
        <f>IF('S.D.PASTE SHEET'!T934="","",'S.D.PASTE SHEET'!T934)</f>
        <v/>
      </c>
      <c s="90" t="str">
        <f>IF('S.D.PASTE SHEET'!U934="","",'S.D.PASTE SHEET'!U934)</f>
        <v/>
      </c>
      <c s="90" t="str">
        <f>IF('S.D.PASTE SHEET'!V934="","",'S.D.PASTE SHEET'!V934)</f>
        <v/>
      </c>
      <c s="90" t="str">
        <f>IF('S.D.PASTE SHEET'!W934="","",'S.D.PASTE SHEET'!W934)</f>
        <v/>
      </c>
      <c s="90" t="str">
        <f>IF('S.D.PASTE SHEET'!X934="","",'S.D.PASTE SHEET'!X934)</f>
        <v/>
      </c>
      <c s="90" t="str">
        <f>IF('S.D.PASTE SHEET'!Y934="","",'S.D.PASTE SHEET'!Y934)</f>
        <v/>
      </c>
      <c s="90" t="str">
        <f>IF('S.D.PASTE SHEET'!Z934="","",'S.D.PASTE SHEET'!Z934)</f>
        <v/>
      </c>
      <c s="90" t="str">
        <f>IF('S.D.PASTE SHEET'!AA934="","",'S.D.PASTE SHEET'!AA934)</f>
        <v/>
      </c>
      <c s="90" t="str">
        <f>IF('S.D.PASTE SHEET'!AB934="","",'S.D.PASTE SHEET'!AB934)</f>
        <v/>
      </c>
      <c s="90" t="str">
        <f>IF('S.D.PASTE SHEET'!AC934="","",'S.D.PASTE SHEET'!AC934)</f>
        <v/>
      </c>
      <c s="90" t="str">
        <f>IF('S.D.PASTE SHEET'!AD934="","",'S.D.PASTE SHEET'!AD934)</f>
        <v/>
      </c>
      <c s="34"/>
      <c s="32" t="str">
        <f>IF(AK934="","",IF(AK934&gt;0,COUNT($AG$2:AG934),""))</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4" s="32" t="str">
        <f>IF(BC934="","",IF(BC934&gt;0,COUNT($AY$2:AY934),""))</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5" spans="1:66" ht="15.75" customHeight="1">
      <c r="A935" s="90" t="str">
        <f>IF('S.D.PASTE SHEET'!A935="","",'S.D.PASTE SHEET'!A935)</f>
        <v/>
      </c>
      <c s="90" t="str">
        <f>IF('S.D.PASTE SHEET'!B935="","",'S.D.PASTE SHEET'!B935)</f>
        <v/>
      </c>
      <c s="90" t="str">
        <f>IF('S.D.PASTE SHEET'!C935="","",'S.D.PASTE SHEET'!C935)</f>
        <v/>
      </c>
      <c s="91" t="str">
        <f>IF('S.D.PASTE SHEET'!D935="","",'S.D.PASTE SHEET'!D935)</f>
        <v/>
      </c>
      <c s="90" t="str">
        <f>IF('S.D.PASTE SHEET'!E935="","",UPPER('S.D.PASTE SHEET'!E935))</f>
        <v/>
      </c>
      <c s="90" t="str">
        <f>IF('S.D.PASTE SHEET'!F935="","",'S.D.PASTE SHEET'!F935)</f>
        <v/>
      </c>
      <c s="90" t="str">
        <f>IF('S.D.PASTE SHEET'!G935="","",UPPER('S.D.PASTE SHEET'!G935))</f>
        <v/>
      </c>
      <c s="90" t="str">
        <f>IF('S.D.PASTE SHEET'!H935="","",UPPER('S.D.PASTE SHEET'!H935))</f>
        <v/>
      </c>
      <c s="90" t="str">
        <f>IF('S.D.PASTE SHEET'!I935="","",'S.D.PASTE SHEET'!I935)</f>
        <v/>
      </c>
      <c s="91" t="str">
        <f>IF('S.D.PASTE SHEET'!J935="","",'S.D.PASTE SHEET'!J935)</f>
        <v/>
      </c>
      <c s="90" t="str">
        <f>IF('S.D.PASTE SHEET'!K935="","",'S.D.PASTE SHEET'!K935)</f>
        <v/>
      </c>
      <c s="90" t="str">
        <f>IF('S.D.PASTE SHEET'!L935="","",'S.D.PASTE SHEET'!L935)</f>
        <v/>
      </c>
      <c s="90" t="str">
        <f>IF('S.D.PASTE SHEET'!M935="","",'S.D.PASTE SHEET'!M935)</f>
        <v/>
      </c>
      <c s="90" t="str">
        <f>IF('S.D.PASTE SHEET'!N935="","",'S.D.PASTE SHEET'!N935)</f>
        <v/>
      </c>
      <c s="90" t="str">
        <f>IF('S.D.PASTE SHEET'!O935="","",'S.D.PASTE SHEET'!O935)</f>
        <v/>
      </c>
      <c s="90" t="str">
        <f>IF('S.D.PASTE SHEET'!P935="","",'S.D.PASTE SHEET'!P935)</f>
        <v/>
      </c>
      <c s="90" t="str">
        <f>IF('S.D.PASTE SHEET'!Q935="","",'S.D.PASTE SHEET'!Q935)</f>
        <v/>
      </c>
      <c s="90" t="str">
        <f>IF('S.D.PASTE SHEET'!R935="","",'S.D.PASTE SHEET'!R935)</f>
        <v/>
      </c>
      <c s="90" t="str">
        <f>IF('S.D.PASTE SHEET'!S935="","",'S.D.PASTE SHEET'!S935)</f>
        <v/>
      </c>
      <c s="90" t="str">
        <f>IF('S.D.PASTE SHEET'!T935="","",'S.D.PASTE SHEET'!T935)</f>
        <v/>
      </c>
      <c s="90" t="str">
        <f>IF('S.D.PASTE SHEET'!U935="","",'S.D.PASTE SHEET'!U935)</f>
        <v/>
      </c>
      <c s="90" t="str">
        <f>IF('S.D.PASTE SHEET'!V935="","",'S.D.PASTE SHEET'!V935)</f>
        <v/>
      </c>
      <c s="90" t="str">
        <f>IF('S.D.PASTE SHEET'!W935="","",'S.D.PASTE SHEET'!W935)</f>
        <v/>
      </c>
      <c s="90" t="str">
        <f>IF('S.D.PASTE SHEET'!X935="","",'S.D.PASTE SHEET'!X935)</f>
        <v/>
      </c>
      <c s="90" t="str">
        <f>IF('S.D.PASTE SHEET'!Y935="","",'S.D.PASTE SHEET'!Y935)</f>
        <v/>
      </c>
      <c s="90" t="str">
        <f>IF('S.D.PASTE SHEET'!Z935="","",'S.D.PASTE SHEET'!Z935)</f>
        <v/>
      </c>
      <c s="90" t="str">
        <f>IF('S.D.PASTE SHEET'!AA935="","",'S.D.PASTE SHEET'!AA935)</f>
        <v/>
      </c>
      <c s="90" t="str">
        <f>IF('S.D.PASTE SHEET'!AB935="","",'S.D.PASTE SHEET'!AB935)</f>
        <v/>
      </c>
      <c s="90" t="str">
        <f>IF('S.D.PASTE SHEET'!AC935="","",'S.D.PASTE SHEET'!AC935)</f>
        <v/>
      </c>
      <c s="90" t="str">
        <f>IF('S.D.PASTE SHEET'!AD935="","",'S.D.PASTE SHEET'!AD935)</f>
        <v/>
      </c>
      <c s="34"/>
      <c s="32" t="str">
        <f>IF(AK935="","",IF(AK935&gt;0,COUNT($AG$2:AG935),""))</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5" s="32" t="str">
        <f>IF(BC935="","",IF(BC935&gt;0,COUNT($AY$2:AY935),""))</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6" spans="1:66" ht="15.75" customHeight="1">
      <c r="A936" s="90" t="str">
        <f>IF('S.D.PASTE SHEET'!A936="","",'S.D.PASTE SHEET'!A936)</f>
        <v/>
      </c>
      <c s="90" t="str">
        <f>IF('S.D.PASTE SHEET'!B936="","",'S.D.PASTE SHEET'!B936)</f>
        <v/>
      </c>
      <c s="90" t="str">
        <f>IF('S.D.PASTE SHEET'!C936="","",'S.D.PASTE SHEET'!C936)</f>
        <v/>
      </c>
      <c s="91" t="str">
        <f>IF('S.D.PASTE SHEET'!D936="","",'S.D.PASTE SHEET'!D936)</f>
        <v/>
      </c>
      <c s="90" t="str">
        <f>IF('S.D.PASTE SHEET'!E936="","",UPPER('S.D.PASTE SHEET'!E936))</f>
        <v/>
      </c>
      <c s="90" t="str">
        <f>IF('S.D.PASTE SHEET'!F936="","",'S.D.PASTE SHEET'!F936)</f>
        <v/>
      </c>
      <c s="90" t="str">
        <f>IF('S.D.PASTE SHEET'!G936="","",UPPER('S.D.PASTE SHEET'!G936))</f>
        <v/>
      </c>
      <c s="90" t="str">
        <f>IF('S.D.PASTE SHEET'!H936="","",UPPER('S.D.PASTE SHEET'!H936))</f>
        <v/>
      </c>
      <c s="90" t="str">
        <f>IF('S.D.PASTE SHEET'!I936="","",'S.D.PASTE SHEET'!I936)</f>
        <v/>
      </c>
      <c s="91" t="str">
        <f>IF('S.D.PASTE SHEET'!J936="","",'S.D.PASTE SHEET'!J936)</f>
        <v/>
      </c>
      <c s="90" t="str">
        <f>IF('S.D.PASTE SHEET'!K936="","",'S.D.PASTE SHEET'!K936)</f>
        <v/>
      </c>
      <c s="90" t="str">
        <f>IF('S.D.PASTE SHEET'!L936="","",'S.D.PASTE SHEET'!L936)</f>
        <v/>
      </c>
      <c s="90" t="str">
        <f>IF('S.D.PASTE SHEET'!M936="","",'S.D.PASTE SHEET'!M936)</f>
        <v/>
      </c>
      <c s="90" t="str">
        <f>IF('S.D.PASTE SHEET'!N936="","",'S.D.PASTE SHEET'!N936)</f>
        <v/>
      </c>
      <c s="90" t="str">
        <f>IF('S.D.PASTE SHEET'!O936="","",'S.D.PASTE SHEET'!O936)</f>
        <v/>
      </c>
      <c s="90" t="str">
        <f>IF('S.D.PASTE SHEET'!P936="","",'S.D.PASTE SHEET'!P936)</f>
        <v/>
      </c>
      <c s="90" t="str">
        <f>IF('S.D.PASTE SHEET'!Q936="","",'S.D.PASTE SHEET'!Q936)</f>
        <v/>
      </c>
      <c s="90" t="str">
        <f>IF('S.D.PASTE SHEET'!R936="","",'S.D.PASTE SHEET'!R936)</f>
        <v/>
      </c>
      <c s="90" t="str">
        <f>IF('S.D.PASTE SHEET'!S936="","",'S.D.PASTE SHEET'!S936)</f>
        <v/>
      </c>
      <c s="90" t="str">
        <f>IF('S.D.PASTE SHEET'!T936="","",'S.D.PASTE SHEET'!T936)</f>
        <v/>
      </c>
      <c s="90" t="str">
        <f>IF('S.D.PASTE SHEET'!U936="","",'S.D.PASTE SHEET'!U936)</f>
        <v/>
      </c>
      <c s="90" t="str">
        <f>IF('S.D.PASTE SHEET'!V936="","",'S.D.PASTE SHEET'!V936)</f>
        <v/>
      </c>
      <c s="90" t="str">
        <f>IF('S.D.PASTE SHEET'!W936="","",'S.D.PASTE SHEET'!W936)</f>
        <v/>
      </c>
      <c s="90" t="str">
        <f>IF('S.D.PASTE SHEET'!X936="","",'S.D.PASTE SHEET'!X936)</f>
        <v/>
      </c>
      <c s="90" t="str">
        <f>IF('S.D.PASTE SHEET'!Y936="","",'S.D.PASTE SHEET'!Y936)</f>
        <v/>
      </c>
      <c s="90" t="str">
        <f>IF('S.D.PASTE SHEET'!Z936="","",'S.D.PASTE SHEET'!Z936)</f>
        <v/>
      </c>
      <c s="90" t="str">
        <f>IF('S.D.PASTE SHEET'!AA936="","",'S.D.PASTE SHEET'!AA936)</f>
        <v/>
      </c>
      <c s="90" t="str">
        <f>IF('S.D.PASTE SHEET'!AB936="","",'S.D.PASTE SHEET'!AB936)</f>
        <v/>
      </c>
      <c s="90" t="str">
        <f>IF('S.D.PASTE SHEET'!AC936="","",'S.D.PASTE SHEET'!AC936)</f>
        <v/>
      </c>
      <c s="90" t="str">
        <f>IF('S.D.PASTE SHEET'!AD936="","",'S.D.PASTE SHEET'!AD936)</f>
        <v/>
      </c>
      <c s="34"/>
      <c s="32" t="str">
        <f>IF(AK936="","",IF(AK936&gt;0,COUNT($AG$2:AG936),""))</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6" s="32" t="str">
        <f>IF(BC936="","",IF(BC936&gt;0,COUNT($AY$2:AY936),""))</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7" spans="1:66" ht="15.75" customHeight="1">
      <c r="A937" s="90" t="str">
        <f>IF('S.D.PASTE SHEET'!A937="","",'S.D.PASTE SHEET'!A937)</f>
        <v/>
      </c>
      <c s="90" t="str">
        <f>IF('S.D.PASTE SHEET'!B937="","",'S.D.PASTE SHEET'!B937)</f>
        <v/>
      </c>
      <c s="90" t="str">
        <f>IF('S.D.PASTE SHEET'!C937="","",'S.D.PASTE SHEET'!C937)</f>
        <v/>
      </c>
      <c s="91" t="str">
        <f>IF('S.D.PASTE SHEET'!D937="","",'S.D.PASTE SHEET'!D937)</f>
        <v/>
      </c>
      <c s="90" t="str">
        <f>IF('S.D.PASTE SHEET'!E937="","",UPPER('S.D.PASTE SHEET'!E937))</f>
        <v/>
      </c>
      <c s="90" t="str">
        <f>IF('S.D.PASTE SHEET'!F937="","",'S.D.PASTE SHEET'!F937)</f>
        <v/>
      </c>
      <c s="90" t="str">
        <f>IF('S.D.PASTE SHEET'!G937="","",UPPER('S.D.PASTE SHEET'!G937))</f>
        <v/>
      </c>
      <c s="90" t="str">
        <f>IF('S.D.PASTE SHEET'!H937="","",UPPER('S.D.PASTE SHEET'!H937))</f>
        <v/>
      </c>
      <c s="90" t="str">
        <f>IF('S.D.PASTE SHEET'!I937="","",'S.D.PASTE SHEET'!I937)</f>
        <v/>
      </c>
      <c s="91" t="str">
        <f>IF('S.D.PASTE SHEET'!J937="","",'S.D.PASTE SHEET'!J937)</f>
        <v/>
      </c>
      <c s="90" t="str">
        <f>IF('S.D.PASTE SHEET'!K937="","",'S.D.PASTE SHEET'!K937)</f>
        <v/>
      </c>
      <c s="90" t="str">
        <f>IF('S.D.PASTE SHEET'!L937="","",'S.D.PASTE SHEET'!L937)</f>
        <v/>
      </c>
      <c s="90" t="str">
        <f>IF('S.D.PASTE SHEET'!M937="","",'S.D.PASTE SHEET'!M937)</f>
        <v/>
      </c>
      <c s="90" t="str">
        <f>IF('S.D.PASTE SHEET'!N937="","",'S.D.PASTE SHEET'!N937)</f>
        <v/>
      </c>
      <c s="90" t="str">
        <f>IF('S.D.PASTE SHEET'!O937="","",'S.D.PASTE SHEET'!O937)</f>
        <v/>
      </c>
      <c s="90" t="str">
        <f>IF('S.D.PASTE SHEET'!P937="","",'S.D.PASTE SHEET'!P937)</f>
        <v/>
      </c>
      <c s="90" t="str">
        <f>IF('S.D.PASTE SHEET'!Q937="","",'S.D.PASTE SHEET'!Q937)</f>
        <v/>
      </c>
      <c s="90" t="str">
        <f>IF('S.D.PASTE SHEET'!R937="","",'S.D.PASTE SHEET'!R937)</f>
        <v/>
      </c>
      <c s="90" t="str">
        <f>IF('S.D.PASTE SHEET'!S937="","",'S.D.PASTE SHEET'!S937)</f>
        <v/>
      </c>
      <c s="90" t="str">
        <f>IF('S.D.PASTE SHEET'!T937="","",'S.D.PASTE SHEET'!T937)</f>
        <v/>
      </c>
      <c s="90" t="str">
        <f>IF('S.D.PASTE SHEET'!U937="","",'S.D.PASTE SHEET'!U937)</f>
        <v/>
      </c>
      <c s="90" t="str">
        <f>IF('S.D.PASTE SHEET'!V937="","",'S.D.PASTE SHEET'!V937)</f>
        <v/>
      </c>
      <c s="90" t="str">
        <f>IF('S.D.PASTE SHEET'!W937="","",'S.D.PASTE SHEET'!W937)</f>
        <v/>
      </c>
      <c s="90" t="str">
        <f>IF('S.D.PASTE SHEET'!X937="","",'S.D.PASTE SHEET'!X937)</f>
        <v/>
      </c>
      <c s="90" t="str">
        <f>IF('S.D.PASTE SHEET'!Y937="","",'S.D.PASTE SHEET'!Y937)</f>
        <v/>
      </c>
      <c s="90" t="str">
        <f>IF('S.D.PASTE SHEET'!Z937="","",'S.D.PASTE SHEET'!Z937)</f>
        <v/>
      </c>
      <c s="90" t="str">
        <f>IF('S.D.PASTE SHEET'!AA937="","",'S.D.PASTE SHEET'!AA937)</f>
        <v/>
      </c>
      <c s="90" t="str">
        <f>IF('S.D.PASTE SHEET'!AB937="","",'S.D.PASTE SHEET'!AB937)</f>
        <v/>
      </c>
      <c s="90" t="str">
        <f>IF('S.D.PASTE SHEET'!AC937="","",'S.D.PASTE SHEET'!AC937)</f>
        <v/>
      </c>
      <c s="90" t="str">
        <f>IF('S.D.PASTE SHEET'!AD937="","",'S.D.PASTE SHEET'!AD937)</f>
        <v/>
      </c>
      <c s="34"/>
      <c s="32" t="str">
        <f>IF(AK937="","",IF(AK937&gt;0,COUNT($AG$2:AG937),""))</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7" s="32" t="str">
        <f>IF(BC937="","",IF(BC937&gt;0,COUNT($AY$2:AY937),""))</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8" spans="1:66" ht="15.75" customHeight="1">
      <c r="A938" s="90" t="str">
        <f>IF('S.D.PASTE SHEET'!A938="","",'S.D.PASTE SHEET'!A938)</f>
        <v/>
      </c>
      <c s="90" t="str">
        <f>IF('S.D.PASTE SHEET'!B938="","",'S.D.PASTE SHEET'!B938)</f>
        <v/>
      </c>
      <c s="90" t="str">
        <f>IF('S.D.PASTE SHEET'!C938="","",'S.D.PASTE SHEET'!C938)</f>
        <v/>
      </c>
      <c s="91" t="str">
        <f>IF('S.D.PASTE SHEET'!D938="","",'S.D.PASTE SHEET'!D938)</f>
        <v/>
      </c>
      <c s="90" t="str">
        <f>IF('S.D.PASTE SHEET'!E938="","",UPPER('S.D.PASTE SHEET'!E938))</f>
        <v/>
      </c>
      <c s="90" t="str">
        <f>IF('S.D.PASTE SHEET'!F938="","",'S.D.PASTE SHEET'!F938)</f>
        <v/>
      </c>
      <c s="90" t="str">
        <f>IF('S.D.PASTE SHEET'!G938="","",UPPER('S.D.PASTE SHEET'!G938))</f>
        <v/>
      </c>
      <c s="90" t="str">
        <f>IF('S.D.PASTE SHEET'!H938="","",UPPER('S.D.PASTE SHEET'!H938))</f>
        <v/>
      </c>
      <c s="90" t="str">
        <f>IF('S.D.PASTE SHEET'!I938="","",'S.D.PASTE SHEET'!I938)</f>
        <v/>
      </c>
      <c s="91" t="str">
        <f>IF('S.D.PASTE SHEET'!J938="","",'S.D.PASTE SHEET'!J938)</f>
        <v/>
      </c>
      <c s="90" t="str">
        <f>IF('S.D.PASTE SHEET'!K938="","",'S.D.PASTE SHEET'!K938)</f>
        <v/>
      </c>
      <c s="90" t="str">
        <f>IF('S.D.PASTE SHEET'!L938="","",'S.D.PASTE SHEET'!L938)</f>
        <v/>
      </c>
      <c s="90" t="str">
        <f>IF('S.D.PASTE SHEET'!M938="","",'S.D.PASTE SHEET'!M938)</f>
        <v/>
      </c>
      <c s="90" t="str">
        <f>IF('S.D.PASTE SHEET'!N938="","",'S.D.PASTE SHEET'!N938)</f>
        <v/>
      </c>
      <c s="90" t="str">
        <f>IF('S.D.PASTE SHEET'!O938="","",'S.D.PASTE SHEET'!O938)</f>
        <v/>
      </c>
      <c s="90" t="str">
        <f>IF('S.D.PASTE SHEET'!P938="","",'S.D.PASTE SHEET'!P938)</f>
        <v/>
      </c>
      <c s="90" t="str">
        <f>IF('S.D.PASTE SHEET'!Q938="","",'S.D.PASTE SHEET'!Q938)</f>
        <v/>
      </c>
      <c s="90" t="str">
        <f>IF('S.D.PASTE SHEET'!R938="","",'S.D.PASTE SHEET'!R938)</f>
        <v/>
      </c>
      <c s="90" t="str">
        <f>IF('S.D.PASTE SHEET'!S938="","",'S.D.PASTE SHEET'!S938)</f>
        <v/>
      </c>
      <c s="90" t="str">
        <f>IF('S.D.PASTE SHEET'!T938="","",'S.D.PASTE SHEET'!T938)</f>
        <v/>
      </c>
      <c s="90" t="str">
        <f>IF('S.D.PASTE SHEET'!U938="","",'S.D.PASTE SHEET'!U938)</f>
        <v/>
      </c>
      <c s="90" t="str">
        <f>IF('S.D.PASTE SHEET'!V938="","",'S.D.PASTE SHEET'!V938)</f>
        <v/>
      </c>
      <c s="90" t="str">
        <f>IF('S.D.PASTE SHEET'!W938="","",'S.D.PASTE SHEET'!W938)</f>
        <v/>
      </c>
      <c s="90" t="str">
        <f>IF('S.D.PASTE SHEET'!X938="","",'S.D.PASTE SHEET'!X938)</f>
        <v/>
      </c>
      <c s="90" t="str">
        <f>IF('S.D.PASTE SHEET'!Y938="","",'S.D.PASTE SHEET'!Y938)</f>
        <v/>
      </c>
      <c s="90" t="str">
        <f>IF('S.D.PASTE SHEET'!Z938="","",'S.D.PASTE SHEET'!Z938)</f>
        <v/>
      </c>
      <c s="90" t="str">
        <f>IF('S.D.PASTE SHEET'!AA938="","",'S.D.PASTE SHEET'!AA938)</f>
        <v/>
      </c>
      <c s="90" t="str">
        <f>IF('S.D.PASTE SHEET'!AB938="","",'S.D.PASTE SHEET'!AB938)</f>
        <v/>
      </c>
      <c s="90" t="str">
        <f>IF('S.D.PASTE SHEET'!AC938="","",'S.D.PASTE SHEET'!AC938)</f>
        <v/>
      </c>
      <c s="90" t="str">
        <f>IF('S.D.PASTE SHEET'!AD938="","",'S.D.PASTE SHEET'!AD938)</f>
        <v/>
      </c>
      <c s="34"/>
      <c s="32" t="str">
        <f>IF(AK938="","",IF(AK938&gt;0,COUNT($AG$2:AG938),""))</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8" s="32" t="str">
        <f>IF(BC938="","",IF(BC938&gt;0,COUNT($AY$2:AY938),""))</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39" spans="1:66" ht="15.75" customHeight="1">
      <c r="A939" s="90" t="str">
        <f>IF('S.D.PASTE SHEET'!A939="","",'S.D.PASTE SHEET'!A939)</f>
        <v/>
      </c>
      <c s="90" t="str">
        <f>IF('S.D.PASTE SHEET'!B939="","",'S.D.PASTE SHEET'!B939)</f>
        <v/>
      </c>
      <c s="90" t="str">
        <f>IF('S.D.PASTE SHEET'!C939="","",'S.D.PASTE SHEET'!C939)</f>
        <v/>
      </c>
      <c s="91" t="str">
        <f>IF('S.D.PASTE SHEET'!D939="","",'S.D.PASTE SHEET'!D939)</f>
        <v/>
      </c>
      <c s="90" t="str">
        <f>IF('S.D.PASTE SHEET'!E939="","",UPPER('S.D.PASTE SHEET'!E939))</f>
        <v/>
      </c>
      <c s="90" t="str">
        <f>IF('S.D.PASTE SHEET'!F939="","",'S.D.PASTE SHEET'!F939)</f>
        <v/>
      </c>
      <c s="90" t="str">
        <f>IF('S.D.PASTE SHEET'!G939="","",UPPER('S.D.PASTE SHEET'!G939))</f>
        <v/>
      </c>
      <c s="90" t="str">
        <f>IF('S.D.PASTE SHEET'!H939="","",UPPER('S.D.PASTE SHEET'!H939))</f>
        <v/>
      </c>
      <c s="90" t="str">
        <f>IF('S.D.PASTE SHEET'!I939="","",'S.D.PASTE SHEET'!I939)</f>
        <v/>
      </c>
      <c s="91" t="str">
        <f>IF('S.D.PASTE SHEET'!J939="","",'S.D.PASTE SHEET'!J939)</f>
        <v/>
      </c>
      <c s="90" t="str">
        <f>IF('S.D.PASTE SHEET'!K939="","",'S.D.PASTE SHEET'!K939)</f>
        <v/>
      </c>
      <c s="90" t="str">
        <f>IF('S.D.PASTE SHEET'!L939="","",'S.D.PASTE SHEET'!L939)</f>
        <v/>
      </c>
      <c s="90" t="str">
        <f>IF('S.D.PASTE SHEET'!M939="","",'S.D.PASTE SHEET'!M939)</f>
        <v/>
      </c>
      <c s="90" t="str">
        <f>IF('S.D.PASTE SHEET'!N939="","",'S.D.PASTE SHEET'!N939)</f>
        <v/>
      </c>
      <c s="90" t="str">
        <f>IF('S.D.PASTE SHEET'!O939="","",'S.D.PASTE SHEET'!O939)</f>
        <v/>
      </c>
      <c s="90" t="str">
        <f>IF('S.D.PASTE SHEET'!P939="","",'S.D.PASTE SHEET'!P939)</f>
        <v/>
      </c>
      <c s="90" t="str">
        <f>IF('S.D.PASTE SHEET'!Q939="","",'S.D.PASTE SHEET'!Q939)</f>
        <v/>
      </c>
      <c s="90" t="str">
        <f>IF('S.D.PASTE SHEET'!R939="","",'S.D.PASTE SHEET'!R939)</f>
        <v/>
      </c>
      <c s="90" t="str">
        <f>IF('S.D.PASTE SHEET'!S939="","",'S.D.PASTE SHEET'!S939)</f>
        <v/>
      </c>
      <c s="90" t="str">
        <f>IF('S.D.PASTE SHEET'!T939="","",'S.D.PASTE SHEET'!T939)</f>
        <v/>
      </c>
      <c s="90" t="str">
        <f>IF('S.D.PASTE SHEET'!U939="","",'S.D.PASTE SHEET'!U939)</f>
        <v/>
      </c>
      <c s="90" t="str">
        <f>IF('S.D.PASTE SHEET'!V939="","",'S.D.PASTE SHEET'!V939)</f>
        <v/>
      </c>
      <c s="90" t="str">
        <f>IF('S.D.PASTE SHEET'!W939="","",'S.D.PASTE SHEET'!W939)</f>
        <v/>
      </c>
      <c s="90" t="str">
        <f>IF('S.D.PASTE SHEET'!X939="","",'S.D.PASTE SHEET'!X939)</f>
        <v/>
      </c>
      <c s="90" t="str">
        <f>IF('S.D.PASTE SHEET'!Y939="","",'S.D.PASTE SHEET'!Y939)</f>
        <v/>
      </c>
      <c s="90" t="str">
        <f>IF('S.D.PASTE SHEET'!Z939="","",'S.D.PASTE SHEET'!Z939)</f>
        <v/>
      </c>
      <c s="90" t="str">
        <f>IF('S.D.PASTE SHEET'!AA939="","",'S.D.PASTE SHEET'!AA939)</f>
        <v/>
      </c>
      <c s="90" t="str">
        <f>IF('S.D.PASTE SHEET'!AB939="","",'S.D.PASTE SHEET'!AB939)</f>
        <v/>
      </c>
      <c s="90" t="str">
        <f>IF('S.D.PASTE SHEET'!AC939="","",'S.D.PASTE SHEET'!AC939)</f>
        <v/>
      </c>
      <c s="90" t="str">
        <f>IF('S.D.PASTE SHEET'!AD939="","",'S.D.PASTE SHEET'!AD939)</f>
        <v/>
      </c>
      <c s="34"/>
      <c s="32" t="str">
        <f>IF(AK939="","",IF(AK939&gt;0,COUNT($AG$2:AG939),""))</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39" s="32" t="str">
        <f>IF(BC939="","",IF(BC939&gt;0,COUNT($AY$2:AY939),""))</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0" spans="1:66" ht="15.75" customHeight="1">
      <c r="A940" s="90" t="str">
        <f>IF('S.D.PASTE SHEET'!A940="","",'S.D.PASTE SHEET'!A940)</f>
        <v/>
      </c>
      <c s="90" t="str">
        <f>IF('S.D.PASTE SHEET'!B940="","",'S.D.PASTE SHEET'!B940)</f>
        <v/>
      </c>
      <c s="90" t="str">
        <f>IF('S.D.PASTE SHEET'!C940="","",'S.D.PASTE SHEET'!C940)</f>
        <v/>
      </c>
      <c s="91" t="str">
        <f>IF('S.D.PASTE SHEET'!D940="","",'S.D.PASTE SHEET'!D940)</f>
        <v/>
      </c>
      <c s="90" t="str">
        <f>IF('S.D.PASTE SHEET'!E940="","",UPPER('S.D.PASTE SHEET'!E940))</f>
        <v/>
      </c>
      <c s="90" t="str">
        <f>IF('S.D.PASTE SHEET'!F940="","",'S.D.PASTE SHEET'!F940)</f>
        <v/>
      </c>
      <c s="90" t="str">
        <f>IF('S.D.PASTE SHEET'!G940="","",UPPER('S.D.PASTE SHEET'!G940))</f>
        <v/>
      </c>
      <c s="90" t="str">
        <f>IF('S.D.PASTE SHEET'!H940="","",UPPER('S.D.PASTE SHEET'!H940))</f>
        <v/>
      </c>
      <c s="90" t="str">
        <f>IF('S.D.PASTE SHEET'!I940="","",'S.D.PASTE SHEET'!I940)</f>
        <v/>
      </c>
      <c s="91" t="str">
        <f>IF('S.D.PASTE SHEET'!J940="","",'S.D.PASTE SHEET'!J940)</f>
        <v/>
      </c>
      <c s="90" t="str">
        <f>IF('S.D.PASTE SHEET'!K940="","",'S.D.PASTE SHEET'!K940)</f>
        <v/>
      </c>
      <c s="90" t="str">
        <f>IF('S.D.PASTE SHEET'!L940="","",'S.D.PASTE SHEET'!L940)</f>
        <v/>
      </c>
      <c s="90" t="str">
        <f>IF('S.D.PASTE SHEET'!M940="","",'S.D.PASTE SHEET'!M940)</f>
        <v/>
      </c>
      <c s="90" t="str">
        <f>IF('S.D.PASTE SHEET'!N940="","",'S.D.PASTE SHEET'!N940)</f>
        <v/>
      </c>
      <c s="90" t="str">
        <f>IF('S.D.PASTE SHEET'!O940="","",'S.D.PASTE SHEET'!O940)</f>
        <v/>
      </c>
      <c s="90" t="str">
        <f>IF('S.D.PASTE SHEET'!P940="","",'S.D.PASTE SHEET'!P940)</f>
        <v/>
      </c>
      <c s="90" t="str">
        <f>IF('S.D.PASTE SHEET'!Q940="","",'S.D.PASTE SHEET'!Q940)</f>
        <v/>
      </c>
      <c s="90" t="str">
        <f>IF('S.D.PASTE SHEET'!R940="","",'S.D.PASTE SHEET'!R940)</f>
        <v/>
      </c>
      <c s="90" t="str">
        <f>IF('S.D.PASTE SHEET'!S940="","",'S.D.PASTE SHEET'!S940)</f>
        <v/>
      </c>
      <c s="90" t="str">
        <f>IF('S.D.PASTE SHEET'!T940="","",'S.D.PASTE SHEET'!T940)</f>
        <v/>
      </c>
      <c s="90" t="str">
        <f>IF('S.D.PASTE SHEET'!U940="","",'S.D.PASTE SHEET'!U940)</f>
        <v/>
      </c>
      <c s="90" t="str">
        <f>IF('S.D.PASTE SHEET'!V940="","",'S.D.PASTE SHEET'!V940)</f>
        <v/>
      </c>
      <c s="90" t="str">
        <f>IF('S.D.PASTE SHEET'!W940="","",'S.D.PASTE SHEET'!W940)</f>
        <v/>
      </c>
      <c s="90" t="str">
        <f>IF('S.D.PASTE SHEET'!X940="","",'S.D.PASTE SHEET'!X940)</f>
        <v/>
      </c>
      <c s="90" t="str">
        <f>IF('S.D.PASTE SHEET'!Y940="","",'S.D.PASTE SHEET'!Y940)</f>
        <v/>
      </c>
      <c s="90" t="str">
        <f>IF('S.D.PASTE SHEET'!Z940="","",'S.D.PASTE SHEET'!Z940)</f>
        <v/>
      </c>
      <c s="90" t="str">
        <f>IF('S.D.PASTE SHEET'!AA940="","",'S.D.PASTE SHEET'!AA940)</f>
        <v/>
      </c>
      <c s="90" t="str">
        <f>IF('S.D.PASTE SHEET'!AB940="","",'S.D.PASTE SHEET'!AB940)</f>
        <v/>
      </c>
      <c s="90" t="str">
        <f>IF('S.D.PASTE SHEET'!AC940="","",'S.D.PASTE SHEET'!AC940)</f>
        <v/>
      </c>
      <c s="90" t="str">
        <f>IF('S.D.PASTE SHEET'!AD940="","",'S.D.PASTE SHEET'!AD940)</f>
        <v/>
      </c>
      <c s="34"/>
      <c s="32" t="str">
        <f>IF(AK940="","",IF(AK940&gt;0,COUNT($AG$2:AG940),""))</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40" s="32" t="str">
        <f>IF(BC940="","",IF(BC940&gt;0,COUNT($AY$2:AY940),""))</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1" spans="1:66" ht="15.75" customHeight="1">
      <c r="A941" s="90" t="str">
        <f>IF('S.D.PASTE SHEET'!A941="","",'S.D.PASTE SHEET'!A941)</f>
        <v/>
      </c>
      <c s="90" t="str">
        <f>IF('S.D.PASTE SHEET'!B941="","",'S.D.PASTE SHEET'!B941)</f>
        <v/>
      </c>
      <c s="90" t="str">
        <f>IF('S.D.PASTE SHEET'!C941="","",'S.D.PASTE SHEET'!C941)</f>
        <v/>
      </c>
      <c s="91" t="str">
        <f>IF('S.D.PASTE SHEET'!D941="","",'S.D.PASTE SHEET'!D941)</f>
        <v/>
      </c>
      <c s="90" t="str">
        <f>IF('S.D.PASTE SHEET'!E941="","",UPPER('S.D.PASTE SHEET'!E941))</f>
        <v/>
      </c>
      <c s="90" t="str">
        <f>IF('S.D.PASTE SHEET'!F941="","",'S.D.PASTE SHEET'!F941)</f>
        <v/>
      </c>
      <c s="90" t="str">
        <f>IF('S.D.PASTE SHEET'!G941="","",UPPER('S.D.PASTE SHEET'!G941))</f>
        <v/>
      </c>
      <c s="90" t="str">
        <f>IF('S.D.PASTE SHEET'!H941="","",UPPER('S.D.PASTE SHEET'!H941))</f>
        <v/>
      </c>
      <c s="90" t="str">
        <f>IF('S.D.PASTE SHEET'!I941="","",'S.D.PASTE SHEET'!I941)</f>
        <v/>
      </c>
      <c s="91" t="str">
        <f>IF('S.D.PASTE SHEET'!J941="","",'S.D.PASTE SHEET'!J941)</f>
        <v/>
      </c>
      <c s="90" t="str">
        <f>IF('S.D.PASTE SHEET'!K941="","",'S.D.PASTE SHEET'!K941)</f>
        <v/>
      </c>
      <c s="90" t="str">
        <f>IF('S.D.PASTE SHEET'!L941="","",'S.D.PASTE SHEET'!L941)</f>
        <v/>
      </c>
      <c s="90" t="str">
        <f>IF('S.D.PASTE SHEET'!M941="","",'S.D.PASTE SHEET'!M941)</f>
        <v/>
      </c>
      <c s="90" t="str">
        <f>IF('S.D.PASTE SHEET'!N941="","",'S.D.PASTE SHEET'!N941)</f>
        <v/>
      </c>
      <c s="90" t="str">
        <f>IF('S.D.PASTE SHEET'!O941="","",'S.D.PASTE SHEET'!O941)</f>
        <v/>
      </c>
      <c s="90" t="str">
        <f>IF('S.D.PASTE SHEET'!P941="","",'S.D.PASTE SHEET'!P941)</f>
        <v/>
      </c>
      <c s="90" t="str">
        <f>IF('S.D.PASTE SHEET'!Q941="","",'S.D.PASTE SHEET'!Q941)</f>
        <v/>
      </c>
      <c s="90" t="str">
        <f>IF('S.D.PASTE SHEET'!R941="","",'S.D.PASTE SHEET'!R941)</f>
        <v/>
      </c>
      <c s="90" t="str">
        <f>IF('S.D.PASTE SHEET'!S941="","",'S.D.PASTE SHEET'!S941)</f>
        <v/>
      </c>
      <c s="90" t="str">
        <f>IF('S.D.PASTE SHEET'!T941="","",'S.D.PASTE SHEET'!T941)</f>
        <v/>
      </c>
      <c s="90" t="str">
        <f>IF('S.D.PASTE SHEET'!U941="","",'S.D.PASTE SHEET'!U941)</f>
        <v/>
      </c>
      <c s="90" t="str">
        <f>IF('S.D.PASTE SHEET'!V941="","",'S.D.PASTE SHEET'!V941)</f>
        <v/>
      </c>
      <c s="90" t="str">
        <f>IF('S.D.PASTE SHEET'!W941="","",'S.D.PASTE SHEET'!W941)</f>
        <v/>
      </c>
      <c s="90" t="str">
        <f>IF('S.D.PASTE SHEET'!X941="","",'S.D.PASTE SHEET'!X941)</f>
        <v/>
      </c>
      <c s="90" t="str">
        <f>IF('S.D.PASTE SHEET'!Y941="","",'S.D.PASTE SHEET'!Y941)</f>
        <v/>
      </c>
      <c s="90" t="str">
        <f>IF('S.D.PASTE SHEET'!Z941="","",'S.D.PASTE SHEET'!Z941)</f>
        <v/>
      </c>
      <c s="90" t="str">
        <f>IF('S.D.PASTE SHEET'!AA941="","",'S.D.PASTE SHEET'!AA941)</f>
        <v/>
      </c>
      <c s="90" t="str">
        <f>IF('S.D.PASTE SHEET'!AB941="","",'S.D.PASTE SHEET'!AB941)</f>
        <v/>
      </c>
      <c s="90" t="str">
        <f>IF('S.D.PASTE SHEET'!AC941="","",'S.D.PASTE SHEET'!AC941)</f>
        <v/>
      </c>
      <c s="90" t="str">
        <f>IF('S.D.PASTE SHEET'!AD941="","",'S.D.PASTE SHEET'!AD941)</f>
        <v/>
      </c>
      <c s="34"/>
      <c s="32" t="str">
        <f>IF(AK941="","",IF(AK941&gt;0,COUNT($AG$2:AG941),""))</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41" s="32" t="str">
        <f>IF(BC941="","",IF(BC941&gt;0,COUNT($AY$2:AY941),""))</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2" spans="1:66" ht="15.75" customHeight="1">
      <c r="A942" s="90" t="str">
        <f>IF('S.D.PASTE SHEET'!A942="","",'S.D.PASTE SHEET'!A942)</f>
        <v/>
      </c>
      <c s="90" t="str">
        <f>IF('S.D.PASTE SHEET'!B942="","",'S.D.PASTE SHEET'!B942)</f>
        <v/>
      </c>
      <c s="90" t="str">
        <f>IF('S.D.PASTE SHEET'!C942="","",'S.D.PASTE SHEET'!C942)</f>
        <v/>
      </c>
      <c s="91" t="str">
        <f>IF('S.D.PASTE SHEET'!D942="","",'S.D.PASTE SHEET'!D942)</f>
        <v/>
      </c>
      <c s="90" t="str">
        <f>IF('S.D.PASTE SHEET'!E942="","",UPPER('S.D.PASTE SHEET'!E942))</f>
        <v/>
      </c>
      <c s="90" t="str">
        <f>IF('S.D.PASTE SHEET'!F942="","",'S.D.PASTE SHEET'!F942)</f>
        <v/>
      </c>
      <c s="90" t="str">
        <f>IF('S.D.PASTE SHEET'!G942="","",UPPER('S.D.PASTE SHEET'!G942))</f>
        <v/>
      </c>
      <c s="90" t="str">
        <f>IF('S.D.PASTE SHEET'!H942="","",UPPER('S.D.PASTE SHEET'!H942))</f>
        <v/>
      </c>
      <c s="90" t="str">
        <f>IF('S.D.PASTE SHEET'!I942="","",'S.D.PASTE SHEET'!I942)</f>
        <v/>
      </c>
      <c s="91" t="str">
        <f>IF('S.D.PASTE SHEET'!J942="","",'S.D.PASTE SHEET'!J942)</f>
        <v/>
      </c>
      <c s="90" t="str">
        <f>IF('S.D.PASTE SHEET'!K942="","",'S.D.PASTE SHEET'!K942)</f>
        <v/>
      </c>
      <c s="90" t="str">
        <f>IF('S.D.PASTE SHEET'!L942="","",'S.D.PASTE SHEET'!L942)</f>
        <v/>
      </c>
      <c s="90" t="str">
        <f>IF('S.D.PASTE SHEET'!M942="","",'S.D.PASTE SHEET'!M942)</f>
        <v/>
      </c>
      <c s="90" t="str">
        <f>IF('S.D.PASTE SHEET'!N942="","",'S.D.PASTE SHEET'!N942)</f>
        <v/>
      </c>
      <c s="90" t="str">
        <f>IF('S.D.PASTE SHEET'!O942="","",'S.D.PASTE SHEET'!O942)</f>
        <v/>
      </c>
      <c s="90" t="str">
        <f>IF('S.D.PASTE SHEET'!P942="","",'S.D.PASTE SHEET'!P942)</f>
        <v/>
      </c>
      <c s="90" t="str">
        <f>IF('S.D.PASTE SHEET'!Q942="","",'S.D.PASTE SHEET'!Q942)</f>
        <v/>
      </c>
      <c s="90" t="str">
        <f>IF('S.D.PASTE SHEET'!R942="","",'S.D.PASTE SHEET'!R942)</f>
        <v/>
      </c>
      <c s="90" t="str">
        <f>IF('S.D.PASTE SHEET'!S942="","",'S.D.PASTE SHEET'!S942)</f>
        <v/>
      </c>
      <c s="90" t="str">
        <f>IF('S.D.PASTE SHEET'!T942="","",'S.D.PASTE SHEET'!T942)</f>
        <v/>
      </c>
      <c s="90" t="str">
        <f>IF('S.D.PASTE SHEET'!U942="","",'S.D.PASTE SHEET'!U942)</f>
        <v/>
      </c>
      <c s="90" t="str">
        <f>IF('S.D.PASTE SHEET'!V942="","",'S.D.PASTE SHEET'!V942)</f>
        <v/>
      </c>
      <c s="90" t="str">
        <f>IF('S.D.PASTE SHEET'!W942="","",'S.D.PASTE SHEET'!W942)</f>
        <v/>
      </c>
      <c s="90" t="str">
        <f>IF('S.D.PASTE SHEET'!X942="","",'S.D.PASTE SHEET'!X942)</f>
        <v/>
      </c>
      <c s="90" t="str">
        <f>IF('S.D.PASTE SHEET'!Y942="","",'S.D.PASTE SHEET'!Y942)</f>
        <v/>
      </c>
      <c s="90" t="str">
        <f>IF('S.D.PASTE SHEET'!Z942="","",'S.D.PASTE SHEET'!Z942)</f>
        <v/>
      </c>
      <c s="90" t="str">
        <f>IF('S.D.PASTE SHEET'!AA942="","",'S.D.PASTE SHEET'!AA942)</f>
        <v/>
      </c>
      <c s="90" t="str">
        <f>IF('S.D.PASTE SHEET'!AB942="","",'S.D.PASTE SHEET'!AB942)</f>
        <v/>
      </c>
      <c s="90" t="str">
        <f>IF('S.D.PASTE SHEET'!AC942="","",'S.D.PASTE SHEET'!AC942)</f>
        <v/>
      </c>
      <c s="90" t="str">
        <f>IF('S.D.PASTE SHEET'!AD942="","",'S.D.PASTE SHEET'!AD942)</f>
        <v/>
      </c>
      <c s="34"/>
      <c s="32" t="str">
        <f>IF(AK942="","",IF(AK942&gt;0,COUNT($AG$2:AG942),""))</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42" s="32" t="str">
        <f>IF(BC942="","",IF(BC942&gt;0,COUNT($AY$2:AY942),""))</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3" spans="1:66" ht="15.75" customHeight="1">
      <c r="A943" s="90" t="str">
        <f>IF('S.D.PASTE SHEET'!A943="","",'S.D.PASTE SHEET'!A943)</f>
        <v/>
      </c>
      <c s="90" t="str">
        <f>IF('S.D.PASTE SHEET'!B943="","",'S.D.PASTE SHEET'!B943)</f>
        <v/>
      </c>
      <c s="90" t="str">
        <f>IF('S.D.PASTE SHEET'!C943="","",'S.D.PASTE SHEET'!C943)</f>
        <v/>
      </c>
      <c s="91" t="str">
        <f>IF('S.D.PASTE SHEET'!D943="","",'S.D.PASTE SHEET'!D943)</f>
        <v/>
      </c>
      <c s="90" t="str">
        <f>IF('S.D.PASTE SHEET'!E943="","",UPPER('S.D.PASTE SHEET'!E943))</f>
        <v/>
      </c>
      <c s="90" t="str">
        <f>IF('S.D.PASTE SHEET'!F943="","",'S.D.PASTE SHEET'!F943)</f>
        <v/>
      </c>
      <c s="90" t="str">
        <f>IF('S.D.PASTE SHEET'!G943="","",UPPER('S.D.PASTE SHEET'!G943))</f>
        <v/>
      </c>
      <c s="90" t="str">
        <f>IF('S.D.PASTE SHEET'!H943="","",UPPER('S.D.PASTE SHEET'!H943))</f>
        <v/>
      </c>
      <c s="90" t="str">
        <f>IF('S.D.PASTE SHEET'!I943="","",'S.D.PASTE SHEET'!I943)</f>
        <v/>
      </c>
      <c s="91" t="str">
        <f>IF('S.D.PASTE SHEET'!J943="","",'S.D.PASTE SHEET'!J943)</f>
        <v/>
      </c>
      <c s="90" t="str">
        <f>IF('S.D.PASTE SHEET'!K943="","",'S.D.PASTE SHEET'!K943)</f>
        <v/>
      </c>
      <c s="90" t="str">
        <f>IF('S.D.PASTE SHEET'!L943="","",'S.D.PASTE SHEET'!L943)</f>
        <v/>
      </c>
      <c s="90" t="str">
        <f>IF('S.D.PASTE SHEET'!M943="","",'S.D.PASTE SHEET'!M943)</f>
        <v/>
      </c>
      <c s="90" t="str">
        <f>IF('S.D.PASTE SHEET'!N943="","",'S.D.PASTE SHEET'!N943)</f>
        <v/>
      </c>
      <c s="90" t="str">
        <f>IF('S.D.PASTE SHEET'!O943="","",'S.D.PASTE SHEET'!O943)</f>
        <v/>
      </c>
      <c s="90" t="str">
        <f>IF('S.D.PASTE SHEET'!P943="","",'S.D.PASTE SHEET'!P943)</f>
        <v/>
      </c>
      <c s="90" t="str">
        <f>IF('S.D.PASTE SHEET'!Q943="","",'S.D.PASTE SHEET'!Q943)</f>
        <v/>
      </c>
      <c s="90" t="str">
        <f>IF('S.D.PASTE SHEET'!R943="","",'S.D.PASTE SHEET'!R943)</f>
        <v/>
      </c>
      <c s="90" t="str">
        <f>IF('S.D.PASTE SHEET'!S943="","",'S.D.PASTE SHEET'!S943)</f>
        <v/>
      </c>
      <c s="90" t="str">
        <f>IF('S.D.PASTE SHEET'!T943="","",'S.D.PASTE SHEET'!T943)</f>
        <v/>
      </c>
      <c s="90" t="str">
        <f>IF('S.D.PASTE SHEET'!U943="","",'S.D.PASTE SHEET'!U943)</f>
        <v/>
      </c>
      <c s="90" t="str">
        <f>IF('S.D.PASTE SHEET'!V943="","",'S.D.PASTE SHEET'!V943)</f>
        <v/>
      </c>
      <c s="90" t="str">
        <f>IF('S.D.PASTE SHEET'!W943="","",'S.D.PASTE SHEET'!W943)</f>
        <v/>
      </c>
      <c s="90" t="str">
        <f>IF('S.D.PASTE SHEET'!X943="","",'S.D.PASTE SHEET'!X943)</f>
        <v/>
      </c>
      <c s="90" t="str">
        <f>IF('S.D.PASTE SHEET'!Y943="","",'S.D.PASTE SHEET'!Y943)</f>
        <v/>
      </c>
      <c s="90" t="str">
        <f>IF('S.D.PASTE SHEET'!Z943="","",'S.D.PASTE SHEET'!Z943)</f>
        <v/>
      </c>
      <c s="90" t="str">
        <f>IF('S.D.PASTE SHEET'!AA943="","",'S.D.PASTE SHEET'!AA943)</f>
        <v/>
      </c>
      <c s="90" t="str">
        <f>IF('S.D.PASTE SHEET'!AB943="","",'S.D.PASTE SHEET'!AB943)</f>
        <v/>
      </c>
      <c s="90" t="str">
        <f>IF('S.D.PASTE SHEET'!AC943="","",'S.D.PASTE SHEET'!AC943)</f>
        <v/>
      </c>
      <c s="90" t="str">
        <f>IF('S.D.PASTE SHEET'!AD943="","",'S.D.PASTE SHEET'!AD943)</f>
        <v/>
      </c>
      <c s="34"/>
      <c s="32" t="str">
        <f>IF(AK943="","",IF(AK943&gt;0,COUNT($AG$2:AG943),""))</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43" s="32" t="str">
        <f>IF(BC943="","",IF(BC943&gt;0,COUNT($AY$2:AY943),""))</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4" spans="1:66" ht="15.75" customHeight="1">
      <c r="A944" s="90" t="str">
        <f>IF('S.D.PASTE SHEET'!A944="","",'S.D.PASTE SHEET'!A944)</f>
        <v/>
      </c>
      <c s="90" t="str">
        <f>IF('S.D.PASTE SHEET'!B944="","",'S.D.PASTE SHEET'!B944)</f>
        <v/>
      </c>
      <c s="90" t="str">
        <f>IF('S.D.PASTE SHEET'!C944="","",'S.D.PASTE SHEET'!C944)</f>
        <v/>
      </c>
      <c s="91" t="str">
        <f>IF('S.D.PASTE SHEET'!D944="","",'S.D.PASTE SHEET'!D944)</f>
        <v/>
      </c>
      <c s="90" t="str">
        <f>IF('S.D.PASTE SHEET'!E944="","",UPPER('S.D.PASTE SHEET'!E944))</f>
        <v/>
      </c>
      <c s="90" t="str">
        <f>IF('S.D.PASTE SHEET'!F944="","",'S.D.PASTE SHEET'!F944)</f>
        <v/>
      </c>
      <c s="90" t="str">
        <f>IF('S.D.PASTE SHEET'!G944="","",UPPER('S.D.PASTE SHEET'!G944))</f>
        <v/>
      </c>
      <c s="90" t="str">
        <f>IF('S.D.PASTE SHEET'!H944="","",UPPER('S.D.PASTE SHEET'!H944))</f>
        <v/>
      </c>
      <c s="90" t="str">
        <f>IF('S.D.PASTE SHEET'!I944="","",'S.D.PASTE SHEET'!I944)</f>
        <v/>
      </c>
      <c s="91" t="str">
        <f>IF('S.D.PASTE SHEET'!J944="","",'S.D.PASTE SHEET'!J944)</f>
        <v/>
      </c>
      <c s="90" t="str">
        <f>IF('S.D.PASTE SHEET'!K944="","",'S.D.PASTE SHEET'!K944)</f>
        <v/>
      </c>
      <c s="90" t="str">
        <f>IF('S.D.PASTE SHEET'!L944="","",'S.D.PASTE SHEET'!L944)</f>
        <v/>
      </c>
      <c s="90" t="str">
        <f>IF('S.D.PASTE SHEET'!M944="","",'S.D.PASTE SHEET'!M944)</f>
        <v/>
      </c>
      <c s="90" t="str">
        <f>IF('S.D.PASTE SHEET'!N944="","",'S.D.PASTE SHEET'!N944)</f>
        <v/>
      </c>
      <c s="90" t="str">
        <f>IF('S.D.PASTE SHEET'!O944="","",'S.D.PASTE SHEET'!O944)</f>
        <v/>
      </c>
      <c s="90" t="str">
        <f>IF('S.D.PASTE SHEET'!P944="","",'S.D.PASTE SHEET'!P944)</f>
        <v/>
      </c>
      <c s="90" t="str">
        <f>IF('S.D.PASTE SHEET'!Q944="","",'S.D.PASTE SHEET'!Q944)</f>
        <v/>
      </c>
      <c s="90" t="str">
        <f>IF('S.D.PASTE SHEET'!R944="","",'S.D.PASTE SHEET'!R944)</f>
        <v/>
      </c>
      <c s="90" t="str">
        <f>IF('S.D.PASTE SHEET'!S944="","",'S.D.PASTE SHEET'!S944)</f>
        <v/>
      </c>
      <c s="90" t="str">
        <f>IF('S.D.PASTE SHEET'!T944="","",'S.D.PASTE SHEET'!T944)</f>
        <v/>
      </c>
      <c s="90" t="str">
        <f>IF('S.D.PASTE SHEET'!U944="","",'S.D.PASTE SHEET'!U944)</f>
        <v/>
      </c>
      <c s="90" t="str">
        <f>IF('S.D.PASTE SHEET'!V944="","",'S.D.PASTE SHEET'!V944)</f>
        <v/>
      </c>
      <c s="90" t="str">
        <f>IF('S.D.PASTE SHEET'!W944="","",'S.D.PASTE SHEET'!W944)</f>
        <v/>
      </c>
      <c s="90" t="str">
        <f>IF('S.D.PASTE SHEET'!X944="","",'S.D.PASTE SHEET'!X944)</f>
        <v/>
      </c>
      <c s="90" t="str">
        <f>IF('S.D.PASTE SHEET'!Y944="","",'S.D.PASTE SHEET'!Y944)</f>
        <v/>
      </c>
      <c s="90" t="str">
        <f>IF('S.D.PASTE SHEET'!Z944="","",'S.D.PASTE SHEET'!Z944)</f>
        <v/>
      </c>
      <c s="90" t="str">
        <f>IF('S.D.PASTE SHEET'!AA944="","",'S.D.PASTE SHEET'!AA944)</f>
        <v/>
      </c>
      <c s="90" t="str">
        <f>IF('S.D.PASTE SHEET'!AB944="","",'S.D.PASTE SHEET'!AB944)</f>
        <v/>
      </c>
      <c s="90" t="str">
        <f>IF('S.D.PASTE SHEET'!AC944="","",'S.D.PASTE SHEET'!AC944)</f>
        <v/>
      </c>
      <c s="90" t="str">
        <f>IF('S.D.PASTE SHEET'!AD944="","",'S.D.PASTE SHEET'!AD944)</f>
        <v/>
      </c>
      <c s="34"/>
      <c s="32" t="str">
        <f>IF(AK944="","",IF(AK944&gt;0,COUNT($AG$2:AG944),""))</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 t="shared" si="132"/>
        <v/>
      </c>
      <c r="AX944" s="32" t="str">
        <f>IF(BC944="","",IF(BC944&gt;0,COUNT($AY$2:AY944),""))</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5" spans="1:66" ht="15.75" customHeight="1">
      <c r="A945" s="90" t="str">
        <f>IF('S.D.PASTE SHEET'!A945="","",'S.D.PASTE SHEET'!A945)</f>
        <v/>
      </c>
      <c s="90" t="str">
        <f>IF('S.D.PASTE SHEET'!B945="","",'S.D.PASTE SHEET'!B945)</f>
        <v/>
      </c>
      <c s="90" t="str">
        <f>IF('S.D.PASTE SHEET'!C945="","",'S.D.PASTE SHEET'!C945)</f>
        <v/>
      </c>
      <c s="91" t="str">
        <f>IF('S.D.PASTE SHEET'!D945="","",'S.D.PASTE SHEET'!D945)</f>
        <v/>
      </c>
      <c s="90" t="str">
        <f>IF('S.D.PASTE SHEET'!E945="","",UPPER('S.D.PASTE SHEET'!E945))</f>
        <v/>
      </c>
      <c s="90" t="str">
        <f>IF('S.D.PASTE SHEET'!F945="","",'S.D.PASTE SHEET'!F945)</f>
        <v/>
      </c>
      <c s="90" t="str">
        <f>IF('S.D.PASTE SHEET'!G945="","",UPPER('S.D.PASTE SHEET'!G945))</f>
        <v/>
      </c>
      <c s="90" t="str">
        <f>IF('S.D.PASTE SHEET'!H945="","",UPPER('S.D.PASTE SHEET'!H945))</f>
        <v/>
      </c>
      <c s="90" t="str">
        <f>IF('S.D.PASTE SHEET'!I945="","",'S.D.PASTE SHEET'!I945)</f>
        <v/>
      </c>
      <c s="91" t="str">
        <f>IF('S.D.PASTE SHEET'!J945="","",'S.D.PASTE SHEET'!J945)</f>
        <v/>
      </c>
      <c s="90" t="str">
        <f>IF('S.D.PASTE SHEET'!K945="","",'S.D.PASTE SHEET'!K945)</f>
        <v/>
      </c>
      <c s="90" t="str">
        <f>IF('S.D.PASTE SHEET'!L945="","",'S.D.PASTE SHEET'!L945)</f>
        <v/>
      </c>
      <c s="90" t="str">
        <f>IF('S.D.PASTE SHEET'!M945="","",'S.D.PASTE SHEET'!M945)</f>
        <v/>
      </c>
      <c s="90" t="str">
        <f>IF('S.D.PASTE SHEET'!N945="","",'S.D.PASTE SHEET'!N945)</f>
        <v/>
      </c>
      <c s="90" t="str">
        <f>IF('S.D.PASTE SHEET'!O945="","",'S.D.PASTE SHEET'!O945)</f>
        <v/>
      </c>
      <c s="90" t="str">
        <f>IF('S.D.PASTE SHEET'!P945="","",'S.D.PASTE SHEET'!P945)</f>
        <v/>
      </c>
      <c s="90" t="str">
        <f>IF('S.D.PASTE SHEET'!Q945="","",'S.D.PASTE SHEET'!Q945)</f>
        <v/>
      </c>
      <c s="90" t="str">
        <f>IF('S.D.PASTE SHEET'!R945="","",'S.D.PASTE SHEET'!R945)</f>
        <v/>
      </c>
      <c s="90" t="str">
        <f>IF('S.D.PASTE SHEET'!S945="","",'S.D.PASTE SHEET'!S945)</f>
        <v/>
      </c>
      <c s="90" t="str">
        <f>IF('S.D.PASTE SHEET'!T945="","",'S.D.PASTE SHEET'!T945)</f>
        <v/>
      </c>
      <c s="90" t="str">
        <f>IF('S.D.PASTE SHEET'!U945="","",'S.D.PASTE SHEET'!U945)</f>
        <v/>
      </c>
      <c s="90" t="str">
        <f>IF('S.D.PASTE SHEET'!V945="","",'S.D.PASTE SHEET'!V945)</f>
        <v/>
      </c>
      <c s="90" t="str">
        <f>IF('S.D.PASTE SHEET'!W945="","",'S.D.PASTE SHEET'!W945)</f>
        <v/>
      </c>
      <c s="90" t="str">
        <f>IF('S.D.PASTE SHEET'!X945="","",'S.D.PASTE SHEET'!X945)</f>
        <v/>
      </c>
      <c s="90" t="str">
        <f>IF('S.D.PASTE SHEET'!Y945="","",'S.D.PASTE SHEET'!Y945)</f>
        <v/>
      </c>
      <c s="90" t="str">
        <f>IF('S.D.PASTE SHEET'!Z945="","",'S.D.PASTE SHEET'!Z945)</f>
        <v/>
      </c>
      <c s="90" t="str">
        <f>IF('S.D.PASTE SHEET'!AA945="","",'S.D.PASTE SHEET'!AA945)</f>
        <v/>
      </c>
      <c s="90" t="str">
        <f>IF('S.D.PASTE SHEET'!AB945="","",'S.D.PASTE SHEET'!AB945)</f>
        <v/>
      </c>
      <c s="90" t="str">
        <f>IF('S.D.PASTE SHEET'!AC945="","",'S.D.PASTE SHEET'!AC945)</f>
        <v/>
      </c>
      <c s="90" t="str">
        <f>IF('S.D.PASTE SHEET'!AD945="","",'S.D.PASTE SHEET'!AD945)</f>
        <v/>
      </c>
      <c s="34"/>
      <c s="32" t="str">
        <f>IF(AK945="","",IF(AK945&gt;0,COUNT($AG$2:AG945),""))</f>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37" t="str">
        <f t="shared" si="132"/>
        <v/>
      </c>
      <c s="10" t="str">
        <f t="shared" si="132"/>
        <v/>
      </c>
      <c s="10" t="str">
        <f t="shared" si="132"/>
        <v/>
      </c>
      <c s="10" t="str">
        <f t="shared" si="132"/>
        <v/>
      </c>
      <c s="10" t="str">
        <f t="shared" si="132"/>
        <v/>
      </c>
      <c s="10" t="str">
        <f t="shared" si="132"/>
        <v/>
      </c>
      <c s="10" t="str">
        <f>IF(AND($AJ$1=5,$A945=5),P945,"")</f>
        <v/>
      </c>
      <c r="AX945" s="32" t="str">
        <f>IF(BC945="","",IF(BC945&gt;0,COUNT($AY$2:AY945),""))</f>
        <v/>
      </c>
      <c s="10" t="str">
        <f t="shared" si="128"/>
        <v/>
      </c>
      <c s="10" t="str">
        <f t="shared" si="133"/>
        <v/>
      </c>
      <c s="10" t="str">
        <f t="shared" si="133"/>
        <v/>
      </c>
      <c s="39" t="str">
        <f t="shared" si="133"/>
        <v/>
      </c>
      <c s="10" t="str">
        <f t="shared" si="133"/>
        <v/>
      </c>
      <c s="10" t="str">
        <f t="shared" si="133"/>
        <v/>
      </c>
      <c s="10" t="str">
        <f t="shared" si="133"/>
        <v/>
      </c>
      <c s="10" t="str">
        <f t="shared" si="133"/>
        <v/>
      </c>
      <c s="10" t="str">
        <f t="shared" si="133"/>
        <v/>
      </c>
      <c s="39" t="str">
        <f t="shared" si="133"/>
        <v/>
      </c>
      <c s="10" t="str">
        <f t="shared" si="133"/>
        <v/>
      </c>
      <c s="10" t="str">
        <f t="shared" si="133"/>
        <v/>
      </c>
      <c s="10" t="str">
        <f t="shared" si="133"/>
        <v/>
      </c>
      <c s="10" t="str">
        <f t="shared" si="133"/>
        <v/>
      </c>
      <c s="10" t="str">
        <f t="shared" si="133"/>
        <v/>
      </c>
      <c s="10" t="str">
        <f t="shared" si="133"/>
        <v/>
      </c>
    </row>
    <row r="946" spans="1:66" ht="15.75" customHeight="1">
      <c r="A946" s="90" t="str">
        <f>IF('S.D.PASTE SHEET'!A946="","",'S.D.PASTE SHEET'!A946)</f>
        <v/>
      </c>
      <c s="90" t="str">
        <f>IF('S.D.PASTE SHEET'!B946="","",'S.D.PASTE SHEET'!B946)</f>
        <v/>
      </c>
      <c s="90" t="str">
        <f>IF('S.D.PASTE SHEET'!C946="","",'S.D.PASTE SHEET'!C946)</f>
        <v/>
      </c>
      <c s="91" t="str">
        <f>IF('S.D.PASTE SHEET'!D946="","",'S.D.PASTE SHEET'!D946)</f>
        <v/>
      </c>
      <c s="90" t="str">
        <f>IF('S.D.PASTE SHEET'!E946="","",UPPER('S.D.PASTE SHEET'!E946))</f>
        <v/>
      </c>
      <c s="90" t="str">
        <f>IF('S.D.PASTE SHEET'!F946="","",'S.D.PASTE SHEET'!F946)</f>
        <v/>
      </c>
      <c s="90" t="str">
        <f>IF('S.D.PASTE SHEET'!G946="","",UPPER('S.D.PASTE SHEET'!G946))</f>
        <v/>
      </c>
      <c s="90" t="str">
        <f>IF('S.D.PASTE SHEET'!H946="","",UPPER('S.D.PASTE SHEET'!H946))</f>
        <v/>
      </c>
      <c s="90" t="str">
        <f>IF('S.D.PASTE SHEET'!I946="","",'S.D.PASTE SHEET'!I946)</f>
        <v/>
      </c>
      <c s="91" t="str">
        <f>IF('S.D.PASTE SHEET'!J946="","",'S.D.PASTE SHEET'!J946)</f>
        <v/>
      </c>
      <c s="90" t="str">
        <f>IF('S.D.PASTE SHEET'!K946="","",'S.D.PASTE SHEET'!K946)</f>
        <v/>
      </c>
      <c s="90" t="str">
        <f>IF('S.D.PASTE SHEET'!L946="","",'S.D.PASTE SHEET'!L946)</f>
        <v/>
      </c>
      <c s="90" t="str">
        <f>IF('S.D.PASTE SHEET'!M946="","",'S.D.PASTE SHEET'!M946)</f>
        <v/>
      </c>
      <c s="90" t="str">
        <f>IF('S.D.PASTE SHEET'!N946="","",'S.D.PASTE SHEET'!N946)</f>
        <v/>
      </c>
      <c s="90" t="str">
        <f>IF('S.D.PASTE SHEET'!O946="","",'S.D.PASTE SHEET'!O946)</f>
        <v/>
      </c>
      <c s="90" t="str">
        <f>IF('S.D.PASTE SHEET'!P946="","",'S.D.PASTE SHEET'!P946)</f>
        <v/>
      </c>
      <c s="90" t="str">
        <f>IF('S.D.PASTE SHEET'!Q946="","",'S.D.PASTE SHEET'!Q946)</f>
        <v/>
      </c>
      <c s="90" t="str">
        <f>IF('S.D.PASTE SHEET'!R946="","",'S.D.PASTE SHEET'!R946)</f>
        <v/>
      </c>
      <c s="90" t="str">
        <f>IF('S.D.PASTE SHEET'!S946="","",'S.D.PASTE SHEET'!S946)</f>
        <v/>
      </c>
      <c s="90" t="str">
        <f>IF('S.D.PASTE SHEET'!T946="","",'S.D.PASTE SHEET'!T946)</f>
        <v/>
      </c>
      <c s="90" t="str">
        <f>IF('S.D.PASTE SHEET'!U946="","",'S.D.PASTE SHEET'!U946)</f>
        <v/>
      </c>
      <c s="90" t="str">
        <f>IF('S.D.PASTE SHEET'!V946="","",'S.D.PASTE SHEET'!V946)</f>
        <v/>
      </c>
      <c s="90" t="str">
        <f>IF('S.D.PASTE SHEET'!W946="","",'S.D.PASTE SHEET'!W946)</f>
        <v/>
      </c>
      <c s="90" t="str">
        <f>IF('S.D.PASTE SHEET'!X946="","",'S.D.PASTE SHEET'!X946)</f>
        <v/>
      </c>
      <c s="90" t="str">
        <f>IF('S.D.PASTE SHEET'!Y946="","",'S.D.PASTE SHEET'!Y946)</f>
        <v/>
      </c>
      <c s="90" t="str">
        <f>IF('S.D.PASTE SHEET'!Z946="","",'S.D.PASTE SHEET'!Z946)</f>
        <v/>
      </c>
      <c s="90" t="str">
        <f>IF('S.D.PASTE SHEET'!AA946="","",'S.D.PASTE SHEET'!AA946)</f>
        <v/>
      </c>
      <c s="90" t="str">
        <f>IF('S.D.PASTE SHEET'!AB946="","",'S.D.PASTE SHEET'!AB946)</f>
        <v/>
      </c>
      <c s="90" t="str">
        <f>IF('S.D.PASTE SHEET'!AC946="","",'S.D.PASTE SHEET'!AC946)</f>
        <v/>
      </c>
      <c s="90" t="str">
        <f>IF('S.D.PASTE SHEET'!AD946="","",'S.D.PASTE SHEET'!AD946)</f>
        <v/>
      </c>
      <c s="34"/>
      <c s="32" t="str">
        <f>IF(AK946="","",IF(AK946&gt;0,COUNT($AG$2:AG946),""))</f>
        <v/>
      </c>
      <c s="10" t="str">
        <f t="shared" si="134" ref="AG946:AV961">IF(AND($AJ$1=5,$A946=5),A946,"")</f>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46" s="32" t="str">
        <f>IF(BC946="","",IF(BC946&gt;0,COUNT($AY$2:AY946),""))</f>
        <v/>
      </c>
      <c s="10" t="str">
        <f t="shared" si="128"/>
        <v/>
      </c>
      <c s="10" t="str">
        <f t="shared" si="135" ref="AZ946:BN961">IF(AND($BB$1=5,$A946=5,$BC$1=$B946),B946,"")</f>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47" spans="1:66" ht="15.75" customHeight="1">
      <c r="A947" s="90" t="str">
        <f>IF('S.D.PASTE SHEET'!A947="","",'S.D.PASTE SHEET'!A947)</f>
        <v/>
      </c>
      <c s="90" t="str">
        <f>IF('S.D.PASTE SHEET'!B947="","",'S.D.PASTE SHEET'!B947)</f>
        <v/>
      </c>
      <c s="90" t="str">
        <f>IF('S.D.PASTE SHEET'!C947="","",'S.D.PASTE SHEET'!C947)</f>
        <v/>
      </c>
      <c s="91" t="str">
        <f>IF('S.D.PASTE SHEET'!D947="","",'S.D.PASTE SHEET'!D947)</f>
        <v/>
      </c>
      <c s="90" t="str">
        <f>IF('S.D.PASTE SHEET'!E947="","",UPPER('S.D.PASTE SHEET'!E947))</f>
        <v/>
      </c>
      <c s="90" t="str">
        <f>IF('S.D.PASTE SHEET'!F947="","",'S.D.PASTE SHEET'!F947)</f>
        <v/>
      </c>
      <c s="90" t="str">
        <f>IF('S.D.PASTE SHEET'!G947="","",UPPER('S.D.PASTE SHEET'!G947))</f>
        <v/>
      </c>
      <c s="90" t="str">
        <f>IF('S.D.PASTE SHEET'!H947="","",UPPER('S.D.PASTE SHEET'!H947))</f>
        <v/>
      </c>
      <c s="90" t="str">
        <f>IF('S.D.PASTE SHEET'!I947="","",'S.D.PASTE SHEET'!I947)</f>
        <v/>
      </c>
      <c s="91" t="str">
        <f>IF('S.D.PASTE SHEET'!J947="","",'S.D.PASTE SHEET'!J947)</f>
        <v/>
      </c>
      <c s="90" t="str">
        <f>IF('S.D.PASTE SHEET'!K947="","",'S.D.PASTE SHEET'!K947)</f>
        <v/>
      </c>
      <c s="90" t="str">
        <f>IF('S.D.PASTE SHEET'!L947="","",'S.D.PASTE SHEET'!L947)</f>
        <v/>
      </c>
      <c s="90" t="str">
        <f>IF('S.D.PASTE SHEET'!M947="","",'S.D.PASTE SHEET'!M947)</f>
        <v/>
      </c>
      <c s="90" t="str">
        <f>IF('S.D.PASTE SHEET'!N947="","",'S.D.PASTE SHEET'!N947)</f>
        <v/>
      </c>
      <c s="90" t="str">
        <f>IF('S.D.PASTE SHEET'!O947="","",'S.D.PASTE SHEET'!O947)</f>
        <v/>
      </c>
      <c s="90" t="str">
        <f>IF('S.D.PASTE SHEET'!P947="","",'S.D.PASTE SHEET'!P947)</f>
        <v/>
      </c>
      <c s="90" t="str">
        <f>IF('S.D.PASTE SHEET'!Q947="","",'S.D.PASTE SHEET'!Q947)</f>
        <v/>
      </c>
      <c s="90" t="str">
        <f>IF('S.D.PASTE SHEET'!R947="","",'S.D.PASTE SHEET'!R947)</f>
        <v/>
      </c>
      <c s="90" t="str">
        <f>IF('S.D.PASTE SHEET'!S947="","",'S.D.PASTE SHEET'!S947)</f>
        <v/>
      </c>
      <c s="90" t="str">
        <f>IF('S.D.PASTE SHEET'!T947="","",'S.D.PASTE SHEET'!T947)</f>
        <v/>
      </c>
      <c s="90" t="str">
        <f>IF('S.D.PASTE SHEET'!U947="","",'S.D.PASTE SHEET'!U947)</f>
        <v/>
      </c>
      <c s="90" t="str">
        <f>IF('S.D.PASTE SHEET'!V947="","",'S.D.PASTE SHEET'!V947)</f>
        <v/>
      </c>
      <c s="90" t="str">
        <f>IF('S.D.PASTE SHEET'!W947="","",'S.D.PASTE SHEET'!W947)</f>
        <v/>
      </c>
      <c s="90" t="str">
        <f>IF('S.D.PASTE SHEET'!X947="","",'S.D.PASTE SHEET'!X947)</f>
        <v/>
      </c>
      <c s="90" t="str">
        <f>IF('S.D.PASTE SHEET'!Y947="","",'S.D.PASTE SHEET'!Y947)</f>
        <v/>
      </c>
      <c s="90" t="str">
        <f>IF('S.D.PASTE SHEET'!Z947="","",'S.D.PASTE SHEET'!Z947)</f>
        <v/>
      </c>
      <c s="90" t="str">
        <f>IF('S.D.PASTE SHEET'!AA947="","",'S.D.PASTE SHEET'!AA947)</f>
        <v/>
      </c>
      <c s="90" t="str">
        <f>IF('S.D.PASTE SHEET'!AB947="","",'S.D.PASTE SHEET'!AB947)</f>
        <v/>
      </c>
      <c s="90" t="str">
        <f>IF('S.D.PASTE SHEET'!AC947="","",'S.D.PASTE SHEET'!AC947)</f>
        <v/>
      </c>
      <c s="90" t="str">
        <f>IF('S.D.PASTE SHEET'!AD947="","",'S.D.PASTE SHEET'!AD947)</f>
        <v/>
      </c>
      <c s="34"/>
      <c s="32" t="str">
        <f>IF(AK947="","",IF(AK947&gt;0,COUNT($AG$2:AG947),""))</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47" s="32" t="str">
        <f>IF(BC947="","",IF(BC947&gt;0,COUNT($AY$2:AY947),""))</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48" spans="1:66" ht="15.75" customHeight="1">
      <c r="A948" s="90" t="str">
        <f>IF('S.D.PASTE SHEET'!A948="","",'S.D.PASTE SHEET'!A948)</f>
        <v/>
      </c>
      <c s="90" t="str">
        <f>IF('S.D.PASTE SHEET'!B948="","",'S.D.PASTE SHEET'!B948)</f>
        <v/>
      </c>
      <c s="90" t="str">
        <f>IF('S.D.PASTE SHEET'!C948="","",'S.D.PASTE SHEET'!C948)</f>
        <v/>
      </c>
      <c s="91" t="str">
        <f>IF('S.D.PASTE SHEET'!D948="","",'S.D.PASTE SHEET'!D948)</f>
        <v/>
      </c>
      <c s="90" t="str">
        <f>IF('S.D.PASTE SHEET'!E948="","",UPPER('S.D.PASTE SHEET'!E948))</f>
        <v/>
      </c>
      <c s="90" t="str">
        <f>IF('S.D.PASTE SHEET'!F948="","",'S.D.PASTE SHEET'!F948)</f>
        <v/>
      </c>
      <c s="90" t="str">
        <f>IF('S.D.PASTE SHEET'!G948="","",UPPER('S.D.PASTE SHEET'!G948))</f>
        <v/>
      </c>
      <c s="90" t="str">
        <f>IF('S.D.PASTE SHEET'!H948="","",UPPER('S.D.PASTE SHEET'!H948))</f>
        <v/>
      </c>
      <c s="90" t="str">
        <f>IF('S.D.PASTE SHEET'!I948="","",'S.D.PASTE SHEET'!I948)</f>
        <v/>
      </c>
      <c s="91" t="str">
        <f>IF('S.D.PASTE SHEET'!J948="","",'S.D.PASTE SHEET'!J948)</f>
        <v/>
      </c>
      <c s="90" t="str">
        <f>IF('S.D.PASTE SHEET'!K948="","",'S.D.PASTE SHEET'!K948)</f>
        <v/>
      </c>
      <c s="90" t="str">
        <f>IF('S.D.PASTE SHEET'!L948="","",'S.D.PASTE SHEET'!L948)</f>
        <v/>
      </c>
      <c s="90" t="str">
        <f>IF('S.D.PASTE SHEET'!M948="","",'S.D.PASTE SHEET'!M948)</f>
        <v/>
      </c>
      <c s="90" t="str">
        <f>IF('S.D.PASTE SHEET'!N948="","",'S.D.PASTE SHEET'!N948)</f>
        <v/>
      </c>
      <c s="90" t="str">
        <f>IF('S.D.PASTE SHEET'!O948="","",'S.D.PASTE SHEET'!O948)</f>
        <v/>
      </c>
      <c s="90" t="str">
        <f>IF('S.D.PASTE SHEET'!P948="","",'S.D.PASTE SHEET'!P948)</f>
        <v/>
      </c>
      <c s="90" t="str">
        <f>IF('S.D.PASTE SHEET'!Q948="","",'S.D.PASTE SHEET'!Q948)</f>
        <v/>
      </c>
      <c s="90" t="str">
        <f>IF('S.D.PASTE SHEET'!R948="","",'S.D.PASTE SHEET'!R948)</f>
        <v/>
      </c>
      <c s="90" t="str">
        <f>IF('S.D.PASTE SHEET'!S948="","",'S.D.PASTE SHEET'!S948)</f>
        <v/>
      </c>
      <c s="90" t="str">
        <f>IF('S.D.PASTE SHEET'!T948="","",'S.D.PASTE SHEET'!T948)</f>
        <v/>
      </c>
      <c s="90" t="str">
        <f>IF('S.D.PASTE SHEET'!U948="","",'S.D.PASTE SHEET'!U948)</f>
        <v/>
      </c>
      <c s="90" t="str">
        <f>IF('S.D.PASTE SHEET'!V948="","",'S.D.PASTE SHEET'!V948)</f>
        <v/>
      </c>
      <c s="90" t="str">
        <f>IF('S.D.PASTE SHEET'!W948="","",'S.D.PASTE SHEET'!W948)</f>
        <v/>
      </c>
      <c s="90" t="str">
        <f>IF('S.D.PASTE SHEET'!X948="","",'S.D.PASTE SHEET'!X948)</f>
        <v/>
      </c>
      <c s="90" t="str">
        <f>IF('S.D.PASTE SHEET'!Y948="","",'S.D.PASTE SHEET'!Y948)</f>
        <v/>
      </c>
      <c s="90" t="str">
        <f>IF('S.D.PASTE SHEET'!Z948="","",'S.D.PASTE SHEET'!Z948)</f>
        <v/>
      </c>
      <c s="90" t="str">
        <f>IF('S.D.PASTE SHEET'!AA948="","",'S.D.PASTE SHEET'!AA948)</f>
        <v/>
      </c>
      <c s="90" t="str">
        <f>IF('S.D.PASTE SHEET'!AB948="","",'S.D.PASTE SHEET'!AB948)</f>
        <v/>
      </c>
      <c s="90" t="str">
        <f>IF('S.D.PASTE SHEET'!AC948="","",'S.D.PASTE SHEET'!AC948)</f>
        <v/>
      </c>
      <c s="90" t="str">
        <f>IF('S.D.PASTE SHEET'!AD948="","",'S.D.PASTE SHEET'!AD948)</f>
        <v/>
      </c>
      <c s="34"/>
      <c s="32" t="str">
        <f>IF(AK948="","",IF(AK948&gt;0,COUNT($AG$2:AG948),""))</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48" s="32" t="str">
        <f>IF(BC948="","",IF(BC948&gt;0,COUNT($AY$2:AY948),""))</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49" spans="1:66" ht="15.75" customHeight="1">
      <c r="A949" s="90" t="str">
        <f>IF('S.D.PASTE SHEET'!A949="","",'S.D.PASTE SHEET'!A949)</f>
        <v/>
      </c>
      <c s="90" t="str">
        <f>IF('S.D.PASTE SHEET'!B949="","",'S.D.PASTE SHEET'!B949)</f>
        <v/>
      </c>
      <c s="90" t="str">
        <f>IF('S.D.PASTE SHEET'!C949="","",'S.D.PASTE SHEET'!C949)</f>
        <v/>
      </c>
      <c s="91" t="str">
        <f>IF('S.D.PASTE SHEET'!D949="","",'S.D.PASTE SHEET'!D949)</f>
        <v/>
      </c>
      <c s="90" t="str">
        <f>IF('S.D.PASTE SHEET'!E949="","",UPPER('S.D.PASTE SHEET'!E949))</f>
        <v/>
      </c>
      <c s="90" t="str">
        <f>IF('S.D.PASTE SHEET'!F949="","",'S.D.PASTE SHEET'!F949)</f>
        <v/>
      </c>
      <c s="90" t="str">
        <f>IF('S.D.PASTE SHEET'!G949="","",UPPER('S.D.PASTE SHEET'!G949))</f>
        <v/>
      </c>
      <c s="90" t="str">
        <f>IF('S.D.PASTE SHEET'!H949="","",UPPER('S.D.PASTE SHEET'!H949))</f>
        <v/>
      </c>
      <c s="90" t="str">
        <f>IF('S.D.PASTE SHEET'!I949="","",'S.D.PASTE SHEET'!I949)</f>
        <v/>
      </c>
      <c s="91" t="str">
        <f>IF('S.D.PASTE SHEET'!J949="","",'S.D.PASTE SHEET'!J949)</f>
        <v/>
      </c>
      <c s="90" t="str">
        <f>IF('S.D.PASTE SHEET'!K949="","",'S.D.PASTE SHEET'!K949)</f>
        <v/>
      </c>
      <c s="90" t="str">
        <f>IF('S.D.PASTE SHEET'!L949="","",'S.D.PASTE SHEET'!L949)</f>
        <v/>
      </c>
      <c s="90" t="str">
        <f>IF('S.D.PASTE SHEET'!M949="","",'S.D.PASTE SHEET'!M949)</f>
        <v/>
      </c>
      <c s="90" t="str">
        <f>IF('S.D.PASTE SHEET'!N949="","",'S.D.PASTE SHEET'!N949)</f>
        <v/>
      </c>
      <c s="90" t="str">
        <f>IF('S.D.PASTE SHEET'!O949="","",'S.D.PASTE SHEET'!O949)</f>
        <v/>
      </c>
      <c s="90" t="str">
        <f>IF('S.D.PASTE SHEET'!P949="","",'S.D.PASTE SHEET'!P949)</f>
        <v/>
      </c>
      <c s="90" t="str">
        <f>IF('S.D.PASTE SHEET'!Q949="","",'S.D.PASTE SHEET'!Q949)</f>
        <v/>
      </c>
      <c s="90" t="str">
        <f>IF('S.D.PASTE SHEET'!R949="","",'S.D.PASTE SHEET'!R949)</f>
        <v/>
      </c>
      <c s="90" t="str">
        <f>IF('S.D.PASTE SHEET'!S949="","",'S.D.PASTE SHEET'!S949)</f>
        <v/>
      </c>
      <c s="90" t="str">
        <f>IF('S.D.PASTE SHEET'!T949="","",'S.D.PASTE SHEET'!T949)</f>
        <v/>
      </c>
      <c s="90" t="str">
        <f>IF('S.D.PASTE SHEET'!U949="","",'S.D.PASTE SHEET'!U949)</f>
        <v/>
      </c>
      <c s="90" t="str">
        <f>IF('S.D.PASTE SHEET'!V949="","",'S.D.PASTE SHEET'!V949)</f>
        <v/>
      </c>
      <c s="90" t="str">
        <f>IF('S.D.PASTE SHEET'!W949="","",'S.D.PASTE SHEET'!W949)</f>
        <v/>
      </c>
      <c s="90" t="str">
        <f>IF('S.D.PASTE SHEET'!X949="","",'S.D.PASTE SHEET'!X949)</f>
        <v/>
      </c>
      <c s="90" t="str">
        <f>IF('S.D.PASTE SHEET'!Y949="","",'S.D.PASTE SHEET'!Y949)</f>
        <v/>
      </c>
      <c s="90" t="str">
        <f>IF('S.D.PASTE SHEET'!Z949="","",'S.D.PASTE SHEET'!Z949)</f>
        <v/>
      </c>
      <c s="90" t="str">
        <f>IF('S.D.PASTE SHEET'!AA949="","",'S.D.PASTE SHEET'!AA949)</f>
        <v/>
      </c>
      <c s="90" t="str">
        <f>IF('S.D.PASTE SHEET'!AB949="","",'S.D.PASTE SHEET'!AB949)</f>
        <v/>
      </c>
      <c s="90" t="str">
        <f>IF('S.D.PASTE SHEET'!AC949="","",'S.D.PASTE SHEET'!AC949)</f>
        <v/>
      </c>
      <c s="90" t="str">
        <f>IF('S.D.PASTE SHEET'!AD949="","",'S.D.PASTE SHEET'!AD949)</f>
        <v/>
      </c>
      <c s="34"/>
      <c s="32" t="str">
        <f>IF(AK949="","",IF(AK949&gt;0,COUNT($AG$2:AG949),""))</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49" s="32" t="str">
        <f>IF(BC949="","",IF(BC949&gt;0,COUNT($AY$2:AY949),""))</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0" spans="1:66" ht="15.75" customHeight="1">
      <c r="A950" s="90" t="str">
        <f>IF('S.D.PASTE SHEET'!A950="","",'S.D.PASTE SHEET'!A950)</f>
        <v/>
      </c>
      <c s="90" t="str">
        <f>IF('S.D.PASTE SHEET'!B950="","",'S.D.PASTE SHEET'!B950)</f>
        <v/>
      </c>
      <c s="90" t="str">
        <f>IF('S.D.PASTE SHEET'!C950="","",'S.D.PASTE SHEET'!C950)</f>
        <v/>
      </c>
      <c s="91" t="str">
        <f>IF('S.D.PASTE SHEET'!D950="","",'S.D.PASTE SHEET'!D950)</f>
        <v/>
      </c>
      <c s="90" t="str">
        <f>IF('S.D.PASTE SHEET'!E950="","",UPPER('S.D.PASTE SHEET'!E950))</f>
        <v/>
      </c>
      <c s="90" t="str">
        <f>IF('S.D.PASTE SHEET'!F950="","",'S.D.PASTE SHEET'!F950)</f>
        <v/>
      </c>
      <c s="90" t="str">
        <f>IF('S.D.PASTE SHEET'!G950="","",UPPER('S.D.PASTE SHEET'!G950))</f>
        <v/>
      </c>
      <c s="90" t="str">
        <f>IF('S.D.PASTE SHEET'!H950="","",UPPER('S.D.PASTE SHEET'!H950))</f>
        <v/>
      </c>
      <c s="90" t="str">
        <f>IF('S.D.PASTE SHEET'!I950="","",'S.D.PASTE SHEET'!I950)</f>
        <v/>
      </c>
      <c s="91" t="str">
        <f>IF('S.D.PASTE SHEET'!J950="","",'S.D.PASTE SHEET'!J950)</f>
        <v/>
      </c>
      <c s="90" t="str">
        <f>IF('S.D.PASTE SHEET'!K950="","",'S.D.PASTE SHEET'!K950)</f>
        <v/>
      </c>
      <c s="90" t="str">
        <f>IF('S.D.PASTE SHEET'!L950="","",'S.D.PASTE SHEET'!L950)</f>
        <v/>
      </c>
      <c s="90" t="str">
        <f>IF('S.D.PASTE SHEET'!M950="","",'S.D.PASTE SHEET'!M950)</f>
        <v/>
      </c>
      <c s="90" t="str">
        <f>IF('S.D.PASTE SHEET'!N950="","",'S.D.PASTE SHEET'!N950)</f>
        <v/>
      </c>
      <c s="90" t="str">
        <f>IF('S.D.PASTE SHEET'!O950="","",'S.D.PASTE SHEET'!O950)</f>
        <v/>
      </c>
      <c s="90" t="str">
        <f>IF('S.D.PASTE SHEET'!P950="","",'S.D.PASTE SHEET'!P950)</f>
        <v/>
      </c>
      <c s="90" t="str">
        <f>IF('S.D.PASTE SHEET'!Q950="","",'S.D.PASTE SHEET'!Q950)</f>
        <v/>
      </c>
      <c s="90" t="str">
        <f>IF('S.D.PASTE SHEET'!R950="","",'S.D.PASTE SHEET'!R950)</f>
        <v/>
      </c>
      <c s="90" t="str">
        <f>IF('S.D.PASTE SHEET'!S950="","",'S.D.PASTE SHEET'!S950)</f>
        <v/>
      </c>
      <c s="90" t="str">
        <f>IF('S.D.PASTE SHEET'!T950="","",'S.D.PASTE SHEET'!T950)</f>
        <v/>
      </c>
      <c s="90" t="str">
        <f>IF('S.D.PASTE SHEET'!U950="","",'S.D.PASTE SHEET'!U950)</f>
        <v/>
      </c>
      <c s="90" t="str">
        <f>IF('S.D.PASTE SHEET'!V950="","",'S.D.PASTE SHEET'!V950)</f>
        <v/>
      </c>
      <c s="90" t="str">
        <f>IF('S.D.PASTE SHEET'!W950="","",'S.D.PASTE SHEET'!W950)</f>
        <v/>
      </c>
      <c s="90" t="str">
        <f>IF('S.D.PASTE SHEET'!X950="","",'S.D.PASTE SHEET'!X950)</f>
        <v/>
      </c>
      <c s="90" t="str">
        <f>IF('S.D.PASTE SHEET'!Y950="","",'S.D.PASTE SHEET'!Y950)</f>
        <v/>
      </c>
      <c s="90" t="str">
        <f>IF('S.D.PASTE SHEET'!Z950="","",'S.D.PASTE SHEET'!Z950)</f>
        <v/>
      </c>
      <c s="90" t="str">
        <f>IF('S.D.PASTE SHEET'!AA950="","",'S.D.PASTE SHEET'!AA950)</f>
        <v/>
      </c>
      <c s="90" t="str">
        <f>IF('S.D.PASTE SHEET'!AB950="","",'S.D.PASTE SHEET'!AB950)</f>
        <v/>
      </c>
      <c s="90" t="str">
        <f>IF('S.D.PASTE SHEET'!AC950="","",'S.D.PASTE SHEET'!AC950)</f>
        <v/>
      </c>
      <c s="90" t="str">
        <f>IF('S.D.PASTE SHEET'!AD950="","",'S.D.PASTE SHEET'!AD950)</f>
        <v/>
      </c>
      <c s="34"/>
      <c s="32" t="str">
        <f>IF(AK950="","",IF(AK950&gt;0,COUNT($AG$2:AG950),""))</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0" s="32" t="str">
        <f>IF(BC950="","",IF(BC950&gt;0,COUNT($AY$2:AY950),""))</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1" spans="1:66" ht="15.75" customHeight="1">
      <c r="A951" s="90" t="str">
        <f>IF('S.D.PASTE SHEET'!A951="","",'S.D.PASTE SHEET'!A951)</f>
        <v/>
      </c>
      <c s="90" t="str">
        <f>IF('S.D.PASTE SHEET'!B951="","",'S.D.PASTE SHEET'!B951)</f>
        <v/>
      </c>
      <c s="90" t="str">
        <f>IF('S.D.PASTE SHEET'!C951="","",'S.D.PASTE SHEET'!C951)</f>
        <v/>
      </c>
      <c s="91" t="str">
        <f>IF('S.D.PASTE SHEET'!D951="","",'S.D.PASTE SHEET'!D951)</f>
        <v/>
      </c>
      <c s="90" t="str">
        <f>IF('S.D.PASTE SHEET'!E951="","",UPPER('S.D.PASTE SHEET'!E951))</f>
        <v/>
      </c>
      <c s="90" t="str">
        <f>IF('S.D.PASTE SHEET'!F951="","",'S.D.PASTE SHEET'!F951)</f>
        <v/>
      </c>
      <c s="90" t="str">
        <f>IF('S.D.PASTE SHEET'!G951="","",UPPER('S.D.PASTE SHEET'!G951))</f>
        <v/>
      </c>
      <c s="90" t="str">
        <f>IF('S.D.PASTE SHEET'!H951="","",UPPER('S.D.PASTE SHEET'!H951))</f>
        <v/>
      </c>
      <c s="90" t="str">
        <f>IF('S.D.PASTE SHEET'!I951="","",'S.D.PASTE SHEET'!I951)</f>
        <v/>
      </c>
      <c s="91" t="str">
        <f>IF('S.D.PASTE SHEET'!J951="","",'S.D.PASTE SHEET'!J951)</f>
        <v/>
      </c>
      <c s="90" t="str">
        <f>IF('S.D.PASTE SHEET'!K951="","",'S.D.PASTE SHEET'!K951)</f>
        <v/>
      </c>
      <c s="90" t="str">
        <f>IF('S.D.PASTE SHEET'!L951="","",'S.D.PASTE SHEET'!L951)</f>
        <v/>
      </c>
      <c s="90" t="str">
        <f>IF('S.D.PASTE SHEET'!M951="","",'S.D.PASTE SHEET'!M951)</f>
        <v/>
      </c>
      <c s="90" t="str">
        <f>IF('S.D.PASTE SHEET'!N951="","",'S.D.PASTE SHEET'!N951)</f>
        <v/>
      </c>
      <c s="90" t="str">
        <f>IF('S.D.PASTE SHEET'!O951="","",'S.D.PASTE SHEET'!O951)</f>
        <v/>
      </c>
      <c s="90" t="str">
        <f>IF('S.D.PASTE SHEET'!P951="","",'S.D.PASTE SHEET'!P951)</f>
        <v/>
      </c>
      <c s="90" t="str">
        <f>IF('S.D.PASTE SHEET'!Q951="","",'S.D.PASTE SHEET'!Q951)</f>
        <v/>
      </c>
      <c s="90" t="str">
        <f>IF('S.D.PASTE SHEET'!R951="","",'S.D.PASTE SHEET'!R951)</f>
        <v/>
      </c>
      <c s="90" t="str">
        <f>IF('S.D.PASTE SHEET'!S951="","",'S.D.PASTE SHEET'!S951)</f>
        <v/>
      </c>
      <c s="90" t="str">
        <f>IF('S.D.PASTE SHEET'!T951="","",'S.D.PASTE SHEET'!T951)</f>
        <v/>
      </c>
      <c s="90" t="str">
        <f>IF('S.D.PASTE SHEET'!U951="","",'S.D.PASTE SHEET'!U951)</f>
        <v/>
      </c>
      <c s="90" t="str">
        <f>IF('S.D.PASTE SHEET'!V951="","",'S.D.PASTE SHEET'!V951)</f>
        <v/>
      </c>
      <c s="90" t="str">
        <f>IF('S.D.PASTE SHEET'!W951="","",'S.D.PASTE SHEET'!W951)</f>
        <v/>
      </c>
      <c s="90" t="str">
        <f>IF('S.D.PASTE SHEET'!X951="","",'S.D.PASTE SHEET'!X951)</f>
        <v/>
      </c>
      <c s="90" t="str">
        <f>IF('S.D.PASTE SHEET'!Y951="","",'S.D.PASTE SHEET'!Y951)</f>
        <v/>
      </c>
      <c s="90" t="str">
        <f>IF('S.D.PASTE SHEET'!Z951="","",'S.D.PASTE SHEET'!Z951)</f>
        <v/>
      </c>
      <c s="90" t="str">
        <f>IF('S.D.PASTE SHEET'!AA951="","",'S.D.PASTE SHEET'!AA951)</f>
        <v/>
      </c>
      <c s="90" t="str">
        <f>IF('S.D.PASTE SHEET'!AB951="","",'S.D.PASTE SHEET'!AB951)</f>
        <v/>
      </c>
      <c s="90" t="str">
        <f>IF('S.D.PASTE SHEET'!AC951="","",'S.D.PASTE SHEET'!AC951)</f>
        <v/>
      </c>
      <c s="90" t="str">
        <f>IF('S.D.PASTE SHEET'!AD951="","",'S.D.PASTE SHEET'!AD951)</f>
        <v/>
      </c>
      <c s="34"/>
      <c s="32" t="str">
        <f>IF(AK951="","",IF(AK951&gt;0,COUNT($AG$2:AG951),""))</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1" s="32" t="str">
        <f>IF(BC951="","",IF(BC951&gt;0,COUNT($AY$2:AY951),""))</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2" spans="1:66" ht="15.75" customHeight="1">
      <c r="A952" s="90" t="str">
        <f>IF('S.D.PASTE SHEET'!A952="","",'S.D.PASTE SHEET'!A952)</f>
        <v/>
      </c>
      <c s="90" t="str">
        <f>IF('S.D.PASTE SHEET'!B952="","",'S.D.PASTE SHEET'!B952)</f>
        <v/>
      </c>
      <c s="90" t="str">
        <f>IF('S.D.PASTE SHEET'!C952="","",'S.D.PASTE SHEET'!C952)</f>
        <v/>
      </c>
      <c s="91" t="str">
        <f>IF('S.D.PASTE SHEET'!D952="","",'S.D.PASTE SHEET'!D952)</f>
        <v/>
      </c>
      <c s="90" t="str">
        <f>IF('S.D.PASTE SHEET'!E952="","",UPPER('S.D.PASTE SHEET'!E952))</f>
        <v/>
      </c>
      <c s="90" t="str">
        <f>IF('S.D.PASTE SHEET'!F952="","",'S.D.PASTE SHEET'!F952)</f>
        <v/>
      </c>
      <c s="90" t="str">
        <f>IF('S.D.PASTE SHEET'!G952="","",UPPER('S.D.PASTE SHEET'!G952))</f>
        <v/>
      </c>
      <c s="90" t="str">
        <f>IF('S.D.PASTE SHEET'!H952="","",UPPER('S.D.PASTE SHEET'!H952))</f>
        <v/>
      </c>
      <c s="90" t="str">
        <f>IF('S.D.PASTE SHEET'!I952="","",'S.D.PASTE SHEET'!I952)</f>
        <v/>
      </c>
      <c s="91" t="str">
        <f>IF('S.D.PASTE SHEET'!J952="","",'S.D.PASTE SHEET'!J952)</f>
        <v/>
      </c>
      <c s="90" t="str">
        <f>IF('S.D.PASTE SHEET'!K952="","",'S.D.PASTE SHEET'!K952)</f>
        <v/>
      </c>
      <c s="90" t="str">
        <f>IF('S.D.PASTE SHEET'!L952="","",'S.D.PASTE SHEET'!L952)</f>
        <v/>
      </c>
      <c s="90" t="str">
        <f>IF('S.D.PASTE SHEET'!M952="","",'S.D.PASTE SHEET'!M952)</f>
        <v/>
      </c>
      <c s="90" t="str">
        <f>IF('S.D.PASTE SHEET'!N952="","",'S.D.PASTE SHEET'!N952)</f>
        <v/>
      </c>
      <c s="90" t="str">
        <f>IF('S.D.PASTE SHEET'!O952="","",'S.D.PASTE SHEET'!O952)</f>
        <v/>
      </c>
      <c s="90" t="str">
        <f>IF('S.D.PASTE SHEET'!P952="","",'S.D.PASTE SHEET'!P952)</f>
        <v/>
      </c>
      <c s="90" t="str">
        <f>IF('S.D.PASTE SHEET'!Q952="","",'S.D.PASTE SHEET'!Q952)</f>
        <v/>
      </c>
      <c s="90" t="str">
        <f>IF('S.D.PASTE SHEET'!R952="","",'S.D.PASTE SHEET'!R952)</f>
        <v/>
      </c>
      <c s="90" t="str">
        <f>IF('S.D.PASTE SHEET'!S952="","",'S.D.PASTE SHEET'!S952)</f>
        <v/>
      </c>
      <c s="90" t="str">
        <f>IF('S.D.PASTE SHEET'!T952="","",'S.D.PASTE SHEET'!T952)</f>
        <v/>
      </c>
      <c s="90" t="str">
        <f>IF('S.D.PASTE SHEET'!U952="","",'S.D.PASTE SHEET'!U952)</f>
        <v/>
      </c>
      <c s="90" t="str">
        <f>IF('S.D.PASTE SHEET'!V952="","",'S.D.PASTE SHEET'!V952)</f>
        <v/>
      </c>
      <c s="90" t="str">
        <f>IF('S.D.PASTE SHEET'!W952="","",'S.D.PASTE SHEET'!W952)</f>
        <v/>
      </c>
      <c s="90" t="str">
        <f>IF('S.D.PASTE SHEET'!X952="","",'S.D.PASTE SHEET'!X952)</f>
        <v/>
      </c>
      <c s="90" t="str">
        <f>IF('S.D.PASTE SHEET'!Y952="","",'S.D.PASTE SHEET'!Y952)</f>
        <v/>
      </c>
      <c s="90" t="str">
        <f>IF('S.D.PASTE SHEET'!Z952="","",'S.D.PASTE SHEET'!Z952)</f>
        <v/>
      </c>
      <c s="90" t="str">
        <f>IF('S.D.PASTE SHEET'!AA952="","",'S.D.PASTE SHEET'!AA952)</f>
        <v/>
      </c>
      <c s="90" t="str">
        <f>IF('S.D.PASTE SHEET'!AB952="","",'S.D.PASTE SHEET'!AB952)</f>
        <v/>
      </c>
      <c s="90" t="str">
        <f>IF('S.D.PASTE SHEET'!AC952="","",'S.D.PASTE SHEET'!AC952)</f>
        <v/>
      </c>
      <c s="90" t="str">
        <f>IF('S.D.PASTE SHEET'!AD952="","",'S.D.PASTE SHEET'!AD952)</f>
        <v/>
      </c>
      <c s="34"/>
      <c s="32" t="str">
        <f>IF(AK952="","",IF(AK952&gt;0,COUNT($AG$2:AG952),""))</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2" s="32" t="str">
        <f>IF(BC952="","",IF(BC952&gt;0,COUNT($AY$2:AY952),""))</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3" spans="1:66" ht="15.75" customHeight="1">
      <c r="A953" s="90" t="str">
        <f>IF('S.D.PASTE SHEET'!A953="","",'S.D.PASTE SHEET'!A953)</f>
        <v/>
      </c>
      <c s="90" t="str">
        <f>IF('S.D.PASTE SHEET'!B953="","",'S.D.PASTE SHEET'!B953)</f>
        <v/>
      </c>
      <c s="90" t="str">
        <f>IF('S.D.PASTE SHEET'!C953="","",'S.D.PASTE SHEET'!C953)</f>
        <v/>
      </c>
      <c s="91" t="str">
        <f>IF('S.D.PASTE SHEET'!D953="","",'S.D.PASTE SHEET'!D953)</f>
        <v/>
      </c>
      <c s="90" t="str">
        <f>IF('S.D.PASTE SHEET'!E953="","",UPPER('S.D.PASTE SHEET'!E953))</f>
        <v/>
      </c>
      <c s="90" t="str">
        <f>IF('S.D.PASTE SHEET'!F953="","",'S.D.PASTE SHEET'!F953)</f>
        <v/>
      </c>
      <c s="90" t="str">
        <f>IF('S.D.PASTE SHEET'!G953="","",UPPER('S.D.PASTE SHEET'!G953))</f>
        <v/>
      </c>
      <c s="90" t="str">
        <f>IF('S.D.PASTE SHEET'!H953="","",UPPER('S.D.PASTE SHEET'!H953))</f>
        <v/>
      </c>
      <c s="90" t="str">
        <f>IF('S.D.PASTE SHEET'!I953="","",'S.D.PASTE SHEET'!I953)</f>
        <v/>
      </c>
      <c s="91" t="str">
        <f>IF('S.D.PASTE SHEET'!J953="","",'S.D.PASTE SHEET'!J953)</f>
        <v/>
      </c>
      <c s="90" t="str">
        <f>IF('S.D.PASTE SHEET'!K953="","",'S.D.PASTE SHEET'!K953)</f>
        <v/>
      </c>
      <c s="90" t="str">
        <f>IF('S.D.PASTE SHEET'!L953="","",'S.D.PASTE SHEET'!L953)</f>
        <v/>
      </c>
      <c s="90" t="str">
        <f>IF('S.D.PASTE SHEET'!M953="","",'S.D.PASTE SHEET'!M953)</f>
        <v/>
      </c>
      <c s="90" t="str">
        <f>IF('S.D.PASTE SHEET'!N953="","",'S.D.PASTE SHEET'!N953)</f>
        <v/>
      </c>
      <c s="90" t="str">
        <f>IF('S.D.PASTE SHEET'!O953="","",'S.D.PASTE SHEET'!O953)</f>
        <v/>
      </c>
      <c s="90" t="str">
        <f>IF('S.D.PASTE SHEET'!P953="","",'S.D.PASTE SHEET'!P953)</f>
        <v/>
      </c>
      <c s="90" t="str">
        <f>IF('S.D.PASTE SHEET'!Q953="","",'S.D.PASTE SHEET'!Q953)</f>
        <v/>
      </c>
      <c s="90" t="str">
        <f>IF('S.D.PASTE SHEET'!R953="","",'S.D.PASTE SHEET'!R953)</f>
        <v/>
      </c>
      <c s="90" t="str">
        <f>IF('S.D.PASTE SHEET'!S953="","",'S.D.PASTE SHEET'!S953)</f>
        <v/>
      </c>
      <c s="90" t="str">
        <f>IF('S.D.PASTE SHEET'!T953="","",'S.D.PASTE SHEET'!T953)</f>
        <v/>
      </c>
      <c s="90" t="str">
        <f>IF('S.D.PASTE SHEET'!U953="","",'S.D.PASTE SHEET'!U953)</f>
        <v/>
      </c>
      <c s="90" t="str">
        <f>IF('S.D.PASTE SHEET'!V953="","",'S.D.PASTE SHEET'!V953)</f>
        <v/>
      </c>
      <c s="90" t="str">
        <f>IF('S.D.PASTE SHEET'!W953="","",'S.D.PASTE SHEET'!W953)</f>
        <v/>
      </c>
      <c s="90" t="str">
        <f>IF('S.D.PASTE SHEET'!X953="","",'S.D.PASTE SHEET'!X953)</f>
        <v/>
      </c>
      <c s="90" t="str">
        <f>IF('S.D.PASTE SHEET'!Y953="","",'S.D.PASTE SHEET'!Y953)</f>
        <v/>
      </c>
      <c s="90" t="str">
        <f>IF('S.D.PASTE SHEET'!Z953="","",'S.D.PASTE SHEET'!Z953)</f>
        <v/>
      </c>
      <c s="90" t="str">
        <f>IF('S.D.PASTE SHEET'!AA953="","",'S.D.PASTE SHEET'!AA953)</f>
        <v/>
      </c>
      <c s="90" t="str">
        <f>IF('S.D.PASTE SHEET'!AB953="","",'S.D.PASTE SHEET'!AB953)</f>
        <v/>
      </c>
      <c s="90" t="str">
        <f>IF('S.D.PASTE SHEET'!AC953="","",'S.D.PASTE SHEET'!AC953)</f>
        <v/>
      </c>
      <c s="90" t="str">
        <f>IF('S.D.PASTE SHEET'!AD953="","",'S.D.PASTE SHEET'!AD953)</f>
        <v/>
      </c>
      <c s="34"/>
      <c s="32" t="str">
        <f>IF(AK953="","",IF(AK953&gt;0,COUNT($AG$2:AG953),""))</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3" s="32" t="str">
        <f>IF(BC953="","",IF(BC953&gt;0,COUNT($AY$2:AY953),""))</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4" spans="1:66" ht="15.75" customHeight="1">
      <c r="A954" s="90" t="str">
        <f>IF('S.D.PASTE SHEET'!A954="","",'S.D.PASTE SHEET'!A954)</f>
        <v/>
      </c>
      <c s="90" t="str">
        <f>IF('S.D.PASTE SHEET'!B954="","",'S.D.PASTE SHEET'!B954)</f>
        <v/>
      </c>
      <c s="90" t="str">
        <f>IF('S.D.PASTE SHEET'!C954="","",'S.D.PASTE SHEET'!C954)</f>
        <v/>
      </c>
      <c s="91" t="str">
        <f>IF('S.D.PASTE SHEET'!D954="","",'S.D.PASTE SHEET'!D954)</f>
        <v/>
      </c>
      <c s="90" t="str">
        <f>IF('S.D.PASTE SHEET'!E954="","",UPPER('S.D.PASTE SHEET'!E954))</f>
        <v/>
      </c>
      <c s="90" t="str">
        <f>IF('S.D.PASTE SHEET'!F954="","",'S.D.PASTE SHEET'!F954)</f>
        <v/>
      </c>
      <c s="90" t="str">
        <f>IF('S.D.PASTE SHEET'!G954="","",UPPER('S.D.PASTE SHEET'!G954))</f>
        <v/>
      </c>
      <c s="90" t="str">
        <f>IF('S.D.PASTE SHEET'!H954="","",UPPER('S.D.PASTE SHEET'!H954))</f>
        <v/>
      </c>
      <c s="90" t="str">
        <f>IF('S.D.PASTE SHEET'!I954="","",'S.D.PASTE SHEET'!I954)</f>
        <v/>
      </c>
      <c s="91" t="str">
        <f>IF('S.D.PASTE SHEET'!J954="","",'S.D.PASTE SHEET'!J954)</f>
        <v/>
      </c>
      <c s="90" t="str">
        <f>IF('S.D.PASTE SHEET'!K954="","",'S.D.PASTE SHEET'!K954)</f>
        <v/>
      </c>
      <c s="90" t="str">
        <f>IF('S.D.PASTE SHEET'!L954="","",'S.D.PASTE SHEET'!L954)</f>
        <v/>
      </c>
      <c s="90" t="str">
        <f>IF('S.D.PASTE SHEET'!M954="","",'S.D.PASTE SHEET'!M954)</f>
        <v/>
      </c>
      <c s="90" t="str">
        <f>IF('S.D.PASTE SHEET'!N954="","",'S.D.PASTE SHEET'!N954)</f>
        <v/>
      </c>
      <c s="90" t="str">
        <f>IF('S.D.PASTE SHEET'!O954="","",'S.D.PASTE SHEET'!O954)</f>
        <v/>
      </c>
      <c s="90" t="str">
        <f>IF('S.D.PASTE SHEET'!P954="","",'S.D.PASTE SHEET'!P954)</f>
        <v/>
      </c>
      <c s="90" t="str">
        <f>IF('S.D.PASTE SHEET'!Q954="","",'S.D.PASTE SHEET'!Q954)</f>
        <v/>
      </c>
      <c s="90" t="str">
        <f>IF('S.D.PASTE SHEET'!R954="","",'S.D.PASTE SHEET'!R954)</f>
        <v/>
      </c>
      <c s="90" t="str">
        <f>IF('S.D.PASTE SHEET'!S954="","",'S.D.PASTE SHEET'!S954)</f>
        <v/>
      </c>
      <c s="90" t="str">
        <f>IF('S.D.PASTE SHEET'!T954="","",'S.D.PASTE SHEET'!T954)</f>
        <v/>
      </c>
      <c s="90" t="str">
        <f>IF('S.D.PASTE SHEET'!U954="","",'S.D.PASTE SHEET'!U954)</f>
        <v/>
      </c>
      <c s="90" t="str">
        <f>IF('S.D.PASTE SHEET'!V954="","",'S.D.PASTE SHEET'!V954)</f>
        <v/>
      </c>
      <c s="90" t="str">
        <f>IF('S.D.PASTE SHEET'!W954="","",'S.D.PASTE SHEET'!W954)</f>
        <v/>
      </c>
      <c s="90" t="str">
        <f>IF('S.D.PASTE SHEET'!X954="","",'S.D.PASTE SHEET'!X954)</f>
        <v/>
      </c>
      <c s="90" t="str">
        <f>IF('S.D.PASTE SHEET'!Y954="","",'S.D.PASTE SHEET'!Y954)</f>
        <v/>
      </c>
      <c s="90" t="str">
        <f>IF('S.D.PASTE SHEET'!Z954="","",'S.D.PASTE SHEET'!Z954)</f>
        <v/>
      </c>
      <c s="90" t="str">
        <f>IF('S.D.PASTE SHEET'!AA954="","",'S.D.PASTE SHEET'!AA954)</f>
        <v/>
      </c>
      <c s="90" t="str">
        <f>IF('S.D.PASTE SHEET'!AB954="","",'S.D.PASTE SHEET'!AB954)</f>
        <v/>
      </c>
      <c s="90" t="str">
        <f>IF('S.D.PASTE SHEET'!AC954="","",'S.D.PASTE SHEET'!AC954)</f>
        <v/>
      </c>
      <c s="90" t="str">
        <f>IF('S.D.PASTE SHEET'!AD954="","",'S.D.PASTE SHEET'!AD954)</f>
        <v/>
      </c>
      <c s="34"/>
      <c s="32" t="str">
        <f>IF(AK954="","",IF(AK954&gt;0,COUNT($AG$2:AG954),""))</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4" s="32" t="str">
        <f>IF(BC954="","",IF(BC954&gt;0,COUNT($AY$2:AY954),""))</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5" spans="1:66" ht="15.75" customHeight="1">
      <c r="A955" s="90" t="str">
        <f>IF('S.D.PASTE SHEET'!A955="","",'S.D.PASTE SHEET'!A955)</f>
        <v/>
      </c>
      <c s="90" t="str">
        <f>IF('S.D.PASTE SHEET'!B955="","",'S.D.PASTE SHEET'!B955)</f>
        <v/>
      </c>
      <c s="90" t="str">
        <f>IF('S.D.PASTE SHEET'!C955="","",'S.D.PASTE SHEET'!C955)</f>
        <v/>
      </c>
      <c s="91" t="str">
        <f>IF('S.D.PASTE SHEET'!D955="","",'S.D.PASTE SHEET'!D955)</f>
        <v/>
      </c>
      <c s="90" t="str">
        <f>IF('S.D.PASTE SHEET'!E955="","",UPPER('S.D.PASTE SHEET'!E955))</f>
        <v/>
      </c>
      <c s="90" t="str">
        <f>IF('S.D.PASTE SHEET'!F955="","",'S.D.PASTE SHEET'!F955)</f>
        <v/>
      </c>
      <c s="90" t="str">
        <f>IF('S.D.PASTE SHEET'!G955="","",UPPER('S.D.PASTE SHEET'!G955))</f>
        <v/>
      </c>
      <c s="90" t="str">
        <f>IF('S.D.PASTE SHEET'!H955="","",UPPER('S.D.PASTE SHEET'!H955))</f>
        <v/>
      </c>
      <c s="90" t="str">
        <f>IF('S.D.PASTE SHEET'!I955="","",'S.D.PASTE SHEET'!I955)</f>
        <v/>
      </c>
      <c s="91" t="str">
        <f>IF('S.D.PASTE SHEET'!J955="","",'S.D.PASTE SHEET'!J955)</f>
        <v/>
      </c>
      <c s="90" t="str">
        <f>IF('S.D.PASTE SHEET'!K955="","",'S.D.PASTE SHEET'!K955)</f>
        <v/>
      </c>
      <c s="90" t="str">
        <f>IF('S.D.PASTE SHEET'!L955="","",'S.D.PASTE SHEET'!L955)</f>
        <v/>
      </c>
      <c s="90" t="str">
        <f>IF('S.D.PASTE SHEET'!M955="","",'S.D.PASTE SHEET'!M955)</f>
        <v/>
      </c>
      <c s="90" t="str">
        <f>IF('S.D.PASTE SHEET'!N955="","",'S.D.PASTE SHEET'!N955)</f>
        <v/>
      </c>
      <c s="90" t="str">
        <f>IF('S.D.PASTE SHEET'!O955="","",'S.D.PASTE SHEET'!O955)</f>
        <v/>
      </c>
      <c s="90" t="str">
        <f>IF('S.D.PASTE SHEET'!P955="","",'S.D.PASTE SHEET'!P955)</f>
        <v/>
      </c>
      <c s="90" t="str">
        <f>IF('S.D.PASTE SHEET'!Q955="","",'S.D.PASTE SHEET'!Q955)</f>
        <v/>
      </c>
      <c s="90" t="str">
        <f>IF('S.D.PASTE SHEET'!R955="","",'S.D.PASTE SHEET'!R955)</f>
        <v/>
      </c>
      <c s="90" t="str">
        <f>IF('S.D.PASTE SHEET'!S955="","",'S.D.PASTE SHEET'!S955)</f>
        <v/>
      </c>
      <c s="90" t="str">
        <f>IF('S.D.PASTE SHEET'!T955="","",'S.D.PASTE SHEET'!T955)</f>
        <v/>
      </c>
      <c s="90" t="str">
        <f>IF('S.D.PASTE SHEET'!U955="","",'S.D.PASTE SHEET'!U955)</f>
        <v/>
      </c>
      <c s="90" t="str">
        <f>IF('S.D.PASTE SHEET'!V955="","",'S.D.PASTE SHEET'!V955)</f>
        <v/>
      </c>
      <c s="90" t="str">
        <f>IF('S.D.PASTE SHEET'!W955="","",'S.D.PASTE SHEET'!W955)</f>
        <v/>
      </c>
      <c s="90" t="str">
        <f>IF('S.D.PASTE SHEET'!X955="","",'S.D.PASTE SHEET'!X955)</f>
        <v/>
      </c>
      <c s="90" t="str">
        <f>IF('S.D.PASTE SHEET'!Y955="","",'S.D.PASTE SHEET'!Y955)</f>
        <v/>
      </c>
      <c s="90" t="str">
        <f>IF('S.D.PASTE SHEET'!Z955="","",'S.D.PASTE SHEET'!Z955)</f>
        <v/>
      </c>
      <c s="90" t="str">
        <f>IF('S.D.PASTE SHEET'!AA955="","",'S.D.PASTE SHEET'!AA955)</f>
        <v/>
      </c>
      <c s="90" t="str">
        <f>IF('S.D.PASTE SHEET'!AB955="","",'S.D.PASTE SHEET'!AB955)</f>
        <v/>
      </c>
      <c s="90" t="str">
        <f>IF('S.D.PASTE SHEET'!AC955="","",'S.D.PASTE SHEET'!AC955)</f>
        <v/>
      </c>
      <c s="90" t="str">
        <f>IF('S.D.PASTE SHEET'!AD955="","",'S.D.PASTE SHEET'!AD955)</f>
        <v/>
      </c>
      <c s="34"/>
      <c s="32" t="str">
        <f>IF(AK955="","",IF(AK955&gt;0,COUNT($AG$2:AG955),""))</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5" s="32" t="str">
        <f>IF(BC955="","",IF(BC955&gt;0,COUNT($AY$2:AY955),""))</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6" spans="1:66" ht="15.75" customHeight="1">
      <c r="A956" s="90" t="str">
        <f>IF('S.D.PASTE SHEET'!A956="","",'S.D.PASTE SHEET'!A956)</f>
        <v/>
      </c>
      <c s="90" t="str">
        <f>IF('S.D.PASTE SHEET'!B956="","",'S.D.PASTE SHEET'!B956)</f>
        <v/>
      </c>
      <c s="90" t="str">
        <f>IF('S.D.PASTE SHEET'!C956="","",'S.D.PASTE SHEET'!C956)</f>
        <v/>
      </c>
      <c s="91" t="str">
        <f>IF('S.D.PASTE SHEET'!D956="","",'S.D.PASTE SHEET'!D956)</f>
        <v/>
      </c>
      <c s="90" t="str">
        <f>IF('S.D.PASTE SHEET'!E956="","",UPPER('S.D.PASTE SHEET'!E956))</f>
        <v/>
      </c>
      <c s="90" t="str">
        <f>IF('S.D.PASTE SHEET'!F956="","",'S.D.PASTE SHEET'!F956)</f>
        <v/>
      </c>
      <c s="90" t="str">
        <f>IF('S.D.PASTE SHEET'!G956="","",UPPER('S.D.PASTE SHEET'!G956))</f>
        <v/>
      </c>
      <c s="90" t="str">
        <f>IF('S.D.PASTE SHEET'!H956="","",UPPER('S.D.PASTE SHEET'!H956))</f>
        <v/>
      </c>
      <c s="90" t="str">
        <f>IF('S.D.PASTE SHEET'!I956="","",'S.D.PASTE SHEET'!I956)</f>
        <v/>
      </c>
      <c s="91" t="str">
        <f>IF('S.D.PASTE SHEET'!J956="","",'S.D.PASTE SHEET'!J956)</f>
        <v/>
      </c>
      <c s="90" t="str">
        <f>IF('S.D.PASTE SHEET'!K956="","",'S.D.PASTE SHEET'!K956)</f>
        <v/>
      </c>
      <c s="90" t="str">
        <f>IF('S.D.PASTE SHEET'!L956="","",'S.D.PASTE SHEET'!L956)</f>
        <v/>
      </c>
      <c s="90" t="str">
        <f>IF('S.D.PASTE SHEET'!M956="","",'S.D.PASTE SHEET'!M956)</f>
        <v/>
      </c>
      <c s="90" t="str">
        <f>IF('S.D.PASTE SHEET'!N956="","",'S.D.PASTE SHEET'!N956)</f>
        <v/>
      </c>
      <c s="90" t="str">
        <f>IF('S.D.PASTE SHEET'!O956="","",'S.D.PASTE SHEET'!O956)</f>
        <v/>
      </c>
      <c s="90" t="str">
        <f>IF('S.D.PASTE SHEET'!P956="","",'S.D.PASTE SHEET'!P956)</f>
        <v/>
      </c>
      <c s="90" t="str">
        <f>IF('S.D.PASTE SHEET'!Q956="","",'S.D.PASTE SHEET'!Q956)</f>
        <v/>
      </c>
      <c s="90" t="str">
        <f>IF('S.D.PASTE SHEET'!R956="","",'S.D.PASTE SHEET'!R956)</f>
        <v/>
      </c>
      <c s="90" t="str">
        <f>IF('S.D.PASTE SHEET'!S956="","",'S.D.PASTE SHEET'!S956)</f>
        <v/>
      </c>
      <c s="90" t="str">
        <f>IF('S.D.PASTE SHEET'!T956="","",'S.D.PASTE SHEET'!T956)</f>
        <v/>
      </c>
      <c s="90" t="str">
        <f>IF('S.D.PASTE SHEET'!U956="","",'S.D.PASTE SHEET'!U956)</f>
        <v/>
      </c>
      <c s="90" t="str">
        <f>IF('S.D.PASTE SHEET'!V956="","",'S.D.PASTE SHEET'!V956)</f>
        <v/>
      </c>
      <c s="90" t="str">
        <f>IF('S.D.PASTE SHEET'!W956="","",'S.D.PASTE SHEET'!W956)</f>
        <v/>
      </c>
      <c s="90" t="str">
        <f>IF('S.D.PASTE SHEET'!X956="","",'S.D.PASTE SHEET'!X956)</f>
        <v/>
      </c>
      <c s="90" t="str">
        <f>IF('S.D.PASTE SHEET'!Y956="","",'S.D.PASTE SHEET'!Y956)</f>
        <v/>
      </c>
      <c s="90" t="str">
        <f>IF('S.D.PASTE SHEET'!Z956="","",'S.D.PASTE SHEET'!Z956)</f>
        <v/>
      </c>
      <c s="90" t="str">
        <f>IF('S.D.PASTE SHEET'!AA956="","",'S.D.PASTE SHEET'!AA956)</f>
        <v/>
      </c>
      <c s="90" t="str">
        <f>IF('S.D.PASTE SHEET'!AB956="","",'S.D.PASTE SHEET'!AB956)</f>
        <v/>
      </c>
      <c s="90" t="str">
        <f>IF('S.D.PASTE SHEET'!AC956="","",'S.D.PASTE SHEET'!AC956)</f>
        <v/>
      </c>
      <c s="90" t="str">
        <f>IF('S.D.PASTE SHEET'!AD956="","",'S.D.PASTE SHEET'!AD956)</f>
        <v/>
      </c>
      <c s="34"/>
      <c s="32" t="str">
        <f>IF(AK956="","",IF(AK956&gt;0,COUNT($AG$2:AG956),""))</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6" s="32" t="str">
        <f>IF(BC956="","",IF(BC956&gt;0,COUNT($AY$2:AY956),""))</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7" spans="1:66" ht="15.75" customHeight="1">
      <c r="A957" s="90" t="str">
        <f>IF('S.D.PASTE SHEET'!A957="","",'S.D.PASTE SHEET'!A957)</f>
        <v/>
      </c>
      <c s="90" t="str">
        <f>IF('S.D.PASTE SHEET'!B957="","",'S.D.PASTE SHEET'!B957)</f>
        <v/>
      </c>
      <c s="90" t="str">
        <f>IF('S.D.PASTE SHEET'!C957="","",'S.D.PASTE SHEET'!C957)</f>
        <v/>
      </c>
      <c s="91" t="str">
        <f>IF('S.D.PASTE SHEET'!D957="","",'S.D.PASTE SHEET'!D957)</f>
        <v/>
      </c>
      <c s="90" t="str">
        <f>IF('S.D.PASTE SHEET'!E957="","",UPPER('S.D.PASTE SHEET'!E957))</f>
        <v/>
      </c>
      <c s="90" t="str">
        <f>IF('S.D.PASTE SHEET'!F957="","",'S.D.PASTE SHEET'!F957)</f>
        <v/>
      </c>
      <c s="90" t="str">
        <f>IF('S.D.PASTE SHEET'!G957="","",UPPER('S.D.PASTE SHEET'!G957))</f>
        <v/>
      </c>
      <c s="90" t="str">
        <f>IF('S.D.PASTE SHEET'!H957="","",UPPER('S.D.PASTE SHEET'!H957))</f>
        <v/>
      </c>
      <c s="90" t="str">
        <f>IF('S.D.PASTE SHEET'!I957="","",'S.D.PASTE SHEET'!I957)</f>
        <v/>
      </c>
      <c s="91" t="str">
        <f>IF('S.D.PASTE SHEET'!J957="","",'S.D.PASTE SHEET'!J957)</f>
        <v/>
      </c>
      <c s="90" t="str">
        <f>IF('S.D.PASTE SHEET'!K957="","",'S.D.PASTE SHEET'!K957)</f>
        <v/>
      </c>
      <c s="90" t="str">
        <f>IF('S.D.PASTE SHEET'!L957="","",'S.D.PASTE SHEET'!L957)</f>
        <v/>
      </c>
      <c s="90" t="str">
        <f>IF('S.D.PASTE SHEET'!M957="","",'S.D.PASTE SHEET'!M957)</f>
        <v/>
      </c>
      <c s="90" t="str">
        <f>IF('S.D.PASTE SHEET'!N957="","",'S.D.PASTE SHEET'!N957)</f>
        <v/>
      </c>
      <c s="90" t="str">
        <f>IF('S.D.PASTE SHEET'!O957="","",'S.D.PASTE SHEET'!O957)</f>
        <v/>
      </c>
      <c s="90" t="str">
        <f>IF('S.D.PASTE SHEET'!P957="","",'S.D.PASTE SHEET'!P957)</f>
        <v/>
      </c>
      <c s="90" t="str">
        <f>IF('S.D.PASTE SHEET'!Q957="","",'S.D.PASTE SHEET'!Q957)</f>
        <v/>
      </c>
      <c s="90" t="str">
        <f>IF('S.D.PASTE SHEET'!R957="","",'S.D.PASTE SHEET'!R957)</f>
        <v/>
      </c>
      <c s="90" t="str">
        <f>IF('S.D.PASTE SHEET'!S957="","",'S.D.PASTE SHEET'!S957)</f>
        <v/>
      </c>
      <c s="90" t="str">
        <f>IF('S.D.PASTE SHEET'!T957="","",'S.D.PASTE SHEET'!T957)</f>
        <v/>
      </c>
      <c s="90" t="str">
        <f>IF('S.D.PASTE SHEET'!U957="","",'S.D.PASTE SHEET'!U957)</f>
        <v/>
      </c>
      <c s="90" t="str">
        <f>IF('S.D.PASTE SHEET'!V957="","",'S.D.PASTE SHEET'!V957)</f>
        <v/>
      </c>
      <c s="90" t="str">
        <f>IF('S.D.PASTE SHEET'!W957="","",'S.D.PASTE SHEET'!W957)</f>
        <v/>
      </c>
      <c s="90" t="str">
        <f>IF('S.D.PASTE SHEET'!X957="","",'S.D.PASTE SHEET'!X957)</f>
        <v/>
      </c>
      <c s="90" t="str">
        <f>IF('S.D.PASTE SHEET'!Y957="","",'S.D.PASTE SHEET'!Y957)</f>
        <v/>
      </c>
      <c s="90" t="str">
        <f>IF('S.D.PASTE SHEET'!Z957="","",'S.D.PASTE SHEET'!Z957)</f>
        <v/>
      </c>
      <c s="90" t="str">
        <f>IF('S.D.PASTE SHEET'!AA957="","",'S.D.PASTE SHEET'!AA957)</f>
        <v/>
      </c>
      <c s="90" t="str">
        <f>IF('S.D.PASTE SHEET'!AB957="","",'S.D.PASTE SHEET'!AB957)</f>
        <v/>
      </c>
      <c s="90" t="str">
        <f>IF('S.D.PASTE SHEET'!AC957="","",'S.D.PASTE SHEET'!AC957)</f>
        <v/>
      </c>
      <c s="90" t="str">
        <f>IF('S.D.PASTE SHEET'!AD957="","",'S.D.PASTE SHEET'!AD957)</f>
        <v/>
      </c>
      <c s="34"/>
      <c s="32" t="str">
        <f>IF(AK957="","",IF(AK957&gt;0,COUNT($AG$2:AG957),""))</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7" s="32" t="str">
        <f>IF(BC957="","",IF(BC957&gt;0,COUNT($AY$2:AY957),""))</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8" spans="1:66" ht="15.75" customHeight="1">
      <c r="A958" s="90" t="str">
        <f>IF('S.D.PASTE SHEET'!A958="","",'S.D.PASTE SHEET'!A958)</f>
        <v/>
      </c>
      <c s="90" t="str">
        <f>IF('S.D.PASTE SHEET'!B958="","",'S.D.PASTE SHEET'!B958)</f>
        <v/>
      </c>
      <c s="90" t="str">
        <f>IF('S.D.PASTE SHEET'!C958="","",'S.D.PASTE SHEET'!C958)</f>
        <v/>
      </c>
      <c s="91" t="str">
        <f>IF('S.D.PASTE SHEET'!D958="","",'S.D.PASTE SHEET'!D958)</f>
        <v/>
      </c>
      <c s="90" t="str">
        <f>IF('S.D.PASTE SHEET'!E958="","",UPPER('S.D.PASTE SHEET'!E958))</f>
        <v/>
      </c>
      <c s="90" t="str">
        <f>IF('S.D.PASTE SHEET'!F958="","",'S.D.PASTE SHEET'!F958)</f>
        <v/>
      </c>
      <c s="90" t="str">
        <f>IF('S.D.PASTE SHEET'!G958="","",UPPER('S.D.PASTE SHEET'!G958))</f>
        <v/>
      </c>
      <c s="90" t="str">
        <f>IF('S.D.PASTE SHEET'!H958="","",UPPER('S.D.PASTE SHEET'!H958))</f>
        <v/>
      </c>
      <c s="90" t="str">
        <f>IF('S.D.PASTE SHEET'!I958="","",'S.D.PASTE SHEET'!I958)</f>
        <v/>
      </c>
      <c s="91" t="str">
        <f>IF('S.D.PASTE SHEET'!J958="","",'S.D.PASTE SHEET'!J958)</f>
        <v/>
      </c>
      <c s="90" t="str">
        <f>IF('S.D.PASTE SHEET'!K958="","",'S.D.PASTE SHEET'!K958)</f>
        <v/>
      </c>
      <c s="90" t="str">
        <f>IF('S.D.PASTE SHEET'!L958="","",'S.D.PASTE SHEET'!L958)</f>
        <v/>
      </c>
      <c s="90" t="str">
        <f>IF('S.D.PASTE SHEET'!M958="","",'S.D.PASTE SHEET'!M958)</f>
        <v/>
      </c>
      <c s="90" t="str">
        <f>IF('S.D.PASTE SHEET'!N958="","",'S.D.PASTE SHEET'!N958)</f>
        <v/>
      </c>
      <c s="90" t="str">
        <f>IF('S.D.PASTE SHEET'!O958="","",'S.D.PASTE SHEET'!O958)</f>
        <v/>
      </c>
      <c s="90" t="str">
        <f>IF('S.D.PASTE SHEET'!P958="","",'S.D.PASTE SHEET'!P958)</f>
        <v/>
      </c>
      <c s="90" t="str">
        <f>IF('S.D.PASTE SHEET'!Q958="","",'S.D.PASTE SHEET'!Q958)</f>
        <v/>
      </c>
      <c s="90" t="str">
        <f>IF('S.D.PASTE SHEET'!R958="","",'S.D.PASTE SHEET'!R958)</f>
        <v/>
      </c>
      <c s="90" t="str">
        <f>IF('S.D.PASTE SHEET'!S958="","",'S.D.PASTE SHEET'!S958)</f>
        <v/>
      </c>
      <c s="90" t="str">
        <f>IF('S.D.PASTE SHEET'!T958="","",'S.D.PASTE SHEET'!T958)</f>
        <v/>
      </c>
      <c s="90" t="str">
        <f>IF('S.D.PASTE SHEET'!U958="","",'S.D.PASTE SHEET'!U958)</f>
        <v/>
      </c>
      <c s="90" t="str">
        <f>IF('S.D.PASTE SHEET'!V958="","",'S.D.PASTE SHEET'!V958)</f>
        <v/>
      </c>
      <c s="90" t="str">
        <f>IF('S.D.PASTE SHEET'!W958="","",'S.D.PASTE SHEET'!W958)</f>
        <v/>
      </c>
      <c s="90" t="str">
        <f>IF('S.D.PASTE SHEET'!X958="","",'S.D.PASTE SHEET'!X958)</f>
        <v/>
      </c>
      <c s="90" t="str">
        <f>IF('S.D.PASTE SHEET'!Y958="","",'S.D.PASTE SHEET'!Y958)</f>
        <v/>
      </c>
      <c s="90" t="str">
        <f>IF('S.D.PASTE SHEET'!Z958="","",'S.D.PASTE SHEET'!Z958)</f>
        <v/>
      </c>
      <c s="90" t="str">
        <f>IF('S.D.PASTE SHEET'!AA958="","",'S.D.PASTE SHEET'!AA958)</f>
        <v/>
      </c>
      <c s="90" t="str">
        <f>IF('S.D.PASTE SHEET'!AB958="","",'S.D.PASTE SHEET'!AB958)</f>
        <v/>
      </c>
      <c s="90" t="str">
        <f>IF('S.D.PASTE SHEET'!AC958="","",'S.D.PASTE SHEET'!AC958)</f>
        <v/>
      </c>
      <c s="90" t="str">
        <f>IF('S.D.PASTE SHEET'!AD958="","",'S.D.PASTE SHEET'!AD958)</f>
        <v/>
      </c>
      <c s="34"/>
      <c s="32" t="str">
        <f>IF(AK958="","",IF(AK958&gt;0,COUNT($AG$2:AG958),""))</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8" s="32" t="str">
        <f>IF(BC958="","",IF(BC958&gt;0,COUNT($AY$2:AY958),""))</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59" spans="1:66" ht="15.75" customHeight="1">
      <c r="A959" s="90" t="str">
        <f>IF('S.D.PASTE SHEET'!A959="","",'S.D.PASTE SHEET'!A959)</f>
        <v/>
      </c>
      <c s="90" t="str">
        <f>IF('S.D.PASTE SHEET'!B959="","",'S.D.PASTE SHEET'!B959)</f>
        <v/>
      </c>
      <c s="90" t="str">
        <f>IF('S.D.PASTE SHEET'!C959="","",'S.D.PASTE SHEET'!C959)</f>
        <v/>
      </c>
      <c s="91" t="str">
        <f>IF('S.D.PASTE SHEET'!D959="","",'S.D.PASTE SHEET'!D959)</f>
        <v/>
      </c>
      <c s="90" t="str">
        <f>IF('S.D.PASTE SHEET'!E959="","",UPPER('S.D.PASTE SHEET'!E959))</f>
        <v/>
      </c>
      <c s="90" t="str">
        <f>IF('S.D.PASTE SHEET'!F959="","",'S.D.PASTE SHEET'!F959)</f>
        <v/>
      </c>
      <c s="90" t="str">
        <f>IF('S.D.PASTE SHEET'!G959="","",UPPER('S.D.PASTE SHEET'!G959))</f>
        <v/>
      </c>
      <c s="90" t="str">
        <f>IF('S.D.PASTE SHEET'!H959="","",UPPER('S.D.PASTE SHEET'!H959))</f>
        <v/>
      </c>
      <c s="90" t="str">
        <f>IF('S.D.PASTE SHEET'!I959="","",'S.D.PASTE SHEET'!I959)</f>
        <v/>
      </c>
      <c s="91" t="str">
        <f>IF('S.D.PASTE SHEET'!J959="","",'S.D.PASTE SHEET'!J959)</f>
        <v/>
      </c>
      <c s="90" t="str">
        <f>IF('S.D.PASTE SHEET'!K959="","",'S.D.PASTE SHEET'!K959)</f>
        <v/>
      </c>
      <c s="90" t="str">
        <f>IF('S.D.PASTE SHEET'!L959="","",'S.D.PASTE SHEET'!L959)</f>
        <v/>
      </c>
      <c s="90" t="str">
        <f>IF('S.D.PASTE SHEET'!M959="","",'S.D.PASTE SHEET'!M959)</f>
        <v/>
      </c>
      <c s="90" t="str">
        <f>IF('S.D.PASTE SHEET'!N959="","",'S.D.PASTE SHEET'!N959)</f>
        <v/>
      </c>
      <c s="90" t="str">
        <f>IF('S.D.PASTE SHEET'!O959="","",'S.D.PASTE SHEET'!O959)</f>
        <v/>
      </c>
      <c s="90" t="str">
        <f>IF('S.D.PASTE SHEET'!P959="","",'S.D.PASTE SHEET'!P959)</f>
        <v/>
      </c>
      <c s="90" t="str">
        <f>IF('S.D.PASTE SHEET'!Q959="","",'S.D.PASTE SHEET'!Q959)</f>
        <v/>
      </c>
      <c s="90" t="str">
        <f>IF('S.D.PASTE SHEET'!R959="","",'S.D.PASTE SHEET'!R959)</f>
        <v/>
      </c>
      <c s="90" t="str">
        <f>IF('S.D.PASTE SHEET'!S959="","",'S.D.PASTE SHEET'!S959)</f>
        <v/>
      </c>
      <c s="90" t="str">
        <f>IF('S.D.PASTE SHEET'!T959="","",'S.D.PASTE SHEET'!T959)</f>
        <v/>
      </c>
      <c s="90" t="str">
        <f>IF('S.D.PASTE SHEET'!U959="","",'S.D.PASTE SHEET'!U959)</f>
        <v/>
      </c>
      <c s="90" t="str">
        <f>IF('S.D.PASTE SHEET'!V959="","",'S.D.PASTE SHEET'!V959)</f>
        <v/>
      </c>
      <c s="90" t="str">
        <f>IF('S.D.PASTE SHEET'!W959="","",'S.D.PASTE SHEET'!W959)</f>
        <v/>
      </c>
      <c s="90" t="str">
        <f>IF('S.D.PASTE SHEET'!X959="","",'S.D.PASTE SHEET'!X959)</f>
        <v/>
      </c>
      <c s="90" t="str">
        <f>IF('S.D.PASTE SHEET'!Y959="","",'S.D.PASTE SHEET'!Y959)</f>
        <v/>
      </c>
      <c s="90" t="str">
        <f>IF('S.D.PASTE SHEET'!Z959="","",'S.D.PASTE SHEET'!Z959)</f>
        <v/>
      </c>
      <c s="90" t="str">
        <f>IF('S.D.PASTE SHEET'!AA959="","",'S.D.PASTE SHEET'!AA959)</f>
        <v/>
      </c>
      <c s="90" t="str">
        <f>IF('S.D.PASTE SHEET'!AB959="","",'S.D.PASTE SHEET'!AB959)</f>
        <v/>
      </c>
      <c s="90" t="str">
        <f>IF('S.D.PASTE SHEET'!AC959="","",'S.D.PASTE SHEET'!AC959)</f>
        <v/>
      </c>
      <c s="90" t="str">
        <f>IF('S.D.PASTE SHEET'!AD959="","",'S.D.PASTE SHEET'!AD959)</f>
        <v/>
      </c>
      <c s="34"/>
      <c s="32" t="str">
        <f>IF(AK959="","",IF(AK959&gt;0,COUNT($AG$2:AG959),""))</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59" s="32" t="str">
        <f>IF(BC959="","",IF(BC959&gt;0,COUNT($AY$2:AY959),""))</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60" spans="1:66" ht="15.75" customHeight="1">
      <c r="A960" s="90" t="str">
        <f>IF('S.D.PASTE SHEET'!A960="","",'S.D.PASTE SHEET'!A960)</f>
        <v/>
      </c>
      <c s="90" t="str">
        <f>IF('S.D.PASTE SHEET'!B960="","",'S.D.PASTE SHEET'!B960)</f>
        <v/>
      </c>
      <c s="90" t="str">
        <f>IF('S.D.PASTE SHEET'!C960="","",'S.D.PASTE SHEET'!C960)</f>
        <v/>
      </c>
      <c s="91" t="str">
        <f>IF('S.D.PASTE SHEET'!D960="","",'S.D.PASTE SHEET'!D960)</f>
        <v/>
      </c>
      <c s="90" t="str">
        <f>IF('S.D.PASTE SHEET'!E960="","",UPPER('S.D.PASTE SHEET'!E960))</f>
        <v/>
      </c>
      <c s="90" t="str">
        <f>IF('S.D.PASTE SHEET'!F960="","",'S.D.PASTE SHEET'!F960)</f>
        <v/>
      </c>
      <c s="90" t="str">
        <f>IF('S.D.PASTE SHEET'!G960="","",UPPER('S.D.PASTE SHEET'!G960))</f>
        <v/>
      </c>
      <c s="90" t="str">
        <f>IF('S.D.PASTE SHEET'!H960="","",UPPER('S.D.PASTE SHEET'!H960))</f>
        <v/>
      </c>
      <c s="90" t="str">
        <f>IF('S.D.PASTE SHEET'!I960="","",'S.D.PASTE SHEET'!I960)</f>
        <v/>
      </c>
      <c s="91" t="str">
        <f>IF('S.D.PASTE SHEET'!J960="","",'S.D.PASTE SHEET'!J960)</f>
        <v/>
      </c>
      <c s="90" t="str">
        <f>IF('S.D.PASTE SHEET'!K960="","",'S.D.PASTE SHEET'!K960)</f>
        <v/>
      </c>
      <c s="90" t="str">
        <f>IF('S.D.PASTE SHEET'!L960="","",'S.D.PASTE SHEET'!L960)</f>
        <v/>
      </c>
      <c s="90" t="str">
        <f>IF('S.D.PASTE SHEET'!M960="","",'S.D.PASTE SHEET'!M960)</f>
        <v/>
      </c>
      <c s="90" t="str">
        <f>IF('S.D.PASTE SHEET'!N960="","",'S.D.PASTE SHEET'!N960)</f>
        <v/>
      </c>
      <c s="90" t="str">
        <f>IF('S.D.PASTE SHEET'!O960="","",'S.D.PASTE SHEET'!O960)</f>
        <v/>
      </c>
      <c s="90" t="str">
        <f>IF('S.D.PASTE SHEET'!P960="","",'S.D.PASTE SHEET'!P960)</f>
        <v/>
      </c>
      <c s="90" t="str">
        <f>IF('S.D.PASTE SHEET'!Q960="","",'S.D.PASTE SHEET'!Q960)</f>
        <v/>
      </c>
      <c s="90" t="str">
        <f>IF('S.D.PASTE SHEET'!R960="","",'S.D.PASTE SHEET'!R960)</f>
        <v/>
      </c>
      <c s="90" t="str">
        <f>IF('S.D.PASTE SHEET'!S960="","",'S.D.PASTE SHEET'!S960)</f>
        <v/>
      </c>
      <c s="90" t="str">
        <f>IF('S.D.PASTE SHEET'!T960="","",'S.D.PASTE SHEET'!T960)</f>
        <v/>
      </c>
      <c s="90" t="str">
        <f>IF('S.D.PASTE SHEET'!U960="","",'S.D.PASTE SHEET'!U960)</f>
        <v/>
      </c>
      <c s="90" t="str">
        <f>IF('S.D.PASTE SHEET'!V960="","",'S.D.PASTE SHEET'!V960)</f>
        <v/>
      </c>
      <c s="90" t="str">
        <f>IF('S.D.PASTE SHEET'!W960="","",'S.D.PASTE SHEET'!W960)</f>
        <v/>
      </c>
      <c s="90" t="str">
        <f>IF('S.D.PASTE SHEET'!X960="","",'S.D.PASTE SHEET'!X960)</f>
        <v/>
      </c>
      <c s="90" t="str">
        <f>IF('S.D.PASTE SHEET'!Y960="","",'S.D.PASTE SHEET'!Y960)</f>
        <v/>
      </c>
      <c s="90" t="str">
        <f>IF('S.D.PASTE SHEET'!Z960="","",'S.D.PASTE SHEET'!Z960)</f>
        <v/>
      </c>
      <c s="90" t="str">
        <f>IF('S.D.PASTE SHEET'!AA960="","",'S.D.PASTE SHEET'!AA960)</f>
        <v/>
      </c>
      <c s="90" t="str">
        <f>IF('S.D.PASTE SHEET'!AB960="","",'S.D.PASTE SHEET'!AB960)</f>
        <v/>
      </c>
      <c s="90" t="str">
        <f>IF('S.D.PASTE SHEET'!AC960="","",'S.D.PASTE SHEET'!AC960)</f>
        <v/>
      </c>
      <c s="90" t="str">
        <f>IF('S.D.PASTE SHEET'!AD960="","",'S.D.PASTE SHEET'!AD960)</f>
        <v/>
      </c>
      <c s="34"/>
      <c s="32" t="str">
        <f>IF(AK960="","",IF(AK960&gt;0,COUNT($AG$2:AG960),""))</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 t="shared" si="134"/>
        <v/>
      </c>
      <c r="AX960" s="32" t="str">
        <f>IF(BC960="","",IF(BC960&gt;0,COUNT($AY$2:AY960),""))</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61" spans="1:66" ht="15.75" customHeight="1">
      <c r="A961" s="90" t="str">
        <f>IF('S.D.PASTE SHEET'!A961="","",'S.D.PASTE SHEET'!A961)</f>
        <v/>
      </c>
      <c s="90" t="str">
        <f>IF('S.D.PASTE SHEET'!B961="","",'S.D.PASTE SHEET'!B961)</f>
        <v/>
      </c>
      <c s="90" t="str">
        <f>IF('S.D.PASTE SHEET'!C961="","",'S.D.PASTE SHEET'!C961)</f>
        <v/>
      </c>
      <c s="91" t="str">
        <f>IF('S.D.PASTE SHEET'!D961="","",'S.D.PASTE SHEET'!D961)</f>
        <v/>
      </c>
      <c s="90" t="str">
        <f>IF('S.D.PASTE SHEET'!E961="","",UPPER('S.D.PASTE SHEET'!E961))</f>
        <v/>
      </c>
      <c s="90" t="str">
        <f>IF('S.D.PASTE SHEET'!F961="","",'S.D.PASTE SHEET'!F961)</f>
        <v/>
      </c>
      <c s="90" t="str">
        <f>IF('S.D.PASTE SHEET'!G961="","",UPPER('S.D.PASTE SHEET'!G961))</f>
        <v/>
      </c>
      <c s="90" t="str">
        <f>IF('S.D.PASTE SHEET'!H961="","",UPPER('S.D.PASTE SHEET'!H961))</f>
        <v/>
      </c>
      <c s="90" t="str">
        <f>IF('S.D.PASTE SHEET'!I961="","",'S.D.PASTE SHEET'!I961)</f>
        <v/>
      </c>
      <c s="91" t="str">
        <f>IF('S.D.PASTE SHEET'!J961="","",'S.D.PASTE SHEET'!J961)</f>
        <v/>
      </c>
      <c s="90" t="str">
        <f>IF('S.D.PASTE SHEET'!K961="","",'S.D.PASTE SHEET'!K961)</f>
        <v/>
      </c>
      <c s="90" t="str">
        <f>IF('S.D.PASTE SHEET'!L961="","",'S.D.PASTE SHEET'!L961)</f>
        <v/>
      </c>
      <c s="90" t="str">
        <f>IF('S.D.PASTE SHEET'!M961="","",'S.D.PASTE SHEET'!M961)</f>
        <v/>
      </c>
      <c s="90" t="str">
        <f>IF('S.D.PASTE SHEET'!N961="","",'S.D.PASTE SHEET'!N961)</f>
        <v/>
      </c>
      <c s="90" t="str">
        <f>IF('S.D.PASTE SHEET'!O961="","",'S.D.PASTE SHEET'!O961)</f>
        <v/>
      </c>
      <c s="90" t="str">
        <f>IF('S.D.PASTE SHEET'!P961="","",'S.D.PASTE SHEET'!P961)</f>
        <v/>
      </c>
      <c s="90" t="str">
        <f>IF('S.D.PASTE SHEET'!Q961="","",'S.D.PASTE SHEET'!Q961)</f>
        <v/>
      </c>
      <c s="90" t="str">
        <f>IF('S.D.PASTE SHEET'!R961="","",'S.D.PASTE SHEET'!R961)</f>
        <v/>
      </c>
      <c s="90" t="str">
        <f>IF('S.D.PASTE SHEET'!S961="","",'S.D.PASTE SHEET'!S961)</f>
        <v/>
      </c>
      <c s="90" t="str">
        <f>IF('S.D.PASTE SHEET'!T961="","",'S.D.PASTE SHEET'!T961)</f>
        <v/>
      </c>
      <c s="90" t="str">
        <f>IF('S.D.PASTE SHEET'!U961="","",'S.D.PASTE SHEET'!U961)</f>
        <v/>
      </c>
      <c s="90" t="str">
        <f>IF('S.D.PASTE SHEET'!V961="","",'S.D.PASTE SHEET'!V961)</f>
        <v/>
      </c>
      <c s="90" t="str">
        <f>IF('S.D.PASTE SHEET'!W961="","",'S.D.PASTE SHEET'!W961)</f>
        <v/>
      </c>
      <c s="90" t="str">
        <f>IF('S.D.PASTE SHEET'!X961="","",'S.D.PASTE SHEET'!X961)</f>
        <v/>
      </c>
      <c s="90" t="str">
        <f>IF('S.D.PASTE SHEET'!Y961="","",'S.D.PASTE SHEET'!Y961)</f>
        <v/>
      </c>
      <c s="90" t="str">
        <f>IF('S.D.PASTE SHEET'!Z961="","",'S.D.PASTE SHEET'!Z961)</f>
        <v/>
      </c>
      <c s="90" t="str">
        <f>IF('S.D.PASTE SHEET'!AA961="","",'S.D.PASTE SHEET'!AA961)</f>
        <v/>
      </c>
      <c s="90" t="str">
        <f>IF('S.D.PASTE SHEET'!AB961="","",'S.D.PASTE SHEET'!AB961)</f>
        <v/>
      </c>
      <c s="90" t="str">
        <f>IF('S.D.PASTE SHEET'!AC961="","",'S.D.PASTE SHEET'!AC961)</f>
        <v/>
      </c>
      <c s="90" t="str">
        <f>IF('S.D.PASTE SHEET'!AD961="","",'S.D.PASTE SHEET'!AD961)</f>
        <v/>
      </c>
      <c s="34"/>
      <c s="32" t="str">
        <f>IF(AK961="","",IF(AK961&gt;0,COUNT($AG$2:AG961),""))</f>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37" t="str">
        <f t="shared" si="134"/>
        <v/>
      </c>
      <c s="10" t="str">
        <f t="shared" si="134"/>
        <v/>
      </c>
      <c s="10" t="str">
        <f t="shared" si="134"/>
        <v/>
      </c>
      <c s="10" t="str">
        <f t="shared" si="134"/>
        <v/>
      </c>
      <c s="10" t="str">
        <f t="shared" si="134"/>
        <v/>
      </c>
      <c s="10" t="str">
        <f t="shared" si="134"/>
        <v/>
      </c>
      <c s="10" t="str">
        <f>IF(AND($AJ$1=5,$A961=5),P961,"")</f>
        <v/>
      </c>
      <c r="AX961" s="32" t="str">
        <f>IF(BC961="","",IF(BC961&gt;0,COUNT($AY$2:AY961),""))</f>
        <v/>
      </c>
      <c s="10" t="str">
        <f t="shared" si="128"/>
        <v/>
      </c>
      <c s="10" t="str">
        <f t="shared" si="135"/>
        <v/>
      </c>
      <c s="10" t="str">
        <f t="shared" si="135"/>
        <v/>
      </c>
      <c s="39" t="str">
        <f t="shared" si="135"/>
        <v/>
      </c>
      <c s="10" t="str">
        <f t="shared" si="135"/>
        <v/>
      </c>
      <c s="10" t="str">
        <f t="shared" si="135"/>
        <v/>
      </c>
      <c s="10" t="str">
        <f t="shared" si="135"/>
        <v/>
      </c>
      <c s="10" t="str">
        <f t="shared" si="135"/>
        <v/>
      </c>
      <c s="10" t="str">
        <f t="shared" si="135"/>
        <v/>
      </c>
      <c s="39" t="str">
        <f t="shared" si="135"/>
        <v/>
      </c>
      <c s="10" t="str">
        <f t="shared" si="135"/>
        <v/>
      </c>
      <c s="10" t="str">
        <f t="shared" si="135"/>
        <v/>
      </c>
      <c s="10" t="str">
        <f t="shared" si="135"/>
        <v/>
      </c>
      <c s="10" t="str">
        <f t="shared" si="135"/>
        <v/>
      </c>
      <c s="10" t="str">
        <f t="shared" si="135"/>
        <v/>
      </c>
      <c s="10" t="str">
        <f t="shared" si="135"/>
        <v/>
      </c>
    </row>
    <row r="962" spans="1:66" ht="15.75" customHeight="1">
      <c r="A962" s="90" t="str">
        <f>IF('S.D.PASTE SHEET'!A962="","",'S.D.PASTE SHEET'!A962)</f>
        <v/>
      </c>
      <c s="90" t="str">
        <f>IF('S.D.PASTE SHEET'!B962="","",'S.D.PASTE SHEET'!B962)</f>
        <v/>
      </c>
      <c s="90" t="str">
        <f>IF('S.D.PASTE SHEET'!C962="","",'S.D.PASTE SHEET'!C962)</f>
        <v/>
      </c>
      <c s="91" t="str">
        <f>IF('S.D.PASTE SHEET'!D962="","",'S.D.PASTE SHEET'!D962)</f>
        <v/>
      </c>
      <c s="90" t="str">
        <f>IF('S.D.PASTE SHEET'!E962="","",UPPER('S.D.PASTE SHEET'!E962))</f>
        <v/>
      </c>
      <c s="90" t="str">
        <f>IF('S.D.PASTE SHEET'!F962="","",'S.D.PASTE SHEET'!F962)</f>
        <v/>
      </c>
      <c s="90" t="str">
        <f>IF('S.D.PASTE SHEET'!G962="","",UPPER('S.D.PASTE SHEET'!G962))</f>
        <v/>
      </c>
      <c s="90" t="str">
        <f>IF('S.D.PASTE SHEET'!H962="","",UPPER('S.D.PASTE SHEET'!H962))</f>
        <v/>
      </c>
      <c s="90" t="str">
        <f>IF('S.D.PASTE SHEET'!I962="","",'S.D.PASTE SHEET'!I962)</f>
        <v/>
      </c>
      <c s="91" t="str">
        <f>IF('S.D.PASTE SHEET'!J962="","",'S.D.PASTE SHEET'!J962)</f>
        <v/>
      </c>
      <c s="90" t="str">
        <f>IF('S.D.PASTE SHEET'!K962="","",'S.D.PASTE SHEET'!K962)</f>
        <v/>
      </c>
      <c s="90" t="str">
        <f>IF('S.D.PASTE SHEET'!L962="","",'S.D.PASTE SHEET'!L962)</f>
        <v/>
      </c>
      <c s="90" t="str">
        <f>IF('S.D.PASTE SHEET'!M962="","",'S.D.PASTE SHEET'!M962)</f>
        <v/>
      </c>
      <c s="90" t="str">
        <f>IF('S.D.PASTE SHEET'!N962="","",'S.D.PASTE SHEET'!N962)</f>
        <v/>
      </c>
      <c s="90" t="str">
        <f>IF('S.D.PASTE SHEET'!O962="","",'S.D.PASTE SHEET'!O962)</f>
        <v/>
      </c>
      <c s="90" t="str">
        <f>IF('S.D.PASTE SHEET'!P962="","",'S.D.PASTE SHEET'!P962)</f>
        <v/>
      </c>
      <c s="90" t="str">
        <f>IF('S.D.PASTE SHEET'!Q962="","",'S.D.PASTE SHEET'!Q962)</f>
        <v/>
      </c>
      <c s="90" t="str">
        <f>IF('S.D.PASTE SHEET'!R962="","",'S.D.PASTE SHEET'!R962)</f>
        <v/>
      </c>
      <c s="90" t="str">
        <f>IF('S.D.PASTE SHEET'!S962="","",'S.D.PASTE SHEET'!S962)</f>
        <v/>
      </c>
      <c s="90" t="str">
        <f>IF('S.D.PASTE SHEET'!T962="","",'S.D.PASTE SHEET'!T962)</f>
        <v/>
      </c>
      <c s="90" t="str">
        <f>IF('S.D.PASTE SHEET'!U962="","",'S.D.PASTE SHEET'!U962)</f>
        <v/>
      </c>
      <c s="90" t="str">
        <f>IF('S.D.PASTE SHEET'!V962="","",'S.D.PASTE SHEET'!V962)</f>
        <v/>
      </c>
      <c s="90" t="str">
        <f>IF('S.D.PASTE SHEET'!W962="","",'S.D.PASTE SHEET'!W962)</f>
        <v/>
      </c>
      <c s="90" t="str">
        <f>IF('S.D.PASTE SHEET'!X962="","",'S.D.PASTE SHEET'!X962)</f>
        <v/>
      </c>
      <c s="90" t="str">
        <f>IF('S.D.PASTE SHEET'!Y962="","",'S.D.PASTE SHEET'!Y962)</f>
        <v/>
      </c>
      <c s="90" t="str">
        <f>IF('S.D.PASTE SHEET'!Z962="","",'S.D.PASTE SHEET'!Z962)</f>
        <v/>
      </c>
      <c s="90" t="str">
        <f>IF('S.D.PASTE SHEET'!AA962="","",'S.D.PASTE SHEET'!AA962)</f>
        <v/>
      </c>
      <c s="90" t="str">
        <f>IF('S.D.PASTE SHEET'!AB962="","",'S.D.PASTE SHEET'!AB962)</f>
        <v/>
      </c>
      <c s="90" t="str">
        <f>IF('S.D.PASTE SHEET'!AC962="","",'S.D.PASTE SHEET'!AC962)</f>
        <v/>
      </c>
      <c s="90" t="str">
        <f>IF('S.D.PASTE SHEET'!AD962="","",'S.D.PASTE SHEET'!AD962)</f>
        <v/>
      </c>
      <c s="34"/>
      <c s="32" t="str">
        <f>IF(AK962="","",IF(AK962&gt;0,COUNT($AG$2:AG962),""))</f>
        <v/>
      </c>
      <c s="10" t="str">
        <f t="shared" si="136" ref="AG962:AV977">IF(AND($AJ$1=5,$A962=5),A962,"")</f>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2" s="32" t="str">
        <f>IF(BC962="","",IF(BC962&gt;0,COUNT($AY$2:AY962),""))</f>
        <v/>
      </c>
      <c s="10" t="str">
        <f t="shared" si="137" ref="AY962:AY1025">IF(AND($BB$1=5,$A962=5,$BC$1=B962),A962,"")</f>
        <v/>
      </c>
      <c s="10" t="str">
        <f t="shared" si="138" ref="AZ962:BN977">IF(AND($BB$1=5,$A962=5,$BC$1=$B962),B962,"")</f>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3" spans="1:66" ht="15.75" customHeight="1">
      <c r="A963" s="90" t="str">
        <f>IF('S.D.PASTE SHEET'!A963="","",'S.D.PASTE SHEET'!A963)</f>
        <v/>
      </c>
      <c s="90" t="str">
        <f>IF('S.D.PASTE SHEET'!B963="","",'S.D.PASTE SHEET'!B963)</f>
        <v/>
      </c>
      <c s="90" t="str">
        <f>IF('S.D.PASTE SHEET'!C963="","",'S.D.PASTE SHEET'!C963)</f>
        <v/>
      </c>
      <c s="91" t="str">
        <f>IF('S.D.PASTE SHEET'!D963="","",'S.D.PASTE SHEET'!D963)</f>
        <v/>
      </c>
      <c s="90" t="str">
        <f>IF('S.D.PASTE SHEET'!E963="","",UPPER('S.D.PASTE SHEET'!E963))</f>
        <v/>
      </c>
      <c s="90" t="str">
        <f>IF('S.D.PASTE SHEET'!F963="","",'S.D.PASTE SHEET'!F963)</f>
        <v/>
      </c>
      <c s="90" t="str">
        <f>IF('S.D.PASTE SHEET'!G963="","",UPPER('S.D.PASTE SHEET'!G963))</f>
        <v/>
      </c>
      <c s="90" t="str">
        <f>IF('S.D.PASTE SHEET'!H963="","",UPPER('S.D.PASTE SHEET'!H963))</f>
        <v/>
      </c>
      <c s="90" t="str">
        <f>IF('S.D.PASTE SHEET'!I963="","",'S.D.PASTE SHEET'!I963)</f>
        <v/>
      </c>
      <c s="91" t="str">
        <f>IF('S.D.PASTE SHEET'!J963="","",'S.D.PASTE SHEET'!J963)</f>
        <v/>
      </c>
      <c s="90" t="str">
        <f>IF('S.D.PASTE SHEET'!K963="","",'S.D.PASTE SHEET'!K963)</f>
        <v/>
      </c>
      <c s="90" t="str">
        <f>IF('S.D.PASTE SHEET'!L963="","",'S.D.PASTE SHEET'!L963)</f>
        <v/>
      </c>
      <c s="90" t="str">
        <f>IF('S.D.PASTE SHEET'!M963="","",'S.D.PASTE SHEET'!M963)</f>
        <v/>
      </c>
      <c s="90" t="str">
        <f>IF('S.D.PASTE SHEET'!N963="","",'S.D.PASTE SHEET'!N963)</f>
        <v/>
      </c>
      <c s="90" t="str">
        <f>IF('S.D.PASTE SHEET'!O963="","",'S.D.PASTE SHEET'!O963)</f>
        <v/>
      </c>
      <c s="90" t="str">
        <f>IF('S.D.PASTE SHEET'!P963="","",'S.D.PASTE SHEET'!P963)</f>
        <v/>
      </c>
      <c s="90" t="str">
        <f>IF('S.D.PASTE SHEET'!Q963="","",'S.D.PASTE SHEET'!Q963)</f>
        <v/>
      </c>
      <c s="90" t="str">
        <f>IF('S.D.PASTE SHEET'!R963="","",'S.D.PASTE SHEET'!R963)</f>
        <v/>
      </c>
      <c s="90" t="str">
        <f>IF('S.D.PASTE SHEET'!S963="","",'S.D.PASTE SHEET'!S963)</f>
        <v/>
      </c>
      <c s="90" t="str">
        <f>IF('S.D.PASTE SHEET'!T963="","",'S.D.PASTE SHEET'!T963)</f>
        <v/>
      </c>
      <c s="90" t="str">
        <f>IF('S.D.PASTE SHEET'!U963="","",'S.D.PASTE SHEET'!U963)</f>
        <v/>
      </c>
      <c s="90" t="str">
        <f>IF('S.D.PASTE SHEET'!V963="","",'S.D.PASTE SHEET'!V963)</f>
        <v/>
      </c>
      <c s="90" t="str">
        <f>IF('S.D.PASTE SHEET'!W963="","",'S.D.PASTE SHEET'!W963)</f>
        <v/>
      </c>
      <c s="90" t="str">
        <f>IF('S.D.PASTE SHEET'!X963="","",'S.D.PASTE SHEET'!X963)</f>
        <v/>
      </c>
      <c s="90" t="str">
        <f>IF('S.D.PASTE SHEET'!Y963="","",'S.D.PASTE SHEET'!Y963)</f>
        <v/>
      </c>
      <c s="90" t="str">
        <f>IF('S.D.PASTE SHEET'!Z963="","",'S.D.PASTE SHEET'!Z963)</f>
        <v/>
      </c>
      <c s="90" t="str">
        <f>IF('S.D.PASTE SHEET'!AA963="","",'S.D.PASTE SHEET'!AA963)</f>
        <v/>
      </c>
      <c s="90" t="str">
        <f>IF('S.D.PASTE SHEET'!AB963="","",'S.D.PASTE SHEET'!AB963)</f>
        <v/>
      </c>
      <c s="90" t="str">
        <f>IF('S.D.PASTE SHEET'!AC963="","",'S.D.PASTE SHEET'!AC963)</f>
        <v/>
      </c>
      <c s="90" t="str">
        <f>IF('S.D.PASTE SHEET'!AD963="","",'S.D.PASTE SHEET'!AD963)</f>
        <v/>
      </c>
      <c s="34"/>
      <c s="32" t="str">
        <f>IF(AK963="","",IF(AK963&gt;0,COUNT($AG$2:AG963),""))</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3" s="32" t="str">
        <f>IF(BC963="","",IF(BC963&gt;0,COUNT($AY$2:AY963),""))</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4" spans="1:66" ht="15.75" customHeight="1">
      <c r="A964" s="90" t="str">
        <f>IF('S.D.PASTE SHEET'!A964="","",'S.D.PASTE SHEET'!A964)</f>
        <v/>
      </c>
      <c s="90" t="str">
        <f>IF('S.D.PASTE SHEET'!B964="","",'S.D.PASTE SHEET'!B964)</f>
        <v/>
      </c>
      <c s="90" t="str">
        <f>IF('S.D.PASTE SHEET'!C964="","",'S.D.PASTE SHEET'!C964)</f>
        <v/>
      </c>
      <c s="91" t="str">
        <f>IF('S.D.PASTE SHEET'!D964="","",'S.D.PASTE SHEET'!D964)</f>
        <v/>
      </c>
      <c s="90" t="str">
        <f>IF('S.D.PASTE SHEET'!E964="","",UPPER('S.D.PASTE SHEET'!E964))</f>
        <v/>
      </c>
      <c s="90" t="str">
        <f>IF('S.D.PASTE SHEET'!F964="","",'S.D.PASTE SHEET'!F964)</f>
        <v/>
      </c>
      <c s="90" t="str">
        <f>IF('S.D.PASTE SHEET'!G964="","",UPPER('S.D.PASTE SHEET'!G964))</f>
        <v/>
      </c>
      <c s="90" t="str">
        <f>IF('S.D.PASTE SHEET'!H964="","",UPPER('S.D.PASTE SHEET'!H964))</f>
        <v/>
      </c>
      <c s="90" t="str">
        <f>IF('S.D.PASTE SHEET'!I964="","",'S.D.PASTE SHEET'!I964)</f>
        <v/>
      </c>
      <c s="91" t="str">
        <f>IF('S.D.PASTE SHEET'!J964="","",'S.D.PASTE SHEET'!J964)</f>
        <v/>
      </c>
      <c s="90" t="str">
        <f>IF('S.D.PASTE SHEET'!K964="","",'S.D.PASTE SHEET'!K964)</f>
        <v/>
      </c>
      <c s="90" t="str">
        <f>IF('S.D.PASTE SHEET'!L964="","",'S.D.PASTE SHEET'!L964)</f>
        <v/>
      </c>
      <c s="90" t="str">
        <f>IF('S.D.PASTE SHEET'!M964="","",'S.D.PASTE SHEET'!M964)</f>
        <v/>
      </c>
      <c s="90" t="str">
        <f>IF('S.D.PASTE SHEET'!N964="","",'S.D.PASTE SHEET'!N964)</f>
        <v/>
      </c>
      <c s="90" t="str">
        <f>IF('S.D.PASTE SHEET'!O964="","",'S.D.PASTE SHEET'!O964)</f>
        <v/>
      </c>
      <c s="90" t="str">
        <f>IF('S.D.PASTE SHEET'!P964="","",'S.D.PASTE SHEET'!P964)</f>
        <v/>
      </c>
      <c s="90" t="str">
        <f>IF('S.D.PASTE SHEET'!Q964="","",'S.D.PASTE SHEET'!Q964)</f>
        <v/>
      </c>
      <c s="90" t="str">
        <f>IF('S.D.PASTE SHEET'!R964="","",'S.D.PASTE SHEET'!R964)</f>
        <v/>
      </c>
      <c s="90" t="str">
        <f>IF('S.D.PASTE SHEET'!S964="","",'S.D.PASTE SHEET'!S964)</f>
        <v/>
      </c>
      <c s="90" t="str">
        <f>IF('S.D.PASTE SHEET'!T964="","",'S.D.PASTE SHEET'!T964)</f>
        <v/>
      </c>
      <c s="90" t="str">
        <f>IF('S.D.PASTE SHEET'!U964="","",'S.D.PASTE SHEET'!U964)</f>
        <v/>
      </c>
      <c s="90" t="str">
        <f>IF('S.D.PASTE SHEET'!V964="","",'S.D.PASTE SHEET'!V964)</f>
        <v/>
      </c>
      <c s="90" t="str">
        <f>IF('S.D.PASTE SHEET'!W964="","",'S.D.PASTE SHEET'!W964)</f>
        <v/>
      </c>
      <c s="90" t="str">
        <f>IF('S.D.PASTE SHEET'!X964="","",'S.D.PASTE SHEET'!X964)</f>
        <v/>
      </c>
      <c s="90" t="str">
        <f>IF('S.D.PASTE SHEET'!Y964="","",'S.D.PASTE SHEET'!Y964)</f>
        <v/>
      </c>
      <c s="90" t="str">
        <f>IF('S.D.PASTE SHEET'!Z964="","",'S.D.PASTE SHEET'!Z964)</f>
        <v/>
      </c>
      <c s="90" t="str">
        <f>IF('S.D.PASTE SHEET'!AA964="","",'S.D.PASTE SHEET'!AA964)</f>
        <v/>
      </c>
      <c s="90" t="str">
        <f>IF('S.D.PASTE SHEET'!AB964="","",'S.D.PASTE SHEET'!AB964)</f>
        <v/>
      </c>
      <c s="90" t="str">
        <f>IF('S.D.PASTE SHEET'!AC964="","",'S.D.PASTE SHEET'!AC964)</f>
        <v/>
      </c>
      <c s="90" t="str">
        <f>IF('S.D.PASTE SHEET'!AD964="","",'S.D.PASTE SHEET'!AD964)</f>
        <v/>
      </c>
      <c s="34"/>
      <c s="32" t="str">
        <f>IF(AK964="","",IF(AK964&gt;0,COUNT($AG$2:AG964),""))</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4" s="32" t="str">
        <f>IF(BC964="","",IF(BC964&gt;0,COUNT($AY$2:AY964),""))</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5" spans="1:66" ht="15.75" customHeight="1">
      <c r="A965" s="90" t="str">
        <f>IF('S.D.PASTE SHEET'!A965="","",'S.D.PASTE SHEET'!A965)</f>
        <v/>
      </c>
      <c s="90" t="str">
        <f>IF('S.D.PASTE SHEET'!B965="","",'S.D.PASTE SHEET'!B965)</f>
        <v/>
      </c>
      <c s="90" t="str">
        <f>IF('S.D.PASTE SHEET'!C965="","",'S.D.PASTE SHEET'!C965)</f>
        <v/>
      </c>
      <c s="91" t="str">
        <f>IF('S.D.PASTE SHEET'!D965="","",'S.D.PASTE SHEET'!D965)</f>
        <v/>
      </c>
      <c s="90" t="str">
        <f>IF('S.D.PASTE SHEET'!E965="","",UPPER('S.D.PASTE SHEET'!E965))</f>
        <v/>
      </c>
      <c s="90" t="str">
        <f>IF('S.D.PASTE SHEET'!F965="","",'S.D.PASTE SHEET'!F965)</f>
        <v/>
      </c>
      <c s="90" t="str">
        <f>IF('S.D.PASTE SHEET'!G965="","",UPPER('S.D.PASTE SHEET'!G965))</f>
        <v/>
      </c>
      <c s="90" t="str">
        <f>IF('S.D.PASTE SHEET'!H965="","",UPPER('S.D.PASTE SHEET'!H965))</f>
        <v/>
      </c>
      <c s="90" t="str">
        <f>IF('S.D.PASTE SHEET'!I965="","",'S.D.PASTE SHEET'!I965)</f>
        <v/>
      </c>
      <c s="91" t="str">
        <f>IF('S.D.PASTE SHEET'!J965="","",'S.D.PASTE SHEET'!J965)</f>
        <v/>
      </c>
      <c s="90" t="str">
        <f>IF('S.D.PASTE SHEET'!K965="","",'S.D.PASTE SHEET'!K965)</f>
        <v/>
      </c>
      <c s="90" t="str">
        <f>IF('S.D.PASTE SHEET'!L965="","",'S.D.PASTE SHEET'!L965)</f>
        <v/>
      </c>
      <c s="90" t="str">
        <f>IF('S.D.PASTE SHEET'!M965="","",'S.D.PASTE SHEET'!M965)</f>
        <v/>
      </c>
      <c s="90" t="str">
        <f>IF('S.D.PASTE SHEET'!N965="","",'S.D.PASTE SHEET'!N965)</f>
        <v/>
      </c>
      <c s="90" t="str">
        <f>IF('S.D.PASTE SHEET'!O965="","",'S.D.PASTE SHEET'!O965)</f>
        <v/>
      </c>
      <c s="90" t="str">
        <f>IF('S.D.PASTE SHEET'!P965="","",'S.D.PASTE SHEET'!P965)</f>
        <v/>
      </c>
      <c s="90" t="str">
        <f>IF('S.D.PASTE SHEET'!Q965="","",'S.D.PASTE SHEET'!Q965)</f>
        <v/>
      </c>
      <c s="90" t="str">
        <f>IF('S.D.PASTE SHEET'!R965="","",'S.D.PASTE SHEET'!R965)</f>
        <v/>
      </c>
      <c s="90" t="str">
        <f>IF('S.D.PASTE SHEET'!S965="","",'S.D.PASTE SHEET'!S965)</f>
        <v/>
      </c>
      <c s="90" t="str">
        <f>IF('S.D.PASTE SHEET'!T965="","",'S.D.PASTE SHEET'!T965)</f>
        <v/>
      </c>
      <c s="90" t="str">
        <f>IF('S.D.PASTE SHEET'!U965="","",'S.D.PASTE SHEET'!U965)</f>
        <v/>
      </c>
      <c s="90" t="str">
        <f>IF('S.D.PASTE SHEET'!V965="","",'S.D.PASTE SHEET'!V965)</f>
        <v/>
      </c>
      <c s="90" t="str">
        <f>IF('S.D.PASTE SHEET'!W965="","",'S.D.PASTE SHEET'!W965)</f>
        <v/>
      </c>
      <c s="90" t="str">
        <f>IF('S.D.PASTE SHEET'!X965="","",'S.D.PASTE SHEET'!X965)</f>
        <v/>
      </c>
      <c s="90" t="str">
        <f>IF('S.D.PASTE SHEET'!Y965="","",'S.D.PASTE SHEET'!Y965)</f>
        <v/>
      </c>
      <c s="90" t="str">
        <f>IF('S.D.PASTE SHEET'!Z965="","",'S.D.PASTE SHEET'!Z965)</f>
        <v/>
      </c>
      <c s="90" t="str">
        <f>IF('S.D.PASTE SHEET'!AA965="","",'S.D.PASTE SHEET'!AA965)</f>
        <v/>
      </c>
      <c s="90" t="str">
        <f>IF('S.D.PASTE SHEET'!AB965="","",'S.D.PASTE SHEET'!AB965)</f>
        <v/>
      </c>
      <c s="90" t="str">
        <f>IF('S.D.PASTE SHEET'!AC965="","",'S.D.PASTE SHEET'!AC965)</f>
        <v/>
      </c>
      <c s="90" t="str">
        <f>IF('S.D.PASTE SHEET'!AD965="","",'S.D.PASTE SHEET'!AD965)</f>
        <v/>
      </c>
      <c s="34"/>
      <c s="32" t="str">
        <f>IF(AK965="","",IF(AK965&gt;0,COUNT($AG$2:AG965),""))</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5" s="32" t="str">
        <f>IF(BC965="","",IF(BC965&gt;0,COUNT($AY$2:AY965),""))</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6" spans="1:66" ht="15.75" customHeight="1">
      <c r="A966" s="90" t="str">
        <f>IF('S.D.PASTE SHEET'!A966="","",'S.D.PASTE SHEET'!A966)</f>
        <v/>
      </c>
      <c s="90" t="str">
        <f>IF('S.D.PASTE SHEET'!B966="","",'S.D.PASTE SHEET'!B966)</f>
        <v/>
      </c>
      <c s="90" t="str">
        <f>IF('S.D.PASTE SHEET'!C966="","",'S.D.PASTE SHEET'!C966)</f>
        <v/>
      </c>
      <c s="91" t="str">
        <f>IF('S.D.PASTE SHEET'!D966="","",'S.D.PASTE SHEET'!D966)</f>
        <v/>
      </c>
      <c s="90" t="str">
        <f>IF('S.D.PASTE SHEET'!E966="","",UPPER('S.D.PASTE SHEET'!E966))</f>
        <v/>
      </c>
      <c s="90" t="str">
        <f>IF('S.D.PASTE SHEET'!F966="","",'S.D.PASTE SHEET'!F966)</f>
        <v/>
      </c>
      <c s="90" t="str">
        <f>IF('S.D.PASTE SHEET'!G966="","",UPPER('S.D.PASTE SHEET'!G966))</f>
        <v/>
      </c>
      <c s="90" t="str">
        <f>IF('S.D.PASTE SHEET'!H966="","",UPPER('S.D.PASTE SHEET'!H966))</f>
        <v/>
      </c>
      <c s="90" t="str">
        <f>IF('S.D.PASTE SHEET'!I966="","",'S.D.PASTE SHEET'!I966)</f>
        <v/>
      </c>
      <c s="91" t="str">
        <f>IF('S.D.PASTE SHEET'!J966="","",'S.D.PASTE SHEET'!J966)</f>
        <v/>
      </c>
      <c s="90" t="str">
        <f>IF('S.D.PASTE SHEET'!K966="","",'S.D.PASTE SHEET'!K966)</f>
        <v/>
      </c>
      <c s="90" t="str">
        <f>IF('S.D.PASTE SHEET'!L966="","",'S.D.PASTE SHEET'!L966)</f>
        <v/>
      </c>
      <c s="90" t="str">
        <f>IF('S.D.PASTE SHEET'!M966="","",'S.D.PASTE SHEET'!M966)</f>
        <v/>
      </c>
      <c s="90" t="str">
        <f>IF('S.D.PASTE SHEET'!N966="","",'S.D.PASTE SHEET'!N966)</f>
        <v/>
      </c>
      <c s="90" t="str">
        <f>IF('S.D.PASTE SHEET'!O966="","",'S.D.PASTE SHEET'!O966)</f>
        <v/>
      </c>
      <c s="90" t="str">
        <f>IF('S.D.PASTE SHEET'!P966="","",'S.D.PASTE SHEET'!P966)</f>
        <v/>
      </c>
      <c s="90" t="str">
        <f>IF('S.D.PASTE SHEET'!Q966="","",'S.D.PASTE SHEET'!Q966)</f>
        <v/>
      </c>
      <c s="90" t="str">
        <f>IF('S.D.PASTE SHEET'!R966="","",'S.D.PASTE SHEET'!R966)</f>
        <v/>
      </c>
      <c s="90" t="str">
        <f>IF('S.D.PASTE SHEET'!S966="","",'S.D.PASTE SHEET'!S966)</f>
        <v/>
      </c>
      <c s="90" t="str">
        <f>IF('S.D.PASTE SHEET'!T966="","",'S.D.PASTE SHEET'!T966)</f>
        <v/>
      </c>
      <c s="90" t="str">
        <f>IF('S.D.PASTE SHEET'!U966="","",'S.D.PASTE SHEET'!U966)</f>
        <v/>
      </c>
      <c s="90" t="str">
        <f>IF('S.D.PASTE SHEET'!V966="","",'S.D.PASTE SHEET'!V966)</f>
        <v/>
      </c>
      <c s="90" t="str">
        <f>IF('S.D.PASTE SHEET'!W966="","",'S.D.PASTE SHEET'!W966)</f>
        <v/>
      </c>
      <c s="90" t="str">
        <f>IF('S.D.PASTE SHEET'!X966="","",'S.D.PASTE SHEET'!X966)</f>
        <v/>
      </c>
      <c s="90" t="str">
        <f>IF('S.D.PASTE SHEET'!Y966="","",'S.D.PASTE SHEET'!Y966)</f>
        <v/>
      </c>
      <c s="90" t="str">
        <f>IF('S.D.PASTE SHEET'!Z966="","",'S.D.PASTE SHEET'!Z966)</f>
        <v/>
      </c>
      <c s="90" t="str">
        <f>IF('S.D.PASTE SHEET'!AA966="","",'S.D.PASTE SHEET'!AA966)</f>
        <v/>
      </c>
      <c s="90" t="str">
        <f>IF('S.D.PASTE SHEET'!AB966="","",'S.D.PASTE SHEET'!AB966)</f>
        <v/>
      </c>
      <c s="90" t="str">
        <f>IF('S.D.PASTE SHEET'!AC966="","",'S.D.PASTE SHEET'!AC966)</f>
        <v/>
      </c>
      <c s="90" t="str">
        <f>IF('S.D.PASTE SHEET'!AD966="","",'S.D.PASTE SHEET'!AD966)</f>
        <v/>
      </c>
      <c s="34"/>
      <c s="32" t="str">
        <f>IF(AK966="","",IF(AK966&gt;0,COUNT($AG$2:AG966),""))</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6" s="32" t="str">
        <f>IF(BC966="","",IF(BC966&gt;0,COUNT($AY$2:AY966),""))</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7" spans="1:66" ht="15.75" customHeight="1">
      <c r="A967" s="90" t="str">
        <f>IF('S.D.PASTE SHEET'!A967="","",'S.D.PASTE SHEET'!A967)</f>
        <v/>
      </c>
      <c s="90" t="str">
        <f>IF('S.D.PASTE SHEET'!B967="","",'S.D.PASTE SHEET'!B967)</f>
        <v/>
      </c>
      <c s="90" t="str">
        <f>IF('S.D.PASTE SHEET'!C967="","",'S.D.PASTE SHEET'!C967)</f>
        <v/>
      </c>
      <c s="91" t="str">
        <f>IF('S.D.PASTE SHEET'!D967="","",'S.D.PASTE SHEET'!D967)</f>
        <v/>
      </c>
      <c s="90" t="str">
        <f>IF('S.D.PASTE SHEET'!E967="","",UPPER('S.D.PASTE SHEET'!E967))</f>
        <v/>
      </c>
      <c s="90" t="str">
        <f>IF('S.D.PASTE SHEET'!F967="","",'S.D.PASTE SHEET'!F967)</f>
        <v/>
      </c>
      <c s="90" t="str">
        <f>IF('S.D.PASTE SHEET'!G967="","",UPPER('S.D.PASTE SHEET'!G967))</f>
        <v/>
      </c>
      <c s="90" t="str">
        <f>IF('S.D.PASTE SHEET'!H967="","",UPPER('S.D.PASTE SHEET'!H967))</f>
        <v/>
      </c>
      <c s="90" t="str">
        <f>IF('S.D.PASTE SHEET'!I967="","",'S.D.PASTE SHEET'!I967)</f>
        <v/>
      </c>
      <c s="91" t="str">
        <f>IF('S.D.PASTE SHEET'!J967="","",'S.D.PASTE SHEET'!J967)</f>
        <v/>
      </c>
      <c s="90" t="str">
        <f>IF('S.D.PASTE SHEET'!K967="","",'S.D.PASTE SHEET'!K967)</f>
        <v/>
      </c>
      <c s="90" t="str">
        <f>IF('S.D.PASTE SHEET'!L967="","",'S.D.PASTE SHEET'!L967)</f>
        <v/>
      </c>
      <c s="90" t="str">
        <f>IF('S.D.PASTE SHEET'!M967="","",'S.D.PASTE SHEET'!M967)</f>
        <v/>
      </c>
      <c s="90" t="str">
        <f>IF('S.D.PASTE SHEET'!N967="","",'S.D.PASTE SHEET'!N967)</f>
        <v/>
      </c>
      <c s="90" t="str">
        <f>IF('S.D.PASTE SHEET'!O967="","",'S.D.PASTE SHEET'!O967)</f>
        <v/>
      </c>
      <c s="90" t="str">
        <f>IF('S.D.PASTE SHEET'!P967="","",'S.D.PASTE SHEET'!P967)</f>
        <v/>
      </c>
      <c s="90" t="str">
        <f>IF('S.D.PASTE SHEET'!Q967="","",'S.D.PASTE SHEET'!Q967)</f>
        <v/>
      </c>
      <c s="90" t="str">
        <f>IF('S.D.PASTE SHEET'!R967="","",'S.D.PASTE SHEET'!R967)</f>
        <v/>
      </c>
      <c s="90" t="str">
        <f>IF('S.D.PASTE SHEET'!S967="","",'S.D.PASTE SHEET'!S967)</f>
        <v/>
      </c>
      <c s="90" t="str">
        <f>IF('S.D.PASTE SHEET'!T967="","",'S.D.PASTE SHEET'!T967)</f>
        <v/>
      </c>
      <c s="90" t="str">
        <f>IF('S.D.PASTE SHEET'!U967="","",'S.D.PASTE SHEET'!U967)</f>
        <v/>
      </c>
      <c s="90" t="str">
        <f>IF('S.D.PASTE SHEET'!V967="","",'S.D.PASTE SHEET'!V967)</f>
        <v/>
      </c>
      <c s="90" t="str">
        <f>IF('S.D.PASTE SHEET'!W967="","",'S.D.PASTE SHEET'!W967)</f>
        <v/>
      </c>
      <c s="90" t="str">
        <f>IF('S.D.PASTE SHEET'!X967="","",'S.D.PASTE SHEET'!X967)</f>
        <v/>
      </c>
      <c s="90" t="str">
        <f>IF('S.D.PASTE SHEET'!Y967="","",'S.D.PASTE SHEET'!Y967)</f>
        <v/>
      </c>
      <c s="90" t="str">
        <f>IF('S.D.PASTE SHEET'!Z967="","",'S.D.PASTE SHEET'!Z967)</f>
        <v/>
      </c>
      <c s="90" t="str">
        <f>IF('S.D.PASTE SHEET'!AA967="","",'S.D.PASTE SHEET'!AA967)</f>
        <v/>
      </c>
      <c s="90" t="str">
        <f>IF('S.D.PASTE SHEET'!AB967="","",'S.D.PASTE SHEET'!AB967)</f>
        <v/>
      </c>
      <c s="90" t="str">
        <f>IF('S.D.PASTE SHEET'!AC967="","",'S.D.PASTE SHEET'!AC967)</f>
        <v/>
      </c>
      <c s="90" t="str">
        <f>IF('S.D.PASTE SHEET'!AD967="","",'S.D.PASTE SHEET'!AD967)</f>
        <v/>
      </c>
      <c s="34"/>
      <c s="32" t="str">
        <f>IF(AK967="","",IF(AK967&gt;0,COUNT($AG$2:AG967),""))</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7" s="32" t="str">
        <f>IF(BC967="","",IF(BC967&gt;0,COUNT($AY$2:AY967),""))</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8" spans="1:66" ht="15.75" customHeight="1">
      <c r="A968" s="90" t="str">
        <f>IF('S.D.PASTE SHEET'!A968="","",'S.D.PASTE SHEET'!A968)</f>
        <v/>
      </c>
      <c s="90" t="str">
        <f>IF('S.D.PASTE SHEET'!B968="","",'S.D.PASTE SHEET'!B968)</f>
        <v/>
      </c>
      <c s="90" t="str">
        <f>IF('S.D.PASTE SHEET'!C968="","",'S.D.PASTE SHEET'!C968)</f>
        <v/>
      </c>
      <c s="91" t="str">
        <f>IF('S.D.PASTE SHEET'!D968="","",'S.D.PASTE SHEET'!D968)</f>
        <v/>
      </c>
      <c s="90" t="str">
        <f>IF('S.D.PASTE SHEET'!E968="","",UPPER('S.D.PASTE SHEET'!E968))</f>
        <v/>
      </c>
      <c s="90" t="str">
        <f>IF('S.D.PASTE SHEET'!F968="","",'S.D.PASTE SHEET'!F968)</f>
        <v/>
      </c>
      <c s="90" t="str">
        <f>IF('S.D.PASTE SHEET'!G968="","",UPPER('S.D.PASTE SHEET'!G968))</f>
        <v/>
      </c>
      <c s="90" t="str">
        <f>IF('S.D.PASTE SHEET'!H968="","",UPPER('S.D.PASTE SHEET'!H968))</f>
        <v/>
      </c>
      <c s="90" t="str">
        <f>IF('S.D.PASTE SHEET'!I968="","",'S.D.PASTE SHEET'!I968)</f>
        <v/>
      </c>
      <c s="91" t="str">
        <f>IF('S.D.PASTE SHEET'!J968="","",'S.D.PASTE SHEET'!J968)</f>
        <v/>
      </c>
      <c s="90" t="str">
        <f>IF('S.D.PASTE SHEET'!K968="","",'S.D.PASTE SHEET'!K968)</f>
        <v/>
      </c>
      <c s="90" t="str">
        <f>IF('S.D.PASTE SHEET'!L968="","",'S.D.PASTE SHEET'!L968)</f>
        <v/>
      </c>
      <c s="90" t="str">
        <f>IF('S.D.PASTE SHEET'!M968="","",'S.D.PASTE SHEET'!M968)</f>
        <v/>
      </c>
      <c s="90" t="str">
        <f>IF('S.D.PASTE SHEET'!N968="","",'S.D.PASTE SHEET'!N968)</f>
        <v/>
      </c>
      <c s="90" t="str">
        <f>IF('S.D.PASTE SHEET'!O968="","",'S.D.PASTE SHEET'!O968)</f>
        <v/>
      </c>
      <c s="90" t="str">
        <f>IF('S.D.PASTE SHEET'!P968="","",'S.D.PASTE SHEET'!P968)</f>
        <v/>
      </c>
      <c s="90" t="str">
        <f>IF('S.D.PASTE SHEET'!Q968="","",'S.D.PASTE SHEET'!Q968)</f>
        <v/>
      </c>
      <c s="90" t="str">
        <f>IF('S.D.PASTE SHEET'!R968="","",'S.D.PASTE SHEET'!R968)</f>
        <v/>
      </c>
      <c s="90" t="str">
        <f>IF('S.D.PASTE SHEET'!S968="","",'S.D.PASTE SHEET'!S968)</f>
        <v/>
      </c>
      <c s="90" t="str">
        <f>IF('S.D.PASTE SHEET'!T968="","",'S.D.PASTE SHEET'!T968)</f>
        <v/>
      </c>
      <c s="90" t="str">
        <f>IF('S.D.PASTE SHEET'!U968="","",'S.D.PASTE SHEET'!U968)</f>
        <v/>
      </c>
      <c s="90" t="str">
        <f>IF('S.D.PASTE SHEET'!V968="","",'S.D.PASTE SHEET'!V968)</f>
        <v/>
      </c>
      <c s="90" t="str">
        <f>IF('S.D.PASTE SHEET'!W968="","",'S.D.PASTE SHEET'!W968)</f>
        <v/>
      </c>
      <c s="90" t="str">
        <f>IF('S.D.PASTE SHEET'!X968="","",'S.D.PASTE SHEET'!X968)</f>
        <v/>
      </c>
      <c s="90" t="str">
        <f>IF('S.D.PASTE SHEET'!Y968="","",'S.D.PASTE SHEET'!Y968)</f>
        <v/>
      </c>
      <c s="90" t="str">
        <f>IF('S.D.PASTE SHEET'!Z968="","",'S.D.PASTE SHEET'!Z968)</f>
        <v/>
      </c>
      <c s="90" t="str">
        <f>IF('S.D.PASTE SHEET'!AA968="","",'S.D.PASTE SHEET'!AA968)</f>
        <v/>
      </c>
      <c s="90" t="str">
        <f>IF('S.D.PASTE SHEET'!AB968="","",'S.D.PASTE SHEET'!AB968)</f>
        <v/>
      </c>
      <c s="90" t="str">
        <f>IF('S.D.PASTE SHEET'!AC968="","",'S.D.PASTE SHEET'!AC968)</f>
        <v/>
      </c>
      <c s="90" t="str">
        <f>IF('S.D.PASTE SHEET'!AD968="","",'S.D.PASTE SHEET'!AD968)</f>
        <v/>
      </c>
      <c s="34"/>
      <c s="32" t="str">
        <f>IF(AK968="","",IF(AK968&gt;0,COUNT($AG$2:AG968),""))</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8" s="32" t="str">
        <f>IF(BC968="","",IF(BC968&gt;0,COUNT($AY$2:AY968),""))</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69" spans="1:66" ht="15.75" customHeight="1">
      <c r="A969" s="90" t="str">
        <f>IF('S.D.PASTE SHEET'!A969="","",'S.D.PASTE SHEET'!A969)</f>
        <v/>
      </c>
      <c s="90" t="str">
        <f>IF('S.D.PASTE SHEET'!B969="","",'S.D.PASTE SHEET'!B969)</f>
        <v/>
      </c>
      <c s="90" t="str">
        <f>IF('S.D.PASTE SHEET'!C969="","",'S.D.PASTE SHEET'!C969)</f>
        <v/>
      </c>
      <c s="91" t="str">
        <f>IF('S.D.PASTE SHEET'!D969="","",'S.D.PASTE SHEET'!D969)</f>
        <v/>
      </c>
      <c s="90" t="str">
        <f>IF('S.D.PASTE SHEET'!E969="","",UPPER('S.D.PASTE SHEET'!E969))</f>
        <v/>
      </c>
      <c s="90" t="str">
        <f>IF('S.D.PASTE SHEET'!F969="","",'S.D.PASTE SHEET'!F969)</f>
        <v/>
      </c>
      <c s="90" t="str">
        <f>IF('S.D.PASTE SHEET'!G969="","",UPPER('S.D.PASTE SHEET'!G969))</f>
        <v/>
      </c>
      <c s="90" t="str">
        <f>IF('S.D.PASTE SHEET'!H969="","",UPPER('S.D.PASTE SHEET'!H969))</f>
        <v/>
      </c>
      <c s="90" t="str">
        <f>IF('S.D.PASTE SHEET'!I969="","",'S.D.PASTE SHEET'!I969)</f>
        <v/>
      </c>
      <c s="91" t="str">
        <f>IF('S.D.PASTE SHEET'!J969="","",'S.D.PASTE SHEET'!J969)</f>
        <v/>
      </c>
      <c s="90" t="str">
        <f>IF('S.D.PASTE SHEET'!K969="","",'S.D.PASTE SHEET'!K969)</f>
        <v/>
      </c>
      <c s="90" t="str">
        <f>IF('S.D.PASTE SHEET'!L969="","",'S.D.PASTE SHEET'!L969)</f>
        <v/>
      </c>
      <c s="90" t="str">
        <f>IF('S.D.PASTE SHEET'!M969="","",'S.D.PASTE SHEET'!M969)</f>
        <v/>
      </c>
      <c s="90" t="str">
        <f>IF('S.D.PASTE SHEET'!N969="","",'S.D.PASTE SHEET'!N969)</f>
        <v/>
      </c>
      <c s="90" t="str">
        <f>IF('S.D.PASTE SHEET'!O969="","",'S.D.PASTE SHEET'!O969)</f>
        <v/>
      </c>
      <c s="90" t="str">
        <f>IF('S.D.PASTE SHEET'!P969="","",'S.D.PASTE SHEET'!P969)</f>
        <v/>
      </c>
      <c s="90" t="str">
        <f>IF('S.D.PASTE SHEET'!Q969="","",'S.D.PASTE SHEET'!Q969)</f>
        <v/>
      </c>
      <c s="90" t="str">
        <f>IF('S.D.PASTE SHEET'!R969="","",'S.D.PASTE SHEET'!R969)</f>
        <v/>
      </c>
      <c s="90" t="str">
        <f>IF('S.D.PASTE SHEET'!S969="","",'S.D.PASTE SHEET'!S969)</f>
        <v/>
      </c>
      <c s="90" t="str">
        <f>IF('S.D.PASTE SHEET'!T969="","",'S.D.PASTE SHEET'!T969)</f>
        <v/>
      </c>
      <c s="90" t="str">
        <f>IF('S.D.PASTE SHEET'!U969="","",'S.D.PASTE SHEET'!U969)</f>
        <v/>
      </c>
      <c s="90" t="str">
        <f>IF('S.D.PASTE SHEET'!V969="","",'S.D.PASTE SHEET'!V969)</f>
        <v/>
      </c>
      <c s="90" t="str">
        <f>IF('S.D.PASTE SHEET'!W969="","",'S.D.PASTE SHEET'!W969)</f>
        <v/>
      </c>
      <c s="90" t="str">
        <f>IF('S.D.PASTE SHEET'!X969="","",'S.D.PASTE SHEET'!X969)</f>
        <v/>
      </c>
      <c s="90" t="str">
        <f>IF('S.D.PASTE SHEET'!Y969="","",'S.D.PASTE SHEET'!Y969)</f>
        <v/>
      </c>
      <c s="90" t="str">
        <f>IF('S.D.PASTE SHEET'!Z969="","",'S.D.PASTE SHEET'!Z969)</f>
        <v/>
      </c>
      <c s="90" t="str">
        <f>IF('S.D.PASTE SHEET'!AA969="","",'S.D.PASTE SHEET'!AA969)</f>
        <v/>
      </c>
      <c s="90" t="str">
        <f>IF('S.D.PASTE SHEET'!AB969="","",'S.D.PASTE SHEET'!AB969)</f>
        <v/>
      </c>
      <c s="90" t="str">
        <f>IF('S.D.PASTE SHEET'!AC969="","",'S.D.PASTE SHEET'!AC969)</f>
        <v/>
      </c>
      <c s="90" t="str">
        <f>IF('S.D.PASTE SHEET'!AD969="","",'S.D.PASTE SHEET'!AD969)</f>
        <v/>
      </c>
      <c s="34"/>
      <c s="32" t="str">
        <f>IF(AK969="","",IF(AK969&gt;0,COUNT($AG$2:AG969),""))</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69" s="32" t="str">
        <f>IF(BC969="","",IF(BC969&gt;0,COUNT($AY$2:AY969),""))</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0" spans="1:66" ht="15.75" customHeight="1">
      <c r="A970" s="90" t="str">
        <f>IF('S.D.PASTE SHEET'!A970="","",'S.D.PASTE SHEET'!A970)</f>
        <v/>
      </c>
      <c s="90" t="str">
        <f>IF('S.D.PASTE SHEET'!B970="","",'S.D.PASTE SHEET'!B970)</f>
        <v/>
      </c>
      <c s="90" t="str">
        <f>IF('S.D.PASTE SHEET'!C970="","",'S.D.PASTE SHEET'!C970)</f>
        <v/>
      </c>
      <c s="91" t="str">
        <f>IF('S.D.PASTE SHEET'!D970="","",'S.D.PASTE SHEET'!D970)</f>
        <v/>
      </c>
      <c s="90" t="str">
        <f>IF('S.D.PASTE SHEET'!E970="","",UPPER('S.D.PASTE SHEET'!E970))</f>
        <v/>
      </c>
      <c s="90" t="str">
        <f>IF('S.D.PASTE SHEET'!F970="","",'S.D.PASTE SHEET'!F970)</f>
        <v/>
      </c>
      <c s="90" t="str">
        <f>IF('S.D.PASTE SHEET'!G970="","",UPPER('S.D.PASTE SHEET'!G970))</f>
        <v/>
      </c>
      <c s="90" t="str">
        <f>IF('S.D.PASTE SHEET'!H970="","",UPPER('S.D.PASTE SHEET'!H970))</f>
        <v/>
      </c>
      <c s="90" t="str">
        <f>IF('S.D.PASTE SHEET'!I970="","",'S.D.PASTE SHEET'!I970)</f>
        <v/>
      </c>
      <c s="91" t="str">
        <f>IF('S.D.PASTE SHEET'!J970="","",'S.D.PASTE SHEET'!J970)</f>
        <v/>
      </c>
      <c s="90" t="str">
        <f>IF('S.D.PASTE SHEET'!K970="","",'S.D.PASTE SHEET'!K970)</f>
        <v/>
      </c>
      <c s="90" t="str">
        <f>IF('S.D.PASTE SHEET'!L970="","",'S.D.PASTE SHEET'!L970)</f>
        <v/>
      </c>
      <c s="90" t="str">
        <f>IF('S.D.PASTE SHEET'!M970="","",'S.D.PASTE SHEET'!M970)</f>
        <v/>
      </c>
      <c s="90" t="str">
        <f>IF('S.D.PASTE SHEET'!N970="","",'S.D.PASTE SHEET'!N970)</f>
        <v/>
      </c>
      <c s="90" t="str">
        <f>IF('S.D.PASTE SHEET'!O970="","",'S.D.PASTE SHEET'!O970)</f>
        <v/>
      </c>
      <c s="90" t="str">
        <f>IF('S.D.PASTE SHEET'!P970="","",'S.D.PASTE SHEET'!P970)</f>
        <v/>
      </c>
      <c s="90" t="str">
        <f>IF('S.D.PASTE SHEET'!Q970="","",'S.D.PASTE SHEET'!Q970)</f>
        <v/>
      </c>
      <c s="90" t="str">
        <f>IF('S.D.PASTE SHEET'!R970="","",'S.D.PASTE SHEET'!R970)</f>
        <v/>
      </c>
      <c s="90" t="str">
        <f>IF('S.D.PASTE SHEET'!S970="","",'S.D.PASTE SHEET'!S970)</f>
        <v/>
      </c>
      <c s="90" t="str">
        <f>IF('S.D.PASTE SHEET'!T970="","",'S.D.PASTE SHEET'!T970)</f>
        <v/>
      </c>
      <c s="90" t="str">
        <f>IF('S.D.PASTE SHEET'!U970="","",'S.D.PASTE SHEET'!U970)</f>
        <v/>
      </c>
      <c s="90" t="str">
        <f>IF('S.D.PASTE SHEET'!V970="","",'S.D.PASTE SHEET'!V970)</f>
        <v/>
      </c>
      <c s="90" t="str">
        <f>IF('S.D.PASTE SHEET'!W970="","",'S.D.PASTE SHEET'!W970)</f>
        <v/>
      </c>
      <c s="90" t="str">
        <f>IF('S.D.PASTE SHEET'!X970="","",'S.D.PASTE SHEET'!X970)</f>
        <v/>
      </c>
      <c s="90" t="str">
        <f>IF('S.D.PASTE SHEET'!Y970="","",'S.D.PASTE SHEET'!Y970)</f>
        <v/>
      </c>
      <c s="90" t="str">
        <f>IF('S.D.PASTE SHEET'!Z970="","",'S.D.PASTE SHEET'!Z970)</f>
        <v/>
      </c>
      <c s="90" t="str">
        <f>IF('S.D.PASTE SHEET'!AA970="","",'S.D.PASTE SHEET'!AA970)</f>
        <v/>
      </c>
      <c s="90" t="str">
        <f>IF('S.D.PASTE SHEET'!AB970="","",'S.D.PASTE SHEET'!AB970)</f>
        <v/>
      </c>
      <c s="90" t="str">
        <f>IF('S.D.PASTE SHEET'!AC970="","",'S.D.PASTE SHEET'!AC970)</f>
        <v/>
      </c>
      <c s="90" t="str">
        <f>IF('S.D.PASTE SHEET'!AD970="","",'S.D.PASTE SHEET'!AD970)</f>
        <v/>
      </c>
      <c s="34"/>
      <c s="32" t="str">
        <f>IF(AK970="","",IF(AK970&gt;0,COUNT($AG$2:AG970),""))</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0" s="32" t="str">
        <f>IF(BC970="","",IF(BC970&gt;0,COUNT($AY$2:AY970),""))</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1" spans="1:66" ht="15.75" customHeight="1">
      <c r="A971" s="90" t="str">
        <f>IF('S.D.PASTE SHEET'!A971="","",'S.D.PASTE SHEET'!A971)</f>
        <v/>
      </c>
      <c s="90" t="str">
        <f>IF('S.D.PASTE SHEET'!B971="","",'S.D.PASTE SHEET'!B971)</f>
        <v/>
      </c>
      <c s="90" t="str">
        <f>IF('S.D.PASTE SHEET'!C971="","",'S.D.PASTE SHEET'!C971)</f>
        <v/>
      </c>
      <c s="91" t="str">
        <f>IF('S.D.PASTE SHEET'!D971="","",'S.D.PASTE SHEET'!D971)</f>
        <v/>
      </c>
      <c s="90" t="str">
        <f>IF('S.D.PASTE SHEET'!E971="","",UPPER('S.D.PASTE SHEET'!E971))</f>
        <v/>
      </c>
      <c s="90" t="str">
        <f>IF('S.D.PASTE SHEET'!F971="","",'S.D.PASTE SHEET'!F971)</f>
        <v/>
      </c>
      <c s="90" t="str">
        <f>IF('S.D.PASTE SHEET'!G971="","",UPPER('S.D.PASTE SHEET'!G971))</f>
        <v/>
      </c>
      <c s="90" t="str">
        <f>IF('S.D.PASTE SHEET'!H971="","",UPPER('S.D.PASTE SHEET'!H971))</f>
        <v/>
      </c>
      <c s="90" t="str">
        <f>IF('S.D.PASTE SHEET'!I971="","",'S.D.PASTE SHEET'!I971)</f>
        <v/>
      </c>
      <c s="91" t="str">
        <f>IF('S.D.PASTE SHEET'!J971="","",'S.D.PASTE SHEET'!J971)</f>
        <v/>
      </c>
      <c s="90" t="str">
        <f>IF('S.D.PASTE SHEET'!K971="","",'S.D.PASTE SHEET'!K971)</f>
        <v/>
      </c>
      <c s="90" t="str">
        <f>IF('S.D.PASTE SHEET'!L971="","",'S.D.PASTE SHEET'!L971)</f>
        <v/>
      </c>
      <c s="90" t="str">
        <f>IF('S.D.PASTE SHEET'!M971="","",'S.D.PASTE SHEET'!M971)</f>
        <v/>
      </c>
      <c s="90" t="str">
        <f>IF('S.D.PASTE SHEET'!N971="","",'S.D.PASTE SHEET'!N971)</f>
        <v/>
      </c>
      <c s="90" t="str">
        <f>IF('S.D.PASTE SHEET'!O971="","",'S.D.PASTE SHEET'!O971)</f>
        <v/>
      </c>
      <c s="90" t="str">
        <f>IF('S.D.PASTE SHEET'!P971="","",'S.D.PASTE SHEET'!P971)</f>
        <v/>
      </c>
      <c s="90" t="str">
        <f>IF('S.D.PASTE SHEET'!Q971="","",'S.D.PASTE SHEET'!Q971)</f>
        <v/>
      </c>
      <c s="90" t="str">
        <f>IF('S.D.PASTE SHEET'!R971="","",'S.D.PASTE SHEET'!R971)</f>
        <v/>
      </c>
      <c s="90" t="str">
        <f>IF('S.D.PASTE SHEET'!S971="","",'S.D.PASTE SHEET'!S971)</f>
        <v/>
      </c>
      <c s="90" t="str">
        <f>IF('S.D.PASTE SHEET'!T971="","",'S.D.PASTE SHEET'!T971)</f>
        <v/>
      </c>
      <c s="90" t="str">
        <f>IF('S.D.PASTE SHEET'!U971="","",'S.D.PASTE SHEET'!U971)</f>
        <v/>
      </c>
      <c s="90" t="str">
        <f>IF('S.D.PASTE SHEET'!V971="","",'S.D.PASTE SHEET'!V971)</f>
        <v/>
      </c>
      <c s="90" t="str">
        <f>IF('S.D.PASTE SHEET'!W971="","",'S.D.PASTE SHEET'!W971)</f>
        <v/>
      </c>
      <c s="90" t="str">
        <f>IF('S.D.PASTE SHEET'!X971="","",'S.D.PASTE SHEET'!X971)</f>
        <v/>
      </c>
      <c s="90" t="str">
        <f>IF('S.D.PASTE SHEET'!Y971="","",'S.D.PASTE SHEET'!Y971)</f>
        <v/>
      </c>
      <c s="90" t="str">
        <f>IF('S.D.PASTE SHEET'!Z971="","",'S.D.PASTE SHEET'!Z971)</f>
        <v/>
      </c>
      <c s="90" t="str">
        <f>IF('S.D.PASTE SHEET'!AA971="","",'S.D.PASTE SHEET'!AA971)</f>
        <v/>
      </c>
      <c s="90" t="str">
        <f>IF('S.D.PASTE SHEET'!AB971="","",'S.D.PASTE SHEET'!AB971)</f>
        <v/>
      </c>
      <c s="90" t="str">
        <f>IF('S.D.PASTE SHEET'!AC971="","",'S.D.PASTE SHEET'!AC971)</f>
        <v/>
      </c>
      <c s="90" t="str">
        <f>IF('S.D.PASTE SHEET'!AD971="","",'S.D.PASTE SHEET'!AD971)</f>
        <v/>
      </c>
      <c s="34"/>
      <c s="32" t="str">
        <f>IF(AK971="","",IF(AK971&gt;0,COUNT($AG$2:AG971),""))</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1" s="32" t="str">
        <f>IF(BC971="","",IF(BC971&gt;0,COUNT($AY$2:AY971),""))</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2" spans="1:66" ht="15.75" customHeight="1">
      <c r="A972" s="90" t="str">
        <f>IF('S.D.PASTE SHEET'!A972="","",'S.D.PASTE SHEET'!A972)</f>
        <v/>
      </c>
      <c s="90" t="str">
        <f>IF('S.D.PASTE SHEET'!B972="","",'S.D.PASTE SHEET'!B972)</f>
        <v/>
      </c>
      <c s="90" t="str">
        <f>IF('S.D.PASTE SHEET'!C972="","",'S.D.PASTE SHEET'!C972)</f>
        <v/>
      </c>
      <c s="91" t="str">
        <f>IF('S.D.PASTE SHEET'!D972="","",'S.D.PASTE SHEET'!D972)</f>
        <v/>
      </c>
      <c s="90" t="str">
        <f>IF('S.D.PASTE SHEET'!E972="","",UPPER('S.D.PASTE SHEET'!E972))</f>
        <v/>
      </c>
      <c s="90" t="str">
        <f>IF('S.D.PASTE SHEET'!F972="","",'S.D.PASTE SHEET'!F972)</f>
        <v/>
      </c>
      <c s="90" t="str">
        <f>IF('S.D.PASTE SHEET'!G972="","",UPPER('S.D.PASTE SHEET'!G972))</f>
        <v/>
      </c>
      <c s="90" t="str">
        <f>IF('S.D.PASTE SHEET'!H972="","",UPPER('S.D.PASTE SHEET'!H972))</f>
        <v/>
      </c>
      <c s="90" t="str">
        <f>IF('S.D.PASTE SHEET'!I972="","",'S.D.PASTE SHEET'!I972)</f>
        <v/>
      </c>
      <c s="91" t="str">
        <f>IF('S.D.PASTE SHEET'!J972="","",'S.D.PASTE SHEET'!J972)</f>
        <v/>
      </c>
      <c s="90" t="str">
        <f>IF('S.D.PASTE SHEET'!K972="","",'S.D.PASTE SHEET'!K972)</f>
        <v/>
      </c>
      <c s="90" t="str">
        <f>IF('S.D.PASTE SHEET'!L972="","",'S.D.PASTE SHEET'!L972)</f>
        <v/>
      </c>
      <c s="90" t="str">
        <f>IF('S.D.PASTE SHEET'!M972="","",'S.D.PASTE SHEET'!M972)</f>
        <v/>
      </c>
      <c s="90" t="str">
        <f>IF('S.D.PASTE SHEET'!N972="","",'S.D.PASTE SHEET'!N972)</f>
        <v/>
      </c>
      <c s="90" t="str">
        <f>IF('S.D.PASTE SHEET'!O972="","",'S.D.PASTE SHEET'!O972)</f>
        <v/>
      </c>
      <c s="90" t="str">
        <f>IF('S.D.PASTE SHEET'!P972="","",'S.D.PASTE SHEET'!P972)</f>
        <v/>
      </c>
      <c s="90" t="str">
        <f>IF('S.D.PASTE SHEET'!Q972="","",'S.D.PASTE SHEET'!Q972)</f>
        <v/>
      </c>
      <c s="90" t="str">
        <f>IF('S.D.PASTE SHEET'!R972="","",'S.D.PASTE SHEET'!R972)</f>
        <v/>
      </c>
      <c s="90" t="str">
        <f>IF('S.D.PASTE SHEET'!S972="","",'S.D.PASTE SHEET'!S972)</f>
        <v/>
      </c>
      <c s="90" t="str">
        <f>IF('S.D.PASTE SHEET'!T972="","",'S.D.PASTE SHEET'!T972)</f>
        <v/>
      </c>
      <c s="90" t="str">
        <f>IF('S.D.PASTE SHEET'!U972="","",'S.D.PASTE SHEET'!U972)</f>
        <v/>
      </c>
      <c s="90" t="str">
        <f>IF('S.D.PASTE SHEET'!V972="","",'S.D.PASTE SHEET'!V972)</f>
        <v/>
      </c>
      <c s="90" t="str">
        <f>IF('S.D.PASTE SHEET'!W972="","",'S.D.PASTE SHEET'!W972)</f>
        <v/>
      </c>
      <c s="90" t="str">
        <f>IF('S.D.PASTE SHEET'!X972="","",'S.D.PASTE SHEET'!X972)</f>
        <v/>
      </c>
      <c s="90" t="str">
        <f>IF('S.D.PASTE SHEET'!Y972="","",'S.D.PASTE SHEET'!Y972)</f>
        <v/>
      </c>
      <c s="90" t="str">
        <f>IF('S.D.PASTE SHEET'!Z972="","",'S.D.PASTE SHEET'!Z972)</f>
        <v/>
      </c>
      <c s="90" t="str">
        <f>IF('S.D.PASTE SHEET'!AA972="","",'S.D.PASTE SHEET'!AA972)</f>
        <v/>
      </c>
      <c s="90" t="str">
        <f>IF('S.D.PASTE SHEET'!AB972="","",'S.D.PASTE SHEET'!AB972)</f>
        <v/>
      </c>
      <c s="90" t="str">
        <f>IF('S.D.PASTE SHEET'!AC972="","",'S.D.PASTE SHEET'!AC972)</f>
        <v/>
      </c>
      <c s="90" t="str">
        <f>IF('S.D.PASTE SHEET'!AD972="","",'S.D.PASTE SHEET'!AD972)</f>
        <v/>
      </c>
      <c s="34"/>
      <c s="32" t="str">
        <f>IF(AK972="","",IF(AK972&gt;0,COUNT($AG$2:AG972),""))</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2" s="32" t="str">
        <f>IF(BC972="","",IF(BC972&gt;0,COUNT($AY$2:AY972),""))</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3" spans="1:66" ht="15.75" customHeight="1">
      <c r="A973" s="90" t="str">
        <f>IF('S.D.PASTE SHEET'!A973="","",'S.D.PASTE SHEET'!A973)</f>
        <v/>
      </c>
      <c s="90" t="str">
        <f>IF('S.D.PASTE SHEET'!B973="","",'S.D.PASTE SHEET'!B973)</f>
        <v/>
      </c>
      <c s="90" t="str">
        <f>IF('S.D.PASTE SHEET'!C973="","",'S.D.PASTE SHEET'!C973)</f>
        <v/>
      </c>
      <c s="91" t="str">
        <f>IF('S.D.PASTE SHEET'!D973="","",'S.D.PASTE SHEET'!D973)</f>
        <v/>
      </c>
      <c s="90" t="str">
        <f>IF('S.D.PASTE SHEET'!E973="","",UPPER('S.D.PASTE SHEET'!E973))</f>
        <v/>
      </c>
      <c s="90" t="str">
        <f>IF('S.D.PASTE SHEET'!F973="","",'S.D.PASTE SHEET'!F973)</f>
        <v/>
      </c>
      <c s="90" t="str">
        <f>IF('S.D.PASTE SHEET'!G973="","",UPPER('S.D.PASTE SHEET'!G973))</f>
        <v/>
      </c>
      <c s="90" t="str">
        <f>IF('S.D.PASTE SHEET'!H973="","",UPPER('S.D.PASTE SHEET'!H973))</f>
        <v/>
      </c>
      <c s="90" t="str">
        <f>IF('S.D.PASTE SHEET'!I973="","",'S.D.PASTE SHEET'!I973)</f>
        <v/>
      </c>
      <c s="91" t="str">
        <f>IF('S.D.PASTE SHEET'!J973="","",'S.D.PASTE SHEET'!J973)</f>
        <v/>
      </c>
      <c s="90" t="str">
        <f>IF('S.D.PASTE SHEET'!K973="","",'S.D.PASTE SHEET'!K973)</f>
        <v/>
      </c>
      <c s="90" t="str">
        <f>IF('S.D.PASTE SHEET'!L973="","",'S.D.PASTE SHEET'!L973)</f>
        <v/>
      </c>
      <c s="90" t="str">
        <f>IF('S.D.PASTE SHEET'!M973="","",'S.D.PASTE SHEET'!M973)</f>
        <v/>
      </c>
      <c s="90" t="str">
        <f>IF('S.D.PASTE SHEET'!N973="","",'S.D.PASTE SHEET'!N973)</f>
        <v/>
      </c>
      <c s="90" t="str">
        <f>IF('S.D.PASTE SHEET'!O973="","",'S.D.PASTE SHEET'!O973)</f>
        <v/>
      </c>
      <c s="90" t="str">
        <f>IF('S.D.PASTE SHEET'!P973="","",'S.D.PASTE SHEET'!P973)</f>
        <v/>
      </c>
      <c s="90" t="str">
        <f>IF('S.D.PASTE SHEET'!Q973="","",'S.D.PASTE SHEET'!Q973)</f>
        <v/>
      </c>
      <c s="90" t="str">
        <f>IF('S.D.PASTE SHEET'!R973="","",'S.D.PASTE SHEET'!R973)</f>
        <v/>
      </c>
      <c s="90" t="str">
        <f>IF('S.D.PASTE SHEET'!S973="","",'S.D.PASTE SHEET'!S973)</f>
        <v/>
      </c>
      <c s="90" t="str">
        <f>IF('S.D.PASTE SHEET'!T973="","",'S.D.PASTE SHEET'!T973)</f>
        <v/>
      </c>
      <c s="90" t="str">
        <f>IF('S.D.PASTE SHEET'!U973="","",'S.D.PASTE SHEET'!U973)</f>
        <v/>
      </c>
      <c s="90" t="str">
        <f>IF('S.D.PASTE SHEET'!V973="","",'S.D.PASTE SHEET'!V973)</f>
        <v/>
      </c>
      <c s="90" t="str">
        <f>IF('S.D.PASTE SHEET'!W973="","",'S.D.PASTE SHEET'!W973)</f>
        <v/>
      </c>
      <c s="90" t="str">
        <f>IF('S.D.PASTE SHEET'!X973="","",'S.D.PASTE SHEET'!X973)</f>
        <v/>
      </c>
      <c s="90" t="str">
        <f>IF('S.D.PASTE SHEET'!Y973="","",'S.D.PASTE SHEET'!Y973)</f>
        <v/>
      </c>
      <c s="90" t="str">
        <f>IF('S.D.PASTE SHEET'!Z973="","",'S.D.PASTE SHEET'!Z973)</f>
        <v/>
      </c>
      <c s="90" t="str">
        <f>IF('S.D.PASTE SHEET'!AA973="","",'S.D.PASTE SHEET'!AA973)</f>
        <v/>
      </c>
      <c s="90" t="str">
        <f>IF('S.D.PASTE SHEET'!AB973="","",'S.D.PASTE SHEET'!AB973)</f>
        <v/>
      </c>
      <c s="90" t="str">
        <f>IF('S.D.PASTE SHEET'!AC973="","",'S.D.PASTE SHEET'!AC973)</f>
        <v/>
      </c>
      <c s="90" t="str">
        <f>IF('S.D.PASTE SHEET'!AD973="","",'S.D.PASTE SHEET'!AD973)</f>
        <v/>
      </c>
      <c s="34"/>
      <c s="32" t="str">
        <f>IF(AK973="","",IF(AK973&gt;0,COUNT($AG$2:AG973),""))</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3" s="32" t="str">
        <f>IF(BC973="","",IF(BC973&gt;0,COUNT($AY$2:AY973),""))</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4" spans="1:66" ht="15.75" customHeight="1">
      <c r="A974" s="90" t="str">
        <f>IF('S.D.PASTE SHEET'!A974="","",'S.D.PASTE SHEET'!A974)</f>
        <v/>
      </c>
      <c s="90" t="str">
        <f>IF('S.D.PASTE SHEET'!B974="","",'S.D.PASTE SHEET'!B974)</f>
        <v/>
      </c>
      <c s="90" t="str">
        <f>IF('S.D.PASTE SHEET'!C974="","",'S.D.PASTE SHEET'!C974)</f>
        <v/>
      </c>
      <c s="91" t="str">
        <f>IF('S.D.PASTE SHEET'!D974="","",'S.D.PASTE SHEET'!D974)</f>
        <v/>
      </c>
      <c s="90" t="str">
        <f>IF('S.D.PASTE SHEET'!E974="","",UPPER('S.D.PASTE SHEET'!E974))</f>
        <v/>
      </c>
      <c s="90" t="str">
        <f>IF('S.D.PASTE SHEET'!F974="","",'S.D.PASTE SHEET'!F974)</f>
        <v/>
      </c>
      <c s="90" t="str">
        <f>IF('S.D.PASTE SHEET'!G974="","",UPPER('S.D.PASTE SHEET'!G974))</f>
        <v/>
      </c>
      <c s="90" t="str">
        <f>IF('S.D.PASTE SHEET'!H974="","",UPPER('S.D.PASTE SHEET'!H974))</f>
        <v/>
      </c>
      <c s="90" t="str">
        <f>IF('S.D.PASTE SHEET'!I974="","",'S.D.PASTE SHEET'!I974)</f>
        <v/>
      </c>
      <c s="91" t="str">
        <f>IF('S.D.PASTE SHEET'!J974="","",'S.D.PASTE SHEET'!J974)</f>
        <v/>
      </c>
      <c s="90" t="str">
        <f>IF('S.D.PASTE SHEET'!K974="","",'S.D.PASTE SHEET'!K974)</f>
        <v/>
      </c>
      <c s="90" t="str">
        <f>IF('S.D.PASTE SHEET'!L974="","",'S.D.PASTE SHEET'!L974)</f>
        <v/>
      </c>
      <c s="90" t="str">
        <f>IF('S.D.PASTE SHEET'!M974="","",'S.D.PASTE SHEET'!M974)</f>
        <v/>
      </c>
      <c s="90" t="str">
        <f>IF('S.D.PASTE SHEET'!N974="","",'S.D.PASTE SHEET'!N974)</f>
        <v/>
      </c>
      <c s="90" t="str">
        <f>IF('S.D.PASTE SHEET'!O974="","",'S.D.PASTE SHEET'!O974)</f>
        <v/>
      </c>
      <c s="90" t="str">
        <f>IF('S.D.PASTE SHEET'!P974="","",'S.D.PASTE SHEET'!P974)</f>
        <v/>
      </c>
      <c s="90" t="str">
        <f>IF('S.D.PASTE SHEET'!Q974="","",'S.D.PASTE SHEET'!Q974)</f>
        <v/>
      </c>
      <c s="90" t="str">
        <f>IF('S.D.PASTE SHEET'!R974="","",'S.D.PASTE SHEET'!R974)</f>
        <v/>
      </c>
      <c s="90" t="str">
        <f>IF('S.D.PASTE SHEET'!S974="","",'S.D.PASTE SHEET'!S974)</f>
        <v/>
      </c>
      <c s="90" t="str">
        <f>IF('S.D.PASTE SHEET'!T974="","",'S.D.PASTE SHEET'!T974)</f>
        <v/>
      </c>
      <c s="90" t="str">
        <f>IF('S.D.PASTE SHEET'!U974="","",'S.D.PASTE SHEET'!U974)</f>
        <v/>
      </c>
      <c s="90" t="str">
        <f>IF('S.D.PASTE SHEET'!V974="","",'S.D.PASTE SHEET'!V974)</f>
        <v/>
      </c>
      <c s="90" t="str">
        <f>IF('S.D.PASTE SHEET'!W974="","",'S.D.PASTE SHEET'!W974)</f>
        <v/>
      </c>
      <c s="90" t="str">
        <f>IF('S.D.PASTE SHEET'!X974="","",'S.D.PASTE SHEET'!X974)</f>
        <v/>
      </c>
      <c s="90" t="str">
        <f>IF('S.D.PASTE SHEET'!Y974="","",'S.D.PASTE SHEET'!Y974)</f>
        <v/>
      </c>
      <c s="90" t="str">
        <f>IF('S.D.PASTE SHEET'!Z974="","",'S.D.PASTE SHEET'!Z974)</f>
        <v/>
      </c>
      <c s="90" t="str">
        <f>IF('S.D.PASTE SHEET'!AA974="","",'S.D.PASTE SHEET'!AA974)</f>
        <v/>
      </c>
      <c s="90" t="str">
        <f>IF('S.D.PASTE SHEET'!AB974="","",'S.D.PASTE SHEET'!AB974)</f>
        <v/>
      </c>
      <c s="90" t="str">
        <f>IF('S.D.PASTE SHEET'!AC974="","",'S.D.PASTE SHEET'!AC974)</f>
        <v/>
      </c>
      <c s="90" t="str">
        <f>IF('S.D.PASTE SHEET'!AD974="","",'S.D.PASTE SHEET'!AD974)</f>
        <v/>
      </c>
      <c s="34"/>
      <c s="32" t="str">
        <f>IF(AK974="","",IF(AK974&gt;0,COUNT($AG$2:AG974),""))</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4" s="32" t="str">
        <f>IF(BC974="","",IF(BC974&gt;0,COUNT($AY$2:AY974),""))</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5" spans="1:66" ht="15.75" customHeight="1">
      <c r="A975" s="90" t="str">
        <f>IF('S.D.PASTE SHEET'!A975="","",'S.D.PASTE SHEET'!A975)</f>
        <v/>
      </c>
      <c s="90" t="str">
        <f>IF('S.D.PASTE SHEET'!B975="","",'S.D.PASTE SHEET'!B975)</f>
        <v/>
      </c>
      <c s="90" t="str">
        <f>IF('S.D.PASTE SHEET'!C975="","",'S.D.PASTE SHEET'!C975)</f>
        <v/>
      </c>
      <c s="91" t="str">
        <f>IF('S.D.PASTE SHEET'!D975="","",'S.D.PASTE SHEET'!D975)</f>
        <v/>
      </c>
      <c s="90" t="str">
        <f>IF('S.D.PASTE SHEET'!E975="","",UPPER('S.D.PASTE SHEET'!E975))</f>
        <v/>
      </c>
      <c s="90" t="str">
        <f>IF('S.D.PASTE SHEET'!F975="","",'S.D.PASTE SHEET'!F975)</f>
        <v/>
      </c>
      <c s="90" t="str">
        <f>IF('S.D.PASTE SHEET'!G975="","",UPPER('S.D.PASTE SHEET'!G975))</f>
        <v/>
      </c>
      <c s="90" t="str">
        <f>IF('S.D.PASTE SHEET'!H975="","",UPPER('S.D.PASTE SHEET'!H975))</f>
        <v/>
      </c>
      <c s="90" t="str">
        <f>IF('S.D.PASTE SHEET'!I975="","",'S.D.PASTE SHEET'!I975)</f>
        <v/>
      </c>
      <c s="91" t="str">
        <f>IF('S.D.PASTE SHEET'!J975="","",'S.D.PASTE SHEET'!J975)</f>
        <v/>
      </c>
      <c s="90" t="str">
        <f>IF('S.D.PASTE SHEET'!K975="","",'S.D.PASTE SHEET'!K975)</f>
        <v/>
      </c>
      <c s="90" t="str">
        <f>IF('S.D.PASTE SHEET'!L975="","",'S.D.PASTE SHEET'!L975)</f>
        <v/>
      </c>
      <c s="90" t="str">
        <f>IF('S.D.PASTE SHEET'!M975="","",'S.D.PASTE SHEET'!M975)</f>
        <v/>
      </c>
      <c s="90" t="str">
        <f>IF('S.D.PASTE SHEET'!N975="","",'S.D.PASTE SHEET'!N975)</f>
        <v/>
      </c>
      <c s="90" t="str">
        <f>IF('S.D.PASTE SHEET'!O975="","",'S.D.PASTE SHEET'!O975)</f>
        <v/>
      </c>
      <c s="90" t="str">
        <f>IF('S.D.PASTE SHEET'!P975="","",'S.D.PASTE SHEET'!P975)</f>
        <v/>
      </c>
      <c s="90" t="str">
        <f>IF('S.D.PASTE SHEET'!Q975="","",'S.D.PASTE SHEET'!Q975)</f>
        <v/>
      </c>
      <c s="90" t="str">
        <f>IF('S.D.PASTE SHEET'!R975="","",'S.D.PASTE SHEET'!R975)</f>
        <v/>
      </c>
      <c s="90" t="str">
        <f>IF('S.D.PASTE SHEET'!S975="","",'S.D.PASTE SHEET'!S975)</f>
        <v/>
      </c>
      <c s="90" t="str">
        <f>IF('S.D.PASTE SHEET'!T975="","",'S.D.PASTE SHEET'!T975)</f>
        <v/>
      </c>
      <c s="90" t="str">
        <f>IF('S.D.PASTE SHEET'!U975="","",'S.D.PASTE SHEET'!U975)</f>
        <v/>
      </c>
      <c s="90" t="str">
        <f>IF('S.D.PASTE SHEET'!V975="","",'S.D.PASTE SHEET'!V975)</f>
        <v/>
      </c>
      <c s="90" t="str">
        <f>IF('S.D.PASTE SHEET'!W975="","",'S.D.PASTE SHEET'!W975)</f>
        <v/>
      </c>
      <c s="90" t="str">
        <f>IF('S.D.PASTE SHEET'!X975="","",'S.D.PASTE SHEET'!X975)</f>
        <v/>
      </c>
      <c s="90" t="str">
        <f>IF('S.D.PASTE SHEET'!Y975="","",'S.D.PASTE SHEET'!Y975)</f>
        <v/>
      </c>
      <c s="90" t="str">
        <f>IF('S.D.PASTE SHEET'!Z975="","",'S.D.PASTE SHEET'!Z975)</f>
        <v/>
      </c>
      <c s="90" t="str">
        <f>IF('S.D.PASTE SHEET'!AA975="","",'S.D.PASTE SHEET'!AA975)</f>
        <v/>
      </c>
      <c s="90" t="str">
        <f>IF('S.D.PASTE SHEET'!AB975="","",'S.D.PASTE SHEET'!AB975)</f>
        <v/>
      </c>
      <c s="90" t="str">
        <f>IF('S.D.PASTE SHEET'!AC975="","",'S.D.PASTE SHEET'!AC975)</f>
        <v/>
      </c>
      <c s="90" t="str">
        <f>IF('S.D.PASTE SHEET'!AD975="","",'S.D.PASTE SHEET'!AD975)</f>
        <v/>
      </c>
      <c s="34"/>
      <c s="32" t="str">
        <f>IF(AK975="","",IF(AK975&gt;0,COUNT($AG$2:AG975),""))</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5" s="32" t="str">
        <f>IF(BC975="","",IF(BC975&gt;0,COUNT($AY$2:AY975),""))</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6" spans="1:66" ht="15.75" customHeight="1">
      <c r="A976" s="90" t="str">
        <f>IF('S.D.PASTE SHEET'!A976="","",'S.D.PASTE SHEET'!A976)</f>
        <v/>
      </c>
      <c s="90" t="str">
        <f>IF('S.D.PASTE SHEET'!B976="","",'S.D.PASTE SHEET'!B976)</f>
        <v/>
      </c>
      <c s="90" t="str">
        <f>IF('S.D.PASTE SHEET'!C976="","",'S.D.PASTE SHEET'!C976)</f>
        <v/>
      </c>
      <c s="91" t="str">
        <f>IF('S.D.PASTE SHEET'!D976="","",'S.D.PASTE SHEET'!D976)</f>
        <v/>
      </c>
      <c s="90" t="str">
        <f>IF('S.D.PASTE SHEET'!E976="","",UPPER('S.D.PASTE SHEET'!E976))</f>
        <v/>
      </c>
      <c s="90" t="str">
        <f>IF('S.D.PASTE SHEET'!F976="","",'S.D.PASTE SHEET'!F976)</f>
        <v/>
      </c>
      <c s="90" t="str">
        <f>IF('S.D.PASTE SHEET'!G976="","",UPPER('S.D.PASTE SHEET'!G976))</f>
        <v/>
      </c>
      <c s="90" t="str">
        <f>IF('S.D.PASTE SHEET'!H976="","",UPPER('S.D.PASTE SHEET'!H976))</f>
        <v/>
      </c>
      <c s="90" t="str">
        <f>IF('S.D.PASTE SHEET'!I976="","",'S.D.PASTE SHEET'!I976)</f>
        <v/>
      </c>
      <c s="91" t="str">
        <f>IF('S.D.PASTE SHEET'!J976="","",'S.D.PASTE SHEET'!J976)</f>
        <v/>
      </c>
      <c s="90" t="str">
        <f>IF('S.D.PASTE SHEET'!K976="","",'S.D.PASTE SHEET'!K976)</f>
        <v/>
      </c>
      <c s="90" t="str">
        <f>IF('S.D.PASTE SHEET'!L976="","",'S.D.PASTE SHEET'!L976)</f>
        <v/>
      </c>
      <c s="90" t="str">
        <f>IF('S.D.PASTE SHEET'!M976="","",'S.D.PASTE SHEET'!M976)</f>
        <v/>
      </c>
      <c s="90" t="str">
        <f>IF('S.D.PASTE SHEET'!N976="","",'S.D.PASTE SHEET'!N976)</f>
        <v/>
      </c>
      <c s="90" t="str">
        <f>IF('S.D.PASTE SHEET'!O976="","",'S.D.PASTE SHEET'!O976)</f>
        <v/>
      </c>
      <c s="90" t="str">
        <f>IF('S.D.PASTE SHEET'!P976="","",'S.D.PASTE SHEET'!P976)</f>
        <v/>
      </c>
      <c s="90" t="str">
        <f>IF('S.D.PASTE SHEET'!Q976="","",'S.D.PASTE SHEET'!Q976)</f>
        <v/>
      </c>
      <c s="90" t="str">
        <f>IF('S.D.PASTE SHEET'!R976="","",'S.D.PASTE SHEET'!R976)</f>
        <v/>
      </c>
      <c s="90" t="str">
        <f>IF('S.D.PASTE SHEET'!S976="","",'S.D.PASTE SHEET'!S976)</f>
        <v/>
      </c>
      <c s="90" t="str">
        <f>IF('S.D.PASTE SHEET'!T976="","",'S.D.PASTE SHEET'!T976)</f>
        <v/>
      </c>
      <c s="90" t="str">
        <f>IF('S.D.PASTE SHEET'!U976="","",'S.D.PASTE SHEET'!U976)</f>
        <v/>
      </c>
      <c s="90" t="str">
        <f>IF('S.D.PASTE SHEET'!V976="","",'S.D.PASTE SHEET'!V976)</f>
        <v/>
      </c>
      <c s="90" t="str">
        <f>IF('S.D.PASTE SHEET'!W976="","",'S.D.PASTE SHEET'!W976)</f>
        <v/>
      </c>
      <c s="90" t="str">
        <f>IF('S.D.PASTE SHEET'!X976="","",'S.D.PASTE SHEET'!X976)</f>
        <v/>
      </c>
      <c s="90" t="str">
        <f>IF('S.D.PASTE SHEET'!Y976="","",'S.D.PASTE SHEET'!Y976)</f>
        <v/>
      </c>
      <c s="90" t="str">
        <f>IF('S.D.PASTE SHEET'!Z976="","",'S.D.PASTE SHEET'!Z976)</f>
        <v/>
      </c>
      <c s="90" t="str">
        <f>IF('S.D.PASTE SHEET'!AA976="","",'S.D.PASTE SHEET'!AA976)</f>
        <v/>
      </c>
      <c s="90" t="str">
        <f>IF('S.D.PASTE SHEET'!AB976="","",'S.D.PASTE SHEET'!AB976)</f>
        <v/>
      </c>
      <c s="90" t="str">
        <f>IF('S.D.PASTE SHEET'!AC976="","",'S.D.PASTE SHEET'!AC976)</f>
        <v/>
      </c>
      <c s="90" t="str">
        <f>IF('S.D.PASTE SHEET'!AD976="","",'S.D.PASTE SHEET'!AD976)</f>
        <v/>
      </c>
      <c s="34"/>
      <c s="32" t="str">
        <f>IF(AK976="","",IF(AK976&gt;0,COUNT($AG$2:AG976),""))</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 t="shared" si="136"/>
        <v/>
      </c>
      <c r="AX976" s="32" t="str">
        <f>IF(BC976="","",IF(BC976&gt;0,COUNT($AY$2:AY976),""))</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7" spans="1:66" ht="15.75" customHeight="1">
      <c r="A977" s="90" t="str">
        <f>IF('S.D.PASTE SHEET'!A977="","",'S.D.PASTE SHEET'!A977)</f>
        <v/>
      </c>
      <c s="90" t="str">
        <f>IF('S.D.PASTE SHEET'!B977="","",'S.D.PASTE SHEET'!B977)</f>
        <v/>
      </c>
      <c s="90" t="str">
        <f>IF('S.D.PASTE SHEET'!C977="","",'S.D.PASTE SHEET'!C977)</f>
        <v/>
      </c>
      <c s="91" t="str">
        <f>IF('S.D.PASTE SHEET'!D977="","",'S.D.PASTE SHEET'!D977)</f>
        <v/>
      </c>
      <c s="90" t="str">
        <f>IF('S.D.PASTE SHEET'!E977="","",UPPER('S.D.PASTE SHEET'!E977))</f>
        <v/>
      </c>
      <c s="90" t="str">
        <f>IF('S.D.PASTE SHEET'!F977="","",'S.D.PASTE SHEET'!F977)</f>
        <v/>
      </c>
      <c s="90" t="str">
        <f>IF('S.D.PASTE SHEET'!G977="","",UPPER('S.D.PASTE SHEET'!G977))</f>
        <v/>
      </c>
      <c s="90" t="str">
        <f>IF('S.D.PASTE SHEET'!H977="","",UPPER('S.D.PASTE SHEET'!H977))</f>
        <v/>
      </c>
      <c s="90" t="str">
        <f>IF('S.D.PASTE SHEET'!I977="","",'S.D.PASTE SHEET'!I977)</f>
        <v/>
      </c>
      <c s="91" t="str">
        <f>IF('S.D.PASTE SHEET'!J977="","",'S.D.PASTE SHEET'!J977)</f>
        <v/>
      </c>
      <c s="90" t="str">
        <f>IF('S.D.PASTE SHEET'!K977="","",'S.D.PASTE SHEET'!K977)</f>
        <v/>
      </c>
      <c s="90" t="str">
        <f>IF('S.D.PASTE SHEET'!L977="","",'S.D.PASTE SHEET'!L977)</f>
        <v/>
      </c>
      <c s="90" t="str">
        <f>IF('S.D.PASTE SHEET'!M977="","",'S.D.PASTE SHEET'!M977)</f>
        <v/>
      </c>
      <c s="90" t="str">
        <f>IF('S.D.PASTE SHEET'!N977="","",'S.D.PASTE SHEET'!N977)</f>
        <v/>
      </c>
      <c s="90" t="str">
        <f>IF('S.D.PASTE SHEET'!O977="","",'S.D.PASTE SHEET'!O977)</f>
        <v/>
      </c>
      <c s="90" t="str">
        <f>IF('S.D.PASTE SHEET'!P977="","",'S.D.PASTE SHEET'!P977)</f>
        <v/>
      </c>
      <c s="90" t="str">
        <f>IF('S.D.PASTE SHEET'!Q977="","",'S.D.PASTE SHEET'!Q977)</f>
        <v/>
      </c>
      <c s="90" t="str">
        <f>IF('S.D.PASTE SHEET'!R977="","",'S.D.PASTE SHEET'!R977)</f>
        <v/>
      </c>
      <c s="90" t="str">
        <f>IF('S.D.PASTE SHEET'!S977="","",'S.D.PASTE SHEET'!S977)</f>
        <v/>
      </c>
      <c s="90" t="str">
        <f>IF('S.D.PASTE SHEET'!T977="","",'S.D.PASTE SHEET'!T977)</f>
        <v/>
      </c>
      <c s="90" t="str">
        <f>IF('S.D.PASTE SHEET'!U977="","",'S.D.PASTE SHEET'!U977)</f>
        <v/>
      </c>
      <c s="90" t="str">
        <f>IF('S.D.PASTE SHEET'!V977="","",'S.D.PASTE SHEET'!V977)</f>
        <v/>
      </c>
      <c s="90" t="str">
        <f>IF('S.D.PASTE SHEET'!W977="","",'S.D.PASTE SHEET'!W977)</f>
        <v/>
      </c>
      <c s="90" t="str">
        <f>IF('S.D.PASTE SHEET'!X977="","",'S.D.PASTE SHEET'!X977)</f>
        <v/>
      </c>
      <c s="90" t="str">
        <f>IF('S.D.PASTE SHEET'!Y977="","",'S.D.PASTE SHEET'!Y977)</f>
        <v/>
      </c>
      <c s="90" t="str">
        <f>IF('S.D.PASTE SHEET'!Z977="","",'S.D.PASTE SHEET'!Z977)</f>
        <v/>
      </c>
      <c s="90" t="str">
        <f>IF('S.D.PASTE SHEET'!AA977="","",'S.D.PASTE SHEET'!AA977)</f>
        <v/>
      </c>
      <c s="90" t="str">
        <f>IF('S.D.PASTE SHEET'!AB977="","",'S.D.PASTE SHEET'!AB977)</f>
        <v/>
      </c>
      <c s="90" t="str">
        <f>IF('S.D.PASTE SHEET'!AC977="","",'S.D.PASTE SHEET'!AC977)</f>
        <v/>
      </c>
      <c s="90" t="str">
        <f>IF('S.D.PASTE SHEET'!AD977="","",'S.D.PASTE SHEET'!AD977)</f>
        <v/>
      </c>
      <c s="34"/>
      <c s="32" t="str">
        <f>IF(AK977="","",IF(AK977&gt;0,COUNT($AG$2:AG977),""))</f>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37" t="str">
        <f t="shared" si="136"/>
        <v/>
      </c>
      <c s="10" t="str">
        <f t="shared" si="136"/>
        <v/>
      </c>
      <c s="10" t="str">
        <f t="shared" si="136"/>
        <v/>
      </c>
      <c s="10" t="str">
        <f t="shared" si="136"/>
        <v/>
      </c>
      <c s="10" t="str">
        <f t="shared" si="136"/>
        <v/>
      </c>
      <c s="10" t="str">
        <f t="shared" si="136"/>
        <v/>
      </c>
      <c s="10" t="str">
        <f>IF(AND($AJ$1=5,$A977=5),P977,"")</f>
        <v/>
      </c>
      <c r="AX977" s="32" t="str">
        <f>IF(BC977="","",IF(BC977&gt;0,COUNT($AY$2:AY977),""))</f>
        <v/>
      </c>
      <c s="10" t="str">
        <f t="shared" si="137"/>
        <v/>
      </c>
      <c s="10" t="str">
        <f t="shared" si="138"/>
        <v/>
      </c>
      <c s="10" t="str">
        <f t="shared" si="138"/>
        <v/>
      </c>
      <c s="39" t="str">
        <f t="shared" si="138"/>
        <v/>
      </c>
      <c s="10" t="str">
        <f t="shared" si="138"/>
        <v/>
      </c>
      <c s="10" t="str">
        <f t="shared" si="138"/>
        <v/>
      </c>
      <c s="10" t="str">
        <f t="shared" si="138"/>
        <v/>
      </c>
      <c s="10" t="str">
        <f t="shared" si="138"/>
        <v/>
      </c>
      <c s="10" t="str">
        <f t="shared" si="138"/>
        <v/>
      </c>
      <c s="39" t="str">
        <f t="shared" si="138"/>
        <v/>
      </c>
      <c s="10" t="str">
        <f t="shared" si="138"/>
        <v/>
      </c>
      <c s="10" t="str">
        <f t="shared" si="138"/>
        <v/>
      </c>
      <c s="10" t="str">
        <f t="shared" si="138"/>
        <v/>
      </c>
      <c s="10" t="str">
        <f t="shared" si="138"/>
        <v/>
      </c>
      <c s="10" t="str">
        <f t="shared" si="138"/>
        <v/>
      </c>
      <c s="10" t="str">
        <f t="shared" si="138"/>
        <v/>
      </c>
    </row>
    <row r="978" spans="1:66" ht="15.75" customHeight="1">
      <c r="A978" s="90" t="str">
        <f>IF('S.D.PASTE SHEET'!A978="","",'S.D.PASTE SHEET'!A978)</f>
        <v/>
      </c>
      <c s="90" t="str">
        <f>IF('S.D.PASTE SHEET'!B978="","",'S.D.PASTE SHEET'!B978)</f>
        <v/>
      </c>
      <c s="90" t="str">
        <f>IF('S.D.PASTE SHEET'!C978="","",'S.D.PASTE SHEET'!C978)</f>
        <v/>
      </c>
      <c s="91" t="str">
        <f>IF('S.D.PASTE SHEET'!D978="","",'S.D.PASTE SHEET'!D978)</f>
        <v/>
      </c>
      <c s="90" t="str">
        <f>IF('S.D.PASTE SHEET'!E978="","",UPPER('S.D.PASTE SHEET'!E978))</f>
        <v/>
      </c>
      <c s="90" t="str">
        <f>IF('S.D.PASTE SHEET'!F978="","",'S.D.PASTE SHEET'!F978)</f>
        <v/>
      </c>
      <c s="90" t="str">
        <f>IF('S.D.PASTE SHEET'!G978="","",UPPER('S.D.PASTE SHEET'!G978))</f>
        <v/>
      </c>
      <c s="90" t="str">
        <f>IF('S.D.PASTE SHEET'!H978="","",UPPER('S.D.PASTE SHEET'!H978))</f>
        <v/>
      </c>
      <c s="90" t="str">
        <f>IF('S.D.PASTE SHEET'!I978="","",'S.D.PASTE SHEET'!I978)</f>
        <v/>
      </c>
      <c s="91" t="str">
        <f>IF('S.D.PASTE SHEET'!J978="","",'S.D.PASTE SHEET'!J978)</f>
        <v/>
      </c>
      <c s="90" t="str">
        <f>IF('S.D.PASTE SHEET'!K978="","",'S.D.PASTE SHEET'!K978)</f>
        <v/>
      </c>
      <c s="90" t="str">
        <f>IF('S.D.PASTE SHEET'!L978="","",'S.D.PASTE SHEET'!L978)</f>
        <v/>
      </c>
      <c s="90" t="str">
        <f>IF('S.D.PASTE SHEET'!M978="","",'S.D.PASTE SHEET'!M978)</f>
        <v/>
      </c>
      <c s="90" t="str">
        <f>IF('S.D.PASTE SHEET'!N978="","",'S.D.PASTE SHEET'!N978)</f>
        <v/>
      </c>
      <c s="90" t="str">
        <f>IF('S.D.PASTE SHEET'!O978="","",'S.D.PASTE SHEET'!O978)</f>
        <v/>
      </c>
      <c s="90" t="str">
        <f>IF('S.D.PASTE SHEET'!P978="","",'S.D.PASTE SHEET'!P978)</f>
        <v/>
      </c>
      <c s="90" t="str">
        <f>IF('S.D.PASTE SHEET'!Q978="","",'S.D.PASTE SHEET'!Q978)</f>
        <v/>
      </c>
      <c s="90" t="str">
        <f>IF('S.D.PASTE SHEET'!R978="","",'S.D.PASTE SHEET'!R978)</f>
        <v/>
      </c>
      <c s="90" t="str">
        <f>IF('S.D.PASTE SHEET'!S978="","",'S.D.PASTE SHEET'!S978)</f>
        <v/>
      </c>
      <c s="90" t="str">
        <f>IF('S.D.PASTE SHEET'!T978="","",'S.D.PASTE SHEET'!T978)</f>
        <v/>
      </c>
      <c s="90" t="str">
        <f>IF('S.D.PASTE SHEET'!U978="","",'S.D.PASTE SHEET'!U978)</f>
        <v/>
      </c>
      <c s="90" t="str">
        <f>IF('S.D.PASTE SHEET'!V978="","",'S.D.PASTE SHEET'!V978)</f>
        <v/>
      </c>
      <c s="90" t="str">
        <f>IF('S.D.PASTE SHEET'!W978="","",'S.D.PASTE SHEET'!W978)</f>
        <v/>
      </c>
      <c s="90" t="str">
        <f>IF('S.D.PASTE SHEET'!X978="","",'S.D.PASTE SHEET'!X978)</f>
        <v/>
      </c>
      <c s="90" t="str">
        <f>IF('S.D.PASTE SHEET'!Y978="","",'S.D.PASTE SHEET'!Y978)</f>
        <v/>
      </c>
      <c s="90" t="str">
        <f>IF('S.D.PASTE SHEET'!Z978="","",'S.D.PASTE SHEET'!Z978)</f>
        <v/>
      </c>
      <c s="90" t="str">
        <f>IF('S.D.PASTE SHEET'!AA978="","",'S.D.PASTE SHEET'!AA978)</f>
        <v/>
      </c>
      <c s="90" t="str">
        <f>IF('S.D.PASTE SHEET'!AB978="","",'S.D.PASTE SHEET'!AB978)</f>
        <v/>
      </c>
      <c s="90" t="str">
        <f>IF('S.D.PASTE SHEET'!AC978="","",'S.D.PASTE SHEET'!AC978)</f>
        <v/>
      </c>
      <c s="90" t="str">
        <f>IF('S.D.PASTE SHEET'!AD978="","",'S.D.PASTE SHEET'!AD978)</f>
        <v/>
      </c>
      <c s="34"/>
      <c s="32" t="str">
        <f>IF(AK978="","",IF(AK978&gt;0,COUNT($AG$2:AG978),""))</f>
        <v/>
      </c>
      <c s="10" t="str">
        <f t="shared" si="139" ref="AG978:AV993">IF(AND($AJ$1=5,$A978=5),A978,"")</f>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78" s="32" t="str">
        <f>IF(BC978="","",IF(BC978&gt;0,COUNT($AY$2:AY978),""))</f>
        <v/>
      </c>
      <c s="10" t="str">
        <f t="shared" si="137"/>
        <v/>
      </c>
      <c s="10" t="str">
        <f t="shared" si="140" ref="AZ978:BN993">IF(AND($BB$1=5,$A978=5,$BC$1=$B978),B978,"")</f>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79" spans="1:66" ht="15.75" customHeight="1">
      <c r="A979" s="90" t="str">
        <f>IF('S.D.PASTE SHEET'!A979="","",'S.D.PASTE SHEET'!A979)</f>
        <v/>
      </c>
      <c s="90" t="str">
        <f>IF('S.D.PASTE SHEET'!B979="","",'S.D.PASTE SHEET'!B979)</f>
        <v/>
      </c>
      <c s="90" t="str">
        <f>IF('S.D.PASTE SHEET'!C979="","",'S.D.PASTE SHEET'!C979)</f>
        <v/>
      </c>
      <c s="91" t="str">
        <f>IF('S.D.PASTE SHEET'!D979="","",'S.D.PASTE SHEET'!D979)</f>
        <v/>
      </c>
      <c s="90" t="str">
        <f>IF('S.D.PASTE SHEET'!E979="","",UPPER('S.D.PASTE SHEET'!E979))</f>
        <v/>
      </c>
      <c s="90" t="str">
        <f>IF('S.D.PASTE SHEET'!F979="","",'S.D.PASTE SHEET'!F979)</f>
        <v/>
      </c>
      <c s="90" t="str">
        <f>IF('S.D.PASTE SHEET'!G979="","",UPPER('S.D.PASTE SHEET'!G979))</f>
        <v/>
      </c>
      <c s="90" t="str">
        <f>IF('S.D.PASTE SHEET'!H979="","",UPPER('S.D.PASTE SHEET'!H979))</f>
        <v/>
      </c>
      <c s="90" t="str">
        <f>IF('S.D.PASTE SHEET'!I979="","",'S.D.PASTE SHEET'!I979)</f>
        <v/>
      </c>
      <c s="91" t="str">
        <f>IF('S.D.PASTE SHEET'!J979="","",'S.D.PASTE SHEET'!J979)</f>
        <v/>
      </c>
      <c s="90" t="str">
        <f>IF('S.D.PASTE SHEET'!K979="","",'S.D.PASTE SHEET'!K979)</f>
        <v/>
      </c>
      <c s="90" t="str">
        <f>IF('S.D.PASTE SHEET'!L979="","",'S.D.PASTE SHEET'!L979)</f>
        <v/>
      </c>
      <c s="90" t="str">
        <f>IF('S.D.PASTE SHEET'!M979="","",'S.D.PASTE SHEET'!M979)</f>
        <v/>
      </c>
      <c s="90" t="str">
        <f>IF('S.D.PASTE SHEET'!N979="","",'S.D.PASTE SHEET'!N979)</f>
        <v/>
      </c>
      <c s="90" t="str">
        <f>IF('S.D.PASTE SHEET'!O979="","",'S.D.PASTE SHEET'!O979)</f>
        <v/>
      </c>
      <c s="90" t="str">
        <f>IF('S.D.PASTE SHEET'!P979="","",'S.D.PASTE SHEET'!P979)</f>
        <v/>
      </c>
      <c s="90" t="str">
        <f>IF('S.D.PASTE SHEET'!Q979="","",'S.D.PASTE SHEET'!Q979)</f>
        <v/>
      </c>
      <c s="90" t="str">
        <f>IF('S.D.PASTE SHEET'!R979="","",'S.D.PASTE SHEET'!R979)</f>
        <v/>
      </c>
      <c s="90" t="str">
        <f>IF('S.D.PASTE SHEET'!S979="","",'S.D.PASTE SHEET'!S979)</f>
        <v/>
      </c>
      <c s="90" t="str">
        <f>IF('S.D.PASTE SHEET'!T979="","",'S.D.PASTE SHEET'!T979)</f>
        <v/>
      </c>
      <c s="90" t="str">
        <f>IF('S.D.PASTE SHEET'!U979="","",'S.D.PASTE SHEET'!U979)</f>
        <v/>
      </c>
      <c s="90" t="str">
        <f>IF('S.D.PASTE SHEET'!V979="","",'S.D.PASTE SHEET'!V979)</f>
        <v/>
      </c>
      <c s="90" t="str">
        <f>IF('S.D.PASTE SHEET'!W979="","",'S.D.PASTE SHEET'!W979)</f>
        <v/>
      </c>
      <c s="90" t="str">
        <f>IF('S.D.PASTE SHEET'!X979="","",'S.D.PASTE SHEET'!X979)</f>
        <v/>
      </c>
      <c s="90" t="str">
        <f>IF('S.D.PASTE SHEET'!Y979="","",'S.D.PASTE SHEET'!Y979)</f>
        <v/>
      </c>
      <c s="90" t="str">
        <f>IF('S.D.PASTE SHEET'!Z979="","",'S.D.PASTE SHEET'!Z979)</f>
        <v/>
      </c>
      <c s="90" t="str">
        <f>IF('S.D.PASTE SHEET'!AA979="","",'S.D.PASTE SHEET'!AA979)</f>
        <v/>
      </c>
      <c s="90" t="str">
        <f>IF('S.D.PASTE SHEET'!AB979="","",'S.D.PASTE SHEET'!AB979)</f>
        <v/>
      </c>
      <c s="90" t="str">
        <f>IF('S.D.PASTE SHEET'!AC979="","",'S.D.PASTE SHEET'!AC979)</f>
        <v/>
      </c>
      <c s="90" t="str">
        <f>IF('S.D.PASTE SHEET'!AD979="","",'S.D.PASTE SHEET'!AD979)</f>
        <v/>
      </c>
      <c s="34"/>
      <c s="32" t="str">
        <f>IF(AK979="","",IF(AK979&gt;0,COUNT($AG$2:AG979),""))</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79" s="32" t="str">
        <f>IF(BC979="","",IF(BC979&gt;0,COUNT($AY$2:AY979),""))</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0" spans="1:66" ht="15.75" customHeight="1">
      <c r="A980" s="90" t="str">
        <f>IF('S.D.PASTE SHEET'!A980="","",'S.D.PASTE SHEET'!A980)</f>
        <v/>
      </c>
      <c s="90" t="str">
        <f>IF('S.D.PASTE SHEET'!B980="","",'S.D.PASTE SHEET'!B980)</f>
        <v/>
      </c>
      <c s="90" t="str">
        <f>IF('S.D.PASTE SHEET'!C980="","",'S.D.PASTE SHEET'!C980)</f>
        <v/>
      </c>
      <c s="91" t="str">
        <f>IF('S.D.PASTE SHEET'!D980="","",'S.D.PASTE SHEET'!D980)</f>
        <v/>
      </c>
      <c s="90" t="str">
        <f>IF('S.D.PASTE SHEET'!E980="","",UPPER('S.D.PASTE SHEET'!E980))</f>
        <v/>
      </c>
      <c s="90" t="str">
        <f>IF('S.D.PASTE SHEET'!F980="","",'S.D.PASTE SHEET'!F980)</f>
        <v/>
      </c>
      <c s="90" t="str">
        <f>IF('S.D.PASTE SHEET'!G980="","",UPPER('S.D.PASTE SHEET'!G980))</f>
        <v/>
      </c>
      <c s="90" t="str">
        <f>IF('S.D.PASTE SHEET'!H980="","",UPPER('S.D.PASTE SHEET'!H980))</f>
        <v/>
      </c>
      <c s="90" t="str">
        <f>IF('S.D.PASTE SHEET'!I980="","",'S.D.PASTE SHEET'!I980)</f>
        <v/>
      </c>
      <c s="91" t="str">
        <f>IF('S.D.PASTE SHEET'!J980="","",'S.D.PASTE SHEET'!J980)</f>
        <v/>
      </c>
      <c s="90" t="str">
        <f>IF('S.D.PASTE SHEET'!K980="","",'S.D.PASTE SHEET'!K980)</f>
        <v/>
      </c>
      <c s="90" t="str">
        <f>IF('S.D.PASTE SHEET'!L980="","",'S.D.PASTE SHEET'!L980)</f>
        <v/>
      </c>
      <c s="90" t="str">
        <f>IF('S.D.PASTE SHEET'!M980="","",'S.D.PASTE SHEET'!M980)</f>
        <v/>
      </c>
      <c s="90" t="str">
        <f>IF('S.D.PASTE SHEET'!N980="","",'S.D.PASTE SHEET'!N980)</f>
        <v/>
      </c>
      <c s="90" t="str">
        <f>IF('S.D.PASTE SHEET'!O980="","",'S.D.PASTE SHEET'!O980)</f>
        <v/>
      </c>
      <c s="90" t="str">
        <f>IF('S.D.PASTE SHEET'!P980="","",'S.D.PASTE SHEET'!P980)</f>
        <v/>
      </c>
      <c s="90" t="str">
        <f>IF('S.D.PASTE SHEET'!Q980="","",'S.D.PASTE SHEET'!Q980)</f>
        <v/>
      </c>
      <c s="90" t="str">
        <f>IF('S.D.PASTE SHEET'!R980="","",'S.D.PASTE SHEET'!R980)</f>
        <v/>
      </c>
      <c s="90" t="str">
        <f>IF('S.D.PASTE SHEET'!S980="","",'S.D.PASTE SHEET'!S980)</f>
        <v/>
      </c>
      <c s="90" t="str">
        <f>IF('S.D.PASTE SHEET'!T980="","",'S.D.PASTE SHEET'!T980)</f>
        <v/>
      </c>
      <c s="90" t="str">
        <f>IF('S.D.PASTE SHEET'!U980="","",'S.D.PASTE SHEET'!U980)</f>
        <v/>
      </c>
      <c s="90" t="str">
        <f>IF('S.D.PASTE SHEET'!V980="","",'S.D.PASTE SHEET'!V980)</f>
        <v/>
      </c>
      <c s="90" t="str">
        <f>IF('S.D.PASTE SHEET'!W980="","",'S.D.PASTE SHEET'!W980)</f>
        <v/>
      </c>
      <c s="90" t="str">
        <f>IF('S.D.PASTE SHEET'!X980="","",'S.D.PASTE SHEET'!X980)</f>
        <v/>
      </c>
      <c s="90" t="str">
        <f>IF('S.D.PASTE SHEET'!Y980="","",'S.D.PASTE SHEET'!Y980)</f>
        <v/>
      </c>
      <c s="90" t="str">
        <f>IF('S.D.PASTE SHEET'!Z980="","",'S.D.PASTE SHEET'!Z980)</f>
        <v/>
      </c>
      <c s="90" t="str">
        <f>IF('S.D.PASTE SHEET'!AA980="","",'S.D.PASTE SHEET'!AA980)</f>
        <v/>
      </c>
      <c s="90" t="str">
        <f>IF('S.D.PASTE SHEET'!AB980="","",'S.D.PASTE SHEET'!AB980)</f>
        <v/>
      </c>
      <c s="90" t="str">
        <f>IF('S.D.PASTE SHEET'!AC980="","",'S.D.PASTE SHEET'!AC980)</f>
        <v/>
      </c>
      <c s="90" t="str">
        <f>IF('S.D.PASTE SHEET'!AD980="","",'S.D.PASTE SHEET'!AD980)</f>
        <v/>
      </c>
      <c s="34"/>
      <c s="32" t="str">
        <f>IF(AK980="","",IF(AK980&gt;0,COUNT($AG$2:AG980),""))</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0" s="32" t="str">
        <f>IF(BC980="","",IF(BC980&gt;0,COUNT($AY$2:AY980),""))</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1" spans="1:66" ht="15.75" customHeight="1">
      <c r="A981" s="90" t="str">
        <f>IF('S.D.PASTE SHEET'!A981="","",'S.D.PASTE SHEET'!A981)</f>
        <v/>
      </c>
      <c s="90" t="str">
        <f>IF('S.D.PASTE SHEET'!B981="","",'S.D.PASTE SHEET'!B981)</f>
        <v/>
      </c>
      <c s="90" t="str">
        <f>IF('S.D.PASTE SHEET'!C981="","",'S.D.PASTE SHEET'!C981)</f>
        <v/>
      </c>
      <c s="91" t="str">
        <f>IF('S.D.PASTE SHEET'!D981="","",'S.D.PASTE SHEET'!D981)</f>
        <v/>
      </c>
      <c s="90" t="str">
        <f>IF('S.D.PASTE SHEET'!E981="","",UPPER('S.D.PASTE SHEET'!E981))</f>
        <v/>
      </c>
      <c s="90" t="str">
        <f>IF('S.D.PASTE SHEET'!F981="","",'S.D.PASTE SHEET'!F981)</f>
        <v/>
      </c>
      <c s="90" t="str">
        <f>IF('S.D.PASTE SHEET'!G981="","",UPPER('S.D.PASTE SHEET'!G981))</f>
        <v/>
      </c>
      <c s="90" t="str">
        <f>IF('S.D.PASTE SHEET'!H981="","",UPPER('S.D.PASTE SHEET'!H981))</f>
        <v/>
      </c>
      <c s="90" t="str">
        <f>IF('S.D.PASTE SHEET'!I981="","",'S.D.PASTE SHEET'!I981)</f>
        <v/>
      </c>
      <c s="91" t="str">
        <f>IF('S.D.PASTE SHEET'!J981="","",'S.D.PASTE SHEET'!J981)</f>
        <v/>
      </c>
      <c s="90" t="str">
        <f>IF('S.D.PASTE SHEET'!K981="","",'S.D.PASTE SHEET'!K981)</f>
        <v/>
      </c>
      <c s="90" t="str">
        <f>IF('S.D.PASTE SHEET'!L981="","",'S.D.PASTE SHEET'!L981)</f>
        <v/>
      </c>
      <c s="90" t="str">
        <f>IF('S.D.PASTE SHEET'!M981="","",'S.D.PASTE SHEET'!M981)</f>
        <v/>
      </c>
      <c s="90" t="str">
        <f>IF('S.D.PASTE SHEET'!N981="","",'S.D.PASTE SHEET'!N981)</f>
        <v/>
      </c>
      <c s="90" t="str">
        <f>IF('S.D.PASTE SHEET'!O981="","",'S.D.PASTE SHEET'!O981)</f>
        <v/>
      </c>
      <c s="90" t="str">
        <f>IF('S.D.PASTE SHEET'!P981="","",'S.D.PASTE SHEET'!P981)</f>
        <v/>
      </c>
      <c s="90" t="str">
        <f>IF('S.D.PASTE SHEET'!Q981="","",'S.D.PASTE SHEET'!Q981)</f>
        <v/>
      </c>
      <c s="90" t="str">
        <f>IF('S.D.PASTE SHEET'!R981="","",'S.D.PASTE SHEET'!R981)</f>
        <v/>
      </c>
      <c s="90" t="str">
        <f>IF('S.D.PASTE SHEET'!S981="","",'S.D.PASTE SHEET'!S981)</f>
        <v/>
      </c>
      <c s="90" t="str">
        <f>IF('S.D.PASTE SHEET'!T981="","",'S.D.PASTE SHEET'!T981)</f>
        <v/>
      </c>
      <c s="90" t="str">
        <f>IF('S.D.PASTE SHEET'!U981="","",'S.D.PASTE SHEET'!U981)</f>
        <v/>
      </c>
      <c s="90" t="str">
        <f>IF('S.D.PASTE SHEET'!V981="","",'S.D.PASTE SHEET'!V981)</f>
        <v/>
      </c>
      <c s="90" t="str">
        <f>IF('S.D.PASTE SHEET'!W981="","",'S.D.PASTE SHEET'!W981)</f>
        <v/>
      </c>
      <c s="90" t="str">
        <f>IF('S.D.PASTE SHEET'!X981="","",'S.D.PASTE SHEET'!X981)</f>
        <v/>
      </c>
      <c s="90" t="str">
        <f>IF('S.D.PASTE SHEET'!Y981="","",'S.D.PASTE SHEET'!Y981)</f>
        <v/>
      </c>
      <c s="90" t="str">
        <f>IF('S.D.PASTE SHEET'!Z981="","",'S.D.PASTE SHEET'!Z981)</f>
        <v/>
      </c>
      <c s="90" t="str">
        <f>IF('S.D.PASTE SHEET'!AA981="","",'S.D.PASTE SHEET'!AA981)</f>
        <v/>
      </c>
      <c s="90" t="str">
        <f>IF('S.D.PASTE SHEET'!AB981="","",'S.D.PASTE SHEET'!AB981)</f>
        <v/>
      </c>
      <c s="90" t="str">
        <f>IF('S.D.PASTE SHEET'!AC981="","",'S.D.PASTE SHEET'!AC981)</f>
        <v/>
      </c>
      <c s="90" t="str">
        <f>IF('S.D.PASTE SHEET'!AD981="","",'S.D.PASTE SHEET'!AD981)</f>
        <v/>
      </c>
      <c s="34"/>
      <c s="32" t="str">
        <f>IF(AK981="","",IF(AK981&gt;0,COUNT($AG$2:AG981),""))</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1" s="32" t="str">
        <f>IF(BC981="","",IF(BC981&gt;0,COUNT($AY$2:AY981),""))</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2" spans="1:66" ht="15.75" customHeight="1">
      <c r="A982" s="90" t="str">
        <f>IF('S.D.PASTE SHEET'!A982="","",'S.D.PASTE SHEET'!A982)</f>
        <v/>
      </c>
      <c s="90" t="str">
        <f>IF('S.D.PASTE SHEET'!B982="","",'S.D.PASTE SHEET'!B982)</f>
        <v/>
      </c>
      <c s="90" t="str">
        <f>IF('S.D.PASTE SHEET'!C982="","",'S.D.PASTE SHEET'!C982)</f>
        <v/>
      </c>
      <c s="91" t="str">
        <f>IF('S.D.PASTE SHEET'!D982="","",'S.D.PASTE SHEET'!D982)</f>
        <v/>
      </c>
      <c s="90" t="str">
        <f>IF('S.D.PASTE SHEET'!E982="","",UPPER('S.D.PASTE SHEET'!E982))</f>
        <v/>
      </c>
      <c s="90" t="str">
        <f>IF('S.D.PASTE SHEET'!F982="","",'S.D.PASTE SHEET'!F982)</f>
        <v/>
      </c>
      <c s="90" t="str">
        <f>IF('S.D.PASTE SHEET'!G982="","",UPPER('S.D.PASTE SHEET'!G982))</f>
        <v/>
      </c>
      <c s="90" t="str">
        <f>IF('S.D.PASTE SHEET'!H982="","",UPPER('S.D.PASTE SHEET'!H982))</f>
        <v/>
      </c>
      <c s="90" t="str">
        <f>IF('S.D.PASTE SHEET'!I982="","",'S.D.PASTE SHEET'!I982)</f>
        <v/>
      </c>
      <c s="91" t="str">
        <f>IF('S.D.PASTE SHEET'!J982="","",'S.D.PASTE SHEET'!J982)</f>
        <v/>
      </c>
      <c s="90" t="str">
        <f>IF('S.D.PASTE SHEET'!K982="","",'S.D.PASTE SHEET'!K982)</f>
        <v/>
      </c>
      <c s="90" t="str">
        <f>IF('S.D.PASTE SHEET'!L982="","",'S.D.PASTE SHEET'!L982)</f>
        <v/>
      </c>
      <c s="90" t="str">
        <f>IF('S.D.PASTE SHEET'!M982="","",'S.D.PASTE SHEET'!M982)</f>
        <v/>
      </c>
      <c s="90" t="str">
        <f>IF('S.D.PASTE SHEET'!N982="","",'S.D.PASTE SHEET'!N982)</f>
        <v/>
      </c>
      <c s="90" t="str">
        <f>IF('S.D.PASTE SHEET'!O982="","",'S.D.PASTE SHEET'!O982)</f>
        <v/>
      </c>
      <c s="90" t="str">
        <f>IF('S.D.PASTE SHEET'!P982="","",'S.D.PASTE SHEET'!P982)</f>
        <v/>
      </c>
      <c s="90" t="str">
        <f>IF('S.D.PASTE SHEET'!Q982="","",'S.D.PASTE SHEET'!Q982)</f>
        <v/>
      </c>
      <c s="90" t="str">
        <f>IF('S.D.PASTE SHEET'!R982="","",'S.D.PASTE SHEET'!R982)</f>
        <v/>
      </c>
      <c s="90" t="str">
        <f>IF('S.D.PASTE SHEET'!S982="","",'S.D.PASTE SHEET'!S982)</f>
        <v/>
      </c>
      <c s="90" t="str">
        <f>IF('S.D.PASTE SHEET'!T982="","",'S.D.PASTE SHEET'!T982)</f>
        <v/>
      </c>
      <c s="90" t="str">
        <f>IF('S.D.PASTE SHEET'!U982="","",'S.D.PASTE SHEET'!U982)</f>
        <v/>
      </c>
      <c s="90" t="str">
        <f>IF('S.D.PASTE SHEET'!V982="","",'S.D.PASTE SHEET'!V982)</f>
        <v/>
      </c>
      <c s="90" t="str">
        <f>IF('S.D.PASTE SHEET'!W982="","",'S.D.PASTE SHEET'!W982)</f>
        <v/>
      </c>
      <c s="90" t="str">
        <f>IF('S.D.PASTE SHEET'!X982="","",'S.D.PASTE SHEET'!X982)</f>
        <v/>
      </c>
      <c s="90" t="str">
        <f>IF('S.D.PASTE SHEET'!Y982="","",'S.D.PASTE SHEET'!Y982)</f>
        <v/>
      </c>
      <c s="90" t="str">
        <f>IF('S.D.PASTE SHEET'!Z982="","",'S.D.PASTE SHEET'!Z982)</f>
        <v/>
      </c>
      <c s="90" t="str">
        <f>IF('S.D.PASTE SHEET'!AA982="","",'S.D.PASTE SHEET'!AA982)</f>
        <v/>
      </c>
      <c s="90" t="str">
        <f>IF('S.D.PASTE SHEET'!AB982="","",'S.D.PASTE SHEET'!AB982)</f>
        <v/>
      </c>
      <c s="90" t="str">
        <f>IF('S.D.PASTE SHEET'!AC982="","",'S.D.PASTE SHEET'!AC982)</f>
        <v/>
      </c>
      <c s="90" t="str">
        <f>IF('S.D.PASTE SHEET'!AD982="","",'S.D.PASTE SHEET'!AD982)</f>
        <v/>
      </c>
      <c s="34"/>
      <c s="32" t="str">
        <f>IF(AK982="","",IF(AK982&gt;0,COUNT($AG$2:AG982),""))</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2" s="32" t="str">
        <f>IF(BC982="","",IF(BC982&gt;0,COUNT($AY$2:AY982),""))</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3" spans="1:66" ht="15.75" customHeight="1">
      <c r="A983" s="90" t="str">
        <f>IF('S.D.PASTE SHEET'!A983="","",'S.D.PASTE SHEET'!A983)</f>
        <v/>
      </c>
      <c s="90" t="str">
        <f>IF('S.D.PASTE SHEET'!B983="","",'S.D.PASTE SHEET'!B983)</f>
        <v/>
      </c>
      <c s="90" t="str">
        <f>IF('S.D.PASTE SHEET'!C983="","",'S.D.PASTE SHEET'!C983)</f>
        <v/>
      </c>
      <c s="91" t="str">
        <f>IF('S.D.PASTE SHEET'!D983="","",'S.D.PASTE SHEET'!D983)</f>
        <v/>
      </c>
      <c s="90" t="str">
        <f>IF('S.D.PASTE SHEET'!E983="","",UPPER('S.D.PASTE SHEET'!E983))</f>
        <v/>
      </c>
      <c s="90" t="str">
        <f>IF('S.D.PASTE SHEET'!F983="","",'S.D.PASTE SHEET'!F983)</f>
        <v/>
      </c>
      <c s="90" t="str">
        <f>IF('S.D.PASTE SHEET'!G983="","",UPPER('S.D.PASTE SHEET'!G983))</f>
        <v/>
      </c>
      <c s="90" t="str">
        <f>IF('S.D.PASTE SHEET'!H983="","",UPPER('S.D.PASTE SHEET'!H983))</f>
        <v/>
      </c>
      <c s="90" t="str">
        <f>IF('S.D.PASTE SHEET'!I983="","",'S.D.PASTE SHEET'!I983)</f>
        <v/>
      </c>
      <c s="91" t="str">
        <f>IF('S.D.PASTE SHEET'!J983="","",'S.D.PASTE SHEET'!J983)</f>
        <v/>
      </c>
      <c s="90" t="str">
        <f>IF('S.D.PASTE SHEET'!K983="","",'S.D.PASTE SHEET'!K983)</f>
        <v/>
      </c>
      <c s="90" t="str">
        <f>IF('S.D.PASTE SHEET'!L983="","",'S.D.PASTE SHEET'!L983)</f>
        <v/>
      </c>
      <c s="90" t="str">
        <f>IF('S.D.PASTE SHEET'!M983="","",'S.D.PASTE SHEET'!M983)</f>
        <v/>
      </c>
      <c s="90" t="str">
        <f>IF('S.D.PASTE SHEET'!N983="","",'S.D.PASTE SHEET'!N983)</f>
        <v/>
      </c>
      <c s="90" t="str">
        <f>IF('S.D.PASTE SHEET'!O983="","",'S.D.PASTE SHEET'!O983)</f>
        <v/>
      </c>
      <c s="90" t="str">
        <f>IF('S.D.PASTE SHEET'!P983="","",'S.D.PASTE SHEET'!P983)</f>
        <v/>
      </c>
      <c s="90" t="str">
        <f>IF('S.D.PASTE SHEET'!Q983="","",'S.D.PASTE SHEET'!Q983)</f>
        <v/>
      </c>
      <c s="90" t="str">
        <f>IF('S.D.PASTE SHEET'!R983="","",'S.D.PASTE SHEET'!R983)</f>
        <v/>
      </c>
      <c s="90" t="str">
        <f>IF('S.D.PASTE SHEET'!S983="","",'S.D.PASTE SHEET'!S983)</f>
        <v/>
      </c>
      <c s="90" t="str">
        <f>IF('S.D.PASTE SHEET'!T983="","",'S.D.PASTE SHEET'!T983)</f>
        <v/>
      </c>
      <c s="90" t="str">
        <f>IF('S.D.PASTE SHEET'!U983="","",'S.D.PASTE SHEET'!U983)</f>
        <v/>
      </c>
      <c s="90" t="str">
        <f>IF('S.D.PASTE SHEET'!V983="","",'S.D.PASTE SHEET'!V983)</f>
        <v/>
      </c>
      <c s="90" t="str">
        <f>IF('S.D.PASTE SHEET'!W983="","",'S.D.PASTE SHEET'!W983)</f>
        <v/>
      </c>
      <c s="90" t="str">
        <f>IF('S.D.PASTE SHEET'!X983="","",'S.D.PASTE SHEET'!X983)</f>
        <v/>
      </c>
      <c s="90" t="str">
        <f>IF('S.D.PASTE SHEET'!Y983="","",'S.D.PASTE SHEET'!Y983)</f>
        <v/>
      </c>
      <c s="90" t="str">
        <f>IF('S.D.PASTE SHEET'!Z983="","",'S.D.PASTE SHEET'!Z983)</f>
        <v/>
      </c>
      <c s="90" t="str">
        <f>IF('S.D.PASTE SHEET'!AA983="","",'S.D.PASTE SHEET'!AA983)</f>
        <v/>
      </c>
      <c s="90" t="str">
        <f>IF('S.D.PASTE SHEET'!AB983="","",'S.D.PASTE SHEET'!AB983)</f>
        <v/>
      </c>
      <c s="90" t="str">
        <f>IF('S.D.PASTE SHEET'!AC983="","",'S.D.PASTE SHEET'!AC983)</f>
        <v/>
      </c>
      <c s="90" t="str">
        <f>IF('S.D.PASTE SHEET'!AD983="","",'S.D.PASTE SHEET'!AD983)</f>
        <v/>
      </c>
      <c s="34"/>
      <c s="32" t="str">
        <f>IF(AK983="","",IF(AK983&gt;0,COUNT($AG$2:AG983),""))</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3" s="32" t="str">
        <f>IF(BC983="","",IF(BC983&gt;0,COUNT($AY$2:AY983),""))</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4" spans="1:66" ht="15.75" customHeight="1">
      <c r="A984" s="90" t="str">
        <f>IF('S.D.PASTE SHEET'!A984="","",'S.D.PASTE SHEET'!A984)</f>
        <v/>
      </c>
      <c s="90" t="str">
        <f>IF('S.D.PASTE SHEET'!B984="","",'S.D.PASTE SHEET'!B984)</f>
        <v/>
      </c>
      <c s="90" t="str">
        <f>IF('S.D.PASTE SHEET'!C984="","",'S.D.PASTE SHEET'!C984)</f>
        <v/>
      </c>
      <c s="91" t="str">
        <f>IF('S.D.PASTE SHEET'!D984="","",'S.D.PASTE SHEET'!D984)</f>
        <v/>
      </c>
      <c s="90" t="str">
        <f>IF('S.D.PASTE SHEET'!E984="","",UPPER('S.D.PASTE SHEET'!E984))</f>
        <v/>
      </c>
      <c s="90" t="str">
        <f>IF('S.D.PASTE SHEET'!F984="","",'S.D.PASTE SHEET'!F984)</f>
        <v/>
      </c>
      <c s="90" t="str">
        <f>IF('S.D.PASTE SHEET'!G984="","",UPPER('S.D.PASTE SHEET'!G984))</f>
        <v/>
      </c>
      <c s="90" t="str">
        <f>IF('S.D.PASTE SHEET'!H984="","",UPPER('S.D.PASTE SHEET'!H984))</f>
        <v/>
      </c>
      <c s="90" t="str">
        <f>IF('S.D.PASTE SHEET'!I984="","",'S.D.PASTE SHEET'!I984)</f>
        <v/>
      </c>
      <c s="91" t="str">
        <f>IF('S.D.PASTE SHEET'!J984="","",'S.D.PASTE SHEET'!J984)</f>
        <v/>
      </c>
      <c s="90" t="str">
        <f>IF('S.D.PASTE SHEET'!K984="","",'S.D.PASTE SHEET'!K984)</f>
        <v/>
      </c>
      <c s="90" t="str">
        <f>IF('S.D.PASTE SHEET'!L984="","",'S.D.PASTE SHEET'!L984)</f>
        <v/>
      </c>
      <c s="90" t="str">
        <f>IF('S.D.PASTE SHEET'!M984="","",'S.D.PASTE SHEET'!M984)</f>
        <v/>
      </c>
      <c s="90" t="str">
        <f>IF('S.D.PASTE SHEET'!N984="","",'S.D.PASTE SHEET'!N984)</f>
        <v/>
      </c>
      <c s="90" t="str">
        <f>IF('S.D.PASTE SHEET'!O984="","",'S.D.PASTE SHEET'!O984)</f>
        <v/>
      </c>
      <c s="90" t="str">
        <f>IF('S.D.PASTE SHEET'!P984="","",'S.D.PASTE SHEET'!P984)</f>
        <v/>
      </c>
      <c s="90" t="str">
        <f>IF('S.D.PASTE SHEET'!Q984="","",'S.D.PASTE SHEET'!Q984)</f>
        <v/>
      </c>
      <c s="90" t="str">
        <f>IF('S.D.PASTE SHEET'!R984="","",'S.D.PASTE SHEET'!R984)</f>
        <v/>
      </c>
      <c s="90" t="str">
        <f>IF('S.D.PASTE SHEET'!S984="","",'S.D.PASTE SHEET'!S984)</f>
        <v/>
      </c>
      <c s="90" t="str">
        <f>IF('S.D.PASTE SHEET'!T984="","",'S.D.PASTE SHEET'!T984)</f>
        <v/>
      </c>
      <c s="90" t="str">
        <f>IF('S.D.PASTE SHEET'!U984="","",'S.D.PASTE SHEET'!U984)</f>
        <v/>
      </c>
      <c s="90" t="str">
        <f>IF('S.D.PASTE SHEET'!V984="","",'S.D.PASTE SHEET'!V984)</f>
        <v/>
      </c>
      <c s="90" t="str">
        <f>IF('S.D.PASTE SHEET'!W984="","",'S.D.PASTE SHEET'!W984)</f>
        <v/>
      </c>
      <c s="90" t="str">
        <f>IF('S.D.PASTE SHEET'!X984="","",'S.D.PASTE SHEET'!X984)</f>
        <v/>
      </c>
      <c s="90" t="str">
        <f>IF('S.D.PASTE SHEET'!Y984="","",'S.D.PASTE SHEET'!Y984)</f>
        <v/>
      </c>
      <c s="90" t="str">
        <f>IF('S.D.PASTE SHEET'!Z984="","",'S.D.PASTE SHEET'!Z984)</f>
        <v/>
      </c>
      <c s="90" t="str">
        <f>IF('S.D.PASTE SHEET'!AA984="","",'S.D.PASTE SHEET'!AA984)</f>
        <v/>
      </c>
      <c s="90" t="str">
        <f>IF('S.D.PASTE SHEET'!AB984="","",'S.D.PASTE SHEET'!AB984)</f>
        <v/>
      </c>
      <c s="90" t="str">
        <f>IF('S.D.PASTE SHEET'!AC984="","",'S.D.PASTE SHEET'!AC984)</f>
        <v/>
      </c>
      <c s="90" t="str">
        <f>IF('S.D.PASTE SHEET'!AD984="","",'S.D.PASTE SHEET'!AD984)</f>
        <v/>
      </c>
      <c s="34"/>
      <c s="32" t="str">
        <f>IF(AK984="","",IF(AK984&gt;0,COUNT($AG$2:AG984),""))</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4" s="32" t="str">
        <f>IF(BC984="","",IF(BC984&gt;0,COUNT($AY$2:AY984),""))</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5" spans="1:66" ht="15.75" customHeight="1">
      <c r="A985" s="90" t="str">
        <f>IF('S.D.PASTE SHEET'!A985="","",'S.D.PASTE SHEET'!A985)</f>
        <v/>
      </c>
      <c s="90" t="str">
        <f>IF('S.D.PASTE SHEET'!B985="","",'S.D.PASTE SHEET'!B985)</f>
        <v/>
      </c>
      <c s="90" t="str">
        <f>IF('S.D.PASTE SHEET'!C985="","",'S.D.PASTE SHEET'!C985)</f>
        <v/>
      </c>
      <c s="91" t="str">
        <f>IF('S.D.PASTE SHEET'!D985="","",'S.D.PASTE SHEET'!D985)</f>
        <v/>
      </c>
      <c s="90" t="str">
        <f>IF('S.D.PASTE SHEET'!E985="","",UPPER('S.D.PASTE SHEET'!E985))</f>
        <v/>
      </c>
      <c s="90" t="str">
        <f>IF('S.D.PASTE SHEET'!F985="","",'S.D.PASTE SHEET'!F985)</f>
        <v/>
      </c>
      <c s="90" t="str">
        <f>IF('S.D.PASTE SHEET'!G985="","",UPPER('S.D.PASTE SHEET'!G985))</f>
        <v/>
      </c>
      <c s="90" t="str">
        <f>IF('S.D.PASTE SHEET'!H985="","",UPPER('S.D.PASTE SHEET'!H985))</f>
        <v/>
      </c>
      <c s="90" t="str">
        <f>IF('S.D.PASTE SHEET'!I985="","",'S.D.PASTE SHEET'!I985)</f>
        <v/>
      </c>
      <c s="91" t="str">
        <f>IF('S.D.PASTE SHEET'!J985="","",'S.D.PASTE SHEET'!J985)</f>
        <v/>
      </c>
      <c s="90" t="str">
        <f>IF('S.D.PASTE SHEET'!K985="","",'S.D.PASTE SHEET'!K985)</f>
        <v/>
      </c>
      <c s="90" t="str">
        <f>IF('S.D.PASTE SHEET'!L985="","",'S.D.PASTE SHEET'!L985)</f>
        <v/>
      </c>
      <c s="90" t="str">
        <f>IF('S.D.PASTE SHEET'!M985="","",'S.D.PASTE SHEET'!M985)</f>
        <v/>
      </c>
      <c s="90" t="str">
        <f>IF('S.D.PASTE SHEET'!N985="","",'S.D.PASTE SHEET'!N985)</f>
        <v/>
      </c>
      <c s="90" t="str">
        <f>IF('S.D.PASTE SHEET'!O985="","",'S.D.PASTE SHEET'!O985)</f>
        <v/>
      </c>
      <c s="90" t="str">
        <f>IF('S.D.PASTE SHEET'!P985="","",'S.D.PASTE SHEET'!P985)</f>
        <v/>
      </c>
      <c s="90" t="str">
        <f>IF('S.D.PASTE SHEET'!Q985="","",'S.D.PASTE SHEET'!Q985)</f>
        <v/>
      </c>
      <c s="90" t="str">
        <f>IF('S.D.PASTE SHEET'!R985="","",'S.D.PASTE SHEET'!R985)</f>
        <v/>
      </c>
      <c s="90" t="str">
        <f>IF('S.D.PASTE SHEET'!S985="","",'S.D.PASTE SHEET'!S985)</f>
        <v/>
      </c>
      <c s="90" t="str">
        <f>IF('S.D.PASTE SHEET'!T985="","",'S.D.PASTE SHEET'!T985)</f>
        <v/>
      </c>
      <c s="90" t="str">
        <f>IF('S.D.PASTE SHEET'!U985="","",'S.D.PASTE SHEET'!U985)</f>
        <v/>
      </c>
      <c s="90" t="str">
        <f>IF('S.D.PASTE SHEET'!V985="","",'S.D.PASTE SHEET'!V985)</f>
        <v/>
      </c>
      <c s="90" t="str">
        <f>IF('S.D.PASTE SHEET'!W985="","",'S.D.PASTE SHEET'!W985)</f>
        <v/>
      </c>
      <c s="90" t="str">
        <f>IF('S.D.PASTE SHEET'!X985="","",'S.D.PASTE SHEET'!X985)</f>
        <v/>
      </c>
      <c s="90" t="str">
        <f>IF('S.D.PASTE SHEET'!Y985="","",'S.D.PASTE SHEET'!Y985)</f>
        <v/>
      </c>
      <c s="90" t="str">
        <f>IF('S.D.PASTE SHEET'!Z985="","",'S.D.PASTE SHEET'!Z985)</f>
        <v/>
      </c>
      <c s="90" t="str">
        <f>IF('S.D.PASTE SHEET'!AA985="","",'S.D.PASTE SHEET'!AA985)</f>
        <v/>
      </c>
      <c s="90" t="str">
        <f>IF('S.D.PASTE SHEET'!AB985="","",'S.D.PASTE SHEET'!AB985)</f>
        <v/>
      </c>
      <c s="90" t="str">
        <f>IF('S.D.PASTE SHEET'!AC985="","",'S.D.PASTE SHEET'!AC985)</f>
        <v/>
      </c>
      <c s="90" t="str">
        <f>IF('S.D.PASTE SHEET'!AD985="","",'S.D.PASTE SHEET'!AD985)</f>
        <v/>
      </c>
      <c s="34"/>
      <c s="32" t="str">
        <f>IF(AK985="","",IF(AK985&gt;0,COUNT($AG$2:AG985),""))</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5" s="32" t="str">
        <f>IF(BC985="","",IF(BC985&gt;0,COUNT($AY$2:AY985),""))</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6" spans="1:66" ht="15.75" customHeight="1">
      <c r="A986" s="90" t="str">
        <f>IF('S.D.PASTE SHEET'!A986="","",'S.D.PASTE SHEET'!A986)</f>
        <v/>
      </c>
      <c s="90" t="str">
        <f>IF('S.D.PASTE SHEET'!B986="","",'S.D.PASTE SHEET'!B986)</f>
        <v/>
      </c>
      <c s="90" t="str">
        <f>IF('S.D.PASTE SHEET'!C986="","",'S.D.PASTE SHEET'!C986)</f>
        <v/>
      </c>
      <c s="91" t="str">
        <f>IF('S.D.PASTE SHEET'!D986="","",'S.D.PASTE SHEET'!D986)</f>
        <v/>
      </c>
      <c s="90" t="str">
        <f>IF('S.D.PASTE SHEET'!E986="","",UPPER('S.D.PASTE SHEET'!E986))</f>
        <v/>
      </c>
      <c s="90" t="str">
        <f>IF('S.D.PASTE SHEET'!F986="","",'S.D.PASTE SHEET'!F986)</f>
        <v/>
      </c>
      <c s="90" t="str">
        <f>IF('S.D.PASTE SHEET'!G986="","",UPPER('S.D.PASTE SHEET'!G986))</f>
        <v/>
      </c>
      <c s="90" t="str">
        <f>IF('S.D.PASTE SHEET'!H986="","",UPPER('S.D.PASTE SHEET'!H986))</f>
        <v/>
      </c>
      <c s="90" t="str">
        <f>IF('S.D.PASTE SHEET'!I986="","",'S.D.PASTE SHEET'!I986)</f>
        <v/>
      </c>
      <c s="91" t="str">
        <f>IF('S.D.PASTE SHEET'!J986="","",'S.D.PASTE SHEET'!J986)</f>
        <v/>
      </c>
      <c s="90" t="str">
        <f>IF('S.D.PASTE SHEET'!K986="","",'S.D.PASTE SHEET'!K986)</f>
        <v/>
      </c>
      <c s="90" t="str">
        <f>IF('S.D.PASTE SHEET'!L986="","",'S.D.PASTE SHEET'!L986)</f>
        <v/>
      </c>
      <c s="90" t="str">
        <f>IF('S.D.PASTE SHEET'!M986="","",'S.D.PASTE SHEET'!M986)</f>
        <v/>
      </c>
      <c s="90" t="str">
        <f>IF('S.D.PASTE SHEET'!N986="","",'S.D.PASTE SHEET'!N986)</f>
        <v/>
      </c>
      <c s="90" t="str">
        <f>IF('S.D.PASTE SHEET'!O986="","",'S.D.PASTE SHEET'!O986)</f>
        <v/>
      </c>
      <c s="90" t="str">
        <f>IF('S.D.PASTE SHEET'!P986="","",'S.D.PASTE SHEET'!P986)</f>
        <v/>
      </c>
      <c s="90" t="str">
        <f>IF('S.D.PASTE SHEET'!Q986="","",'S.D.PASTE SHEET'!Q986)</f>
        <v/>
      </c>
      <c s="90" t="str">
        <f>IF('S.D.PASTE SHEET'!R986="","",'S.D.PASTE SHEET'!R986)</f>
        <v/>
      </c>
      <c s="90" t="str">
        <f>IF('S.D.PASTE SHEET'!S986="","",'S.D.PASTE SHEET'!S986)</f>
        <v/>
      </c>
      <c s="90" t="str">
        <f>IF('S.D.PASTE SHEET'!T986="","",'S.D.PASTE SHEET'!T986)</f>
        <v/>
      </c>
      <c s="90" t="str">
        <f>IF('S.D.PASTE SHEET'!U986="","",'S.D.PASTE SHEET'!U986)</f>
        <v/>
      </c>
      <c s="90" t="str">
        <f>IF('S.D.PASTE SHEET'!V986="","",'S.D.PASTE SHEET'!V986)</f>
        <v/>
      </c>
      <c s="90" t="str">
        <f>IF('S.D.PASTE SHEET'!W986="","",'S.D.PASTE SHEET'!W986)</f>
        <v/>
      </c>
      <c s="90" t="str">
        <f>IF('S.D.PASTE SHEET'!X986="","",'S.D.PASTE SHEET'!X986)</f>
        <v/>
      </c>
      <c s="90" t="str">
        <f>IF('S.D.PASTE SHEET'!Y986="","",'S.D.PASTE SHEET'!Y986)</f>
        <v/>
      </c>
      <c s="90" t="str">
        <f>IF('S.D.PASTE SHEET'!Z986="","",'S.D.PASTE SHEET'!Z986)</f>
        <v/>
      </c>
      <c s="90" t="str">
        <f>IF('S.D.PASTE SHEET'!AA986="","",'S.D.PASTE SHEET'!AA986)</f>
        <v/>
      </c>
      <c s="90" t="str">
        <f>IF('S.D.PASTE SHEET'!AB986="","",'S.D.PASTE SHEET'!AB986)</f>
        <v/>
      </c>
      <c s="90" t="str">
        <f>IF('S.D.PASTE SHEET'!AC986="","",'S.D.PASTE SHEET'!AC986)</f>
        <v/>
      </c>
      <c s="90" t="str">
        <f>IF('S.D.PASTE SHEET'!AD986="","",'S.D.PASTE SHEET'!AD986)</f>
        <v/>
      </c>
      <c s="34"/>
      <c s="32" t="str">
        <f>IF(AK986="","",IF(AK986&gt;0,COUNT($AG$2:AG986),""))</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6" s="32" t="str">
        <f>IF(BC986="","",IF(BC986&gt;0,COUNT($AY$2:AY986),""))</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7" spans="1:66" ht="15.75" customHeight="1">
      <c r="A987" s="90" t="str">
        <f>IF('S.D.PASTE SHEET'!A987="","",'S.D.PASTE SHEET'!A987)</f>
        <v/>
      </c>
      <c s="90" t="str">
        <f>IF('S.D.PASTE SHEET'!B987="","",'S.D.PASTE SHEET'!B987)</f>
        <v/>
      </c>
      <c s="90" t="str">
        <f>IF('S.D.PASTE SHEET'!C987="","",'S.D.PASTE SHEET'!C987)</f>
        <v/>
      </c>
      <c s="91" t="str">
        <f>IF('S.D.PASTE SHEET'!D987="","",'S.D.PASTE SHEET'!D987)</f>
        <v/>
      </c>
      <c s="90" t="str">
        <f>IF('S.D.PASTE SHEET'!E987="","",UPPER('S.D.PASTE SHEET'!E987))</f>
        <v/>
      </c>
      <c s="90" t="str">
        <f>IF('S.D.PASTE SHEET'!F987="","",'S.D.PASTE SHEET'!F987)</f>
        <v/>
      </c>
      <c s="90" t="str">
        <f>IF('S.D.PASTE SHEET'!G987="","",UPPER('S.D.PASTE SHEET'!G987))</f>
        <v/>
      </c>
      <c s="90" t="str">
        <f>IF('S.D.PASTE SHEET'!H987="","",UPPER('S.D.PASTE SHEET'!H987))</f>
        <v/>
      </c>
      <c s="90" t="str">
        <f>IF('S.D.PASTE SHEET'!I987="","",'S.D.PASTE SHEET'!I987)</f>
        <v/>
      </c>
      <c s="91" t="str">
        <f>IF('S.D.PASTE SHEET'!J987="","",'S.D.PASTE SHEET'!J987)</f>
        <v/>
      </c>
      <c s="90" t="str">
        <f>IF('S.D.PASTE SHEET'!K987="","",'S.D.PASTE SHEET'!K987)</f>
        <v/>
      </c>
      <c s="90" t="str">
        <f>IF('S.D.PASTE SHEET'!L987="","",'S.D.PASTE SHEET'!L987)</f>
        <v/>
      </c>
      <c s="90" t="str">
        <f>IF('S.D.PASTE SHEET'!M987="","",'S.D.PASTE SHEET'!M987)</f>
        <v/>
      </c>
      <c s="90" t="str">
        <f>IF('S.D.PASTE SHEET'!N987="","",'S.D.PASTE SHEET'!N987)</f>
        <v/>
      </c>
      <c s="90" t="str">
        <f>IF('S.D.PASTE SHEET'!O987="","",'S.D.PASTE SHEET'!O987)</f>
        <v/>
      </c>
      <c s="90" t="str">
        <f>IF('S.D.PASTE SHEET'!P987="","",'S.D.PASTE SHEET'!P987)</f>
        <v/>
      </c>
      <c s="90" t="str">
        <f>IF('S.D.PASTE SHEET'!Q987="","",'S.D.PASTE SHEET'!Q987)</f>
        <v/>
      </c>
      <c s="90" t="str">
        <f>IF('S.D.PASTE SHEET'!R987="","",'S.D.PASTE SHEET'!R987)</f>
        <v/>
      </c>
      <c s="90" t="str">
        <f>IF('S.D.PASTE SHEET'!S987="","",'S.D.PASTE SHEET'!S987)</f>
        <v/>
      </c>
      <c s="90" t="str">
        <f>IF('S.D.PASTE SHEET'!T987="","",'S.D.PASTE SHEET'!T987)</f>
        <v/>
      </c>
      <c s="90" t="str">
        <f>IF('S.D.PASTE SHEET'!U987="","",'S.D.PASTE SHEET'!U987)</f>
        <v/>
      </c>
      <c s="90" t="str">
        <f>IF('S.D.PASTE SHEET'!V987="","",'S.D.PASTE SHEET'!V987)</f>
        <v/>
      </c>
      <c s="90" t="str">
        <f>IF('S.D.PASTE SHEET'!W987="","",'S.D.PASTE SHEET'!W987)</f>
        <v/>
      </c>
      <c s="90" t="str">
        <f>IF('S.D.PASTE SHEET'!X987="","",'S.D.PASTE SHEET'!X987)</f>
        <v/>
      </c>
      <c s="90" t="str">
        <f>IF('S.D.PASTE SHEET'!Y987="","",'S.D.PASTE SHEET'!Y987)</f>
        <v/>
      </c>
      <c s="90" t="str">
        <f>IF('S.D.PASTE SHEET'!Z987="","",'S.D.PASTE SHEET'!Z987)</f>
        <v/>
      </c>
      <c s="90" t="str">
        <f>IF('S.D.PASTE SHEET'!AA987="","",'S.D.PASTE SHEET'!AA987)</f>
        <v/>
      </c>
      <c s="90" t="str">
        <f>IF('S.D.PASTE SHEET'!AB987="","",'S.D.PASTE SHEET'!AB987)</f>
        <v/>
      </c>
      <c s="90" t="str">
        <f>IF('S.D.PASTE SHEET'!AC987="","",'S.D.PASTE SHEET'!AC987)</f>
        <v/>
      </c>
      <c s="90" t="str">
        <f>IF('S.D.PASTE SHEET'!AD987="","",'S.D.PASTE SHEET'!AD987)</f>
        <v/>
      </c>
      <c s="34"/>
      <c s="32" t="str">
        <f>IF(AK987="","",IF(AK987&gt;0,COUNT($AG$2:AG987),""))</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7" s="32" t="str">
        <f>IF(BC987="","",IF(BC987&gt;0,COUNT($AY$2:AY987),""))</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8" spans="1:66" ht="15.75" customHeight="1">
      <c r="A988" s="90" t="str">
        <f>IF('S.D.PASTE SHEET'!A988="","",'S.D.PASTE SHEET'!A988)</f>
        <v/>
      </c>
      <c s="90" t="str">
        <f>IF('S.D.PASTE SHEET'!B988="","",'S.D.PASTE SHEET'!B988)</f>
        <v/>
      </c>
      <c s="90" t="str">
        <f>IF('S.D.PASTE SHEET'!C988="","",'S.D.PASTE SHEET'!C988)</f>
        <v/>
      </c>
      <c s="91" t="str">
        <f>IF('S.D.PASTE SHEET'!D988="","",'S.D.PASTE SHEET'!D988)</f>
        <v/>
      </c>
      <c s="90" t="str">
        <f>IF('S.D.PASTE SHEET'!E988="","",UPPER('S.D.PASTE SHEET'!E988))</f>
        <v/>
      </c>
      <c s="90" t="str">
        <f>IF('S.D.PASTE SHEET'!F988="","",'S.D.PASTE SHEET'!F988)</f>
        <v/>
      </c>
      <c s="90" t="str">
        <f>IF('S.D.PASTE SHEET'!G988="","",UPPER('S.D.PASTE SHEET'!G988))</f>
        <v/>
      </c>
      <c s="90" t="str">
        <f>IF('S.D.PASTE SHEET'!H988="","",UPPER('S.D.PASTE SHEET'!H988))</f>
        <v/>
      </c>
      <c s="90" t="str">
        <f>IF('S.D.PASTE SHEET'!I988="","",'S.D.PASTE SHEET'!I988)</f>
        <v/>
      </c>
      <c s="91" t="str">
        <f>IF('S.D.PASTE SHEET'!J988="","",'S.D.PASTE SHEET'!J988)</f>
        <v/>
      </c>
      <c s="90" t="str">
        <f>IF('S.D.PASTE SHEET'!K988="","",'S.D.PASTE SHEET'!K988)</f>
        <v/>
      </c>
      <c s="90" t="str">
        <f>IF('S.D.PASTE SHEET'!L988="","",'S.D.PASTE SHEET'!L988)</f>
        <v/>
      </c>
      <c s="90" t="str">
        <f>IF('S.D.PASTE SHEET'!M988="","",'S.D.PASTE SHEET'!M988)</f>
        <v/>
      </c>
      <c s="90" t="str">
        <f>IF('S.D.PASTE SHEET'!N988="","",'S.D.PASTE SHEET'!N988)</f>
        <v/>
      </c>
      <c s="90" t="str">
        <f>IF('S.D.PASTE SHEET'!O988="","",'S.D.PASTE SHEET'!O988)</f>
        <v/>
      </c>
      <c s="90" t="str">
        <f>IF('S.D.PASTE SHEET'!P988="","",'S.D.PASTE SHEET'!P988)</f>
        <v/>
      </c>
      <c s="90" t="str">
        <f>IF('S.D.PASTE SHEET'!Q988="","",'S.D.PASTE SHEET'!Q988)</f>
        <v/>
      </c>
      <c s="90" t="str">
        <f>IF('S.D.PASTE SHEET'!R988="","",'S.D.PASTE SHEET'!R988)</f>
        <v/>
      </c>
      <c s="90" t="str">
        <f>IF('S.D.PASTE SHEET'!S988="","",'S.D.PASTE SHEET'!S988)</f>
        <v/>
      </c>
      <c s="90" t="str">
        <f>IF('S.D.PASTE SHEET'!T988="","",'S.D.PASTE SHEET'!T988)</f>
        <v/>
      </c>
      <c s="90" t="str">
        <f>IF('S.D.PASTE SHEET'!U988="","",'S.D.PASTE SHEET'!U988)</f>
        <v/>
      </c>
      <c s="90" t="str">
        <f>IF('S.D.PASTE SHEET'!V988="","",'S.D.PASTE SHEET'!V988)</f>
        <v/>
      </c>
      <c s="90" t="str">
        <f>IF('S.D.PASTE SHEET'!W988="","",'S.D.PASTE SHEET'!W988)</f>
        <v/>
      </c>
      <c s="90" t="str">
        <f>IF('S.D.PASTE SHEET'!X988="","",'S.D.PASTE SHEET'!X988)</f>
        <v/>
      </c>
      <c s="90" t="str">
        <f>IF('S.D.PASTE SHEET'!Y988="","",'S.D.PASTE SHEET'!Y988)</f>
        <v/>
      </c>
      <c s="90" t="str">
        <f>IF('S.D.PASTE SHEET'!Z988="","",'S.D.PASTE SHEET'!Z988)</f>
        <v/>
      </c>
      <c s="90" t="str">
        <f>IF('S.D.PASTE SHEET'!AA988="","",'S.D.PASTE SHEET'!AA988)</f>
        <v/>
      </c>
      <c s="90" t="str">
        <f>IF('S.D.PASTE SHEET'!AB988="","",'S.D.PASTE SHEET'!AB988)</f>
        <v/>
      </c>
      <c s="90" t="str">
        <f>IF('S.D.PASTE SHEET'!AC988="","",'S.D.PASTE SHEET'!AC988)</f>
        <v/>
      </c>
      <c s="90" t="str">
        <f>IF('S.D.PASTE SHEET'!AD988="","",'S.D.PASTE SHEET'!AD988)</f>
        <v/>
      </c>
      <c s="34"/>
      <c s="32" t="str">
        <f>IF(AK988="","",IF(AK988&gt;0,COUNT($AG$2:AG988),""))</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8" s="32" t="str">
        <f>IF(BC988="","",IF(BC988&gt;0,COUNT($AY$2:AY988),""))</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89" spans="1:66" ht="15.75" customHeight="1">
      <c r="A989" s="90" t="str">
        <f>IF('S.D.PASTE SHEET'!A989="","",'S.D.PASTE SHEET'!A989)</f>
        <v/>
      </c>
      <c s="90" t="str">
        <f>IF('S.D.PASTE SHEET'!B989="","",'S.D.PASTE SHEET'!B989)</f>
        <v/>
      </c>
      <c s="90" t="str">
        <f>IF('S.D.PASTE SHEET'!C989="","",'S.D.PASTE SHEET'!C989)</f>
        <v/>
      </c>
      <c s="91" t="str">
        <f>IF('S.D.PASTE SHEET'!D989="","",'S.D.PASTE SHEET'!D989)</f>
        <v/>
      </c>
      <c s="90" t="str">
        <f>IF('S.D.PASTE SHEET'!E989="","",UPPER('S.D.PASTE SHEET'!E989))</f>
        <v/>
      </c>
      <c s="90" t="str">
        <f>IF('S.D.PASTE SHEET'!F989="","",'S.D.PASTE SHEET'!F989)</f>
        <v/>
      </c>
      <c s="90" t="str">
        <f>IF('S.D.PASTE SHEET'!G989="","",UPPER('S.D.PASTE SHEET'!G989))</f>
        <v/>
      </c>
      <c s="90" t="str">
        <f>IF('S.D.PASTE SHEET'!H989="","",UPPER('S.D.PASTE SHEET'!H989))</f>
        <v/>
      </c>
      <c s="90" t="str">
        <f>IF('S.D.PASTE SHEET'!I989="","",'S.D.PASTE SHEET'!I989)</f>
        <v/>
      </c>
      <c s="91" t="str">
        <f>IF('S.D.PASTE SHEET'!J989="","",'S.D.PASTE SHEET'!J989)</f>
        <v/>
      </c>
      <c s="90" t="str">
        <f>IF('S.D.PASTE SHEET'!K989="","",'S.D.PASTE SHEET'!K989)</f>
        <v/>
      </c>
      <c s="90" t="str">
        <f>IF('S.D.PASTE SHEET'!L989="","",'S.D.PASTE SHEET'!L989)</f>
        <v/>
      </c>
      <c s="90" t="str">
        <f>IF('S.D.PASTE SHEET'!M989="","",'S.D.PASTE SHEET'!M989)</f>
        <v/>
      </c>
      <c s="90" t="str">
        <f>IF('S.D.PASTE SHEET'!N989="","",'S.D.PASTE SHEET'!N989)</f>
        <v/>
      </c>
      <c s="90" t="str">
        <f>IF('S.D.PASTE SHEET'!O989="","",'S.D.PASTE SHEET'!O989)</f>
        <v/>
      </c>
      <c s="90" t="str">
        <f>IF('S.D.PASTE SHEET'!P989="","",'S.D.PASTE SHEET'!P989)</f>
        <v/>
      </c>
      <c s="90" t="str">
        <f>IF('S.D.PASTE SHEET'!Q989="","",'S.D.PASTE SHEET'!Q989)</f>
        <v/>
      </c>
      <c s="90" t="str">
        <f>IF('S.D.PASTE SHEET'!R989="","",'S.D.PASTE SHEET'!R989)</f>
        <v/>
      </c>
      <c s="90" t="str">
        <f>IF('S.D.PASTE SHEET'!S989="","",'S.D.PASTE SHEET'!S989)</f>
        <v/>
      </c>
      <c s="90" t="str">
        <f>IF('S.D.PASTE SHEET'!T989="","",'S.D.PASTE SHEET'!T989)</f>
        <v/>
      </c>
      <c s="90" t="str">
        <f>IF('S.D.PASTE SHEET'!U989="","",'S.D.PASTE SHEET'!U989)</f>
        <v/>
      </c>
      <c s="90" t="str">
        <f>IF('S.D.PASTE SHEET'!V989="","",'S.D.PASTE SHEET'!V989)</f>
        <v/>
      </c>
      <c s="90" t="str">
        <f>IF('S.D.PASTE SHEET'!W989="","",'S.D.PASTE SHEET'!W989)</f>
        <v/>
      </c>
      <c s="90" t="str">
        <f>IF('S.D.PASTE SHEET'!X989="","",'S.D.PASTE SHEET'!X989)</f>
        <v/>
      </c>
      <c s="90" t="str">
        <f>IF('S.D.PASTE SHEET'!Y989="","",'S.D.PASTE SHEET'!Y989)</f>
        <v/>
      </c>
      <c s="90" t="str">
        <f>IF('S.D.PASTE SHEET'!Z989="","",'S.D.PASTE SHEET'!Z989)</f>
        <v/>
      </c>
      <c s="90" t="str">
        <f>IF('S.D.PASTE SHEET'!AA989="","",'S.D.PASTE SHEET'!AA989)</f>
        <v/>
      </c>
      <c s="90" t="str">
        <f>IF('S.D.PASTE SHEET'!AB989="","",'S.D.PASTE SHEET'!AB989)</f>
        <v/>
      </c>
      <c s="90" t="str">
        <f>IF('S.D.PASTE SHEET'!AC989="","",'S.D.PASTE SHEET'!AC989)</f>
        <v/>
      </c>
      <c s="90" t="str">
        <f>IF('S.D.PASTE SHEET'!AD989="","",'S.D.PASTE SHEET'!AD989)</f>
        <v/>
      </c>
      <c s="34"/>
      <c s="32" t="str">
        <f>IF(AK989="","",IF(AK989&gt;0,COUNT($AG$2:AG989),""))</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89" s="32" t="str">
        <f>IF(BC989="","",IF(BC989&gt;0,COUNT($AY$2:AY989),""))</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90" spans="1:66" ht="15.75" customHeight="1">
      <c r="A990" s="90" t="str">
        <f>IF('S.D.PASTE SHEET'!A990="","",'S.D.PASTE SHEET'!A990)</f>
        <v/>
      </c>
      <c s="90" t="str">
        <f>IF('S.D.PASTE SHEET'!B990="","",'S.D.PASTE SHEET'!B990)</f>
        <v/>
      </c>
      <c s="90" t="str">
        <f>IF('S.D.PASTE SHEET'!C990="","",'S.D.PASTE SHEET'!C990)</f>
        <v/>
      </c>
      <c s="91" t="str">
        <f>IF('S.D.PASTE SHEET'!D990="","",'S.D.PASTE SHEET'!D990)</f>
        <v/>
      </c>
      <c s="90" t="str">
        <f>IF('S.D.PASTE SHEET'!E990="","",UPPER('S.D.PASTE SHEET'!E990))</f>
        <v/>
      </c>
      <c s="90" t="str">
        <f>IF('S.D.PASTE SHEET'!F990="","",'S.D.PASTE SHEET'!F990)</f>
        <v/>
      </c>
      <c s="90" t="str">
        <f>IF('S.D.PASTE SHEET'!G990="","",UPPER('S.D.PASTE SHEET'!G990))</f>
        <v/>
      </c>
      <c s="90" t="str">
        <f>IF('S.D.PASTE SHEET'!H990="","",UPPER('S.D.PASTE SHEET'!H990))</f>
        <v/>
      </c>
      <c s="90" t="str">
        <f>IF('S.D.PASTE SHEET'!I990="","",'S.D.PASTE SHEET'!I990)</f>
        <v/>
      </c>
      <c s="91" t="str">
        <f>IF('S.D.PASTE SHEET'!J990="","",'S.D.PASTE SHEET'!J990)</f>
        <v/>
      </c>
      <c s="90" t="str">
        <f>IF('S.D.PASTE SHEET'!K990="","",'S.D.PASTE SHEET'!K990)</f>
        <v/>
      </c>
      <c s="90" t="str">
        <f>IF('S.D.PASTE SHEET'!L990="","",'S.D.PASTE SHEET'!L990)</f>
        <v/>
      </c>
      <c s="90" t="str">
        <f>IF('S.D.PASTE SHEET'!M990="","",'S.D.PASTE SHEET'!M990)</f>
        <v/>
      </c>
      <c s="90" t="str">
        <f>IF('S.D.PASTE SHEET'!N990="","",'S.D.PASTE SHEET'!N990)</f>
        <v/>
      </c>
      <c s="90" t="str">
        <f>IF('S.D.PASTE SHEET'!O990="","",'S.D.PASTE SHEET'!O990)</f>
        <v/>
      </c>
      <c s="90" t="str">
        <f>IF('S.D.PASTE SHEET'!P990="","",'S.D.PASTE SHEET'!P990)</f>
        <v/>
      </c>
      <c s="90" t="str">
        <f>IF('S.D.PASTE SHEET'!Q990="","",'S.D.PASTE SHEET'!Q990)</f>
        <v/>
      </c>
      <c s="90" t="str">
        <f>IF('S.D.PASTE SHEET'!R990="","",'S.D.PASTE SHEET'!R990)</f>
        <v/>
      </c>
      <c s="90" t="str">
        <f>IF('S.D.PASTE SHEET'!S990="","",'S.D.PASTE SHEET'!S990)</f>
        <v/>
      </c>
      <c s="90" t="str">
        <f>IF('S.D.PASTE SHEET'!T990="","",'S.D.PASTE SHEET'!T990)</f>
        <v/>
      </c>
      <c s="90" t="str">
        <f>IF('S.D.PASTE SHEET'!U990="","",'S.D.PASTE SHEET'!U990)</f>
        <v/>
      </c>
      <c s="90" t="str">
        <f>IF('S.D.PASTE SHEET'!V990="","",'S.D.PASTE SHEET'!V990)</f>
        <v/>
      </c>
      <c s="90" t="str">
        <f>IF('S.D.PASTE SHEET'!W990="","",'S.D.PASTE SHEET'!W990)</f>
        <v/>
      </c>
      <c s="90" t="str">
        <f>IF('S.D.PASTE SHEET'!X990="","",'S.D.PASTE SHEET'!X990)</f>
        <v/>
      </c>
      <c s="90" t="str">
        <f>IF('S.D.PASTE SHEET'!Y990="","",'S.D.PASTE SHEET'!Y990)</f>
        <v/>
      </c>
      <c s="90" t="str">
        <f>IF('S.D.PASTE SHEET'!Z990="","",'S.D.PASTE SHEET'!Z990)</f>
        <v/>
      </c>
      <c s="90" t="str">
        <f>IF('S.D.PASTE SHEET'!AA990="","",'S.D.PASTE SHEET'!AA990)</f>
        <v/>
      </c>
      <c s="90" t="str">
        <f>IF('S.D.PASTE SHEET'!AB990="","",'S.D.PASTE SHEET'!AB990)</f>
        <v/>
      </c>
      <c s="90" t="str">
        <f>IF('S.D.PASTE SHEET'!AC990="","",'S.D.PASTE SHEET'!AC990)</f>
        <v/>
      </c>
      <c s="90" t="str">
        <f>IF('S.D.PASTE SHEET'!AD990="","",'S.D.PASTE SHEET'!AD990)</f>
        <v/>
      </c>
      <c s="34"/>
      <c s="32" t="str">
        <f>IF(AK990="","",IF(AK990&gt;0,COUNT($AG$2:AG990),""))</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90" s="32" t="str">
        <f>IF(BC990="","",IF(BC990&gt;0,COUNT($AY$2:AY990),""))</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91" spans="1:66" ht="15.75" customHeight="1">
      <c r="A991" s="90" t="str">
        <f>IF('S.D.PASTE SHEET'!A991="","",'S.D.PASTE SHEET'!A991)</f>
        <v/>
      </c>
      <c s="90" t="str">
        <f>IF('S.D.PASTE SHEET'!B991="","",'S.D.PASTE SHEET'!B991)</f>
        <v/>
      </c>
      <c s="90" t="str">
        <f>IF('S.D.PASTE SHEET'!C991="","",'S.D.PASTE SHEET'!C991)</f>
        <v/>
      </c>
      <c s="91" t="str">
        <f>IF('S.D.PASTE SHEET'!D991="","",'S.D.PASTE SHEET'!D991)</f>
        <v/>
      </c>
      <c s="90" t="str">
        <f>IF('S.D.PASTE SHEET'!E991="","",UPPER('S.D.PASTE SHEET'!E991))</f>
        <v/>
      </c>
      <c s="90" t="str">
        <f>IF('S.D.PASTE SHEET'!F991="","",'S.D.PASTE SHEET'!F991)</f>
        <v/>
      </c>
      <c s="90" t="str">
        <f>IF('S.D.PASTE SHEET'!G991="","",UPPER('S.D.PASTE SHEET'!G991))</f>
        <v/>
      </c>
      <c s="90" t="str">
        <f>IF('S.D.PASTE SHEET'!H991="","",UPPER('S.D.PASTE SHEET'!H991))</f>
        <v/>
      </c>
      <c s="90" t="str">
        <f>IF('S.D.PASTE SHEET'!I991="","",'S.D.PASTE SHEET'!I991)</f>
        <v/>
      </c>
      <c s="91" t="str">
        <f>IF('S.D.PASTE SHEET'!J991="","",'S.D.PASTE SHEET'!J991)</f>
        <v/>
      </c>
      <c s="90" t="str">
        <f>IF('S.D.PASTE SHEET'!K991="","",'S.D.PASTE SHEET'!K991)</f>
        <v/>
      </c>
      <c s="90" t="str">
        <f>IF('S.D.PASTE SHEET'!L991="","",'S.D.PASTE SHEET'!L991)</f>
        <v/>
      </c>
      <c s="90" t="str">
        <f>IF('S.D.PASTE SHEET'!M991="","",'S.D.PASTE SHEET'!M991)</f>
        <v/>
      </c>
      <c s="90" t="str">
        <f>IF('S.D.PASTE SHEET'!N991="","",'S.D.PASTE SHEET'!N991)</f>
        <v/>
      </c>
      <c s="90" t="str">
        <f>IF('S.D.PASTE SHEET'!O991="","",'S.D.PASTE SHEET'!O991)</f>
        <v/>
      </c>
      <c s="90" t="str">
        <f>IF('S.D.PASTE SHEET'!P991="","",'S.D.PASTE SHEET'!P991)</f>
        <v/>
      </c>
      <c s="90" t="str">
        <f>IF('S.D.PASTE SHEET'!Q991="","",'S.D.PASTE SHEET'!Q991)</f>
        <v/>
      </c>
      <c s="90" t="str">
        <f>IF('S.D.PASTE SHEET'!R991="","",'S.D.PASTE SHEET'!R991)</f>
        <v/>
      </c>
      <c s="90" t="str">
        <f>IF('S.D.PASTE SHEET'!S991="","",'S.D.PASTE SHEET'!S991)</f>
        <v/>
      </c>
      <c s="90" t="str">
        <f>IF('S.D.PASTE SHEET'!T991="","",'S.D.PASTE SHEET'!T991)</f>
        <v/>
      </c>
      <c s="90" t="str">
        <f>IF('S.D.PASTE SHEET'!U991="","",'S.D.PASTE SHEET'!U991)</f>
        <v/>
      </c>
      <c s="90" t="str">
        <f>IF('S.D.PASTE SHEET'!V991="","",'S.D.PASTE SHEET'!V991)</f>
        <v/>
      </c>
      <c s="90" t="str">
        <f>IF('S.D.PASTE SHEET'!W991="","",'S.D.PASTE SHEET'!W991)</f>
        <v/>
      </c>
      <c s="90" t="str">
        <f>IF('S.D.PASTE SHEET'!X991="","",'S.D.PASTE SHEET'!X991)</f>
        <v/>
      </c>
      <c s="90" t="str">
        <f>IF('S.D.PASTE SHEET'!Y991="","",'S.D.PASTE SHEET'!Y991)</f>
        <v/>
      </c>
      <c s="90" t="str">
        <f>IF('S.D.PASTE SHEET'!Z991="","",'S.D.PASTE SHEET'!Z991)</f>
        <v/>
      </c>
      <c s="90" t="str">
        <f>IF('S.D.PASTE SHEET'!AA991="","",'S.D.PASTE SHEET'!AA991)</f>
        <v/>
      </c>
      <c s="90" t="str">
        <f>IF('S.D.PASTE SHEET'!AB991="","",'S.D.PASTE SHEET'!AB991)</f>
        <v/>
      </c>
      <c s="90" t="str">
        <f>IF('S.D.PASTE SHEET'!AC991="","",'S.D.PASTE SHEET'!AC991)</f>
        <v/>
      </c>
      <c s="90" t="str">
        <f>IF('S.D.PASTE SHEET'!AD991="","",'S.D.PASTE SHEET'!AD991)</f>
        <v/>
      </c>
      <c s="34"/>
      <c s="32" t="str">
        <f>IF(AK991="","",IF(AK991&gt;0,COUNT($AG$2:AG991),""))</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91" s="32" t="str">
        <f>IF(BC991="","",IF(BC991&gt;0,COUNT($AY$2:AY991),""))</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92" spans="1:66" ht="15.75" customHeight="1">
      <c r="A992" s="90" t="str">
        <f>IF('S.D.PASTE SHEET'!A992="","",'S.D.PASTE SHEET'!A992)</f>
        <v/>
      </c>
      <c s="90" t="str">
        <f>IF('S.D.PASTE SHEET'!B992="","",'S.D.PASTE SHEET'!B992)</f>
        <v/>
      </c>
      <c s="90" t="str">
        <f>IF('S.D.PASTE SHEET'!C992="","",'S.D.PASTE SHEET'!C992)</f>
        <v/>
      </c>
      <c s="91" t="str">
        <f>IF('S.D.PASTE SHEET'!D992="","",'S.D.PASTE SHEET'!D992)</f>
        <v/>
      </c>
      <c s="90" t="str">
        <f>IF('S.D.PASTE SHEET'!E992="","",UPPER('S.D.PASTE SHEET'!E992))</f>
        <v/>
      </c>
      <c s="90" t="str">
        <f>IF('S.D.PASTE SHEET'!F992="","",'S.D.PASTE SHEET'!F992)</f>
        <v/>
      </c>
      <c s="90" t="str">
        <f>IF('S.D.PASTE SHEET'!G992="","",UPPER('S.D.PASTE SHEET'!G992))</f>
        <v/>
      </c>
      <c s="90" t="str">
        <f>IF('S.D.PASTE SHEET'!H992="","",UPPER('S.D.PASTE SHEET'!H992))</f>
        <v/>
      </c>
      <c s="90" t="str">
        <f>IF('S.D.PASTE SHEET'!I992="","",'S.D.PASTE SHEET'!I992)</f>
        <v/>
      </c>
      <c s="91" t="str">
        <f>IF('S.D.PASTE SHEET'!J992="","",'S.D.PASTE SHEET'!J992)</f>
        <v/>
      </c>
      <c s="90" t="str">
        <f>IF('S.D.PASTE SHEET'!K992="","",'S.D.PASTE SHEET'!K992)</f>
        <v/>
      </c>
      <c s="90" t="str">
        <f>IF('S.D.PASTE SHEET'!L992="","",'S.D.PASTE SHEET'!L992)</f>
        <v/>
      </c>
      <c s="90" t="str">
        <f>IF('S.D.PASTE SHEET'!M992="","",'S.D.PASTE SHEET'!M992)</f>
        <v/>
      </c>
      <c s="90" t="str">
        <f>IF('S.D.PASTE SHEET'!N992="","",'S.D.PASTE SHEET'!N992)</f>
        <v/>
      </c>
      <c s="90" t="str">
        <f>IF('S.D.PASTE SHEET'!O992="","",'S.D.PASTE SHEET'!O992)</f>
        <v/>
      </c>
      <c s="90" t="str">
        <f>IF('S.D.PASTE SHEET'!P992="","",'S.D.PASTE SHEET'!P992)</f>
        <v/>
      </c>
      <c s="90" t="str">
        <f>IF('S.D.PASTE SHEET'!Q992="","",'S.D.PASTE SHEET'!Q992)</f>
        <v/>
      </c>
      <c s="90" t="str">
        <f>IF('S.D.PASTE SHEET'!R992="","",'S.D.PASTE SHEET'!R992)</f>
        <v/>
      </c>
      <c s="90" t="str">
        <f>IF('S.D.PASTE SHEET'!S992="","",'S.D.PASTE SHEET'!S992)</f>
        <v/>
      </c>
      <c s="90" t="str">
        <f>IF('S.D.PASTE SHEET'!T992="","",'S.D.PASTE SHEET'!T992)</f>
        <v/>
      </c>
      <c s="90" t="str">
        <f>IF('S.D.PASTE SHEET'!U992="","",'S.D.PASTE SHEET'!U992)</f>
        <v/>
      </c>
      <c s="90" t="str">
        <f>IF('S.D.PASTE SHEET'!V992="","",'S.D.PASTE SHEET'!V992)</f>
        <v/>
      </c>
      <c s="90" t="str">
        <f>IF('S.D.PASTE SHEET'!W992="","",'S.D.PASTE SHEET'!W992)</f>
        <v/>
      </c>
      <c s="90" t="str">
        <f>IF('S.D.PASTE SHEET'!X992="","",'S.D.PASTE SHEET'!X992)</f>
        <v/>
      </c>
      <c s="90" t="str">
        <f>IF('S.D.PASTE SHEET'!Y992="","",'S.D.PASTE SHEET'!Y992)</f>
        <v/>
      </c>
      <c s="90" t="str">
        <f>IF('S.D.PASTE SHEET'!Z992="","",'S.D.PASTE SHEET'!Z992)</f>
        <v/>
      </c>
      <c s="90" t="str">
        <f>IF('S.D.PASTE SHEET'!AA992="","",'S.D.PASTE SHEET'!AA992)</f>
        <v/>
      </c>
      <c s="90" t="str">
        <f>IF('S.D.PASTE SHEET'!AB992="","",'S.D.PASTE SHEET'!AB992)</f>
        <v/>
      </c>
      <c s="90" t="str">
        <f>IF('S.D.PASTE SHEET'!AC992="","",'S.D.PASTE SHEET'!AC992)</f>
        <v/>
      </c>
      <c s="90" t="str">
        <f>IF('S.D.PASTE SHEET'!AD992="","",'S.D.PASTE SHEET'!AD992)</f>
        <v/>
      </c>
      <c s="34"/>
      <c s="32" t="str">
        <f>IF(AK992="","",IF(AK992&gt;0,COUNT($AG$2:AG992),""))</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 t="shared" si="139"/>
        <v/>
      </c>
      <c r="AX992" s="32" t="str">
        <f>IF(BC992="","",IF(BC992&gt;0,COUNT($AY$2:AY992),""))</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93" spans="1:66" ht="15.75" customHeight="1">
      <c r="A993" s="90" t="str">
        <f>IF('S.D.PASTE SHEET'!A993="","",'S.D.PASTE SHEET'!A993)</f>
        <v/>
      </c>
      <c s="90" t="str">
        <f>IF('S.D.PASTE SHEET'!B993="","",'S.D.PASTE SHEET'!B993)</f>
        <v/>
      </c>
      <c s="90" t="str">
        <f>IF('S.D.PASTE SHEET'!C993="","",'S.D.PASTE SHEET'!C993)</f>
        <v/>
      </c>
      <c s="91" t="str">
        <f>IF('S.D.PASTE SHEET'!D993="","",'S.D.PASTE SHEET'!D993)</f>
        <v/>
      </c>
      <c s="90" t="str">
        <f>IF('S.D.PASTE SHEET'!E993="","",UPPER('S.D.PASTE SHEET'!E993))</f>
        <v/>
      </c>
      <c s="90" t="str">
        <f>IF('S.D.PASTE SHEET'!F993="","",'S.D.PASTE SHEET'!F993)</f>
        <v/>
      </c>
      <c s="90" t="str">
        <f>IF('S.D.PASTE SHEET'!G993="","",UPPER('S.D.PASTE SHEET'!G993))</f>
        <v/>
      </c>
      <c s="90" t="str">
        <f>IF('S.D.PASTE SHEET'!H993="","",UPPER('S.D.PASTE SHEET'!H993))</f>
        <v/>
      </c>
      <c s="90" t="str">
        <f>IF('S.D.PASTE SHEET'!I993="","",'S.D.PASTE SHEET'!I993)</f>
        <v/>
      </c>
      <c s="91" t="str">
        <f>IF('S.D.PASTE SHEET'!J993="","",'S.D.PASTE SHEET'!J993)</f>
        <v/>
      </c>
      <c s="90" t="str">
        <f>IF('S.D.PASTE SHEET'!K993="","",'S.D.PASTE SHEET'!K993)</f>
        <v/>
      </c>
      <c s="90" t="str">
        <f>IF('S.D.PASTE SHEET'!L993="","",'S.D.PASTE SHEET'!L993)</f>
        <v/>
      </c>
      <c s="90" t="str">
        <f>IF('S.D.PASTE SHEET'!M993="","",'S.D.PASTE SHEET'!M993)</f>
        <v/>
      </c>
      <c s="90" t="str">
        <f>IF('S.D.PASTE SHEET'!N993="","",'S.D.PASTE SHEET'!N993)</f>
        <v/>
      </c>
      <c s="90" t="str">
        <f>IF('S.D.PASTE SHEET'!O993="","",'S.D.PASTE SHEET'!O993)</f>
        <v/>
      </c>
      <c s="90" t="str">
        <f>IF('S.D.PASTE SHEET'!P993="","",'S.D.PASTE SHEET'!P993)</f>
        <v/>
      </c>
      <c s="90" t="str">
        <f>IF('S.D.PASTE SHEET'!Q993="","",'S.D.PASTE SHEET'!Q993)</f>
        <v/>
      </c>
      <c s="90" t="str">
        <f>IF('S.D.PASTE SHEET'!R993="","",'S.D.PASTE SHEET'!R993)</f>
        <v/>
      </c>
      <c s="90" t="str">
        <f>IF('S.D.PASTE SHEET'!S993="","",'S.D.PASTE SHEET'!S993)</f>
        <v/>
      </c>
      <c s="90" t="str">
        <f>IF('S.D.PASTE SHEET'!T993="","",'S.D.PASTE SHEET'!T993)</f>
        <v/>
      </c>
      <c s="90" t="str">
        <f>IF('S.D.PASTE SHEET'!U993="","",'S.D.PASTE SHEET'!U993)</f>
        <v/>
      </c>
      <c s="90" t="str">
        <f>IF('S.D.PASTE SHEET'!V993="","",'S.D.PASTE SHEET'!V993)</f>
        <v/>
      </c>
      <c s="90" t="str">
        <f>IF('S.D.PASTE SHEET'!W993="","",'S.D.PASTE SHEET'!W993)</f>
        <v/>
      </c>
      <c s="90" t="str">
        <f>IF('S.D.PASTE SHEET'!X993="","",'S.D.PASTE SHEET'!X993)</f>
        <v/>
      </c>
      <c s="90" t="str">
        <f>IF('S.D.PASTE SHEET'!Y993="","",'S.D.PASTE SHEET'!Y993)</f>
        <v/>
      </c>
      <c s="90" t="str">
        <f>IF('S.D.PASTE SHEET'!Z993="","",'S.D.PASTE SHEET'!Z993)</f>
        <v/>
      </c>
      <c s="90" t="str">
        <f>IF('S.D.PASTE SHEET'!AA993="","",'S.D.PASTE SHEET'!AA993)</f>
        <v/>
      </c>
      <c s="90" t="str">
        <f>IF('S.D.PASTE SHEET'!AB993="","",'S.D.PASTE SHEET'!AB993)</f>
        <v/>
      </c>
      <c s="90" t="str">
        <f>IF('S.D.PASTE SHEET'!AC993="","",'S.D.PASTE SHEET'!AC993)</f>
        <v/>
      </c>
      <c s="90" t="str">
        <f>IF('S.D.PASTE SHEET'!AD993="","",'S.D.PASTE SHEET'!AD993)</f>
        <v/>
      </c>
      <c s="34"/>
      <c s="32" t="str">
        <f>IF(AK993="","",IF(AK993&gt;0,COUNT($AG$2:AG993),""))</f>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37" t="str">
        <f t="shared" si="139"/>
        <v/>
      </c>
      <c s="10" t="str">
        <f t="shared" si="139"/>
        <v/>
      </c>
      <c s="10" t="str">
        <f t="shared" si="139"/>
        <v/>
      </c>
      <c s="10" t="str">
        <f t="shared" si="139"/>
        <v/>
      </c>
      <c s="10" t="str">
        <f t="shared" si="139"/>
        <v/>
      </c>
      <c s="10" t="str">
        <f t="shared" si="139"/>
        <v/>
      </c>
      <c s="10" t="str">
        <f>IF(AND($AJ$1=5,$A993=5),P993,"")</f>
        <v/>
      </c>
      <c r="AX993" s="32" t="str">
        <f>IF(BC993="","",IF(BC993&gt;0,COUNT($AY$2:AY993),""))</f>
        <v/>
      </c>
      <c s="10" t="str">
        <f t="shared" si="137"/>
        <v/>
      </c>
      <c s="10" t="str">
        <f t="shared" si="140"/>
        <v/>
      </c>
      <c s="10" t="str">
        <f t="shared" si="140"/>
        <v/>
      </c>
      <c s="39" t="str">
        <f t="shared" si="140"/>
        <v/>
      </c>
      <c s="10" t="str">
        <f t="shared" si="140"/>
        <v/>
      </c>
      <c s="10" t="str">
        <f t="shared" si="140"/>
        <v/>
      </c>
      <c s="10" t="str">
        <f t="shared" si="140"/>
        <v/>
      </c>
      <c s="10" t="str">
        <f t="shared" si="140"/>
        <v/>
      </c>
      <c s="10" t="str">
        <f t="shared" si="140"/>
        <v/>
      </c>
      <c s="39" t="str">
        <f t="shared" si="140"/>
        <v/>
      </c>
      <c s="10" t="str">
        <f t="shared" si="140"/>
        <v/>
      </c>
      <c s="10" t="str">
        <f t="shared" si="140"/>
        <v/>
      </c>
      <c s="10" t="str">
        <f t="shared" si="140"/>
        <v/>
      </c>
      <c s="10" t="str">
        <f t="shared" si="140"/>
        <v/>
      </c>
      <c s="10" t="str">
        <f t="shared" si="140"/>
        <v/>
      </c>
      <c s="10" t="str">
        <f t="shared" si="140"/>
        <v/>
      </c>
    </row>
    <row r="994" spans="1:66" ht="15.75" customHeight="1">
      <c r="A994" s="90" t="str">
        <f>IF('S.D.PASTE SHEET'!A994="","",'S.D.PASTE SHEET'!A994)</f>
        <v/>
      </c>
      <c s="90" t="str">
        <f>IF('S.D.PASTE SHEET'!B994="","",'S.D.PASTE SHEET'!B994)</f>
        <v/>
      </c>
      <c s="90" t="str">
        <f>IF('S.D.PASTE SHEET'!C994="","",'S.D.PASTE SHEET'!C994)</f>
        <v/>
      </c>
      <c s="91" t="str">
        <f>IF('S.D.PASTE SHEET'!D994="","",'S.D.PASTE SHEET'!D994)</f>
        <v/>
      </c>
      <c s="90" t="str">
        <f>IF('S.D.PASTE SHEET'!E994="","",UPPER('S.D.PASTE SHEET'!E994))</f>
        <v/>
      </c>
      <c s="90" t="str">
        <f>IF('S.D.PASTE SHEET'!F994="","",'S.D.PASTE SHEET'!F994)</f>
        <v/>
      </c>
      <c s="90" t="str">
        <f>IF('S.D.PASTE SHEET'!G994="","",UPPER('S.D.PASTE SHEET'!G994))</f>
        <v/>
      </c>
      <c s="90" t="str">
        <f>IF('S.D.PASTE SHEET'!H994="","",UPPER('S.D.PASTE SHEET'!H994))</f>
        <v/>
      </c>
      <c s="90" t="str">
        <f>IF('S.D.PASTE SHEET'!I994="","",'S.D.PASTE SHEET'!I994)</f>
        <v/>
      </c>
      <c s="91" t="str">
        <f>IF('S.D.PASTE SHEET'!J994="","",'S.D.PASTE SHEET'!J994)</f>
        <v/>
      </c>
      <c s="90" t="str">
        <f>IF('S.D.PASTE SHEET'!K994="","",'S.D.PASTE SHEET'!K994)</f>
        <v/>
      </c>
      <c s="90" t="str">
        <f>IF('S.D.PASTE SHEET'!L994="","",'S.D.PASTE SHEET'!L994)</f>
        <v/>
      </c>
      <c s="90" t="str">
        <f>IF('S.D.PASTE SHEET'!M994="","",'S.D.PASTE SHEET'!M994)</f>
        <v/>
      </c>
      <c s="90" t="str">
        <f>IF('S.D.PASTE SHEET'!N994="","",'S.D.PASTE SHEET'!N994)</f>
        <v/>
      </c>
      <c s="90" t="str">
        <f>IF('S.D.PASTE SHEET'!O994="","",'S.D.PASTE SHEET'!O994)</f>
        <v/>
      </c>
      <c s="90" t="str">
        <f>IF('S.D.PASTE SHEET'!P994="","",'S.D.PASTE SHEET'!P994)</f>
        <v/>
      </c>
      <c s="90" t="str">
        <f>IF('S.D.PASTE SHEET'!Q994="","",'S.D.PASTE SHEET'!Q994)</f>
        <v/>
      </c>
      <c s="90" t="str">
        <f>IF('S.D.PASTE SHEET'!R994="","",'S.D.PASTE SHEET'!R994)</f>
        <v/>
      </c>
      <c s="90" t="str">
        <f>IF('S.D.PASTE SHEET'!S994="","",'S.D.PASTE SHEET'!S994)</f>
        <v/>
      </c>
      <c s="90" t="str">
        <f>IF('S.D.PASTE SHEET'!T994="","",'S.D.PASTE SHEET'!T994)</f>
        <v/>
      </c>
      <c s="90" t="str">
        <f>IF('S.D.PASTE SHEET'!U994="","",'S.D.PASTE SHEET'!U994)</f>
        <v/>
      </c>
      <c s="90" t="str">
        <f>IF('S.D.PASTE SHEET'!V994="","",'S.D.PASTE SHEET'!V994)</f>
        <v/>
      </c>
      <c s="90" t="str">
        <f>IF('S.D.PASTE SHEET'!W994="","",'S.D.PASTE SHEET'!W994)</f>
        <v/>
      </c>
      <c s="90" t="str">
        <f>IF('S.D.PASTE SHEET'!X994="","",'S.D.PASTE SHEET'!X994)</f>
        <v/>
      </c>
      <c s="90" t="str">
        <f>IF('S.D.PASTE SHEET'!Y994="","",'S.D.PASTE SHEET'!Y994)</f>
        <v/>
      </c>
      <c s="90" t="str">
        <f>IF('S.D.PASTE SHEET'!Z994="","",'S.D.PASTE SHEET'!Z994)</f>
        <v/>
      </c>
      <c s="90" t="str">
        <f>IF('S.D.PASTE SHEET'!AA994="","",'S.D.PASTE SHEET'!AA994)</f>
        <v/>
      </c>
      <c s="90" t="str">
        <f>IF('S.D.PASTE SHEET'!AB994="","",'S.D.PASTE SHEET'!AB994)</f>
        <v/>
      </c>
      <c s="90" t="str">
        <f>IF('S.D.PASTE SHEET'!AC994="","",'S.D.PASTE SHEET'!AC994)</f>
        <v/>
      </c>
      <c s="90" t="str">
        <f>IF('S.D.PASTE SHEET'!AD994="","",'S.D.PASTE SHEET'!AD994)</f>
        <v/>
      </c>
      <c s="34"/>
      <c s="32" t="str">
        <f>IF(AK994="","",IF(AK994&gt;0,COUNT($AG$2:AG994),""))</f>
        <v/>
      </c>
      <c s="10" t="str">
        <f t="shared" si="141" ref="AG994:AV1009">IF(AND($AJ$1=5,$A994=5),A994,"")</f>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4" s="32" t="str">
        <f>IF(BC994="","",IF(BC994&gt;0,COUNT($AY$2:AY994),""))</f>
        <v/>
      </c>
      <c s="10" t="str">
        <f t="shared" si="137"/>
        <v/>
      </c>
      <c s="10" t="str">
        <f t="shared" si="142" ref="AZ994:BN1009">IF(AND($BB$1=5,$A994=5,$BC$1=$B994),B994,"")</f>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995" spans="1:66" ht="15.75" customHeight="1">
      <c r="A995" s="90" t="str">
        <f>IF('S.D.PASTE SHEET'!A995="","",'S.D.PASTE SHEET'!A995)</f>
        <v/>
      </c>
      <c s="90" t="str">
        <f>IF('S.D.PASTE SHEET'!B995="","",'S.D.PASTE SHEET'!B995)</f>
        <v/>
      </c>
      <c s="90" t="str">
        <f>IF('S.D.PASTE SHEET'!C995="","",'S.D.PASTE SHEET'!C995)</f>
        <v/>
      </c>
      <c s="91" t="str">
        <f>IF('S.D.PASTE SHEET'!D995="","",'S.D.PASTE SHEET'!D995)</f>
        <v/>
      </c>
      <c s="90" t="str">
        <f>IF('S.D.PASTE SHEET'!E995="","",UPPER('S.D.PASTE SHEET'!E995))</f>
        <v/>
      </c>
      <c s="90" t="str">
        <f>IF('S.D.PASTE SHEET'!F995="","",'S.D.PASTE SHEET'!F995)</f>
        <v/>
      </c>
      <c s="90" t="str">
        <f>IF('S.D.PASTE SHEET'!G995="","",UPPER('S.D.PASTE SHEET'!G995))</f>
        <v/>
      </c>
      <c s="90" t="str">
        <f>IF('S.D.PASTE SHEET'!H995="","",UPPER('S.D.PASTE SHEET'!H995))</f>
        <v/>
      </c>
      <c s="90" t="str">
        <f>IF('S.D.PASTE SHEET'!I995="","",'S.D.PASTE SHEET'!I995)</f>
        <v/>
      </c>
      <c s="91" t="str">
        <f>IF('S.D.PASTE SHEET'!J995="","",'S.D.PASTE SHEET'!J995)</f>
        <v/>
      </c>
      <c s="90" t="str">
        <f>IF('S.D.PASTE SHEET'!K995="","",'S.D.PASTE SHEET'!K995)</f>
        <v/>
      </c>
      <c s="90" t="str">
        <f>IF('S.D.PASTE SHEET'!L995="","",'S.D.PASTE SHEET'!L995)</f>
        <v/>
      </c>
      <c s="90" t="str">
        <f>IF('S.D.PASTE SHEET'!M995="","",'S.D.PASTE SHEET'!M995)</f>
        <v/>
      </c>
      <c s="90" t="str">
        <f>IF('S.D.PASTE SHEET'!N995="","",'S.D.PASTE SHEET'!N995)</f>
        <v/>
      </c>
      <c s="90" t="str">
        <f>IF('S.D.PASTE SHEET'!O995="","",'S.D.PASTE SHEET'!O995)</f>
        <v/>
      </c>
      <c s="90" t="str">
        <f>IF('S.D.PASTE SHEET'!P995="","",'S.D.PASTE SHEET'!P995)</f>
        <v/>
      </c>
      <c s="90" t="str">
        <f>IF('S.D.PASTE SHEET'!Q995="","",'S.D.PASTE SHEET'!Q995)</f>
        <v/>
      </c>
      <c s="90" t="str">
        <f>IF('S.D.PASTE SHEET'!R995="","",'S.D.PASTE SHEET'!R995)</f>
        <v/>
      </c>
      <c s="90" t="str">
        <f>IF('S.D.PASTE SHEET'!S995="","",'S.D.PASTE SHEET'!S995)</f>
        <v/>
      </c>
      <c s="90" t="str">
        <f>IF('S.D.PASTE SHEET'!T995="","",'S.D.PASTE SHEET'!T995)</f>
        <v/>
      </c>
      <c s="90" t="str">
        <f>IF('S.D.PASTE SHEET'!U995="","",'S.D.PASTE SHEET'!U995)</f>
        <v/>
      </c>
      <c s="90" t="str">
        <f>IF('S.D.PASTE SHEET'!V995="","",'S.D.PASTE SHEET'!V995)</f>
        <v/>
      </c>
      <c s="90" t="str">
        <f>IF('S.D.PASTE SHEET'!W995="","",'S.D.PASTE SHEET'!W995)</f>
        <v/>
      </c>
      <c s="90" t="str">
        <f>IF('S.D.PASTE SHEET'!X995="","",'S.D.PASTE SHEET'!X995)</f>
        <v/>
      </c>
      <c s="90" t="str">
        <f>IF('S.D.PASTE SHEET'!Y995="","",'S.D.PASTE SHEET'!Y995)</f>
        <v/>
      </c>
      <c s="90" t="str">
        <f>IF('S.D.PASTE SHEET'!Z995="","",'S.D.PASTE SHEET'!Z995)</f>
        <v/>
      </c>
      <c s="90" t="str">
        <f>IF('S.D.PASTE SHEET'!AA995="","",'S.D.PASTE SHEET'!AA995)</f>
        <v/>
      </c>
      <c s="90" t="str">
        <f>IF('S.D.PASTE SHEET'!AB995="","",'S.D.PASTE SHEET'!AB995)</f>
        <v/>
      </c>
      <c s="90" t="str">
        <f>IF('S.D.PASTE SHEET'!AC995="","",'S.D.PASTE SHEET'!AC995)</f>
        <v/>
      </c>
      <c s="90" t="str">
        <f>IF('S.D.PASTE SHEET'!AD995="","",'S.D.PASTE SHEET'!AD995)</f>
        <v/>
      </c>
      <c s="34"/>
      <c s="32" t="str">
        <f>IF(AK995="","",IF(AK995&gt;0,COUNT($AG$2:AG995),""))</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5" s="32" t="str">
        <f>IF(BC995="","",IF(BC995&gt;0,COUNT($AY$2:AY995),""))</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996" spans="1:66" ht="15.75" customHeight="1">
      <c r="A996" s="90" t="str">
        <f>IF('S.D.PASTE SHEET'!A996="","",'S.D.PASTE SHEET'!A996)</f>
        <v/>
      </c>
      <c s="90" t="str">
        <f>IF('S.D.PASTE SHEET'!B996="","",'S.D.PASTE SHEET'!B996)</f>
        <v/>
      </c>
      <c s="90" t="str">
        <f>IF('S.D.PASTE SHEET'!C996="","",'S.D.PASTE SHEET'!C996)</f>
        <v/>
      </c>
      <c s="91" t="str">
        <f>IF('S.D.PASTE SHEET'!D996="","",'S.D.PASTE SHEET'!D996)</f>
        <v/>
      </c>
      <c s="90" t="str">
        <f>IF('S.D.PASTE SHEET'!E996="","",UPPER('S.D.PASTE SHEET'!E996))</f>
        <v/>
      </c>
      <c s="90" t="str">
        <f>IF('S.D.PASTE SHEET'!F996="","",'S.D.PASTE SHEET'!F996)</f>
        <v/>
      </c>
      <c s="90" t="str">
        <f>IF('S.D.PASTE SHEET'!G996="","",UPPER('S.D.PASTE SHEET'!G996))</f>
        <v/>
      </c>
      <c s="90" t="str">
        <f>IF('S.D.PASTE SHEET'!H996="","",UPPER('S.D.PASTE SHEET'!H996))</f>
        <v/>
      </c>
      <c s="90" t="str">
        <f>IF('S.D.PASTE SHEET'!I996="","",'S.D.PASTE SHEET'!I996)</f>
        <v/>
      </c>
      <c s="91" t="str">
        <f>IF('S.D.PASTE SHEET'!J996="","",'S.D.PASTE SHEET'!J996)</f>
        <v/>
      </c>
      <c s="90" t="str">
        <f>IF('S.D.PASTE SHEET'!K996="","",'S.D.PASTE SHEET'!K996)</f>
        <v/>
      </c>
      <c s="90" t="str">
        <f>IF('S.D.PASTE SHEET'!L996="","",'S.D.PASTE SHEET'!L996)</f>
        <v/>
      </c>
      <c s="90" t="str">
        <f>IF('S.D.PASTE SHEET'!M996="","",'S.D.PASTE SHEET'!M996)</f>
        <v/>
      </c>
      <c s="90" t="str">
        <f>IF('S.D.PASTE SHEET'!N996="","",'S.D.PASTE SHEET'!N996)</f>
        <v/>
      </c>
      <c s="90" t="str">
        <f>IF('S.D.PASTE SHEET'!O996="","",'S.D.PASTE SHEET'!O996)</f>
        <v/>
      </c>
      <c s="90" t="str">
        <f>IF('S.D.PASTE SHEET'!P996="","",'S.D.PASTE SHEET'!P996)</f>
        <v/>
      </c>
      <c s="90" t="str">
        <f>IF('S.D.PASTE SHEET'!Q996="","",'S.D.PASTE SHEET'!Q996)</f>
        <v/>
      </c>
      <c s="90" t="str">
        <f>IF('S.D.PASTE SHEET'!R996="","",'S.D.PASTE SHEET'!R996)</f>
        <v/>
      </c>
      <c s="90" t="str">
        <f>IF('S.D.PASTE SHEET'!S996="","",'S.D.PASTE SHEET'!S996)</f>
        <v/>
      </c>
      <c s="90" t="str">
        <f>IF('S.D.PASTE SHEET'!T996="","",'S.D.PASTE SHEET'!T996)</f>
        <v/>
      </c>
      <c s="90" t="str">
        <f>IF('S.D.PASTE SHEET'!U996="","",'S.D.PASTE SHEET'!U996)</f>
        <v/>
      </c>
      <c s="90" t="str">
        <f>IF('S.D.PASTE SHEET'!V996="","",'S.D.PASTE SHEET'!V996)</f>
        <v/>
      </c>
      <c s="90" t="str">
        <f>IF('S.D.PASTE SHEET'!W996="","",'S.D.PASTE SHEET'!W996)</f>
        <v/>
      </c>
      <c s="90" t="str">
        <f>IF('S.D.PASTE SHEET'!X996="","",'S.D.PASTE SHEET'!X996)</f>
        <v/>
      </c>
      <c s="90" t="str">
        <f>IF('S.D.PASTE SHEET'!Y996="","",'S.D.PASTE SHEET'!Y996)</f>
        <v/>
      </c>
      <c s="90" t="str">
        <f>IF('S.D.PASTE SHEET'!Z996="","",'S.D.PASTE SHEET'!Z996)</f>
        <v/>
      </c>
      <c s="90" t="str">
        <f>IF('S.D.PASTE SHEET'!AA996="","",'S.D.PASTE SHEET'!AA996)</f>
        <v/>
      </c>
      <c s="90" t="str">
        <f>IF('S.D.PASTE SHEET'!AB996="","",'S.D.PASTE SHEET'!AB996)</f>
        <v/>
      </c>
      <c s="90" t="str">
        <f>IF('S.D.PASTE SHEET'!AC996="","",'S.D.PASTE SHEET'!AC996)</f>
        <v/>
      </c>
      <c s="90" t="str">
        <f>IF('S.D.PASTE SHEET'!AD996="","",'S.D.PASTE SHEET'!AD996)</f>
        <v/>
      </c>
      <c s="34"/>
      <c s="32" t="str">
        <f>IF(AK996="","",IF(AK996&gt;0,COUNT($AG$2:AG996),""))</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6" s="32" t="str">
        <f>IF(BC996="","",IF(BC996&gt;0,COUNT($AY$2:AY996),""))</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997" spans="1:66" ht="15.75" customHeight="1">
      <c r="A997" s="90" t="str">
        <f>IF('S.D.PASTE SHEET'!A997="","",'S.D.PASTE SHEET'!A997)</f>
        <v/>
      </c>
      <c s="90" t="str">
        <f>IF('S.D.PASTE SHEET'!B997="","",'S.D.PASTE SHEET'!B997)</f>
        <v/>
      </c>
      <c s="90" t="str">
        <f>IF('S.D.PASTE SHEET'!C997="","",'S.D.PASTE SHEET'!C997)</f>
        <v/>
      </c>
      <c s="91" t="str">
        <f>IF('S.D.PASTE SHEET'!D997="","",'S.D.PASTE SHEET'!D997)</f>
        <v/>
      </c>
      <c s="90" t="str">
        <f>IF('S.D.PASTE SHEET'!E997="","",UPPER('S.D.PASTE SHEET'!E997))</f>
        <v/>
      </c>
      <c s="90" t="str">
        <f>IF('S.D.PASTE SHEET'!F997="","",'S.D.PASTE SHEET'!F997)</f>
        <v/>
      </c>
      <c s="90" t="str">
        <f>IF('S.D.PASTE SHEET'!G997="","",UPPER('S.D.PASTE SHEET'!G997))</f>
        <v/>
      </c>
      <c s="90" t="str">
        <f>IF('S.D.PASTE SHEET'!H997="","",UPPER('S.D.PASTE SHEET'!H997))</f>
        <v/>
      </c>
      <c s="90" t="str">
        <f>IF('S.D.PASTE SHEET'!I997="","",'S.D.PASTE SHEET'!I997)</f>
        <v/>
      </c>
      <c s="91" t="str">
        <f>IF('S.D.PASTE SHEET'!J997="","",'S.D.PASTE SHEET'!J997)</f>
        <v/>
      </c>
      <c s="90" t="str">
        <f>IF('S.D.PASTE SHEET'!K997="","",'S.D.PASTE SHEET'!K997)</f>
        <v/>
      </c>
      <c s="90" t="str">
        <f>IF('S.D.PASTE SHEET'!L997="","",'S.D.PASTE SHEET'!L997)</f>
        <v/>
      </c>
      <c s="90" t="str">
        <f>IF('S.D.PASTE SHEET'!M997="","",'S.D.PASTE SHEET'!M997)</f>
        <v/>
      </c>
      <c s="90" t="str">
        <f>IF('S.D.PASTE SHEET'!N997="","",'S.D.PASTE SHEET'!N997)</f>
        <v/>
      </c>
      <c s="90" t="str">
        <f>IF('S.D.PASTE SHEET'!O997="","",'S.D.PASTE SHEET'!O997)</f>
        <v/>
      </c>
      <c s="90" t="str">
        <f>IF('S.D.PASTE SHEET'!P997="","",'S.D.PASTE SHEET'!P997)</f>
        <v/>
      </c>
      <c s="90" t="str">
        <f>IF('S.D.PASTE SHEET'!Q997="","",'S.D.PASTE SHEET'!Q997)</f>
        <v/>
      </c>
      <c s="90" t="str">
        <f>IF('S.D.PASTE SHEET'!R997="","",'S.D.PASTE SHEET'!R997)</f>
        <v/>
      </c>
      <c s="90" t="str">
        <f>IF('S.D.PASTE SHEET'!S997="","",'S.D.PASTE SHEET'!S997)</f>
        <v/>
      </c>
      <c s="90" t="str">
        <f>IF('S.D.PASTE SHEET'!T997="","",'S.D.PASTE SHEET'!T997)</f>
        <v/>
      </c>
      <c s="90" t="str">
        <f>IF('S.D.PASTE SHEET'!U997="","",'S.D.PASTE SHEET'!U997)</f>
        <v/>
      </c>
      <c s="90" t="str">
        <f>IF('S.D.PASTE SHEET'!V997="","",'S.D.PASTE SHEET'!V997)</f>
        <v/>
      </c>
      <c s="90" t="str">
        <f>IF('S.D.PASTE SHEET'!W997="","",'S.D.PASTE SHEET'!W997)</f>
        <v/>
      </c>
      <c s="90" t="str">
        <f>IF('S.D.PASTE SHEET'!X997="","",'S.D.PASTE SHEET'!X997)</f>
        <v/>
      </c>
      <c s="90" t="str">
        <f>IF('S.D.PASTE SHEET'!Y997="","",'S.D.PASTE SHEET'!Y997)</f>
        <v/>
      </c>
      <c s="90" t="str">
        <f>IF('S.D.PASTE SHEET'!Z997="","",'S.D.PASTE SHEET'!Z997)</f>
        <v/>
      </c>
      <c s="90" t="str">
        <f>IF('S.D.PASTE SHEET'!AA997="","",'S.D.PASTE SHEET'!AA997)</f>
        <v/>
      </c>
      <c s="90" t="str">
        <f>IF('S.D.PASTE SHEET'!AB997="","",'S.D.PASTE SHEET'!AB997)</f>
        <v/>
      </c>
      <c s="90" t="str">
        <f>IF('S.D.PASTE SHEET'!AC997="","",'S.D.PASTE SHEET'!AC997)</f>
        <v/>
      </c>
      <c s="90" t="str">
        <f>IF('S.D.PASTE SHEET'!AD997="","",'S.D.PASTE SHEET'!AD997)</f>
        <v/>
      </c>
      <c s="34"/>
      <c s="32" t="str">
        <f>IF(AK997="","",IF(AK997&gt;0,COUNT($AG$2:AG997),""))</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7" s="32" t="str">
        <f>IF(BC997="","",IF(BC997&gt;0,COUNT($AY$2:AY997),""))</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998" spans="1:66" ht="15.75" customHeight="1">
      <c r="A998" s="90" t="str">
        <f>IF('S.D.PASTE SHEET'!A998="","",'S.D.PASTE SHEET'!A998)</f>
        <v/>
      </c>
      <c s="90" t="str">
        <f>IF('S.D.PASTE SHEET'!B998="","",'S.D.PASTE SHEET'!B998)</f>
        <v/>
      </c>
      <c s="90" t="str">
        <f>IF('S.D.PASTE SHEET'!C998="","",'S.D.PASTE SHEET'!C998)</f>
        <v/>
      </c>
      <c s="91" t="str">
        <f>IF('S.D.PASTE SHEET'!D998="","",'S.D.PASTE SHEET'!D998)</f>
        <v/>
      </c>
      <c s="90" t="str">
        <f>IF('S.D.PASTE SHEET'!E998="","",UPPER('S.D.PASTE SHEET'!E998))</f>
        <v/>
      </c>
      <c s="90" t="str">
        <f>IF('S.D.PASTE SHEET'!F998="","",'S.D.PASTE SHEET'!F998)</f>
        <v/>
      </c>
      <c s="90" t="str">
        <f>IF('S.D.PASTE SHEET'!G998="","",UPPER('S.D.PASTE SHEET'!G998))</f>
        <v/>
      </c>
      <c s="90" t="str">
        <f>IF('S.D.PASTE SHEET'!H998="","",UPPER('S.D.PASTE SHEET'!H998))</f>
        <v/>
      </c>
      <c s="90" t="str">
        <f>IF('S.D.PASTE SHEET'!I998="","",'S.D.PASTE SHEET'!I998)</f>
        <v/>
      </c>
      <c s="91" t="str">
        <f>IF('S.D.PASTE SHEET'!J998="","",'S.D.PASTE SHEET'!J998)</f>
        <v/>
      </c>
      <c s="90" t="str">
        <f>IF('S.D.PASTE SHEET'!K998="","",'S.D.PASTE SHEET'!K998)</f>
        <v/>
      </c>
      <c s="90" t="str">
        <f>IF('S.D.PASTE SHEET'!L998="","",'S.D.PASTE SHEET'!L998)</f>
        <v/>
      </c>
      <c s="90" t="str">
        <f>IF('S.D.PASTE SHEET'!M998="","",'S.D.PASTE SHEET'!M998)</f>
        <v/>
      </c>
      <c s="90" t="str">
        <f>IF('S.D.PASTE SHEET'!N998="","",'S.D.PASTE SHEET'!N998)</f>
        <v/>
      </c>
      <c s="90" t="str">
        <f>IF('S.D.PASTE SHEET'!O998="","",'S.D.PASTE SHEET'!O998)</f>
        <v/>
      </c>
      <c s="90" t="str">
        <f>IF('S.D.PASTE SHEET'!P998="","",'S.D.PASTE SHEET'!P998)</f>
        <v/>
      </c>
      <c s="90" t="str">
        <f>IF('S.D.PASTE SHEET'!Q998="","",'S.D.PASTE SHEET'!Q998)</f>
        <v/>
      </c>
      <c s="90" t="str">
        <f>IF('S.D.PASTE SHEET'!R998="","",'S.D.PASTE SHEET'!R998)</f>
        <v/>
      </c>
      <c s="90" t="str">
        <f>IF('S.D.PASTE SHEET'!S998="","",'S.D.PASTE SHEET'!S998)</f>
        <v/>
      </c>
      <c s="90" t="str">
        <f>IF('S.D.PASTE SHEET'!T998="","",'S.D.PASTE SHEET'!T998)</f>
        <v/>
      </c>
      <c s="90" t="str">
        <f>IF('S.D.PASTE SHEET'!U998="","",'S.D.PASTE SHEET'!U998)</f>
        <v/>
      </c>
      <c s="90" t="str">
        <f>IF('S.D.PASTE SHEET'!V998="","",'S.D.PASTE SHEET'!V998)</f>
        <v/>
      </c>
      <c s="90" t="str">
        <f>IF('S.D.PASTE SHEET'!W998="","",'S.D.PASTE SHEET'!W998)</f>
        <v/>
      </c>
      <c s="90" t="str">
        <f>IF('S.D.PASTE SHEET'!X998="","",'S.D.PASTE SHEET'!X998)</f>
        <v/>
      </c>
      <c s="90" t="str">
        <f>IF('S.D.PASTE SHEET'!Y998="","",'S.D.PASTE SHEET'!Y998)</f>
        <v/>
      </c>
      <c s="90" t="str">
        <f>IF('S.D.PASTE SHEET'!Z998="","",'S.D.PASTE SHEET'!Z998)</f>
        <v/>
      </c>
      <c s="90" t="str">
        <f>IF('S.D.PASTE SHEET'!AA998="","",'S.D.PASTE SHEET'!AA998)</f>
        <v/>
      </c>
      <c s="90" t="str">
        <f>IF('S.D.PASTE SHEET'!AB998="","",'S.D.PASTE SHEET'!AB998)</f>
        <v/>
      </c>
      <c s="90" t="str">
        <f>IF('S.D.PASTE SHEET'!AC998="","",'S.D.PASTE SHEET'!AC998)</f>
        <v/>
      </c>
      <c s="90" t="str">
        <f>IF('S.D.PASTE SHEET'!AD998="","",'S.D.PASTE SHEET'!AD998)</f>
        <v/>
      </c>
      <c s="34"/>
      <c s="32" t="str">
        <f>IF(AK998="","",IF(AK998&gt;0,COUNT($AG$2:AG998),""))</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8" s="32" t="str">
        <f>IF(BC998="","",IF(BC998&gt;0,COUNT($AY$2:AY998),""))</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999" spans="1:66" ht="15.75" customHeight="1">
      <c r="A999" s="90" t="str">
        <f>IF('S.D.PASTE SHEET'!A999="","",'S.D.PASTE SHEET'!A999)</f>
        <v/>
      </c>
      <c s="90" t="str">
        <f>IF('S.D.PASTE SHEET'!B999="","",'S.D.PASTE SHEET'!B999)</f>
        <v/>
      </c>
      <c s="90" t="str">
        <f>IF('S.D.PASTE SHEET'!C999="","",'S.D.PASTE SHEET'!C999)</f>
        <v/>
      </c>
      <c s="91" t="str">
        <f>IF('S.D.PASTE SHEET'!D999="","",'S.D.PASTE SHEET'!D999)</f>
        <v/>
      </c>
      <c s="90" t="str">
        <f>IF('S.D.PASTE SHEET'!E999="","",UPPER('S.D.PASTE SHEET'!E999))</f>
        <v/>
      </c>
      <c s="90" t="str">
        <f>IF('S.D.PASTE SHEET'!F999="","",'S.D.PASTE SHEET'!F999)</f>
        <v/>
      </c>
      <c s="90" t="str">
        <f>IF('S.D.PASTE SHEET'!G999="","",UPPER('S.D.PASTE SHEET'!G999))</f>
        <v/>
      </c>
      <c s="90" t="str">
        <f>IF('S.D.PASTE SHEET'!H999="","",UPPER('S.D.PASTE SHEET'!H999))</f>
        <v/>
      </c>
      <c s="90" t="str">
        <f>IF('S.D.PASTE SHEET'!I999="","",'S.D.PASTE SHEET'!I999)</f>
        <v/>
      </c>
      <c s="91" t="str">
        <f>IF('S.D.PASTE SHEET'!J999="","",'S.D.PASTE SHEET'!J999)</f>
        <v/>
      </c>
      <c s="90" t="str">
        <f>IF('S.D.PASTE SHEET'!K999="","",'S.D.PASTE SHEET'!K999)</f>
        <v/>
      </c>
      <c s="90" t="str">
        <f>IF('S.D.PASTE SHEET'!L999="","",'S.D.PASTE SHEET'!L999)</f>
        <v/>
      </c>
      <c s="90" t="str">
        <f>IF('S.D.PASTE SHEET'!M999="","",'S.D.PASTE SHEET'!M999)</f>
        <v/>
      </c>
      <c s="90" t="str">
        <f>IF('S.D.PASTE SHEET'!N999="","",'S.D.PASTE SHEET'!N999)</f>
        <v/>
      </c>
      <c s="90" t="str">
        <f>IF('S.D.PASTE SHEET'!O999="","",'S.D.PASTE SHEET'!O999)</f>
        <v/>
      </c>
      <c s="90" t="str">
        <f>IF('S.D.PASTE SHEET'!P999="","",'S.D.PASTE SHEET'!P999)</f>
        <v/>
      </c>
      <c s="90" t="str">
        <f>IF('S.D.PASTE SHEET'!Q999="","",'S.D.PASTE SHEET'!Q999)</f>
        <v/>
      </c>
      <c s="90" t="str">
        <f>IF('S.D.PASTE SHEET'!R999="","",'S.D.PASTE SHEET'!R999)</f>
        <v/>
      </c>
      <c s="90" t="str">
        <f>IF('S.D.PASTE SHEET'!S999="","",'S.D.PASTE SHEET'!S999)</f>
        <v/>
      </c>
      <c s="90" t="str">
        <f>IF('S.D.PASTE SHEET'!T999="","",'S.D.PASTE SHEET'!T999)</f>
        <v/>
      </c>
      <c s="90" t="str">
        <f>IF('S.D.PASTE SHEET'!U999="","",'S.D.PASTE SHEET'!U999)</f>
        <v/>
      </c>
      <c s="90" t="str">
        <f>IF('S.D.PASTE SHEET'!V999="","",'S.D.PASTE SHEET'!V999)</f>
        <v/>
      </c>
      <c s="90" t="str">
        <f>IF('S.D.PASTE SHEET'!W999="","",'S.D.PASTE SHEET'!W999)</f>
        <v/>
      </c>
      <c s="90" t="str">
        <f>IF('S.D.PASTE SHEET'!X999="","",'S.D.PASTE SHEET'!X999)</f>
        <v/>
      </c>
      <c s="90" t="str">
        <f>IF('S.D.PASTE SHEET'!Y999="","",'S.D.PASTE SHEET'!Y999)</f>
        <v/>
      </c>
      <c s="90" t="str">
        <f>IF('S.D.PASTE SHEET'!Z999="","",'S.D.PASTE SHEET'!Z999)</f>
        <v/>
      </c>
      <c s="90" t="str">
        <f>IF('S.D.PASTE SHEET'!AA999="","",'S.D.PASTE SHEET'!AA999)</f>
        <v/>
      </c>
      <c s="90" t="str">
        <f>IF('S.D.PASTE SHEET'!AB999="","",'S.D.PASTE SHEET'!AB999)</f>
        <v/>
      </c>
      <c s="90" t="str">
        <f>IF('S.D.PASTE SHEET'!AC999="","",'S.D.PASTE SHEET'!AC999)</f>
        <v/>
      </c>
      <c s="90" t="str">
        <f>IF('S.D.PASTE SHEET'!AD999="","",'S.D.PASTE SHEET'!AD999)</f>
        <v/>
      </c>
      <c s="34"/>
      <c s="32" t="str">
        <f>IF(AK999="","",IF(AK999&gt;0,COUNT($AG$2:AG999),""))</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999" s="32" t="str">
        <f>IF(BC999="","",IF(BC999&gt;0,COUNT($AY$2:AY999),""))</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0" spans="1:66" ht="15.75" customHeight="1">
      <c r="A1000" s="90" t="str">
        <f>IF('S.D.PASTE SHEET'!A1000="","",'S.D.PASTE SHEET'!A1000)</f>
        <v/>
      </c>
      <c s="90" t="str">
        <f>IF('S.D.PASTE SHEET'!B1000="","",'S.D.PASTE SHEET'!B1000)</f>
        <v/>
      </c>
      <c s="90" t="str">
        <f>IF('S.D.PASTE SHEET'!C1000="","",'S.D.PASTE SHEET'!C1000)</f>
        <v/>
      </c>
      <c s="91" t="str">
        <f>IF('S.D.PASTE SHEET'!D1000="","",'S.D.PASTE SHEET'!D1000)</f>
        <v/>
      </c>
      <c s="90" t="str">
        <f>IF('S.D.PASTE SHEET'!E1000="","",UPPER('S.D.PASTE SHEET'!E1000))</f>
        <v/>
      </c>
      <c s="90" t="str">
        <f>IF('S.D.PASTE SHEET'!F1000="","",'S.D.PASTE SHEET'!F1000)</f>
        <v/>
      </c>
      <c s="90" t="str">
        <f>IF('S.D.PASTE SHEET'!G1000="","",UPPER('S.D.PASTE SHEET'!G1000))</f>
        <v/>
      </c>
      <c s="90" t="str">
        <f>IF('S.D.PASTE SHEET'!H1000="","",UPPER('S.D.PASTE SHEET'!H1000))</f>
        <v/>
      </c>
      <c s="90" t="str">
        <f>IF('S.D.PASTE SHEET'!I1000="","",'S.D.PASTE SHEET'!I1000)</f>
        <v/>
      </c>
      <c s="91" t="str">
        <f>IF('S.D.PASTE SHEET'!J1000="","",'S.D.PASTE SHEET'!J1000)</f>
        <v/>
      </c>
      <c s="90" t="str">
        <f>IF('S.D.PASTE SHEET'!K1000="","",'S.D.PASTE SHEET'!K1000)</f>
        <v/>
      </c>
      <c s="90" t="str">
        <f>IF('S.D.PASTE SHEET'!L1000="","",'S.D.PASTE SHEET'!L1000)</f>
        <v/>
      </c>
      <c s="90" t="str">
        <f>IF('S.D.PASTE SHEET'!M1000="","",'S.D.PASTE SHEET'!M1000)</f>
        <v/>
      </c>
      <c s="90" t="str">
        <f>IF('S.D.PASTE SHEET'!N1000="","",'S.D.PASTE SHEET'!N1000)</f>
        <v/>
      </c>
      <c s="90" t="str">
        <f>IF('S.D.PASTE SHEET'!O1000="","",'S.D.PASTE SHEET'!O1000)</f>
        <v/>
      </c>
      <c s="90" t="str">
        <f>IF('S.D.PASTE SHEET'!P1000="","",'S.D.PASTE SHEET'!P1000)</f>
        <v/>
      </c>
      <c s="90" t="str">
        <f>IF('S.D.PASTE SHEET'!Q1000="","",'S.D.PASTE SHEET'!Q1000)</f>
        <v/>
      </c>
      <c s="90" t="str">
        <f>IF('S.D.PASTE SHEET'!R1000="","",'S.D.PASTE SHEET'!R1000)</f>
        <v/>
      </c>
      <c s="90" t="str">
        <f>IF('S.D.PASTE SHEET'!S1000="","",'S.D.PASTE SHEET'!S1000)</f>
        <v/>
      </c>
      <c s="90" t="str">
        <f>IF('S.D.PASTE SHEET'!T1000="","",'S.D.PASTE SHEET'!T1000)</f>
        <v/>
      </c>
      <c s="90" t="str">
        <f>IF('S.D.PASTE SHEET'!U1000="","",'S.D.PASTE SHEET'!U1000)</f>
        <v/>
      </c>
      <c s="90" t="str">
        <f>IF('S.D.PASTE SHEET'!V1000="","",'S.D.PASTE SHEET'!V1000)</f>
        <v/>
      </c>
      <c s="90" t="str">
        <f>IF('S.D.PASTE SHEET'!W1000="","",'S.D.PASTE SHEET'!W1000)</f>
        <v/>
      </c>
      <c s="90" t="str">
        <f>IF('S.D.PASTE SHEET'!X1000="","",'S.D.PASTE SHEET'!X1000)</f>
        <v/>
      </c>
      <c s="90" t="str">
        <f>IF('S.D.PASTE SHEET'!Y1000="","",'S.D.PASTE SHEET'!Y1000)</f>
        <v/>
      </c>
      <c s="90" t="str">
        <f>IF('S.D.PASTE SHEET'!Z1000="","",'S.D.PASTE SHEET'!Z1000)</f>
        <v/>
      </c>
      <c s="90" t="str">
        <f>IF('S.D.PASTE SHEET'!AA1000="","",'S.D.PASTE SHEET'!AA1000)</f>
        <v/>
      </c>
      <c s="90" t="str">
        <f>IF('S.D.PASTE SHEET'!AB1000="","",'S.D.PASTE SHEET'!AB1000)</f>
        <v/>
      </c>
      <c s="90" t="str">
        <f>IF('S.D.PASTE SHEET'!AC1000="","",'S.D.PASTE SHEET'!AC1000)</f>
        <v/>
      </c>
      <c s="90" t="str">
        <f>IF('S.D.PASTE SHEET'!AD1000="","",'S.D.PASTE SHEET'!AD1000)</f>
        <v/>
      </c>
      <c s="34"/>
      <c s="32" t="str">
        <f>IF(AK1000="","",IF(AK1000&gt;0,COUNT($AG$2:AG1000),""))</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0" s="32" t="str">
        <f>IF(BC1000="","",IF(BC1000&gt;0,COUNT($AY$2:AY1000),""))</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1" spans="1:66" ht="15.75" customHeight="1">
      <c r="A1001" s="90" t="str">
        <f>IF('S.D.PASTE SHEET'!A1001="","",'S.D.PASTE SHEET'!A1001)</f>
        <v/>
      </c>
      <c s="90" t="str">
        <f>IF('S.D.PASTE SHEET'!B1001="","",'S.D.PASTE SHEET'!B1001)</f>
        <v/>
      </c>
      <c s="90" t="str">
        <f>IF('S.D.PASTE SHEET'!C1001="","",'S.D.PASTE SHEET'!C1001)</f>
        <v/>
      </c>
      <c s="91" t="str">
        <f>IF('S.D.PASTE SHEET'!D1001="","",'S.D.PASTE SHEET'!D1001)</f>
        <v/>
      </c>
      <c s="90" t="str">
        <f>IF('S.D.PASTE SHEET'!E1001="","",UPPER('S.D.PASTE SHEET'!E1001))</f>
        <v/>
      </c>
      <c s="90" t="str">
        <f>IF('S.D.PASTE SHEET'!F1001="","",'S.D.PASTE SHEET'!F1001)</f>
        <v/>
      </c>
      <c s="90" t="str">
        <f>IF('S.D.PASTE SHEET'!G1001="","",UPPER('S.D.PASTE SHEET'!G1001))</f>
        <v/>
      </c>
      <c s="90" t="str">
        <f>IF('S.D.PASTE SHEET'!H1001="","",UPPER('S.D.PASTE SHEET'!H1001))</f>
        <v/>
      </c>
      <c s="90" t="str">
        <f>IF('S.D.PASTE SHEET'!I1001="","",'S.D.PASTE SHEET'!I1001)</f>
        <v/>
      </c>
      <c s="91" t="str">
        <f>IF('S.D.PASTE SHEET'!J1001="","",'S.D.PASTE SHEET'!J1001)</f>
        <v/>
      </c>
      <c s="90" t="str">
        <f>IF('S.D.PASTE SHEET'!K1001="","",'S.D.PASTE SHEET'!K1001)</f>
        <v/>
      </c>
      <c s="90" t="str">
        <f>IF('S.D.PASTE SHEET'!L1001="","",'S.D.PASTE SHEET'!L1001)</f>
        <v/>
      </c>
      <c s="90" t="str">
        <f>IF('S.D.PASTE SHEET'!M1001="","",'S.D.PASTE SHEET'!M1001)</f>
        <v/>
      </c>
      <c s="90" t="str">
        <f>IF('S.D.PASTE SHEET'!N1001="","",'S.D.PASTE SHEET'!N1001)</f>
        <v/>
      </c>
      <c s="90" t="str">
        <f>IF('S.D.PASTE SHEET'!O1001="","",'S.D.PASTE SHEET'!O1001)</f>
        <v/>
      </c>
      <c s="90" t="str">
        <f>IF('S.D.PASTE SHEET'!P1001="","",'S.D.PASTE SHEET'!P1001)</f>
        <v/>
      </c>
      <c s="90" t="str">
        <f>IF('S.D.PASTE SHEET'!Q1001="","",'S.D.PASTE SHEET'!Q1001)</f>
        <v/>
      </c>
      <c s="90" t="str">
        <f>IF('S.D.PASTE SHEET'!R1001="","",'S.D.PASTE SHEET'!R1001)</f>
        <v/>
      </c>
      <c s="90" t="str">
        <f>IF('S.D.PASTE SHEET'!S1001="","",'S.D.PASTE SHEET'!S1001)</f>
        <v/>
      </c>
      <c s="90" t="str">
        <f>IF('S.D.PASTE SHEET'!T1001="","",'S.D.PASTE SHEET'!T1001)</f>
        <v/>
      </c>
      <c s="90" t="str">
        <f>IF('S.D.PASTE SHEET'!U1001="","",'S.D.PASTE SHEET'!U1001)</f>
        <v/>
      </c>
      <c s="90" t="str">
        <f>IF('S.D.PASTE SHEET'!V1001="","",'S.D.PASTE SHEET'!V1001)</f>
        <v/>
      </c>
      <c s="90" t="str">
        <f>IF('S.D.PASTE SHEET'!W1001="","",'S.D.PASTE SHEET'!W1001)</f>
        <v/>
      </c>
      <c s="90" t="str">
        <f>IF('S.D.PASTE SHEET'!X1001="","",'S.D.PASTE SHEET'!X1001)</f>
        <v/>
      </c>
      <c s="90" t="str">
        <f>IF('S.D.PASTE SHEET'!Y1001="","",'S.D.PASTE SHEET'!Y1001)</f>
        <v/>
      </c>
      <c s="90" t="str">
        <f>IF('S.D.PASTE SHEET'!Z1001="","",'S.D.PASTE SHEET'!Z1001)</f>
        <v/>
      </c>
      <c s="90" t="str">
        <f>IF('S.D.PASTE SHEET'!AA1001="","",'S.D.PASTE SHEET'!AA1001)</f>
        <v/>
      </c>
      <c s="90" t="str">
        <f>IF('S.D.PASTE SHEET'!AB1001="","",'S.D.PASTE SHEET'!AB1001)</f>
        <v/>
      </c>
      <c s="90" t="str">
        <f>IF('S.D.PASTE SHEET'!AC1001="","",'S.D.PASTE SHEET'!AC1001)</f>
        <v/>
      </c>
      <c s="90" t="str">
        <f>IF('S.D.PASTE SHEET'!AD1001="","",'S.D.PASTE SHEET'!AD1001)</f>
        <v/>
      </c>
      <c s="34"/>
      <c s="32" t="str">
        <f>IF(AK1001="","",IF(AK1001&gt;0,COUNT($AG$2:AG1001),""))</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1" s="32" t="str">
        <f>IF(BC1001="","",IF(BC1001&gt;0,COUNT($AY$2:AY1001),""))</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2" spans="1:66" ht="15.75" customHeight="1">
      <c r="A1002" s="90" t="str">
        <f>IF('S.D.PASTE SHEET'!A1002="","",'S.D.PASTE SHEET'!A1002)</f>
        <v/>
      </c>
      <c s="90" t="str">
        <f>IF('S.D.PASTE SHEET'!B1002="","",'S.D.PASTE SHEET'!B1002)</f>
        <v/>
      </c>
      <c s="90" t="str">
        <f>IF('S.D.PASTE SHEET'!C1002="","",'S.D.PASTE SHEET'!C1002)</f>
        <v/>
      </c>
      <c s="91" t="str">
        <f>IF('S.D.PASTE SHEET'!D1002="","",'S.D.PASTE SHEET'!D1002)</f>
        <v/>
      </c>
      <c s="90" t="str">
        <f>IF('S.D.PASTE SHEET'!E1002="","",UPPER('S.D.PASTE SHEET'!E1002))</f>
        <v/>
      </c>
      <c s="90" t="str">
        <f>IF('S.D.PASTE SHEET'!F1002="","",'S.D.PASTE SHEET'!F1002)</f>
        <v/>
      </c>
      <c s="90" t="str">
        <f>IF('S.D.PASTE SHEET'!G1002="","",UPPER('S.D.PASTE SHEET'!G1002))</f>
        <v/>
      </c>
      <c s="90" t="str">
        <f>IF('S.D.PASTE SHEET'!H1002="","",UPPER('S.D.PASTE SHEET'!H1002))</f>
        <v/>
      </c>
      <c s="90" t="str">
        <f>IF('S.D.PASTE SHEET'!I1002="","",'S.D.PASTE SHEET'!I1002)</f>
        <v/>
      </c>
      <c s="91" t="str">
        <f>IF('S.D.PASTE SHEET'!J1002="","",'S.D.PASTE SHEET'!J1002)</f>
        <v/>
      </c>
      <c s="90" t="str">
        <f>IF('S.D.PASTE SHEET'!K1002="","",'S.D.PASTE SHEET'!K1002)</f>
        <v/>
      </c>
      <c s="90" t="str">
        <f>IF('S.D.PASTE SHEET'!L1002="","",'S.D.PASTE SHEET'!L1002)</f>
        <v/>
      </c>
      <c s="90" t="str">
        <f>IF('S.D.PASTE SHEET'!M1002="","",'S.D.PASTE SHEET'!M1002)</f>
        <v/>
      </c>
      <c s="90" t="str">
        <f>IF('S.D.PASTE SHEET'!N1002="","",'S.D.PASTE SHEET'!N1002)</f>
        <v/>
      </c>
      <c s="90" t="str">
        <f>IF('S.D.PASTE SHEET'!O1002="","",'S.D.PASTE SHEET'!O1002)</f>
        <v/>
      </c>
      <c s="90" t="str">
        <f>IF('S.D.PASTE SHEET'!P1002="","",'S.D.PASTE SHEET'!P1002)</f>
        <v/>
      </c>
      <c s="90" t="str">
        <f>IF('S.D.PASTE SHEET'!Q1002="","",'S.D.PASTE SHEET'!Q1002)</f>
        <v/>
      </c>
      <c s="90" t="str">
        <f>IF('S.D.PASTE SHEET'!R1002="","",'S.D.PASTE SHEET'!R1002)</f>
        <v/>
      </c>
      <c s="90" t="str">
        <f>IF('S.D.PASTE SHEET'!S1002="","",'S.D.PASTE SHEET'!S1002)</f>
        <v/>
      </c>
      <c s="90" t="str">
        <f>IF('S.D.PASTE SHEET'!T1002="","",'S.D.PASTE SHEET'!T1002)</f>
        <v/>
      </c>
      <c s="90" t="str">
        <f>IF('S.D.PASTE SHEET'!U1002="","",'S.D.PASTE SHEET'!U1002)</f>
        <v/>
      </c>
      <c s="90" t="str">
        <f>IF('S.D.PASTE SHEET'!V1002="","",'S.D.PASTE SHEET'!V1002)</f>
        <v/>
      </c>
      <c s="90" t="str">
        <f>IF('S.D.PASTE SHEET'!W1002="","",'S.D.PASTE SHEET'!W1002)</f>
        <v/>
      </c>
      <c s="90" t="str">
        <f>IF('S.D.PASTE SHEET'!X1002="","",'S.D.PASTE SHEET'!X1002)</f>
        <v/>
      </c>
      <c s="90" t="str">
        <f>IF('S.D.PASTE SHEET'!Y1002="","",'S.D.PASTE SHEET'!Y1002)</f>
        <v/>
      </c>
      <c s="90" t="str">
        <f>IF('S.D.PASTE SHEET'!Z1002="","",'S.D.PASTE SHEET'!Z1002)</f>
        <v/>
      </c>
      <c s="90" t="str">
        <f>IF('S.D.PASTE SHEET'!AA1002="","",'S.D.PASTE SHEET'!AA1002)</f>
        <v/>
      </c>
      <c s="90" t="str">
        <f>IF('S.D.PASTE SHEET'!AB1002="","",'S.D.PASTE SHEET'!AB1002)</f>
        <v/>
      </c>
      <c s="90" t="str">
        <f>IF('S.D.PASTE SHEET'!AC1002="","",'S.D.PASTE SHEET'!AC1002)</f>
        <v/>
      </c>
      <c s="90" t="str">
        <f>IF('S.D.PASTE SHEET'!AD1002="","",'S.D.PASTE SHEET'!AD1002)</f>
        <v/>
      </c>
      <c s="34"/>
      <c s="32" t="str">
        <f>IF(AK1002="","",IF(AK1002&gt;0,COUNT($AG$2:AG1002),""))</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2" s="32" t="str">
        <f>IF(BC1002="","",IF(BC1002&gt;0,COUNT($AY$2:AY1002),""))</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3" spans="1:66" ht="15.75" customHeight="1">
      <c r="A1003" s="90" t="str">
        <f>IF('S.D.PASTE SHEET'!A1003="","",'S.D.PASTE SHEET'!A1003)</f>
        <v/>
      </c>
      <c s="90" t="str">
        <f>IF('S.D.PASTE SHEET'!B1003="","",'S.D.PASTE SHEET'!B1003)</f>
        <v/>
      </c>
      <c s="90" t="str">
        <f>IF('S.D.PASTE SHEET'!C1003="","",'S.D.PASTE SHEET'!C1003)</f>
        <v/>
      </c>
      <c s="91" t="str">
        <f>IF('S.D.PASTE SHEET'!D1003="","",'S.D.PASTE SHEET'!D1003)</f>
        <v/>
      </c>
      <c s="90" t="str">
        <f>IF('S.D.PASTE SHEET'!E1003="","",UPPER('S.D.PASTE SHEET'!E1003))</f>
        <v/>
      </c>
      <c s="90" t="str">
        <f>IF('S.D.PASTE SHEET'!F1003="","",'S.D.PASTE SHEET'!F1003)</f>
        <v/>
      </c>
      <c s="90" t="str">
        <f>IF('S.D.PASTE SHEET'!G1003="","",UPPER('S.D.PASTE SHEET'!G1003))</f>
        <v/>
      </c>
      <c s="90" t="str">
        <f>IF('S.D.PASTE SHEET'!H1003="","",UPPER('S.D.PASTE SHEET'!H1003))</f>
        <v/>
      </c>
      <c s="90" t="str">
        <f>IF('S.D.PASTE SHEET'!I1003="","",'S.D.PASTE SHEET'!I1003)</f>
        <v/>
      </c>
      <c s="91" t="str">
        <f>IF('S.D.PASTE SHEET'!J1003="","",'S.D.PASTE SHEET'!J1003)</f>
        <v/>
      </c>
      <c s="90" t="str">
        <f>IF('S.D.PASTE SHEET'!K1003="","",'S.D.PASTE SHEET'!K1003)</f>
        <v/>
      </c>
      <c s="90" t="str">
        <f>IF('S.D.PASTE SHEET'!L1003="","",'S.D.PASTE SHEET'!L1003)</f>
        <v/>
      </c>
      <c s="90" t="str">
        <f>IF('S.D.PASTE SHEET'!M1003="","",'S.D.PASTE SHEET'!M1003)</f>
        <v/>
      </c>
      <c s="90" t="str">
        <f>IF('S.D.PASTE SHEET'!N1003="","",'S.D.PASTE SHEET'!N1003)</f>
        <v/>
      </c>
      <c s="90" t="str">
        <f>IF('S.D.PASTE SHEET'!O1003="","",'S.D.PASTE SHEET'!O1003)</f>
        <v/>
      </c>
      <c s="90" t="str">
        <f>IF('S.D.PASTE SHEET'!P1003="","",'S.D.PASTE SHEET'!P1003)</f>
        <v/>
      </c>
      <c s="90" t="str">
        <f>IF('S.D.PASTE SHEET'!Q1003="","",'S.D.PASTE SHEET'!Q1003)</f>
        <v/>
      </c>
      <c s="90" t="str">
        <f>IF('S.D.PASTE SHEET'!R1003="","",'S.D.PASTE SHEET'!R1003)</f>
        <v/>
      </c>
      <c s="90" t="str">
        <f>IF('S.D.PASTE SHEET'!S1003="","",'S.D.PASTE SHEET'!S1003)</f>
        <v/>
      </c>
      <c s="90" t="str">
        <f>IF('S.D.PASTE SHEET'!T1003="","",'S.D.PASTE SHEET'!T1003)</f>
        <v/>
      </c>
      <c s="90" t="str">
        <f>IF('S.D.PASTE SHEET'!U1003="","",'S.D.PASTE SHEET'!U1003)</f>
        <v/>
      </c>
      <c s="90" t="str">
        <f>IF('S.D.PASTE SHEET'!V1003="","",'S.D.PASTE SHEET'!V1003)</f>
        <v/>
      </c>
      <c s="90" t="str">
        <f>IF('S.D.PASTE SHEET'!W1003="","",'S.D.PASTE SHEET'!W1003)</f>
        <v/>
      </c>
      <c s="90" t="str">
        <f>IF('S.D.PASTE SHEET'!X1003="","",'S.D.PASTE SHEET'!X1003)</f>
        <v/>
      </c>
      <c s="90" t="str">
        <f>IF('S.D.PASTE SHEET'!Y1003="","",'S.D.PASTE SHEET'!Y1003)</f>
        <v/>
      </c>
      <c s="90" t="str">
        <f>IF('S.D.PASTE SHEET'!Z1003="","",'S.D.PASTE SHEET'!Z1003)</f>
        <v/>
      </c>
      <c s="90" t="str">
        <f>IF('S.D.PASTE SHEET'!AA1003="","",'S.D.PASTE SHEET'!AA1003)</f>
        <v/>
      </c>
      <c s="90" t="str">
        <f>IF('S.D.PASTE SHEET'!AB1003="","",'S.D.PASTE SHEET'!AB1003)</f>
        <v/>
      </c>
      <c s="90" t="str">
        <f>IF('S.D.PASTE SHEET'!AC1003="","",'S.D.PASTE SHEET'!AC1003)</f>
        <v/>
      </c>
      <c s="90" t="str">
        <f>IF('S.D.PASTE SHEET'!AD1003="","",'S.D.PASTE SHEET'!AD1003)</f>
        <v/>
      </c>
      <c s="34"/>
      <c s="32" t="str">
        <f>IF(AK1003="","",IF(AK1003&gt;0,COUNT($AG$2:AG1003),""))</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3" s="32" t="str">
        <f>IF(BC1003="","",IF(BC1003&gt;0,COUNT($AY$2:AY1003),""))</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4" spans="1:66" ht="15.75" customHeight="1">
      <c r="A1004" s="90" t="str">
        <f>IF('S.D.PASTE SHEET'!A1004="","",'S.D.PASTE SHEET'!A1004)</f>
        <v/>
      </c>
      <c s="90" t="str">
        <f>IF('S.D.PASTE SHEET'!B1004="","",'S.D.PASTE SHEET'!B1004)</f>
        <v/>
      </c>
      <c s="90" t="str">
        <f>IF('S.D.PASTE SHEET'!C1004="","",'S.D.PASTE SHEET'!C1004)</f>
        <v/>
      </c>
      <c s="91" t="str">
        <f>IF('S.D.PASTE SHEET'!D1004="","",'S.D.PASTE SHEET'!D1004)</f>
        <v/>
      </c>
      <c s="90" t="str">
        <f>IF('S.D.PASTE SHEET'!E1004="","",UPPER('S.D.PASTE SHEET'!E1004))</f>
        <v/>
      </c>
      <c s="90" t="str">
        <f>IF('S.D.PASTE SHEET'!F1004="","",'S.D.PASTE SHEET'!F1004)</f>
        <v/>
      </c>
      <c s="90" t="str">
        <f>IF('S.D.PASTE SHEET'!G1004="","",UPPER('S.D.PASTE SHEET'!G1004))</f>
        <v/>
      </c>
      <c s="90" t="str">
        <f>IF('S.D.PASTE SHEET'!H1004="","",UPPER('S.D.PASTE SHEET'!H1004))</f>
        <v/>
      </c>
      <c s="90" t="str">
        <f>IF('S.D.PASTE SHEET'!I1004="","",'S.D.PASTE SHEET'!I1004)</f>
        <v/>
      </c>
      <c s="91" t="str">
        <f>IF('S.D.PASTE SHEET'!J1004="","",'S.D.PASTE SHEET'!J1004)</f>
        <v/>
      </c>
      <c s="90" t="str">
        <f>IF('S.D.PASTE SHEET'!K1004="","",'S.D.PASTE SHEET'!K1004)</f>
        <v/>
      </c>
      <c s="90" t="str">
        <f>IF('S.D.PASTE SHEET'!L1004="","",'S.D.PASTE SHEET'!L1004)</f>
        <v/>
      </c>
      <c s="90" t="str">
        <f>IF('S.D.PASTE SHEET'!M1004="","",'S.D.PASTE SHEET'!M1004)</f>
        <v/>
      </c>
      <c s="90" t="str">
        <f>IF('S.D.PASTE SHEET'!N1004="","",'S.D.PASTE SHEET'!N1004)</f>
        <v/>
      </c>
      <c s="90" t="str">
        <f>IF('S.D.PASTE SHEET'!O1004="","",'S.D.PASTE SHEET'!O1004)</f>
        <v/>
      </c>
      <c s="90" t="str">
        <f>IF('S.D.PASTE SHEET'!P1004="","",'S.D.PASTE SHEET'!P1004)</f>
        <v/>
      </c>
      <c s="90" t="str">
        <f>IF('S.D.PASTE SHEET'!Q1004="","",'S.D.PASTE SHEET'!Q1004)</f>
        <v/>
      </c>
      <c s="90" t="str">
        <f>IF('S.D.PASTE SHEET'!R1004="","",'S.D.PASTE SHEET'!R1004)</f>
        <v/>
      </c>
      <c s="90" t="str">
        <f>IF('S.D.PASTE SHEET'!S1004="","",'S.D.PASTE SHEET'!S1004)</f>
        <v/>
      </c>
      <c s="90" t="str">
        <f>IF('S.D.PASTE SHEET'!T1004="","",'S.D.PASTE SHEET'!T1004)</f>
        <v/>
      </c>
      <c s="90" t="str">
        <f>IF('S.D.PASTE SHEET'!U1004="","",'S.D.PASTE SHEET'!U1004)</f>
        <v/>
      </c>
      <c s="90" t="str">
        <f>IF('S.D.PASTE SHEET'!V1004="","",'S.D.PASTE SHEET'!V1004)</f>
        <v/>
      </c>
      <c s="90" t="str">
        <f>IF('S.D.PASTE SHEET'!W1004="","",'S.D.PASTE SHEET'!W1004)</f>
        <v/>
      </c>
      <c s="90" t="str">
        <f>IF('S.D.PASTE SHEET'!X1004="","",'S.D.PASTE SHEET'!X1004)</f>
        <v/>
      </c>
      <c s="90" t="str">
        <f>IF('S.D.PASTE SHEET'!Y1004="","",'S.D.PASTE SHEET'!Y1004)</f>
        <v/>
      </c>
      <c s="90" t="str">
        <f>IF('S.D.PASTE SHEET'!Z1004="","",'S.D.PASTE SHEET'!Z1004)</f>
        <v/>
      </c>
      <c s="90" t="str">
        <f>IF('S.D.PASTE SHEET'!AA1004="","",'S.D.PASTE SHEET'!AA1004)</f>
        <v/>
      </c>
      <c s="90" t="str">
        <f>IF('S.D.PASTE SHEET'!AB1004="","",'S.D.PASTE SHEET'!AB1004)</f>
        <v/>
      </c>
      <c s="90" t="str">
        <f>IF('S.D.PASTE SHEET'!AC1004="","",'S.D.PASTE SHEET'!AC1004)</f>
        <v/>
      </c>
      <c s="90" t="str">
        <f>IF('S.D.PASTE SHEET'!AD1004="","",'S.D.PASTE SHEET'!AD1004)</f>
        <v/>
      </c>
      <c s="34"/>
      <c s="32" t="str">
        <f>IF(AK1004="","",IF(AK1004&gt;0,COUNT($AG$2:AG1004),""))</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4" s="32" t="str">
        <f>IF(BC1004="","",IF(BC1004&gt;0,COUNT($AY$2:AY1004),""))</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5" spans="1:66" ht="15.75" customHeight="1">
      <c r="A1005" s="90" t="str">
        <f>IF('S.D.PASTE SHEET'!A1005="","",'S.D.PASTE SHEET'!A1005)</f>
        <v/>
      </c>
      <c s="90" t="str">
        <f>IF('S.D.PASTE SHEET'!B1005="","",'S.D.PASTE SHEET'!B1005)</f>
        <v/>
      </c>
      <c s="90" t="str">
        <f>IF('S.D.PASTE SHEET'!C1005="","",'S.D.PASTE SHEET'!C1005)</f>
        <v/>
      </c>
      <c s="91" t="str">
        <f>IF('S.D.PASTE SHEET'!D1005="","",'S.D.PASTE SHEET'!D1005)</f>
        <v/>
      </c>
      <c s="90" t="str">
        <f>IF('S.D.PASTE SHEET'!E1005="","",UPPER('S.D.PASTE SHEET'!E1005))</f>
        <v/>
      </c>
      <c s="90" t="str">
        <f>IF('S.D.PASTE SHEET'!F1005="","",'S.D.PASTE SHEET'!F1005)</f>
        <v/>
      </c>
      <c s="90" t="str">
        <f>IF('S.D.PASTE SHEET'!G1005="","",UPPER('S.D.PASTE SHEET'!G1005))</f>
        <v/>
      </c>
      <c s="90" t="str">
        <f>IF('S.D.PASTE SHEET'!H1005="","",UPPER('S.D.PASTE SHEET'!H1005))</f>
        <v/>
      </c>
      <c s="90" t="str">
        <f>IF('S.D.PASTE SHEET'!I1005="","",'S.D.PASTE SHEET'!I1005)</f>
        <v/>
      </c>
      <c s="91" t="str">
        <f>IF('S.D.PASTE SHEET'!J1005="","",'S.D.PASTE SHEET'!J1005)</f>
        <v/>
      </c>
      <c s="90" t="str">
        <f>IF('S.D.PASTE SHEET'!K1005="","",'S.D.PASTE SHEET'!K1005)</f>
        <v/>
      </c>
      <c s="90" t="str">
        <f>IF('S.D.PASTE SHEET'!L1005="","",'S.D.PASTE SHEET'!L1005)</f>
        <v/>
      </c>
      <c s="90" t="str">
        <f>IF('S.D.PASTE SHEET'!M1005="","",'S.D.PASTE SHEET'!M1005)</f>
        <v/>
      </c>
      <c s="90" t="str">
        <f>IF('S.D.PASTE SHEET'!N1005="","",'S.D.PASTE SHEET'!N1005)</f>
        <v/>
      </c>
      <c s="90" t="str">
        <f>IF('S.D.PASTE SHEET'!O1005="","",'S.D.PASTE SHEET'!O1005)</f>
        <v/>
      </c>
      <c s="90" t="str">
        <f>IF('S.D.PASTE SHEET'!P1005="","",'S.D.PASTE SHEET'!P1005)</f>
        <v/>
      </c>
      <c s="90" t="str">
        <f>IF('S.D.PASTE SHEET'!Q1005="","",'S.D.PASTE SHEET'!Q1005)</f>
        <v/>
      </c>
      <c s="90" t="str">
        <f>IF('S.D.PASTE SHEET'!R1005="","",'S.D.PASTE SHEET'!R1005)</f>
        <v/>
      </c>
      <c s="90" t="str">
        <f>IF('S.D.PASTE SHEET'!S1005="","",'S.D.PASTE SHEET'!S1005)</f>
        <v/>
      </c>
      <c s="90" t="str">
        <f>IF('S.D.PASTE SHEET'!T1005="","",'S.D.PASTE SHEET'!T1005)</f>
        <v/>
      </c>
      <c s="90" t="str">
        <f>IF('S.D.PASTE SHEET'!U1005="","",'S.D.PASTE SHEET'!U1005)</f>
        <v/>
      </c>
      <c s="90" t="str">
        <f>IF('S.D.PASTE SHEET'!V1005="","",'S.D.PASTE SHEET'!V1005)</f>
        <v/>
      </c>
      <c s="90" t="str">
        <f>IF('S.D.PASTE SHEET'!W1005="","",'S.D.PASTE SHEET'!W1005)</f>
        <v/>
      </c>
      <c s="90" t="str">
        <f>IF('S.D.PASTE SHEET'!X1005="","",'S.D.PASTE SHEET'!X1005)</f>
        <v/>
      </c>
      <c s="90" t="str">
        <f>IF('S.D.PASTE SHEET'!Y1005="","",'S.D.PASTE SHEET'!Y1005)</f>
        <v/>
      </c>
      <c s="90" t="str">
        <f>IF('S.D.PASTE SHEET'!Z1005="","",'S.D.PASTE SHEET'!Z1005)</f>
        <v/>
      </c>
      <c s="90" t="str">
        <f>IF('S.D.PASTE SHEET'!AA1005="","",'S.D.PASTE SHEET'!AA1005)</f>
        <v/>
      </c>
      <c s="90" t="str">
        <f>IF('S.D.PASTE SHEET'!AB1005="","",'S.D.PASTE SHEET'!AB1005)</f>
        <v/>
      </c>
      <c s="90" t="str">
        <f>IF('S.D.PASTE SHEET'!AC1005="","",'S.D.PASTE SHEET'!AC1005)</f>
        <v/>
      </c>
      <c s="90" t="str">
        <f>IF('S.D.PASTE SHEET'!AD1005="","",'S.D.PASTE SHEET'!AD1005)</f>
        <v/>
      </c>
      <c s="34"/>
      <c s="32" t="str">
        <f>IF(AK1005="","",IF(AK1005&gt;0,COUNT($AG$2:AG1005),""))</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5" s="32" t="str">
        <f>IF(BC1005="","",IF(BC1005&gt;0,COUNT($AY$2:AY1005),""))</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6" spans="1:66" ht="15.75" customHeight="1">
      <c r="A1006" s="90" t="str">
        <f>IF('S.D.PASTE SHEET'!A1006="","",'S.D.PASTE SHEET'!A1006)</f>
        <v/>
      </c>
      <c s="90" t="str">
        <f>IF('S.D.PASTE SHEET'!B1006="","",'S.D.PASTE SHEET'!B1006)</f>
        <v/>
      </c>
      <c s="90" t="str">
        <f>IF('S.D.PASTE SHEET'!C1006="","",'S.D.PASTE SHEET'!C1006)</f>
        <v/>
      </c>
      <c s="91" t="str">
        <f>IF('S.D.PASTE SHEET'!D1006="","",'S.D.PASTE SHEET'!D1006)</f>
        <v/>
      </c>
      <c s="90" t="str">
        <f>IF('S.D.PASTE SHEET'!E1006="","",UPPER('S.D.PASTE SHEET'!E1006))</f>
        <v/>
      </c>
      <c s="90" t="str">
        <f>IF('S.D.PASTE SHEET'!F1006="","",'S.D.PASTE SHEET'!F1006)</f>
        <v/>
      </c>
      <c s="90" t="str">
        <f>IF('S.D.PASTE SHEET'!G1006="","",UPPER('S.D.PASTE SHEET'!G1006))</f>
        <v/>
      </c>
      <c s="90" t="str">
        <f>IF('S.D.PASTE SHEET'!H1006="","",UPPER('S.D.PASTE SHEET'!H1006))</f>
        <v/>
      </c>
      <c s="90" t="str">
        <f>IF('S.D.PASTE SHEET'!I1006="","",'S.D.PASTE SHEET'!I1006)</f>
        <v/>
      </c>
      <c s="91" t="str">
        <f>IF('S.D.PASTE SHEET'!J1006="","",'S.D.PASTE SHEET'!J1006)</f>
        <v/>
      </c>
      <c s="90" t="str">
        <f>IF('S.D.PASTE SHEET'!K1006="","",'S.D.PASTE SHEET'!K1006)</f>
        <v/>
      </c>
      <c s="90" t="str">
        <f>IF('S.D.PASTE SHEET'!L1006="","",'S.D.PASTE SHEET'!L1006)</f>
        <v/>
      </c>
      <c s="90" t="str">
        <f>IF('S.D.PASTE SHEET'!M1006="","",'S.D.PASTE SHEET'!M1006)</f>
        <v/>
      </c>
      <c s="90" t="str">
        <f>IF('S.D.PASTE SHEET'!N1006="","",'S.D.PASTE SHEET'!N1006)</f>
        <v/>
      </c>
      <c s="90" t="str">
        <f>IF('S.D.PASTE SHEET'!O1006="","",'S.D.PASTE SHEET'!O1006)</f>
        <v/>
      </c>
      <c s="90" t="str">
        <f>IF('S.D.PASTE SHEET'!P1006="","",'S.D.PASTE SHEET'!P1006)</f>
        <v/>
      </c>
      <c s="90" t="str">
        <f>IF('S.D.PASTE SHEET'!Q1006="","",'S.D.PASTE SHEET'!Q1006)</f>
        <v/>
      </c>
      <c s="90" t="str">
        <f>IF('S.D.PASTE SHEET'!R1006="","",'S.D.PASTE SHEET'!R1006)</f>
        <v/>
      </c>
      <c s="90" t="str">
        <f>IF('S.D.PASTE SHEET'!S1006="","",'S.D.PASTE SHEET'!S1006)</f>
        <v/>
      </c>
      <c s="90" t="str">
        <f>IF('S.D.PASTE SHEET'!T1006="","",'S.D.PASTE SHEET'!T1006)</f>
        <v/>
      </c>
      <c s="90" t="str">
        <f>IF('S.D.PASTE SHEET'!U1006="","",'S.D.PASTE SHEET'!U1006)</f>
        <v/>
      </c>
      <c s="90" t="str">
        <f>IF('S.D.PASTE SHEET'!V1006="","",'S.D.PASTE SHEET'!V1006)</f>
        <v/>
      </c>
      <c s="90" t="str">
        <f>IF('S.D.PASTE SHEET'!W1006="","",'S.D.PASTE SHEET'!W1006)</f>
        <v/>
      </c>
      <c s="90" t="str">
        <f>IF('S.D.PASTE SHEET'!X1006="","",'S.D.PASTE SHEET'!X1006)</f>
        <v/>
      </c>
      <c s="90" t="str">
        <f>IF('S.D.PASTE SHEET'!Y1006="","",'S.D.PASTE SHEET'!Y1006)</f>
        <v/>
      </c>
      <c s="90" t="str">
        <f>IF('S.D.PASTE SHEET'!Z1006="","",'S.D.PASTE SHEET'!Z1006)</f>
        <v/>
      </c>
      <c s="90" t="str">
        <f>IF('S.D.PASTE SHEET'!AA1006="","",'S.D.PASTE SHEET'!AA1006)</f>
        <v/>
      </c>
      <c s="90" t="str">
        <f>IF('S.D.PASTE SHEET'!AB1006="","",'S.D.PASTE SHEET'!AB1006)</f>
        <v/>
      </c>
      <c s="90" t="str">
        <f>IF('S.D.PASTE SHEET'!AC1006="","",'S.D.PASTE SHEET'!AC1006)</f>
        <v/>
      </c>
      <c s="90" t="str">
        <f>IF('S.D.PASTE SHEET'!AD1006="","",'S.D.PASTE SHEET'!AD1006)</f>
        <v/>
      </c>
      <c s="34"/>
      <c s="32" t="str">
        <f>IF(AK1006="","",IF(AK1006&gt;0,COUNT($AG$2:AG1006),""))</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6" s="32" t="str">
        <f>IF(BC1006="","",IF(BC1006&gt;0,COUNT($AY$2:AY1006),""))</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7" spans="1:66" ht="15.75" customHeight="1">
      <c r="A1007" s="90" t="str">
        <f>IF('S.D.PASTE SHEET'!A1007="","",'S.D.PASTE SHEET'!A1007)</f>
        <v/>
      </c>
      <c s="90" t="str">
        <f>IF('S.D.PASTE SHEET'!B1007="","",'S.D.PASTE SHEET'!B1007)</f>
        <v/>
      </c>
      <c s="90" t="str">
        <f>IF('S.D.PASTE SHEET'!C1007="","",'S.D.PASTE SHEET'!C1007)</f>
        <v/>
      </c>
      <c s="91" t="str">
        <f>IF('S.D.PASTE SHEET'!D1007="","",'S.D.PASTE SHEET'!D1007)</f>
        <v/>
      </c>
      <c s="90" t="str">
        <f>IF('S.D.PASTE SHEET'!E1007="","",UPPER('S.D.PASTE SHEET'!E1007))</f>
        <v/>
      </c>
      <c s="90" t="str">
        <f>IF('S.D.PASTE SHEET'!F1007="","",'S.D.PASTE SHEET'!F1007)</f>
        <v/>
      </c>
      <c s="90" t="str">
        <f>IF('S.D.PASTE SHEET'!G1007="","",UPPER('S.D.PASTE SHEET'!G1007))</f>
        <v/>
      </c>
      <c s="90" t="str">
        <f>IF('S.D.PASTE SHEET'!H1007="","",UPPER('S.D.PASTE SHEET'!H1007))</f>
        <v/>
      </c>
      <c s="90" t="str">
        <f>IF('S.D.PASTE SHEET'!I1007="","",'S.D.PASTE SHEET'!I1007)</f>
        <v/>
      </c>
      <c s="91" t="str">
        <f>IF('S.D.PASTE SHEET'!J1007="","",'S.D.PASTE SHEET'!J1007)</f>
        <v/>
      </c>
      <c s="90" t="str">
        <f>IF('S.D.PASTE SHEET'!K1007="","",'S.D.PASTE SHEET'!K1007)</f>
        <v/>
      </c>
      <c s="90" t="str">
        <f>IF('S.D.PASTE SHEET'!L1007="","",'S.D.PASTE SHEET'!L1007)</f>
        <v/>
      </c>
      <c s="90" t="str">
        <f>IF('S.D.PASTE SHEET'!M1007="","",'S.D.PASTE SHEET'!M1007)</f>
        <v/>
      </c>
      <c s="90" t="str">
        <f>IF('S.D.PASTE SHEET'!N1007="","",'S.D.PASTE SHEET'!N1007)</f>
        <v/>
      </c>
      <c s="90" t="str">
        <f>IF('S.D.PASTE SHEET'!O1007="","",'S.D.PASTE SHEET'!O1007)</f>
        <v/>
      </c>
      <c s="90" t="str">
        <f>IF('S.D.PASTE SHEET'!P1007="","",'S.D.PASTE SHEET'!P1007)</f>
        <v/>
      </c>
      <c s="90" t="str">
        <f>IF('S.D.PASTE SHEET'!Q1007="","",'S.D.PASTE SHEET'!Q1007)</f>
        <v/>
      </c>
      <c s="90" t="str">
        <f>IF('S.D.PASTE SHEET'!R1007="","",'S.D.PASTE SHEET'!R1007)</f>
        <v/>
      </c>
      <c s="90" t="str">
        <f>IF('S.D.PASTE SHEET'!S1007="","",'S.D.PASTE SHEET'!S1007)</f>
        <v/>
      </c>
      <c s="90" t="str">
        <f>IF('S.D.PASTE SHEET'!T1007="","",'S.D.PASTE SHEET'!T1007)</f>
        <v/>
      </c>
      <c s="90" t="str">
        <f>IF('S.D.PASTE SHEET'!U1007="","",'S.D.PASTE SHEET'!U1007)</f>
        <v/>
      </c>
      <c s="90" t="str">
        <f>IF('S.D.PASTE SHEET'!V1007="","",'S.D.PASTE SHEET'!V1007)</f>
        <v/>
      </c>
      <c s="90" t="str">
        <f>IF('S.D.PASTE SHEET'!W1007="","",'S.D.PASTE SHEET'!W1007)</f>
        <v/>
      </c>
      <c s="90" t="str">
        <f>IF('S.D.PASTE SHEET'!X1007="","",'S.D.PASTE SHEET'!X1007)</f>
        <v/>
      </c>
      <c s="90" t="str">
        <f>IF('S.D.PASTE SHEET'!Y1007="","",'S.D.PASTE SHEET'!Y1007)</f>
        <v/>
      </c>
      <c s="90" t="str">
        <f>IF('S.D.PASTE SHEET'!Z1007="","",'S.D.PASTE SHEET'!Z1007)</f>
        <v/>
      </c>
      <c s="90" t="str">
        <f>IF('S.D.PASTE SHEET'!AA1007="","",'S.D.PASTE SHEET'!AA1007)</f>
        <v/>
      </c>
      <c s="90" t="str">
        <f>IF('S.D.PASTE SHEET'!AB1007="","",'S.D.PASTE SHEET'!AB1007)</f>
        <v/>
      </c>
      <c s="90" t="str">
        <f>IF('S.D.PASTE SHEET'!AC1007="","",'S.D.PASTE SHEET'!AC1007)</f>
        <v/>
      </c>
      <c s="90" t="str">
        <f>IF('S.D.PASTE SHEET'!AD1007="","",'S.D.PASTE SHEET'!AD1007)</f>
        <v/>
      </c>
      <c s="34"/>
      <c s="32" t="str">
        <f>IF(AK1007="","",IF(AK1007&gt;0,COUNT($AG$2:AG1007),""))</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7" s="32" t="str">
        <f>IF(BC1007="","",IF(BC1007&gt;0,COUNT($AY$2:AY1007),""))</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8" spans="1:66" ht="15.75" customHeight="1">
      <c r="A1008" s="90" t="str">
        <f>IF('S.D.PASTE SHEET'!A1008="","",'S.D.PASTE SHEET'!A1008)</f>
        <v/>
      </c>
      <c s="90" t="str">
        <f>IF('S.D.PASTE SHEET'!B1008="","",'S.D.PASTE SHEET'!B1008)</f>
        <v/>
      </c>
      <c s="90" t="str">
        <f>IF('S.D.PASTE SHEET'!C1008="","",'S.D.PASTE SHEET'!C1008)</f>
        <v/>
      </c>
      <c s="91" t="str">
        <f>IF('S.D.PASTE SHEET'!D1008="","",'S.D.PASTE SHEET'!D1008)</f>
        <v/>
      </c>
      <c s="90" t="str">
        <f>IF('S.D.PASTE SHEET'!E1008="","",UPPER('S.D.PASTE SHEET'!E1008))</f>
        <v/>
      </c>
      <c s="90" t="str">
        <f>IF('S.D.PASTE SHEET'!F1008="","",'S.D.PASTE SHEET'!F1008)</f>
        <v/>
      </c>
      <c s="90" t="str">
        <f>IF('S.D.PASTE SHEET'!G1008="","",UPPER('S.D.PASTE SHEET'!G1008))</f>
        <v/>
      </c>
      <c s="90" t="str">
        <f>IF('S.D.PASTE SHEET'!H1008="","",UPPER('S.D.PASTE SHEET'!H1008))</f>
        <v/>
      </c>
      <c s="90" t="str">
        <f>IF('S.D.PASTE SHEET'!I1008="","",'S.D.PASTE SHEET'!I1008)</f>
        <v/>
      </c>
      <c s="91" t="str">
        <f>IF('S.D.PASTE SHEET'!J1008="","",'S.D.PASTE SHEET'!J1008)</f>
        <v/>
      </c>
      <c s="90" t="str">
        <f>IF('S.D.PASTE SHEET'!K1008="","",'S.D.PASTE SHEET'!K1008)</f>
        <v/>
      </c>
      <c s="90" t="str">
        <f>IF('S.D.PASTE SHEET'!L1008="","",'S.D.PASTE SHEET'!L1008)</f>
        <v/>
      </c>
      <c s="90" t="str">
        <f>IF('S.D.PASTE SHEET'!M1008="","",'S.D.PASTE SHEET'!M1008)</f>
        <v/>
      </c>
      <c s="90" t="str">
        <f>IF('S.D.PASTE SHEET'!N1008="","",'S.D.PASTE SHEET'!N1008)</f>
        <v/>
      </c>
      <c s="90" t="str">
        <f>IF('S.D.PASTE SHEET'!O1008="","",'S.D.PASTE SHEET'!O1008)</f>
        <v/>
      </c>
      <c s="90" t="str">
        <f>IF('S.D.PASTE SHEET'!P1008="","",'S.D.PASTE SHEET'!P1008)</f>
        <v/>
      </c>
      <c s="90" t="str">
        <f>IF('S.D.PASTE SHEET'!Q1008="","",'S.D.PASTE SHEET'!Q1008)</f>
        <v/>
      </c>
      <c s="90" t="str">
        <f>IF('S.D.PASTE SHEET'!R1008="","",'S.D.PASTE SHEET'!R1008)</f>
        <v/>
      </c>
      <c s="90" t="str">
        <f>IF('S.D.PASTE SHEET'!S1008="","",'S.D.PASTE SHEET'!S1008)</f>
        <v/>
      </c>
      <c s="90" t="str">
        <f>IF('S.D.PASTE SHEET'!T1008="","",'S.D.PASTE SHEET'!T1008)</f>
        <v/>
      </c>
      <c s="90" t="str">
        <f>IF('S.D.PASTE SHEET'!U1008="","",'S.D.PASTE SHEET'!U1008)</f>
        <v/>
      </c>
      <c s="90" t="str">
        <f>IF('S.D.PASTE SHEET'!V1008="","",'S.D.PASTE SHEET'!V1008)</f>
        <v/>
      </c>
      <c s="90" t="str">
        <f>IF('S.D.PASTE SHEET'!W1008="","",'S.D.PASTE SHEET'!W1008)</f>
        <v/>
      </c>
      <c s="90" t="str">
        <f>IF('S.D.PASTE SHEET'!X1008="","",'S.D.PASTE SHEET'!X1008)</f>
        <v/>
      </c>
      <c s="90" t="str">
        <f>IF('S.D.PASTE SHEET'!Y1008="","",'S.D.PASTE SHEET'!Y1008)</f>
        <v/>
      </c>
      <c s="90" t="str">
        <f>IF('S.D.PASTE SHEET'!Z1008="","",'S.D.PASTE SHEET'!Z1008)</f>
        <v/>
      </c>
      <c s="90" t="str">
        <f>IF('S.D.PASTE SHEET'!AA1008="","",'S.D.PASTE SHEET'!AA1008)</f>
        <v/>
      </c>
      <c s="90" t="str">
        <f>IF('S.D.PASTE SHEET'!AB1008="","",'S.D.PASTE SHEET'!AB1008)</f>
        <v/>
      </c>
      <c s="90" t="str">
        <f>IF('S.D.PASTE SHEET'!AC1008="","",'S.D.PASTE SHEET'!AC1008)</f>
        <v/>
      </c>
      <c s="90" t="str">
        <f>IF('S.D.PASTE SHEET'!AD1008="","",'S.D.PASTE SHEET'!AD1008)</f>
        <v/>
      </c>
      <c s="34"/>
      <c s="32" t="str">
        <f>IF(AK1008="","",IF(AK1008&gt;0,COUNT($AG$2:AG1008),""))</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 t="shared" si="141"/>
        <v/>
      </c>
      <c r="AX1008" s="32" t="str">
        <f>IF(BC1008="","",IF(BC1008&gt;0,COUNT($AY$2:AY1008),""))</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09" spans="1:66" ht="15.75" customHeight="1">
      <c r="A1009" s="90" t="str">
        <f>IF('S.D.PASTE SHEET'!A1009="","",'S.D.PASTE SHEET'!A1009)</f>
        <v/>
      </c>
      <c s="90" t="str">
        <f>IF('S.D.PASTE SHEET'!B1009="","",'S.D.PASTE SHEET'!B1009)</f>
        <v/>
      </c>
      <c s="90" t="str">
        <f>IF('S.D.PASTE SHEET'!C1009="","",'S.D.PASTE SHEET'!C1009)</f>
        <v/>
      </c>
      <c s="91" t="str">
        <f>IF('S.D.PASTE SHEET'!D1009="","",'S.D.PASTE SHEET'!D1009)</f>
        <v/>
      </c>
      <c s="90" t="str">
        <f>IF('S.D.PASTE SHEET'!E1009="","",UPPER('S.D.PASTE SHEET'!E1009))</f>
        <v/>
      </c>
      <c s="90" t="str">
        <f>IF('S.D.PASTE SHEET'!F1009="","",'S.D.PASTE SHEET'!F1009)</f>
        <v/>
      </c>
      <c s="90" t="str">
        <f>IF('S.D.PASTE SHEET'!G1009="","",UPPER('S.D.PASTE SHEET'!G1009))</f>
        <v/>
      </c>
      <c s="90" t="str">
        <f>IF('S.D.PASTE SHEET'!H1009="","",UPPER('S.D.PASTE SHEET'!H1009))</f>
        <v/>
      </c>
      <c s="90" t="str">
        <f>IF('S.D.PASTE SHEET'!I1009="","",'S.D.PASTE SHEET'!I1009)</f>
        <v/>
      </c>
      <c s="91" t="str">
        <f>IF('S.D.PASTE SHEET'!J1009="","",'S.D.PASTE SHEET'!J1009)</f>
        <v/>
      </c>
      <c s="90" t="str">
        <f>IF('S.D.PASTE SHEET'!K1009="","",'S.D.PASTE SHEET'!K1009)</f>
        <v/>
      </c>
      <c s="90" t="str">
        <f>IF('S.D.PASTE SHEET'!L1009="","",'S.D.PASTE SHEET'!L1009)</f>
        <v/>
      </c>
      <c s="90" t="str">
        <f>IF('S.D.PASTE SHEET'!M1009="","",'S.D.PASTE SHEET'!M1009)</f>
        <v/>
      </c>
      <c s="90" t="str">
        <f>IF('S.D.PASTE SHEET'!N1009="","",'S.D.PASTE SHEET'!N1009)</f>
        <v/>
      </c>
      <c s="90" t="str">
        <f>IF('S.D.PASTE SHEET'!O1009="","",'S.D.PASTE SHEET'!O1009)</f>
        <v/>
      </c>
      <c s="90" t="str">
        <f>IF('S.D.PASTE SHEET'!P1009="","",'S.D.PASTE SHEET'!P1009)</f>
        <v/>
      </c>
      <c s="90" t="str">
        <f>IF('S.D.PASTE SHEET'!Q1009="","",'S.D.PASTE SHEET'!Q1009)</f>
        <v/>
      </c>
      <c s="90" t="str">
        <f>IF('S.D.PASTE SHEET'!R1009="","",'S.D.PASTE SHEET'!R1009)</f>
        <v/>
      </c>
      <c s="90" t="str">
        <f>IF('S.D.PASTE SHEET'!S1009="","",'S.D.PASTE SHEET'!S1009)</f>
        <v/>
      </c>
      <c s="90" t="str">
        <f>IF('S.D.PASTE SHEET'!T1009="","",'S.D.PASTE SHEET'!T1009)</f>
        <v/>
      </c>
      <c s="90" t="str">
        <f>IF('S.D.PASTE SHEET'!U1009="","",'S.D.PASTE SHEET'!U1009)</f>
        <v/>
      </c>
      <c s="90" t="str">
        <f>IF('S.D.PASTE SHEET'!V1009="","",'S.D.PASTE SHEET'!V1009)</f>
        <v/>
      </c>
      <c s="90" t="str">
        <f>IF('S.D.PASTE SHEET'!W1009="","",'S.D.PASTE SHEET'!W1009)</f>
        <v/>
      </c>
      <c s="90" t="str">
        <f>IF('S.D.PASTE SHEET'!X1009="","",'S.D.PASTE SHEET'!X1009)</f>
        <v/>
      </c>
      <c s="90" t="str">
        <f>IF('S.D.PASTE SHEET'!Y1009="","",'S.D.PASTE SHEET'!Y1009)</f>
        <v/>
      </c>
      <c s="90" t="str">
        <f>IF('S.D.PASTE SHEET'!Z1009="","",'S.D.PASTE SHEET'!Z1009)</f>
        <v/>
      </c>
      <c s="90" t="str">
        <f>IF('S.D.PASTE SHEET'!AA1009="","",'S.D.PASTE SHEET'!AA1009)</f>
        <v/>
      </c>
      <c s="90" t="str">
        <f>IF('S.D.PASTE SHEET'!AB1009="","",'S.D.PASTE SHEET'!AB1009)</f>
        <v/>
      </c>
      <c s="90" t="str">
        <f>IF('S.D.PASTE SHEET'!AC1009="","",'S.D.PASTE SHEET'!AC1009)</f>
        <v/>
      </c>
      <c s="90" t="str">
        <f>IF('S.D.PASTE SHEET'!AD1009="","",'S.D.PASTE SHEET'!AD1009)</f>
        <v/>
      </c>
      <c s="34"/>
      <c s="32" t="str">
        <f>IF(AK1009="","",IF(AK1009&gt;0,COUNT($AG$2:AG1009),""))</f>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37" t="str">
        <f t="shared" si="141"/>
        <v/>
      </c>
      <c s="10" t="str">
        <f t="shared" si="141"/>
        <v/>
      </c>
      <c s="10" t="str">
        <f t="shared" si="141"/>
        <v/>
      </c>
      <c s="10" t="str">
        <f t="shared" si="141"/>
        <v/>
      </c>
      <c s="10" t="str">
        <f t="shared" si="141"/>
        <v/>
      </c>
      <c s="10" t="str">
        <f t="shared" si="141"/>
        <v/>
      </c>
      <c s="10" t="str">
        <f>IF(AND($AJ$1=5,$A1009=5),P1009,"")</f>
        <v/>
      </c>
      <c r="AX1009" s="32" t="str">
        <f>IF(BC1009="","",IF(BC1009&gt;0,COUNT($AY$2:AY1009),""))</f>
        <v/>
      </c>
      <c s="10" t="str">
        <f t="shared" si="137"/>
        <v/>
      </c>
      <c s="10" t="str">
        <f t="shared" si="142"/>
        <v/>
      </c>
      <c s="10" t="str">
        <f t="shared" si="142"/>
        <v/>
      </c>
      <c s="39" t="str">
        <f t="shared" si="142"/>
        <v/>
      </c>
      <c s="10" t="str">
        <f t="shared" si="142"/>
        <v/>
      </c>
      <c s="10" t="str">
        <f t="shared" si="142"/>
        <v/>
      </c>
      <c s="10" t="str">
        <f t="shared" si="142"/>
        <v/>
      </c>
      <c s="10" t="str">
        <f t="shared" si="142"/>
        <v/>
      </c>
      <c s="10" t="str">
        <f t="shared" si="142"/>
        <v/>
      </c>
      <c s="39" t="str">
        <f t="shared" si="142"/>
        <v/>
      </c>
      <c s="10" t="str">
        <f t="shared" si="142"/>
        <v/>
      </c>
      <c s="10" t="str">
        <f t="shared" si="142"/>
        <v/>
      </c>
      <c s="10" t="str">
        <f t="shared" si="142"/>
        <v/>
      </c>
      <c s="10" t="str">
        <f t="shared" si="142"/>
        <v/>
      </c>
      <c s="10" t="str">
        <f t="shared" si="142"/>
        <v/>
      </c>
      <c s="10" t="str">
        <f t="shared" si="142"/>
        <v/>
      </c>
    </row>
    <row r="1010" spans="1:66" ht="15.75" customHeight="1">
      <c r="A1010" s="90" t="str">
        <f>IF('S.D.PASTE SHEET'!A1010="","",'S.D.PASTE SHEET'!A1010)</f>
        <v/>
      </c>
      <c s="90" t="str">
        <f>IF('S.D.PASTE SHEET'!B1010="","",'S.D.PASTE SHEET'!B1010)</f>
        <v/>
      </c>
      <c s="90" t="str">
        <f>IF('S.D.PASTE SHEET'!C1010="","",'S.D.PASTE SHEET'!C1010)</f>
        <v/>
      </c>
      <c s="91" t="str">
        <f>IF('S.D.PASTE SHEET'!D1010="","",'S.D.PASTE SHEET'!D1010)</f>
        <v/>
      </c>
      <c s="90" t="str">
        <f>IF('S.D.PASTE SHEET'!E1010="","",UPPER('S.D.PASTE SHEET'!E1010))</f>
        <v/>
      </c>
      <c s="90" t="str">
        <f>IF('S.D.PASTE SHEET'!F1010="","",'S.D.PASTE SHEET'!F1010)</f>
        <v/>
      </c>
      <c s="90" t="str">
        <f>IF('S.D.PASTE SHEET'!G1010="","",UPPER('S.D.PASTE SHEET'!G1010))</f>
        <v/>
      </c>
      <c s="90" t="str">
        <f>IF('S.D.PASTE SHEET'!H1010="","",UPPER('S.D.PASTE SHEET'!H1010))</f>
        <v/>
      </c>
      <c s="90" t="str">
        <f>IF('S.D.PASTE SHEET'!I1010="","",'S.D.PASTE SHEET'!I1010)</f>
        <v/>
      </c>
      <c s="91" t="str">
        <f>IF('S.D.PASTE SHEET'!J1010="","",'S.D.PASTE SHEET'!J1010)</f>
        <v/>
      </c>
      <c s="90" t="str">
        <f>IF('S.D.PASTE SHEET'!K1010="","",'S.D.PASTE SHEET'!K1010)</f>
        <v/>
      </c>
      <c s="90" t="str">
        <f>IF('S.D.PASTE SHEET'!L1010="","",'S.D.PASTE SHEET'!L1010)</f>
        <v/>
      </c>
      <c s="90" t="str">
        <f>IF('S.D.PASTE SHEET'!M1010="","",'S.D.PASTE SHEET'!M1010)</f>
        <v/>
      </c>
      <c s="90" t="str">
        <f>IF('S.D.PASTE SHEET'!N1010="","",'S.D.PASTE SHEET'!N1010)</f>
        <v/>
      </c>
      <c s="90" t="str">
        <f>IF('S.D.PASTE SHEET'!O1010="","",'S.D.PASTE SHEET'!O1010)</f>
        <v/>
      </c>
      <c s="90" t="str">
        <f>IF('S.D.PASTE SHEET'!P1010="","",'S.D.PASTE SHEET'!P1010)</f>
        <v/>
      </c>
      <c s="90" t="str">
        <f>IF('S.D.PASTE SHEET'!Q1010="","",'S.D.PASTE SHEET'!Q1010)</f>
        <v/>
      </c>
      <c s="90" t="str">
        <f>IF('S.D.PASTE SHEET'!R1010="","",'S.D.PASTE SHEET'!R1010)</f>
        <v/>
      </c>
      <c s="90" t="str">
        <f>IF('S.D.PASTE SHEET'!S1010="","",'S.D.PASTE SHEET'!S1010)</f>
        <v/>
      </c>
      <c s="90" t="str">
        <f>IF('S.D.PASTE SHEET'!T1010="","",'S.D.PASTE SHEET'!T1010)</f>
        <v/>
      </c>
      <c s="90" t="str">
        <f>IF('S.D.PASTE SHEET'!U1010="","",'S.D.PASTE SHEET'!U1010)</f>
        <v/>
      </c>
      <c s="90" t="str">
        <f>IF('S.D.PASTE SHEET'!V1010="","",'S.D.PASTE SHEET'!V1010)</f>
        <v/>
      </c>
      <c s="90" t="str">
        <f>IF('S.D.PASTE SHEET'!W1010="","",'S.D.PASTE SHEET'!W1010)</f>
        <v/>
      </c>
      <c s="90" t="str">
        <f>IF('S.D.PASTE SHEET'!X1010="","",'S.D.PASTE SHEET'!X1010)</f>
        <v/>
      </c>
      <c s="90" t="str">
        <f>IF('S.D.PASTE SHEET'!Y1010="","",'S.D.PASTE SHEET'!Y1010)</f>
        <v/>
      </c>
      <c s="90" t="str">
        <f>IF('S.D.PASTE SHEET'!Z1010="","",'S.D.PASTE SHEET'!Z1010)</f>
        <v/>
      </c>
      <c s="90" t="str">
        <f>IF('S.D.PASTE SHEET'!AA1010="","",'S.D.PASTE SHEET'!AA1010)</f>
        <v/>
      </c>
      <c s="90" t="str">
        <f>IF('S.D.PASTE SHEET'!AB1010="","",'S.D.PASTE SHEET'!AB1010)</f>
        <v/>
      </c>
      <c s="90" t="str">
        <f>IF('S.D.PASTE SHEET'!AC1010="","",'S.D.PASTE SHEET'!AC1010)</f>
        <v/>
      </c>
      <c s="90" t="str">
        <f>IF('S.D.PASTE SHEET'!AD1010="","",'S.D.PASTE SHEET'!AD1010)</f>
        <v/>
      </c>
      <c s="34"/>
      <c s="32" t="str">
        <f>IF(AK1010="","",IF(AK1010&gt;0,COUNT($AG$2:AG1010),""))</f>
        <v/>
      </c>
      <c s="10" t="str">
        <f t="shared" si="143" ref="AG1010:AV1025">IF(AND($AJ$1=5,$A1010=5),A1010,"")</f>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0" s="32" t="str">
        <f>IF(BC1010="","",IF(BC1010&gt;0,COUNT($AY$2:AY1010),""))</f>
        <v/>
      </c>
      <c s="10" t="str">
        <f t="shared" si="137"/>
        <v/>
      </c>
      <c s="10" t="str">
        <f t="shared" si="144" ref="AZ1010:BN1025">IF(AND($BB$1=5,$A1010=5,$BC$1=$B1010),B1010,"")</f>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1" spans="1:66" ht="15.75" customHeight="1">
      <c r="A1011" s="90" t="str">
        <f>IF('S.D.PASTE SHEET'!A1011="","",'S.D.PASTE SHEET'!A1011)</f>
        <v/>
      </c>
      <c s="90" t="str">
        <f>IF('S.D.PASTE SHEET'!B1011="","",'S.D.PASTE SHEET'!B1011)</f>
        <v/>
      </c>
      <c s="90" t="str">
        <f>IF('S.D.PASTE SHEET'!C1011="","",'S.D.PASTE SHEET'!C1011)</f>
        <v/>
      </c>
      <c s="91" t="str">
        <f>IF('S.D.PASTE SHEET'!D1011="","",'S.D.PASTE SHEET'!D1011)</f>
        <v/>
      </c>
      <c s="90" t="str">
        <f>IF('S.D.PASTE SHEET'!E1011="","",UPPER('S.D.PASTE SHEET'!E1011))</f>
        <v/>
      </c>
      <c s="90" t="str">
        <f>IF('S.D.PASTE SHEET'!F1011="","",'S.D.PASTE SHEET'!F1011)</f>
        <v/>
      </c>
      <c s="90" t="str">
        <f>IF('S.D.PASTE SHEET'!G1011="","",UPPER('S.D.PASTE SHEET'!G1011))</f>
        <v/>
      </c>
      <c s="90" t="str">
        <f>IF('S.D.PASTE SHEET'!H1011="","",UPPER('S.D.PASTE SHEET'!H1011))</f>
        <v/>
      </c>
      <c s="90" t="str">
        <f>IF('S.D.PASTE SHEET'!I1011="","",'S.D.PASTE SHEET'!I1011)</f>
        <v/>
      </c>
      <c s="91" t="str">
        <f>IF('S.D.PASTE SHEET'!J1011="","",'S.D.PASTE SHEET'!J1011)</f>
        <v/>
      </c>
      <c s="90" t="str">
        <f>IF('S.D.PASTE SHEET'!K1011="","",'S.D.PASTE SHEET'!K1011)</f>
        <v/>
      </c>
      <c s="90" t="str">
        <f>IF('S.D.PASTE SHEET'!L1011="","",'S.D.PASTE SHEET'!L1011)</f>
        <v/>
      </c>
      <c s="90" t="str">
        <f>IF('S.D.PASTE SHEET'!M1011="","",'S.D.PASTE SHEET'!M1011)</f>
        <v/>
      </c>
      <c s="90" t="str">
        <f>IF('S.D.PASTE SHEET'!N1011="","",'S.D.PASTE SHEET'!N1011)</f>
        <v/>
      </c>
      <c s="90" t="str">
        <f>IF('S.D.PASTE SHEET'!O1011="","",'S.D.PASTE SHEET'!O1011)</f>
        <v/>
      </c>
      <c s="90" t="str">
        <f>IF('S.D.PASTE SHEET'!P1011="","",'S.D.PASTE SHEET'!P1011)</f>
        <v/>
      </c>
      <c s="90" t="str">
        <f>IF('S.D.PASTE SHEET'!Q1011="","",'S.D.PASTE SHEET'!Q1011)</f>
        <v/>
      </c>
      <c s="90" t="str">
        <f>IF('S.D.PASTE SHEET'!R1011="","",'S.D.PASTE SHEET'!R1011)</f>
        <v/>
      </c>
      <c s="90" t="str">
        <f>IF('S.D.PASTE SHEET'!S1011="","",'S.D.PASTE SHEET'!S1011)</f>
        <v/>
      </c>
      <c s="90" t="str">
        <f>IF('S.D.PASTE SHEET'!T1011="","",'S.D.PASTE SHEET'!T1011)</f>
        <v/>
      </c>
      <c s="90" t="str">
        <f>IF('S.D.PASTE SHEET'!U1011="","",'S.D.PASTE SHEET'!U1011)</f>
        <v/>
      </c>
      <c s="90" t="str">
        <f>IF('S.D.PASTE SHEET'!V1011="","",'S.D.PASTE SHEET'!V1011)</f>
        <v/>
      </c>
      <c s="90" t="str">
        <f>IF('S.D.PASTE SHEET'!W1011="","",'S.D.PASTE SHEET'!W1011)</f>
        <v/>
      </c>
      <c s="90" t="str">
        <f>IF('S.D.PASTE SHEET'!X1011="","",'S.D.PASTE SHEET'!X1011)</f>
        <v/>
      </c>
      <c s="90" t="str">
        <f>IF('S.D.PASTE SHEET'!Y1011="","",'S.D.PASTE SHEET'!Y1011)</f>
        <v/>
      </c>
      <c s="90" t="str">
        <f>IF('S.D.PASTE SHEET'!Z1011="","",'S.D.PASTE SHEET'!Z1011)</f>
        <v/>
      </c>
      <c s="90" t="str">
        <f>IF('S.D.PASTE SHEET'!AA1011="","",'S.D.PASTE SHEET'!AA1011)</f>
        <v/>
      </c>
      <c s="90" t="str">
        <f>IF('S.D.PASTE SHEET'!AB1011="","",'S.D.PASTE SHEET'!AB1011)</f>
        <v/>
      </c>
      <c s="90" t="str">
        <f>IF('S.D.PASTE SHEET'!AC1011="","",'S.D.PASTE SHEET'!AC1011)</f>
        <v/>
      </c>
      <c s="90" t="str">
        <f>IF('S.D.PASTE SHEET'!AD1011="","",'S.D.PASTE SHEET'!AD1011)</f>
        <v/>
      </c>
      <c s="34"/>
      <c s="32" t="str">
        <f>IF(AK1011="","",IF(AK1011&gt;0,COUNT($AG$2:AG1011),""))</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1" s="32" t="str">
        <f>IF(BC1011="","",IF(BC1011&gt;0,COUNT($AY$2:AY1011),""))</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2" spans="1:66" ht="15.75" customHeight="1">
      <c r="A1012" s="90" t="str">
        <f>IF('S.D.PASTE SHEET'!A1012="","",'S.D.PASTE SHEET'!A1012)</f>
        <v/>
      </c>
      <c s="90" t="str">
        <f>IF('S.D.PASTE SHEET'!B1012="","",'S.D.PASTE SHEET'!B1012)</f>
        <v/>
      </c>
      <c s="90" t="str">
        <f>IF('S.D.PASTE SHEET'!C1012="","",'S.D.PASTE SHEET'!C1012)</f>
        <v/>
      </c>
      <c s="91" t="str">
        <f>IF('S.D.PASTE SHEET'!D1012="","",'S.D.PASTE SHEET'!D1012)</f>
        <v/>
      </c>
      <c s="90" t="str">
        <f>IF('S.D.PASTE SHEET'!E1012="","",UPPER('S.D.PASTE SHEET'!E1012))</f>
        <v/>
      </c>
      <c s="90" t="str">
        <f>IF('S.D.PASTE SHEET'!F1012="","",'S.D.PASTE SHEET'!F1012)</f>
        <v/>
      </c>
      <c s="90" t="str">
        <f>IF('S.D.PASTE SHEET'!G1012="","",UPPER('S.D.PASTE SHEET'!G1012))</f>
        <v/>
      </c>
      <c s="90" t="str">
        <f>IF('S.D.PASTE SHEET'!H1012="","",UPPER('S.D.PASTE SHEET'!H1012))</f>
        <v/>
      </c>
      <c s="90" t="str">
        <f>IF('S.D.PASTE SHEET'!I1012="","",'S.D.PASTE SHEET'!I1012)</f>
        <v/>
      </c>
      <c s="91" t="str">
        <f>IF('S.D.PASTE SHEET'!J1012="","",'S.D.PASTE SHEET'!J1012)</f>
        <v/>
      </c>
      <c s="90" t="str">
        <f>IF('S.D.PASTE SHEET'!K1012="","",'S.D.PASTE SHEET'!K1012)</f>
        <v/>
      </c>
      <c s="90" t="str">
        <f>IF('S.D.PASTE SHEET'!L1012="","",'S.D.PASTE SHEET'!L1012)</f>
        <v/>
      </c>
      <c s="90" t="str">
        <f>IF('S.D.PASTE SHEET'!M1012="","",'S.D.PASTE SHEET'!M1012)</f>
        <v/>
      </c>
      <c s="90" t="str">
        <f>IF('S.D.PASTE SHEET'!N1012="","",'S.D.PASTE SHEET'!N1012)</f>
        <v/>
      </c>
      <c s="90" t="str">
        <f>IF('S.D.PASTE SHEET'!O1012="","",'S.D.PASTE SHEET'!O1012)</f>
        <v/>
      </c>
      <c s="90" t="str">
        <f>IF('S.D.PASTE SHEET'!P1012="","",'S.D.PASTE SHEET'!P1012)</f>
        <v/>
      </c>
      <c s="90" t="str">
        <f>IF('S.D.PASTE SHEET'!Q1012="","",'S.D.PASTE SHEET'!Q1012)</f>
        <v/>
      </c>
      <c s="90" t="str">
        <f>IF('S.D.PASTE SHEET'!R1012="","",'S.D.PASTE SHEET'!R1012)</f>
        <v/>
      </c>
      <c s="90" t="str">
        <f>IF('S.D.PASTE SHEET'!S1012="","",'S.D.PASTE SHEET'!S1012)</f>
        <v/>
      </c>
      <c s="90" t="str">
        <f>IF('S.D.PASTE SHEET'!T1012="","",'S.D.PASTE SHEET'!T1012)</f>
        <v/>
      </c>
      <c s="90" t="str">
        <f>IF('S.D.PASTE SHEET'!U1012="","",'S.D.PASTE SHEET'!U1012)</f>
        <v/>
      </c>
      <c s="90" t="str">
        <f>IF('S.D.PASTE SHEET'!V1012="","",'S.D.PASTE SHEET'!V1012)</f>
        <v/>
      </c>
      <c s="90" t="str">
        <f>IF('S.D.PASTE SHEET'!W1012="","",'S.D.PASTE SHEET'!W1012)</f>
        <v/>
      </c>
      <c s="90" t="str">
        <f>IF('S.D.PASTE SHEET'!X1012="","",'S.D.PASTE SHEET'!X1012)</f>
        <v/>
      </c>
      <c s="90" t="str">
        <f>IF('S.D.PASTE SHEET'!Y1012="","",'S.D.PASTE SHEET'!Y1012)</f>
        <v/>
      </c>
      <c s="90" t="str">
        <f>IF('S.D.PASTE SHEET'!Z1012="","",'S.D.PASTE SHEET'!Z1012)</f>
        <v/>
      </c>
      <c s="90" t="str">
        <f>IF('S.D.PASTE SHEET'!AA1012="","",'S.D.PASTE SHEET'!AA1012)</f>
        <v/>
      </c>
      <c s="90" t="str">
        <f>IF('S.D.PASTE SHEET'!AB1012="","",'S.D.PASTE SHEET'!AB1012)</f>
        <v/>
      </c>
      <c s="90" t="str">
        <f>IF('S.D.PASTE SHEET'!AC1012="","",'S.D.PASTE SHEET'!AC1012)</f>
        <v/>
      </c>
      <c s="90" t="str">
        <f>IF('S.D.PASTE SHEET'!AD1012="","",'S.D.PASTE SHEET'!AD1012)</f>
        <v/>
      </c>
      <c s="34"/>
      <c s="32" t="str">
        <f>IF(AK1012="","",IF(AK1012&gt;0,COUNT($AG$2:AG1012),""))</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2" s="32" t="str">
        <f>IF(BC1012="","",IF(BC1012&gt;0,COUNT($AY$2:AY1012),""))</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3" spans="1:66" ht="15.75" customHeight="1">
      <c r="A1013" s="90" t="str">
        <f>IF('S.D.PASTE SHEET'!A1013="","",'S.D.PASTE SHEET'!A1013)</f>
        <v/>
      </c>
      <c s="90" t="str">
        <f>IF('S.D.PASTE SHEET'!B1013="","",'S.D.PASTE SHEET'!B1013)</f>
        <v/>
      </c>
      <c s="90" t="str">
        <f>IF('S.D.PASTE SHEET'!C1013="","",'S.D.PASTE SHEET'!C1013)</f>
        <v/>
      </c>
      <c s="91" t="str">
        <f>IF('S.D.PASTE SHEET'!D1013="","",'S.D.PASTE SHEET'!D1013)</f>
        <v/>
      </c>
      <c s="90" t="str">
        <f>IF('S.D.PASTE SHEET'!E1013="","",UPPER('S.D.PASTE SHEET'!E1013))</f>
        <v/>
      </c>
      <c s="90" t="str">
        <f>IF('S.D.PASTE SHEET'!F1013="","",'S.D.PASTE SHEET'!F1013)</f>
        <v/>
      </c>
      <c s="90" t="str">
        <f>IF('S.D.PASTE SHEET'!G1013="","",UPPER('S.D.PASTE SHEET'!G1013))</f>
        <v/>
      </c>
      <c s="90" t="str">
        <f>IF('S.D.PASTE SHEET'!H1013="","",UPPER('S.D.PASTE SHEET'!H1013))</f>
        <v/>
      </c>
      <c s="90" t="str">
        <f>IF('S.D.PASTE SHEET'!I1013="","",'S.D.PASTE SHEET'!I1013)</f>
        <v/>
      </c>
      <c s="91" t="str">
        <f>IF('S.D.PASTE SHEET'!J1013="","",'S.D.PASTE SHEET'!J1013)</f>
        <v/>
      </c>
      <c s="90" t="str">
        <f>IF('S.D.PASTE SHEET'!K1013="","",'S.D.PASTE SHEET'!K1013)</f>
        <v/>
      </c>
      <c s="90" t="str">
        <f>IF('S.D.PASTE SHEET'!L1013="","",'S.D.PASTE SHEET'!L1013)</f>
        <v/>
      </c>
      <c s="90" t="str">
        <f>IF('S.D.PASTE SHEET'!M1013="","",'S.D.PASTE SHEET'!M1013)</f>
        <v/>
      </c>
      <c s="90" t="str">
        <f>IF('S.D.PASTE SHEET'!N1013="","",'S.D.PASTE SHEET'!N1013)</f>
        <v/>
      </c>
      <c s="90" t="str">
        <f>IF('S.D.PASTE SHEET'!O1013="","",'S.D.PASTE SHEET'!O1013)</f>
        <v/>
      </c>
      <c s="90" t="str">
        <f>IF('S.D.PASTE SHEET'!P1013="","",'S.D.PASTE SHEET'!P1013)</f>
        <v/>
      </c>
      <c s="90" t="str">
        <f>IF('S.D.PASTE SHEET'!Q1013="","",'S.D.PASTE SHEET'!Q1013)</f>
        <v/>
      </c>
      <c s="90" t="str">
        <f>IF('S.D.PASTE SHEET'!R1013="","",'S.D.PASTE SHEET'!R1013)</f>
        <v/>
      </c>
      <c s="90" t="str">
        <f>IF('S.D.PASTE SHEET'!S1013="","",'S.D.PASTE SHEET'!S1013)</f>
        <v/>
      </c>
      <c s="90" t="str">
        <f>IF('S.D.PASTE SHEET'!T1013="","",'S.D.PASTE SHEET'!T1013)</f>
        <v/>
      </c>
      <c s="90" t="str">
        <f>IF('S.D.PASTE SHEET'!U1013="","",'S.D.PASTE SHEET'!U1013)</f>
        <v/>
      </c>
      <c s="90" t="str">
        <f>IF('S.D.PASTE SHEET'!V1013="","",'S.D.PASTE SHEET'!V1013)</f>
        <v/>
      </c>
      <c s="90" t="str">
        <f>IF('S.D.PASTE SHEET'!W1013="","",'S.D.PASTE SHEET'!W1013)</f>
        <v/>
      </c>
      <c s="90" t="str">
        <f>IF('S.D.PASTE SHEET'!X1013="","",'S.D.PASTE SHEET'!X1013)</f>
        <v/>
      </c>
      <c s="90" t="str">
        <f>IF('S.D.PASTE SHEET'!Y1013="","",'S.D.PASTE SHEET'!Y1013)</f>
        <v/>
      </c>
      <c s="90" t="str">
        <f>IF('S.D.PASTE SHEET'!Z1013="","",'S.D.PASTE SHEET'!Z1013)</f>
        <v/>
      </c>
      <c s="90" t="str">
        <f>IF('S.D.PASTE SHEET'!AA1013="","",'S.D.PASTE SHEET'!AA1013)</f>
        <v/>
      </c>
      <c s="90" t="str">
        <f>IF('S.D.PASTE SHEET'!AB1013="","",'S.D.PASTE SHEET'!AB1013)</f>
        <v/>
      </c>
      <c s="90" t="str">
        <f>IF('S.D.PASTE SHEET'!AC1013="","",'S.D.PASTE SHEET'!AC1013)</f>
        <v/>
      </c>
      <c s="90" t="str">
        <f>IF('S.D.PASTE SHEET'!AD1013="","",'S.D.PASTE SHEET'!AD1013)</f>
        <v/>
      </c>
      <c s="34"/>
      <c s="32" t="str">
        <f>IF(AK1013="","",IF(AK1013&gt;0,COUNT($AG$2:AG1013),""))</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3" s="32" t="str">
        <f>IF(BC1013="","",IF(BC1013&gt;0,COUNT($AY$2:AY1013),""))</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4" spans="1:66" ht="15.75" customHeight="1">
      <c r="A1014" s="90" t="str">
        <f>IF('S.D.PASTE SHEET'!A1014="","",'S.D.PASTE SHEET'!A1014)</f>
        <v/>
      </c>
      <c s="90" t="str">
        <f>IF('S.D.PASTE SHEET'!B1014="","",'S.D.PASTE SHEET'!B1014)</f>
        <v/>
      </c>
      <c s="90" t="str">
        <f>IF('S.D.PASTE SHEET'!C1014="","",'S.D.PASTE SHEET'!C1014)</f>
        <v/>
      </c>
      <c s="91" t="str">
        <f>IF('S.D.PASTE SHEET'!D1014="","",'S.D.PASTE SHEET'!D1014)</f>
        <v/>
      </c>
      <c s="90" t="str">
        <f>IF('S.D.PASTE SHEET'!E1014="","",UPPER('S.D.PASTE SHEET'!E1014))</f>
        <v/>
      </c>
      <c s="90" t="str">
        <f>IF('S.D.PASTE SHEET'!F1014="","",'S.D.PASTE SHEET'!F1014)</f>
        <v/>
      </c>
      <c s="90" t="str">
        <f>IF('S.D.PASTE SHEET'!G1014="","",UPPER('S.D.PASTE SHEET'!G1014))</f>
        <v/>
      </c>
      <c s="90" t="str">
        <f>IF('S.D.PASTE SHEET'!H1014="","",UPPER('S.D.PASTE SHEET'!H1014))</f>
        <v/>
      </c>
      <c s="90" t="str">
        <f>IF('S.D.PASTE SHEET'!I1014="","",'S.D.PASTE SHEET'!I1014)</f>
        <v/>
      </c>
      <c s="91" t="str">
        <f>IF('S.D.PASTE SHEET'!J1014="","",'S.D.PASTE SHEET'!J1014)</f>
        <v/>
      </c>
      <c s="90" t="str">
        <f>IF('S.D.PASTE SHEET'!K1014="","",'S.D.PASTE SHEET'!K1014)</f>
        <v/>
      </c>
      <c s="90" t="str">
        <f>IF('S.D.PASTE SHEET'!L1014="","",'S.D.PASTE SHEET'!L1014)</f>
        <v/>
      </c>
      <c s="90" t="str">
        <f>IF('S.D.PASTE SHEET'!M1014="","",'S.D.PASTE SHEET'!M1014)</f>
        <v/>
      </c>
      <c s="90" t="str">
        <f>IF('S.D.PASTE SHEET'!N1014="","",'S.D.PASTE SHEET'!N1014)</f>
        <v/>
      </c>
      <c s="90" t="str">
        <f>IF('S.D.PASTE SHEET'!O1014="","",'S.D.PASTE SHEET'!O1014)</f>
        <v/>
      </c>
      <c s="90" t="str">
        <f>IF('S.D.PASTE SHEET'!P1014="","",'S.D.PASTE SHEET'!P1014)</f>
        <v/>
      </c>
      <c s="90" t="str">
        <f>IF('S.D.PASTE SHEET'!Q1014="","",'S.D.PASTE SHEET'!Q1014)</f>
        <v/>
      </c>
      <c s="90" t="str">
        <f>IF('S.D.PASTE SHEET'!R1014="","",'S.D.PASTE SHEET'!R1014)</f>
        <v/>
      </c>
      <c s="90" t="str">
        <f>IF('S.D.PASTE SHEET'!S1014="","",'S.D.PASTE SHEET'!S1014)</f>
        <v/>
      </c>
      <c s="90" t="str">
        <f>IF('S.D.PASTE SHEET'!T1014="","",'S.D.PASTE SHEET'!T1014)</f>
        <v/>
      </c>
      <c s="90" t="str">
        <f>IF('S.D.PASTE SHEET'!U1014="","",'S.D.PASTE SHEET'!U1014)</f>
        <v/>
      </c>
      <c s="90" t="str">
        <f>IF('S.D.PASTE SHEET'!V1014="","",'S.D.PASTE SHEET'!V1014)</f>
        <v/>
      </c>
      <c s="90" t="str">
        <f>IF('S.D.PASTE SHEET'!W1014="","",'S.D.PASTE SHEET'!W1014)</f>
        <v/>
      </c>
      <c s="90" t="str">
        <f>IF('S.D.PASTE SHEET'!X1014="","",'S.D.PASTE SHEET'!X1014)</f>
        <v/>
      </c>
      <c s="90" t="str">
        <f>IF('S.D.PASTE SHEET'!Y1014="","",'S.D.PASTE SHEET'!Y1014)</f>
        <v/>
      </c>
      <c s="90" t="str">
        <f>IF('S.D.PASTE SHEET'!Z1014="","",'S.D.PASTE SHEET'!Z1014)</f>
        <v/>
      </c>
      <c s="90" t="str">
        <f>IF('S.D.PASTE SHEET'!AA1014="","",'S.D.PASTE SHEET'!AA1014)</f>
        <v/>
      </c>
      <c s="90" t="str">
        <f>IF('S.D.PASTE SHEET'!AB1014="","",'S.D.PASTE SHEET'!AB1014)</f>
        <v/>
      </c>
      <c s="90" t="str">
        <f>IF('S.D.PASTE SHEET'!AC1014="","",'S.D.PASTE SHEET'!AC1014)</f>
        <v/>
      </c>
      <c s="90" t="str">
        <f>IF('S.D.PASTE SHEET'!AD1014="","",'S.D.PASTE SHEET'!AD1014)</f>
        <v/>
      </c>
      <c s="34"/>
      <c s="32" t="str">
        <f>IF(AK1014="","",IF(AK1014&gt;0,COUNT($AG$2:AG1014),""))</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4" s="32" t="str">
        <f>IF(BC1014="","",IF(BC1014&gt;0,COUNT($AY$2:AY1014),""))</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5" spans="1:66" ht="15.75" customHeight="1">
      <c r="A1015" s="90" t="str">
        <f>IF('S.D.PASTE SHEET'!A1015="","",'S.D.PASTE SHEET'!A1015)</f>
        <v/>
      </c>
      <c s="90" t="str">
        <f>IF('S.D.PASTE SHEET'!B1015="","",'S.D.PASTE SHEET'!B1015)</f>
        <v/>
      </c>
      <c s="90" t="str">
        <f>IF('S.D.PASTE SHEET'!C1015="","",'S.D.PASTE SHEET'!C1015)</f>
        <v/>
      </c>
      <c s="91" t="str">
        <f>IF('S.D.PASTE SHEET'!D1015="","",'S.D.PASTE SHEET'!D1015)</f>
        <v/>
      </c>
      <c s="90" t="str">
        <f>IF('S.D.PASTE SHEET'!E1015="","",UPPER('S.D.PASTE SHEET'!E1015))</f>
        <v/>
      </c>
      <c s="90" t="str">
        <f>IF('S.D.PASTE SHEET'!F1015="","",'S.D.PASTE SHEET'!F1015)</f>
        <v/>
      </c>
      <c s="90" t="str">
        <f>IF('S.D.PASTE SHEET'!G1015="","",UPPER('S.D.PASTE SHEET'!G1015))</f>
        <v/>
      </c>
      <c s="90" t="str">
        <f>IF('S.D.PASTE SHEET'!H1015="","",UPPER('S.D.PASTE SHEET'!H1015))</f>
        <v/>
      </c>
      <c s="90" t="str">
        <f>IF('S.D.PASTE SHEET'!I1015="","",'S.D.PASTE SHEET'!I1015)</f>
        <v/>
      </c>
      <c s="91" t="str">
        <f>IF('S.D.PASTE SHEET'!J1015="","",'S.D.PASTE SHEET'!J1015)</f>
        <v/>
      </c>
      <c s="90" t="str">
        <f>IF('S.D.PASTE SHEET'!K1015="","",'S.D.PASTE SHEET'!K1015)</f>
        <v/>
      </c>
      <c s="90" t="str">
        <f>IF('S.D.PASTE SHEET'!L1015="","",'S.D.PASTE SHEET'!L1015)</f>
        <v/>
      </c>
      <c s="90" t="str">
        <f>IF('S.D.PASTE SHEET'!M1015="","",'S.D.PASTE SHEET'!M1015)</f>
        <v/>
      </c>
      <c s="90" t="str">
        <f>IF('S.D.PASTE SHEET'!N1015="","",'S.D.PASTE SHEET'!N1015)</f>
        <v/>
      </c>
      <c s="90" t="str">
        <f>IF('S.D.PASTE SHEET'!O1015="","",'S.D.PASTE SHEET'!O1015)</f>
        <v/>
      </c>
      <c s="90" t="str">
        <f>IF('S.D.PASTE SHEET'!P1015="","",'S.D.PASTE SHEET'!P1015)</f>
        <v/>
      </c>
      <c s="90" t="str">
        <f>IF('S.D.PASTE SHEET'!Q1015="","",'S.D.PASTE SHEET'!Q1015)</f>
        <v/>
      </c>
      <c s="90" t="str">
        <f>IF('S.D.PASTE SHEET'!R1015="","",'S.D.PASTE SHEET'!R1015)</f>
        <v/>
      </c>
      <c s="90" t="str">
        <f>IF('S.D.PASTE SHEET'!S1015="","",'S.D.PASTE SHEET'!S1015)</f>
        <v/>
      </c>
      <c s="90" t="str">
        <f>IF('S.D.PASTE SHEET'!T1015="","",'S.D.PASTE SHEET'!T1015)</f>
        <v/>
      </c>
      <c s="90" t="str">
        <f>IF('S.D.PASTE SHEET'!U1015="","",'S.D.PASTE SHEET'!U1015)</f>
        <v/>
      </c>
      <c s="90" t="str">
        <f>IF('S.D.PASTE SHEET'!V1015="","",'S.D.PASTE SHEET'!V1015)</f>
        <v/>
      </c>
      <c s="90" t="str">
        <f>IF('S.D.PASTE SHEET'!W1015="","",'S.D.PASTE SHEET'!W1015)</f>
        <v/>
      </c>
      <c s="90" t="str">
        <f>IF('S.D.PASTE SHEET'!X1015="","",'S.D.PASTE SHEET'!X1015)</f>
        <v/>
      </c>
      <c s="90" t="str">
        <f>IF('S.D.PASTE SHEET'!Y1015="","",'S.D.PASTE SHEET'!Y1015)</f>
        <v/>
      </c>
      <c s="90" t="str">
        <f>IF('S.D.PASTE SHEET'!Z1015="","",'S.D.PASTE SHEET'!Z1015)</f>
        <v/>
      </c>
      <c s="90" t="str">
        <f>IF('S.D.PASTE SHEET'!AA1015="","",'S.D.PASTE SHEET'!AA1015)</f>
        <v/>
      </c>
      <c s="90" t="str">
        <f>IF('S.D.PASTE SHEET'!AB1015="","",'S.D.PASTE SHEET'!AB1015)</f>
        <v/>
      </c>
      <c s="90" t="str">
        <f>IF('S.D.PASTE SHEET'!AC1015="","",'S.D.PASTE SHEET'!AC1015)</f>
        <v/>
      </c>
      <c s="90" t="str">
        <f>IF('S.D.PASTE SHEET'!AD1015="","",'S.D.PASTE SHEET'!AD1015)</f>
        <v/>
      </c>
      <c s="34"/>
      <c s="32" t="str">
        <f>IF(AK1015="","",IF(AK1015&gt;0,COUNT($AG$2:AG1015),""))</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5" s="32" t="str">
        <f>IF(BC1015="","",IF(BC1015&gt;0,COUNT($AY$2:AY1015),""))</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6" spans="1:66" ht="15.75" customHeight="1">
      <c r="A1016" s="90" t="str">
        <f>IF('S.D.PASTE SHEET'!A1016="","",'S.D.PASTE SHEET'!A1016)</f>
        <v/>
      </c>
      <c s="90" t="str">
        <f>IF('S.D.PASTE SHEET'!B1016="","",'S.D.PASTE SHEET'!B1016)</f>
        <v/>
      </c>
      <c s="90" t="str">
        <f>IF('S.D.PASTE SHEET'!C1016="","",'S.D.PASTE SHEET'!C1016)</f>
        <v/>
      </c>
      <c s="91" t="str">
        <f>IF('S.D.PASTE SHEET'!D1016="","",'S.D.PASTE SHEET'!D1016)</f>
        <v/>
      </c>
      <c s="90" t="str">
        <f>IF('S.D.PASTE SHEET'!E1016="","",UPPER('S.D.PASTE SHEET'!E1016))</f>
        <v/>
      </c>
      <c s="90" t="str">
        <f>IF('S.D.PASTE SHEET'!F1016="","",'S.D.PASTE SHEET'!F1016)</f>
        <v/>
      </c>
      <c s="90" t="str">
        <f>IF('S.D.PASTE SHEET'!G1016="","",UPPER('S.D.PASTE SHEET'!G1016))</f>
        <v/>
      </c>
      <c s="90" t="str">
        <f>IF('S.D.PASTE SHEET'!H1016="","",UPPER('S.D.PASTE SHEET'!H1016))</f>
        <v/>
      </c>
      <c s="90" t="str">
        <f>IF('S.D.PASTE SHEET'!I1016="","",'S.D.PASTE SHEET'!I1016)</f>
        <v/>
      </c>
      <c s="91" t="str">
        <f>IF('S.D.PASTE SHEET'!J1016="","",'S.D.PASTE SHEET'!J1016)</f>
        <v/>
      </c>
      <c s="90" t="str">
        <f>IF('S.D.PASTE SHEET'!K1016="","",'S.D.PASTE SHEET'!K1016)</f>
        <v/>
      </c>
      <c s="90" t="str">
        <f>IF('S.D.PASTE SHEET'!L1016="","",'S.D.PASTE SHEET'!L1016)</f>
        <v/>
      </c>
      <c s="90" t="str">
        <f>IF('S.D.PASTE SHEET'!M1016="","",'S.D.PASTE SHEET'!M1016)</f>
        <v/>
      </c>
      <c s="90" t="str">
        <f>IF('S.D.PASTE SHEET'!N1016="","",'S.D.PASTE SHEET'!N1016)</f>
        <v/>
      </c>
      <c s="90" t="str">
        <f>IF('S.D.PASTE SHEET'!O1016="","",'S.D.PASTE SHEET'!O1016)</f>
        <v/>
      </c>
      <c s="90" t="str">
        <f>IF('S.D.PASTE SHEET'!P1016="","",'S.D.PASTE SHEET'!P1016)</f>
        <v/>
      </c>
      <c s="90" t="str">
        <f>IF('S.D.PASTE SHEET'!Q1016="","",'S.D.PASTE SHEET'!Q1016)</f>
        <v/>
      </c>
      <c s="90" t="str">
        <f>IF('S.D.PASTE SHEET'!R1016="","",'S.D.PASTE SHEET'!R1016)</f>
        <v/>
      </c>
      <c s="90" t="str">
        <f>IF('S.D.PASTE SHEET'!S1016="","",'S.D.PASTE SHEET'!S1016)</f>
        <v/>
      </c>
      <c s="90" t="str">
        <f>IF('S.D.PASTE SHEET'!T1016="","",'S.D.PASTE SHEET'!T1016)</f>
        <v/>
      </c>
      <c s="90" t="str">
        <f>IF('S.D.PASTE SHEET'!U1016="","",'S.D.PASTE SHEET'!U1016)</f>
        <v/>
      </c>
      <c s="90" t="str">
        <f>IF('S.D.PASTE SHEET'!V1016="","",'S.D.PASTE SHEET'!V1016)</f>
        <v/>
      </c>
      <c s="90" t="str">
        <f>IF('S.D.PASTE SHEET'!W1016="","",'S.D.PASTE SHEET'!W1016)</f>
        <v/>
      </c>
      <c s="90" t="str">
        <f>IF('S.D.PASTE SHEET'!X1016="","",'S.D.PASTE SHEET'!X1016)</f>
        <v/>
      </c>
      <c s="90" t="str">
        <f>IF('S.D.PASTE SHEET'!Y1016="","",'S.D.PASTE SHEET'!Y1016)</f>
        <v/>
      </c>
      <c s="90" t="str">
        <f>IF('S.D.PASTE SHEET'!Z1016="","",'S.D.PASTE SHEET'!Z1016)</f>
        <v/>
      </c>
      <c s="90" t="str">
        <f>IF('S.D.PASTE SHEET'!AA1016="","",'S.D.PASTE SHEET'!AA1016)</f>
        <v/>
      </c>
      <c s="90" t="str">
        <f>IF('S.D.PASTE SHEET'!AB1016="","",'S.D.PASTE SHEET'!AB1016)</f>
        <v/>
      </c>
      <c s="90" t="str">
        <f>IF('S.D.PASTE SHEET'!AC1016="","",'S.D.PASTE SHEET'!AC1016)</f>
        <v/>
      </c>
      <c s="90" t="str">
        <f>IF('S.D.PASTE SHEET'!AD1016="","",'S.D.PASTE SHEET'!AD1016)</f>
        <v/>
      </c>
      <c s="34"/>
      <c s="32" t="str">
        <f>IF(AK1016="","",IF(AK1016&gt;0,COUNT($AG$2:AG1016),""))</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6" s="32" t="str">
        <f>IF(BC1016="","",IF(BC1016&gt;0,COUNT($AY$2:AY1016),""))</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7" spans="1:66" ht="15.75" customHeight="1">
      <c r="A1017" s="90" t="str">
        <f>IF('S.D.PASTE SHEET'!A1017="","",'S.D.PASTE SHEET'!A1017)</f>
        <v/>
      </c>
      <c s="90" t="str">
        <f>IF('S.D.PASTE SHEET'!B1017="","",'S.D.PASTE SHEET'!B1017)</f>
        <v/>
      </c>
      <c s="90" t="str">
        <f>IF('S.D.PASTE SHEET'!C1017="","",'S.D.PASTE SHEET'!C1017)</f>
        <v/>
      </c>
      <c s="91" t="str">
        <f>IF('S.D.PASTE SHEET'!D1017="","",'S.D.PASTE SHEET'!D1017)</f>
        <v/>
      </c>
      <c s="90" t="str">
        <f>IF('S.D.PASTE SHEET'!E1017="","",UPPER('S.D.PASTE SHEET'!E1017))</f>
        <v/>
      </c>
      <c s="90" t="str">
        <f>IF('S.D.PASTE SHEET'!F1017="","",'S.D.PASTE SHEET'!F1017)</f>
        <v/>
      </c>
      <c s="90" t="str">
        <f>IF('S.D.PASTE SHEET'!G1017="","",UPPER('S.D.PASTE SHEET'!G1017))</f>
        <v/>
      </c>
      <c s="90" t="str">
        <f>IF('S.D.PASTE SHEET'!H1017="","",UPPER('S.D.PASTE SHEET'!H1017))</f>
        <v/>
      </c>
      <c s="90" t="str">
        <f>IF('S.D.PASTE SHEET'!I1017="","",'S.D.PASTE SHEET'!I1017)</f>
        <v/>
      </c>
      <c s="91" t="str">
        <f>IF('S.D.PASTE SHEET'!J1017="","",'S.D.PASTE SHEET'!J1017)</f>
        <v/>
      </c>
      <c s="90" t="str">
        <f>IF('S.D.PASTE SHEET'!K1017="","",'S.D.PASTE SHEET'!K1017)</f>
        <v/>
      </c>
      <c s="90" t="str">
        <f>IF('S.D.PASTE SHEET'!L1017="","",'S.D.PASTE SHEET'!L1017)</f>
        <v/>
      </c>
      <c s="90" t="str">
        <f>IF('S.D.PASTE SHEET'!M1017="","",'S.D.PASTE SHEET'!M1017)</f>
        <v/>
      </c>
      <c s="90" t="str">
        <f>IF('S.D.PASTE SHEET'!N1017="","",'S.D.PASTE SHEET'!N1017)</f>
        <v/>
      </c>
      <c s="90" t="str">
        <f>IF('S.D.PASTE SHEET'!O1017="","",'S.D.PASTE SHEET'!O1017)</f>
        <v/>
      </c>
      <c s="90" t="str">
        <f>IF('S.D.PASTE SHEET'!P1017="","",'S.D.PASTE SHEET'!P1017)</f>
        <v/>
      </c>
      <c s="90" t="str">
        <f>IF('S.D.PASTE SHEET'!Q1017="","",'S.D.PASTE SHEET'!Q1017)</f>
        <v/>
      </c>
      <c s="90" t="str">
        <f>IF('S.D.PASTE SHEET'!R1017="","",'S.D.PASTE SHEET'!R1017)</f>
        <v/>
      </c>
      <c s="90" t="str">
        <f>IF('S.D.PASTE SHEET'!S1017="","",'S.D.PASTE SHEET'!S1017)</f>
        <v/>
      </c>
      <c s="90" t="str">
        <f>IF('S.D.PASTE SHEET'!T1017="","",'S.D.PASTE SHEET'!T1017)</f>
        <v/>
      </c>
      <c s="90" t="str">
        <f>IF('S.D.PASTE SHEET'!U1017="","",'S.D.PASTE SHEET'!U1017)</f>
        <v/>
      </c>
      <c s="90" t="str">
        <f>IF('S.D.PASTE SHEET'!V1017="","",'S.D.PASTE SHEET'!V1017)</f>
        <v/>
      </c>
      <c s="90" t="str">
        <f>IF('S.D.PASTE SHEET'!W1017="","",'S.D.PASTE SHEET'!W1017)</f>
        <v/>
      </c>
      <c s="90" t="str">
        <f>IF('S.D.PASTE SHEET'!X1017="","",'S.D.PASTE SHEET'!X1017)</f>
        <v/>
      </c>
      <c s="90" t="str">
        <f>IF('S.D.PASTE SHEET'!Y1017="","",'S.D.PASTE SHEET'!Y1017)</f>
        <v/>
      </c>
      <c s="90" t="str">
        <f>IF('S.D.PASTE SHEET'!Z1017="","",'S.D.PASTE SHEET'!Z1017)</f>
        <v/>
      </c>
      <c s="90" t="str">
        <f>IF('S.D.PASTE SHEET'!AA1017="","",'S.D.PASTE SHEET'!AA1017)</f>
        <v/>
      </c>
      <c s="90" t="str">
        <f>IF('S.D.PASTE SHEET'!AB1017="","",'S.D.PASTE SHEET'!AB1017)</f>
        <v/>
      </c>
      <c s="90" t="str">
        <f>IF('S.D.PASTE SHEET'!AC1017="","",'S.D.PASTE SHEET'!AC1017)</f>
        <v/>
      </c>
      <c s="90" t="str">
        <f>IF('S.D.PASTE SHEET'!AD1017="","",'S.D.PASTE SHEET'!AD1017)</f>
        <v/>
      </c>
      <c s="34"/>
      <c s="32" t="str">
        <f>IF(AK1017="","",IF(AK1017&gt;0,COUNT($AG$2:AG1017),""))</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7" s="32" t="str">
        <f>IF(BC1017="","",IF(BC1017&gt;0,COUNT($AY$2:AY1017),""))</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8" spans="1:66" ht="15.75" customHeight="1">
      <c r="A1018" s="90" t="str">
        <f>IF('S.D.PASTE SHEET'!A1018="","",'S.D.PASTE SHEET'!A1018)</f>
        <v/>
      </c>
      <c s="90" t="str">
        <f>IF('S.D.PASTE SHEET'!B1018="","",'S.D.PASTE SHEET'!B1018)</f>
        <v/>
      </c>
      <c s="90" t="str">
        <f>IF('S.D.PASTE SHEET'!C1018="","",'S.D.PASTE SHEET'!C1018)</f>
        <v/>
      </c>
      <c s="91" t="str">
        <f>IF('S.D.PASTE SHEET'!D1018="","",'S.D.PASTE SHEET'!D1018)</f>
        <v/>
      </c>
      <c s="90" t="str">
        <f>IF('S.D.PASTE SHEET'!E1018="","",UPPER('S.D.PASTE SHEET'!E1018))</f>
        <v/>
      </c>
      <c s="90" t="str">
        <f>IF('S.D.PASTE SHEET'!F1018="","",'S.D.PASTE SHEET'!F1018)</f>
        <v/>
      </c>
      <c s="90" t="str">
        <f>IF('S.D.PASTE SHEET'!G1018="","",UPPER('S.D.PASTE SHEET'!G1018))</f>
        <v/>
      </c>
      <c s="90" t="str">
        <f>IF('S.D.PASTE SHEET'!H1018="","",UPPER('S.D.PASTE SHEET'!H1018))</f>
        <v/>
      </c>
      <c s="90" t="str">
        <f>IF('S.D.PASTE SHEET'!I1018="","",'S.D.PASTE SHEET'!I1018)</f>
        <v/>
      </c>
      <c s="91" t="str">
        <f>IF('S.D.PASTE SHEET'!J1018="","",'S.D.PASTE SHEET'!J1018)</f>
        <v/>
      </c>
      <c s="90" t="str">
        <f>IF('S.D.PASTE SHEET'!K1018="","",'S.D.PASTE SHEET'!K1018)</f>
        <v/>
      </c>
      <c s="90" t="str">
        <f>IF('S.D.PASTE SHEET'!L1018="","",'S.D.PASTE SHEET'!L1018)</f>
        <v/>
      </c>
      <c s="90" t="str">
        <f>IF('S.D.PASTE SHEET'!M1018="","",'S.D.PASTE SHEET'!M1018)</f>
        <v/>
      </c>
      <c s="90" t="str">
        <f>IF('S.D.PASTE SHEET'!N1018="","",'S.D.PASTE SHEET'!N1018)</f>
        <v/>
      </c>
      <c s="90" t="str">
        <f>IF('S.D.PASTE SHEET'!O1018="","",'S.D.PASTE SHEET'!O1018)</f>
        <v/>
      </c>
      <c s="90" t="str">
        <f>IF('S.D.PASTE SHEET'!P1018="","",'S.D.PASTE SHEET'!P1018)</f>
        <v/>
      </c>
      <c s="90" t="str">
        <f>IF('S.D.PASTE SHEET'!Q1018="","",'S.D.PASTE SHEET'!Q1018)</f>
        <v/>
      </c>
      <c s="90" t="str">
        <f>IF('S.D.PASTE SHEET'!R1018="","",'S.D.PASTE SHEET'!R1018)</f>
        <v/>
      </c>
      <c s="90" t="str">
        <f>IF('S.D.PASTE SHEET'!S1018="","",'S.D.PASTE SHEET'!S1018)</f>
        <v/>
      </c>
      <c s="90" t="str">
        <f>IF('S.D.PASTE SHEET'!T1018="","",'S.D.PASTE SHEET'!T1018)</f>
        <v/>
      </c>
      <c s="90" t="str">
        <f>IF('S.D.PASTE SHEET'!U1018="","",'S.D.PASTE SHEET'!U1018)</f>
        <v/>
      </c>
      <c s="90" t="str">
        <f>IF('S.D.PASTE SHEET'!V1018="","",'S.D.PASTE SHEET'!V1018)</f>
        <v/>
      </c>
      <c s="90" t="str">
        <f>IF('S.D.PASTE SHEET'!W1018="","",'S.D.PASTE SHEET'!W1018)</f>
        <v/>
      </c>
      <c s="90" t="str">
        <f>IF('S.D.PASTE SHEET'!X1018="","",'S.D.PASTE SHEET'!X1018)</f>
        <v/>
      </c>
      <c s="90" t="str">
        <f>IF('S.D.PASTE SHEET'!Y1018="","",'S.D.PASTE SHEET'!Y1018)</f>
        <v/>
      </c>
      <c s="90" t="str">
        <f>IF('S.D.PASTE SHEET'!Z1018="","",'S.D.PASTE SHEET'!Z1018)</f>
        <v/>
      </c>
      <c s="90" t="str">
        <f>IF('S.D.PASTE SHEET'!AA1018="","",'S.D.PASTE SHEET'!AA1018)</f>
        <v/>
      </c>
      <c s="90" t="str">
        <f>IF('S.D.PASTE SHEET'!AB1018="","",'S.D.PASTE SHEET'!AB1018)</f>
        <v/>
      </c>
      <c s="90" t="str">
        <f>IF('S.D.PASTE SHEET'!AC1018="","",'S.D.PASTE SHEET'!AC1018)</f>
        <v/>
      </c>
      <c s="90" t="str">
        <f>IF('S.D.PASTE SHEET'!AD1018="","",'S.D.PASTE SHEET'!AD1018)</f>
        <v/>
      </c>
      <c s="34"/>
      <c s="32" t="str">
        <f>IF(AK1018="","",IF(AK1018&gt;0,COUNT($AG$2:AG1018),""))</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8" s="32" t="str">
        <f>IF(BC1018="","",IF(BC1018&gt;0,COUNT($AY$2:AY1018),""))</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19" spans="1:66" ht="15.75" customHeight="1">
      <c r="A1019" s="90" t="str">
        <f>IF('S.D.PASTE SHEET'!A1019="","",'S.D.PASTE SHEET'!A1019)</f>
        <v/>
      </c>
      <c s="90" t="str">
        <f>IF('S.D.PASTE SHEET'!B1019="","",'S.D.PASTE SHEET'!B1019)</f>
        <v/>
      </c>
      <c s="90" t="str">
        <f>IF('S.D.PASTE SHEET'!C1019="","",'S.D.PASTE SHEET'!C1019)</f>
        <v/>
      </c>
      <c s="91" t="str">
        <f>IF('S.D.PASTE SHEET'!D1019="","",'S.D.PASTE SHEET'!D1019)</f>
        <v/>
      </c>
      <c s="90" t="str">
        <f>IF('S.D.PASTE SHEET'!E1019="","",UPPER('S.D.PASTE SHEET'!E1019))</f>
        <v/>
      </c>
      <c s="90" t="str">
        <f>IF('S.D.PASTE SHEET'!F1019="","",'S.D.PASTE SHEET'!F1019)</f>
        <v/>
      </c>
      <c s="90" t="str">
        <f>IF('S.D.PASTE SHEET'!G1019="","",UPPER('S.D.PASTE SHEET'!G1019))</f>
        <v/>
      </c>
      <c s="90" t="str">
        <f>IF('S.D.PASTE SHEET'!H1019="","",UPPER('S.D.PASTE SHEET'!H1019))</f>
        <v/>
      </c>
      <c s="90" t="str">
        <f>IF('S.D.PASTE SHEET'!I1019="","",'S.D.PASTE SHEET'!I1019)</f>
        <v/>
      </c>
      <c s="91" t="str">
        <f>IF('S.D.PASTE SHEET'!J1019="","",'S.D.PASTE SHEET'!J1019)</f>
        <v/>
      </c>
      <c s="90" t="str">
        <f>IF('S.D.PASTE SHEET'!K1019="","",'S.D.PASTE SHEET'!K1019)</f>
        <v/>
      </c>
      <c s="90" t="str">
        <f>IF('S.D.PASTE SHEET'!L1019="","",'S.D.PASTE SHEET'!L1019)</f>
        <v/>
      </c>
      <c s="90" t="str">
        <f>IF('S.D.PASTE SHEET'!M1019="","",'S.D.PASTE SHEET'!M1019)</f>
        <v/>
      </c>
      <c s="90" t="str">
        <f>IF('S.D.PASTE SHEET'!N1019="","",'S.D.PASTE SHEET'!N1019)</f>
        <v/>
      </c>
      <c s="90" t="str">
        <f>IF('S.D.PASTE SHEET'!O1019="","",'S.D.PASTE SHEET'!O1019)</f>
        <v/>
      </c>
      <c s="90" t="str">
        <f>IF('S.D.PASTE SHEET'!P1019="","",'S.D.PASTE SHEET'!P1019)</f>
        <v/>
      </c>
      <c s="90" t="str">
        <f>IF('S.D.PASTE SHEET'!Q1019="","",'S.D.PASTE SHEET'!Q1019)</f>
        <v/>
      </c>
      <c s="90" t="str">
        <f>IF('S.D.PASTE SHEET'!R1019="","",'S.D.PASTE SHEET'!R1019)</f>
        <v/>
      </c>
      <c s="90" t="str">
        <f>IF('S.D.PASTE SHEET'!S1019="","",'S.D.PASTE SHEET'!S1019)</f>
        <v/>
      </c>
      <c s="90" t="str">
        <f>IF('S.D.PASTE SHEET'!T1019="","",'S.D.PASTE SHEET'!T1019)</f>
        <v/>
      </c>
      <c s="90" t="str">
        <f>IF('S.D.PASTE SHEET'!U1019="","",'S.D.PASTE SHEET'!U1019)</f>
        <v/>
      </c>
      <c s="90" t="str">
        <f>IF('S.D.PASTE SHEET'!V1019="","",'S.D.PASTE SHEET'!V1019)</f>
        <v/>
      </c>
      <c s="90" t="str">
        <f>IF('S.D.PASTE SHEET'!W1019="","",'S.D.PASTE SHEET'!W1019)</f>
        <v/>
      </c>
      <c s="90" t="str">
        <f>IF('S.D.PASTE SHEET'!X1019="","",'S.D.PASTE SHEET'!X1019)</f>
        <v/>
      </c>
      <c s="90" t="str">
        <f>IF('S.D.PASTE SHEET'!Y1019="","",'S.D.PASTE SHEET'!Y1019)</f>
        <v/>
      </c>
      <c s="90" t="str">
        <f>IF('S.D.PASTE SHEET'!Z1019="","",'S.D.PASTE SHEET'!Z1019)</f>
        <v/>
      </c>
      <c s="90" t="str">
        <f>IF('S.D.PASTE SHEET'!AA1019="","",'S.D.PASTE SHEET'!AA1019)</f>
        <v/>
      </c>
      <c s="90" t="str">
        <f>IF('S.D.PASTE SHEET'!AB1019="","",'S.D.PASTE SHEET'!AB1019)</f>
        <v/>
      </c>
      <c s="90" t="str">
        <f>IF('S.D.PASTE SHEET'!AC1019="","",'S.D.PASTE SHEET'!AC1019)</f>
        <v/>
      </c>
      <c s="90" t="str">
        <f>IF('S.D.PASTE SHEET'!AD1019="","",'S.D.PASTE SHEET'!AD1019)</f>
        <v/>
      </c>
      <c s="34"/>
      <c s="32" t="str">
        <f>IF(AK1019="","",IF(AK1019&gt;0,COUNT($AG$2:AG1019),""))</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19" s="32" t="str">
        <f>IF(BC1019="","",IF(BC1019&gt;0,COUNT($AY$2:AY1019),""))</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0" spans="1:66" ht="15.75" customHeight="1">
      <c r="A1020" s="90" t="str">
        <f>IF('S.D.PASTE SHEET'!A1020="","",'S.D.PASTE SHEET'!A1020)</f>
        <v/>
      </c>
      <c s="90" t="str">
        <f>IF('S.D.PASTE SHEET'!B1020="","",'S.D.PASTE SHEET'!B1020)</f>
        <v/>
      </c>
      <c s="90" t="str">
        <f>IF('S.D.PASTE SHEET'!C1020="","",'S.D.PASTE SHEET'!C1020)</f>
        <v/>
      </c>
      <c s="91" t="str">
        <f>IF('S.D.PASTE SHEET'!D1020="","",'S.D.PASTE SHEET'!D1020)</f>
        <v/>
      </c>
      <c s="90" t="str">
        <f>IF('S.D.PASTE SHEET'!E1020="","",UPPER('S.D.PASTE SHEET'!E1020))</f>
        <v/>
      </c>
      <c s="90" t="str">
        <f>IF('S.D.PASTE SHEET'!F1020="","",'S.D.PASTE SHEET'!F1020)</f>
        <v/>
      </c>
      <c s="90" t="str">
        <f>IF('S.D.PASTE SHEET'!G1020="","",UPPER('S.D.PASTE SHEET'!G1020))</f>
        <v/>
      </c>
      <c s="90" t="str">
        <f>IF('S.D.PASTE SHEET'!H1020="","",UPPER('S.D.PASTE SHEET'!H1020))</f>
        <v/>
      </c>
      <c s="90" t="str">
        <f>IF('S.D.PASTE SHEET'!I1020="","",'S.D.PASTE SHEET'!I1020)</f>
        <v/>
      </c>
      <c s="91" t="str">
        <f>IF('S.D.PASTE SHEET'!J1020="","",'S.D.PASTE SHEET'!J1020)</f>
        <v/>
      </c>
      <c s="90" t="str">
        <f>IF('S.D.PASTE SHEET'!K1020="","",'S.D.PASTE SHEET'!K1020)</f>
        <v/>
      </c>
      <c s="90" t="str">
        <f>IF('S.D.PASTE SHEET'!L1020="","",'S.D.PASTE SHEET'!L1020)</f>
        <v/>
      </c>
      <c s="90" t="str">
        <f>IF('S.D.PASTE SHEET'!M1020="","",'S.D.PASTE SHEET'!M1020)</f>
        <v/>
      </c>
      <c s="90" t="str">
        <f>IF('S.D.PASTE SHEET'!N1020="","",'S.D.PASTE SHEET'!N1020)</f>
        <v/>
      </c>
      <c s="90" t="str">
        <f>IF('S.D.PASTE SHEET'!O1020="","",'S.D.PASTE SHEET'!O1020)</f>
        <v/>
      </c>
      <c s="90" t="str">
        <f>IF('S.D.PASTE SHEET'!P1020="","",'S.D.PASTE SHEET'!P1020)</f>
        <v/>
      </c>
      <c s="90" t="str">
        <f>IF('S.D.PASTE SHEET'!Q1020="","",'S.D.PASTE SHEET'!Q1020)</f>
        <v/>
      </c>
      <c s="90" t="str">
        <f>IF('S.D.PASTE SHEET'!R1020="","",'S.D.PASTE SHEET'!R1020)</f>
        <v/>
      </c>
      <c s="90" t="str">
        <f>IF('S.D.PASTE SHEET'!S1020="","",'S.D.PASTE SHEET'!S1020)</f>
        <v/>
      </c>
      <c s="90" t="str">
        <f>IF('S.D.PASTE SHEET'!T1020="","",'S.D.PASTE SHEET'!T1020)</f>
        <v/>
      </c>
      <c s="90" t="str">
        <f>IF('S.D.PASTE SHEET'!U1020="","",'S.D.PASTE SHEET'!U1020)</f>
        <v/>
      </c>
      <c s="90" t="str">
        <f>IF('S.D.PASTE SHEET'!V1020="","",'S.D.PASTE SHEET'!V1020)</f>
        <v/>
      </c>
      <c s="90" t="str">
        <f>IF('S.D.PASTE SHEET'!W1020="","",'S.D.PASTE SHEET'!W1020)</f>
        <v/>
      </c>
      <c s="90" t="str">
        <f>IF('S.D.PASTE SHEET'!X1020="","",'S.D.PASTE SHEET'!X1020)</f>
        <v/>
      </c>
      <c s="90" t="str">
        <f>IF('S.D.PASTE SHEET'!Y1020="","",'S.D.PASTE SHEET'!Y1020)</f>
        <v/>
      </c>
      <c s="90" t="str">
        <f>IF('S.D.PASTE SHEET'!Z1020="","",'S.D.PASTE SHEET'!Z1020)</f>
        <v/>
      </c>
      <c s="90" t="str">
        <f>IF('S.D.PASTE SHEET'!AA1020="","",'S.D.PASTE SHEET'!AA1020)</f>
        <v/>
      </c>
      <c s="90" t="str">
        <f>IF('S.D.PASTE SHEET'!AB1020="","",'S.D.PASTE SHEET'!AB1020)</f>
        <v/>
      </c>
      <c s="90" t="str">
        <f>IF('S.D.PASTE SHEET'!AC1020="","",'S.D.PASTE SHEET'!AC1020)</f>
        <v/>
      </c>
      <c s="90" t="str">
        <f>IF('S.D.PASTE SHEET'!AD1020="","",'S.D.PASTE SHEET'!AD1020)</f>
        <v/>
      </c>
      <c s="34"/>
      <c s="32" t="str">
        <f>IF(AK1020="","",IF(AK1020&gt;0,COUNT($AG$2:AG1020),""))</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20" s="32" t="str">
        <f>IF(BC1020="","",IF(BC1020&gt;0,COUNT($AY$2:AY1020),""))</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1" spans="1:66" ht="15.75" customHeight="1">
      <c r="A1021" s="90" t="str">
        <f>IF('S.D.PASTE SHEET'!A1021="","",'S.D.PASTE SHEET'!A1021)</f>
        <v/>
      </c>
      <c s="90" t="str">
        <f>IF('S.D.PASTE SHEET'!B1021="","",'S.D.PASTE SHEET'!B1021)</f>
        <v/>
      </c>
      <c s="90" t="str">
        <f>IF('S.D.PASTE SHEET'!C1021="","",'S.D.PASTE SHEET'!C1021)</f>
        <v/>
      </c>
      <c s="91" t="str">
        <f>IF('S.D.PASTE SHEET'!D1021="","",'S.D.PASTE SHEET'!D1021)</f>
        <v/>
      </c>
      <c s="90" t="str">
        <f>IF('S.D.PASTE SHEET'!E1021="","",UPPER('S.D.PASTE SHEET'!E1021))</f>
        <v/>
      </c>
      <c s="90" t="str">
        <f>IF('S.D.PASTE SHEET'!F1021="","",'S.D.PASTE SHEET'!F1021)</f>
        <v/>
      </c>
      <c s="90" t="str">
        <f>IF('S.D.PASTE SHEET'!G1021="","",UPPER('S.D.PASTE SHEET'!G1021))</f>
        <v/>
      </c>
      <c s="90" t="str">
        <f>IF('S.D.PASTE SHEET'!H1021="","",UPPER('S.D.PASTE SHEET'!H1021))</f>
        <v/>
      </c>
      <c s="90" t="str">
        <f>IF('S.D.PASTE SHEET'!I1021="","",'S.D.PASTE SHEET'!I1021)</f>
        <v/>
      </c>
      <c s="91" t="str">
        <f>IF('S.D.PASTE SHEET'!J1021="","",'S.D.PASTE SHEET'!J1021)</f>
        <v/>
      </c>
      <c s="90" t="str">
        <f>IF('S.D.PASTE SHEET'!K1021="","",'S.D.PASTE SHEET'!K1021)</f>
        <v/>
      </c>
      <c s="90" t="str">
        <f>IF('S.D.PASTE SHEET'!L1021="","",'S.D.PASTE SHEET'!L1021)</f>
        <v/>
      </c>
      <c s="90" t="str">
        <f>IF('S.D.PASTE SHEET'!M1021="","",'S.D.PASTE SHEET'!M1021)</f>
        <v/>
      </c>
      <c s="90" t="str">
        <f>IF('S.D.PASTE SHEET'!N1021="","",'S.D.PASTE SHEET'!N1021)</f>
        <v/>
      </c>
      <c s="90" t="str">
        <f>IF('S.D.PASTE SHEET'!O1021="","",'S.D.PASTE SHEET'!O1021)</f>
        <v/>
      </c>
      <c s="90" t="str">
        <f>IF('S.D.PASTE SHEET'!P1021="","",'S.D.PASTE SHEET'!P1021)</f>
        <v/>
      </c>
      <c s="90" t="str">
        <f>IF('S.D.PASTE SHEET'!Q1021="","",'S.D.PASTE SHEET'!Q1021)</f>
        <v/>
      </c>
      <c s="90" t="str">
        <f>IF('S.D.PASTE SHEET'!R1021="","",'S.D.PASTE SHEET'!R1021)</f>
        <v/>
      </c>
      <c s="90" t="str">
        <f>IF('S.D.PASTE SHEET'!S1021="","",'S.D.PASTE SHEET'!S1021)</f>
        <v/>
      </c>
      <c s="90" t="str">
        <f>IF('S.D.PASTE SHEET'!T1021="","",'S.D.PASTE SHEET'!T1021)</f>
        <v/>
      </c>
      <c s="90" t="str">
        <f>IF('S.D.PASTE SHEET'!U1021="","",'S.D.PASTE SHEET'!U1021)</f>
        <v/>
      </c>
      <c s="90" t="str">
        <f>IF('S.D.PASTE SHEET'!V1021="","",'S.D.PASTE SHEET'!V1021)</f>
        <v/>
      </c>
      <c s="90" t="str">
        <f>IF('S.D.PASTE SHEET'!W1021="","",'S.D.PASTE SHEET'!W1021)</f>
        <v/>
      </c>
      <c s="90" t="str">
        <f>IF('S.D.PASTE SHEET'!X1021="","",'S.D.PASTE SHEET'!X1021)</f>
        <v/>
      </c>
      <c s="90" t="str">
        <f>IF('S.D.PASTE SHEET'!Y1021="","",'S.D.PASTE SHEET'!Y1021)</f>
        <v/>
      </c>
      <c s="90" t="str">
        <f>IF('S.D.PASTE SHEET'!Z1021="","",'S.D.PASTE SHEET'!Z1021)</f>
        <v/>
      </c>
      <c s="90" t="str">
        <f>IF('S.D.PASTE SHEET'!AA1021="","",'S.D.PASTE SHEET'!AA1021)</f>
        <v/>
      </c>
      <c s="90" t="str">
        <f>IF('S.D.PASTE SHEET'!AB1021="","",'S.D.PASTE SHEET'!AB1021)</f>
        <v/>
      </c>
      <c s="90" t="str">
        <f>IF('S.D.PASTE SHEET'!AC1021="","",'S.D.PASTE SHEET'!AC1021)</f>
        <v/>
      </c>
      <c s="90" t="str">
        <f>IF('S.D.PASTE SHEET'!AD1021="","",'S.D.PASTE SHEET'!AD1021)</f>
        <v/>
      </c>
      <c s="34"/>
      <c s="32" t="str">
        <f>IF(AK1021="","",IF(AK1021&gt;0,COUNT($AG$2:AG1021),""))</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21" s="32" t="str">
        <f>IF(BC1021="","",IF(BC1021&gt;0,COUNT($AY$2:AY1021),""))</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2" spans="1:66" ht="15.75" customHeight="1">
      <c r="A1022" s="90" t="str">
        <f>IF('S.D.PASTE SHEET'!A1022="","",'S.D.PASTE SHEET'!A1022)</f>
        <v/>
      </c>
      <c s="90" t="str">
        <f>IF('S.D.PASTE SHEET'!B1022="","",'S.D.PASTE SHEET'!B1022)</f>
        <v/>
      </c>
      <c s="90" t="str">
        <f>IF('S.D.PASTE SHEET'!C1022="","",'S.D.PASTE SHEET'!C1022)</f>
        <v/>
      </c>
      <c s="91" t="str">
        <f>IF('S.D.PASTE SHEET'!D1022="","",'S.D.PASTE SHEET'!D1022)</f>
        <v/>
      </c>
      <c s="90" t="str">
        <f>IF('S.D.PASTE SHEET'!E1022="","",UPPER('S.D.PASTE SHEET'!E1022))</f>
        <v/>
      </c>
      <c s="90" t="str">
        <f>IF('S.D.PASTE SHEET'!F1022="","",'S.D.PASTE SHEET'!F1022)</f>
        <v/>
      </c>
      <c s="90" t="str">
        <f>IF('S.D.PASTE SHEET'!G1022="","",UPPER('S.D.PASTE SHEET'!G1022))</f>
        <v/>
      </c>
      <c s="90" t="str">
        <f>IF('S.D.PASTE SHEET'!H1022="","",UPPER('S.D.PASTE SHEET'!H1022))</f>
        <v/>
      </c>
      <c s="90" t="str">
        <f>IF('S.D.PASTE SHEET'!I1022="","",'S.D.PASTE SHEET'!I1022)</f>
        <v/>
      </c>
      <c s="91" t="str">
        <f>IF('S.D.PASTE SHEET'!J1022="","",'S.D.PASTE SHEET'!J1022)</f>
        <v/>
      </c>
      <c s="90" t="str">
        <f>IF('S.D.PASTE SHEET'!K1022="","",'S.D.PASTE SHEET'!K1022)</f>
        <v/>
      </c>
      <c s="90" t="str">
        <f>IF('S.D.PASTE SHEET'!L1022="","",'S.D.PASTE SHEET'!L1022)</f>
        <v/>
      </c>
      <c s="90" t="str">
        <f>IF('S.D.PASTE SHEET'!M1022="","",'S.D.PASTE SHEET'!M1022)</f>
        <v/>
      </c>
      <c s="90" t="str">
        <f>IF('S.D.PASTE SHEET'!N1022="","",'S.D.PASTE SHEET'!N1022)</f>
        <v/>
      </c>
      <c s="90" t="str">
        <f>IF('S.D.PASTE SHEET'!O1022="","",'S.D.PASTE SHEET'!O1022)</f>
        <v/>
      </c>
      <c s="90" t="str">
        <f>IF('S.D.PASTE SHEET'!P1022="","",'S.D.PASTE SHEET'!P1022)</f>
        <v/>
      </c>
      <c s="90" t="str">
        <f>IF('S.D.PASTE SHEET'!Q1022="","",'S.D.PASTE SHEET'!Q1022)</f>
        <v/>
      </c>
      <c s="90" t="str">
        <f>IF('S.D.PASTE SHEET'!R1022="","",'S.D.PASTE SHEET'!R1022)</f>
        <v/>
      </c>
      <c s="90" t="str">
        <f>IF('S.D.PASTE SHEET'!S1022="","",'S.D.PASTE SHEET'!S1022)</f>
        <v/>
      </c>
      <c s="90" t="str">
        <f>IF('S.D.PASTE SHEET'!T1022="","",'S.D.PASTE SHEET'!T1022)</f>
        <v/>
      </c>
      <c s="90" t="str">
        <f>IF('S.D.PASTE SHEET'!U1022="","",'S.D.PASTE SHEET'!U1022)</f>
        <v/>
      </c>
      <c s="90" t="str">
        <f>IF('S.D.PASTE SHEET'!V1022="","",'S.D.PASTE SHEET'!V1022)</f>
        <v/>
      </c>
      <c s="90" t="str">
        <f>IF('S.D.PASTE SHEET'!W1022="","",'S.D.PASTE SHEET'!W1022)</f>
        <v/>
      </c>
      <c s="90" t="str">
        <f>IF('S.D.PASTE SHEET'!X1022="","",'S.D.PASTE SHEET'!X1022)</f>
        <v/>
      </c>
      <c s="90" t="str">
        <f>IF('S.D.PASTE SHEET'!Y1022="","",'S.D.PASTE SHEET'!Y1022)</f>
        <v/>
      </c>
      <c s="90" t="str">
        <f>IF('S.D.PASTE SHEET'!Z1022="","",'S.D.PASTE SHEET'!Z1022)</f>
        <v/>
      </c>
      <c s="90" t="str">
        <f>IF('S.D.PASTE SHEET'!AA1022="","",'S.D.PASTE SHEET'!AA1022)</f>
        <v/>
      </c>
      <c s="90" t="str">
        <f>IF('S.D.PASTE SHEET'!AB1022="","",'S.D.PASTE SHEET'!AB1022)</f>
        <v/>
      </c>
      <c s="90" t="str">
        <f>IF('S.D.PASTE SHEET'!AC1022="","",'S.D.PASTE SHEET'!AC1022)</f>
        <v/>
      </c>
      <c s="90" t="str">
        <f>IF('S.D.PASTE SHEET'!AD1022="","",'S.D.PASTE SHEET'!AD1022)</f>
        <v/>
      </c>
      <c s="34"/>
      <c s="32" t="str">
        <f>IF(AK1022="","",IF(AK1022&gt;0,COUNT($AG$2:AG1022),""))</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22" s="32" t="str">
        <f>IF(BC1022="","",IF(BC1022&gt;0,COUNT($AY$2:AY1022),""))</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3" spans="1:66" ht="15.75" customHeight="1">
      <c r="A1023" s="90" t="str">
        <f>IF('S.D.PASTE SHEET'!A1023="","",'S.D.PASTE SHEET'!A1023)</f>
        <v/>
      </c>
      <c s="90" t="str">
        <f>IF('S.D.PASTE SHEET'!B1023="","",'S.D.PASTE SHEET'!B1023)</f>
        <v/>
      </c>
      <c s="90" t="str">
        <f>IF('S.D.PASTE SHEET'!C1023="","",'S.D.PASTE SHEET'!C1023)</f>
        <v/>
      </c>
      <c s="91" t="str">
        <f>IF('S.D.PASTE SHEET'!D1023="","",'S.D.PASTE SHEET'!D1023)</f>
        <v/>
      </c>
      <c s="90" t="str">
        <f>IF('S.D.PASTE SHEET'!E1023="","",UPPER('S.D.PASTE SHEET'!E1023))</f>
        <v/>
      </c>
      <c s="90" t="str">
        <f>IF('S.D.PASTE SHEET'!F1023="","",'S.D.PASTE SHEET'!F1023)</f>
        <v/>
      </c>
      <c s="90" t="str">
        <f>IF('S.D.PASTE SHEET'!G1023="","",UPPER('S.D.PASTE SHEET'!G1023))</f>
        <v/>
      </c>
      <c s="90" t="str">
        <f>IF('S.D.PASTE SHEET'!H1023="","",UPPER('S.D.PASTE SHEET'!H1023))</f>
        <v/>
      </c>
      <c s="90" t="str">
        <f>IF('S.D.PASTE SHEET'!I1023="","",'S.D.PASTE SHEET'!I1023)</f>
        <v/>
      </c>
      <c s="91" t="str">
        <f>IF('S.D.PASTE SHEET'!J1023="","",'S.D.PASTE SHEET'!J1023)</f>
        <v/>
      </c>
      <c s="90" t="str">
        <f>IF('S.D.PASTE SHEET'!K1023="","",'S.D.PASTE SHEET'!K1023)</f>
        <v/>
      </c>
      <c s="90" t="str">
        <f>IF('S.D.PASTE SHEET'!L1023="","",'S.D.PASTE SHEET'!L1023)</f>
        <v/>
      </c>
      <c s="90" t="str">
        <f>IF('S.D.PASTE SHEET'!M1023="","",'S.D.PASTE SHEET'!M1023)</f>
        <v/>
      </c>
      <c s="90" t="str">
        <f>IF('S.D.PASTE SHEET'!N1023="","",'S.D.PASTE SHEET'!N1023)</f>
        <v/>
      </c>
      <c s="90" t="str">
        <f>IF('S.D.PASTE SHEET'!O1023="","",'S.D.PASTE SHEET'!O1023)</f>
        <v/>
      </c>
      <c s="90" t="str">
        <f>IF('S.D.PASTE SHEET'!P1023="","",'S.D.PASTE SHEET'!P1023)</f>
        <v/>
      </c>
      <c s="90" t="str">
        <f>IF('S.D.PASTE SHEET'!Q1023="","",'S.D.PASTE SHEET'!Q1023)</f>
        <v/>
      </c>
      <c s="90" t="str">
        <f>IF('S.D.PASTE SHEET'!R1023="","",'S.D.PASTE SHEET'!R1023)</f>
        <v/>
      </c>
      <c s="90" t="str">
        <f>IF('S.D.PASTE SHEET'!S1023="","",'S.D.PASTE SHEET'!S1023)</f>
        <v/>
      </c>
      <c s="90" t="str">
        <f>IF('S.D.PASTE SHEET'!T1023="","",'S.D.PASTE SHEET'!T1023)</f>
        <v/>
      </c>
      <c s="90" t="str">
        <f>IF('S.D.PASTE SHEET'!U1023="","",'S.D.PASTE SHEET'!U1023)</f>
        <v/>
      </c>
      <c s="90" t="str">
        <f>IF('S.D.PASTE SHEET'!V1023="","",'S.D.PASTE SHEET'!V1023)</f>
        <v/>
      </c>
      <c s="90" t="str">
        <f>IF('S.D.PASTE SHEET'!W1023="","",'S.D.PASTE SHEET'!W1023)</f>
        <v/>
      </c>
      <c s="90" t="str">
        <f>IF('S.D.PASTE SHEET'!X1023="","",'S.D.PASTE SHEET'!X1023)</f>
        <v/>
      </c>
      <c s="90" t="str">
        <f>IF('S.D.PASTE SHEET'!Y1023="","",'S.D.PASTE SHEET'!Y1023)</f>
        <v/>
      </c>
      <c s="90" t="str">
        <f>IF('S.D.PASTE SHEET'!Z1023="","",'S.D.PASTE SHEET'!Z1023)</f>
        <v/>
      </c>
      <c s="90" t="str">
        <f>IF('S.D.PASTE SHEET'!AA1023="","",'S.D.PASTE SHEET'!AA1023)</f>
        <v/>
      </c>
      <c s="90" t="str">
        <f>IF('S.D.PASTE SHEET'!AB1023="","",'S.D.PASTE SHEET'!AB1023)</f>
        <v/>
      </c>
      <c s="90" t="str">
        <f>IF('S.D.PASTE SHEET'!AC1023="","",'S.D.PASTE SHEET'!AC1023)</f>
        <v/>
      </c>
      <c s="90" t="str">
        <f>IF('S.D.PASTE SHEET'!AD1023="","",'S.D.PASTE SHEET'!AD1023)</f>
        <v/>
      </c>
      <c s="34"/>
      <c s="32" t="str">
        <f>IF(AK1023="","",IF(AK1023&gt;0,COUNT($AG$2:AG1023),""))</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23" s="32" t="str">
        <f>IF(BC1023="","",IF(BC1023&gt;0,COUNT($AY$2:AY1023),""))</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4" spans="1:66" ht="15.75" customHeight="1">
      <c r="A1024" s="90" t="str">
        <f>IF('S.D.PASTE SHEET'!A1024="","",'S.D.PASTE SHEET'!A1024)</f>
        <v/>
      </c>
      <c s="90" t="str">
        <f>IF('S.D.PASTE SHEET'!B1024="","",'S.D.PASTE SHEET'!B1024)</f>
        <v/>
      </c>
      <c s="90" t="str">
        <f>IF('S.D.PASTE SHEET'!C1024="","",'S.D.PASTE SHEET'!C1024)</f>
        <v/>
      </c>
      <c s="91" t="str">
        <f>IF('S.D.PASTE SHEET'!D1024="","",'S.D.PASTE SHEET'!D1024)</f>
        <v/>
      </c>
      <c s="90" t="str">
        <f>IF('S.D.PASTE SHEET'!E1024="","",UPPER('S.D.PASTE SHEET'!E1024))</f>
        <v/>
      </c>
      <c s="90" t="str">
        <f>IF('S.D.PASTE SHEET'!F1024="","",'S.D.PASTE SHEET'!F1024)</f>
        <v/>
      </c>
      <c s="90" t="str">
        <f>IF('S.D.PASTE SHEET'!G1024="","",UPPER('S.D.PASTE SHEET'!G1024))</f>
        <v/>
      </c>
      <c s="90" t="str">
        <f>IF('S.D.PASTE SHEET'!H1024="","",UPPER('S.D.PASTE SHEET'!H1024))</f>
        <v/>
      </c>
      <c s="90" t="str">
        <f>IF('S.D.PASTE SHEET'!I1024="","",'S.D.PASTE SHEET'!I1024)</f>
        <v/>
      </c>
      <c s="91" t="str">
        <f>IF('S.D.PASTE SHEET'!J1024="","",'S.D.PASTE SHEET'!J1024)</f>
        <v/>
      </c>
      <c s="90" t="str">
        <f>IF('S.D.PASTE SHEET'!K1024="","",'S.D.PASTE SHEET'!K1024)</f>
        <v/>
      </c>
      <c s="90" t="str">
        <f>IF('S.D.PASTE SHEET'!L1024="","",'S.D.PASTE SHEET'!L1024)</f>
        <v/>
      </c>
      <c s="90" t="str">
        <f>IF('S.D.PASTE SHEET'!M1024="","",'S.D.PASTE SHEET'!M1024)</f>
        <v/>
      </c>
      <c s="90" t="str">
        <f>IF('S.D.PASTE SHEET'!N1024="","",'S.D.PASTE SHEET'!N1024)</f>
        <v/>
      </c>
      <c s="90" t="str">
        <f>IF('S.D.PASTE SHEET'!O1024="","",'S.D.PASTE SHEET'!O1024)</f>
        <v/>
      </c>
      <c s="90" t="str">
        <f>IF('S.D.PASTE SHEET'!P1024="","",'S.D.PASTE SHEET'!P1024)</f>
        <v/>
      </c>
      <c s="90" t="str">
        <f>IF('S.D.PASTE SHEET'!Q1024="","",'S.D.PASTE SHEET'!Q1024)</f>
        <v/>
      </c>
      <c s="90" t="str">
        <f>IF('S.D.PASTE SHEET'!R1024="","",'S.D.PASTE SHEET'!R1024)</f>
        <v/>
      </c>
      <c s="90" t="str">
        <f>IF('S.D.PASTE SHEET'!S1024="","",'S.D.PASTE SHEET'!S1024)</f>
        <v/>
      </c>
      <c s="90" t="str">
        <f>IF('S.D.PASTE SHEET'!T1024="","",'S.D.PASTE SHEET'!T1024)</f>
        <v/>
      </c>
      <c s="90" t="str">
        <f>IF('S.D.PASTE SHEET'!U1024="","",'S.D.PASTE SHEET'!U1024)</f>
        <v/>
      </c>
      <c s="90" t="str">
        <f>IF('S.D.PASTE SHEET'!V1024="","",'S.D.PASTE SHEET'!V1024)</f>
        <v/>
      </c>
      <c s="90" t="str">
        <f>IF('S.D.PASTE SHEET'!W1024="","",'S.D.PASTE SHEET'!W1024)</f>
        <v/>
      </c>
      <c s="90" t="str">
        <f>IF('S.D.PASTE SHEET'!X1024="","",'S.D.PASTE SHEET'!X1024)</f>
        <v/>
      </c>
      <c s="90" t="str">
        <f>IF('S.D.PASTE SHEET'!Y1024="","",'S.D.PASTE SHEET'!Y1024)</f>
        <v/>
      </c>
      <c s="90" t="str">
        <f>IF('S.D.PASTE SHEET'!Z1024="","",'S.D.PASTE SHEET'!Z1024)</f>
        <v/>
      </c>
      <c s="90" t="str">
        <f>IF('S.D.PASTE SHEET'!AA1024="","",'S.D.PASTE SHEET'!AA1024)</f>
        <v/>
      </c>
      <c s="90" t="str">
        <f>IF('S.D.PASTE SHEET'!AB1024="","",'S.D.PASTE SHEET'!AB1024)</f>
        <v/>
      </c>
      <c s="90" t="str">
        <f>IF('S.D.PASTE SHEET'!AC1024="","",'S.D.PASTE SHEET'!AC1024)</f>
        <v/>
      </c>
      <c s="90" t="str">
        <f>IF('S.D.PASTE SHEET'!AD1024="","",'S.D.PASTE SHEET'!AD1024)</f>
        <v/>
      </c>
      <c s="34"/>
      <c s="32" t="str">
        <f>IF(AK1024="","",IF(AK1024&gt;0,COUNT($AG$2:AG1024),""))</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 t="shared" si="143"/>
        <v/>
      </c>
      <c r="AX1024" s="32" t="str">
        <f>IF(BC1024="","",IF(BC1024&gt;0,COUNT($AY$2:AY1024),""))</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5" spans="1:66" ht="15.75" customHeight="1">
      <c r="A1025" s="90" t="str">
        <f>IF('S.D.PASTE SHEET'!A1025="","",'S.D.PASTE SHEET'!A1025)</f>
        <v/>
      </c>
      <c s="90" t="str">
        <f>IF('S.D.PASTE SHEET'!B1025="","",'S.D.PASTE SHEET'!B1025)</f>
        <v/>
      </c>
      <c s="90" t="str">
        <f>IF('S.D.PASTE SHEET'!C1025="","",'S.D.PASTE SHEET'!C1025)</f>
        <v/>
      </c>
      <c s="91" t="str">
        <f>IF('S.D.PASTE SHEET'!D1025="","",'S.D.PASTE SHEET'!D1025)</f>
        <v/>
      </c>
      <c s="90" t="str">
        <f>IF('S.D.PASTE SHEET'!E1025="","",UPPER('S.D.PASTE SHEET'!E1025))</f>
        <v/>
      </c>
      <c s="90" t="str">
        <f>IF('S.D.PASTE SHEET'!F1025="","",'S.D.PASTE SHEET'!F1025)</f>
        <v/>
      </c>
      <c s="90" t="str">
        <f>IF('S.D.PASTE SHEET'!G1025="","",UPPER('S.D.PASTE SHEET'!G1025))</f>
        <v/>
      </c>
      <c s="90" t="str">
        <f>IF('S.D.PASTE SHEET'!H1025="","",UPPER('S.D.PASTE SHEET'!H1025))</f>
        <v/>
      </c>
      <c s="90" t="str">
        <f>IF('S.D.PASTE SHEET'!I1025="","",'S.D.PASTE SHEET'!I1025)</f>
        <v/>
      </c>
      <c s="91" t="str">
        <f>IF('S.D.PASTE SHEET'!J1025="","",'S.D.PASTE SHEET'!J1025)</f>
        <v/>
      </c>
      <c s="90" t="str">
        <f>IF('S.D.PASTE SHEET'!K1025="","",'S.D.PASTE SHEET'!K1025)</f>
        <v/>
      </c>
      <c s="90" t="str">
        <f>IF('S.D.PASTE SHEET'!L1025="","",'S.D.PASTE SHEET'!L1025)</f>
        <v/>
      </c>
      <c s="90" t="str">
        <f>IF('S.D.PASTE SHEET'!M1025="","",'S.D.PASTE SHEET'!M1025)</f>
        <v/>
      </c>
      <c s="90" t="str">
        <f>IF('S.D.PASTE SHEET'!N1025="","",'S.D.PASTE SHEET'!N1025)</f>
        <v/>
      </c>
      <c s="90" t="str">
        <f>IF('S.D.PASTE SHEET'!O1025="","",'S.D.PASTE SHEET'!O1025)</f>
        <v/>
      </c>
      <c s="90" t="str">
        <f>IF('S.D.PASTE SHEET'!P1025="","",'S.D.PASTE SHEET'!P1025)</f>
        <v/>
      </c>
      <c s="90" t="str">
        <f>IF('S.D.PASTE SHEET'!Q1025="","",'S.D.PASTE SHEET'!Q1025)</f>
        <v/>
      </c>
      <c s="90" t="str">
        <f>IF('S.D.PASTE SHEET'!R1025="","",'S.D.PASTE SHEET'!R1025)</f>
        <v/>
      </c>
      <c s="90" t="str">
        <f>IF('S.D.PASTE SHEET'!S1025="","",'S.D.PASTE SHEET'!S1025)</f>
        <v/>
      </c>
      <c s="90" t="str">
        <f>IF('S.D.PASTE SHEET'!T1025="","",'S.D.PASTE SHEET'!T1025)</f>
        <v/>
      </c>
      <c s="90" t="str">
        <f>IF('S.D.PASTE SHEET'!U1025="","",'S.D.PASTE SHEET'!U1025)</f>
        <v/>
      </c>
      <c s="90" t="str">
        <f>IF('S.D.PASTE SHEET'!V1025="","",'S.D.PASTE SHEET'!V1025)</f>
        <v/>
      </c>
      <c s="90" t="str">
        <f>IF('S.D.PASTE SHEET'!W1025="","",'S.D.PASTE SHEET'!W1025)</f>
        <v/>
      </c>
      <c s="90" t="str">
        <f>IF('S.D.PASTE SHEET'!X1025="","",'S.D.PASTE SHEET'!X1025)</f>
        <v/>
      </c>
      <c s="90" t="str">
        <f>IF('S.D.PASTE SHEET'!Y1025="","",'S.D.PASTE SHEET'!Y1025)</f>
        <v/>
      </c>
      <c s="90" t="str">
        <f>IF('S.D.PASTE SHEET'!Z1025="","",'S.D.PASTE SHEET'!Z1025)</f>
        <v/>
      </c>
      <c s="90" t="str">
        <f>IF('S.D.PASTE SHEET'!AA1025="","",'S.D.PASTE SHEET'!AA1025)</f>
        <v/>
      </c>
      <c s="90" t="str">
        <f>IF('S.D.PASTE SHEET'!AB1025="","",'S.D.PASTE SHEET'!AB1025)</f>
        <v/>
      </c>
      <c s="90" t="str">
        <f>IF('S.D.PASTE SHEET'!AC1025="","",'S.D.PASTE SHEET'!AC1025)</f>
        <v/>
      </c>
      <c s="90" t="str">
        <f>IF('S.D.PASTE SHEET'!AD1025="","",'S.D.PASTE SHEET'!AD1025)</f>
        <v/>
      </c>
      <c s="34"/>
      <c s="32" t="str">
        <f>IF(AK1025="","",IF(AK1025&gt;0,COUNT($AG$2:AG1025),""))</f>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37" t="str">
        <f t="shared" si="143"/>
        <v/>
      </c>
      <c s="10" t="str">
        <f t="shared" si="143"/>
        <v/>
      </c>
      <c s="10" t="str">
        <f t="shared" si="143"/>
        <v/>
      </c>
      <c s="10" t="str">
        <f t="shared" si="143"/>
        <v/>
      </c>
      <c s="10" t="str">
        <f t="shared" si="143"/>
        <v/>
      </c>
      <c s="10" t="str">
        <f t="shared" si="143"/>
        <v/>
      </c>
      <c s="10" t="str">
        <f>IF(AND($AJ$1=5,$A1025=5),P1025,"")</f>
        <v/>
      </c>
      <c r="AX1025" s="32" t="str">
        <f>IF(BC1025="","",IF(BC1025&gt;0,COUNT($AY$2:AY1025),""))</f>
        <v/>
      </c>
      <c s="10" t="str">
        <f t="shared" si="137"/>
        <v/>
      </c>
      <c s="10" t="str">
        <f t="shared" si="144"/>
        <v/>
      </c>
      <c s="10" t="str">
        <f t="shared" si="144"/>
        <v/>
      </c>
      <c s="39" t="str">
        <f t="shared" si="144"/>
        <v/>
      </c>
      <c s="10" t="str">
        <f t="shared" si="144"/>
        <v/>
      </c>
      <c s="10" t="str">
        <f t="shared" si="144"/>
        <v/>
      </c>
      <c s="10" t="str">
        <f t="shared" si="144"/>
        <v/>
      </c>
      <c s="10" t="str">
        <f t="shared" si="144"/>
        <v/>
      </c>
      <c s="10" t="str">
        <f t="shared" si="144"/>
        <v/>
      </c>
      <c s="39" t="str">
        <f t="shared" si="144"/>
        <v/>
      </c>
      <c s="10" t="str">
        <f t="shared" si="144"/>
        <v/>
      </c>
      <c s="10" t="str">
        <f t="shared" si="144"/>
        <v/>
      </c>
      <c s="10" t="str">
        <f t="shared" si="144"/>
        <v/>
      </c>
      <c s="10" t="str">
        <f t="shared" si="144"/>
        <v/>
      </c>
      <c s="10" t="str">
        <f t="shared" si="144"/>
        <v/>
      </c>
      <c s="10" t="str">
        <f t="shared" si="144"/>
        <v/>
      </c>
    </row>
    <row r="1026" spans="1:66" ht="15.75" customHeight="1">
      <c r="A1026" s="90" t="str">
        <f>IF('S.D.PASTE SHEET'!A1026="","",'S.D.PASTE SHEET'!A1026)</f>
        <v/>
      </c>
      <c s="90" t="str">
        <f>IF('S.D.PASTE SHEET'!B1026="","",'S.D.PASTE SHEET'!B1026)</f>
        <v/>
      </c>
      <c s="90" t="str">
        <f>IF('S.D.PASTE SHEET'!C1026="","",'S.D.PASTE SHEET'!C1026)</f>
        <v/>
      </c>
      <c s="91" t="str">
        <f>IF('S.D.PASTE SHEET'!D1026="","",'S.D.PASTE SHEET'!D1026)</f>
        <v/>
      </c>
      <c s="90" t="str">
        <f>IF('S.D.PASTE SHEET'!E1026="","",UPPER('S.D.PASTE SHEET'!E1026))</f>
        <v/>
      </c>
      <c s="90" t="str">
        <f>IF('S.D.PASTE SHEET'!F1026="","",'S.D.PASTE SHEET'!F1026)</f>
        <v/>
      </c>
      <c s="90" t="str">
        <f>IF('S.D.PASTE SHEET'!G1026="","",UPPER('S.D.PASTE SHEET'!G1026))</f>
        <v/>
      </c>
      <c s="90" t="str">
        <f>IF('S.D.PASTE SHEET'!H1026="","",UPPER('S.D.PASTE SHEET'!H1026))</f>
        <v/>
      </c>
      <c s="90" t="str">
        <f>IF('S.D.PASTE SHEET'!I1026="","",'S.D.PASTE SHEET'!I1026)</f>
        <v/>
      </c>
      <c s="91" t="str">
        <f>IF('S.D.PASTE SHEET'!J1026="","",'S.D.PASTE SHEET'!J1026)</f>
        <v/>
      </c>
      <c s="90" t="str">
        <f>IF('S.D.PASTE SHEET'!K1026="","",'S.D.PASTE SHEET'!K1026)</f>
        <v/>
      </c>
      <c s="90" t="str">
        <f>IF('S.D.PASTE SHEET'!L1026="","",'S.D.PASTE SHEET'!L1026)</f>
        <v/>
      </c>
      <c s="90" t="str">
        <f>IF('S.D.PASTE SHEET'!M1026="","",'S.D.PASTE SHEET'!M1026)</f>
        <v/>
      </c>
      <c s="90" t="str">
        <f>IF('S.D.PASTE SHEET'!N1026="","",'S.D.PASTE SHEET'!N1026)</f>
        <v/>
      </c>
      <c s="90" t="str">
        <f>IF('S.D.PASTE SHEET'!O1026="","",'S.D.PASTE SHEET'!O1026)</f>
        <v/>
      </c>
      <c s="90" t="str">
        <f>IF('S.D.PASTE SHEET'!P1026="","",'S.D.PASTE SHEET'!P1026)</f>
        <v/>
      </c>
      <c s="90" t="str">
        <f>IF('S.D.PASTE SHEET'!Q1026="","",'S.D.PASTE SHEET'!Q1026)</f>
        <v/>
      </c>
      <c s="90" t="str">
        <f>IF('S.D.PASTE SHEET'!R1026="","",'S.D.PASTE SHEET'!R1026)</f>
        <v/>
      </c>
      <c s="90" t="str">
        <f>IF('S.D.PASTE SHEET'!S1026="","",'S.D.PASTE SHEET'!S1026)</f>
        <v/>
      </c>
      <c s="90" t="str">
        <f>IF('S.D.PASTE SHEET'!T1026="","",'S.D.PASTE SHEET'!T1026)</f>
        <v/>
      </c>
      <c s="90" t="str">
        <f>IF('S.D.PASTE SHEET'!U1026="","",'S.D.PASTE SHEET'!U1026)</f>
        <v/>
      </c>
      <c s="90" t="str">
        <f>IF('S.D.PASTE SHEET'!V1026="","",'S.D.PASTE SHEET'!V1026)</f>
        <v/>
      </c>
      <c s="90" t="str">
        <f>IF('S.D.PASTE SHEET'!W1026="","",'S.D.PASTE SHEET'!W1026)</f>
        <v/>
      </c>
      <c s="90" t="str">
        <f>IF('S.D.PASTE SHEET'!X1026="","",'S.D.PASTE SHEET'!X1026)</f>
        <v/>
      </c>
      <c s="90" t="str">
        <f>IF('S.D.PASTE SHEET'!Y1026="","",'S.D.PASTE SHEET'!Y1026)</f>
        <v/>
      </c>
      <c s="90" t="str">
        <f>IF('S.D.PASTE SHEET'!Z1026="","",'S.D.PASTE SHEET'!Z1026)</f>
        <v/>
      </c>
      <c s="90" t="str">
        <f>IF('S.D.PASTE SHEET'!AA1026="","",'S.D.PASTE SHEET'!AA1026)</f>
        <v/>
      </c>
      <c s="90" t="str">
        <f>IF('S.D.PASTE SHEET'!AB1026="","",'S.D.PASTE SHEET'!AB1026)</f>
        <v/>
      </c>
      <c s="90" t="str">
        <f>IF('S.D.PASTE SHEET'!AC1026="","",'S.D.PASTE SHEET'!AC1026)</f>
        <v/>
      </c>
      <c s="90" t="str">
        <f>IF('S.D.PASTE SHEET'!AD1026="","",'S.D.PASTE SHEET'!AD1026)</f>
        <v/>
      </c>
      <c s="34"/>
      <c s="32" t="str">
        <f>IF(AK1026="","",IF(AK1026&gt;0,COUNT($AG$2:AG1026),""))</f>
        <v/>
      </c>
      <c s="10" t="str">
        <f t="shared" si="145" ref="AG1026:AV1041">IF(AND($AJ$1=5,$A1026=5),A1026,"")</f>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26" s="32" t="str">
        <f>IF(BC1026="","",IF(BC1026&gt;0,COUNT($AY$2:AY1026),""))</f>
        <v/>
      </c>
      <c s="10" t="str">
        <f t="shared" si="146" ref="AY1026:AY1089">IF(AND($BB$1=5,$A1026=5,$BC$1=B1026),A1026,"")</f>
        <v/>
      </c>
      <c s="10" t="str">
        <f t="shared" si="147" ref="AZ1026:BN1041">IF(AND($BB$1=5,$A1026=5,$BC$1=$B1026),B1026,"")</f>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27" spans="1:66" ht="15.75" customHeight="1">
      <c r="A1027" s="90" t="str">
        <f>IF('S.D.PASTE SHEET'!A1027="","",'S.D.PASTE SHEET'!A1027)</f>
        <v/>
      </c>
      <c s="90" t="str">
        <f>IF('S.D.PASTE SHEET'!B1027="","",'S.D.PASTE SHEET'!B1027)</f>
        <v/>
      </c>
      <c s="90" t="str">
        <f>IF('S.D.PASTE SHEET'!C1027="","",'S.D.PASTE SHEET'!C1027)</f>
        <v/>
      </c>
      <c s="91" t="str">
        <f>IF('S.D.PASTE SHEET'!D1027="","",'S.D.PASTE SHEET'!D1027)</f>
        <v/>
      </c>
      <c s="90" t="str">
        <f>IF('S.D.PASTE SHEET'!E1027="","",UPPER('S.D.PASTE SHEET'!E1027))</f>
        <v/>
      </c>
      <c s="90" t="str">
        <f>IF('S.D.PASTE SHEET'!F1027="","",'S.D.PASTE SHEET'!F1027)</f>
        <v/>
      </c>
      <c s="90" t="str">
        <f>IF('S.D.PASTE SHEET'!G1027="","",UPPER('S.D.PASTE SHEET'!G1027))</f>
        <v/>
      </c>
      <c s="90" t="str">
        <f>IF('S.D.PASTE SHEET'!H1027="","",UPPER('S.D.PASTE SHEET'!H1027))</f>
        <v/>
      </c>
      <c s="90" t="str">
        <f>IF('S.D.PASTE SHEET'!I1027="","",'S.D.PASTE SHEET'!I1027)</f>
        <v/>
      </c>
      <c s="91" t="str">
        <f>IF('S.D.PASTE SHEET'!J1027="","",'S.D.PASTE SHEET'!J1027)</f>
        <v/>
      </c>
      <c s="90" t="str">
        <f>IF('S.D.PASTE SHEET'!K1027="","",'S.D.PASTE SHEET'!K1027)</f>
        <v/>
      </c>
      <c s="90" t="str">
        <f>IF('S.D.PASTE SHEET'!L1027="","",'S.D.PASTE SHEET'!L1027)</f>
        <v/>
      </c>
      <c s="90" t="str">
        <f>IF('S.D.PASTE SHEET'!M1027="","",'S.D.PASTE SHEET'!M1027)</f>
        <v/>
      </c>
      <c s="90" t="str">
        <f>IF('S.D.PASTE SHEET'!N1027="","",'S.D.PASTE SHEET'!N1027)</f>
        <v/>
      </c>
      <c s="90" t="str">
        <f>IF('S.D.PASTE SHEET'!O1027="","",'S.D.PASTE SHEET'!O1027)</f>
        <v/>
      </c>
      <c s="90" t="str">
        <f>IF('S.D.PASTE SHEET'!P1027="","",'S.D.PASTE SHEET'!P1027)</f>
        <v/>
      </c>
      <c s="90" t="str">
        <f>IF('S.D.PASTE SHEET'!Q1027="","",'S.D.PASTE SHEET'!Q1027)</f>
        <v/>
      </c>
      <c s="90" t="str">
        <f>IF('S.D.PASTE SHEET'!R1027="","",'S.D.PASTE SHEET'!R1027)</f>
        <v/>
      </c>
      <c s="90" t="str">
        <f>IF('S.D.PASTE SHEET'!S1027="","",'S.D.PASTE SHEET'!S1027)</f>
        <v/>
      </c>
      <c s="90" t="str">
        <f>IF('S.D.PASTE SHEET'!T1027="","",'S.D.PASTE SHEET'!T1027)</f>
        <v/>
      </c>
      <c s="90" t="str">
        <f>IF('S.D.PASTE SHEET'!U1027="","",'S.D.PASTE SHEET'!U1027)</f>
        <v/>
      </c>
      <c s="90" t="str">
        <f>IF('S.D.PASTE SHEET'!V1027="","",'S.D.PASTE SHEET'!V1027)</f>
        <v/>
      </c>
      <c s="90" t="str">
        <f>IF('S.D.PASTE SHEET'!W1027="","",'S.D.PASTE SHEET'!W1027)</f>
        <v/>
      </c>
      <c s="90" t="str">
        <f>IF('S.D.PASTE SHEET'!X1027="","",'S.D.PASTE SHEET'!X1027)</f>
        <v/>
      </c>
      <c s="90" t="str">
        <f>IF('S.D.PASTE SHEET'!Y1027="","",'S.D.PASTE SHEET'!Y1027)</f>
        <v/>
      </c>
      <c s="90" t="str">
        <f>IF('S.D.PASTE SHEET'!Z1027="","",'S.D.PASTE SHEET'!Z1027)</f>
        <v/>
      </c>
      <c s="90" t="str">
        <f>IF('S.D.PASTE SHEET'!AA1027="","",'S.D.PASTE SHEET'!AA1027)</f>
        <v/>
      </c>
      <c s="90" t="str">
        <f>IF('S.D.PASTE SHEET'!AB1027="","",'S.D.PASTE SHEET'!AB1027)</f>
        <v/>
      </c>
      <c s="90" t="str">
        <f>IF('S.D.PASTE SHEET'!AC1027="","",'S.D.PASTE SHEET'!AC1027)</f>
        <v/>
      </c>
      <c s="90" t="str">
        <f>IF('S.D.PASTE SHEET'!AD1027="","",'S.D.PASTE SHEET'!AD1027)</f>
        <v/>
      </c>
      <c s="34"/>
      <c s="32" t="str">
        <f>IF(AK1027="","",IF(AK1027&gt;0,COUNT($AG$2:AG1027),""))</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27" s="32" t="str">
        <f>IF(BC1027="","",IF(BC1027&gt;0,COUNT($AY$2:AY1027),""))</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28" spans="1:66" ht="15.75" customHeight="1">
      <c r="A1028" s="90" t="str">
        <f>IF('S.D.PASTE SHEET'!A1028="","",'S.D.PASTE SHEET'!A1028)</f>
        <v/>
      </c>
      <c s="90" t="str">
        <f>IF('S.D.PASTE SHEET'!B1028="","",'S.D.PASTE SHEET'!B1028)</f>
        <v/>
      </c>
      <c s="90" t="str">
        <f>IF('S.D.PASTE SHEET'!C1028="","",'S.D.PASTE SHEET'!C1028)</f>
        <v/>
      </c>
      <c s="91" t="str">
        <f>IF('S.D.PASTE SHEET'!D1028="","",'S.D.PASTE SHEET'!D1028)</f>
        <v/>
      </c>
      <c s="90" t="str">
        <f>IF('S.D.PASTE SHEET'!E1028="","",UPPER('S.D.PASTE SHEET'!E1028))</f>
        <v/>
      </c>
      <c s="90" t="str">
        <f>IF('S.D.PASTE SHEET'!F1028="","",'S.D.PASTE SHEET'!F1028)</f>
        <v/>
      </c>
      <c s="90" t="str">
        <f>IF('S.D.PASTE SHEET'!G1028="","",UPPER('S.D.PASTE SHEET'!G1028))</f>
        <v/>
      </c>
      <c s="90" t="str">
        <f>IF('S.D.PASTE SHEET'!H1028="","",UPPER('S.D.PASTE SHEET'!H1028))</f>
        <v/>
      </c>
      <c s="90" t="str">
        <f>IF('S.D.PASTE SHEET'!I1028="","",'S.D.PASTE SHEET'!I1028)</f>
        <v/>
      </c>
      <c s="91" t="str">
        <f>IF('S.D.PASTE SHEET'!J1028="","",'S.D.PASTE SHEET'!J1028)</f>
        <v/>
      </c>
      <c s="90" t="str">
        <f>IF('S.D.PASTE SHEET'!K1028="","",'S.D.PASTE SHEET'!K1028)</f>
        <v/>
      </c>
      <c s="90" t="str">
        <f>IF('S.D.PASTE SHEET'!L1028="","",'S.D.PASTE SHEET'!L1028)</f>
        <v/>
      </c>
      <c s="90" t="str">
        <f>IF('S.D.PASTE SHEET'!M1028="","",'S.D.PASTE SHEET'!M1028)</f>
        <v/>
      </c>
      <c s="90" t="str">
        <f>IF('S.D.PASTE SHEET'!N1028="","",'S.D.PASTE SHEET'!N1028)</f>
        <v/>
      </c>
      <c s="90" t="str">
        <f>IF('S.D.PASTE SHEET'!O1028="","",'S.D.PASTE SHEET'!O1028)</f>
        <v/>
      </c>
      <c s="90" t="str">
        <f>IF('S.D.PASTE SHEET'!P1028="","",'S.D.PASTE SHEET'!P1028)</f>
        <v/>
      </c>
      <c s="90" t="str">
        <f>IF('S.D.PASTE SHEET'!Q1028="","",'S.D.PASTE SHEET'!Q1028)</f>
        <v/>
      </c>
      <c s="90" t="str">
        <f>IF('S.D.PASTE SHEET'!R1028="","",'S.D.PASTE SHEET'!R1028)</f>
        <v/>
      </c>
      <c s="90" t="str">
        <f>IF('S.D.PASTE SHEET'!S1028="","",'S.D.PASTE SHEET'!S1028)</f>
        <v/>
      </c>
      <c s="90" t="str">
        <f>IF('S.D.PASTE SHEET'!T1028="","",'S.D.PASTE SHEET'!T1028)</f>
        <v/>
      </c>
      <c s="90" t="str">
        <f>IF('S.D.PASTE SHEET'!U1028="","",'S.D.PASTE SHEET'!U1028)</f>
        <v/>
      </c>
      <c s="90" t="str">
        <f>IF('S.D.PASTE SHEET'!V1028="","",'S.D.PASTE SHEET'!V1028)</f>
        <v/>
      </c>
      <c s="90" t="str">
        <f>IF('S.D.PASTE SHEET'!W1028="","",'S.D.PASTE SHEET'!W1028)</f>
        <v/>
      </c>
      <c s="90" t="str">
        <f>IF('S.D.PASTE SHEET'!X1028="","",'S.D.PASTE SHEET'!X1028)</f>
        <v/>
      </c>
      <c s="90" t="str">
        <f>IF('S.D.PASTE SHEET'!Y1028="","",'S.D.PASTE SHEET'!Y1028)</f>
        <v/>
      </c>
      <c s="90" t="str">
        <f>IF('S.D.PASTE SHEET'!Z1028="","",'S.D.PASTE SHEET'!Z1028)</f>
        <v/>
      </c>
      <c s="90" t="str">
        <f>IF('S.D.PASTE SHEET'!AA1028="","",'S.D.PASTE SHEET'!AA1028)</f>
        <v/>
      </c>
      <c s="90" t="str">
        <f>IF('S.D.PASTE SHEET'!AB1028="","",'S.D.PASTE SHEET'!AB1028)</f>
        <v/>
      </c>
      <c s="90" t="str">
        <f>IF('S.D.PASTE SHEET'!AC1028="","",'S.D.PASTE SHEET'!AC1028)</f>
        <v/>
      </c>
      <c s="90" t="str">
        <f>IF('S.D.PASTE SHEET'!AD1028="","",'S.D.PASTE SHEET'!AD1028)</f>
        <v/>
      </c>
      <c s="34"/>
      <c s="32" t="str">
        <f>IF(AK1028="","",IF(AK1028&gt;0,COUNT($AG$2:AG1028),""))</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28" s="32" t="str">
        <f>IF(BC1028="","",IF(BC1028&gt;0,COUNT($AY$2:AY1028),""))</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29" spans="1:66" ht="15.75" customHeight="1">
      <c r="A1029" s="90" t="str">
        <f>IF('S.D.PASTE SHEET'!A1029="","",'S.D.PASTE SHEET'!A1029)</f>
        <v/>
      </c>
      <c s="90" t="str">
        <f>IF('S.D.PASTE SHEET'!B1029="","",'S.D.PASTE SHEET'!B1029)</f>
        <v/>
      </c>
      <c s="90" t="str">
        <f>IF('S.D.PASTE SHEET'!C1029="","",'S.D.PASTE SHEET'!C1029)</f>
        <v/>
      </c>
      <c s="91" t="str">
        <f>IF('S.D.PASTE SHEET'!D1029="","",'S.D.PASTE SHEET'!D1029)</f>
        <v/>
      </c>
      <c s="90" t="str">
        <f>IF('S.D.PASTE SHEET'!E1029="","",UPPER('S.D.PASTE SHEET'!E1029))</f>
        <v/>
      </c>
      <c s="90" t="str">
        <f>IF('S.D.PASTE SHEET'!F1029="","",'S.D.PASTE SHEET'!F1029)</f>
        <v/>
      </c>
      <c s="90" t="str">
        <f>IF('S.D.PASTE SHEET'!G1029="","",UPPER('S.D.PASTE SHEET'!G1029))</f>
        <v/>
      </c>
      <c s="90" t="str">
        <f>IF('S.D.PASTE SHEET'!H1029="","",UPPER('S.D.PASTE SHEET'!H1029))</f>
        <v/>
      </c>
      <c s="90" t="str">
        <f>IF('S.D.PASTE SHEET'!I1029="","",'S.D.PASTE SHEET'!I1029)</f>
        <v/>
      </c>
      <c s="91" t="str">
        <f>IF('S.D.PASTE SHEET'!J1029="","",'S.D.PASTE SHEET'!J1029)</f>
        <v/>
      </c>
      <c s="90" t="str">
        <f>IF('S.D.PASTE SHEET'!K1029="","",'S.D.PASTE SHEET'!K1029)</f>
        <v/>
      </c>
      <c s="90" t="str">
        <f>IF('S.D.PASTE SHEET'!L1029="","",'S.D.PASTE SHEET'!L1029)</f>
        <v/>
      </c>
      <c s="90" t="str">
        <f>IF('S.D.PASTE SHEET'!M1029="","",'S.D.PASTE SHEET'!M1029)</f>
        <v/>
      </c>
      <c s="90" t="str">
        <f>IF('S.D.PASTE SHEET'!N1029="","",'S.D.PASTE SHEET'!N1029)</f>
        <v/>
      </c>
      <c s="90" t="str">
        <f>IF('S.D.PASTE SHEET'!O1029="","",'S.D.PASTE SHEET'!O1029)</f>
        <v/>
      </c>
      <c s="90" t="str">
        <f>IF('S.D.PASTE SHEET'!P1029="","",'S.D.PASTE SHEET'!P1029)</f>
        <v/>
      </c>
      <c s="90" t="str">
        <f>IF('S.D.PASTE SHEET'!Q1029="","",'S.D.PASTE SHEET'!Q1029)</f>
        <v/>
      </c>
      <c s="90" t="str">
        <f>IF('S.D.PASTE SHEET'!R1029="","",'S.D.PASTE SHEET'!R1029)</f>
        <v/>
      </c>
      <c s="90" t="str">
        <f>IF('S.D.PASTE SHEET'!S1029="","",'S.D.PASTE SHEET'!S1029)</f>
        <v/>
      </c>
      <c s="90" t="str">
        <f>IF('S.D.PASTE SHEET'!T1029="","",'S.D.PASTE SHEET'!T1029)</f>
        <v/>
      </c>
      <c s="90" t="str">
        <f>IF('S.D.PASTE SHEET'!U1029="","",'S.D.PASTE SHEET'!U1029)</f>
        <v/>
      </c>
      <c s="90" t="str">
        <f>IF('S.D.PASTE SHEET'!V1029="","",'S.D.PASTE SHEET'!V1029)</f>
        <v/>
      </c>
      <c s="90" t="str">
        <f>IF('S.D.PASTE SHEET'!W1029="","",'S.D.PASTE SHEET'!W1029)</f>
        <v/>
      </c>
      <c s="90" t="str">
        <f>IF('S.D.PASTE SHEET'!X1029="","",'S.D.PASTE SHEET'!X1029)</f>
        <v/>
      </c>
      <c s="90" t="str">
        <f>IF('S.D.PASTE SHEET'!Y1029="","",'S.D.PASTE SHEET'!Y1029)</f>
        <v/>
      </c>
      <c s="90" t="str">
        <f>IF('S.D.PASTE SHEET'!Z1029="","",'S.D.PASTE SHEET'!Z1029)</f>
        <v/>
      </c>
      <c s="90" t="str">
        <f>IF('S.D.PASTE SHEET'!AA1029="","",'S.D.PASTE SHEET'!AA1029)</f>
        <v/>
      </c>
      <c s="90" t="str">
        <f>IF('S.D.PASTE SHEET'!AB1029="","",'S.D.PASTE SHEET'!AB1029)</f>
        <v/>
      </c>
      <c s="90" t="str">
        <f>IF('S.D.PASTE SHEET'!AC1029="","",'S.D.PASTE SHEET'!AC1029)</f>
        <v/>
      </c>
      <c s="90" t="str">
        <f>IF('S.D.PASTE SHEET'!AD1029="","",'S.D.PASTE SHEET'!AD1029)</f>
        <v/>
      </c>
      <c s="34"/>
      <c s="32" t="str">
        <f>IF(AK1029="","",IF(AK1029&gt;0,COUNT($AG$2:AG1029),""))</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29" s="32" t="str">
        <f>IF(BC1029="","",IF(BC1029&gt;0,COUNT($AY$2:AY1029),""))</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0" spans="1:66" ht="15.75" customHeight="1">
      <c r="A1030" s="90" t="str">
        <f>IF('S.D.PASTE SHEET'!A1030="","",'S.D.PASTE SHEET'!A1030)</f>
        <v/>
      </c>
      <c s="90" t="str">
        <f>IF('S.D.PASTE SHEET'!B1030="","",'S.D.PASTE SHEET'!B1030)</f>
        <v/>
      </c>
      <c s="90" t="str">
        <f>IF('S.D.PASTE SHEET'!C1030="","",'S.D.PASTE SHEET'!C1030)</f>
        <v/>
      </c>
      <c s="91" t="str">
        <f>IF('S.D.PASTE SHEET'!D1030="","",'S.D.PASTE SHEET'!D1030)</f>
        <v/>
      </c>
      <c s="90" t="str">
        <f>IF('S.D.PASTE SHEET'!E1030="","",UPPER('S.D.PASTE SHEET'!E1030))</f>
        <v/>
      </c>
      <c s="90" t="str">
        <f>IF('S.D.PASTE SHEET'!F1030="","",'S.D.PASTE SHEET'!F1030)</f>
        <v/>
      </c>
      <c s="90" t="str">
        <f>IF('S.D.PASTE SHEET'!G1030="","",UPPER('S.D.PASTE SHEET'!G1030))</f>
        <v/>
      </c>
      <c s="90" t="str">
        <f>IF('S.D.PASTE SHEET'!H1030="","",UPPER('S.D.PASTE SHEET'!H1030))</f>
        <v/>
      </c>
      <c s="90" t="str">
        <f>IF('S.D.PASTE SHEET'!I1030="","",'S.D.PASTE SHEET'!I1030)</f>
        <v/>
      </c>
      <c s="91" t="str">
        <f>IF('S.D.PASTE SHEET'!J1030="","",'S.D.PASTE SHEET'!J1030)</f>
        <v/>
      </c>
      <c s="90" t="str">
        <f>IF('S.D.PASTE SHEET'!K1030="","",'S.D.PASTE SHEET'!K1030)</f>
        <v/>
      </c>
      <c s="90" t="str">
        <f>IF('S.D.PASTE SHEET'!L1030="","",'S.D.PASTE SHEET'!L1030)</f>
        <v/>
      </c>
      <c s="90" t="str">
        <f>IF('S.D.PASTE SHEET'!M1030="","",'S.D.PASTE SHEET'!M1030)</f>
        <v/>
      </c>
      <c s="90" t="str">
        <f>IF('S.D.PASTE SHEET'!N1030="","",'S.D.PASTE SHEET'!N1030)</f>
        <v/>
      </c>
      <c s="90" t="str">
        <f>IF('S.D.PASTE SHEET'!O1030="","",'S.D.PASTE SHEET'!O1030)</f>
        <v/>
      </c>
      <c s="90" t="str">
        <f>IF('S.D.PASTE SHEET'!P1030="","",'S.D.PASTE SHEET'!P1030)</f>
        <v/>
      </c>
      <c s="90" t="str">
        <f>IF('S.D.PASTE SHEET'!Q1030="","",'S.D.PASTE SHEET'!Q1030)</f>
        <v/>
      </c>
      <c s="90" t="str">
        <f>IF('S.D.PASTE SHEET'!R1030="","",'S.D.PASTE SHEET'!R1030)</f>
        <v/>
      </c>
      <c s="90" t="str">
        <f>IF('S.D.PASTE SHEET'!S1030="","",'S.D.PASTE SHEET'!S1030)</f>
        <v/>
      </c>
      <c s="90" t="str">
        <f>IF('S.D.PASTE SHEET'!T1030="","",'S.D.PASTE SHEET'!T1030)</f>
        <v/>
      </c>
      <c s="90" t="str">
        <f>IF('S.D.PASTE SHEET'!U1030="","",'S.D.PASTE SHEET'!U1030)</f>
        <v/>
      </c>
      <c s="90" t="str">
        <f>IF('S.D.PASTE SHEET'!V1030="","",'S.D.PASTE SHEET'!V1030)</f>
        <v/>
      </c>
      <c s="90" t="str">
        <f>IF('S.D.PASTE SHEET'!W1030="","",'S.D.PASTE SHEET'!W1030)</f>
        <v/>
      </c>
      <c s="90" t="str">
        <f>IF('S.D.PASTE SHEET'!X1030="","",'S.D.PASTE SHEET'!X1030)</f>
        <v/>
      </c>
      <c s="90" t="str">
        <f>IF('S.D.PASTE SHEET'!Y1030="","",'S.D.PASTE SHEET'!Y1030)</f>
        <v/>
      </c>
      <c s="90" t="str">
        <f>IF('S.D.PASTE SHEET'!Z1030="","",'S.D.PASTE SHEET'!Z1030)</f>
        <v/>
      </c>
      <c s="90" t="str">
        <f>IF('S.D.PASTE SHEET'!AA1030="","",'S.D.PASTE SHEET'!AA1030)</f>
        <v/>
      </c>
      <c s="90" t="str">
        <f>IF('S.D.PASTE SHEET'!AB1030="","",'S.D.PASTE SHEET'!AB1030)</f>
        <v/>
      </c>
      <c s="90" t="str">
        <f>IF('S.D.PASTE SHEET'!AC1030="","",'S.D.PASTE SHEET'!AC1030)</f>
        <v/>
      </c>
      <c s="90" t="str">
        <f>IF('S.D.PASTE SHEET'!AD1030="","",'S.D.PASTE SHEET'!AD1030)</f>
        <v/>
      </c>
      <c s="34"/>
      <c s="32" t="str">
        <f>IF(AK1030="","",IF(AK1030&gt;0,COUNT($AG$2:AG1030),""))</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0" s="32" t="str">
        <f>IF(BC1030="","",IF(BC1030&gt;0,COUNT($AY$2:AY1030),""))</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1" spans="1:66" ht="15.75" customHeight="1">
      <c r="A1031" s="90" t="str">
        <f>IF('S.D.PASTE SHEET'!A1031="","",'S.D.PASTE SHEET'!A1031)</f>
        <v/>
      </c>
      <c s="90" t="str">
        <f>IF('S.D.PASTE SHEET'!B1031="","",'S.D.PASTE SHEET'!B1031)</f>
        <v/>
      </c>
      <c s="90" t="str">
        <f>IF('S.D.PASTE SHEET'!C1031="","",'S.D.PASTE SHEET'!C1031)</f>
        <v/>
      </c>
      <c s="91" t="str">
        <f>IF('S.D.PASTE SHEET'!D1031="","",'S.D.PASTE SHEET'!D1031)</f>
        <v/>
      </c>
      <c s="90" t="str">
        <f>IF('S.D.PASTE SHEET'!E1031="","",UPPER('S.D.PASTE SHEET'!E1031))</f>
        <v/>
      </c>
      <c s="90" t="str">
        <f>IF('S.D.PASTE SHEET'!F1031="","",'S.D.PASTE SHEET'!F1031)</f>
        <v/>
      </c>
      <c s="90" t="str">
        <f>IF('S.D.PASTE SHEET'!G1031="","",UPPER('S.D.PASTE SHEET'!G1031))</f>
        <v/>
      </c>
      <c s="90" t="str">
        <f>IF('S.D.PASTE SHEET'!H1031="","",UPPER('S.D.PASTE SHEET'!H1031))</f>
        <v/>
      </c>
      <c s="90" t="str">
        <f>IF('S.D.PASTE SHEET'!I1031="","",'S.D.PASTE SHEET'!I1031)</f>
        <v/>
      </c>
      <c s="91" t="str">
        <f>IF('S.D.PASTE SHEET'!J1031="","",'S.D.PASTE SHEET'!J1031)</f>
        <v/>
      </c>
      <c s="90" t="str">
        <f>IF('S.D.PASTE SHEET'!K1031="","",'S.D.PASTE SHEET'!K1031)</f>
        <v/>
      </c>
      <c s="90" t="str">
        <f>IF('S.D.PASTE SHEET'!L1031="","",'S.D.PASTE SHEET'!L1031)</f>
        <v/>
      </c>
      <c s="90" t="str">
        <f>IF('S.D.PASTE SHEET'!M1031="","",'S.D.PASTE SHEET'!M1031)</f>
        <v/>
      </c>
      <c s="90" t="str">
        <f>IF('S.D.PASTE SHEET'!N1031="","",'S.D.PASTE SHEET'!N1031)</f>
        <v/>
      </c>
      <c s="90" t="str">
        <f>IF('S.D.PASTE SHEET'!O1031="","",'S.D.PASTE SHEET'!O1031)</f>
        <v/>
      </c>
      <c s="90" t="str">
        <f>IF('S.D.PASTE SHEET'!P1031="","",'S.D.PASTE SHEET'!P1031)</f>
        <v/>
      </c>
      <c s="90" t="str">
        <f>IF('S.D.PASTE SHEET'!Q1031="","",'S.D.PASTE SHEET'!Q1031)</f>
        <v/>
      </c>
      <c s="90" t="str">
        <f>IF('S.D.PASTE SHEET'!R1031="","",'S.D.PASTE SHEET'!R1031)</f>
        <v/>
      </c>
      <c s="90" t="str">
        <f>IF('S.D.PASTE SHEET'!S1031="","",'S.D.PASTE SHEET'!S1031)</f>
        <v/>
      </c>
      <c s="90" t="str">
        <f>IF('S.D.PASTE SHEET'!T1031="","",'S.D.PASTE SHEET'!T1031)</f>
        <v/>
      </c>
      <c s="90" t="str">
        <f>IF('S.D.PASTE SHEET'!U1031="","",'S.D.PASTE SHEET'!U1031)</f>
        <v/>
      </c>
      <c s="90" t="str">
        <f>IF('S.D.PASTE SHEET'!V1031="","",'S.D.PASTE SHEET'!V1031)</f>
        <v/>
      </c>
      <c s="90" t="str">
        <f>IF('S.D.PASTE SHEET'!W1031="","",'S.D.PASTE SHEET'!W1031)</f>
        <v/>
      </c>
      <c s="90" t="str">
        <f>IF('S.D.PASTE SHEET'!X1031="","",'S.D.PASTE SHEET'!X1031)</f>
        <v/>
      </c>
      <c s="90" t="str">
        <f>IF('S.D.PASTE SHEET'!Y1031="","",'S.D.PASTE SHEET'!Y1031)</f>
        <v/>
      </c>
      <c s="90" t="str">
        <f>IF('S.D.PASTE SHEET'!Z1031="","",'S.D.PASTE SHEET'!Z1031)</f>
        <v/>
      </c>
      <c s="90" t="str">
        <f>IF('S.D.PASTE SHEET'!AA1031="","",'S.D.PASTE SHEET'!AA1031)</f>
        <v/>
      </c>
      <c s="90" t="str">
        <f>IF('S.D.PASTE SHEET'!AB1031="","",'S.D.PASTE SHEET'!AB1031)</f>
        <v/>
      </c>
      <c s="90" t="str">
        <f>IF('S.D.PASTE SHEET'!AC1031="","",'S.D.PASTE SHEET'!AC1031)</f>
        <v/>
      </c>
      <c s="90" t="str">
        <f>IF('S.D.PASTE SHEET'!AD1031="","",'S.D.PASTE SHEET'!AD1031)</f>
        <v/>
      </c>
      <c s="34"/>
      <c s="32" t="str">
        <f>IF(AK1031="","",IF(AK1031&gt;0,COUNT($AG$2:AG1031),""))</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1" s="32" t="str">
        <f>IF(BC1031="","",IF(BC1031&gt;0,COUNT($AY$2:AY1031),""))</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2" spans="1:66" ht="15.75" customHeight="1">
      <c r="A1032" s="90" t="str">
        <f>IF('S.D.PASTE SHEET'!A1032="","",'S.D.PASTE SHEET'!A1032)</f>
        <v/>
      </c>
      <c s="90" t="str">
        <f>IF('S.D.PASTE SHEET'!B1032="","",'S.D.PASTE SHEET'!B1032)</f>
        <v/>
      </c>
      <c s="90" t="str">
        <f>IF('S.D.PASTE SHEET'!C1032="","",'S.D.PASTE SHEET'!C1032)</f>
        <v/>
      </c>
      <c s="91" t="str">
        <f>IF('S.D.PASTE SHEET'!D1032="","",'S.D.PASTE SHEET'!D1032)</f>
        <v/>
      </c>
      <c s="90" t="str">
        <f>IF('S.D.PASTE SHEET'!E1032="","",UPPER('S.D.PASTE SHEET'!E1032))</f>
        <v/>
      </c>
      <c s="90" t="str">
        <f>IF('S.D.PASTE SHEET'!F1032="","",'S.D.PASTE SHEET'!F1032)</f>
        <v/>
      </c>
      <c s="90" t="str">
        <f>IF('S.D.PASTE SHEET'!G1032="","",UPPER('S.D.PASTE SHEET'!G1032))</f>
        <v/>
      </c>
      <c s="90" t="str">
        <f>IF('S.D.PASTE SHEET'!H1032="","",UPPER('S.D.PASTE SHEET'!H1032))</f>
        <v/>
      </c>
      <c s="90" t="str">
        <f>IF('S.D.PASTE SHEET'!I1032="","",'S.D.PASTE SHEET'!I1032)</f>
        <v/>
      </c>
      <c s="91" t="str">
        <f>IF('S.D.PASTE SHEET'!J1032="","",'S.D.PASTE SHEET'!J1032)</f>
        <v/>
      </c>
      <c s="90" t="str">
        <f>IF('S.D.PASTE SHEET'!K1032="","",'S.D.PASTE SHEET'!K1032)</f>
        <v/>
      </c>
      <c s="90" t="str">
        <f>IF('S.D.PASTE SHEET'!L1032="","",'S.D.PASTE SHEET'!L1032)</f>
        <v/>
      </c>
      <c s="90" t="str">
        <f>IF('S.D.PASTE SHEET'!M1032="","",'S.D.PASTE SHEET'!M1032)</f>
        <v/>
      </c>
      <c s="90" t="str">
        <f>IF('S.D.PASTE SHEET'!N1032="","",'S.D.PASTE SHEET'!N1032)</f>
        <v/>
      </c>
      <c s="90" t="str">
        <f>IF('S.D.PASTE SHEET'!O1032="","",'S.D.PASTE SHEET'!O1032)</f>
        <v/>
      </c>
      <c s="90" t="str">
        <f>IF('S.D.PASTE SHEET'!P1032="","",'S.D.PASTE SHEET'!P1032)</f>
        <v/>
      </c>
      <c s="90" t="str">
        <f>IF('S.D.PASTE SHEET'!Q1032="","",'S.D.PASTE SHEET'!Q1032)</f>
        <v/>
      </c>
      <c s="90" t="str">
        <f>IF('S.D.PASTE SHEET'!R1032="","",'S.D.PASTE SHEET'!R1032)</f>
        <v/>
      </c>
      <c s="90" t="str">
        <f>IF('S.D.PASTE SHEET'!S1032="","",'S.D.PASTE SHEET'!S1032)</f>
        <v/>
      </c>
      <c s="90" t="str">
        <f>IF('S.D.PASTE SHEET'!T1032="","",'S.D.PASTE SHEET'!T1032)</f>
        <v/>
      </c>
      <c s="90" t="str">
        <f>IF('S.D.PASTE SHEET'!U1032="","",'S.D.PASTE SHEET'!U1032)</f>
        <v/>
      </c>
      <c s="90" t="str">
        <f>IF('S.D.PASTE SHEET'!V1032="","",'S.D.PASTE SHEET'!V1032)</f>
        <v/>
      </c>
      <c s="90" t="str">
        <f>IF('S.D.PASTE SHEET'!W1032="","",'S.D.PASTE SHEET'!W1032)</f>
        <v/>
      </c>
      <c s="90" t="str">
        <f>IF('S.D.PASTE SHEET'!X1032="","",'S.D.PASTE SHEET'!X1032)</f>
        <v/>
      </c>
      <c s="90" t="str">
        <f>IF('S.D.PASTE SHEET'!Y1032="","",'S.D.PASTE SHEET'!Y1032)</f>
        <v/>
      </c>
      <c s="90" t="str">
        <f>IF('S.D.PASTE SHEET'!Z1032="","",'S.D.PASTE SHEET'!Z1032)</f>
        <v/>
      </c>
      <c s="90" t="str">
        <f>IF('S.D.PASTE SHEET'!AA1032="","",'S.D.PASTE SHEET'!AA1032)</f>
        <v/>
      </c>
      <c s="90" t="str">
        <f>IF('S.D.PASTE SHEET'!AB1032="","",'S.D.PASTE SHEET'!AB1032)</f>
        <v/>
      </c>
      <c s="90" t="str">
        <f>IF('S.D.PASTE SHEET'!AC1032="","",'S.D.PASTE SHEET'!AC1032)</f>
        <v/>
      </c>
      <c s="90" t="str">
        <f>IF('S.D.PASTE SHEET'!AD1032="","",'S.D.PASTE SHEET'!AD1032)</f>
        <v/>
      </c>
      <c s="34"/>
      <c s="32" t="str">
        <f>IF(AK1032="","",IF(AK1032&gt;0,COUNT($AG$2:AG1032),""))</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2" s="32" t="str">
        <f>IF(BC1032="","",IF(BC1032&gt;0,COUNT($AY$2:AY1032),""))</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3" spans="1:66" ht="15.75" customHeight="1">
      <c r="A1033" s="90" t="str">
        <f>IF('S.D.PASTE SHEET'!A1033="","",'S.D.PASTE SHEET'!A1033)</f>
        <v/>
      </c>
      <c s="90" t="str">
        <f>IF('S.D.PASTE SHEET'!B1033="","",'S.D.PASTE SHEET'!B1033)</f>
        <v/>
      </c>
      <c s="90" t="str">
        <f>IF('S.D.PASTE SHEET'!C1033="","",'S.D.PASTE SHEET'!C1033)</f>
        <v/>
      </c>
      <c s="91" t="str">
        <f>IF('S.D.PASTE SHEET'!D1033="","",'S.D.PASTE SHEET'!D1033)</f>
        <v/>
      </c>
      <c s="90" t="str">
        <f>IF('S.D.PASTE SHEET'!E1033="","",UPPER('S.D.PASTE SHEET'!E1033))</f>
        <v/>
      </c>
      <c s="90" t="str">
        <f>IF('S.D.PASTE SHEET'!F1033="","",'S.D.PASTE SHEET'!F1033)</f>
        <v/>
      </c>
      <c s="90" t="str">
        <f>IF('S.D.PASTE SHEET'!G1033="","",UPPER('S.D.PASTE SHEET'!G1033))</f>
        <v/>
      </c>
      <c s="90" t="str">
        <f>IF('S.D.PASTE SHEET'!H1033="","",UPPER('S.D.PASTE SHEET'!H1033))</f>
        <v/>
      </c>
      <c s="90" t="str">
        <f>IF('S.D.PASTE SHEET'!I1033="","",'S.D.PASTE SHEET'!I1033)</f>
        <v/>
      </c>
      <c s="91" t="str">
        <f>IF('S.D.PASTE SHEET'!J1033="","",'S.D.PASTE SHEET'!J1033)</f>
        <v/>
      </c>
      <c s="90" t="str">
        <f>IF('S.D.PASTE SHEET'!K1033="","",'S.D.PASTE SHEET'!K1033)</f>
        <v/>
      </c>
      <c s="90" t="str">
        <f>IF('S.D.PASTE SHEET'!L1033="","",'S.D.PASTE SHEET'!L1033)</f>
        <v/>
      </c>
      <c s="90" t="str">
        <f>IF('S.D.PASTE SHEET'!M1033="","",'S.D.PASTE SHEET'!M1033)</f>
        <v/>
      </c>
      <c s="90" t="str">
        <f>IF('S.D.PASTE SHEET'!N1033="","",'S.D.PASTE SHEET'!N1033)</f>
        <v/>
      </c>
      <c s="90" t="str">
        <f>IF('S.D.PASTE SHEET'!O1033="","",'S.D.PASTE SHEET'!O1033)</f>
        <v/>
      </c>
      <c s="90" t="str">
        <f>IF('S.D.PASTE SHEET'!P1033="","",'S.D.PASTE SHEET'!P1033)</f>
        <v/>
      </c>
      <c s="90" t="str">
        <f>IF('S.D.PASTE SHEET'!Q1033="","",'S.D.PASTE SHEET'!Q1033)</f>
        <v/>
      </c>
      <c s="90" t="str">
        <f>IF('S.D.PASTE SHEET'!R1033="","",'S.D.PASTE SHEET'!R1033)</f>
        <v/>
      </c>
      <c s="90" t="str">
        <f>IF('S.D.PASTE SHEET'!S1033="","",'S.D.PASTE SHEET'!S1033)</f>
        <v/>
      </c>
      <c s="90" t="str">
        <f>IF('S.D.PASTE SHEET'!T1033="","",'S.D.PASTE SHEET'!T1033)</f>
        <v/>
      </c>
      <c s="90" t="str">
        <f>IF('S.D.PASTE SHEET'!U1033="","",'S.D.PASTE SHEET'!U1033)</f>
        <v/>
      </c>
      <c s="90" t="str">
        <f>IF('S.D.PASTE SHEET'!V1033="","",'S.D.PASTE SHEET'!V1033)</f>
        <v/>
      </c>
      <c s="90" t="str">
        <f>IF('S.D.PASTE SHEET'!W1033="","",'S.D.PASTE SHEET'!W1033)</f>
        <v/>
      </c>
      <c s="90" t="str">
        <f>IF('S.D.PASTE SHEET'!X1033="","",'S.D.PASTE SHEET'!X1033)</f>
        <v/>
      </c>
      <c s="90" t="str">
        <f>IF('S.D.PASTE SHEET'!Y1033="","",'S.D.PASTE SHEET'!Y1033)</f>
        <v/>
      </c>
      <c s="90" t="str">
        <f>IF('S.D.PASTE SHEET'!Z1033="","",'S.D.PASTE SHEET'!Z1033)</f>
        <v/>
      </c>
      <c s="90" t="str">
        <f>IF('S.D.PASTE SHEET'!AA1033="","",'S.D.PASTE SHEET'!AA1033)</f>
        <v/>
      </c>
      <c s="90" t="str">
        <f>IF('S.D.PASTE SHEET'!AB1033="","",'S.D.PASTE SHEET'!AB1033)</f>
        <v/>
      </c>
      <c s="90" t="str">
        <f>IF('S.D.PASTE SHEET'!AC1033="","",'S.D.PASTE SHEET'!AC1033)</f>
        <v/>
      </c>
      <c s="90" t="str">
        <f>IF('S.D.PASTE SHEET'!AD1033="","",'S.D.PASTE SHEET'!AD1033)</f>
        <v/>
      </c>
      <c s="34"/>
      <c s="32" t="str">
        <f>IF(AK1033="","",IF(AK1033&gt;0,COUNT($AG$2:AG1033),""))</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3" s="32" t="str">
        <f>IF(BC1033="","",IF(BC1033&gt;0,COUNT($AY$2:AY1033),""))</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4" spans="1:66" ht="15.75" customHeight="1">
      <c r="A1034" s="90" t="str">
        <f>IF('S.D.PASTE SHEET'!A1034="","",'S.D.PASTE SHEET'!A1034)</f>
        <v/>
      </c>
      <c s="90" t="str">
        <f>IF('S.D.PASTE SHEET'!B1034="","",'S.D.PASTE SHEET'!B1034)</f>
        <v/>
      </c>
      <c s="90" t="str">
        <f>IF('S.D.PASTE SHEET'!C1034="","",'S.D.PASTE SHEET'!C1034)</f>
        <v/>
      </c>
      <c s="91" t="str">
        <f>IF('S.D.PASTE SHEET'!D1034="","",'S.D.PASTE SHEET'!D1034)</f>
        <v/>
      </c>
      <c s="90" t="str">
        <f>IF('S.D.PASTE SHEET'!E1034="","",UPPER('S.D.PASTE SHEET'!E1034))</f>
        <v/>
      </c>
      <c s="90" t="str">
        <f>IF('S.D.PASTE SHEET'!F1034="","",'S.D.PASTE SHEET'!F1034)</f>
        <v/>
      </c>
      <c s="90" t="str">
        <f>IF('S.D.PASTE SHEET'!G1034="","",UPPER('S.D.PASTE SHEET'!G1034))</f>
        <v/>
      </c>
      <c s="90" t="str">
        <f>IF('S.D.PASTE SHEET'!H1034="","",UPPER('S.D.PASTE SHEET'!H1034))</f>
        <v/>
      </c>
      <c s="90" t="str">
        <f>IF('S.D.PASTE SHEET'!I1034="","",'S.D.PASTE SHEET'!I1034)</f>
        <v/>
      </c>
      <c s="91" t="str">
        <f>IF('S.D.PASTE SHEET'!J1034="","",'S.D.PASTE SHEET'!J1034)</f>
        <v/>
      </c>
      <c s="90" t="str">
        <f>IF('S.D.PASTE SHEET'!K1034="","",'S.D.PASTE SHEET'!K1034)</f>
        <v/>
      </c>
      <c s="90" t="str">
        <f>IF('S.D.PASTE SHEET'!L1034="","",'S.D.PASTE SHEET'!L1034)</f>
        <v/>
      </c>
      <c s="90" t="str">
        <f>IF('S.D.PASTE SHEET'!M1034="","",'S.D.PASTE SHEET'!M1034)</f>
        <v/>
      </c>
      <c s="90" t="str">
        <f>IF('S.D.PASTE SHEET'!N1034="","",'S.D.PASTE SHEET'!N1034)</f>
        <v/>
      </c>
      <c s="90" t="str">
        <f>IF('S.D.PASTE SHEET'!O1034="","",'S.D.PASTE SHEET'!O1034)</f>
        <v/>
      </c>
      <c s="90" t="str">
        <f>IF('S.D.PASTE SHEET'!P1034="","",'S.D.PASTE SHEET'!P1034)</f>
        <v/>
      </c>
      <c s="90" t="str">
        <f>IF('S.D.PASTE SHEET'!Q1034="","",'S.D.PASTE SHEET'!Q1034)</f>
        <v/>
      </c>
      <c s="90" t="str">
        <f>IF('S.D.PASTE SHEET'!R1034="","",'S.D.PASTE SHEET'!R1034)</f>
        <v/>
      </c>
      <c s="90" t="str">
        <f>IF('S.D.PASTE SHEET'!S1034="","",'S.D.PASTE SHEET'!S1034)</f>
        <v/>
      </c>
      <c s="90" t="str">
        <f>IF('S.D.PASTE SHEET'!T1034="","",'S.D.PASTE SHEET'!T1034)</f>
        <v/>
      </c>
      <c s="90" t="str">
        <f>IF('S.D.PASTE SHEET'!U1034="","",'S.D.PASTE SHEET'!U1034)</f>
        <v/>
      </c>
      <c s="90" t="str">
        <f>IF('S.D.PASTE SHEET'!V1034="","",'S.D.PASTE SHEET'!V1034)</f>
        <v/>
      </c>
      <c s="90" t="str">
        <f>IF('S.D.PASTE SHEET'!W1034="","",'S.D.PASTE SHEET'!W1034)</f>
        <v/>
      </c>
      <c s="90" t="str">
        <f>IF('S.D.PASTE SHEET'!X1034="","",'S.D.PASTE SHEET'!X1034)</f>
        <v/>
      </c>
      <c s="90" t="str">
        <f>IF('S.D.PASTE SHEET'!Y1034="","",'S.D.PASTE SHEET'!Y1034)</f>
        <v/>
      </c>
      <c s="90" t="str">
        <f>IF('S.D.PASTE SHEET'!Z1034="","",'S.D.PASTE SHEET'!Z1034)</f>
        <v/>
      </c>
      <c s="90" t="str">
        <f>IF('S.D.PASTE SHEET'!AA1034="","",'S.D.PASTE SHEET'!AA1034)</f>
        <v/>
      </c>
      <c s="90" t="str">
        <f>IF('S.D.PASTE SHEET'!AB1034="","",'S.D.PASTE SHEET'!AB1034)</f>
        <v/>
      </c>
      <c s="90" t="str">
        <f>IF('S.D.PASTE SHEET'!AC1034="","",'S.D.PASTE SHEET'!AC1034)</f>
        <v/>
      </c>
      <c s="90" t="str">
        <f>IF('S.D.PASTE SHEET'!AD1034="","",'S.D.PASTE SHEET'!AD1034)</f>
        <v/>
      </c>
      <c s="34"/>
      <c s="32" t="str">
        <f>IF(AK1034="","",IF(AK1034&gt;0,COUNT($AG$2:AG1034),""))</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4" s="32" t="str">
        <f>IF(BC1034="","",IF(BC1034&gt;0,COUNT($AY$2:AY1034),""))</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5" spans="1:66" ht="15.75" customHeight="1">
      <c r="A1035" s="90" t="str">
        <f>IF('S.D.PASTE SHEET'!A1035="","",'S.D.PASTE SHEET'!A1035)</f>
        <v/>
      </c>
      <c s="90" t="str">
        <f>IF('S.D.PASTE SHEET'!B1035="","",'S.D.PASTE SHEET'!B1035)</f>
        <v/>
      </c>
      <c s="90" t="str">
        <f>IF('S.D.PASTE SHEET'!C1035="","",'S.D.PASTE SHEET'!C1035)</f>
        <v/>
      </c>
      <c s="91" t="str">
        <f>IF('S.D.PASTE SHEET'!D1035="","",'S.D.PASTE SHEET'!D1035)</f>
        <v/>
      </c>
      <c s="90" t="str">
        <f>IF('S.D.PASTE SHEET'!E1035="","",UPPER('S.D.PASTE SHEET'!E1035))</f>
        <v/>
      </c>
      <c s="90" t="str">
        <f>IF('S.D.PASTE SHEET'!F1035="","",'S.D.PASTE SHEET'!F1035)</f>
        <v/>
      </c>
      <c s="90" t="str">
        <f>IF('S.D.PASTE SHEET'!G1035="","",UPPER('S.D.PASTE SHEET'!G1035))</f>
        <v/>
      </c>
      <c s="90" t="str">
        <f>IF('S.D.PASTE SHEET'!H1035="","",UPPER('S.D.PASTE SHEET'!H1035))</f>
        <v/>
      </c>
      <c s="90" t="str">
        <f>IF('S.D.PASTE SHEET'!I1035="","",'S.D.PASTE SHEET'!I1035)</f>
        <v/>
      </c>
      <c s="91" t="str">
        <f>IF('S.D.PASTE SHEET'!J1035="","",'S.D.PASTE SHEET'!J1035)</f>
        <v/>
      </c>
      <c s="90" t="str">
        <f>IF('S.D.PASTE SHEET'!K1035="","",'S.D.PASTE SHEET'!K1035)</f>
        <v/>
      </c>
      <c s="90" t="str">
        <f>IF('S.D.PASTE SHEET'!L1035="","",'S.D.PASTE SHEET'!L1035)</f>
        <v/>
      </c>
      <c s="90" t="str">
        <f>IF('S.D.PASTE SHEET'!M1035="","",'S.D.PASTE SHEET'!M1035)</f>
        <v/>
      </c>
      <c s="90" t="str">
        <f>IF('S.D.PASTE SHEET'!N1035="","",'S.D.PASTE SHEET'!N1035)</f>
        <v/>
      </c>
      <c s="90" t="str">
        <f>IF('S.D.PASTE SHEET'!O1035="","",'S.D.PASTE SHEET'!O1035)</f>
        <v/>
      </c>
      <c s="90" t="str">
        <f>IF('S.D.PASTE SHEET'!P1035="","",'S.D.PASTE SHEET'!P1035)</f>
        <v/>
      </c>
      <c s="90" t="str">
        <f>IF('S.D.PASTE SHEET'!Q1035="","",'S.D.PASTE SHEET'!Q1035)</f>
        <v/>
      </c>
      <c s="90" t="str">
        <f>IF('S.D.PASTE SHEET'!R1035="","",'S.D.PASTE SHEET'!R1035)</f>
        <v/>
      </c>
      <c s="90" t="str">
        <f>IF('S.D.PASTE SHEET'!S1035="","",'S.D.PASTE SHEET'!S1035)</f>
        <v/>
      </c>
      <c s="90" t="str">
        <f>IF('S.D.PASTE SHEET'!T1035="","",'S.D.PASTE SHEET'!T1035)</f>
        <v/>
      </c>
      <c s="90" t="str">
        <f>IF('S.D.PASTE SHEET'!U1035="","",'S.D.PASTE SHEET'!U1035)</f>
        <v/>
      </c>
      <c s="90" t="str">
        <f>IF('S.D.PASTE SHEET'!V1035="","",'S.D.PASTE SHEET'!V1035)</f>
        <v/>
      </c>
      <c s="90" t="str">
        <f>IF('S.D.PASTE SHEET'!W1035="","",'S.D.PASTE SHEET'!W1035)</f>
        <v/>
      </c>
      <c s="90" t="str">
        <f>IF('S.D.PASTE SHEET'!X1035="","",'S.D.PASTE SHEET'!X1035)</f>
        <v/>
      </c>
      <c s="90" t="str">
        <f>IF('S.D.PASTE SHEET'!Y1035="","",'S.D.PASTE SHEET'!Y1035)</f>
        <v/>
      </c>
      <c s="90" t="str">
        <f>IF('S.D.PASTE SHEET'!Z1035="","",'S.D.PASTE SHEET'!Z1035)</f>
        <v/>
      </c>
      <c s="90" t="str">
        <f>IF('S.D.PASTE SHEET'!AA1035="","",'S.D.PASTE SHEET'!AA1035)</f>
        <v/>
      </c>
      <c s="90" t="str">
        <f>IF('S.D.PASTE SHEET'!AB1035="","",'S.D.PASTE SHEET'!AB1035)</f>
        <v/>
      </c>
      <c s="90" t="str">
        <f>IF('S.D.PASTE SHEET'!AC1035="","",'S.D.PASTE SHEET'!AC1035)</f>
        <v/>
      </c>
      <c s="90" t="str">
        <f>IF('S.D.PASTE SHEET'!AD1035="","",'S.D.PASTE SHEET'!AD1035)</f>
        <v/>
      </c>
      <c s="34"/>
      <c s="32" t="str">
        <f>IF(AK1035="","",IF(AK1035&gt;0,COUNT($AG$2:AG1035),""))</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5" s="32" t="str">
        <f>IF(BC1035="","",IF(BC1035&gt;0,COUNT($AY$2:AY1035),""))</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6" spans="1:66" ht="15.75" customHeight="1">
      <c r="A1036" s="90" t="str">
        <f>IF('S.D.PASTE SHEET'!A1036="","",'S.D.PASTE SHEET'!A1036)</f>
        <v/>
      </c>
      <c s="90" t="str">
        <f>IF('S.D.PASTE SHEET'!B1036="","",'S.D.PASTE SHEET'!B1036)</f>
        <v/>
      </c>
      <c s="90" t="str">
        <f>IF('S.D.PASTE SHEET'!C1036="","",'S.D.PASTE SHEET'!C1036)</f>
        <v/>
      </c>
      <c s="91" t="str">
        <f>IF('S.D.PASTE SHEET'!D1036="","",'S.D.PASTE SHEET'!D1036)</f>
        <v/>
      </c>
      <c s="90" t="str">
        <f>IF('S.D.PASTE SHEET'!E1036="","",UPPER('S.D.PASTE SHEET'!E1036))</f>
        <v/>
      </c>
      <c s="90" t="str">
        <f>IF('S.D.PASTE SHEET'!F1036="","",'S.D.PASTE SHEET'!F1036)</f>
        <v/>
      </c>
      <c s="90" t="str">
        <f>IF('S.D.PASTE SHEET'!G1036="","",UPPER('S.D.PASTE SHEET'!G1036))</f>
        <v/>
      </c>
      <c s="90" t="str">
        <f>IF('S.D.PASTE SHEET'!H1036="","",UPPER('S.D.PASTE SHEET'!H1036))</f>
        <v/>
      </c>
      <c s="90" t="str">
        <f>IF('S.D.PASTE SHEET'!I1036="","",'S.D.PASTE SHEET'!I1036)</f>
        <v/>
      </c>
      <c s="91" t="str">
        <f>IF('S.D.PASTE SHEET'!J1036="","",'S.D.PASTE SHEET'!J1036)</f>
        <v/>
      </c>
      <c s="90" t="str">
        <f>IF('S.D.PASTE SHEET'!K1036="","",'S.D.PASTE SHEET'!K1036)</f>
        <v/>
      </c>
      <c s="90" t="str">
        <f>IF('S.D.PASTE SHEET'!L1036="","",'S.D.PASTE SHEET'!L1036)</f>
        <v/>
      </c>
      <c s="90" t="str">
        <f>IF('S.D.PASTE SHEET'!M1036="","",'S.D.PASTE SHEET'!M1036)</f>
        <v/>
      </c>
      <c s="90" t="str">
        <f>IF('S.D.PASTE SHEET'!N1036="","",'S.D.PASTE SHEET'!N1036)</f>
        <v/>
      </c>
      <c s="90" t="str">
        <f>IF('S.D.PASTE SHEET'!O1036="","",'S.D.PASTE SHEET'!O1036)</f>
        <v/>
      </c>
      <c s="90" t="str">
        <f>IF('S.D.PASTE SHEET'!P1036="","",'S.D.PASTE SHEET'!P1036)</f>
        <v/>
      </c>
      <c s="90" t="str">
        <f>IF('S.D.PASTE SHEET'!Q1036="","",'S.D.PASTE SHEET'!Q1036)</f>
        <v/>
      </c>
      <c s="90" t="str">
        <f>IF('S.D.PASTE SHEET'!R1036="","",'S.D.PASTE SHEET'!R1036)</f>
        <v/>
      </c>
      <c s="90" t="str">
        <f>IF('S.D.PASTE SHEET'!S1036="","",'S.D.PASTE SHEET'!S1036)</f>
        <v/>
      </c>
      <c s="90" t="str">
        <f>IF('S.D.PASTE SHEET'!T1036="","",'S.D.PASTE SHEET'!T1036)</f>
        <v/>
      </c>
      <c s="90" t="str">
        <f>IF('S.D.PASTE SHEET'!U1036="","",'S.D.PASTE SHEET'!U1036)</f>
        <v/>
      </c>
      <c s="90" t="str">
        <f>IF('S.D.PASTE SHEET'!V1036="","",'S.D.PASTE SHEET'!V1036)</f>
        <v/>
      </c>
      <c s="90" t="str">
        <f>IF('S.D.PASTE SHEET'!W1036="","",'S.D.PASTE SHEET'!W1036)</f>
        <v/>
      </c>
      <c s="90" t="str">
        <f>IF('S.D.PASTE SHEET'!X1036="","",'S.D.PASTE SHEET'!X1036)</f>
        <v/>
      </c>
      <c s="90" t="str">
        <f>IF('S.D.PASTE SHEET'!Y1036="","",'S.D.PASTE SHEET'!Y1036)</f>
        <v/>
      </c>
      <c s="90" t="str">
        <f>IF('S.D.PASTE SHEET'!Z1036="","",'S.D.PASTE SHEET'!Z1036)</f>
        <v/>
      </c>
      <c s="90" t="str">
        <f>IF('S.D.PASTE SHEET'!AA1036="","",'S.D.PASTE SHEET'!AA1036)</f>
        <v/>
      </c>
      <c s="90" t="str">
        <f>IF('S.D.PASTE SHEET'!AB1036="","",'S.D.PASTE SHEET'!AB1036)</f>
        <v/>
      </c>
      <c s="90" t="str">
        <f>IF('S.D.PASTE SHEET'!AC1036="","",'S.D.PASTE SHEET'!AC1036)</f>
        <v/>
      </c>
      <c s="90" t="str">
        <f>IF('S.D.PASTE SHEET'!AD1036="","",'S.D.PASTE SHEET'!AD1036)</f>
        <v/>
      </c>
      <c s="34"/>
      <c s="32" t="str">
        <f>IF(AK1036="","",IF(AK1036&gt;0,COUNT($AG$2:AG1036),""))</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6" s="32" t="str">
        <f>IF(BC1036="","",IF(BC1036&gt;0,COUNT($AY$2:AY1036),""))</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7" spans="1:66" ht="15.75" customHeight="1">
      <c r="A1037" s="90" t="str">
        <f>IF('S.D.PASTE SHEET'!A1037="","",'S.D.PASTE SHEET'!A1037)</f>
        <v/>
      </c>
      <c s="90" t="str">
        <f>IF('S.D.PASTE SHEET'!B1037="","",'S.D.PASTE SHEET'!B1037)</f>
        <v/>
      </c>
      <c s="90" t="str">
        <f>IF('S.D.PASTE SHEET'!C1037="","",'S.D.PASTE SHEET'!C1037)</f>
        <v/>
      </c>
      <c s="91" t="str">
        <f>IF('S.D.PASTE SHEET'!D1037="","",'S.D.PASTE SHEET'!D1037)</f>
        <v/>
      </c>
      <c s="90" t="str">
        <f>IF('S.D.PASTE SHEET'!E1037="","",UPPER('S.D.PASTE SHEET'!E1037))</f>
        <v/>
      </c>
      <c s="90" t="str">
        <f>IF('S.D.PASTE SHEET'!F1037="","",'S.D.PASTE SHEET'!F1037)</f>
        <v/>
      </c>
      <c s="90" t="str">
        <f>IF('S.D.PASTE SHEET'!G1037="","",UPPER('S.D.PASTE SHEET'!G1037))</f>
        <v/>
      </c>
      <c s="90" t="str">
        <f>IF('S.D.PASTE SHEET'!H1037="","",UPPER('S.D.PASTE SHEET'!H1037))</f>
        <v/>
      </c>
      <c s="90" t="str">
        <f>IF('S.D.PASTE SHEET'!I1037="","",'S.D.PASTE SHEET'!I1037)</f>
        <v/>
      </c>
      <c s="91" t="str">
        <f>IF('S.D.PASTE SHEET'!J1037="","",'S.D.PASTE SHEET'!J1037)</f>
        <v/>
      </c>
      <c s="90" t="str">
        <f>IF('S.D.PASTE SHEET'!K1037="","",'S.D.PASTE SHEET'!K1037)</f>
        <v/>
      </c>
      <c s="90" t="str">
        <f>IF('S.D.PASTE SHEET'!L1037="","",'S.D.PASTE SHEET'!L1037)</f>
        <v/>
      </c>
      <c s="90" t="str">
        <f>IF('S.D.PASTE SHEET'!M1037="","",'S.D.PASTE SHEET'!M1037)</f>
        <v/>
      </c>
      <c s="90" t="str">
        <f>IF('S.D.PASTE SHEET'!N1037="","",'S.D.PASTE SHEET'!N1037)</f>
        <v/>
      </c>
      <c s="90" t="str">
        <f>IF('S.D.PASTE SHEET'!O1037="","",'S.D.PASTE SHEET'!O1037)</f>
        <v/>
      </c>
      <c s="90" t="str">
        <f>IF('S.D.PASTE SHEET'!P1037="","",'S.D.PASTE SHEET'!P1037)</f>
        <v/>
      </c>
      <c s="90" t="str">
        <f>IF('S.D.PASTE SHEET'!Q1037="","",'S.D.PASTE SHEET'!Q1037)</f>
        <v/>
      </c>
      <c s="90" t="str">
        <f>IF('S.D.PASTE SHEET'!R1037="","",'S.D.PASTE SHEET'!R1037)</f>
        <v/>
      </c>
      <c s="90" t="str">
        <f>IF('S.D.PASTE SHEET'!S1037="","",'S.D.PASTE SHEET'!S1037)</f>
        <v/>
      </c>
      <c s="90" t="str">
        <f>IF('S.D.PASTE SHEET'!T1037="","",'S.D.PASTE SHEET'!T1037)</f>
        <v/>
      </c>
      <c s="90" t="str">
        <f>IF('S.D.PASTE SHEET'!U1037="","",'S.D.PASTE SHEET'!U1037)</f>
        <v/>
      </c>
      <c s="90" t="str">
        <f>IF('S.D.PASTE SHEET'!V1037="","",'S.D.PASTE SHEET'!V1037)</f>
        <v/>
      </c>
      <c s="90" t="str">
        <f>IF('S.D.PASTE SHEET'!W1037="","",'S.D.PASTE SHEET'!W1037)</f>
        <v/>
      </c>
      <c s="90" t="str">
        <f>IF('S.D.PASTE SHEET'!X1037="","",'S.D.PASTE SHEET'!X1037)</f>
        <v/>
      </c>
      <c s="90" t="str">
        <f>IF('S.D.PASTE SHEET'!Y1037="","",'S.D.PASTE SHEET'!Y1037)</f>
        <v/>
      </c>
      <c s="90" t="str">
        <f>IF('S.D.PASTE SHEET'!Z1037="","",'S.D.PASTE SHEET'!Z1037)</f>
        <v/>
      </c>
      <c s="90" t="str">
        <f>IF('S.D.PASTE SHEET'!AA1037="","",'S.D.PASTE SHEET'!AA1037)</f>
        <v/>
      </c>
      <c s="90" t="str">
        <f>IF('S.D.PASTE SHEET'!AB1037="","",'S.D.PASTE SHEET'!AB1037)</f>
        <v/>
      </c>
      <c s="90" t="str">
        <f>IF('S.D.PASTE SHEET'!AC1037="","",'S.D.PASTE SHEET'!AC1037)</f>
        <v/>
      </c>
      <c s="90" t="str">
        <f>IF('S.D.PASTE SHEET'!AD1037="","",'S.D.PASTE SHEET'!AD1037)</f>
        <v/>
      </c>
      <c s="34"/>
      <c s="32" t="str">
        <f>IF(AK1037="","",IF(AK1037&gt;0,COUNT($AG$2:AG1037),""))</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7" s="32" t="str">
        <f>IF(BC1037="","",IF(BC1037&gt;0,COUNT($AY$2:AY1037),""))</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8" spans="1:66" ht="15.75" customHeight="1">
      <c r="A1038" s="90" t="str">
        <f>IF('S.D.PASTE SHEET'!A1038="","",'S.D.PASTE SHEET'!A1038)</f>
        <v/>
      </c>
      <c s="90" t="str">
        <f>IF('S.D.PASTE SHEET'!B1038="","",'S.D.PASTE SHEET'!B1038)</f>
        <v/>
      </c>
      <c s="90" t="str">
        <f>IF('S.D.PASTE SHEET'!C1038="","",'S.D.PASTE SHEET'!C1038)</f>
        <v/>
      </c>
      <c s="91" t="str">
        <f>IF('S.D.PASTE SHEET'!D1038="","",'S.D.PASTE SHEET'!D1038)</f>
        <v/>
      </c>
      <c s="90" t="str">
        <f>IF('S.D.PASTE SHEET'!E1038="","",UPPER('S.D.PASTE SHEET'!E1038))</f>
        <v/>
      </c>
      <c s="90" t="str">
        <f>IF('S.D.PASTE SHEET'!F1038="","",'S.D.PASTE SHEET'!F1038)</f>
        <v/>
      </c>
      <c s="90" t="str">
        <f>IF('S.D.PASTE SHEET'!G1038="","",UPPER('S.D.PASTE SHEET'!G1038))</f>
        <v/>
      </c>
      <c s="90" t="str">
        <f>IF('S.D.PASTE SHEET'!H1038="","",UPPER('S.D.PASTE SHEET'!H1038))</f>
        <v/>
      </c>
      <c s="90" t="str">
        <f>IF('S.D.PASTE SHEET'!I1038="","",'S.D.PASTE SHEET'!I1038)</f>
        <v/>
      </c>
      <c s="91" t="str">
        <f>IF('S.D.PASTE SHEET'!J1038="","",'S.D.PASTE SHEET'!J1038)</f>
        <v/>
      </c>
      <c s="90" t="str">
        <f>IF('S.D.PASTE SHEET'!K1038="","",'S.D.PASTE SHEET'!K1038)</f>
        <v/>
      </c>
      <c s="90" t="str">
        <f>IF('S.D.PASTE SHEET'!L1038="","",'S.D.PASTE SHEET'!L1038)</f>
        <v/>
      </c>
      <c s="90" t="str">
        <f>IF('S.D.PASTE SHEET'!M1038="","",'S.D.PASTE SHEET'!M1038)</f>
        <v/>
      </c>
      <c s="90" t="str">
        <f>IF('S.D.PASTE SHEET'!N1038="","",'S.D.PASTE SHEET'!N1038)</f>
        <v/>
      </c>
      <c s="90" t="str">
        <f>IF('S.D.PASTE SHEET'!O1038="","",'S.D.PASTE SHEET'!O1038)</f>
        <v/>
      </c>
      <c s="90" t="str">
        <f>IF('S.D.PASTE SHEET'!P1038="","",'S.D.PASTE SHEET'!P1038)</f>
        <v/>
      </c>
      <c s="90" t="str">
        <f>IF('S.D.PASTE SHEET'!Q1038="","",'S.D.PASTE SHEET'!Q1038)</f>
        <v/>
      </c>
      <c s="90" t="str">
        <f>IF('S.D.PASTE SHEET'!R1038="","",'S.D.PASTE SHEET'!R1038)</f>
        <v/>
      </c>
      <c s="90" t="str">
        <f>IF('S.D.PASTE SHEET'!S1038="","",'S.D.PASTE SHEET'!S1038)</f>
        <v/>
      </c>
      <c s="90" t="str">
        <f>IF('S.D.PASTE SHEET'!T1038="","",'S.D.PASTE SHEET'!T1038)</f>
        <v/>
      </c>
      <c s="90" t="str">
        <f>IF('S.D.PASTE SHEET'!U1038="","",'S.D.PASTE SHEET'!U1038)</f>
        <v/>
      </c>
      <c s="90" t="str">
        <f>IF('S.D.PASTE SHEET'!V1038="","",'S.D.PASTE SHEET'!V1038)</f>
        <v/>
      </c>
      <c s="90" t="str">
        <f>IF('S.D.PASTE SHEET'!W1038="","",'S.D.PASTE SHEET'!W1038)</f>
        <v/>
      </c>
      <c s="90" t="str">
        <f>IF('S.D.PASTE SHEET'!X1038="","",'S.D.PASTE SHEET'!X1038)</f>
        <v/>
      </c>
      <c s="90" t="str">
        <f>IF('S.D.PASTE SHEET'!Y1038="","",'S.D.PASTE SHEET'!Y1038)</f>
        <v/>
      </c>
      <c s="90" t="str">
        <f>IF('S.D.PASTE SHEET'!Z1038="","",'S.D.PASTE SHEET'!Z1038)</f>
        <v/>
      </c>
      <c s="90" t="str">
        <f>IF('S.D.PASTE SHEET'!AA1038="","",'S.D.PASTE SHEET'!AA1038)</f>
        <v/>
      </c>
      <c s="90" t="str">
        <f>IF('S.D.PASTE SHEET'!AB1038="","",'S.D.PASTE SHEET'!AB1038)</f>
        <v/>
      </c>
      <c s="90" t="str">
        <f>IF('S.D.PASTE SHEET'!AC1038="","",'S.D.PASTE SHEET'!AC1038)</f>
        <v/>
      </c>
      <c s="90" t="str">
        <f>IF('S.D.PASTE SHEET'!AD1038="","",'S.D.PASTE SHEET'!AD1038)</f>
        <v/>
      </c>
      <c s="34"/>
      <c s="32" t="str">
        <f>IF(AK1038="","",IF(AK1038&gt;0,COUNT($AG$2:AG1038),""))</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8" s="32" t="str">
        <f>IF(BC1038="","",IF(BC1038&gt;0,COUNT($AY$2:AY1038),""))</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39" spans="1:66" ht="15.75" customHeight="1">
      <c r="A1039" s="90" t="str">
        <f>IF('S.D.PASTE SHEET'!A1039="","",'S.D.PASTE SHEET'!A1039)</f>
        <v/>
      </c>
      <c s="90" t="str">
        <f>IF('S.D.PASTE SHEET'!B1039="","",'S.D.PASTE SHEET'!B1039)</f>
        <v/>
      </c>
      <c s="90" t="str">
        <f>IF('S.D.PASTE SHEET'!C1039="","",'S.D.PASTE SHEET'!C1039)</f>
        <v/>
      </c>
      <c s="91" t="str">
        <f>IF('S.D.PASTE SHEET'!D1039="","",'S.D.PASTE SHEET'!D1039)</f>
        <v/>
      </c>
      <c s="90" t="str">
        <f>IF('S.D.PASTE SHEET'!E1039="","",UPPER('S.D.PASTE SHEET'!E1039))</f>
        <v/>
      </c>
      <c s="90" t="str">
        <f>IF('S.D.PASTE SHEET'!F1039="","",'S.D.PASTE SHEET'!F1039)</f>
        <v/>
      </c>
      <c s="90" t="str">
        <f>IF('S.D.PASTE SHEET'!G1039="","",UPPER('S.D.PASTE SHEET'!G1039))</f>
        <v/>
      </c>
      <c s="90" t="str">
        <f>IF('S.D.PASTE SHEET'!H1039="","",UPPER('S.D.PASTE SHEET'!H1039))</f>
        <v/>
      </c>
      <c s="90" t="str">
        <f>IF('S.D.PASTE SHEET'!I1039="","",'S.D.PASTE SHEET'!I1039)</f>
        <v/>
      </c>
      <c s="91" t="str">
        <f>IF('S.D.PASTE SHEET'!J1039="","",'S.D.PASTE SHEET'!J1039)</f>
        <v/>
      </c>
      <c s="90" t="str">
        <f>IF('S.D.PASTE SHEET'!K1039="","",'S.D.PASTE SHEET'!K1039)</f>
        <v/>
      </c>
      <c s="90" t="str">
        <f>IF('S.D.PASTE SHEET'!L1039="","",'S.D.PASTE SHEET'!L1039)</f>
        <v/>
      </c>
      <c s="90" t="str">
        <f>IF('S.D.PASTE SHEET'!M1039="","",'S.D.PASTE SHEET'!M1039)</f>
        <v/>
      </c>
      <c s="90" t="str">
        <f>IF('S.D.PASTE SHEET'!N1039="","",'S.D.PASTE SHEET'!N1039)</f>
        <v/>
      </c>
      <c s="90" t="str">
        <f>IF('S.D.PASTE SHEET'!O1039="","",'S.D.PASTE SHEET'!O1039)</f>
        <v/>
      </c>
      <c s="90" t="str">
        <f>IF('S.D.PASTE SHEET'!P1039="","",'S.D.PASTE SHEET'!P1039)</f>
        <v/>
      </c>
      <c s="90" t="str">
        <f>IF('S.D.PASTE SHEET'!Q1039="","",'S.D.PASTE SHEET'!Q1039)</f>
        <v/>
      </c>
      <c s="90" t="str">
        <f>IF('S.D.PASTE SHEET'!R1039="","",'S.D.PASTE SHEET'!R1039)</f>
        <v/>
      </c>
      <c s="90" t="str">
        <f>IF('S.D.PASTE SHEET'!S1039="","",'S.D.PASTE SHEET'!S1039)</f>
        <v/>
      </c>
      <c s="90" t="str">
        <f>IF('S.D.PASTE SHEET'!T1039="","",'S.D.PASTE SHEET'!T1039)</f>
        <v/>
      </c>
      <c s="90" t="str">
        <f>IF('S.D.PASTE SHEET'!U1039="","",'S.D.PASTE SHEET'!U1039)</f>
        <v/>
      </c>
      <c s="90" t="str">
        <f>IF('S.D.PASTE SHEET'!V1039="","",'S.D.PASTE SHEET'!V1039)</f>
        <v/>
      </c>
      <c s="90" t="str">
        <f>IF('S.D.PASTE SHEET'!W1039="","",'S.D.PASTE SHEET'!W1039)</f>
        <v/>
      </c>
      <c s="90" t="str">
        <f>IF('S.D.PASTE SHEET'!X1039="","",'S.D.PASTE SHEET'!X1039)</f>
        <v/>
      </c>
      <c s="90" t="str">
        <f>IF('S.D.PASTE SHEET'!Y1039="","",'S.D.PASTE SHEET'!Y1039)</f>
        <v/>
      </c>
      <c s="90" t="str">
        <f>IF('S.D.PASTE SHEET'!Z1039="","",'S.D.PASTE SHEET'!Z1039)</f>
        <v/>
      </c>
      <c s="90" t="str">
        <f>IF('S.D.PASTE SHEET'!AA1039="","",'S.D.PASTE SHEET'!AA1039)</f>
        <v/>
      </c>
      <c s="90" t="str">
        <f>IF('S.D.PASTE SHEET'!AB1039="","",'S.D.PASTE SHEET'!AB1039)</f>
        <v/>
      </c>
      <c s="90" t="str">
        <f>IF('S.D.PASTE SHEET'!AC1039="","",'S.D.PASTE SHEET'!AC1039)</f>
        <v/>
      </c>
      <c s="90" t="str">
        <f>IF('S.D.PASTE SHEET'!AD1039="","",'S.D.PASTE SHEET'!AD1039)</f>
        <v/>
      </c>
      <c s="34"/>
      <c s="32" t="str">
        <f>IF(AK1039="","",IF(AK1039&gt;0,COUNT($AG$2:AG1039),""))</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39" s="32" t="str">
        <f>IF(BC1039="","",IF(BC1039&gt;0,COUNT($AY$2:AY1039),""))</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40" spans="1:66" ht="15.75" customHeight="1">
      <c r="A1040" s="90" t="str">
        <f>IF('S.D.PASTE SHEET'!A1040="","",'S.D.PASTE SHEET'!A1040)</f>
        <v/>
      </c>
      <c s="90" t="str">
        <f>IF('S.D.PASTE SHEET'!B1040="","",'S.D.PASTE SHEET'!B1040)</f>
        <v/>
      </c>
      <c s="90" t="str">
        <f>IF('S.D.PASTE SHEET'!C1040="","",'S.D.PASTE SHEET'!C1040)</f>
        <v/>
      </c>
      <c s="91" t="str">
        <f>IF('S.D.PASTE SHEET'!D1040="","",'S.D.PASTE SHEET'!D1040)</f>
        <v/>
      </c>
      <c s="90" t="str">
        <f>IF('S.D.PASTE SHEET'!E1040="","",UPPER('S.D.PASTE SHEET'!E1040))</f>
        <v/>
      </c>
      <c s="90" t="str">
        <f>IF('S.D.PASTE SHEET'!F1040="","",'S.D.PASTE SHEET'!F1040)</f>
        <v/>
      </c>
      <c s="90" t="str">
        <f>IF('S.D.PASTE SHEET'!G1040="","",UPPER('S.D.PASTE SHEET'!G1040))</f>
        <v/>
      </c>
      <c s="90" t="str">
        <f>IF('S.D.PASTE SHEET'!H1040="","",UPPER('S.D.PASTE SHEET'!H1040))</f>
        <v/>
      </c>
      <c s="90" t="str">
        <f>IF('S.D.PASTE SHEET'!I1040="","",'S.D.PASTE SHEET'!I1040)</f>
        <v/>
      </c>
      <c s="91" t="str">
        <f>IF('S.D.PASTE SHEET'!J1040="","",'S.D.PASTE SHEET'!J1040)</f>
        <v/>
      </c>
      <c s="90" t="str">
        <f>IF('S.D.PASTE SHEET'!K1040="","",'S.D.PASTE SHEET'!K1040)</f>
        <v/>
      </c>
      <c s="90" t="str">
        <f>IF('S.D.PASTE SHEET'!L1040="","",'S.D.PASTE SHEET'!L1040)</f>
        <v/>
      </c>
      <c s="90" t="str">
        <f>IF('S.D.PASTE SHEET'!M1040="","",'S.D.PASTE SHEET'!M1040)</f>
        <v/>
      </c>
      <c s="90" t="str">
        <f>IF('S.D.PASTE SHEET'!N1040="","",'S.D.PASTE SHEET'!N1040)</f>
        <v/>
      </c>
      <c s="90" t="str">
        <f>IF('S.D.PASTE SHEET'!O1040="","",'S.D.PASTE SHEET'!O1040)</f>
        <v/>
      </c>
      <c s="90" t="str">
        <f>IF('S.D.PASTE SHEET'!P1040="","",'S.D.PASTE SHEET'!P1040)</f>
        <v/>
      </c>
      <c s="90" t="str">
        <f>IF('S.D.PASTE SHEET'!Q1040="","",'S.D.PASTE SHEET'!Q1040)</f>
        <v/>
      </c>
      <c s="90" t="str">
        <f>IF('S.D.PASTE SHEET'!R1040="","",'S.D.PASTE SHEET'!R1040)</f>
        <v/>
      </c>
      <c s="90" t="str">
        <f>IF('S.D.PASTE SHEET'!S1040="","",'S.D.PASTE SHEET'!S1040)</f>
        <v/>
      </c>
      <c s="90" t="str">
        <f>IF('S.D.PASTE SHEET'!T1040="","",'S.D.PASTE SHEET'!T1040)</f>
        <v/>
      </c>
      <c s="90" t="str">
        <f>IF('S.D.PASTE SHEET'!U1040="","",'S.D.PASTE SHEET'!U1040)</f>
        <v/>
      </c>
      <c s="90" t="str">
        <f>IF('S.D.PASTE SHEET'!V1040="","",'S.D.PASTE SHEET'!V1040)</f>
        <v/>
      </c>
      <c s="90" t="str">
        <f>IF('S.D.PASTE SHEET'!W1040="","",'S.D.PASTE SHEET'!W1040)</f>
        <v/>
      </c>
      <c s="90" t="str">
        <f>IF('S.D.PASTE SHEET'!X1040="","",'S.D.PASTE SHEET'!X1040)</f>
        <v/>
      </c>
      <c s="90" t="str">
        <f>IF('S.D.PASTE SHEET'!Y1040="","",'S.D.PASTE SHEET'!Y1040)</f>
        <v/>
      </c>
      <c s="90" t="str">
        <f>IF('S.D.PASTE SHEET'!Z1040="","",'S.D.PASTE SHEET'!Z1040)</f>
        <v/>
      </c>
      <c s="90" t="str">
        <f>IF('S.D.PASTE SHEET'!AA1040="","",'S.D.PASTE SHEET'!AA1040)</f>
        <v/>
      </c>
      <c s="90" t="str">
        <f>IF('S.D.PASTE SHEET'!AB1040="","",'S.D.PASTE SHEET'!AB1040)</f>
        <v/>
      </c>
      <c s="90" t="str">
        <f>IF('S.D.PASTE SHEET'!AC1040="","",'S.D.PASTE SHEET'!AC1040)</f>
        <v/>
      </c>
      <c s="90" t="str">
        <f>IF('S.D.PASTE SHEET'!AD1040="","",'S.D.PASTE SHEET'!AD1040)</f>
        <v/>
      </c>
      <c s="34"/>
      <c s="32" t="str">
        <f>IF(AK1040="","",IF(AK1040&gt;0,COUNT($AG$2:AG1040),""))</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 t="shared" si="145"/>
        <v/>
      </c>
      <c r="AX1040" s="32" t="str">
        <f>IF(BC1040="","",IF(BC1040&gt;0,COUNT($AY$2:AY1040),""))</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41" spans="1:66" ht="15.75" customHeight="1">
      <c r="A1041" s="90" t="str">
        <f>IF('S.D.PASTE SHEET'!A1041="","",'S.D.PASTE SHEET'!A1041)</f>
        <v/>
      </c>
      <c s="90" t="str">
        <f>IF('S.D.PASTE SHEET'!B1041="","",'S.D.PASTE SHEET'!B1041)</f>
        <v/>
      </c>
      <c s="90" t="str">
        <f>IF('S.D.PASTE SHEET'!C1041="","",'S.D.PASTE SHEET'!C1041)</f>
        <v/>
      </c>
      <c s="91" t="str">
        <f>IF('S.D.PASTE SHEET'!D1041="","",'S.D.PASTE SHEET'!D1041)</f>
        <v/>
      </c>
      <c s="90" t="str">
        <f>IF('S.D.PASTE SHEET'!E1041="","",UPPER('S.D.PASTE SHEET'!E1041))</f>
        <v/>
      </c>
      <c s="90" t="str">
        <f>IF('S.D.PASTE SHEET'!F1041="","",'S.D.PASTE SHEET'!F1041)</f>
        <v/>
      </c>
      <c s="90" t="str">
        <f>IF('S.D.PASTE SHEET'!G1041="","",UPPER('S.D.PASTE SHEET'!G1041))</f>
        <v/>
      </c>
      <c s="90" t="str">
        <f>IF('S.D.PASTE SHEET'!H1041="","",UPPER('S.D.PASTE SHEET'!H1041))</f>
        <v/>
      </c>
      <c s="90" t="str">
        <f>IF('S.D.PASTE SHEET'!I1041="","",'S.D.PASTE SHEET'!I1041)</f>
        <v/>
      </c>
      <c s="91" t="str">
        <f>IF('S.D.PASTE SHEET'!J1041="","",'S.D.PASTE SHEET'!J1041)</f>
        <v/>
      </c>
      <c s="90" t="str">
        <f>IF('S.D.PASTE SHEET'!K1041="","",'S.D.PASTE SHEET'!K1041)</f>
        <v/>
      </c>
      <c s="90" t="str">
        <f>IF('S.D.PASTE SHEET'!L1041="","",'S.D.PASTE SHEET'!L1041)</f>
        <v/>
      </c>
      <c s="90" t="str">
        <f>IF('S.D.PASTE SHEET'!M1041="","",'S.D.PASTE SHEET'!M1041)</f>
        <v/>
      </c>
      <c s="90" t="str">
        <f>IF('S.D.PASTE SHEET'!N1041="","",'S.D.PASTE SHEET'!N1041)</f>
        <v/>
      </c>
      <c s="90" t="str">
        <f>IF('S.D.PASTE SHEET'!O1041="","",'S.D.PASTE SHEET'!O1041)</f>
        <v/>
      </c>
      <c s="90" t="str">
        <f>IF('S.D.PASTE SHEET'!P1041="","",'S.D.PASTE SHEET'!P1041)</f>
        <v/>
      </c>
      <c s="90" t="str">
        <f>IF('S.D.PASTE SHEET'!Q1041="","",'S.D.PASTE SHEET'!Q1041)</f>
        <v/>
      </c>
      <c s="90" t="str">
        <f>IF('S.D.PASTE SHEET'!R1041="","",'S.D.PASTE SHEET'!R1041)</f>
        <v/>
      </c>
      <c s="90" t="str">
        <f>IF('S.D.PASTE SHEET'!S1041="","",'S.D.PASTE SHEET'!S1041)</f>
        <v/>
      </c>
      <c s="90" t="str">
        <f>IF('S.D.PASTE SHEET'!T1041="","",'S.D.PASTE SHEET'!T1041)</f>
        <v/>
      </c>
      <c s="90" t="str">
        <f>IF('S.D.PASTE SHEET'!U1041="","",'S.D.PASTE SHEET'!U1041)</f>
        <v/>
      </c>
      <c s="90" t="str">
        <f>IF('S.D.PASTE SHEET'!V1041="","",'S.D.PASTE SHEET'!V1041)</f>
        <v/>
      </c>
      <c s="90" t="str">
        <f>IF('S.D.PASTE SHEET'!W1041="","",'S.D.PASTE SHEET'!W1041)</f>
        <v/>
      </c>
      <c s="90" t="str">
        <f>IF('S.D.PASTE SHEET'!X1041="","",'S.D.PASTE SHEET'!X1041)</f>
        <v/>
      </c>
      <c s="90" t="str">
        <f>IF('S.D.PASTE SHEET'!Y1041="","",'S.D.PASTE SHEET'!Y1041)</f>
        <v/>
      </c>
      <c s="90" t="str">
        <f>IF('S.D.PASTE SHEET'!Z1041="","",'S.D.PASTE SHEET'!Z1041)</f>
        <v/>
      </c>
      <c s="90" t="str">
        <f>IF('S.D.PASTE SHEET'!AA1041="","",'S.D.PASTE SHEET'!AA1041)</f>
        <v/>
      </c>
      <c s="90" t="str">
        <f>IF('S.D.PASTE SHEET'!AB1041="","",'S.D.PASTE SHEET'!AB1041)</f>
        <v/>
      </c>
      <c s="90" t="str">
        <f>IF('S.D.PASTE SHEET'!AC1041="","",'S.D.PASTE SHEET'!AC1041)</f>
        <v/>
      </c>
      <c s="90" t="str">
        <f>IF('S.D.PASTE SHEET'!AD1041="","",'S.D.PASTE SHEET'!AD1041)</f>
        <v/>
      </c>
      <c s="34"/>
      <c s="32" t="str">
        <f>IF(AK1041="","",IF(AK1041&gt;0,COUNT($AG$2:AG1041),""))</f>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37" t="str">
        <f t="shared" si="145"/>
        <v/>
      </c>
      <c s="10" t="str">
        <f t="shared" si="145"/>
        <v/>
      </c>
      <c s="10" t="str">
        <f t="shared" si="145"/>
        <v/>
      </c>
      <c s="10" t="str">
        <f t="shared" si="145"/>
        <v/>
      </c>
      <c s="10" t="str">
        <f t="shared" si="145"/>
        <v/>
      </c>
      <c s="10" t="str">
        <f t="shared" si="145"/>
        <v/>
      </c>
      <c s="10" t="str">
        <f>IF(AND($AJ$1=5,$A1041=5),P1041,"")</f>
        <v/>
      </c>
      <c r="AX1041" s="32" t="str">
        <f>IF(BC1041="","",IF(BC1041&gt;0,COUNT($AY$2:AY1041),""))</f>
        <v/>
      </c>
      <c s="10" t="str">
        <f t="shared" si="146"/>
        <v/>
      </c>
      <c s="10" t="str">
        <f t="shared" si="147"/>
        <v/>
      </c>
      <c s="10" t="str">
        <f t="shared" si="147"/>
        <v/>
      </c>
      <c s="39" t="str">
        <f t="shared" si="147"/>
        <v/>
      </c>
      <c s="10" t="str">
        <f t="shared" si="147"/>
        <v/>
      </c>
      <c s="10" t="str">
        <f t="shared" si="147"/>
        <v/>
      </c>
      <c s="10" t="str">
        <f t="shared" si="147"/>
        <v/>
      </c>
      <c s="10" t="str">
        <f t="shared" si="147"/>
        <v/>
      </c>
      <c s="10" t="str">
        <f t="shared" si="147"/>
        <v/>
      </c>
      <c s="39" t="str">
        <f t="shared" si="147"/>
        <v/>
      </c>
      <c s="10" t="str">
        <f t="shared" si="147"/>
        <v/>
      </c>
      <c s="10" t="str">
        <f t="shared" si="147"/>
        <v/>
      </c>
      <c s="10" t="str">
        <f t="shared" si="147"/>
        <v/>
      </c>
      <c s="10" t="str">
        <f t="shared" si="147"/>
        <v/>
      </c>
      <c s="10" t="str">
        <f t="shared" si="147"/>
        <v/>
      </c>
      <c s="10" t="str">
        <f t="shared" si="147"/>
        <v/>
      </c>
    </row>
    <row r="1042" spans="1:66" ht="15.75" customHeight="1">
      <c r="A1042" s="90" t="str">
        <f>IF('S.D.PASTE SHEET'!A1042="","",'S.D.PASTE SHEET'!A1042)</f>
        <v/>
      </c>
      <c s="90" t="str">
        <f>IF('S.D.PASTE SHEET'!B1042="","",'S.D.PASTE SHEET'!B1042)</f>
        <v/>
      </c>
      <c s="90" t="str">
        <f>IF('S.D.PASTE SHEET'!C1042="","",'S.D.PASTE SHEET'!C1042)</f>
        <v/>
      </c>
      <c s="91" t="str">
        <f>IF('S.D.PASTE SHEET'!D1042="","",'S.D.PASTE SHEET'!D1042)</f>
        <v/>
      </c>
      <c s="90" t="str">
        <f>IF('S.D.PASTE SHEET'!E1042="","",UPPER('S.D.PASTE SHEET'!E1042))</f>
        <v/>
      </c>
      <c s="90" t="str">
        <f>IF('S.D.PASTE SHEET'!F1042="","",'S.D.PASTE SHEET'!F1042)</f>
        <v/>
      </c>
      <c s="90" t="str">
        <f>IF('S.D.PASTE SHEET'!G1042="","",UPPER('S.D.PASTE SHEET'!G1042))</f>
        <v/>
      </c>
      <c s="90" t="str">
        <f>IF('S.D.PASTE SHEET'!H1042="","",UPPER('S.D.PASTE SHEET'!H1042))</f>
        <v/>
      </c>
      <c s="90" t="str">
        <f>IF('S.D.PASTE SHEET'!I1042="","",'S.D.PASTE SHEET'!I1042)</f>
        <v/>
      </c>
      <c s="91" t="str">
        <f>IF('S.D.PASTE SHEET'!J1042="","",'S.D.PASTE SHEET'!J1042)</f>
        <v/>
      </c>
      <c s="90" t="str">
        <f>IF('S.D.PASTE SHEET'!K1042="","",'S.D.PASTE SHEET'!K1042)</f>
        <v/>
      </c>
      <c s="90" t="str">
        <f>IF('S.D.PASTE SHEET'!L1042="","",'S.D.PASTE SHEET'!L1042)</f>
        <v/>
      </c>
      <c s="90" t="str">
        <f>IF('S.D.PASTE SHEET'!M1042="","",'S.D.PASTE SHEET'!M1042)</f>
        <v/>
      </c>
      <c s="90" t="str">
        <f>IF('S.D.PASTE SHEET'!N1042="","",'S.D.PASTE SHEET'!N1042)</f>
        <v/>
      </c>
      <c s="90" t="str">
        <f>IF('S.D.PASTE SHEET'!O1042="","",'S.D.PASTE SHEET'!O1042)</f>
        <v/>
      </c>
      <c s="90" t="str">
        <f>IF('S.D.PASTE SHEET'!P1042="","",'S.D.PASTE SHEET'!P1042)</f>
        <v/>
      </c>
      <c s="90" t="str">
        <f>IF('S.D.PASTE SHEET'!Q1042="","",'S.D.PASTE SHEET'!Q1042)</f>
        <v/>
      </c>
      <c s="90" t="str">
        <f>IF('S.D.PASTE SHEET'!R1042="","",'S.D.PASTE SHEET'!R1042)</f>
        <v/>
      </c>
      <c s="90" t="str">
        <f>IF('S.D.PASTE SHEET'!S1042="","",'S.D.PASTE SHEET'!S1042)</f>
        <v/>
      </c>
      <c s="90" t="str">
        <f>IF('S.D.PASTE SHEET'!T1042="","",'S.D.PASTE SHEET'!T1042)</f>
        <v/>
      </c>
      <c s="90" t="str">
        <f>IF('S.D.PASTE SHEET'!U1042="","",'S.D.PASTE SHEET'!U1042)</f>
        <v/>
      </c>
      <c s="90" t="str">
        <f>IF('S.D.PASTE SHEET'!V1042="","",'S.D.PASTE SHEET'!V1042)</f>
        <v/>
      </c>
      <c s="90" t="str">
        <f>IF('S.D.PASTE SHEET'!W1042="","",'S.D.PASTE SHEET'!W1042)</f>
        <v/>
      </c>
      <c s="90" t="str">
        <f>IF('S.D.PASTE SHEET'!X1042="","",'S.D.PASTE SHEET'!X1042)</f>
        <v/>
      </c>
      <c s="90" t="str">
        <f>IF('S.D.PASTE SHEET'!Y1042="","",'S.D.PASTE SHEET'!Y1042)</f>
        <v/>
      </c>
      <c s="90" t="str">
        <f>IF('S.D.PASTE SHEET'!Z1042="","",'S.D.PASTE SHEET'!Z1042)</f>
        <v/>
      </c>
      <c s="90" t="str">
        <f>IF('S.D.PASTE SHEET'!AA1042="","",'S.D.PASTE SHEET'!AA1042)</f>
        <v/>
      </c>
      <c s="90" t="str">
        <f>IF('S.D.PASTE SHEET'!AB1042="","",'S.D.PASTE SHEET'!AB1042)</f>
        <v/>
      </c>
      <c s="90" t="str">
        <f>IF('S.D.PASTE SHEET'!AC1042="","",'S.D.PASTE SHEET'!AC1042)</f>
        <v/>
      </c>
      <c s="90" t="str">
        <f>IF('S.D.PASTE SHEET'!AD1042="","",'S.D.PASTE SHEET'!AD1042)</f>
        <v/>
      </c>
      <c s="34"/>
      <c s="32" t="str">
        <f>IF(AK1042="","",IF(AK1042&gt;0,COUNT($AG$2:AG1042),""))</f>
        <v/>
      </c>
      <c s="10" t="str">
        <f t="shared" si="148" ref="AG1042:AV1057">IF(AND($AJ$1=5,$A1042=5),A1042,"")</f>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2" s="32" t="str">
        <f>IF(BC1042="","",IF(BC1042&gt;0,COUNT($AY$2:AY1042),""))</f>
        <v/>
      </c>
      <c s="10" t="str">
        <f t="shared" si="146"/>
        <v/>
      </c>
      <c s="10" t="str">
        <f t="shared" si="149" ref="AZ1042:BN1057">IF(AND($BB$1=5,$A1042=5,$BC$1=$B1042),B1042,"")</f>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3" spans="1:66" ht="15.75" customHeight="1">
      <c r="A1043" s="90" t="str">
        <f>IF('S.D.PASTE SHEET'!A1043="","",'S.D.PASTE SHEET'!A1043)</f>
        <v/>
      </c>
      <c s="90" t="str">
        <f>IF('S.D.PASTE SHEET'!B1043="","",'S.D.PASTE SHEET'!B1043)</f>
        <v/>
      </c>
      <c s="90" t="str">
        <f>IF('S.D.PASTE SHEET'!C1043="","",'S.D.PASTE SHEET'!C1043)</f>
        <v/>
      </c>
      <c s="91" t="str">
        <f>IF('S.D.PASTE SHEET'!D1043="","",'S.D.PASTE SHEET'!D1043)</f>
        <v/>
      </c>
      <c s="90" t="str">
        <f>IF('S.D.PASTE SHEET'!E1043="","",UPPER('S.D.PASTE SHEET'!E1043))</f>
        <v/>
      </c>
      <c s="90" t="str">
        <f>IF('S.D.PASTE SHEET'!F1043="","",'S.D.PASTE SHEET'!F1043)</f>
        <v/>
      </c>
      <c s="90" t="str">
        <f>IF('S.D.PASTE SHEET'!G1043="","",UPPER('S.D.PASTE SHEET'!G1043))</f>
        <v/>
      </c>
      <c s="90" t="str">
        <f>IF('S.D.PASTE SHEET'!H1043="","",UPPER('S.D.PASTE SHEET'!H1043))</f>
        <v/>
      </c>
      <c s="90" t="str">
        <f>IF('S.D.PASTE SHEET'!I1043="","",'S.D.PASTE SHEET'!I1043)</f>
        <v/>
      </c>
      <c s="91" t="str">
        <f>IF('S.D.PASTE SHEET'!J1043="","",'S.D.PASTE SHEET'!J1043)</f>
        <v/>
      </c>
      <c s="90" t="str">
        <f>IF('S.D.PASTE SHEET'!K1043="","",'S.D.PASTE SHEET'!K1043)</f>
        <v/>
      </c>
      <c s="90" t="str">
        <f>IF('S.D.PASTE SHEET'!L1043="","",'S.D.PASTE SHEET'!L1043)</f>
        <v/>
      </c>
      <c s="90" t="str">
        <f>IF('S.D.PASTE SHEET'!M1043="","",'S.D.PASTE SHEET'!M1043)</f>
        <v/>
      </c>
      <c s="90" t="str">
        <f>IF('S.D.PASTE SHEET'!N1043="","",'S.D.PASTE SHEET'!N1043)</f>
        <v/>
      </c>
      <c s="90" t="str">
        <f>IF('S.D.PASTE SHEET'!O1043="","",'S.D.PASTE SHEET'!O1043)</f>
        <v/>
      </c>
      <c s="90" t="str">
        <f>IF('S.D.PASTE SHEET'!P1043="","",'S.D.PASTE SHEET'!P1043)</f>
        <v/>
      </c>
      <c s="90" t="str">
        <f>IF('S.D.PASTE SHEET'!Q1043="","",'S.D.PASTE SHEET'!Q1043)</f>
        <v/>
      </c>
      <c s="90" t="str">
        <f>IF('S.D.PASTE SHEET'!R1043="","",'S.D.PASTE SHEET'!R1043)</f>
        <v/>
      </c>
      <c s="90" t="str">
        <f>IF('S.D.PASTE SHEET'!S1043="","",'S.D.PASTE SHEET'!S1043)</f>
        <v/>
      </c>
      <c s="90" t="str">
        <f>IF('S.D.PASTE SHEET'!T1043="","",'S.D.PASTE SHEET'!T1043)</f>
        <v/>
      </c>
      <c s="90" t="str">
        <f>IF('S.D.PASTE SHEET'!U1043="","",'S.D.PASTE SHEET'!U1043)</f>
        <v/>
      </c>
      <c s="90" t="str">
        <f>IF('S.D.PASTE SHEET'!V1043="","",'S.D.PASTE SHEET'!V1043)</f>
        <v/>
      </c>
      <c s="90" t="str">
        <f>IF('S.D.PASTE SHEET'!W1043="","",'S.D.PASTE SHEET'!W1043)</f>
        <v/>
      </c>
      <c s="90" t="str">
        <f>IF('S.D.PASTE SHEET'!X1043="","",'S.D.PASTE SHEET'!X1043)</f>
        <v/>
      </c>
      <c s="90" t="str">
        <f>IF('S.D.PASTE SHEET'!Y1043="","",'S.D.PASTE SHEET'!Y1043)</f>
        <v/>
      </c>
      <c s="90" t="str">
        <f>IF('S.D.PASTE SHEET'!Z1043="","",'S.D.PASTE SHEET'!Z1043)</f>
        <v/>
      </c>
      <c s="90" t="str">
        <f>IF('S.D.PASTE SHEET'!AA1043="","",'S.D.PASTE SHEET'!AA1043)</f>
        <v/>
      </c>
      <c s="90" t="str">
        <f>IF('S.D.PASTE SHEET'!AB1043="","",'S.D.PASTE SHEET'!AB1043)</f>
        <v/>
      </c>
      <c s="90" t="str">
        <f>IF('S.D.PASTE SHEET'!AC1043="","",'S.D.PASTE SHEET'!AC1043)</f>
        <v/>
      </c>
      <c s="90" t="str">
        <f>IF('S.D.PASTE SHEET'!AD1043="","",'S.D.PASTE SHEET'!AD1043)</f>
        <v/>
      </c>
      <c s="34"/>
      <c s="32" t="str">
        <f>IF(AK1043="","",IF(AK1043&gt;0,COUNT($AG$2:AG1043),""))</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3" s="32" t="str">
        <f>IF(BC1043="","",IF(BC1043&gt;0,COUNT($AY$2:AY1043),""))</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4" spans="1:66" ht="15.75" customHeight="1">
      <c r="A1044" s="90" t="str">
        <f>IF('S.D.PASTE SHEET'!A1044="","",'S.D.PASTE SHEET'!A1044)</f>
        <v/>
      </c>
      <c s="90" t="str">
        <f>IF('S.D.PASTE SHEET'!B1044="","",'S.D.PASTE SHEET'!B1044)</f>
        <v/>
      </c>
      <c s="90" t="str">
        <f>IF('S.D.PASTE SHEET'!C1044="","",'S.D.PASTE SHEET'!C1044)</f>
        <v/>
      </c>
      <c s="91" t="str">
        <f>IF('S.D.PASTE SHEET'!D1044="","",'S.D.PASTE SHEET'!D1044)</f>
        <v/>
      </c>
      <c s="90" t="str">
        <f>IF('S.D.PASTE SHEET'!E1044="","",UPPER('S.D.PASTE SHEET'!E1044))</f>
        <v/>
      </c>
      <c s="90" t="str">
        <f>IF('S.D.PASTE SHEET'!F1044="","",'S.D.PASTE SHEET'!F1044)</f>
        <v/>
      </c>
      <c s="90" t="str">
        <f>IF('S.D.PASTE SHEET'!G1044="","",UPPER('S.D.PASTE SHEET'!G1044))</f>
        <v/>
      </c>
      <c s="90" t="str">
        <f>IF('S.D.PASTE SHEET'!H1044="","",UPPER('S.D.PASTE SHEET'!H1044))</f>
        <v/>
      </c>
      <c s="90" t="str">
        <f>IF('S.D.PASTE SHEET'!I1044="","",'S.D.PASTE SHEET'!I1044)</f>
        <v/>
      </c>
      <c s="91" t="str">
        <f>IF('S.D.PASTE SHEET'!J1044="","",'S.D.PASTE SHEET'!J1044)</f>
        <v/>
      </c>
      <c s="90" t="str">
        <f>IF('S.D.PASTE SHEET'!K1044="","",'S.D.PASTE SHEET'!K1044)</f>
        <v/>
      </c>
      <c s="90" t="str">
        <f>IF('S.D.PASTE SHEET'!L1044="","",'S.D.PASTE SHEET'!L1044)</f>
        <v/>
      </c>
      <c s="90" t="str">
        <f>IF('S.D.PASTE SHEET'!M1044="","",'S.D.PASTE SHEET'!M1044)</f>
        <v/>
      </c>
      <c s="90" t="str">
        <f>IF('S.D.PASTE SHEET'!N1044="","",'S.D.PASTE SHEET'!N1044)</f>
        <v/>
      </c>
      <c s="90" t="str">
        <f>IF('S.D.PASTE SHEET'!O1044="","",'S.D.PASTE SHEET'!O1044)</f>
        <v/>
      </c>
      <c s="90" t="str">
        <f>IF('S.D.PASTE SHEET'!P1044="","",'S.D.PASTE SHEET'!P1044)</f>
        <v/>
      </c>
      <c s="90" t="str">
        <f>IF('S.D.PASTE SHEET'!Q1044="","",'S.D.PASTE SHEET'!Q1044)</f>
        <v/>
      </c>
      <c s="90" t="str">
        <f>IF('S.D.PASTE SHEET'!R1044="","",'S.D.PASTE SHEET'!R1044)</f>
        <v/>
      </c>
      <c s="90" t="str">
        <f>IF('S.D.PASTE SHEET'!S1044="","",'S.D.PASTE SHEET'!S1044)</f>
        <v/>
      </c>
      <c s="90" t="str">
        <f>IF('S.D.PASTE SHEET'!T1044="","",'S.D.PASTE SHEET'!T1044)</f>
        <v/>
      </c>
      <c s="90" t="str">
        <f>IF('S.D.PASTE SHEET'!U1044="","",'S.D.PASTE SHEET'!U1044)</f>
        <v/>
      </c>
      <c s="90" t="str">
        <f>IF('S.D.PASTE SHEET'!V1044="","",'S.D.PASTE SHEET'!V1044)</f>
        <v/>
      </c>
      <c s="90" t="str">
        <f>IF('S.D.PASTE SHEET'!W1044="","",'S.D.PASTE SHEET'!W1044)</f>
        <v/>
      </c>
      <c s="90" t="str">
        <f>IF('S.D.PASTE SHEET'!X1044="","",'S.D.PASTE SHEET'!X1044)</f>
        <v/>
      </c>
      <c s="90" t="str">
        <f>IF('S.D.PASTE SHEET'!Y1044="","",'S.D.PASTE SHEET'!Y1044)</f>
        <v/>
      </c>
      <c s="90" t="str">
        <f>IF('S.D.PASTE SHEET'!Z1044="","",'S.D.PASTE SHEET'!Z1044)</f>
        <v/>
      </c>
      <c s="90" t="str">
        <f>IF('S.D.PASTE SHEET'!AA1044="","",'S.D.PASTE SHEET'!AA1044)</f>
        <v/>
      </c>
      <c s="90" t="str">
        <f>IF('S.D.PASTE SHEET'!AB1044="","",'S.D.PASTE SHEET'!AB1044)</f>
        <v/>
      </c>
      <c s="90" t="str">
        <f>IF('S.D.PASTE SHEET'!AC1044="","",'S.D.PASTE SHEET'!AC1044)</f>
        <v/>
      </c>
      <c s="90" t="str">
        <f>IF('S.D.PASTE SHEET'!AD1044="","",'S.D.PASTE SHEET'!AD1044)</f>
        <v/>
      </c>
      <c s="34"/>
      <c s="32" t="str">
        <f>IF(AK1044="","",IF(AK1044&gt;0,COUNT($AG$2:AG1044),""))</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4" s="32" t="str">
        <f>IF(BC1044="","",IF(BC1044&gt;0,COUNT($AY$2:AY1044),""))</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5" spans="1:66" ht="15.75" customHeight="1">
      <c r="A1045" s="90" t="str">
        <f>IF('S.D.PASTE SHEET'!A1045="","",'S.D.PASTE SHEET'!A1045)</f>
        <v/>
      </c>
      <c s="90" t="str">
        <f>IF('S.D.PASTE SHEET'!B1045="","",'S.D.PASTE SHEET'!B1045)</f>
        <v/>
      </c>
      <c s="90" t="str">
        <f>IF('S.D.PASTE SHEET'!C1045="","",'S.D.PASTE SHEET'!C1045)</f>
        <v/>
      </c>
      <c s="91" t="str">
        <f>IF('S.D.PASTE SHEET'!D1045="","",'S.D.PASTE SHEET'!D1045)</f>
        <v/>
      </c>
      <c s="90" t="str">
        <f>IF('S.D.PASTE SHEET'!E1045="","",UPPER('S.D.PASTE SHEET'!E1045))</f>
        <v/>
      </c>
      <c s="90" t="str">
        <f>IF('S.D.PASTE SHEET'!F1045="","",'S.D.PASTE SHEET'!F1045)</f>
        <v/>
      </c>
      <c s="90" t="str">
        <f>IF('S.D.PASTE SHEET'!G1045="","",UPPER('S.D.PASTE SHEET'!G1045))</f>
        <v/>
      </c>
      <c s="90" t="str">
        <f>IF('S.D.PASTE SHEET'!H1045="","",UPPER('S.D.PASTE SHEET'!H1045))</f>
        <v/>
      </c>
      <c s="90" t="str">
        <f>IF('S.D.PASTE SHEET'!I1045="","",'S.D.PASTE SHEET'!I1045)</f>
        <v/>
      </c>
      <c s="91" t="str">
        <f>IF('S.D.PASTE SHEET'!J1045="","",'S.D.PASTE SHEET'!J1045)</f>
        <v/>
      </c>
      <c s="90" t="str">
        <f>IF('S.D.PASTE SHEET'!K1045="","",'S.D.PASTE SHEET'!K1045)</f>
        <v/>
      </c>
      <c s="90" t="str">
        <f>IF('S.D.PASTE SHEET'!L1045="","",'S.D.PASTE SHEET'!L1045)</f>
        <v/>
      </c>
      <c s="90" t="str">
        <f>IF('S.D.PASTE SHEET'!M1045="","",'S.D.PASTE SHEET'!M1045)</f>
        <v/>
      </c>
      <c s="90" t="str">
        <f>IF('S.D.PASTE SHEET'!N1045="","",'S.D.PASTE SHEET'!N1045)</f>
        <v/>
      </c>
      <c s="90" t="str">
        <f>IF('S.D.PASTE SHEET'!O1045="","",'S.D.PASTE SHEET'!O1045)</f>
        <v/>
      </c>
      <c s="90" t="str">
        <f>IF('S.D.PASTE SHEET'!P1045="","",'S.D.PASTE SHEET'!P1045)</f>
        <v/>
      </c>
      <c s="90" t="str">
        <f>IF('S.D.PASTE SHEET'!Q1045="","",'S.D.PASTE SHEET'!Q1045)</f>
        <v/>
      </c>
      <c s="90" t="str">
        <f>IF('S.D.PASTE SHEET'!R1045="","",'S.D.PASTE SHEET'!R1045)</f>
        <v/>
      </c>
      <c s="90" t="str">
        <f>IF('S.D.PASTE SHEET'!S1045="","",'S.D.PASTE SHEET'!S1045)</f>
        <v/>
      </c>
      <c s="90" t="str">
        <f>IF('S.D.PASTE SHEET'!T1045="","",'S.D.PASTE SHEET'!T1045)</f>
        <v/>
      </c>
      <c s="90" t="str">
        <f>IF('S.D.PASTE SHEET'!U1045="","",'S.D.PASTE SHEET'!U1045)</f>
        <v/>
      </c>
      <c s="90" t="str">
        <f>IF('S.D.PASTE SHEET'!V1045="","",'S.D.PASTE SHEET'!V1045)</f>
        <v/>
      </c>
      <c s="90" t="str">
        <f>IF('S.D.PASTE SHEET'!W1045="","",'S.D.PASTE SHEET'!W1045)</f>
        <v/>
      </c>
      <c s="90" t="str">
        <f>IF('S.D.PASTE SHEET'!X1045="","",'S.D.PASTE SHEET'!X1045)</f>
        <v/>
      </c>
      <c s="90" t="str">
        <f>IF('S.D.PASTE SHEET'!Y1045="","",'S.D.PASTE SHEET'!Y1045)</f>
        <v/>
      </c>
      <c s="90" t="str">
        <f>IF('S.D.PASTE SHEET'!Z1045="","",'S.D.PASTE SHEET'!Z1045)</f>
        <v/>
      </c>
      <c s="90" t="str">
        <f>IF('S.D.PASTE SHEET'!AA1045="","",'S.D.PASTE SHEET'!AA1045)</f>
        <v/>
      </c>
      <c s="90" t="str">
        <f>IF('S.D.PASTE SHEET'!AB1045="","",'S.D.PASTE SHEET'!AB1045)</f>
        <v/>
      </c>
      <c s="90" t="str">
        <f>IF('S.D.PASTE SHEET'!AC1045="","",'S.D.PASTE SHEET'!AC1045)</f>
        <v/>
      </c>
      <c s="90" t="str">
        <f>IF('S.D.PASTE SHEET'!AD1045="","",'S.D.PASTE SHEET'!AD1045)</f>
        <v/>
      </c>
      <c s="34"/>
      <c s="32" t="str">
        <f>IF(AK1045="","",IF(AK1045&gt;0,COUNT($AG$2:AG1045),""))</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5" s="32" t="str">
        <f>IF(BC1045="","",IF(BC1045&gt;0,COUNT($AY$2:AY1045),""))</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6" spans="1:66" ht="15.75" customHeight="1">
      <c r="A1046" s="90" t="str">
        <f>IF('S.D.PASTE SHEET'!A1046="","",'S.D.PASTE SHEET'!A1046)</f>
        <v/>
      </c>
      <c s="90" t="str">
        <f>IF('S.D.PASTE SHEET'!B1046="","",'S.D.PASTE SHEET'!B1046)</f>
        <v/>
      </c>
      <c s="90" t="str">
        <f>IF('S.D.PASTE SHEET'!C1046="","",'S.D.PASTE SHEET'!C1046)</f>
        <v/>
      </c>
      <c s="91" t="str">
        <f>IF('S.D.PASTE SHEET'!D1046="","",'S.D.PASTE SHEET'!D1046)</f>
        <v/>
      </c>
      <c s="90" t="str">
        <f>IF('S.D.PASTE SHEET'!E1046="","",UPPER('S.D.PASTE SHEET'!E1046))</f>
        <v/>
      </c>
      <c s="90" t="str">
        <f>IF('S.D.PASTE SHEET'!F1046="","",'S.D.PASTE SHEET'!F1046)</f>
        <v/>
      </c>
      <c s="90" t="str">
        <f>IF('S.D.PASTE SHEET'!G1046="","",UPPER('S.D.PASTE SHEET'!G1046))</f>
        <v/>
      </c>
      <c s="90" t="str">
        <f>IF('S.D.PASTE SHEET'!H1046="","",UPPER('S.D.PASTE SHEET'!H1046))</f>
        <v/>
      </c>
      <c s="90" t="str">
        <f>IF('S.D.PASTE SHEET'!I1046="","",'S.D.PASTE SHEET'!I1046)</f>
        <v/>
      </c>
      <c s="91" t="str">
        <f>IF('S.D.PASTE SHEET'!J1046="","",'S.D.PASTE SHEET'!J1046)</f>
        <v/>
      </c>
      <c s="90" t="str">
        <f>IF('S.D.PASTE SHEET'!K1046="","",'S.D.PASTE SHEET'!K1046)</f>
        <v/>
      </c>
      <c s="90" t="str">
        <f>IF('S.D.PASTE SHEET'!L1046="","",'S.D.PASTE SHEET'!L1046)</f>
        <v/>
      </c>
      <c s="90" t="str">
        <f>IF('S.D.PASTE SHEET'!M1046="","",'S.D.PASTE SHEET'!M1046)</f>
        <v/>
      </c>
      <c s="90" t="str">
        <f>IF('S.D.PASTE SHEET'!N1046="","",'S.D.PASTE SHEET'!N1046)</f>
        <v/>
      </c>
      <c s="90" t="str">
        <f>IF('S.D.PASTE SHEET'!O1046="","",'S.D.PASTE SHEET'!O1046)</f>
        <v/>
      </c>
      <c s="90" t="str">
        <f>IF('S.D.PASTE SHEET'!P1046="","",'S.D.PASTE SHEET'!P1046)</f>
        <v/>
      </c>
      <c s="90" t="str">
        <f>IF('S.D.PASTE SHEET'!Q1046="","",'S.D.PASTE SHEET'!Q1046)</f>
        <v/>
      </c>
      <c s="90" t="str">
        <f>IF('S.D.PASTE SHEET'!R1046="","",'S.D.PASTE SHEET'!R1046)</f>
        <v/>
      </c>
      <c s="90" t="str">
        <f>IF('S.D.PASTE SHEET'!S1046="","",'S.D.PASTE SHEET'!S1046)</f>
        <v/>
      </c>
      <c s="90" t="str">
        <f>IF('S.D.PASTE SHEET'!T1046="","",'S.D.PASTE SHEET'!T1046)</f>
        <v/>
      </c>
      <c s="90" t="str">
        <f>IF('S.D.PASTE SHEET'!U1046="","",'S.D.PASTE SHEET'!U1046)</f>
        <v/>
      </c>
      <c s="90" t="str">
        <f>IF('S.D.PASTE SHEET'!V1046="","",'S.D.PASTE SHEET'!V1046)</f>
        <v/>
      </c>
      <c s="90" t="str">
        <f>IF('S.D.PASTE SHEET'!W1046="","",'S.D.PASTE SHEET'!W1046)</f>
        <v/>
      </c>
      <c s="90" t="str">
        <f>IF('S.D.PASTE SHEET'!X1046="","",'S.D.PASTE SHEET'!X1046)</f>
        <v/>
      </c>
      <c s="90" t="str">
        <f>IF('S.D.PASTE SHEET'!Y1046="","",'S.D.PASTE SHEET'!Y1046)</f>
        <v/>
      </c>
      <c s="90" t="str">
        <f>IF('S.D.PASTE SHEET'!Z1046="","",'S.D.PASTE SHEET'!Z1046)</f>
        <v/>
      </c>
      <c s="90" t="str">
        <f>IF('S.D.PASTE SHEET'!AA1046="","",'S.D.PASTE SHEET'!AA1046)</f>
        <v/>
      </c>
      <c s="90" t="str">
        <f>IF('S.D.PASTE SHEET'!AB1046="","",'S.D.PASTE SHEET'!AB1046)</f>
        <v/>
      </c>
      <c s="90" t="str">
        <f>IF('S.D.PASTE SHEET'!AC1046="","",'S.D.PASTE SHEET'!AC1046)</f>
        <v/>
      </c>
      <c s="90" t="str">
        <f>IF('S.D.PASTE SHEET'!AD1046="","",'S.D.PASTE SHEET'!AD1046)</f>
        <v/>
      </c>
      <c s="34"/>
      <c s="32" t="str">
        <f>IF(AK1046="","",IF(AK1046&gt;0,COUNT($AG$2:AG1046),""))</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6" s="32" t="str">
        <f>IF(BC1046="","",IF(BC1046&gt;0,COUNT($AY$2:AY1046),""))</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7" spans="1:66" ht="15.75" customHeight="1">
      <c r="A1047" s="90" t="str">
        <f>IF('S.D.PASTE SHEET'!A1047="","",'S.D.PASTE SHEET'!A1047)</f>
        <v/>
      </c>
      <c s="90" t="str">
        <f>IF('S.D.PASTE SHEET'!B1047="","",'S.D.PASTE SHEET'!B1047)</f>
        <v/>
      </c>
      <c s="90" t="str">
        <f>IF('S.D.PASTE SHEET'!C1047="","",'S.D.PASTE SHEET'!C1047)</f>
        <v/>
      </c>
      <c s="91" t="str">
        <f>IF('S.D.PASTE SHEET'!D1047="","",'S.D.PASTE SHEET'!D1047)</f>
        <v/>
      </c>
      <c s="90" t="str">
        <f>IF('S.D.PASTE SHEET'!E1047="","",UPPER('S.D.PASTE SHEET'!E1047))</f>
        <v/>
      </c>
      <c s="90" t="str">
        <f>IF('S.D.PASTE SHEET'!F1047="","",'S.D.PASTE SHEET'!F1047)</f>
        <v/>
      </c>
      <c s="90" t="str">
        <f>IF('S.D.PASTE SHEET'!G1047="","",UPPER('S.D.PASTE SHEET'!G1047))</f>
        <v/>
      </c>
      <c s="90" t="str">
        <f>IF('S.D.PASTE SHEET'!H1047="","",UPPER('S.D.PASTE SHEET'!H1047))</f>
        <v/>
      </c>
      <c s="90" t="str">
        <f>IF('S.D.PASTE SHEET'!I1047="","",'S.D.PASTE SHEET'!I1047)</f>
        <v/>
      </c>
      <c s="91" t="str">
        <f>IF('S.D.PASTE SHEET'!J1047="","",'S.D.PASTE SHEET'!J1047)</f>
        <v/>
      </c>
      <c s="90" t="str">
        <f>IF('S.D.PASTE SHEET'!K1047="","",'S.D.PASTE SHEET'!K1047)</f>
        <v/>
      </c>
      <c s="90" t="str">
        <f>IF('S.D.PASTE SHEET'!L1047="","",'S.D.PASTE SHEET'!L1047)</f>
        <v/>
      </c>
      <c s="90" t="str">
        <f>IF('S.D.PASTE SHEET'!M1047="","",'S.D.PASTE SHEET'!M1047)</f>
        <v/>
      </c>
      <c s="90" t="str">
        <f>IF('S.D.PASTE SHEET'!N1047="","",'S.D.PASTE SHEET'!N1047)</f>
        <v/>
      </c>
      <c s="90" t="str">
        <f>IF('S.D.PASTE SHEET'!O1047="","",'S.D.PASTE SHEET'!O1047)</f>
        <v/>
      </c>
      <c s="90" t="str">
        <f>IF('S.D.PASTE SHEET'!P1047="","",'S.D.PASTE SHEET'!P1047)</f>
        <v/>
      </c>
      <c s="90" t="str">
        <f>IF('S.D.PASTE SHEET'!Q1047="","",'S.D.PASTE SHEET'!Q1047)</f>
        <v/>
      </c>
      <c s="90" t="str">
        <f>IF('S.D.PASTE SHEET'!R1047="","",'S.D.PASTE SHEET'!R1047)</f>
        <v/>
      </c>
      <c s="90" t="str">
        <f>IF('S.D.PASTE SHEET'!S1047="","",'S.D.PASTE SHEET'!S1047)</f>
        <v/>
      </c>
      <c s="90" t="str">
        <f>IF('S.D.PASTE SHEET'!T1047="","",'S.D.PASTE SHEET'!T1047)</f>
        <v/>
      </c>
      <c s="90" t="str">
        <f>IF('S.D.PASTE SHEET'!U1047="","",'S.D.PASTE SHEET'!U1047)</f>
        <v/>
      </c>
      <c s="90" t="str">
        <f>IF('S.D.PASTE SHEET'!V1047="","",'S.D.PASTE SHEET'!V1047)</f>
        <v/>
      </c>
      <c s="90" t="str">
        <f>IF('S.D.PASTE SHEET'!W1047="","",'S.D.PASTE SHEET'!W1047)</f>
        <v/>
      </c>
      <c s="90" t="str">
        <f>IF('S.D.PASTE SHEET'!X1047="","",'S.D.PASTE SHEET'!X1047)</f>
        <v/>
      </c>
      <c s="90" t="str">
        <f>IF('S.D.PASTE SHEET'!Y1047="","",'S.D.PASTE SHEET'!Y1047)</f>
        <v/>
      </c>
      <c s="90" t="str">
        <f>IF('S.D.PASTE SHEET'!Z1047="","",'S.D.PASTE SHEET'!Z1047)</f>
        <v/>
      </c>
      <c s="90" t="str">
        <f>IF('S.D.PASTE SHEET'!AA1047="","",'S.D.PASTE SHEET'!AA1047)</f>
        <v/>
      </c>
      <c s="90" t="str">
        <f>IF('S.D.PASTE SHEET'!AB1047="","",'S.D.PASTE SHEET'!AB1047)</f>
        <v/>
      </c>
      <c s="90" t="str">
        <f>IF('S.D.PASTE SHEET'!AC1047="","",'S.D.PASTE SHEET'!AC1047)</f>
        <v/>
      </c>
      <c s="90" t="str">
        <f>IF('S.D.PASTE SHEET'!AD1047="","",'S.D.PASTE SHEET'!AD1047)</f>
        <v/>
      </c>
      <c s="34"/>
      <c s="32" t="str">
        <f>IF(AK1047="","",IF(AK1047&gt;0,COUNT($AG$2:AG1047),""))</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7" s="32" t="str">
        <f>IF(BC1047="","",IF(BC1047&gt;0,COUNT($AY$2:AY1047),""))</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8" spans="1:66" ht="15.75" customHeight="1">
      <c r="A1048" s="90" t="str">
        <f>IF('S.D.PASTE SHEET'!A1048="","",'S.D.PASTE SHEET'!A1048)</f>
        <v/>
      </c>
      <c s="90" t="str">
        <f>IF('S.D.PASTE SHEET'!B1048="","",'S.D.PASTE SHEET'!B1048)</f>
        <v/>
      </c>
      <c s="90" t="str">
        <f>IF('S.D.PASTE SHEET'!C1048="","",'S.D.PASTE SHEET'!C1048)</f>
        <v/>
      </c>
      <c s="91" t="str">
        <f>IF('S.D.PASTE SHEET'!D1048="","",'S.D.PASTE SHEET'!D1048)</f>
        <v/>
      </c>
      <c s="90" t="str">
        <f>IF('S.D.PASTE SHEET'!E1048="","",UPPER('S.D.PASTE SHEET'!E1048))</f>
        <v/>
      </c>
      <c s="90" t="str">
        <f>IF('S.D.PASTE SHEET'!F1048="","",'S.D.PASTE SHEET'!F1048)</f>
        <v/>
      </c>
      <c s="90" t="str">
        <f>IF('S.D.PASTE SHEET'!G1048="","",UPPER('S.D.PASTE SHEET'!G1048))</f>
        <v/>
      </c>
      <c s="90" t="str">
        <f>IF('S.D.PASTE SHEET'!H1048="","",UPPER('S.D.PASTE SHEET'!H1048))</f>
        <v/>
      </c>
      <c s="90" t="str">
        <f>IF('S.D.PASTE SHEET'!I1048="","",'S.D.PASTE SHEET'!I1048)</f>
        <v/>
      </c>
      <c s="91" t="str">
        <f>IF('S.D.PASTE SHEET'!J1048="","",'S.D.PASTE SHEET'!J1048)</f>
        <v/>
      </c>
      <c s="90" t="str">
        <f>IF('S.D.PASTE SHEET'!K1048="","",'S.D.PASTE SHEET'!K1048)</f>
        <v/>
      </c>
      <c s="90" t="str">
        <f>IF('S.D.PASTE SHEET'!L1048="","",'S.D.PASTE SHEET'!L1048)</f>
        <v/>
      </c>
      <c s="90" t="str">
        <f>IF('S.D.PASTE SHEET'!M1048="","",'S.D.PASTE SHEET'!M1048)</f>
        <v/>
      </c>
      <c s="90" t="str">
        <f>IF('S.D.PASTE SHEET'!N1048="","",'S.D.PASTE SHEET'!N1048)</f>
        <v/>
      </c>
      <c s="90" t="str">
        <f>IF('S.D.PASTE SHEET'!O1048="","",'S.D.PASTE SHEET'!O1048)</f>
        <v/>
      </c>
      <c s="90" t="str">
        <f>IF('S.D.PASTE SHEET'!P1048="","",'S.D.PASTE SHEET'!P1048)</f>
        <v/>
      </c>
      <c s="90" t="str">
        <f>IF('S.D.PASTE SHEET'!Q1048="","",'S.D.PASTE SHEET'!Q1048)</f>
        <v/>
      </c>
      <c s="90" t="str">
        <f>IF('S.D.PASTE SHEET'!R1048="","",'S.D.PASTE SHEET'!R1048)</f>
        <v/>
      </c>
      <c s="90" t="str">
        <f>IF('S.D.PASTE SHEET'!S1048="","",'S.D.PASTE SHEET'!S1048)</f>
        <v/>
      </c>
      <c s="90" t="str">
        <f>IF('S.D.PASTE SHEET'!T1048="","",'S.D.PASTE SHEET'!T1048)</f>
        <v/>
      </c>
      <c s="90" t="str">
        <f>IF('S.D.PASTE SHEET'!U1048="","",'S.D.PASTE SHEET'!U1048)</f>
        <v/>
      </c>
      <c s="90" t="str">
        <f>IF('S.D.PASTE SHEET'!V1048="","",'S.D.PASTE SHEET'!V1048)</f>
        <v/>
      </c>
      <c s="90" t="str">
        <f>IF('S.D.PASTE SHEET'!W1048="","",'S.D.PASTE SHEET'!W1048)</f>
        <v/>
      </c>
      <c s="90" t="str">
        <f>IF('S.D.PASTE SHEET'!X1048="","",'S.D.PASTE SHEET'!X1048)</f>
        <v/>
      </c>
      <c s="90" t="str">
        <f>IF('S.D.PASTE SHEET'!Y1048="","",'S.D.PASTE SHEET'!Y1048)</f>
        <v/>
      </c>
      <c s="90" t="str">
        <f>IF('S.D.PASTE SHEET'!Z1048="","",'S.D.PASTE SHEET'!Z1048)</f>
        <v/>
      </c>
      <c s="90" t="str">
        <f>IF('S.D.PASTE SHEET'!AA1048="","",'S.D.PASTE SHEET'!AA1048)</f>
        <v/>
      </c>
      <c s="90" t="str">
        <f>IF('S.D.PASTE SHEET'!AB1048="","",'S.D.PASTE SHEET'!AB1048)</f>
        <v/>
      </c>
      <c s="90" t="str">
        <f>IF('S.D.PASTE SHEET'!AC1048="","",'S.D.PASTE SHEET'!AC1048)</f>
        <v/>
      </c>
      <c s="90" t="str">
        <f>IF('S.D.PASTE SHEET'!AD1048="","",'S.D.PASTE SHEET'!AD1048)</f>
        <v/>
      </c>
      <c s="34"/>
      <c s="32" t="str">
        <f>IF(AK1048="","",IF(AK1048&gt;0,COUNT($AG$2:AG1048),""))</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8" s="32" t="str">
        <f>IF(BC1048="","",IF(BC1048&gt;0,COUNT($AY$2:AY1048),""))</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49" spans="1:66" ht="15.75" customHeight="1">
      <c r="A1049" s="90" t="str">
        <f>IF('S.D.PASTE SHEET'!A1049="","",'S.D.PASTE SHEET'!A1049)</f>
        <v/>
      </c>
      <c s="90" t="str">
        <f>IF('S.D.PASTE SHEET'!B1049="","",'S.D.PASTE SHEET'!B1049)</f>
        <v/>
      </c>
      <c s="90" t="str">
        <f>IF('S.D.PASTE SHEET'!C1049="","",'S.D.PASTE SHEET'!C1049)</f>
        <v/>
      </c>
      <c s="91" t="str">
        <f>IF('S.D.PASTE SHEET'!D1049="","",'S.D.PASTE SHEET'!D1049)</f>
        <v/>
      </c>
      <c s="90" t="str">
        <f>IF('S.D.PASTE SHEET'!E1049="","",UPPER('S.D.PASTE SHEET'!E1049))</f>
        <v/>
      </c>
      <c s="90" t="str">
        <f>IF('S.D.PASTE SHEET'!F1049="","",'S.D.PASTE SHEET'!F1049)</f>
        <v/>
      </c>
      <c s="90" t="str">
        <f>IF('S.D.PASTE SHEET'!G1049="","",UPPER('S.D.PASTE SHEET'!G1049))</f>
        <v/>
      </c>
      <c s="90" t="str">
        <f>IF('S.D.PASTE SHEET'!H1049="","",UPPER('S.D.PASTE SHEET'!H1049))</f>
        <v/>
      </c>
      <c s="90" t="str">
        <f>IF('S.D.PASTE SHEET'!I1049="","",'S.D.PASTE SHEET'!I1049)</f>
        <v/>
      </c>
      <c s="91" t="str">
        <f>IF('S.D.PASTE SHEET'!J1049="","",'S.D.PASTE SHEET'!J1049)</f>
        <v/>
      </c>
      <c s="90" t="str">
        <f>IF('S.D.PASTE SHEET'!K1049="","",'S.D.PASTE SHEET'!K1049)</f>
        <v/>
      </c>
      <c s="90" t="str">
        <f>IF('S.D.PASTE SHEET'!L1049="","",'S.D.PASTE SHEET'!L1049)</f>
        <v/>
      </c>
      <c s="90" t="str">
        <f>IF('S.D.PASTE SHEET'!M1049="","",'S.D.PASTE SHEET'!M1049)</f>
        <v/>
      </c>
      <c s="90" t="str">
        <f>IF('S.D.PASTE SHEET'!N1049="","",'S.D.PASTE SHEET'!N1049)</f>
        <v/>
      </c>
      <c s="90" t="str">
        <f>IF('S.D.PASTE SHEET'!O1049="","",'S.D.PASTE SHEET'!O1049)</f>
        <v/>
      </c>
      <c s="90" t="str">
        <f>IF('S.D.PASTE SHEET'!P1049="","",'S.D.PASTE SHEET'!P1049)</f>
        <v/>
      </c>
      <c s="90" t="str">
        <f>IF('S.D.PASTE SHEET'!Q1049="","",'S.D.PASTE SHEET'!Q1049)</f>
        <v/>
      </c>
      <c s="90" t="str">
        <f>IF('S.D.PASTE SHEET'!R1049="","",'S.D.PASTE SHEET'!R1049)</f>
        <v/>
      </c>
      <c s="90" t="str">
        <f>IF('S.D.PASTE SHEET'!S1049="","",'S.D.PASTE SHEET'!S1049)</f>
        <v/>
      </c>
      <c s="90" t="str">
        <f>IF('S.D.PASTE SHEET'!T1049="","",'S.D.PASTE SHEET'!T1049)</f>
        <v/>
      </c>
      <c s="90" t="str">
        <f>IF('S.D.PASTE SHEET'!U1049="","",'S.D.PASTE SHEET'!U1049)</f>
        <v/>
      </c>
      <c s="90" t="str">
        <f>IF('S.D.PASTE SHEET'!V1049="","",'S.D.PASTE SHEET'!V1049)</f>
        <v/>
      </c>
      <c s="90" t="str">
        <f>IF('S.D.PASTE SHEET'!W1049="","",'S.D.PASTE SHEET'!W1049)</f>
        <v/>
      </c>
      <c s="90" t="str">
        <f>IF('S.D.PASTE SHEET'!X1049="","",'S.D.PASTE SHEET'!X1049)</f>
        <v/>
      </c>
      <c s="90" t="str">
        <f>IF('S.D.PASTE SHEET'!Y1049="","",'S.D.PASTE SHEET'!Y1049)</f>
        <v/>
      </c>
      <c s="90" t="str">
        <f>IF('S.D.PASTE SHEET'!Z1049="","",'S.D.PASTE SHEET'!Z1049)</f>
        <v/>
      </c>
      <c s="90" t="str">
        <f>IF('S.D.PASTE SHEET'!AA1049="","",'S.D.PASTE SHEET'!AA1049)</f>
        <v/>
      </c>
      <c s="90" t="str">
        <f>IF('S.D.PASTE SHEET'!AB1049="","",'S.D.PASTE SHEET'!AB1049)</f>
        <v/>
      </c>
      <c s="90" t="str">
        <f>IF('S.D.PASTE SHEET'!AC1049="","",'S.D.PASTE SHEET'!AC1049)</f>
        <v/>
      </c>
      <c s="90" t="str">
        <f>IF('S.D.PASTE SHEET'!AD1049="","",'S.D.PASTE SHEET'!AD1049)</f>
        <v/>
      </c>
      <c s="34"/>
      <c s="32" t="str">
        <f>IF(AK1049="","",IF(AK1049&gt;0,COUNT($AG$2:AG1049),""))</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49" s="32" t="str">
        <f>IF(BC1049="","",IF(BC1049&gt;0,COUNT($AY$2:AY1049),""))</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0" spans="1:66" ht="15.75" customHeight="1">
      <c r="A1050" s="90" t="str">
        <f>IF('S.D.PASTE SHEET'!A1050="","",'S.D.PASTE SHEET'!A1050)</f>
        <v/>
      </c>
      <c s="90" t="str">
        <f>IF('S.D.PASTE SHEET'!B1050="","",'S.D.PASTE SHEET'!B1050)</f>
        <v/>
      </c>
      <c s="90" t="str">
        <f>IF('S.D.PASTE SHEET'!C1050="","",'S.D.PASTE SHEET'!C1050)</f>
        <v/>
      </c>
      <c s="91" t="str">
        <f>IF('S.D.PASTE SHEET'!D1050="","",'S.D.PASTE SHEET'!D1050)</f>
        <v/>
      </c>
      <c s="90" t="str">
        <f>IF('S.D.PASTE SHEET'!E1050="","",UPPER('S.D.PASTE SHEET'!E1050))</f>
        <v/>
      </c>
      <c s="90" t="str">
        <f>IF('S.D.PASTE SHEET'!F1050="","",'S.D.PASTE SHEET'!F1050)</f>
        <v/>
      </c>
      <c s="90" t="str">
        <f>IF('S.D.PASTE SHEET'!G1050="","",UPPER('S.D.PASTE SHEET'!G1050))</f>
        <v/>
      </c>
      <c s="90" t="str">
        <f>IF('S.D.PASTE SHEET'!H1050="","",UPPER('S.D.PASTE SHEET'!H1050))</f>
        <v/>
      </c>
      <c s="90" t="str">
        <f>IF('S.D.PASTE SHEET'!I1050="","",'S.D.PASTE SHEET'!I1050)</f>
        <v/>
      </c>
      <c s="91" t="str">
        <f>IF('S.D.PASTE SHEET'!J1050="","",'S.D.PASTE SHEET'!J1050)</f>
        <v/>
      </c>
      <c s="90" t="str">
        <f>IF('S.D.PASTE SHEET'!K1050="","",'S.D.PASTE SHEET'!K1050)</f>
        <v/>
      </c>
      <c s="90" t="str">
        <f>IF('S.D.PASTE SHEET'!L1050="","",'S.D.PASTE SHEET'!L1050)</f>
        <v/>
      </c>
      <c s="90" t="str">
        <f>IF('S.D.PASTE SHEET'!M1050="","",'S.D.PASTE SHEET'!M1050)</f>
        <v/>
      </c>
      <c s="90" t="str">
        <f>IF('S.D.PASTE SHEET'!N1050="","",'S.D.PASTE SHEET'!N1050)</f>
        <v/>
      </c>
      <c s="90" t="str">
        <f>IF('S.D.PASTE SHEET'!O1050="","",'S.D.PASTE SHEET'!O1050)</f>
        <v/>
      </c>
      <c s="90" t="str">
        <f>IF('S.D.PASTE SHEET'!P1050="","",'S.D.PASTE SHEET'!P1050)</f>
        <v/>
      </c>
      <c s="90" t="str">
        <f>IF('S.D.PASTE SHEET'!Q1050="","",'S.D.PASTE SHEET'!Q1050)</f>
        <v/>
      </c>
      <c s="90" t="str">
        <f>IF('S.D.PASTE SHEET'!R1050="","",'S.D.PASTE SHEET'!R1050)</f>
        <v/>
      </c>
      <c s="90" t="str">
        <f>IF('S.D.PASTE SHEET'!S1050="","",'S.D.PASTE SHEET'!S1050)</f>
        <v/>
      </c>
      <c s="90" t="str">
        <f>IF('S.D.PASTE SHEET'!T1050="","",'S.D.PASTE SHEET'!T1050)</f>
        <v/>
      </c>
      <c s="90" t="str">
        <f>IF('S.D.PASTE SHEET'!U1050="","",'S.D.PASTE SHEET'!U1050)</f>
        <v/>
      </c>
      <c s="90" t="str">
        <f>IF('S.D.PASTE SHEET'!V1050="","",'S.D.PASTE SHEET'!V1050)</f>
        <v/>
      </c>
      <c s="90" t="str">
        <f>IF('S.D.PASTE SHEET'!W1050="","",'S.D.PASTE SHEET'!W1050)</f>
        <v/>
      </c>
      <c s="90" t="str">
        <f>IF('S.D.PASTE SHEET'!X1050="","",'S.D.PASTE SHEET'!X1050)</f>
        <v/>
      </c>
      <c s="90" t="str">
        <f>IF('S.D.PASTE SHEET'!Y1050="","",'S.D.PASTE SHEET'!Y1050)</f>
        <v/>
      </c>
      <c s="90" t="str">
        <f>IF('S.D.PASTE SHEET'!Z1050="","",'S.D.PASTE SHEET'!Z1050)</f>
        <v/>
      </c>
      <c s="90" t="str">
        <f>IF('S.D.PASTE SHEET'!AA1050="","",'S.D.PASTE SHEET'!AA1050)</f>
        <v/>
      </c>
      <c s="90" t="str">
        <f>IF('S.D.PASTE SHEET'!AB1050="","",'S.D.PASTE SHEET'!AB1050)</f>
        <v/>
      </c>
      <c s="90" t="str">
        <f>IF('S.D.PASTE SHEET'!AC1050="","",'S.D.PASTE SHEET'!AC1050)</f>
        <v/>
      </c>
      <c s="90" t="str">
        <f>IF('S.D.PASTE SHEET'!AD1050="","",'S.D.PASTE SHEET'!AD1050)</f>
        <v/>
      </c>
      <c s="34"/>
      <c s="32" t="str">
        <f>IF(AK1050="","",IF(AK1050&gt;0,COUNT($AG$2:AG1050),""))</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0" s="32" t="str">
        <f>IF(BC1050="","",IF(BC1050&gt;0,COUNT($AY$2:AY1050),""))</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1" spans="1:66" ht="15.75" customHeight="1">
      <c r="A1051" s="90" t="str">
        <f>IF('S.D.PASTE SHEET'!A1051="","",'S.D.PASTE SHEET'!A1051)</f>
        <v/>
      </c>
      <c s="90" t="str">
        <f>IF('S.D.PASTE SHEET'!B1051="","",'S.D.PASTE SHEET'!B1051)</f>
        <v/>
      </c>
      <c s="90" t="str">
        <f>IF('S.D.PASTE SHEET'!C1051="","",'S.D.PASTE SHEET'!C1051)</f>
        <v/>
      </c>
      <c s="91" t="str">
        <f>IF('S.D.PASTE SHEET'!D1051="","",'S.D.PASTE SHEET'!D1051)</f>
        <v/>
      </c>
      <c s="90" t="str">
        <f>IF('S.D.PASTE SHEET'!E1051="","",UPPER('S.D.PASTE SHEET'!E1051))</f>
        <v/>
      </c>
      <c s="90" t="str">
        <f>IF('S.D.PASTE SHEET'!F1051="","",'S.D.PASTE SHEET'!F1051)</f>
        <v/>
      </c>
      <c s="90" t="str">
        <f>IF('S.D.PASTE SHEET'!G1051="","",UPPER('S.D.PASTE SHEET'!G1051))</f>
        <v/>
      </c>
      <c s="90" t="str">
        <f>IF('S.D.PASTE SHEET'!H1051="","",UPPER('S.D.PASTE SHEET'!H1051))</f>
        <v/>
      </c>
      <c s="90" t="str">
        <f>IF('S.D.PASTE SHEET'!I1051="","",'S.D.PASTE SHEET'!I1051)</f>
        <v/>
      </c>
      <c s="91" t="str">
        <f>IF('S.D.PASTE SHEET'!J1051="","",'S.D.PASTE SHEET'!J1051)</f>
        <v/>
      </c>
      <c s="90" t="str">
        <f>IF('S.D.PASTE SHEET'!K1051="","",'S.D.PASTE SHEET'!K1051)</f>
        <v/>
      </c>
      <c s="90" t="str">
        <f>IF('S.D.PASTE SHEET'!L1051="","",'S.D.PASTE SHEET'!L1051)</f>
        <v/>
      </c>
      <c s="90" t="str">
        <f>IF('S.D.PASTE SHEET'!M1051="","",'S.D.PASTE SHEET'!M1051)</f>
        <v/>
      </c>
      <c s="90" t="str">
        <f>IF('S.D.PASTE SHEET'!N1051="","",'S.D.PASTE SHEET'!N1051)</f>
        <v/>
      </c>
      <c s="90" t="str">
        <f>IF('S.D.PASTE SHEET'!O1051="","",'S.D.PASTE SHEET'!O1051)</f>
        <v/>
      </c>
      <c s="90" t="str">
        <f>IF('S.D.PASTE SHEET'!P1051="","",'S.D.PASTE SHEET'!P1051)</f>
        <v/>
      </c>
      <c s="90" t="str">
        <f>IF('S.D.PASTE SHEET'!Q1051="","",'S.D.PASTE SHEET'!Q1051)</f>
        <v/>
      </c>
      <c s="90" t="str">
        <f>IF('S.D.PASTE SHEET'!R1051="","",'S.D.PASTE SHEET'!R1051)</f>
        <v/>
      </c>
      <c s="90" t="str">
        <f>IF('S.D.PASTE SHEET'!S1051="","",'S.D.PASTE SHEET'!S1051)</f>
        <v/>
      </c>
      <c s="90" t="str">
        <f>IF('S.D.PASTE SHEET'!T1051="","",'S.D.PASTE SHEET'!T1051)</f>
        <v/>
      </c>
      <c s="90" t="str">
        <f>IF('S.D.PASTE SHEET'!U1051="","",'S.D.PASTE SHEET'!U1051)</f>
        <v/>
      </c>
      <c s="90" t="str">
        <f>IF('S.D.PASTE SHEET'!V1051="","",'S.D.PASTE SHEET'!V1051)</f>
        <v/>
      </c>
      <c s="90" t="str">
        <f>IF('S.D.PASTE SHEET'!W1051="","",'S.D.PASTE SHEET'!W1051)</f>
        <v/>
      </c>
      <c s="90" t="str">
        <f>IF('S.D.PASTE SHEET'!X1051="","",'S.D.PASTE SHEET'!X1051)</f>
        <v/>
      </c>
      <c s="90" t="str">
        <f>IF('S.D.PASTE SHEET'!Y1051="","",'S.D.PASTE SHEET'!Y1051)</f>
        <v/>
      </c>
      <c s="90" t="str">
        <f>IF('S.D.PASTE SHEET'!Z1051="","",'S.D.PASTE SHEET'!Z1051)</f>
        <v/>
      </c>
      <c s="90" t="str">
        <f>IF('S.D.PASTE SHEET'!AA1051="","",'S.D.PASTE SHEET'!AA1051)</f>
        <v/>
      </c>
      <c s="90" t="str">
        <f>IF('S.D.PASTE SHEET'!AB1051="","",'S.D.PASTE SHEET'!AB1051)</f>
        <v/>
      </c>
      <c s="90" t="str">
        <f>IF('S.D.PASTE SHEET'!AC1051="","",'S.D.PASTE SHEET'!AC1051)</f>
        <v/>
      </c>
      <c s="90" t="str">
        <f>IF('S.D.PASTE SHEET'!AD1051="","",'S.D.PASTE SHEET'!AD1051)</f>
        <v/>
      </c>
      <c s="34"/>
      <c s="32" t="str">
        <f>IF(AK1051="","",IF(AK1051&gt;0,COUNT($AG$2:AG1051),""))</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1" s="32" t="str">
        <f>IF(BC1051="","",IF(BC1051&gt;0,COUNT($AY$2:AY1051),""))</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2" spans="1:66" ht="15.75" customHeight="1">
      <c r="A1052" s="90" t="str">
        <f>IF('S.D.PASTE SHEET'!A1052="","",'S.D.PASTE SHEET'!A1052)</f>
        <v/>
      </c>
      <c s="90" t="str">
        <f>IF('S.D.PASTE SHEET'!B1052="","",'S.D.PASTE SHEET'!B1052)</f>
        <v/>
      </c>
      <c s="90" t="str">
        <f>IF('S.D.PASTE SHEET'!C1052="","",'S.D.PASTE SHEET'!C1052)</f>
        <v/>
      </c>
      <c s="91" t="str">
        <f>IF('S.D.PASTE SHEET'!D1052="","",'S.D.PASTE SHEET'!D1052)</f>
        <v/>
      </c>
      <c s="90" t="str">
        <f>IF('S.D.PASTE SHEET'!E1052="","",UPPER('S.D.PASTE SHEET'!E1052))</f>
        <v/>
      </c>
      <c s="90" t="str">
        <f>IF('S.D.PASTE SHEET'!F1052="","",'S.D.PASTE SHEET'!F1052)</f>
        <v/>
      </c>
      <c s="90" t="str">
        <f>IF('S.D.PASTE SHEET'!G1052="","",UPPER('S.D.PASTE SHEET'!G1052))</f>
        <v/>
      </c>
      <c s="90" t="str">
        <f>IF('S.D.PASTE SHEET'!H1052="","",UPPER('S.D.PASTE SHEET'!H1052))</f>
        <v/>
      </c>
      <c s="90" t="str">
        <f>IF('S.D.PASTE SHEET'!I1052="","",'S.D.PASTE SHEET'!I1052)</f>
        <v/>
      </c>
      <c s="91" t="str">
        <f>IF('S.D.PASTE SHEET'!J1052="","",'S.D.PASTE SHEET'!J1052)</f>
        <v/>
      </c>
      <c s="90" t="str">
        <f>IF('S.D.PASTE SHEET'!K1052="","",'S.D.PASTE SHEET'!K1052)</f>
        <v/>
      </c>
      <c s="90" t="str">
        <f>IF('S.D.PASTE SHEET'!L1052="","",'S.D.PASTE SHEET'!L1052)</f>
        <v/>
      </c>
      <c s="90" t="str">
        <f>IF('S.D.PASTE SHEET'!M1052="","",'S.D.PASTE SHEET'!M1052)</f>
        <v/>
      </c>
      <c s="90" t="str">
        <f>IF('S.D.PASTE SHEET'!N1052="","",'S.D.PASTE SHEET'!N1052)</f>
        <v/>
      </c>
      <c s="90" t="str">
        <f>IF('S.D.PASTE SHEET'!O1052="","",'S.D.PASTE SHEET'!O1052)</f>
        <v/>
      </c>
      <c s="90" t="str">
        <f>IF('S.D.PASTE SHEET'!P1052="","",'S.D.PASTE SHEET'!P1052)</f>
        <v/>
      </c>
      <c s="90" t="str">
        <f>IF('S.D.PASTE SHEET'!Q1052="","",'S.D.PASTE SHEET'!Q1052)</f>
        <v/>
      </c>
      <c s="90" t="str">
        <f>IF('S.D.PASTE SHEET'!R1052="","",'S.D.PASTE SHEET'!R1052)</f>
        <v/>
      </c>
      <c s="90" t="str">
        <f>IF('S.D.PASTE SHEET'!S1052="","",'S.D.PASTE SHEET'!S1052)</f>
        <v/>
      </c>
      <c s="90" t="str">
        <f>IF('S.D.PASTE SHEET'!T1052="","",'S.D.PASTE SHEET'!T1052)</f>
        <v/>
      </c>
      <c s="90" t="str">
        <f>IF('S.D.PASTE SHEET'!U1052="","",'S.D.PASTE SHEET'!U1052)</f>
        <v/>
      </c>
      <c s="90" t="str">
        <f>IF('S.D.PASTE SHEET'!V1052="","",'S.D.PASTE SHEET'!V1052)</f>
        <v/>
      </c>
      <c s="90" t="str">
        <f>IF('S.D.PASTE SHEET'!W1052="","",'S.D.PASTE SHEET'!W1052)</f>
        <v/>
      </c>
      <c s="90" t="str">
        <f>IF('S.D.PASTE SHEET'!X1052="","",'S.D.PASTE SHEET'!X1052)</f>
        <v/>
      </c>
      <c s="90" t="str">
        <f>IF('S.D.PASTE SHEET'!Y1052="","",'S.D.PASTE SHEET'!Y1052)</f>
        <v/>
      </c>
      <c s="90" t="str">
        <f>IF('S.D.PASTE SHEET'!Z1052="","",'S.D.PASTE SHEET'!Z1052)</f>
        <v/>
      </c>
      <c s="90" t="str">
        <f>IF('S.D.PASTE SHEET'!AA1052="","",'S.D.PASTE SHEET'!AA1052)</f>
        <v/>
      </c>
      <c s="90" t="str">
        <f>IF('S.D.PASTE SHEET'!AB1052="","",'S.D.PASTE SHEET'!AB1052)</f>
        <v/>
      </c>
      <c s="90" t="str">
        <f>IF('S.D.PASTE SHEET'!AC1052="","",'S.D.PASTE SHEET'!AC1052)</f>
        <v/>
      </c>
      <c s="90" t="str">
        <f>IF('S.D.PASTE SHEET'!AD1052="","",'S.D.PASTE SHEET'!AD1052)</f>
        <v/>
      </c>
      <c s="34"/>
      <c s="32" t="str">
        <f>IF(AK1052="","",IF(AK1052&gt;0,COUNT($AG$2:AG1052),""))</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2" s="32" t="str">
        <f>IF(BC1052="","",IF(BC1052&gt;0,COUNT($AY$2:AY1052),""))</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3" spans="1:66" ht="15.75" customHeight="1">
      <c r="A1053" s="90" t="str">
        <f>IF('S.D.PASTE SHEET'!A1053="","",'S.D.PASTE SHEET'!A1053)</f>
        <v/>
      </c>
      <c s="90" t="str">
        <f>IF('S.D.PASTE SHEET'!B1053="","",'S.D.PASTE SHEET'!B1053)</f>
        <v/>
      </c>
      <c s="90" t="str">
        <f>IF('S.D.PASTE SHEET'!C1053="","",'S.D.PASTE SHEET'!C1053)</f>
        <v/>
      </c>
      <c s="91" t="str">
        <f>IF('S.D.PASTE SHEET'!D1053="","",'S.D.PASTE SHEET'!D1053)</f>
        <v/>
      </c>
      <c s="90" t="str">
        <f>IF('S.D.PASTE SHEET'!E1053="","",UPPER('S.D.PASTE SHEET'!E1053))</f>
        <v/>
      </c>
      <c s="90" t="str">
        <f>IF('S.D.PASTE SHEET'!F1053="","",'S.D.PASTE SHEET'!F1053)</f>
        <v/>
      </c>
      <c s="90" t="str">
        <f>IF('S.D.PASTE SHEET'!G1053="","",UPPER('S.D.PASTE SHEET'!G1053))</f>
        <v/>
      </c>
      <c s="90" t="str">
        <f>IF('S.D.PASTE SHEET'!H1053="","",UPPER('S.D.PASTE SHEET'!H1053))</f>
        <v/>
      </c>
      <c s="90" t="str">
        <f>IF('S.D.PASTE SHEET'!I1053="","",'S.D.PASTE SHEET'!I1053)</f>
        <v/>
      </c>
      <c s="91" t="str">
        <f>IF('S.D.PASTE SHEET'!J1053="","",'S.D.PASTE SHEET'!J1053)</f>
        <v/>
      </c>
      <c s="90" t="str">
        <f>IF('S.D.PASTE SHEET'!K1053="","",'S.D.PASTE SHEET'!K1053)</f>
        <v/>
      </c>
      <c s="90" t="str">
        <f>IF('S.D.PASTE SHEET'!L1053="","",'S.D.PASTE SHEET'!L1053)</f>
        <v/>
      </c>
      <c s="90" t="str">
        <f>IF('S.D.PASTE SHEET'!M1053="","",'S.D.PASTE SHEET'!M1053)</f>
        <v/>
      </c>
      <c s="90" t="str">
        <f>IF('S.D.PASTE SHEET'!N1053="","",'S.D.PASTE SHEET'!N1053)</f>
        <v/>
      </c>
      <c s="90" t="str">
        <f>IF('S.D.PASTE SHEET'!O1053="","",'S.D.PASTE SHEET'!O1053)</f>
        <v/>
      </c>
      <c s="90" t="str">
        <f>IF('S.D.PASTE SHEET'!P1053="","",'S.D.PASTE SHEET'!P1053)</f>
        <v/>
      </c>
      <c s="90" t="str">
        <f>IF('S.D.PASTE SHEET'!Q1053="","",'S.D.PASTE SHEET'!Q1053)</f>
        <v/>
      </c>
      <c s="90" t="str">
        <f>IF('S.D.PASTE SHEET'!R1053="","",'S.D.PASTE SHEET'!R1053)</f>
        <v/>
      </c>
      <c s="90" t="str">
        <f>IF('S.D.PASTE SHEET'!S1053="","",'S.D.PASTE SHEET'!S1053)</f>
        <v/>
      </c>
      <c s="90" t="str">
        <f>IF('S.D.PASTE SHEET'!T1053="","",'S.D.PASTE SHEET'!T1053)</f>
        <v/>
      </c>
      <c s="90" t="str">
        <f>IF('S.D.PASTE SHEET'!U1053="","",'S.D.PASTE SHEET'!U1053)</f>
        <v/>
      </c>
      <c s="90" t="str">
        <f>IF('S.D.PASTE SHEET'!V1053="","",'S.D.PASTE SHEET'!V1053)</f>
        <v/>
      </c>
      <c s="90" t="str">
        <f>IF('S.D.PASTE SHEET'!W1053="","",'S.D.PASTE SHEET'!W1053)</f>
        <v/>
      </c>
      <c s="90" t="str">
        <f>IF('S.D.PASTE SHEET'!X1053="","",'S.D.PASTE SHEET'!X1053)</f>
        <v/>
      </c>
      <c s="90" t="str">
        <f>IF('S.D.PASTE SHEET'!Y1053="","",'S.D.PASTE SHEET'!Y1053)</f>
        <v/>
      </c>
      <c s="90" t="str">
        <f>IF('S.D.PASTE SHEET'!Z1053="","",'S.D.PASTE SHEET'!Z1053)</f>
        <v/>
      </c>
      <c s="90" t="str">
        <f>IF('S.D.PASTE SHEET'!AA1053="","",'S.D.PASTE SHEET'!AA1053)</f>
        <v/>
      </c>
      <c s="90" t="str">
        <f>IF('S.D.PASTE SHEET'!AB1053="","",'S.D.PASTE SHEET'!AB1053)</f>
        <v/>
      </c>
      <c s="90" t="str">
        <f>IF('S.D.PASTE SHEET'!AC1053="","",'S.D.PASTE SHEET'!AC1053)</f>
        <v/>
      </c>
      <c s="90" t="str">
        <f>IF('S.D.PASTE SHEET'!AD1053="","",'S.D.PASTE SHEET'!AD1053)</f>
        <v/>
      </c>
      <c s="34"/>
      <c s="32" t="str">
        <f>IF(AK1053="","",IF(AK1053&gt;0,COUNT($AG$2:AG1053),""))</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3" s="32" t="str">
        <f>IF(BC1053="","",IF(BC1053&gt;0,COUNT($AY$2:AY1053),""))</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4" spans="1:66" ht="15.75" customHeight="1">
      <c r="A1054" s="90" t="str">
        <f>IF('S.D.PASTE SHEET'!A1054="","",'S.D.PASTE SHEET'!A1054)</f>
        <v/>
      </c>
      <c s="90" t="str">
        <f>IF('S.D.PASTE SHEET'!B1054="","",'S.D.PASTE SHEET'!B1054)</f>
        <v/>
      </c>
      <c s="90" t="str">
        <f>IF('S.D.PASTE SHEET'!C1054="","",'S.D.PASTE SHEET'!C1054)</f>
        <v/>
      </c>
      <c s="91" t="str">
        <f>IF('S.D.PASTE SHEET'!D1054="","",'S.D.PASTE SHEET'!D1054)</f>
        <v/>
      </c>
      <c s="90" t="str">
        <f>IF('S.D.PASTE SHEET'!E1054="","",UPPER('S.D.PASTE SHEET'!E1054))</f>
        <v/>
      </c>
      <c s="90" t="str">
        <f>IF('S.D.PASTE SHEET'!F1054="","",'S.D.PASTE SHEET'!F1054)</f>
        <v/>
      </c>
      <c s="90" t="str">
        <f>IF('S.D.PASTE SHEET'!G1054="","",UPPER('S.D.PASTE SHEET'!G1054))</f>
        <v/>
      </c>
      <c s="90" t="str">
        <f>IF('S.D.PASTE SHEET'!H1054="","",UPPER('S.D.PASTE SHEET'!H1054))</f>
        <v/>
      </c>
      <c s="90" t="str">
        <f>IF('S.D.PASTE SHEET'!I1054="","",'S.D.PASTE SHEET'!I1054)</f>
        <v/>
      </c>
      <c s="91" t="str">
        <f>IF('S.D.PASTE SHEET'!J1054="","",'S.D.PASTE SHEET'!J1054)</f>
        <v/>
      </c>
      <c s="90" t="str">
        <f>IF('S.D.PASTE SHEET'!K1054="","",'S.D.PASTE SHEET'!K1054)</f>
        <v/>
      </c>
      <c s="90" t="str">
        <f>IF('S.D.PASTE SHEET'!L1054="","",'S.D.PASTE SHEET'!L1054)</f>
        <v/>
      </c>
      <c s="90" t="str">
        <f>IF('S.D.PASTE SHEET'!M1054="","",'S.D.PASTE SHEET'!M1054)</f>
        <v/>
      </c>
      <c s="90" t="str">
        <f>IF('S.D.PASTE SHEET'!N1054="","",'S.D.PASTE SHEET'!N1054)</f>
        <v/>
      </c>
      <c s="90" t="str">
        <f>IF('S.D.PASTE SHEET'!O1054="","",'S.D.PASTE SHEET'!O1054)</f>
        <v/>
      </c>
      <c s="90" t="str">
        <f>IF('S.D.PASTE SHEET'!P1054="","",'S.D.PASTE SHEET'!P1054)</f>
        <v/>
      </c>
      <c s="90" t="str">
        <f>IF('S.D.PASTE SHEET'!Q1054="","",'S.D.PASTE SHEET'!Q1054)</f>
        <v/>
      </c>
      <c s="90" t="str">
        <f>IF('S.D.PASTE SHEET'!R1054="","",'S.D.PASTE SHEET'!R1054)</f>
        <v/>
      </c>
      <c s="90" t="str">
        <f>IF('S.D.PASTE SHEET'!S1054="","",'S.D.PASTE SHEET'!S1054)</f>
        <v/>
      </c>
      <c s="90" t="str">
        <f>IF('S.D.PASTE SHEET'!T1054="","",'S.D.PASTE SHEET'!T1054)</f>
        <v/>
      </c>
      <c s="90" t="str">
        <f>IF('S.D.PASTE SHEET'!U1054="","",'S.D.PASTE SHEET'!U1054)</f>
        <v/>
      </c>
      <c s="90" t="str">
        <f>IF('S.D.PASTE SHEET'!V1054="","",'S.D.PASTE SHEET'!V1054)</f>
        <v/>
      </c>
      <c s="90" t="str">
        <f>IF('S.D.PASTE SHEET'!W1054="","",'S.D.PASTE SHEET'!W1054)</f>
        <v/>
      </c>
      <c s="90" t="str">
        <f>IF('S.D.PASTE SHEET'!X1054="","",'S.D.PASTE SHEET'!X1054)</f>
        <v/>
      </c>
      <c s="90" t="str">
        <f>IF('S.D.PASTE SHEET'!Y1054="","",'S.D.PASTE SHEET'!Y1054)</f>
        <v/>
      </c>
      <c s="90" t="str">
        <f>IF('S.D.PASTE SHEET'!Z1054="","",'S.D.PASTE SHEET'!Z1054)</f>
        <v/>
      </c>
      <c s="90" t="str">
        <f>IF('S.D.PASTE SHEET'!AA1054="","",'S.D.PASTE SHEET'!AA1054)</f>
        <v/>
      </c>
      <c s="90" t="str">
        <f>IF('S.D.PASTE SHEET'!AB1054="","",'S.D.PASTE SHEET'!AB1054)</f>
        <v/>
      </c>
      <c s="90" t="str">
        <f>IF('S.D.PASTE SHEET'!AC1054="","",'S.D.PASTE SHEET'!AC1054)</f>
        <v/>
      </c>
      <c s="90" t="str">
        <f>IF('S.D.PASTE SHEET'!AD1054="","",'S.D.PASTE SHEET'!AD1054)</f>
        <v/>
      </c>
      <c s="34"/>
      <c s="32" t="str">
        <f>IF(AK1054="","",IF(AK1054&gt;0,COUNT($AG$2:AG1054),""))</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4" s="32" t="str">
        <f>IF(BC1054="","",IF(BC1054&gt;0,COUNT($AY$2:AY1054),""))</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5" spans="1:66" ht="15.75" customHeight="1">
      <c r="A1055" s="90" t="str">
        <f>IF('S.D.PASTE SHEET'!A1055="","",'S.D.PASTE SHEET'!A1055)</f>
        <v/>
      </c>
      <c s="90" t="str">
        <f>IF('S.D.PASTE SHEET'!B1055="","",'S.D.PASTE SHEET'!B1055)</f>
        <v/>
      </c>
      <c s="90" t="str">
        <f>IF('S.D.PASTE SHEET'!C1055="","",'S.D.PASTE SHEET'!C1055)</f>
        <v/>
      </c>
      <c s="91" t="str">
        <f>IF('S.D.PASTE SHEET'!D1055="","",'S.D.PASTE SHEET'!D1055)</f>
        <v/>
      </c>
      <c s="90" t="str">
        <f>IF('S.D.PASTE SHEET'!E1055="","",UPPER('S.D.PASTE SHEET'!E1055))</f>
        <v/>
      </c>
      <c s="90" t="str">
        <f>IF('S.D.PASTE SHEET'!F1055="","",'S.D.PASTE SHEET'!F1055)</f>
        <v/>
      </c>
      <c s="90" t="str">
        <f>IF('S.D.PASTE SHEET'!G1055="","",UPPER('S.D.PASTE SHEET'!G1055))</f>
        <v/>
      </c>
      <c s="90" t="str">
        <f>IF('S.D.PASTE SHEET'!H1055="","",UPPER('S.D.PASTE SHEET'!H1055))</f>
        <v/>
      </c>
      <c s="90" t="str">
        <f>IF('S.D.PASTE SHEET'!I1055="","",'S.D.PASTE SHEET'!I1055)</f>
        <v/>
      </c>
      <c s="91" t="str">
        <f>IF('S.D.PASTE SHEET'!J1055="","",'S.D.PASTE SHEET'!J1055)</f>
        <v/>
      </c>
      <c s="90" t="str">
        <f>IF('S.D.PASTE SHEET'!K1055="","",'S.D.PASTE SHEET'!K1055)</f>
        <v/>
      </c>
      <c s="90" t="str">
        <f>IF('S.D.PASTE SHEET'!L1055="","",'S.D.PASTE SHEET'!L1055)</f>
        <v/>
      </c>
      <c s="90" t="str">
        <f>IF('S.D.PASTE SHEET'!M1055="","",'S.D.PASTE SHEET'!M1055)</f>
        <v/>
      </c>
      <c s="90" t="str">
        <f>IF('S.D.PASTE SHEET'!N1055="","",'S.D.PASTE SHEET'!N1055)</f>
        <v/>
      </c>
      <c s="90" t="str">
        <f>IF('S.D.PASTE SHEET'!O1055="","",'S.D.PASTE SHEET'!O1055)</f>
        <v/>
      </c>
      <c s="90" t="str">
        <f>IF('S.D.PASTE SHEET'!P1055="","",'S.D.PASTE SHEET'!P1055)</f>
        <v/>
      </c>
      <c s="90" t="str">
        <f>IF('S.D.PASTE SHEET'!Q1055="","",'S.D.PASTE SHEET'!Q1055)</f>
        <v/>
      </c>
      <c s="90" t="str">
        <f>IF('S.D.PASTE SHEET'!R1055="","",'S.D.PASTE SHEET'!R1055)</f>
        <v/>
      </c>
      <c s="90" t="str">
        <f>IF('S.D.PASTE SHEET'!S1055="","",'S.D.PASTE SHEET'!S1055)</f>
        <v/>
      </c>
      <c s="90" t="str">
        <f>IF('S.D.PASTE SHEET'!T1055="","",'S.D.PASTE SHEET'!T1055)</f>
        <v/>
      </c>
      <c s="90" t="str">
        <f>IF('S.D.PASTE SHEET'!U1055="","",'S.D.PASTE SHEET'!U1055)</f>
        <v/>
      </c>
      <c s="90" t="str">
        <f>IF('S.D.PASTE SHEET'!V1055="","",'S.D.PASTE SHEET'!V1055)</f>
        <v/>
      </c>
      <c s="90" t="str">
        <f>IF('S.D.PASTE SHEET'!W1055="","",'S.D.PASTE SHEET'!W1055)</f>
        <v/>
      </c>
      <c s="90" t="str">
        <f>IF('S.D.PASTE SHEET'!X1055="","",'S.D.PASTE SHEET'!X1055)</f>
        <v/>
      </c>
      <c s="90" t="str">
        <f>IF('S.D.PASTE SHEET'!Y1055="","",'S.D.PASTE SHEET'!Y1055)</f>
        <v/>
      </c>
      <c s="90" t="str">
        <f>IF('S.D.PASTE SHEET'!Z1055="","",'S.D.PASTE SHEET'!Z1055)</f>
        <v/>
      </c>
      <c s="90" t="str">
        <f>IF('S.D.PASTE SHEET'!AA1055="","",'S.D.PASTE SHEET'!AA1055)</f>
        <v/>
      </c>
      <c s="90" t="str">
        <f>IF('S.D.PASTE SHEET'!AB1055="","",'S.D.PASTE SHEET'!AB1055)</f>
        <v/>
      </c>
      <c s="90" t="str">
        <f>IF('S.D.PASTE SHEET'!AC1055="","",'S.D.PASTE SHEET'!AC1055)</f>
        <v/>
      </c>
      <c s="90" t="str">
        <f>IF('S.D.PASTE SHEET'!AD1055="","",'S.D.PASTE SHEET'!AD1055)</f>
        <v/>
      </c>
      <c s="34"/>
      <c s="32" t="str">
        <f>IF(AK1055="","",IF(AK1055&gt;0,COUNT($AG$2:AG1055),""))</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5" s="32" t="str">
        <f>IF(BC1055="","",IF(BC1055&gt;0,COUNT($AY$2:AY1055),""))</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6" spans="1:66" ht="15.75" customHeight="1">
      <c r="A1056" s="90" t="str">
        <f>IF('S.D.PASTE SHEET'!A1056="","",'S.D.PASTE SHEET'!A1056)</f>
        <v/>
      </c>
      <c s="90" t="str">
        <f>IF('S.D.PASTE SHEET'!B1056="","",'S.D.PASTE SHEET'!B1056)</f>
        <v/>
      </c>
      <c s="90" t="str">
        <f>IF('S.D.PASTE SHEET'!C1056="","",'S.D.PASTE SHEET'!C1056)</f>
        <v/>
      </c>
      <c s="91" t="str">
        <f>IF('S.D.PASTE SHEET'!D1056="","",'S.D.PASTE SHEET'!D1056)</f>
        <v/>
      </c>
      <c s="90" t="str">
        <f>IF('S.D.PASTE SHEET'!E1056="","",UPPER('S.D.PASTE SHEET'!E1056))</f>
        <v/>
      </c>
      <c s="90" t="str">
        <f>IF('S.D.PASTE SHEET'!F1056="","",'S.D.PASTE SHEET'!F1056)</f>
        <v/>
      </c>
      <c s="90" t="str">
        <f>IF('S.D.PASTE SHEET'!G1056="","",UPPER('S.D.PASTE SHEET'!G1056))</f>
        <v/>
      </c>
      <c s="90" t="str">
        <f>IF('S.D.PASTE SHEET'!H1056="","",UPPER('S.D.PASTE SHEET'!H1056))</f>
        <v/>
      </c>
      <c s="90" t="str">
        <f>IF('S.D.PASTE SHEET'!I1056="","",'S.D.PASTE SHEET'!I1056)</f>
        <v/>
      </c>
      <c s="91" t="str">
        <f>IF('S.D.PASTE SHEET'!J1056="","",'S.D.PASTE SHEET'!J1056)</f>
        <v/>
      </c>
      <c s="90" t="str">
        <f>IF('S.D.PASTE SHEET'!K1056="","",'S.D.PASTE SHEET'!K1056)</f>
        <v/>
      </c>
      <c s="90" t="str">
        <f>IF('S.D.PASTE SHEET'!L1056="","",'S.D.PASTE SHEET'!L1056)</f>
        <v/>
      </c>
      <c s="90" t="str">
        <f>IF('S.D.PASTE SHEET'!M1056="","",'S.D.PASTE SHEET'!M1056)</f>
        <v/>
      </c>
      <c s="90" t="str">
        <f>IF('S.D.PASTE SHEET'!N1056="","",'S.D.PASTE SHEET'!N1056)</f>
        <v/>
      </c>
      <c s="90" t="str">
        <f>IF('S.D.PASTE SHEET'!O1056="","",'S.D.PASTE SHEET'!O1056)</f>
        <v/>
      </c>
      <c s="90" t="str">
        <f>IF('S.D.PASTE SHEET'!P1056="","",'S.D.PASTE SHEET'!P1056)</f>
        <v/>
      </c>
      <c s="90" t="str">
        <f>IF('S.D.PASTE SHEET'!Q1056="","",'S.D.PASTE SHEET'!Q1056)</f>
        <v/>
      </c>
      <c s="90" t="str">
        <f>IF('S.D.PASTE SHEET'!R1056="","",'S.D.PASTE SHEET'!R1056)</f>
        <v/>
      </c>
      <c s="90" t="str">
        <f>IF('S.D.PASTE SHEET'!S1056="","",'S.D.PASTE SHEET'!S1056)</f>
        <v/>
      </c>
      <c s="90" t="str">
        <f>IF('S.D.PASTE SHEET'!T1056="","",'S.D.PASTE SHEET'!T1056)</f>
        <v/>
      </c>
      <c s="90" t="str">
        <f>IF('S.D.PASTE SHEET'!U1056="","",'S.D.PASTE SHEET'!U1056)</f>
        <v/>
      </c>
      <c s="90" t="str">
        <f>IF('S.D.PASTE SHEET'!V1056="","",'S.D.PASTE SHEET'!V1056)</f>
        <v/>
      </c>
      <c s="90" t="str">
        <f>IF('S.D.PASTE SHEET'!W1056="","",'S.D.PASTE SHEET'!W1056)</f>
        <v/>
      </c>
      <c s="90" t="str">
        <f>IF('S.D.PASTE SHEET'!X1056="","",'S.D.PASTE SHEET'!X1056)</f>
        <v/>
      </c>
      <c s="90" t="str">
        <f>IF('S.D.PASTE SHEET'!Y1056="","",'S.D.PASTE SHEET'!Y1056)</f>
        <v/>
      </c>
      <c s="90" t="str">
        <f>IF('S.D.PASTE SHEET'!Z1056="","",'S.D.PASTE SHEET'!Z1056)</f>
        <v/>
      </c>
      <c s="90" t="str">
        <f>IF('S.D.PASTE SHEET'!AA1056="","",'S.D.PASTE SHEET'!AA1056)</f>
        <v/>
      </c>
      <c s="90" t="str">
        <f>IF('S.D.PASTE SHEET'!AB1056="","",'S.D.PASTE SHEET'!AB1056)</f>
        <v/>
      </c>
      <c s="90" t="str">
        <f>IF('S.D.PASTE SHEET'!AC1056="","",'S.D.PASTE SHEET'!AC1056)</f>
        <v/>
      </c>
      <c s="90" t="str">
        <f>IF('S.D.PASTE SHEET'!AD1056="","",'S.D.PASTE SHEET'!AD1056)</f>
        <v/>
      </c>
      <c s="34"/>
      <c s="32" t="str">
        <f>IF(AK1056="","",IF(AK1056&gt;0,COUNT($AG$2:AG1056),""))</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 t="shared" si="148"/>
        <v/>
      </c>
      <c r="AX1056" s="32" t="str">
        <f>IF(BC1056="","",IF(BC1056&gt;0,COUNT($AY$2:AY1056),""))</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7" spans="1:66" ht="15.75" customHeight="1">
      <c r="A1057" s="90" t="str">
        <f>IF('S.D.PASTE SHEET'!A1057="","",'S.D.PASTE SHEET'!A1057)</f>
        <v/>
      </c>
      <c s="90" t="str">
        <f>IF('S.D.PASTE SHEET'!B1057="","",'S.D.PASTE SHEET'!B1057)</f>
        <v/>
      </c>
      <c s="90" t="str">
        <f>IF('S.D.PASTE SHEET'!C1057="","",'S.D.PASTE SHEET'!C1057)</f>
        <v/>
      </c>
      <c s="91" t="str">
        <f>IF('S.D.PASTE SHEET'!D1057="","",'S.D.PASTE SHEET'!D1057)</f>
        <v/>
      </c>
      <c s="90" t="str">
        <f>IF('S.D.PASTE SHEET'!E1057="","",UPPER('S.D.PASTE SHEET'!E1057))</f>
        <v/>
      </c>
      <c s="90" t="str">
        <f>IF('S.D.PASTE SHEET'!F1057="","",'S.D.PASTE SHEET'!F1057)</f>
        <v/>
      </c>
      <c s="90" t="str">
        <f>IF('S.D.PASTE SHEET'!G1057="","",UPPER('S.D.PASTE SHEET'!G1057))</f>
        <v/>
      </c>
      <c s="90" t="str">
        <f>IF('S.D.PASTE SHEET'!H1057="","",UPPER('S.D.PASTE SHEET'!H1057))</f>
        <v/>
      </c>
      <c s="90" t="str">
        <f>IF('S.D.PASTE SHEET'!I1057="","",'S.D.PASTE SHEET'!I1057)</f>
        <v/>
      </c>
      <c s="91" t="str">
        <f>IF('S.D.PASTE SHEET'!J1057="","",'S.D.PASTE SHEET'!J1057)</f>
        <v/>
      </c>
      <c s="90" t="str">
        <f>IF('S.D.PASTE SHEET'!K1057="","",'S.D.PASTE SHEET'!K1057)</f>
        <v/>
      </c>
      <c s="90" t="str">
        <f>IF('S.D.PASTE SHEET'!L1057="","",'S.D.PASTE SHEET'!L1057)</f>
        <v/>
      </c>
      <c s="90" t="str">
        <f>IF('S.D.PASTE SHEET'!M1057="","",'S.D.PASTE SHEET'!M1057)</f>
        <v/>
      </c>
      <c s="90" t="str">
        <f>IF('S.D.PASTE SHEET'!N1057="","",'S.D.PASTE SHEET'!N1057)</f>
        <v/>
      </c>
      <c s="90" t="str">
        <f>IF('S.D.PASTE SHEET'!O1057="","",'S.D.PASTE SHEET'!O1057)</f>
        <v/>
      </c>
      <c s="90" t="str">
        <f>IF('S.D.PASTE SHEET'!P1057="","",'S.D.PASTE SHEET'!P1057)</f>
        <v/>
      </c>
      <c s="90" t="str">
        <f>IF('S.D.PASTE SHEET'!Q1057="","",'S.D.PASTE SHEET'!Q1057)</f>
        <v/>
      </c>
      <c s="90" t="str">
        <f>IF('S.D.PASTE SHEET'!R1057="","",'S.D.PASTE SHEET'!R1057)</f>
        <v/>
      </c>
      <c s="90" t="str">
        <f>IF('S.D.PASTE SHEET'!S1057="","",'S.D.PASTE SHEET'!S1057)</f>
        <v/>
      </c>
      <c s="90" t="str">
        <f>IF('S.D.PASTE SHEET'!T1057="","",'S.D.PASTE SHEET'!T1057)</f>
        <v/>
      </c>
      <c s="90" t="str">
        <f>IF('S.D.PASTE SHEET'!U1057="","",'S.D.PASTE SHEET'!U1057)</f>
        <v/>
      </c>
      <c s="90" t="str">
        <f>IF('S.D.PASTE SHEET'!V1057="","",'S.D.PASTE SHEET'!V1057)</f>
        <v/>
      </c>
      <c s="90" t="str">
        <f>IF('S.D.PASTE SHEET'!W1057="","",'S.D.PASTE SHEET'!W1057)</f>
        <v/>
      </c>
      <c s="90" t="str">
        <f>IF('S.D.PASTE SHEET'!X1057="","",'S.D.PASTE SHEET'!X1057)</f>
        <v/>
      </c>
      <c s="90" t="str">
        <f>IF('S.D.PASTE SHEET'!Y1057="","",'S.D.PASTE SHEET'!Y1057)</f>
        <v/>
      </c>
      <c s="90" t="str">
        <f>IF('S.D.PASTE SHEET'!Z1057="","",'S.D.PASTE SHEET'!Z1057)</f>
        <v/>
      </c>
      <c s="90" t="str">
        <f>IF('S.D.PASTE SHEET'!AA1057="","",'S.D.PASTE SHEET'!AA1057)</f>
        <v/>
      </c>
      <c s="90" t="str">
        <f>IF('S.D.PASTE SHEET'!AB1057="","",'S.D.PASTE SHEET'!AB1057)</f>
        <v/>
      </c>
      <c s="90" t="str">
        <f>IF('S.D.PASTE SHEET'!AC1057="","",'S.D.PASTE SHEET'!AC1057)</f>
        <v/>
      </c>
      <c s="90" t="str">
        <f>IF('S.D.PASTE SHEET'!AD1057="","",'S.D.PASTE SHEET'!AD1057)</f>
        <v/>
      </c>
      <c s="34"/>
      <c s="32" t="str">
        <f>IF(AK1057="","",IF(AK1057&gt;0,COUNT($AG$2:AG1057),""))</f>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37" t="str">
        <f t="shared" si="148"/>
        <v/>
      </c>
      <c s="10" t="str">
        <f t="shared" si="148"/>
        <v/>
      </c>
      <c s="10" t="str">
        <f t="shared" si="148"/>
        <v/>
      </c>
      <c s="10" t="str">
        <f t="shared" si="148"/>
        <v/>
      </c>
      <c s="10" t="str">
        <f t="shared" si="148"/>
        <v/>
      </c>
      <c s="10" t="str">
        <f t="shared" si="148"/>
        <v/>
      </c>
      <c s="10" t="str">
        <f>IF(AND($AJ$1=5,$A1057=5),P1057,"")</f>
        <v/>
      </c>
      <c r="AX1057" s="32" t="str">
        <f>IF(BC1057="","",IF(BC1057&gt;0,COUNT($AY$2:AY1057),""))</f>
        <v/>
      </c>
      <c s="10" t="str">
        <f t="shared" si="146"/>
        <v/>
      </c>
      <c s="10" t="str">
        <f t="shared" si="149"/>
        <v/>
      </c>
      <c s="10" t="str">
        <f t="shared" si="149"/>
        <v/>
      </c>
      <c s="39" t="str">
        <f t="shared" si="149"/>
        <v/>
      </c>
      <c s="10" t="str">
        <f t="shared" si="149"/>
        <v/>
      </c>
      <c s="10" t="str">
        <f t="shared" si="149"/>
        <v/>
      </c>
      <c s="10" t="str">
        <f t="shared" si="149"/>
        <v/>
      </c>
      <c s="10" t="str">
        <f t="shared" si="149"/>
        <v/>
      </c>
      <c s="10" t="str">
        <f t="shared" si="149"/>
        <v/>
      </c>
      <c s="39" t="str">
        <f t="shared" si="149"/>
        <v/>
      </c>
      <c s="10" t="str">
        <f t="shared" si="149"/>
        <v/>
      </c>
      <c s="10" t="str">
        <f t="shared" si="149"/>
        <v/>
      </c>
      <c s="10" t="str">
        <f t="shared" si="149"/>
        <v/>
      </c>
      <c s="10" t="str">
        <f t="shared" si="149"/>
        <v/>
      </c>
      <c s="10" t="str">
        <f t="shared" si="149"/>
        <v/>
      </c>
      <c s="10" t="str">
        <f t="shared" si="149"/>
        <v/>
      </c>
    </row>
    <row r="1058" spans="1:66" ht="15.75" customHeight="1">
      <c r="A1058" s="90" t="str">
        <f>IF('S.D.PASTE SHEET'!A1058="","",'S.D.PASTE SHEET'!A1058)</f>
        <v/>
      </c>
      <c s="90" t="str">
        <f>IF('S.D.PASTE SHEET'!B1058="","",'S.D.PASTE SHEET'!B1058)</f>
        <v/>
      </c>
      <c s="90" t="str">
        <f>IF('S.D.PASTE SHEET'!C1058="","",'S.D.PASTE SHEET'!C1058)</f>
        <v/>
      </c>
      <c s="91" t="str">
        <f>IF('S.D.PASTE SHEET'!D1058="","",'S.D.PASTE SHEET'!D1058)</f>
        <v/>
      </c>
      <c s="90" t="str">
        <f>IF('S.D.PASTE SHEET'!E1058="","",UPPER('S.D.PASTE SHEET'!E1058))</f>
        <v/>
      </c>
      <c s="90" t="str">
        <f>IF('S.D.PASTE SHEET'!F1058="","",'S.D.PASTE SHEET'!F1058)</f>
        <v/>
      </c>
      <c s="90" t="str">
        <f>IF('S.D.PASTE SHEET'!G1058="","",UPPER('S.D.PASTE SHEET'!G1058))</f>
        <v/>
      </c>
      <c s="90" t="str">
        <f>IF('S.D.PASTE SHEET'!H1058="","",UPPER('S.D.PASTE SHEET'!H1058))</f>
        <v/>
      </c>
      <c s="90" t="str">
        <f>IF('S.D.PASTE SHEET'!I1058="","",'S.D.PASTE SHEET'!I1058)</f>
        <v/>
      </c>
      <c s="91" t="str">
        <f>IF('S.D.PASTE SHEET'!J1058="","",'S.D.PASTE SHEET'!J1058)</f>
        <v/>
      </c>
      <c s="90" t="str">
        <f>IF('S.D.PASTE SHEET'!K1058="","",'S.D.PASTE SHEET'!K1058)</f>
        <v/>
      </c>
      <c s="90" t="str">
        <f>IF('S.D.PASTE SHEET'!L1058="","",'S.D.PASTE SHEET'!L1058)</f>
        <v/>
      </c>
      <c s="90" t="str">
        <f>IF('S.D.PASTE SHEET'!M1058="","",'S.D.PASTE SHEET'!M1058)</f>
        <v/>
      </c>
      <c s="90" t="str">
        <f>IF('S.D.PASTE SHEET'!N1058="","",'S.D.PASTE SHEET'!N1058)</f>
        <v/>
      </c>
      <c s="90" t="str">
        <f>IF('S.D.PASTE SHEET'!O1058="","",'S.D.PASTE SHEET'!O1058)</f>
        <v/>
      </c>
      <c s="90" t="str">
        <f>IF('S.D.PASTE SHEET'!P1058="","",'S.D.PASTE SHEET'!P1058)</f>
        <v/>
      </c>
      <c s="90" t="str">
        <f>IF('S.D.PASTE SHEET'!Q1058="","",'S.D.PASTE SHEET'!Q1058)</f>
        <v/>
      </c>
      <c s="90" t="str">
        <f>IF('S.D.PASTE SHEET'!R1058="","",'S.D.PASTE SHEET'!R1058)</f>
        <v/>
      </c>
      <c s="90" t="str">
        <f>IF('S.D.PASTE SHEET'!S1058="","",'S.D.PASTE SHEET'!S1058)</f>
        <v/>
      </c>
      <c s="90" t="str">
        <f>IF('S.D.PASTE SHEET'!T1058="","",'S.D.PASTE SHEET'!T1058)</f>
        <v/>
      </c>
      <c s="90" t="str">
        <f>IF('S.D.PASTE SHEET'!U1058="","",'S.D.PASTE SHEET'!U1058)</f>
        <v/>
      </c>
      <c s="90" t="str">
        <f>IF('S.D.PASTE SHEET'!V1058="","",'S.D.PASTE SHEET'!V1058)</f>
        <v/>
      </c>
      <c s="90" t="str">
        <f>IF('S.D.PASTE SHEET'!W1058="","",'S.D.PASTE SHEET'!W1058)</f>
        <v/>
      </c>
      <c s="90" t="str">
        <f>IF('S.D.PASTE SHEET'!X1058="","",'S.D.PASTE SHEET'!X1058)</f>
        <v/>
      </c>
      <c s="90" t="str">
        <f>IF('S.D.PASTE SHEET'!Y1058="","",'S.D.PASTE SHEET'!Y1058)</f>
        <v/>
      </c>
      <c s="90" t="str">
        <f>IF('S.D.PASTE SHEET'!Z1058="","",'S.D.PASTE SHEET'!Z1058)</f>
        <v/>
      </c>
      <c s="90" t="str">
        <f>IF('S.D.PASTE SHEET'!AA1058="","",'S.D.PASTE SHEET'!AA1058)</f>
        <v/>
      </c>
      <c s="90" t="str">
        <f>IF('S.D.PASTE SHEET'!AB1058="","",'S.D.PASTE SHEET'!AB1058)</f>
        <v/>
      </c>
      <c s="90" t="str">
        <f>IF('S.D.PASTE SHEET'!AC1058="","",'S.D.PASTE SHEET'!AC1058)</f>
        <v/>
      </c>
      <c s="90" t="str">
        <f>IF('S.D.PASTE SHEET'!AD1058="","",'S.D.PASTE SHEET'!AD1058)</f>
        <v/>
      </c>
      <c s="34"/>
      <c s="32" t="str">
        <f>IF(AK1058="","",IF(AK1058&gt;0,COUNT($AG$2:AG1058),""))</f>
        <v/>
      </c>
      <c s="10" t="str">
        <f t="shared" si="150" ref="AG1058:AV1073">IF(AND($AJ$1=5,$A1058=5),A1058,"")</f>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58" s="32" t="str">
        <f>IF(BC1058="","",IF(BC1058&gt;0,COUNT($AY$2:AY1058),""))</f>
        <v/>
      </c>
      <c s="10" t="str">
        <f t="shared" si="146"/>
        <v/>
      </c>
      <c s="10" t="str">
        <f t="shared" si="151" ref="AZ1058:BN1073">IF(AND($BB$1=5,$A1058=5,$BC$1=$B1058),B1058,"")</f>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59" spans="1:66" ht="15.75" customHeight="1">
      <c r="A1059" s="90" t="str">
        <f>IF('S.D.PASTE SHEET'!A1059="","",'S.D.PASTE SHEET'!A1059)</f>
        <v/>
      </c>
      <c s="90" t="str">
        <f>IF('S.D.PASTE SHEET'!B1059="","",'S.D.PASTE SHEET'!B1059)</f>
        <v/>
      </c>
      <c s="90" t="str">
        <f>IF('S.D.PASTE SHEET'!C1059="","",'S.D.PASTE SHEET'!C1059)</f>
        <v/>
      </c>
      <c s="91" t="str">
        <f>IF('S.D.PASTE SHEET'!D1059="","",'S.D.PASTE SHEET'!D1059)</f>
        <v/>
      </c>
      <c s="90" t="str">
        <f>IF('S.D.PASTE SHEET'!E1059="","",UPPER('S.D.PASTE SHEET'!E1059))</f>
        <v/>
      </c>
      <c s="90" t="str">
        <f>IF('S.D.PASTE SHEET'!F1059="","",'S.D.PASTE SHEET'!F1059)</f>
        <v/>
      </c>
      <c s="90" t="str">
        <f>IF('S.D.PASTE SHEET'!G1059="","",UPPER('S.D.PASTE SHEET'!G1059))</f>
        <v/>
      </c>
      <c s="90" t="str">
        <f>IF('S.D.PASTE SHEET'!H1059="","",UPPER('S.D.PASTE SHEET'!H1059))</f>
        <v/>
      </c>
      <c s="90" t="str">
        <f>IF('S.D.PASTE SHEET'!I1059="","",'S.D.PASTE SHEET'!I1059)</f>
        <v/>
      </c>
      <c s="91" t="str">
        <f>IF('S.D.PASTE SHEET'!J1059="","",'S.D.PASTE SHEET'!J1059)</f>
        <v/>
      </c>
      <c s="90" t="str">
        <f>IF('S.D.PASTE SHEET'!K1059="","",'S.D.PASTE SHEET'!K1059)</f>
        <v/>
      </c>
      <c s="90" t="str">
        <f>IF('S.D.PASTE SHEET'!L1059="","",'S.D.PASTE SHEET'!L1059)</f>
        <v/>
      </c>
      <c s="90" t="str">
        <f>IF('S.D.PASTE SHEET'!M1059="","",'S.D.PASTE SHEET'!M1059)</f>
        <v/>
      </c>
      <c s="90" t="str">
        <f>IF('S.D.PASTE SHEET'!N1059="","",'S.D.PASTE SHEET'!N1059)</f>
        <v/>
      </c>
      <c s="90" t="str">
        <f>IF('S.D.PASTE SHEET'!O1059="","",'S.D.PASTE SHEET'!O1059)</f>
        <v/>
      </c>
      <c s="90" t="str">
        <f>IF('S.D.PASTE SHEET'!P1059="","",'S.D.PASTE SHEET'!P1059)</f>
        <v/>
      </c>
      <c s="90" t="str">
        <f>IF('S.D.PASTE SHEET'!Q1059="","",'S.D.PASTE SHEET'!Q1059)</f>
        <v/>
      </c>
      <c s="90" t="str">
        <f>IF('S.D.PASTE SHEET'!R1059="","",'S.D.PASTE SHEET'!R1059)</f>
        <v/>
      </c>
      <c s="90" t="str">
        <f>IF('S.D.PASTE SHEET'!S1059="","",'S.D.PASTE SHEET'!S1059)</f>
        <v/>
      </c>
      <c s="90" t="str">
        <f>IF('S.D.PASTE SHEET'!T1059="","",'S.D.PASTE SHEET'!T1059)</f>
        <v/>
      </c>
      <c s="90" t="str">
        <f>IF('S.D.PASTE SHEET'!U1059="","",'S.D.PASTE SHEET'!U1059)</f>
        <v/>
      </c>
      <c s="90" t="str">
        <f>IF('S.D.PASTE SHEET'!V1059="","",'S.D.PASTE SHEET'!V1059)</f>
        <v/>
      </c>
      <c s="90" t="str">
        <f>IF('S.D.PASTE SHEET'!W1059="","",'S.D.PASTE SHEET'!W1059)</f>
        <v/>
      </c>
      <c s="90" t="str">
        <f>IF('S.D.PASTE SHEET'!X1059="","",'S.D.PASTE SHEET'!X1059)</f>
        <v/>
      </c>
      <c s="90" t="str">
        <f>IF('S.D.PASTE SHEET'!Y1059="","",'S.D.PASTE SHEET'!Y1059)</f>
        <v/>
      </c>
      <c s="90" t="str">
        <f>IF('S.D.PASTE SHEET'!Z1059="","",'S.D.PASTE SHEET'!Z1059)</f>
        <v/>
      </c>
      <c s="90" t="str">
        <f>IF('S.D.PASTE SHEET'!AA1059="","",'S.D.PASTE SHEET'!AA1059)</f>
        <v/>
      </c>
      <c s="90" t="str">
        <f>IF('S.D.PASTE SHEET'!AB1059="","",'S.D.PASTE SHEET'!AB1059)</f>
        <v/>
      </c>
      <c s="90" t="str">
        <f>IF('S.D.PASTE SHEET'!AC1059="","",'S.D.PASTE SHEET'!AC1059)</f>
        <v/>
      </c>
      <c s="90" t="str">
        <f>IF('S.D.PASTE SHEET'!AD1059="","",'S.D.PASTE SHEET'!AD1059)</f>
        <v/>
      </c>
      <c s="34"/>
      <c s="32" t="str">
        <f>IF(AK1059="","",IF(AK1059&gt;0,COUNT($AG$2:AG1059),""))</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59" s="32" t="str">
        <f>IF(BC1059="","",IF(BC1059&gt;0,COUNT($AY$2:AY1059),""))</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0" spans="1:66" ht="15.75" customHeight="1">
      <c r="A1060" s="90" t="str">
        <f>IF('S.D.PASTE SHEET'!A1060="","",'S.D.PASTE SHEET'!A1060)</f>
        <v/>
      </c>
      <c s="90" t="str">
        <f>IF('S.D.PASTE SHEET'!B1060="","",'S.D.PASTE SHEET'!B1060)</f>
        <v/>
      </c>
      <c s="90" t="str">
        <f>IF('S.D.PASTE SHEET'!C1060="","",'S.D.PASTE SHEET'!C1060)</f>
        <v/>
      </c>
      <c s="91" t="str">
        <f>IF('S.D.PASTE SHEET'!D1060="","",'S.D.PASTE SHEET'!D1060)</f>
        <v/>
      </c>
      <c s="90" t="str">
        <f>IF('S.D.PASTE SHEET'!E1060="","",UPPER('S.D.PASTE SHEET'!E1060))</f>
        <v/>
      </c>
      <c s="90" t="str">
        <f>IF('S.D.PASTE SHEET'!F1060="","",'S.D.PASTE SHEET'!F1060)</f>
        <v/>
      </c>
      <c s="90" t="str">
        <f>IF('S.D.PASTE SHEET'!G1060="","",UPPER('S.D.PASTE SHEET'!G1060))</f>
        <v/>
      </c>
      <c s="90" t="str">
        <f>IF('S.D.PASTE SHEET'!H1060="","",UPPER('S.D.PASTE SHEET'!H1060))</f>
        <v/>
      </c>
      <c s="90" t="str">
        <f>IF('S.D.PASTE SHEET'!I1060="","",'S.D.PASTE SHEET'!I1060)</f>
        <v/>
      </c>
      <c s="91" t="str">
        <f>IF('S.D.PASTE SHEET'!J1060="","",'S.D.PASTE SHEET'!J1060)</f>
        <v/>
      </c>
      <c s="90" t="str">
        <f>IF('S.D.PASTE SHEET'!K1060="","",'S.D.PASTE SHEET'!K1060)</f>
        <v/>
      </c>
      <c s="90" t="str">
        <f>IF('S.D.PASTE SHEET'!L1060="","",'S.D.PASTE SHEET'!L1060)</f>
        <v/>
      </c>
      <c s="90" t="str">
        <f>IF('S.D.PASTE SHEET'!M1060="","",'S.D.PASTE SHEET'!M1060)</f>
        <v/>
      </c>
      <c s="90" t="str">
        <f>IF('S.D.PASTE SHEET'!N1060="","",'S.D.PASTE SHEET'!N1060)</f>
        <v/>
      </c>
      <c s="90" t="str">
        <f>IF('S.D.PASTE SHEET'!O1060="","",'S.D.PASTE SHEET'!O1060)</f>
        <v/>
      </c>
      <c s="90" t="str">
        <f>IF('S.D.PASTE SHEET'!P1060="","",'S.D.PASTE SHEET'!P1060)</f>
        <v/>
      </c>
      <c s="90" t="str">
        <f>IF('S.D.PASTE SHEET'!Q1060="","",'S.D.PASTE SHEET'!Q1060)</f>
        <v/>
      </c>
      <c s="90" t="str">
        <f>IF('S.D.PASTE SHEET'!R1060="","",'S.D.PASTE SHEET'!R1060)</f>
        <v/>
      </c>
      <c s="90" t="str">
        <f>IF('S.D.PASTE SHEET'!S1060="","",'S.D.PASTE SHEET'!S1060)</f>
        <v/>
      </c>
      <c s="90" t="str">
        <f>IF('S.D.PASTE SHEET'!T1060="","",'S.D.PASTE SHEET'!T1060)</f>
        <v/>
      </c>
      <c s="90" t="str">
        <f>IF('S.D.PASTE SHEET'!U1060="","",'S.D.PASTE SHEET'!U1060)</f>
        <v/>
      </c>
      <c s="90" t="str">
        <f>IF('S.D.PASTE SHEET'!V1060="","",'S.D.PASTE SHEET'!V1060)</f>
        <v/>
      </c>
      <c s="90" t="str">
        <f>IF('S.D.PASTE SHEET'!W1060="","",'S.D.PASTE SHEET'!W1060)</f>
        <v/>
      </c>
      <c s="90" t="str">
        <f>IF('S.D.PASTE SHEET'!X1060="","",'S.D.PASTE SHEET'!X1060)</f>
        <v/>
      </c>
      <c s="90" t="str">
        <f>IF('S.D.PASTE SHEET'!Y1060="","",'S.D.PASTE SHEET'!Y1060)</f>
        <v/>
      </c>
      <c s="90" t="str">
        <f>IF('S.D.PASTE SHEET'!Z1060="","",'S.D.PASTE SHEET'!Z1060)</f>
        <v/>
      </c>
      <c s="90" t="str">
        <f>IF('S.D.PASTE SHEET'!AA1060="","",'S.D.PASTE SHEET'!AA1060)</f>
        <v/>
      </c>
      <c s="90" t="str">
        <f>IF('S.D.PASTE SHEET'!AB1060="","",'S.D.PASTE SHEET'!AB1060)</f>
        <v/>
      </c>
      <c s="90" t="str">
        <f>IF('S.D.PASTE SHEET'!AC1060="","",'S.D.PASTE SHEET'!AC1060)</f>
        <v/>
      </c>
      <c s="90" t="str">
        <f>IF('S.D.PASTE SHEET'!AD1060="","",'S.D.PASTE SHEET'!AD1060)</f>
        <v/>
      </c>
      <c s="34"/>
      <c s="32" t="str">
        <f>IF(AK1060="","",IF(AK1060&gt;0,COUNT($AG$2:AG1060),""))</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0" s="32" t="str">
        <f>IF(BC1060="","",IF(BC1060&gt;0,COUNT($AY$2:AY1060),""))</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1" spans="1:66" ht="15.75" customHeight="1">
      <c r="A1061" s="90" t="str">
        <f>IF('S.D.PASTE SHEET'!A1061="","",'S.D.PASTE SHEET'!A1061)</f>
        <v/>
      </c>
      <c s="90" t="str">
        <f>IF('S.D.PASTE SHEET'!B1061="","",'S.D.PASTE SHEET'!B1061)</f>
        <v/>
      </c>
      <c s="90" t="str">
        <f>IF('S.D.PASTE SHEET'!C1061="","",'S.D.PASTE SHEET'!C1061)</f>
        <v/>
      </c>
      <c s="91" t="str">
        <f>IF('S.D.PASTE SHEET'!D1061="","",'S.D.PASTE SHEET'!D1061)</f>
        <v/>
      </c>
      <c s="90" t="str">
        <f>IF('S.D.PASTE SHEET'!E1061="","",UPPER('S.D.PASTE SHEET'!E1061))</f>
        <v/>
      </c>
      <c s="90" t="str">
        <f>IF('S.D.PASTE SHEET'!F1061="","",'S.D.PASTE SHEET'!F1061)</f>
        <v/>
      </c>
      <c s="90" t="str">
        <f>IF('S.D.PASTE SHEET'!G1061="","",UPPER('S.D.PASTE SHEET'!G1061))</f>
        <v/>
      </c>
      <c s="90" t="str">
        <f>IF('S.D.PASTE SHEET'!H1061="","",UPPER('S.D.PASTE SHEET'!H1061))</f>
        <v/>
      </c>
      <c s="90" t="str">
        <f>IF('S.D.PASTE SHEET'!I1061="","",'S.D.PASTE SHEET'!I1061)</f>
        <v/>
      </c>
      <c s="91" t="str">
        <f>IF('S.D.PASTE SHEET'!J1061="","",'S.D.PASTE SHEET'!J1061)</f>
        <v/>
      </c>
      <c s="90" t="str">
        <f>IF('S.D.PASTE SHEET'!K1061="","",'S.D.PASTE SHEET'!K1061)</f>
        <v/>
      </c>
      <c s="90" t="str">
        <f>IF('S.D.PASTE SHEET'!L1061="","",'S.D.PASTE SHEET'!L1061)</f>
        <v/>
      </c>
      <c s="90" t="str">
        <f>IF('S.D.PASTE SHEET'!M1061="","",'S.D.PASTE SHEET'!M1061)</f>
        <v/>
      </c>
      <c s="90" t="str">
        <f>IF('S.D.PASTE SHEET'!N1061="","",'S.D.PASTE SHEET'!N1061)</f>
        <v/>
      </c>
      <c s="90" t="str">
        <f>IF('S.D.PASTE SHEET'!O1061="","",'S.D.PASTE SHEET'!O1061)</f>
        <v/>
      </c>
      <c s="90" t="str">
        <f>IF('S.D.PASTE SHEET'!P1061="","",'S.D.PASTE SHEET'!P1061)</f>
        <v/>
      </c>
      <c s="90" t="str">
        <f>IF('S.D.PASTE SHEET'!Q1061="","",'S.D.PASTE SHEET'!Q1061)</f>
        <v/>
      </c>
      <c s="90" t="str">
        <f>IF('S.D.PASTE SHEET'!R1061="","",'S.D.PASTE SHEET'!R1061)</f>
        <v/>
      </c>
      <c s="90" t="str">
        <f>IF('S.D.PASTE SHEET'!S1061="","",'S.D.PASTE SHEET'!S1061)</f>
        <v/>
      </c>
      <c s="90" t="str">
        <f>IF('S.D.PASTE SHEET'!T1061="","",'S.D.PASTE SHEET'!T1061)</f>
        <v/>
      </c>
      <c s="90" t="str">
        <f>IF('S.D.PASTE SHEET'!U1061="","",'S.D.PASTE SHEET'!U1061)</f>
        <v/>
      </c>
      <c s="90" t="str">
        <f>IF('S.D.PASTE SHEET'!V1061="","",'S.D.PASTE SHEET'!V1061)</f>
        <v/>
      </c>
      <c s="90" t="str">
        <f>IF('S.D.PASTE SHEET'!W1061="","",'S.D.PASTE SHEET'!W1061)</f>
        <v/>
      </c>
      <c s="90" t="str">
        <f>IF('S.D.PASTE SHEET'!X1061="","",'S.D.PASTE SHEET'!X1061)</f>
        <v/>
      </c>
      <c s="90" t="str">
        <f>IF('S.D.PASTE SHEET'!Y1061="","",'S.D.PASTE SHEET'!Y1061)</f>
        <v/>
      </c>
      <c s="90" t="str">
        <f>IF('S.D.PASTE SHEET'!Z1061="","",'S.D.PASTE SHEET'!Z1061)</f>
        <v/>
      </c>
      <c s="90" t="str">
        <f>IF('S.D.PASTE SHEET'!AA1061="","",'S.D.PASTE SHEET'!AA1061)</f>
        <v/>
      </c>
      <c s="90" t="str">
        <f>IF('S.D.PASTE SHEET'!AB1061="","",'S.D.PASTE SHEET'!AB1061)</f>
        <v/>
      </c>
      <c s="90" t="str">
        <f>IF('S.D.PASTE SHEET'!AC1061="","",'S.D.PASTE SHEET'!AC1061)</f>
        <v/>
      </c>
      <c s="90" t="str">
        <f>IF('S.D.PASTE SHEET'!AD1061="","",'S.D.PASTE SHEET'!AD1061)</f>
        <v/>
      </c>
      <c s="34"/>
      <c s="32" t="str">
        <f>IF(AK1061="","",IF(AK1061&gt;0,COUNT($AG$2:AG1061),""))</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1" s="32" t="str">
        <f>IF(BC1061="","",IF(BC1061&gt;0,COUNT($AY$2:AY1061),""))</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2" spans="1:66" ht="15.75" customHeight="1">
      <c r="A1062" s="90" t="str">
        <f>IF('S.D.PASTE SHEET'!A1062="","",'S.D.PASTE SHEET'!A1062)</f>
        <v/>
      </c>
      <c s="90" t="str">
        <f>IF('S.D.PASTE SHEET'!B1062="","",'S.D.PASTE SHEET'!B1062)</f>
        <v/>
      </c>
      <c s="90" t="str">
        <f>IF('S.D.PASTE SHEET'!C1062="","",'S.D.PASTE SHEET'!C1062)</f>
        <v/>
      </c>
      <c s="91" t="str">
        <f>IF('S.D.PASTE SHEET'!D1062="","",'S.D.PASTE SHEET'!D1062)</f>
        <v/>
      </c>
      <c s="90" t="str">
        <f>IF('S.D.PASTE SHEET'!E1062="","",UPPER('S.D.PASTE SHEET'!E1062))</f>
        <v/>
      </c>
      <c s="90" t="str">
        <f>IF('S.D.PASTE SHEET'!F1062="","",'S.D.PASTE SHEET'!F1062)</f>
        <v/>
      </c>
      <c s="90" t="str">
        <f>IF('S.D.PASTE SHEET'!G1062="","",UPPER('S.D.PASTE SHEET'!G1062))</f>
        <v/>
      </c>
      <c s="90" t="str">
        <f>IF('S.D.PASTE SHEET'!H1062="","",UPPER('S.D.PASTE SHEET'!H1062))</f>
        <v/>
      </c>
      <c s="90" t="str">
        <f>IF('S.D.PASTE SHEET'!I1062="","",'S.D.PASTE SHEET'!I1062)</f>
        <v/>
      </c>
      <c s="91" t="str">
        <f>IF('S.D.PASTE SHEET'!J1062="","",'S.D.PASTE SHEET'!J1062)</f>
        <v/>
      </c>
      <c s="90" t="str">
        <f>IF('S.D.PASTE SHEET'!K1062="","",'S.D.PASTE SHEET'!K1062)</f>
        <v/>
      </c>
      <c s="90" t="str">
        <f>IF('S.D.PASTE SHEET'!L1062="","",'S.D.PASTE SHEET'!L1062)</f>
        <v/>
      </c>
      <c s="90" t="str">
        <f>IF('S.D.PASTE SHEET'!M1062="","",'S.D.PASTE SHEET'!M1062)</f>
        <v/>
      </c>
      <c s="90" t="str">
        <f>IF('S.D.PASTE SHEET'!N1062="","",'S.D.PASTE SHEET'!N1062)</f>
        <v/>
      </c>
      <c s="90" t="str">
        <f>IF('S.D.PASTE SHEET'!O1062="","",'S.D.PASTE SHEET'!O1062)</f>
        <v/>
      </c>
      <c s="90" t="str">
        <f>IF('S.D.PASTE SHEET'!P1062="","",'S.D.PASTE SHEET'!P1062)</f>
        <v/>
      </c>
      <c s="90" t="str">
        <f>IF('S.D.PASTE SHEET'!Q1062="","",'S.D.PASTE SHEET'!Q1062)</f>
        <v/>
      </c>
      <c s="90" t="str">
        <f>IF('S.D.PASTE SHEET'!R1062="","",'S.D.PASTE SHEET'!R1062)</f>
        <v/>
      </c>
      <c s="90" t="str">
        <f>IF('S.D.PASTE SHEET'!S1062="","",'S.D.PASTE SHEET'!S1062)</f>
        <v/>
      </c>
      <c s="90" t="str">
        <f>IF('S.D.PASTE SHEET'!T1062="","",'S.D.PASTE SHEET'!T1062)</f>
        <v/>
      </c>
      <c s="90" t="str">
        <f>IF('S.D.PASTE SHEET'!U1062="","",'S.D.PASTE SHEET'!U1062)</f>
        <v/>
      </c>
      <c s="90" t="str">
        <f>IF('S.D.PASTE SHEET'!V1062="","",'S.D.PASTE SHEET'!V1062)</f>
        <v/>
      </c>
      <c s="90" t="str">
        <f>IF('S.D.PASTE SHEET'!W1062="","",'S.D.PASTE SHEET'!W1062)</f>
        <v/>
      </c>
      <c s="90" t="str">
        <f>IF('S.D.PASTE SHEET'!X1062="","",'S.D.PASTE SHEET'!X1062)</f>
        <v/>
      </c>
      <c s="90" t="str">
        <f>IF('S.D.PASTE SHEET'!Y1062="","",'S.D.PASTE SHEET'!Y1062)</f>
        <v/>
      </c>
      <c s="90" t="str">
        <f>IF('S.D.PASTE SHEET'!Z1062="","",'S.D.PASTE SHEET'!Z1062)</f>
        <v/>
      </c>
      <c s="90" t="str">
        <f>IF('S.D.PASTE SHEET'!AA1062="","",'S.D.PASTE SHEET'!AA1062)</f>
        <v/>
      </c>
      <c s="90" t="str">
        <f>IF('S.D.PASTE SHEET'!AB1062="","",'S.D.PASTE SHEET'!AB1062)</f>
        <v/>
      </c>
      <c s="90" t="str">
        <f>IF('S.D.PASTE SHEET'!AC1062="","",'S.D.PASTE SHEET'!AC1062)</f>
        <v/>
      </c>
      <c s="90" t="str">
        <f>IF('S.D.PASTE SHEET'!AD1062="","",'S.D.PASTE SHEET'!AD1062)</f>
        <v/>
      </c>
      <c s="34"/>
      <c s="32" t="str">
        <f>IF(AK1062="","",IF(AK1062&gt;0,COUNT($AG$2:AG1062),""))</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2" s="32" t="str">
        <f>IF(BC1062="","",IF(BC1062&gt;0,COUNT($AY$2:AY1062),""))</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3" spans="1:66" ht="15.75" customHeight="1">
      <c r="A1063" s="90" t="str">
        <f>IF('S.D.PASTE SHEET'!A1063="","",'S.D.PASTE SHEET'!A1063)</f>
        <v/>
      </c>
      <c s="90" t="str">
        <f>IF('S.D.PASTE SHEET'!B1063="","",'S.D.PASTE SHEET'!B1063)</f>
        <v/>
      </c>
      <c s="90" t="str">
        <f>IF('S.D.PASTE SHEET'!C1063="","",'S.D.PASTE SHEET'!C1063)</f>
        <v/>
      </c>
      <c s="91" t="str">
        <f>IF('S.D.PASTE SHEET'!D1063="","",'S.D.PASTE SHEET'!D1063)</f>
        <v/>
      </c>
      <c s="90" t="str">
        <f>IF('S.D.PASTE SHEET'!E1063="","",UPPER('S.D.PASTE SHEET'!E1063))</f>
        <v/>
      </c>
      <c s="90" t="str">
        <f>IF('S.D.PASTE SHEET'!F1063="","",'S.D.PASTE SHEET'!F1063)</f>
        <v/>
      </c>
      <c s="90" t="str">
        <f>IF('S.D.PASTE SHEET'!G1063="","",UPPER('S.D.PASTE SHEET'!G1063))</f>
        <v/>
      </c>
      <c s="90" t="str">
        <f>IF('S.D.PASTE SHEET'!H1063="","",UPPER('S.D.PASTE SHEET'!H1063))</f>
        <v/>
      </c>
      <c s="90" t="str">
        <f>IF('S.D.PASTE SHEET'!I1063="","",'S.D.PASTE SHEET'!I1063)</f>
        <v/>
      </c>
      <c s="91" t="str">
        <f>IF('S.D.PASTE SHEET'!J1063="","",'S.D.PASTE SHEET'!J1063)</f>
        <v/>
      </c>
      <c s="90" t="str">
        <f>IF('S.D.PASTE SHEET'!K1063="","",'S.D.PASTE SHEET'!K1063)</f>
        <v/>
      </c>
      <c s="90" t="str">
        <f>IF('S.D.PASTE SHEET'!L1063="","",'S.D.PASTE SHEET'!L1063)</f>
        <v/>
      </c>
      <c s="90" t="str">
        <f>IF('S.D.PASTE SHEET'!M1063="","",'S.D.PASTE SHEET'!M1063)</f>
        <v/>
      </c>
      <c s="90" t="str">
        <f>IF('S.D.PASTE SHEET'!N1063="","",'S.D.PASTE SHEET'!N1063)</f>
        <v/>
      </c>
      <c s="90" t="str">
        <f>IF('S.D.PASTE SHEET'!O1063="","",'S.D.PASTE SHEET'!O1063)</f>
        <v/>
      </c>
      <c s="90" t="str">
        <f>IF('S.D.PASTE SHEET'!P1063="","",'S.D.PASTE SHEET'!P1063)</f>
        <v/>
      </c>
      <c s="90" t="str">
        <f>IF('S.D.PASTE SHEET'!Q1063="","",'S.D.PASTE SHEET'!Q1063)</f>
        <v/>
      </c>
      <c s="90" t="str">
        <f>IF('S.D.PASTE SHEET'!R1063="","",'S.D.PASTE SHEET'!R1063)</f>
        <v/>
      </c>
      <c s="90" t="str">
        <f>IF('S.D.PASTE SHEET'!S1063="","",'S.D.PASTE SHEET'!S1063)</f>
        <v/>
      </c>
      <c s="90" t="str">
        <f>IF('S.D.PASTE SHEET'!T1063="","",'S.D.PASTE SHEET'!T1063)</f>
        <v/>
      </c>
      <c s="90" t="str">
        <f>IF('S.D.PASTE SHEET'!U1063="","",'S.D.PASTE SHEET'!U1063)</f>
        <v/>
      </c>
      <c s="90" t="str">
        <f>IF('S.D.PASTE SHEET'!V1063="","",'S.D.PASTE SHEET'!V1063)</f>
        <v/>
      </c>
      <c s="90" t="str">
        <f>IF('S.D.PASTE SHEET'!W1063="","",'S.D.PASTE SHEET'!W1063)</f>
        <v/>
      </c>
      <c s="90" t="str">
        <f>IF('S.D.PASTE SHEET'!X1063="","",'S.D.PASTE SHEET'!X1063)</f>
        <v/>
      </c>
      <c s="90" t="str">
        <f>IF('S.D.PASTE SHEET'!Y1063="","",'S.D.PASTE SHEET'!Y1063)</f>
        <v/>
      </c>
      <c s="90" t="str">
        <f>IF('S.D.PASTE SHEET'!Z1063="","",'S.D.PASTE SHEET'!Z1063)</f>
        <v/>
      </c>
      <c s="90" t="str">
        <f>IF('S.D.PASTE SHEET'!AA1063="","",'S.D.PASTE SHEET'!AA1063)</f>
        <v/>
      </c>
      <c s="90" t="str">
        <f>IF('S.D.PASTE SHEET'!AB1063="","",'S.D.PASTE SHEET'!AB1063)</f>
        <v/>
      </c>
      <c s="90" t="str">
        <f>IF('S.D.PASTE SHEET'!AC1063="","",'S.D.PASTE SHEET'!AC1063)</f>
        <v/>
      </c>
      <c s="90" t="str">
        <f>IF('S.D.PASTE SHEET'!AD1063="","",'S.D.PASTE SHEET'!AD1063)</f>
        <v/>
      </c>
      <c s="34"/>
      <c s="32" t="str">
        <f>IF(AK1063="","",IF(AK1063&gt;0,COUNT($AG$2:AG1063),""))</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3" s="32" t="str">
        <f>IF(BC1063="","",IF(BC1063&gt;0,COUNT($AY$2:AY1063),""))</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4" spans="1:66" ht="15.75" customHeight="1">
      <c r="A1064" s="90" t="str">
        <f>IF('S.D.PASTE SHEET'!A1064="","",'S.D.PASTE SHEET'!A1064)</f>
        <v/>
      </c>
      <c s="90" t="str">
        <f>IF('S.D.PASTE SHEET'!B1064="","",'S.D.PASTE SHEET'!B1064)</f>
        <v/>
      </c>
      <c s="90" t="str">
        <f>IF('S.D.PASTE SHEET'!C1064="","",'S.D.PASTE SHEET'!C1064)</f>
        <v/>
      </c>
      <c s="91" t="str">
        <f>IF('S.D.PASTE SHEET'!D1064="","",'S.D.PASTE SHEET'!D1064)</f>
        <v/>
      </c>
      <c s="90" t="str">
        <f>IF('S.D.PASTE SHEET'!E1064="","",UPPER('S.D.PASTE SHEET'!E1064))</f>
        <v/>
      </c>
      <c s="90" t="str">
        <f>IF('S.D.PASTE SHEET'!F1064="","",'S.D.PASTE SHEET'!F1064)</f>
        <v/>
      </c>
      <c s="90" t="str">
        <f>IF('S.D.PASTE SHEET'!G1064="","",UPPER('S.D.PASTE SHEET'!G1064))</f>
        <v/>
      </c>
      <c s="90" t="str">
        <f>IF('S.D.PASTE SHEET'!H1064="","",UPPER('S.D.PASTE SHEET'!H1064))</f>
        <v/>
      </c>
      <c s="90" t="str">
        <f>IF('S.D.PASTE SHEET'!I1064="","",'S.D.PASTE SHEET'!I1064)</f>
        <v/>
      </c>
      <c s="91" t="str">
        <f>IF('S.D.PASTE SHEET'!J1064="","",'S.D.PASTE SHEET'!J1064)</f>
        <v/>
      </c>
      <c s="90" t="str">
        <f>IF('S.D.PASTE SHEET'!K1064="","",'S.D.PASTE SHEET'!K1064)</f>
        <v/>
      </c>
      <c s="90" t="str">
        <f>IF('S.D.PASTE SHEET'!L1064="","",'S.D.PASTE SHEET'!L1064)</f>
        <v/>
      </c>
      <c s="90" t="str">
        <f>IF('S.D.PASTE SHEET'!M1064="","",'S.D.PASTE SHEET'!M1064)</f>
        <v/>
      </c>
      <c s="90" t="str">
        <f>IF('S.D.PASTE SHEET'!N1064="","",'S.D.PASTE SHEET'!N1064)</f>
        <v/>
      </c>
      <c s="90" t="str">
        <f>IF('S.D.PASTE SHEET'!O1064="","",'S.D.PASTE SHEET'!O1064)</f>
        <v/>
      </c>
      <c s="90" t="str">
        <f>IF('S.D.PASTE SHEET'!P1064="","",'S.D.PASTE SHEET'!P1064)</f>
        <v/>
      </c>
      <c s="90" t="str">
        <f>IF('S.D.PASTE SHEET'!Q1064="","",'S.D.PASTE SHEET'!Q1064)</f>
        <v/>
      </c>
      <c s="90" t="str">
        <f>IF('S.D.PASTE SHEET'!R1064="","",'S.D.PASTE SHEET'!R1064)</f>
        <v/>
      </c>
      <c s="90" t="str">
        <f>IF('S.D.PASTE SHEET'!S1064="","",'S.D.PASTE SHEET'!S1064)</f>
        <v/>
      </c>
      <c s="90" t="str">
        <f>IF('S.D.PASTE SHEET'!T1064="","",'S.D.PASTE SHEET'!T1064)</f>
        <v/>
      </c>
      <c s="90" t="str">
        <f>IF('S.D.PASTE SHEET'!U1064="","",'S.D.PASTE SHEET'!U1064)</f>
        <v/>
      </c>
      <c s="90" t="str">
        <f>IF('S.D.PASTE SHEET'!V1064="","",'S.D.PASTE SHEET'!V1064)</f>
        <v/>
      </c>
      <c s="90" t="str">
        <f>IF('S.D.PASTE SHEET'!W1064="","",'S.D.PASTE SHEET'!W1064)</f>
        <v/>
      </c>
      <c s="90" t="str">
        <f>IF('S.D.PASTE SHEET'!X1064="","",'S.D.PASTE SHEET'!X1064)</f>
        <v/>
      </c>
      <c s="90" t="str">
        <f>IF('S.D.PASTE SHEET'!Y1064="","",'S.D.PASTE SHEET'!Y1064)</f>
        <v/>
      </c>
      <c s="90" t="str">
        <f>IF('S.D.PASTE SHEET'!Z1064="","",'S.D.PASTE SHEET'!Z1064)</f>
        <v/>
      </c>
      <c s="90" t="str">
        <f>IF('S.D.PASTE SHEET'!AA1064="","",'S.D.PASTE SHEET'!AA1064)</f>
        <v/>
      </c>
      <c s="90" t="str">
        <f>IF('S.D.PASTE SHEET'!AB1064="","",'S.D.PASTE SHEET'!AB1064)</f>
        <v/>
      </c>
      <c s="90" t="str">
        <f>IF('S.D.PASTE SHEET'!AC1064="","",'S.D.PASTE SHEET'!AC1064)</f>
        <v/>
      </c>
      <c s="90" t="str">
        <f>IF('S.D.PASTE SHEET'!AD1064="","",'S.D.PASTE SHEET'!AD1064)</f>
        <v/>
      </c>
      <c s="34"/>
      <c s="32" t="str">
        <f>IF(AK1064="","",IF(AK1064&gt;0,COUNT($AG$2:AG1064),""))</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4" s="32" t="str">
        <f>IF(BC1064="","",IF(BC1064&gt;0,COUNT($AY$2:AY1064),""))</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5" spans="1:66" ht="15.75" customHeight="1">
      <c r="A1065" s="90" t="str">
        <f>IF('S.D.PASTE SHEET'!A1065="","",'S.D.PASTE SHEET'!A1065)</f>
        <v/>
      </c>
      <c s="90" t="str">
        <f>IF('S.D.PASTE SHEET'!B1065="","",'S.D.PASTE SHEET'!B1065)</f>
        <v/>
      </c>
      <c s="90" t="str">
        <f>IF('S.D.PASTE SHEET'!C1065="","",'S.D.PASTE SHEET'!C1065)</f>
        <v/>
      </c>
      <c s="91" t="str">
        <f>IF('S.D.PASTE SHEET'!D1065="","",'S.D.PASTE SHEET'!D1065)</f>
        <v/>
      </c>
      <c s="90" t="str">
        <f>IF('S.D.PASTE SHEET'!E1065="","",UPPER('S.D.PASTE SHEET'!E1065))</f>
        <v/>
      </c>
      <c s="90" t="str">
        <f>IF('S.D.PASTE SHEET'!F1065="","",'S.D.PASTE SHEET'!F1065)</f>
        <v/>
      </c>
      <c s="90" t="str">
        <f>IF('S.D.PASTE SHEET'!G1065="","",UPPER('S.D.PASTE SHEET'!G1065))</f>
        <v/>
      </c>
      <c s="90" t="str">
        <f>IF('S.D.PASTE SHEET'!H1065="","",UPPER('S.D.PASTE SHEET'!H1065))</f>
        <v/>
      </c>
      <c s="90" t="str">
        <f>IF('S.D.PASTE SHEET'!I1065="","",'S.D.PASTE SHEET'!I1065)</f>
        <v/>
      </c>
      <c s="91" t="str">
        <f>IF('S.D.PASTE SHEET'!J1065="","",'S.D.PASTE SHEET'!J1065)</f>
        <v/>
      </c>
      <c s="90" t="str">
        <f>IF('S.D.PASTE SHEET'!K1065="","",'S.D.PASTE SHEET'!K1065)</f>
        <v/>
      </c>
      <c s="90" t="str">
        <f>IF('S.D.PASTE SHEET'!L1065="","",'S.D.PASTE SHEET'!L1065)</f>
        <v/>
      </c>
      <c s="90" t="str">
        <f>IF('S.D.PASTE SHEET'!M1065="","",'S.D.PASTE SHEET'!M1065)</f>
        <v/>
      </c>
      <c s="90" t="str">
        <f>IF('S.D.PASTE SHEET'!N1065="","",'S.D.PASTE SHEET'!N1065)</f>
        <v/>
      </c>
      <c s="90" t="str">
        <f>IF('S.D.PASTE SHEET'!O1065="","",'S.D.PASTE SHEET'!O1065)</f>
        <v/>
      </c>
      <c s="90" t="str">
        <f>IF('S.D.PASTE SHEET'!P1065="","",'S.D.PASTE SHEET'!P1065)</f>
        <v/>
      </c>
      <c s="90" t="str">
        <f>IF('S.D.PASTE SHEET'!Q1065="","",'S.D.PASTE SHEET'!Q1065)</f>
        <v/>
      </c>
      <c s="90" t="str">
        <f>IF('S.D.PASTE SHEET'!R1065="","",'S.D.PASTE SHEET'!R1065)</f>
        <v/>
      </c>
      <c s="90" t="str">
        <f>IF('S.D.PASTE SHEET'!S1065="","",'S.D.PASTE SHEET'!S1065)</f>
        <v/>
      </c>
      <c s="90" t="str">
        <f>IF('S.D.PASTE SHEET'!T1065="","",'S.D.PASTE SHEET'!T1065)</f>
        <v/>
      </c>
      <c s="90" t="str">
        <f>IF('S.D.PASTE SHEET'!U1065="","",'S.D.PASTE SHEET'!U1065)</f>
        <v/>
      </c>
      <c s="90" t="str">
        <f>IF('S.D.PASTE SHEET'!V1065="","",'S.D.PASTE SHEET'!V1065)</f>
        <v/>
      </c>
      <c s="90" t="str">
        <f>IF('S.D.PASTE SHEET'!W1065="","",'S.D.PASTE SHEET'!W1065)</f>
        <v/>
      </c>
      <c s="90" t="str">
        <f>IF('S.D.PASTE SHEET'!X1065="","",'S.D.PASTE SHEET'!X1065)</f>
        <v/>
      </c>
      <c s="90" t="str">
        <f>IF('S.D.PASTE SHEET'!Y1065="","",'S.D.PASTE SHEET'!Y1065)</f>
        <v/>
      </c>
      <c s="90" t="str">
        <f>IF('S.D.PASTE SHEET'!Z1065="","",'S.D.PASTE SHEET'!Z1065)</f>
        <v/>
      </c>
      <c s="90" t="str">
        <f>IF('S.D.PASTE SHEET'!AA1065="","",'S.D.PASTE SHEET'!AA1065)</f>
        <v/>
      </c>
      <c s="90" t="str">
        <f>IF('S.D.PASTE SHEET'!AB1065="","",'S.D.PASTE SHEET'!AB1065)</f>
        <v/>
      </c>
      <c s="90" t="str">
        <f>IF('S.D.PASTE SHEET'!AC1065="","",'S.D.PASTE SHEET'!AC1065)</f>
        <v/>
      </c>
      <c s="90" t="str">
        <f>IF('S.D.PASTE SHEET'!AD1065="","",'S.D.PASTE SHEET'!AD1065)</f>
        <v/>
      </c>
      <c s="34"/>
      <c s="32" t="str">
        <f>IF(AK1065="","",IF(AK1065&gt;0,COUNT($AG$2:AG1065),""))</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5" s="32" t="str">
        <f>IF(BC1065="","",IF(BC1065&gt;0,COUNT($AY$2:AY1065),""))</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6" spans="1:66" ht="15.75" customHeight="1">
      <c r="A1066" s="90" t="str">
        <f>IF('S.D.PASTE SHEET'!A1066="","",'S.D.PASTE SHEET'!A1066)</f>
        <v/>
      </c>
      <c s="90" t="str">
        <f>IF('S.D.PASTE SHEET'!B1066="","",'S.D.PASTE SHEET'!B1066)</f>
        <v/>
      </c>
      <c s="90" t="str">
        <f>IF('S.D.PASTE SHEET'!C1066="","",'S.D.PASTE SHEET'!C1066)</f>
        <v/>
      </c>
      <c s="91" t="str">
        <f>IF('S.D.PASTE SHEET'!D1066="","",'S.D.PASTE SHEET'!D1066)</f>
        <v/>
      </c>
      <c s="90" t="str">
        <f>IF('S.D.PASTE SHEET'!E1066="","",UPPER('S.D.PASTE SHEET'!E1066))</f>
        <v/>
      </c>
      <c s="90" t="str">
        <f>IF('S.D.PASTE SHEET'!F1066="","",'S.D.PASTE SHEET'!F1066)</f>
        <v/>
      </c>
      <c s="90" t="str">
        <f>IF('S.D.PASTE SHEET'!G1066="","",UPPER('S.D.PASTE SHEET'!G1066))</f>
        <v/>
      </c>
      <c s="90" t="str">
        <f>IF('S.D.PASTE SHEET'!H1066="","",UPPER('S.D.PASTE SHEET'!H1066))</f>
        <v/>
      </c>
      <c s="90" t="str">
        <f>IF('S.D.PASTE SHEET'!I1066="","",'S.D.PASTE SHEET'!I1066)</f>
        <v/>
      </c>
      <c s="91" t="str">
        <f>IF('S.D.PASTE SHEET'!J1066="","",'S.D.PASTE SHEET'!J1066)</f>
        <v/>
      </c>
      <c s="90" t="str">
        <f>IF('S.D.PASTE SHEET'!K1066="","",'S.D.PASTE SHEET'!K1066)</f>
        <v/>
      </c>
      <c s="90" t="str">
        <f>IF('S.D.PASTE SHEET'!L1066="","",'S.D.PASTE SHEET'!L1066)</f>
        <v/>
      </c>
      <c s="90" t="str">
        <f>IF('S.D.PASTE SHEET'!M1066="","",'S.D.PASTE SHEET'!M1066)</f>
        <v/>
      </c>
      <c s="90" t="str">
        <f>IF('S.D.PASTE SHEET'!N1066="","",'S.D.PASTE SHEET'!N1066)</f>
        <v/>
      </c>
      <c s="90" t="str">
        <f>IF('S.D.PASTE SHEET'!O1066="","",'S.D.PASTE SHEET'!O1066)</f>
        <v/>
      </c>
      <c s="90" t="str">
        <f>IF('S.D.PASTE SHEET'!P1066="","",'S.D.PASTE SHEET'!P1066)</f>
        <v/>
      </c>
      <c s="90" t="str">
        <f>IF('S.D.PASTE SHEET'!Q1066="","",'S.D.PASTE SHEET'!Q1066)</f>
        <v/>
      </c>
      <c s="90" t="str">
        <f>IF('S.D.PASTE SHEET'!R1066="","",'S.D.PASTE SHEET'!R1066)</f>
        <v/>
      </c>
      <c s="90" t="str">
        <f>IF('S.D.PASTE SHEET'!S1066="","",'S.D.PASTE SHEET'!S1066)</f>
        <v/>
      </c>
      <c s="90" t="str">
        <f>IF('S.D.PASTE SHEET'!T1066="","",'S.D.PASTE SHEET'!T1066)</f>
        <v/>
      </c>
      <c s="90" t="str">
        <f>IF('S.D.PASTE SHEET'!U1066="","",'S.D.PASTE SHEET'!U1066)</f>
        <v/>
      </c>
      <c s="90" t="str">
        <f>IF('S.D.PASTE SHEET'!V1066="","",'S.D.PASTE SHEET'!V1066)</f>
        <v/>
      </c>
      <c s="90" t="str">
        <f>IF('S.D.PASTE SHEET'!W1066="","",'S.D.PASTE SHEET'!W1066)</f>
        <v/>
      </c>
      <c s="90" t="str">
        <f>IF('S.D.PASTE SHEET'!X1066="","",'S.D.PASTE SHEET'!X1066)</f>
        <v/>
      </c>
      <c s="90" t="str">
        <f>IF('S.D.PASTE SHEET'!Y1066="","",'S.D.PASTE SHEET'!Y1066)</f>
        <v/>
      </c>
      <c s="90" t="str">
        <f>IF('S.D.PASTE SHEET'!Z1066="","",'S.D.PASTE SHEET'!Z1066)</f>
        <v/>
      </c>
      <c s="90" t="str">
        <f>IF('S.D.PASTE SHEET'!AA1066="","",'S.D.PASTE SHEET'!AA1066)</f>
        <v/>
      </c>
      <c s="90" t="str">
        <f>IF('S.D.PASTE SHEET'!AB1066="","",'S.D.PASTE SHEET'!AB1066)</f>
        <v/>
      </c>
      <c s="90" t="str">
        <f>IF('S.D.PASTE SHEET'!AC1066="","",'S.D.PASTE SHEET'!AC1066)</f>
        <v/>
      </c>
      <c s="90" t="str">
        <f>IF('S.D.PASTE SHEET'!AD1066="","",'S.D.PASTE SHEET'!AD1066)</f>
        <v/>
      </c>
      <c s="34"/>
      <c s="32" t="str">
        <f>IF(AK1066="","",IF(AK1066&gt;0,COUNT($AG$2:AG1066),""))</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6" s="32" t="str">
        <f>IF(BC1066="","",IF(BC1066&gt;0,COUNT($AY$2:AY1066),""))</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7" spans="1:66" ht="15.75" customHeight="1">
      <c r="A1067" s="90" t="str">
        <f>IF('S.D.PASTE SHEET'!A1067="","",'S.D.PASTE SHEET'!A1067)</f>
        <v/>
      </c>
      <c s="90" t="str">
        <f>IF('S.D.PASTE SHEET'!B1067="","",'S.D.PASTE SHEET'!B1067)</f>
        <v/>
      </c>
      <c s="90" t="str">
        <f>IF('S.D.PASTE SHEET'!C1067="","",'S.D.PASTE SHEET'!C1067)</f>
        <v/>
      </c>
      <c s="91" t="str">
        <f>IF('S.D.PASTE SHEET'!D1067="","",'S.D.PASTE SHEET'!D1067)</f>
        <v/>
      </c>
      <c s="90" t="str">
        <f>IF('S.D.PASTE SHEET'!E1067="","",UPPER('S.D.PASTE SHEET'!E1067))</f>
        <v/>
      </c>
      <c s="90" t="str">
        <f>IF('S.D.PASTE SHEET'!F1067="","",'S.D.PASTE SHEET'!F1067)</f>
        <v/>
      </c>
      <c s="90" t="str">
        <f>IF('S.D.PASTE SHEET'!G1067="","",UPPER('S.D.PASTE SHEET'!G1067))</f>
        <v/>
      </c>
      <c s="90" t="str">
        <f>IF('S.D.PASTE SHEET'!H1067="","",UPPER('S.D.PASTE SHEET'!H1067))</f>
        <v/>
      </c>
      <c s="90" t="str">
        <f>IF('S.D.PASTE SHEET'!I1067="","",'S.D.PASTE SHEET'!I1067)</f>
        <v/>
      </c>
      <c s="91" t="str">
        <f>IF('S.D.PASTE SHEET'!J1067="","",'S.D.PASTE SHEET'!J1067)</f>
        <v/>
      </c>
      <c s="90" t="str">
        <f>IF('S.D.PASTE SHEET'!K1067="","",'S.D.PASTE SHEET'!K1067)</f>
        <v/>
      </c>
      <c s="90" t="str">
        <f>IF('S.D.PASTE SHEET'!L1067="","",'S.D.PASTE SHEET'!L1067)</f>
        <v/>
      </c>
      <c s="90" t="str">
        <f>IF('S.D.PASTE SHEET'!M1067="","",'S.D.PASTE SHEET'!M1067)</f>
        <v/>
      </c>
      <c s="90" t="str">
        <f>IF('S.D.PASTE SHEET'!N1067="","",'S.D.PASTE SHEET'!N1067)</f>
        <v/>
      </c>
      <c s="90" t="str">
        <f>IF('S.D.PASTE SHEET'!O1067="","",'S.D.PASTE SHEET'!O1067)</f>
        <v/>
      </c>
      <c s="90" t="str">
        <f>IF('S.D.PASTE SHEET'!P1067="","",'S.D.PASTE SHEET'!P1067)</f>
        <v/>
      </c>
      <c s="90" t="str">
        <f>IF('S.D.PASTE SHEET'!Q1067="","",'S.D.PASTE SHEET'!Q1067)</f>
        <v/>
      </c>
      <c s="90" t="str">
        <f>IF('S.D.PASTE SHEET'!R1067="","",'S.D.PASTE SHEET'!R1067)</f>
        <v/>
      </c>
      <c s="90" t="str">
        <f>IF('S.D.PASTE SHEET'!S1067="","",'S.D.PASTE SHEET'!S1067)</f>
        <v/>
      </c>
      <c s="90" t="str">
        <f>IF('S.D.PASTE SHEET'!T1067="","",'S.D.PASTE SHEET'!T1067)</f>
        <v/>
      </c>
      <c s="90" t="str">
        <f>IF('S.D.PASTE SHEET'!U1067="","",'S.D.PASTE SHEET'!U1067)</f>
        <v/>
      </c>
      <c s="90" t="str">
        <f>IF('S.D.PASTE SHEET'!V1067="","",'S.D.PASTE SHEET'!V1067)</f>
        <v/>
      </c>
      <c s="90" t="str">
        <f>IF('S.D.PASTE SHEET'!W1067="","",'S.D.PASTE SHEET'!W1067)</f>
        <v/>
      </c>
      <c s="90" t="str">
        <f>IF('S.D.PASTE SHEET'!X1067="","",'S.D.PASTE SHEET'!X1067)</f>
        <v/>
      </c>
      <c s="90" t="str">
        <f>IF('S.D.PASTE SHEET'!Y1067="","",'S.D.PASTE SHEET'!Y1067)</f>
        <v/>
      </c>
      <c s="90" t="str">
        <f>IF('S.D.PASTE SHEET'!Z1067="","",'S.D.PASTE SHEET'!Z1067)</f>
        <v/>
      </c>
      <c s="90" t="str">
        <f>IF('S.D.PASTE SHEET'!AA1067="","",'S.D.PASTE SHEET'!AA1067)</f>
        <v/>
      </c>
      <c s="90" t="str">
        <f>IF('S.D.PASTE SHEET'!AB1067="","",'S.D.PASTE SHEET'!AB1067)</f>
        <v/>
      </c>
      <c s="90" t="str">
        <f>IF('S.D.PASTE SHEET'!AC1067="","",'S.D.PASTE SHEET'!AC1067)</f>
        <v/>
      </c>
      <c s="90" t="str">
        <f>IF('S.D.PASTE SHEET'!AD1067="","",'S.D.PASTE SHEET'!AD1067)</f>
        <v/>
      </c>
      <c s="34"/>
      <c s="32" t="str">
        <f>IF(AK1067="","",IF(AK1067&gt;0,COUNT($AG$2:AG1067),""))</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7" s="32" t="str">
        <f>IF(BC1067="","",IF(BC1067&gt;0,COUNT($AY$2:AY1067),""))</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8" spans="1:66" ht="15.75" customHeight="1">
      <c r="A1068" s="90" t="str">
        <f>IF('S.D.PASTE SHEET'!A1068="","",'S.D.PASTE SHEET'!A1068)</f>
        <v/>
      </c>
      <c s="90" t="str">
        <f>IF('S.D.PASTE SHEET'!B1068="","",'S.D.PASTE SHEET'!B1068)</f>
        <v/>
      </c>
      <c s="90" t="str">
        <f>IF('S.D.PASTE SHEET'!C1068="","",'S.D.PASTE SHEET'!C1068)</f>
        <v/>
      </c>
      <c s="91" t="str">
        <f>IF('S.D.PASTE SHEET'!D1068="","",'S.D.PASTE SHEET'!D1068)</f>
        <v/>
      </c>
      <c s="90" t="str">
        <f>IF('S.D.PASTE SHEET'!E1068="","",UPPER('S.D.PASTE SHEET'!E1068))</f>
        <v/>
      </c>
      <c s="90" t="str">
        <f>IF('S.D.PASTE SHEET'!F1068="","",'S.D.PASTE SHEET'!F1068)</f>
        <v/>
      </c>
      <c s="90" t="str">
        <f>IF('S.D.PASTE SHEET'!G1068="","",UPPER('S.D.PASTE SHEET'!G1068))</f>
        <v/>
      </c>
      <c s="90" t="str">
        <f>IF('S.D.PASTE SHEET'!H1068="","",UPPER('S.D.PASTE SHEET'!H1068))</f>
        <v/>
      </c>
      <c s="90" t="str">
        <f>IF('S.D.PASTE SHEET'!I1068="","",'S.D.PASTE SHEET'!I1068)</f>
        <v/>
      </c>
      <c s="91" t="str">
        <f>IF('S.D.PASTE SHEET'!J1068="","",'S.D.PASTE SHEET'!J1068)</f>
        <v/>
      </c>
      <c s="90" t="str">
        <f>IF('S.D.PASTE SHEET'!K1068="","",'S.D.PASTE SHEET'!K1068)</f>
        <v/>
      </c>
      <c s="90" t="str">
        <f>IF('S.D.PASTE SHEET'!L1068="","",'S.D.PASTE SHEET'!L1068)</f>
        <v/>
      </c>
      <c s="90" t="str">
        <f>IF('S.D.PASTE SHEET'!M1068="","",'S.D.PASTE SHEET'!M1068)</f>
        <v/>
      </c>
      <c s="90" t="str">
        <f>IF('S.D.PASTE SHEET'!N1068="","",'S.D.PASTE SHEET'!N1068)</f>
        <v/>
      </c>
      <c s="90" t="str">
        <f>IF('S.D.PASTE SHEET'!O1068="","",'S.D.PASTE SHEET'!O1068)</f>
        <v/>
      </c>
      <c s="90" t="str">
        <f>IF('S.D.PASTE SHEET'!P1068="","",'S.D.PASTE SHEET'!P1068)</f>
        <v/>
      </c>
      <c s="90" t="str">
        <f>IF('S.D.PASTE SHEET'!Q1068="","",'S.D.PASTE SHEET'!Q1068)</f>
        <v/>
      </c>
      <c s="90" t="str">
        <f>IF('S.D.PASTE SHEET'!R1068="","",'S.D.PASTE SHEET'!R1068)</f>
        <v/>
      </c>
      <c s="90" t="str">
        <f>IF('S.D.PASTE SHEET'!S1068="","",'S.D.PASTE SHEET'!S1068)</f>
        <v/>
      </c>
      <c s="90" t="str">
        <f>IF('S.D.PASTE SHEET'!T1068="","",'S.D.PASTE SHEET'!T1068)</f>
        <v/>
      </c>
      <c s="90" t="str">
        <f>IF('S.D.PASTE SHEET'!U1068="","",'S.D.PASTE SHEET'!U1068)</f>
        <v/>
      </c>
      <c s="90" t="str">
        <f>IF('S.D.PASTE SHEET'!V1068="","",'S.D.PASTE SHEET'!V1068)</f>
        <v/>
      </c>
      <c s="90" t="str">
        <f>IF('S.D.PASTE SHEET'!W1068="","",'S.D.PASTE SHEET'!W1068)</f>
        <v/>
      </c>
      <c s="90" t="str">
        <f>IF('S.D.PASTE SHEET'!X1068="","",'S.D.PASTE SHEET'!X1068)</f>
        <v/>
      </c>
      <c s="90" t="str">
        <f>IF('S.D.PASTE SHEET'!Y1068="","",'S.D.PASTE SHEET'!Y1068)</f>
        <v/>
      </c>
      <c s="90" t="str">
        <f>IF('S.D.PASTE SHEET'!Z1068="","",'S.D.PASTE SHEET'!Z1068)</f>
        <v/>
      </c>
      <c s="90" t="str">
        <f>IF('S.D.PASTE SHEET'!AA1068="","",'S.D.PASTE SHEET'!AA1068)</f>
        <v/>
      </c>
      <c s="90" t="str">
        <f>IF('S.D.PASTE SHEET'!AB1068="","",'S.D.PASTE SHEET'!AB1068)</f>
        <v/>
      </c>
      <c s="90" t="str">
        <f>IF('S.D.PASTE SHEET'!AC1068="","",'S.D.PASTE SHEET'!AC1068)</f>
        <v/>
      </c>
      <c s="90" t="str">
        <f>IF('S.D.PASTE SHEET'!AD1068="","",'S.D.PASTE SHEET'!AD1068)</f>
        <v/>
      </c>
      <c s="34"/>
      <c s="32" t="str">
        <f>IF(AK1068="","",IF(AK1068&gt;0,COUNT($AG$2:AG1068),""))</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8" s="32" t="str">
        <f>IF(BC1068="","",IF(BC1068&gt;0,COUNT($AY$2:AY1068),""))</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69" spans="1:66" ht="15.75" customHeight="1">
      <c r="A1069" s="90" t="str">
        <f>IF('S.D.PASTE SHEET'!A1069="","",'S.D.PASTE SHEET'!A1069)</f>
        <v/>
      </c>
      <c s="90" t="str">
        <f>IF('S.D.PASTE SHEET'!B1069="","",'S.D.PASTE SHEET'!B1069)</f>
        <v/>
      </c>
      <c s="90" t="str">
        <f>IF('S.D.PASTE SHEET'!C1069="","",'S.D.PASTE SHEET'!C1069)</f>
        <v/>
      </c>
      <c s="91" t="str">
        <f>IF('S.D.PASTE SHEET'!D1069="","",'S.D.PASTE SHEET'!D1069)</f>
        <v/>
      </c>
      <c s="90" t="str">
        <f>IF('S.D.PASTE SHEET'!E1069="","",UPPER('S.D.PASTE SHEET'!E1069))</f>
        <v/>
      </c>
      <c s="90" t="str">
        <f>IF('S.D.PASTE SHEET'!F1069="","",'S.D.PASTE SHEET'!F1069)</f>
        <v/>
      </c>
      <c s="90" t="str">
        <f>IF('S.D.PASTE SHEET'!G1069="","",UPPER('S.D.PASTE SHEET'!G1069))</f>
        <v/>
      </c>
      <c s="90" t="str">
        <f>IF('S.D.PASTE SHEET'!H1069="","",UPPER('S.D.PASTE SHEET'!H1069))</f>
        <v/>
      </c>
      <c s="90" t="str">
        <f>IF('S.D.PASTE SHEET'!I1069="","",'S.D.PASTE SHEET'!I1069)</f>
        <v/>
      </c>
      <c s="91" t="str">
        <f>IF('S.D.PASTE SHEET'!J1069="","",'S.D.PASTE SHEET'!J1069)</f>
        <v/>
      </c>
      <c s="90" t="str">
        <f>IF('S.D.PASTE SHEET'!K1069="","",'S.D.PASTE SHEET'!K1069)</f>
        <v/>
      </c>
      <c s="90" t="str">
        <f>IF('S.D.PASTE SHEET'!L1069="","",'S.D.PASTE SHEET'!L1069)</f>
        <v/>
      </c>
      <c s="90" t="str">
        <f>IF('S.D.PASTE SHEET'!M1069="","",'S.D.PASTE SHEET'!M1069)</f>
        <v/>
      </c>
      <c s="90" t="str">
        <f>IF('S.D.PASTE SHEET'!N1069="","",'S.D.PASTE SHEET'!N1069)</f>
        <v/>
      </c>
      <c s="90" t="str">
        <f>IF('S.D.PASTE SHEET'!O1069="","",'S.D.PASTE SHEET'!O1069)</f>
        <v/>
      </c>
      <c s="90" t="str">
        <f>IF('S.D.PASTE SHEET'!P1069="","",'S.D.PASTE SHEET'!P1069)</f>
        <v/>
      </c>
      <c s="90" t="str">
        <f>IF('S.D.PASTE SHEET'!Q1069="","",'S.D.PASTE SHEET'!Q1069)</f>
        <v/>
      </c>
      <c s="90" t="str">
        <f>IF('S.D.PASTE SHEET'!R1069="","",'S.D.PASTE SHEET'!R1069)</f>
        <v/>
      </c>
      <c s="90" t="str">
        <f>IF('S.D.PASTE SHEET'!S1069="","",'S.D.PASTE SHEET'!S1069)</f>
        <v/>
      </c>
      <c s="90" t="str">
        <f>IF('S.D.PASTE SHEET'!T1069="","",'S.D.PASTE SHEET'!T1069)</f>
        <v/>
      </c>
      <c s="90" t="str">
        <f>IF('S.D.PASTE SHEET'!U1069="","",'S.D.PASTE SHEET'!U1069)</f>
        <v/>
      </c>
      <c s="90" t="str">
        <f>IF('S.D.PASTE SHEET'!V1069="","",'S.D.PASTE SHEET'!V1069)</f>
        <v/>
      </c>
      <c s="90" t="str">
        <f>IF('S.D.PASTE SHEET'!W1069="","",'S.D.PASTE SHEET'!W1069)</f>
        <v/>
      </c>
      <c s="90" t="str">
        <f>IF('S.D.PASTE SHEET'!X1069="","",'S.D.PASTE SHEET'!X1069)</f>
        <v/>
      </c>
      <c s="90" t="str">
        <f>IF('S.D.PASTE SHEET'!Y1069="","",'S.D.PASTE SHEET'!Y1069)</f>
        <v/>
      </c>
      <c s="90" t="str">
        <f>IF('S.D.PASTE SHEET'!Z1069="","",'S.D.PASTE SHEET'!Z1069)</f>
        <v/>
      </c>
      <c s="90" t="str">
        <f>IF('S.D.PASTE SHEET'!AA1069="","",'S.D.PASTE SHEET'!AA1069)</f>
        <v/>
      </c>
      <c s="90" t="str">
        <f>IF('S.D.PASTE SHEET'!AB1069="","",'S.D.PASTE SHEET'!AB1069)</f>
        <v/>
      </c>
      <c s="90" t="str">
        <f>IF('S.D.PASTE SHEET'!AC1069="","",'S.D.PASTE SHEET'!AC1069)</f>
        <v/>
      </c>
      <c s="90" t="str">
        <f>IF('S.D.PASTE SHEET'!AD1069="","",'S.D.PASTE SHEET'!AD1069)</f>
        <v/>
      </c>
      <c s="34"/>
      <c s="32" t="str">
        <f>IF(AK1069="","",IF(AK1069&gt;0,COUNT($AG$2:AG1069),""))</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69" s="32" t="str">
        <f>IF(BC1069="","",IF(BC1069&gt;0,COUNT($AY$2:AY1069),""))</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70" spans="1:66" ht="15.75" customHeight="1">
      <c r="A1070" s="90" t="str">
        <f>IF('S.D.PASTE SHEET'!A1070="","",'S.D.PASTE SHEET'!A1070)</f>
        <v/>
      </c>
      <c s="90" t="str">
        <f>IF('S.D.PASTE SHEET'!B1070="","",'S.D.PASTE SHEET'!B1070)</f>
        <v/>
      </c>
      <c s="90" t="str">
        <f>IF('S.D.PASTE SHEET'!C1070="","",'S.D.PASTE SHEET'!C1070)</f>
        <v/>
      </c>
      <c s="91" t="str">
        <f>IF('S.D.PASTE SHEET'!D1070="","",'S.D.PASTE SHEET'!D1070)</f>
        <v/>
      </c>
      <c s="90" t="str">
        <f>IF('S.D.PASTE SHEET'!E1070="","",UPPER('S.D.PASTE SHEET'!E1070))</f>
        <v/>
      </c>
      <c s="90" t="str">
        <f>IF('S.D.PASTE SHEET'!F1070="","",'S.D.PASTE SHEET'!F1070)</f>
        <v/>
      </c>
      <c s="90" t="str">
        <f>IF('S.D.PASTE SHEET'!G1070="","",UPPER('S.D.PASTE SHEET'!G1070))</f>
        <v/>
      </c>
      <c s="90" t="str">
        <f>IF('S.D.PASTE SHEET'!H1070="","",UPPER('S.D.PASTE SHEET'!H1070))</f>
        <v/>
      </c>
      <c s="90" t="str">
        <f>IF('S.D.PASTE SHEET'!I1070="","",'S.D.PASTE SHEET'!I1070)</f>
        <v/>
      </c>
      <c s="91" t="str">
        <f>IF('S.D.PASTE SHEET'!J1070="","",'S.D.PASTE SHEET'!J1070)</f>
        <v/>
      </c>
      <c s="90" t="str">
        <f>IF('S.D.PASTE SHEET'!K1070="","",'S.D.PASTE SHEET'!K1070)</f>
        <v/>
      </c>
      <c s="90" t="str">
        <f>IF('S.D.PASTE SHEET'!L1070="","",'S.D.PASTE SHEET'!L1070)</f>
        <v/>
      </c>
      <c s="90" t="str">
        <f>IF('S.D.PASTE SHEET'!M1070="","",'S.D.PASTE SHEET'!M1070)</f>
        <v/>
      </c>
      <c s="90" t="str">
        <f>IF('S.D.PASTE SHEET'!N1070="","",'S.D.PASTE SHEET'!N1070)</f>
        <v/>
      </c>
      <c s="90" t="str">
        <f>IF('S.D.PASTE SHEET'!O1070="","",'S.D.PASTE SHEET'!O1070)</f>
        <v/>
      </c>
      <c s="90" t="str">
        <f>IF('S.D.PASTE SHEET'!P1070="","",'S.D.PASTE SHEET'!P1070)</f>
        <v/>
      </c>
      <c s="90" t="str">
        <f>IF('S.D.PASTE SHEET'!Q1070="","",'S.D.PASTE SHEET'!Q1070)</f>
        <v/>
      </c>
      <c s="90" t="str">
        <f>IF('S.D.PASTE SHEET'!R1070="","",'S.D.PASTE SHEET'!R1070)</f>
        <v/>
      </c>
      <c s="90" t="str">
        <f>IF('S.D.PASTE SHEET'!S1070="","",'S.D.PASTE SHEET'!S1070)</f>
        <v/>
      </c>
      <c s="90" t="str">
        <f>IF('S.D.PASTE SHEET'!T1070="","",'S.D.PASTE SHEET'!T1070)</f>
        <v/>
      </c>
      <c s="90" t="str">
        <f>IF('S.D.PASTE SHEET'!U1070="","",'S.D.PASTE SHEET'!U1070)</f>
        <v/>
      </c>
      <c s="90" t="str">
        <f>IF('S.D.PASTE SHEET'!V1070="","",'S.D.PASTE SHEET'!V1070)</f>
        <v/>
      </c>
      <c s="90" t="str">
        <f>IF('S.D.PASTE SHEET'!W1070="","",'S.D.PASTE SHEET'!W1070)</f>
        <v/>
      </c>
      <c s="90" t="str">
        <f>IF('S.D.PASTE SHEET'!X1070="","",'S.D.PASTE SHEET'!X1070)</f>
        <v/>
      </c>
      <c s="90" t="str">
        <f>IF('S.D.PASTE SHEET'!Y1070="","",'S.D.PASTE SHEET'!Y1070)</f>
        <v/>
      </c>
      <c s="90" t="str">
        <f>IF('S.D.PASTE SHEET'!Z1070="","",'S.D.PASTE SHEET'!Z1070)</f>
        <v/>
      </c>
      <c s="90" t="str">
        <f>IF('S.D.PASTE SHEET'!AA1070="","",'S.D.PASTE SHEET'!AA1070)</f>
        <v/>
      </c>
      <c s="90" t="str">
        <f>IF('S.D.PASTE SHEET'!AB1070="","",'S.D.PASTE SHEET'!AB1070)</f>
        <v/>
      </c>
      <c s="90" t="str">
        <f>IF('S.D.PASTE SHEET'!AC1070="","",'S.D.PASTE SHEET'!AC1070)</f>
        <v/>
      </c>
      <c s="90" t="str">
        <f>IF('S.D.PASTE SHEET'!AD1070="","",'S.D.PASTE SHEET'!AD1070)</f>
        <v/>
      </c>
      <c s="34"/>
      <c s="32" t="str">
        <f>IF(AK1070="","",IF(AK1070&gt;0,COUNT($AG$2:AG1070),""))</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70" s="32" t="str">
        <f>IF(BC1070="","",IF(BC1070&gt;0,COUNT($AY$2:AY1070),""))</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71" spans="1:66" ht="15.75" customHeight="1">
      <c r="A1071" s="90" t="str">
        <f>IF('S.D.PASTE SHEET'!A1071="","",'S.D.PASTE SHEET'!A1071)</f>
        <v/>
      </c>
      <c s="90" t="str">
        <f>IF('S.D.PASTE SHEET'!B1071="","",'S.D.PASTE SHEET'!B1071)</f>
        <v/>
      </c>
      <c s="90" t="str">
        <f>IF('S.D.PASTE SHEET'!C1071="","",'S.D.PASTE SHEET'!C1071)</f>
        <v/>
      </c>
      <c s="91" t="str">
        <f>IF('S.D.PASTE SHEET'!D1071="","",'S.D.PASTE SHEET'!D1071)</f>
        <v/>
      </c>
      <c s="90" t="str">
        <f>IF('S.D.PASTE SHEET'!E1071="","",UPPER('S.D.PASTE SHEET'!E1071))</f>
        <v/>
      </c>
      <c s="90" t="str">
        <f>IF('S.D.PASTE SHEET'!F1071="","",'S.D.PASTE SHEET'!F1071)</f>
        <v/>
      </c>
      <c s="90" t="str">
        <f>IF('S.D.PASTE SHEET'!G1071="","",UPPER('S.D.PASTE SHEET'!G1071))</f>
        <v/>
      </c>
      <c s="90" t="str">
        <f>IF('S.D.PASTE SHEET'!H1071="","",UPPER('S.D.PASTE SHEET'!H1071))</f>
        <v/>
      </c>
      <c s="90" t="str">
        <f>IF('S.D.PASTE SHEET'!I1071="","",'S.D.PASTE SHEET'!I1071)</f>
        <v/>
      </c>
      <c s="91" t="str">
        <f>IF('S.D.PASTE SHEET'!J1071="","",'S.D.PASTE SHEET'!J1071)</f>
        <v/>
      </c>
      <c s="90" t="str">
        <f>IF('S.D.PASTE SHEET'!K1071="","",'S.D.PASTE SHEET'!K1071)</f>
        <v/>
      </c>
      <c s="90" t="str">
        <f>IF('S.D.PASTE SHEET'!L1071="","",'S.D.PASTE SHEET'!L1071)</f>
        <v/>
      </c>
      <c s="90" t="str">
        <f>IF('S.D.PASTE SHEET'!M1071="","",'S.D.PASTE SHEET'!M1071)</f>
        <v/>
      </c>
      <c s="90" t="str">
        <f>IF('S.D.PASTE SHEET'!N1071="","",'S.D.PASTE SHEET'!N1071)</f>
        <v/>
      </c>
      <c s="90" t="str">
        <f>IF('S.D.PASTE SHEET'!O1071="","",'S.D.PASTE SHEET'!O1071)</f>
        <v/>
      </c>
      <c s="90" t="str">
        <f>IF('S.D.PASTE SHEET'!P1071="","",'S.D.PASTE SHEET'!P1071)</f>
        <v/>
      </c>
      <c s="90" t="str">
        <f>IF('S.D.PASTE SHEET'!Q1071="","",'S.D.PASTE SHEET'!Q1071)</f>
        <v/>
      </c>
      <c s="90" t="str">
        <f>IF('S.D.PASTE SHEET'!R1071="","",'S.D.PASTE SHEET'!R1071)</f>
        <v/>
      </c>
      <c s="90" t="str">
        <f>IF('S.D.PASTE SHEET'!S1071="","",'S.D.PASTE SHEET'!S1071)</f>
        <v/>
      </c>
      <c s="90" t="str">
        <f>IF('S.D.PASTE SHEET'!T1071="","",'S.D.PASTE SHEET'!T1071)</f>
        <v/>
      </c>
      <c s="90" t="str">
        <f>IF('S.D.PASTE SHEET'!U1071="","",'S.D.PASTE SHEET'!U1071)</f>
        <v/>
      </c>
      <c s="90" t="str">
        <f>IF('S.D.PASTE SHEET'!V1071="","",'S.D.PASTE SHEET'!V1071)</f>
        <v/>
      </c>
      <c s="90" t="str">
        <f>IF('S.D.PASTE SHEET'!W1071="","",'S.D.PASTE SHEET'!W1071)</f>
        <v/>
      </c>
      <c s="90" t="str">
        <f>IF('S.D.PASTE SHEET'!X1071="","",'S.D.PASTE SHEET'!X1071)</f>
        <v/>
      </c>
      <c s="90" t="str">
        <f>IF('S.D.PASTE SHEET'!Y1071="","",'S.D.PASTE SHEET'!Y1071)</f>
        <v/>
      </c>
      <c s="90" t="str">
        <f>IF('S.D.PASTE SHEET'!Z1071="","",'S.D.PASTE SHEET'!Z1071)</f>
        <v/>
      </c>
      <c s="90" t="str">
        <f>IF('S.D.PASTE SHEET'!AA1071="","",'S.D.PASTE SHEET'!AA1071)</f>
        <v/>
      </c>
      <c s="90" t="str">
        <f>IF('S.D.PASTE SHEET'!AB1071="","",'S.D.PASTE SHEET'!AB1071)</f>
        <v/>
      </c>
      <c s="90" t="str">
        <f>IF('S.D.PASTE SHEET'!AC1071="","",'S.D.PASTE SHEET'!AC1071)</f>
        <v/>
      </c>
      <c s="90" t="str">
        <f>IF('S.D.PASTE SHEET'!AD1071="","",'S.D.PASTE SHEET'!AD1071)</f>
        <v/>
      </c>
      <c s="34"/>
      <c s="32" t="str">
        <f>IF(AK1071="","",IF(AK1071&gt;0,COUNT($AG$2:AG1071),""))</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71" s="32" t="str">
        <f>IF(BC1071="","",IF(BC1071&gt;0,COUNT($AY$2:AY1071),""))</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72" spans="1:66" ht="15.75" customHeight="1">
      <c r="A1072" s="90" t="str">
        <f>IF('S.D.PASTE SHEET'!A1072="","",'S.D.PASTE SHEET'!A1072)</f>
        <v/>
      </c>
      <c s="90" t="str">
        <f>IF('S.D.PASTE SHEET'!B1072="","",'S.D.PASTE SHEET'!B1072)</f>
        <v/>
      </c>
      <c s="90" t="str">
        <f>IF('S.D.PASTE SHEET'!C1072="","",'S.D.PASTE SHEET'!C1072)</f>
        <v/>
      </c>
      <c s="91" t="str">
        <f>IF('S.D.PASTE SHEET'!D1072="","",'S.D.PASTE SHEET'!D1072)</f>
        <v/>
      </c>
      <c s="90" t="str">
        <f>IF('S.D.PASTE SHEET'!E1072="","",UPPER('S.D.PASTE SHEET'!E1072))</f>
        <v/>
      </c>
      <c s="90" t="str">
        <f>IF('S.D.PASTE SHEET'!F1072="","",'S.D.PASTE SHEET'!F1072)</f>
        <v/>
      </c>
      <c s="90" t="str">
        <f>IF('S.D.PASTE SHEET'!G1072="","",UPPER('S.D.PASTE SHEET'!G1072))</f>
        <v/>
      </c>
      <c s="90" t="str">
        <f>IF('S.D.PASTE SHEET'!H1072="","",UPPER('S.D.PASTE SHEET'!H1072))</f>
        <v/>
      </c>
      <c s="90" t="str">
        <f>IF('S.D.PASTE SHEET'!I1072="","",'S.D.PASTE SHEET'!I1072)</f>
        <v/>
      </c>
      <c s="91" t="str">
        <f>IF('S.D.PASTE SHEET'!J1072="","",'S.D.PASTE SHEET'!J1072)</f>
        <v/>
      </c>
      <c s="90" t="str">
        <f>IF('S.D.PASTE SHEET'!K1072="","",'S.D.PASTE SHEET'!K1072)</f>
        <v/>
      </c>
      <c s="90" t="str">
        <f>IF('S.D.PASTE SHEET'!L1072="","",'S.D.PASTE SHEET'!L1072)</f>
        <v/>
      </c>
      <c s="90" t="str">
        <f>IF('S.D.PASTE SHEET'!M1072="","",'S.D.PASTE SHEET'!M1072)</f>
        <v/>
      </c>
      <c s="90" t="str">
        <f>IF('S.D.PASTE SHEET'!N1072="","",'S.D.PASTE SHEET'!N1072)</f>
        <v/>
      </c>
      <c s="90" t="str">
        <f>IF('S.D.PASTE SHEET'!O1072="","",'S.D.PASTE SHEET'!O1072)</f>
        <v/>
      </c>
      <c s="90" t="str">
        <f>IF('S.D.PASTE SHEET'!P1072="","",'S.D.PASTE SHEET'!P1072)</f>
        <v/>
      </c>
      <c s="90" t="str">
        <f>IF('S.D.PASTE SHEET'!Q1072="","",'S.D.PASTE SHEET'!Q1072)</f>
        <v/>
      </c>
      <c s="90" t="str">
        <f>IF('S.D.PASTE SHEET'!R1072="","",'S.D.PASTE SHEET'!R1072)</f>
        <v/>
      </c>
      <c s="90" t="str">
        <f>IF('S.D.PASTE SHEET'!S1072="","",'S.D.PASTE SHEET'!S1072)</f>
        <v/>
      </c>
      <c s="90" t="str">
        <f>IF('S.D.PASTE SHEET'!T1072="","",'S.D.PASTE SHEET'!T1072)</f>
        <v/>
      </c>
      <c s="90" t="str">
        <f>IF('S.D.PASTE SHEET'!U1072="","",'S.D.PASTE SHEET'!U1072)</f>
        <v/>
      </c>
      <c s="90" t="str">
        <f>IF('S.D.PASTE SHEET'!V1072="","",'S.D.PASTE SHEET'!V1072)</f>
        <v/>
      </c>
      <c s="90" t="str">
        <f>IF('S.D.PASTE SHEET'!W1072="","",'S.D.PASTE SHEET'!W1072)</f>
        <v/>
      </c>
      <c s="90" t="str">
        <f>IF('S.D.PASTE SHEET'!X1072="","",'S.D.PASTE SHEET'!X1072)</f>
        <v/>
      </c>
      <c s="90" t="str">
        <f>IF('S.D.PASTE SHEET'!Y1072="","",'S.D.PASTE SHEET'!Y1072)</f>
        <v/>
      </c>
      <c s="90" t="str">
        <f>IF('S.D.PASTE SHEET'!Z1072="","",'S.D.PASTE SHEET'!Z1072)</f>
        <v/>
      </c>
      <c s="90" t="str">
        <f>IF('S.D.PASTE SHEET'!AA1072="","",'S.D.PASTE SHEET'!AA1072)</f>
        <v/>
      </c>
      <c s="90" t="str">
        <f>IF('S.D.PASTE SHEET'!AB1072="","",'S.D.PASTE SHEET'!AB1072)</f>
        <v/>
      </c>
      <c s="90" t="str">
        <f>IF('S.D.PASTE SHEET'!AC1072="","",'S.D.PASTE SHEET'!AC1072)</f>
        <v/>
      </c>
      <c s="90" t="str">
        <f>IF('S.D.PASTE SHEET'!AD1072="","",'S.D.PASTE SHEET'!AD1072)</f>
        <v/>
      </c>
      <c s="34"/>
      <c s="32" t="str">
        <f>IF(AK1072="","",IF(AK1072&gt;0,COUNT($AG$2:AG1072),""))</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 t="shared" si="150"/>
        <v/>
      </c>
      <c r="AX1072" s="32" t="str">
        <f>IF(BC1072="","",IF(BC1072&gt;0,COUNT($AY$2:AY1072),""))</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73" spans="1:66" ht="15.75" customHeight="1">
      <c r="A1073" s="90" t="str">
        <f>IF('S.D.PASTE SHEET'!A1073="","",'S.D.PASTE SHEET'!A1073)</f>
        <v/>
      </c>
      <c s="90" t="str">
        <f>IF('S.D.PASTE SHEET'!B1073="","",'S.D.PASTE SHEET'!B1073)</f>
        <v/>
      </c>
      <c s="90" t="str">
        <f>IF('S.D.PASTE SHEET'!C1073="","",'S.D.PASTE SHEET'!C1073)</f>
        <v/>
      </c>
      <c s="91" t="str">
        <f>IF('S.D.PASTE SHEET'!D1073="","",'S.D.PASTE SHEET'!D1073)</f>
        <v/>
      </c>
      <c s="90" t="str">
        <f>IF('S.D.PASTE SHEET'!E1073="","",UPPER('S.D.PASTE SHEET'!E1073))</f>
        <v/>
      </c>
      <c s="90" t="str">
        <f>IF('S.D.PASTE SHEET'!F1073="","",'S.D.PASTE SHEET'!F1073)</f>
        <v/>
      </c>
      <c s="90" t="str">
        <f>IF('S.D.PASTE SHEET'!G1073="","",UPPER('S.D.PASTE SHEET'!G1073))</f>
        <v/>
      </c>
      <c s="90" t="str">
        <f>IF('S.D.PASTE SHEET'!H1073="","",UPPER('S.D.PASTE SHEET'!H1073))</f>
        <v/>
      </c>
      <c s="90" t="str">
        <f>IF('S.D.PASTE SHEET'!I1073="","",'S.D.PASTE SHEET'!I1073)</f>
        <v/>
      </c>
      <c s="91" t="str">
        <f>IF('S.D.PASTE SHEET'!J1073="","",'S.D.PASTE SHEET'!J1073)</f>
        <v/>
      </c>
      <c s="90" t="str">
        <f>IF('S.D.PASTE SHEET'!K1073="","",'S.D.PASTE SHEET'!K1073)</f>
        <v/>
      </c>
      <c s="90" t="str">
        <f>IF('S.D.PASTE SHEET'!L1073="","",'S.D.PASTE SHEET'!L1073)</f>
        <v/>
      </c>
      <c s="90" t="str">
        <f>IF('S.D.PASTE SHEET'!M1073="","",'S.D.PASTE SHEET'!M1073)</f>
        <v/>
      </c>
      <c s="90" t="str">
        <f>IF('S.D.PASTE SHEET'!N1073="","",'S.D.PASTE SHEET'!N1073)</f>
        <v/>
      </c>
      <c s="90" t="str">
        <f>IF('S.D.PASTE SHEET'!O1073="","",'S.D.PASTE SHEET'!O1073)</f>
        <v/>
      </c>
      <c s="90" t="str">
        <f>IF('S.D.PASTE SHEET'!P1073="","",'S.D.PASTE SHEET'!P1073)</f>
        <v/>
      </c>
      <c s="90" t="str">
        <f>IF('S.D.PASTE SHEET'!Q1073="","",'S.D.PASTE SHEET'!Q1073)</f>
        <v/>
      </c>
      <c s="90" t="str">
        <f>IF('S.D.PASTE SHEET'!R1073="","",'S.D.PASTE SHEET'!R1073)</f>
        <v/>
      </c>
      <c s="90" t="str">
        <f>IF('S.D.PASTE SHEET'!S1073="","",'S.D.PASTE SHEET'!S1073)</f>
        <v/>
      </c>
      <c s="90" t="str">
        <f>IF('S.D.PASTE SHEET'!T1073="","",'S.D.PASTE SHEET'!T1073)</f>
        <v/>
      </c>
      <c s="90" t="str">
        <f>IF('S.D.PASTE SHEET'!U1073="","",'S.D.PASTE SHEET'!U1073)</f>
        <v/>
      </c>
      <c s="90" t="str">
        <f>IF('S.D.PASTE SHEET'!V1073="","",'S.D.PASTE SHEET'!V1073)</f>
        <v/>
      </c>
      <c s="90" t="str">
        <f>IF('S.D.PASTE SHEET'!W1073="","",'S.D.PASTE SHEET'!W1073)</f>
        <v/>
      </c>
      <c s="90" t="str">
        <f>IF('S.D.PASTE SHEET'!X1073="","",'S.D.PASTE SHEET'!X1073)</f>
        <v/>
      </c>
      <c s="90" t="str">
        <f>IF('S.D.PASTE SHEET'!Y1073="","",'S.D.PASTE SHEET'!Y1073)</f>
        <v/>
      </c>
      <c s="90" t="str">
        <f>IF('S.D.PASTE SHEET'!Z1073="","",'S.D.PASTE SHEET'!Z1073)</f>
        <v/>
      </c>
      <c s="90" t="str">
        <f>IF('S.D.PASTE SHEET'!AA1073="","",'S.D.PASTE SHEET'!AA1073)</f>
        <v/>
      </c>
      <c s="90" t="str">
        <f>IF('S.D.PASTE SHEET'!AB1073="","",'S.D.PASTE SHEET'!AB1073)</f>
        <v/>
      </c>
      <c s="90" t="str">
        <f>IF('S.D.PASTE SHEET'!AC1073="","",'S.D.PASTE SHEET'!AC1073)</f>
        <v/>
      </c>
      <c s="90" t="str">
        <f>IF('S.D.PASTE SHEET'!AD1073="","",'S.D.PASTE SHEET'!AD1073)</f>
        <v/>
      </c>
      <c s="34"/>
      <c s="32" t="str">
        <f>IF(AK1073="","",IF(AK1073&gt;0,COUNT($AG$2:AG1073),""))</f>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37" t="str">
        <f t="shared" si="150"/>
        <v/>
      </c>
      <c s="10" t="str">
        <f t="shared" si="150"/>
        <v/>
      </c>
      <c s="10" t="str">
        <f t="shared" si="150"/>
        <v/>
      </c>
      <c s="10" t="str">
        <f t="shared" si="150"/>
        <v/>
      </c>
      <c s="10" t="str">
        <f t="shared" si="150"/>
        <v/>
      </c>
      <c s="10" t="str">
        <f t="shared" si="150"/>
        <v/>
      </c>
      <c s="10" t="str">
        <f>IF(AND($AJ$1=5,$A1073=5),P1073,"")</f>
        <v/>
      </c>
      <c r="AX1073" s="32" t="str">
        <f>IF(BC1073="","",IF(BC1073&gt;0,COUNT($AY$2:AY1073),""))</f>
        <v/>
      </c>
      <c s="10" t="str">
        <f t="shared" si="146"/>
        <v/>
      </c>
      <c s="10" t="str">
        <f t="shared" si="151"/>
        <v/>
      </c>
      <c s="10" t="str">
        <f t="shared" si="151"/>
        <v/>
      </c>
      <c s="39" t="str">
        <f t="shared" si="151"/>
        <v/>
      </c>
      <c s="10" t="str">
        <f t="shared" si="151"/>
        <v/>
      </c>
      <c s="10" t="str">
        <f t="shared" si="151"/>
        <v/>
      </c>
      <c s="10" t="str">
        <f t="shared" si="151"/>
        <v/>
      </c>
      <c s="10" t="str">
        <f t="shared" si="151"/>
        <v/>
      </c>
      <c s="10" t="str">
        <f t="shared" si="151"/>
        <v/>
      </c>
      <c s="39" t="str">
        <f t="shared" si="151"/>
        <v/>
      </c>
      <c s="10" t="str">
        <f t="shared" si="151"/>
        <v/>
      </c>
      <c s="10" t="str">
        <f t="shared" si="151"/>
        <v/>
      </c>
      <c s="10" t="str">
        <f t="shared" si="151"/>
        <v/>
      </c>
      <c s="10" t="str">
        <f t="shared" si="151"/>
        <v/>
      </c>
      <c s="10" t="str">
        <f t="shared" si="151"/>
        <v/>
      </c>
      <c s="10" t="str">
        <f t="shared" si="151"/>
        <v/>
      </c>
    </row>
    <row r="1074" spans="1:66" ht="15.75" customHeight="1">
      <c r="A1074" s="90" t="str">
        <f>IF('S.D.PASTE SHEET'!A1074="","",'S.D.PASTE SHEET'!A1074)</f>
        <v/>
      </c>
      <c s="90" t="str">
        <f>IF('S.D.PASTE SHEET'!B1074="","",'S.D.PASTE SHEET'!B1074)</f>
        <v/>
      </c>
      <c s="90" t="str">
        <f>IF('S.D.PASTE SHEET'!C1074="","",'S.D.PASTE SHEET'!C1074)</f>
        <v/>
      </c>
      <c s="91" t="str">
        <f>IF('S.D.PASTE SHEET'!D1074="","",'S.D.PASTE SHEET'!D1074)</f>
        <v/>
      </c>
      <c s="90" t="str">
        <f>IF('S.D.PASTE SHEET'!E1074="","",UPPER('S.D.PASTE SHEET'!E1074))</f>
        <v/>
      </c>
      <c s="90" t="str">
        <f>IF('S.D.PASTE SHEET'!F1074="","",'S.D.PASTE SHEET'!F1074)</f>
        <v/>
      </c>
      <c s="90" t="str">
        <f>IF('S.D.PASTE SHEET'!G1074="","",UPPER('S.D.PASTE SHEET'!G1074))</f>
        <v/>
      </c>
      <c s="90" t="str">
        <f>IF('S.D.PASTE SHEET'!H1074="","",UPPER('S.D.PASTE SHEET'!H1074))</f>
        <v/>
      </c>
      <c s="90" t="str">
        <f>IF('S.D.PASTE SHEET'!I1074="","",'S.D.PASTE SHEET'!I1074)</f>
        <v/>
      </c>
      <c s="91" t="str">
        <f>IF('S.D.PASTE SHEET'!J1074="","",'S.D.PASTE SHEET'!J1074)</f>
        <v/>
      </c>
      <c s="90" t="str">
        <f>IF('S.D.PASTE SHEET'!K1074="","",'S.D.PASTE SHEET'!K1074)</f>
        <v/>
      </c>
      <c s="90" t="str">
        <f>IF('S.D.PASTE SHEET'!L1074="","",'S.D.PASTE SHEET'!L1074)</f>
        <v/>
      </c>
      <c s="90" t="str">
        <f>IF('S.D.PASTE SHEET'!M1074="","",'S.D.PASTE SHEET'!M1074)</f>
        <v/>
      </c>
      <c s="90" t="str">
        <f>IF('S.D.PASTE SHEET'!N1074="","",'S.D.PASTE SHEET'!N1074)</f>
        <v/>
      </c>
      <c s="90" t="str">
        <f>IF('S.D.PASTE SHEET'!O1074="","",'S.D.PASTE SHEET'!O1074)</f>
        <v/>
      </c>
      <c s="90" t="str">
        <f>IF('S.D.PASTE SHEET'!P1074="","",'S.D.PASTE SHEET'!P1074)</f>
        <v/>
      </c>
      <c s="90" t="str">
        <f>IF('S.D.PASTE SHEET'!Q1074="","",'S.D.PASTE SHEET'!Q1074)</f>
        <v/>
      </c>
      <c s="90" t="str">
        <f>IF('S.D.PASTE SHEET'!R1074="","",'S.D.PASTE SHEET'!R1074)</f>
        <v/>
      </c>
      <c s="90" t="str">
        <f>IF('S.D.PASTE SHEET'!S1074="","",'S.D.PASTE SHEET'!S1074)</f>
        <v/>
      </c>
      <c s="90" t="str">
        <f>IF('S.D.PASTE SHEET'!T1074="","",'S.D.PASTE SHEET'!T1074)</f>
        <v/>
      </c>
      <c s="90" t="str">
        <f>IF('S.D.PASTE SHEET'!U1074="","",'S.D.PASTE SHEET'!U1074)</f>
        <v/>
      </c>
      <c s="90" t="str">
        <f>IF('S.D.PASTE SHEET'!V1074="","",'S.D.PASTE SHEET'!V1074)</f>
        <v/>
      </c>
      <c s="90" t="str">
        <f>IF('S.D.PASTE SHEET'!W1074="","",'S.D.PASTE SHEET'!W1074)</f>
        <v/>
      </c>
      <c s="90" t="str">
        <f>IF('S.D.PASTE SHEET'!X1074="","",'S.D.PASTE SHEET'!X1074)</f>
        <v/>
      </c>
      <c s="90" t="str">
        <f>IF('S.D.PASTE SHEET'!Y1074="","",'S.D.PASTE SHEET'!Y1074)</f>
        <v/>
      </c>
      <c s="90" t="str">
        <f>IF('S.D.PASTE SHEET'!Z1074="","",'S.D.PASTE SHEET'!Z1074)</f>
        <v/>
      </c>
      <c s="90" t="str">
        <f>IF('S.D.PASTE SHEET'!AA1074="","",'S.D.PASTE SHEET'!AA1074)</f>
        <v/>
      </c>
      <c s="90" t="str">
        <f>IF('S.D.PASTE SHEET'!AB1074="","",'S.D.PASTE SHEET'!AB1074)</f>
        <v/>
      </c>
      <c s="90" t="str">
        <f>IF('S.D.PASTE SHEET'!AC1074="","",'S.D.PASTE SHEET'!AC1074)</f>
        <v/>
      </c>
      <c s="90" t="str">
        <f>IF('S.D.PASTE SHEET'!AD1074="","",'S.D.PASTE SHEET'!AD1074)</f>
        <v/>
      </c>
      <c s="34"/>
      <c s="32" t="str">
        <f>IF(AK1074="","",IF(AK1074&gt;0,COUNT($AG$2:AG1074),""))</f>
        <v/>
      </c>
      <c s="10" t="str">
        <f t="shared" si="152" ref="AG1074:AV1089">IF(AND($AJ$1=5,$A1074=5),A1074,"")</f>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4" s="32" t="str">
        <f>IF(BC1074="","",IF(BC1074&gt;0,COUNT($AY$2:AY1074),""))</f>
        <v/>
      </c>
      <c s="10" t="str">
        <f t="shared" si="146"/>
        <v/>
      </c>
      <c s="10" t="str">
        <f t="shared" si="153" ref="AZ1074:BN1089">IF(AND($BB$1=5,$A1074=5,$BC$1=$B1074),B1074,"")</f>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75" spans="1:66" ht="15.75" customHeight="1">
      <c r="A1075" s="90" t="str">
        <f>IF('S.D.PASTE SHEET'!A1075="","",'S.D.PASTE SHEET'!A1075)</f>
        <v/>
      </c>
      <c s="90" t="str">
        <f>IF('S.D.PASTE SHEET'!B1075="","",'S.D.PASTE SHEET'!B1075)</f>
        <v/>
      </c>
      <c s="90" t="str">
        <f>IF('S.D.PASTE SHEET'!C1075="","",'S.D.PASTE SHEET'!C1075)</f>
        <v/>
      </c>
      <c s="91" t="str">
        <f>IF('S.D.PASTE SHEET'!D1075="","",'S.D.PASTE SHEET'!D1075)</f>
        <v/>
      </c>
      <c s="90" t="str">
        <f>IF('S.D.PASTE SHEET'!E1075="","",UPPER('S.D.PASTE SHEET'!E1075))</f>
        <v/>
      </c>
      <c s="90" t="str">
        <f>IF('S.D.PASTE SHEET'!F1075="","",'S.D.PASTE SHEET'!F1075)</f>
        <v/>
      </c>
      <c s="90" t="str">
        <f>IF('S.D.PASTE SHEET'!G1075="","",UPPER('S.D.PASTE SHEET'!G1075))</f>
        <v/>
      </c>
      <c s="90" t="str">
        <f>IF('S.D.PASTE SHEET'!H1075="","",UPPER('S.D.PASTE SHEET'!H1075))</f>
        <v/>
      </c>
      <c s="90" t="str">
        <f>IF('S.D.PASTE SHEET'!I1075="","",'S.D.PASTE SHEET'!I1075)</f>
        <v/>
      </c>
      <c s="91" t="str">
        <f>IF('S.D.PASTE SHEET'!J1075="","",'S.D.PASTE SHEET'!J1075)</f>
        <v/>
      </c>
      <c s="90" t="str">
        <f>IF('S.D.PASTE SHEET'!K1075="","",'S.D.PASTE SHEET'!K1075)</f>
        <v/>
      </c>
      <c s="90" t="str">
        <f>IF('S.D.PASTE SHEET'!L1075="","",'S.D.PASTE SHEET'!L1075)</f>
        <v/>
      </c>
      <c s="90" t="str">
        <f>IF('S.D.PASTE SHEET'!M1075="","",'S.D.PASTE SHEET'!M1075)</f>
        <v/>
      </c>
      <c s="90" t="str">
        <f>IF('S.D.PASTE SHEET'!N1075="","",'S.D.PASTE SHEET'!N1075)</f>
        <v/>
      </c>
      <c s="90" t="str">
        <f>IF('S.D.PASTE SHEET'!O1075="","",'S.D.PASTE SHEET'!O1075)</f>
        <v/>
      </c>
      <c s="90" t="str">
        <f>IF('S.D.PASTE SHEET'!P1075="","",'S.D.PASTE SHEET'!P1075)</f>
        <v/>
      </c>
      <c s="90" t="str">
        <f>IF('S.D.PASTE SHEET'!Q1075="","",'S.D.PASTE SHEET'!Q1075)</f>
        <v/>
      </c>
      <c s="90" t="str">
        <f>IF('S.D.PASTE SHEET'!R1075="","",'S.D.PASTE SHEET'!R1075)</f>
        <v/>
      </c>
      <c s="90" t="str">
        <f>IF('S.D.PASTE SHEET'!S1075="","",'S.D.PASTE SHEET'!S1075)</f>
        <v/>
      </c>
      <c s="90" t="str">
        <f>IF('S.D.PASTE SHEET'!T1075="","",'S.D.PASTE SHEET'!T1075)</f>
        <v/>
      </c>
      <c s="90" t="str">
        <f>IF('S.D.PASTE SHEET'!U1075="","",'S.D.PASTE SHEET'!U1075)</f>
        <v/>
      </c>
      <c s="90" t="str">
        <f>IF('S.D.PASTE SHEET'!V1075="","",'S.D.PASTE SHEET'!V1075)</f>
        <v/>
      </c>
      <c s="90" t="str">
        <f>IF('S.D.PASTE SHEET'!W1075="","",'S.D.PASTE SHEET'!W1075)</f>
        <v/>
      </c>
      <c s="90" t="str">
        <f>IF('S.D.PASTE SHEET'!X1075="","",'S.D.PASTE SHEET'!X1075)</f>
        <v/>
      </c>
      <c s="90" t="str">
        <f>IF('S.D.PASTE SHEET'!Y1075="","",'S.D.PASTE SHEET'!Y1075)</f>
        <v/>
      </c>
      <c s="90" t="str">
        <f>IF('S.D.PASTE SHEET'!Z1075="","",'S.D.PASTE SHEET'!Z1075)</f>
        <v/>
      </c>
      <c s="90" t="str">
        <f>IF('S.D.PASTE SHEET'!AA1075="","",'S.D.PASTE SHEET'!AA1075)</f>
        <v/>
      </c>
      <c s="90" t="str">
        <f>IF('S.D.PASTE SHEET'!AB1075="","",'S.D.PASTE SHEET'!AB1075)</f>
        <v/>
      </c>
      <c s="90" t="str">
        <f>IF('S.D.PASTE SHEET'!AC1075="","",'S.D.PASTE SHEET'!AC1075)</f>
        <v/>
      </c>
      <c s="90" t="str">
        <f>IF('S.D.PASTE SHEET'!AD1075="","",'S.D.PASTE SHEET'!AD1075)</f>
        <v/>
      </c>
      <c s="34"/>
      <c s="32" t="str">
        <f>IF(AK1075="","",IF(AK1075&gt;0,COUNT($AG$2:AG1075),""))</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5" s="32" t="str">
        <f>IF(BC1075="","",IF(BC1075&gt;0,COUNT($AY$2:AY1075),""))</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76" spans="1:66" ht="15.75" customHeight="1">
      <c r="A1076" s="90" t="str">
        <f>IF('S.D.PASTE SHEET'!A1076="","",'S.D.PASTE SHEET'!A1076)</f>
        <v/>
      </c>
      <c s="90" t="str">
        <f>IF('S.D.PASTE SHEET'!B1076="","",'S.D.PASTE SHEET'!B1076)</f>
        <v/>
      </c>
      <c s="90" t="str">
        <f>IF('S.D.PASTE SHEET'!C1076="","",'S.D.PASTE SHEET'!C1076)</f>
        <v/>
      </c>
      <c s="91" t="str">
        <f>IF('S.D.PASTE SHEET'!D1076="","",'S.D.PASTE SHEET'!D1076)</f>
        <v/>
      </c>
      <c s="90" t="str">
        <f>IF('S.D.PASTE SHEET'!E1076="","",UPPER('S.D.PASTE SHEET'!E1076))</f>
        <v/>
      </c>
      <c s="90" t="str">
        <f>IF('S.D.PASTE SHEET'!F1076="","",'S.D.PASTE SHEET'!F1076)</f>
        <v/>
      </c>
      <c s="90" t="str">
        <f>IF('S.D.PASTE SHEET'!G1076="","",UPPER('S.D.PASTE SHEET'!G1076))</f>
        <v/>
      </c>
      <c s="90" t="str">
        <f>IF('S.D.PASTE SHEET'!H1076="","",UPPER('S.D.PASTE SHEET'!H1076))</f>
        <v/>
      </c>
      <c s="90" t="str">
        <f>IF('S.D.PASTE SHEET'!I1076="","",'S.D.PASTE SHEET'!I1076)</f>
        <v/>
      </c>
      <c s="91" t="str">
        <f>IF('S.D.PASTE SHEET'!J1076="","",'S.D.PASTE SHEET'!J1076)</f>
        <v/>
      </c>
      <c s="90" t="str">
        <f>IF('S.D.PASTE SHEET'!K1076="","",'S.D.PASTE SHEET'!K1076)</f>
        <v/>
      </c>
      <c s="90" t="str">
        <f>IF('S.D.PASTE SHEET'!L1076="","",'S.D.PASTE SHEET'!L1076)</f>
        <v/>
      </c>
      <c s="90" t="str">
        <f>IF('S.D.PASTE SHEET'!M1076="","",'S.D.PASTE SHEET'!M1076)</f>
        <v/>
      </c>
      <c s="90" t="str">
        <f>IF('S.D.PASTE SHEET'!N1076="","",'S.D.PASTE SHEET'!N1076)</f>
        <v/>
      </c>
      <c s="90" t="str">
        <f>IF('S.D.PASTE SHEET'!O1076="","",'S.D.PASTE SHEET'!O1076)</f>
        <v/>
      </c>
      <c s="90" t="str">
        <f>IF('S.D.PASTE SHEET'!P1076="","",'S.D.PASTE SHEET'!P1076)</f>
        <v/>
      </c>
      <c s="90" t="str">
        <f>IF('S.D.PASTE SHEET'!Q1076="","",'S.D.PASTE SHEET'!Q1076)</f>
        <v/>
      </c>
      <c s="90" t="str">
        <f>IF('S.D.PASTE SHEET'!R1076="","",'S.D.PASTE SHEET'!R1076)</f>
        <v/>
      </c>
      <c s="90" t="str">
        <f>IF('S.D.PASTE SHEET'!S1076="","",'S.D.PASTE SHEET'!S1076)</f>
        <v/>
      </c>
      <c s="90" t="str">
        <f>IF('S.D.PASTE SHEET'!T1076="","",'S.D.PASTE SHEET'!T1076)</f>
        <v/>
      </c>
      <c s="90" t="str">
        <f>IF('S.D.PASTE SHEET'!U1076="","",'S.D.PASTE SHEET'!U1076)</f>
        <v/>
      </c>
      <c s="90" t="str">
        <f>IF('S.D.PASTE SHEET'!V1076="","",'S.D.PASTE SHEET'!V1076)</f>
        <v/>
      </c>
      <c s="90" t="str">
        <f>IF('S.D.PASTE SHEET'!W1076="","",'S.D.PASTE SHEET'!W1076)</f>
        <v/>
      </c>
      <c s="90" t="str">
        <f>IF('S.D.PASTE SHEET'!X1076="","",'S.D.PASTE SHEET'!X1076)</f>
        <v/>
      </c>
      <c s="90" t="str">
        <f>IF('S.D.PASTE SHEET'!Y1076="","",'S.D.PASTE SHEET'!Y1076)</f>
        <v/>
      </c>
      <c s="90" t="str">
        <f>IF('S.D.PASTE SHEET'!Z1076="","",'S.D.PASTE SHEET'!Z1076)</f>
        <v/>
      </c>
      <c s="90" t="str">
        <f>IF('S.D.PASTE SHEET'!AA1076="","",'S.D.PASTE SHEET'!AA1076)</f>
        <v/>
      </c>
      <c s="90" t="str">
        <f>IF('S.D.PASTE SHEET'!AB1076="","",'S.D.PASTE SHEET'!AB1076)</f>
        <v/>
      </c>
      <c s="90" t="str">
        <f>IF('S.D.PASTE SHEET'!AC1076="","",'S.D.PASTE SHEET'!AC1076)</f>
        <v/>
      </c>
      <c s="90" t="str">
        <f>IF('S.D.PASTE SHEET'!AD1076="","",'S.D.PASTE SHEET'!AD1076)</f>
        <v/>
      </c>
      <c s="34"/>
      <c s="32" t="str">
        <f>IF(AK1076="","",IF(AK1076&gt;0,COUNT($AG$2:AG1076),""))</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6" s="32" t="str">
        <f>IF(BC1076="","",IF(BC1076&gt;0,COUNT($AY$2:AY1076),""))</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77" spans="1:66" ht="15.75" customHeight="1">
      <c r="A1077" s="90" t="str">
        <f>IF('S.D.PASTE SHEET'!A1077="","",'S.D.PASTE SHEET'!A1077)</f>
        <v/>
      </c>
      <c s="90" t="str">
        <f>IF('S.D.PASTE SHEET'!B1077="","",'S.D.PASTE SHEET'!B1077)</f>
        <v/>
      </c>
      <c s="90" t="str">
        <f>IF('S.D.PASTE SHEET'!C1077="","",'S.D.PASTE SHEET'!C1077)</f>
        <v/>
      </c>
      <c s="91" t="str">
        <f>IF('S.D.PASTE SHEET'!D1077="","",'S.D.PASTE SHEET'!D1077)</f>
        <v/>
      </c>
      <c s="90" t="str">
        <f>IF('S.D.PASTE SHEET'!E1077="","",UPPER('S.D.PASTE SHEET'!E1077))</f>
        <v/>
      </c>
      <c s="90" t="str">
        <f>IF('S.D.PASTE SHEET'!F1077="","",'S.D.PASTE SHEET'!F1077)</f>
        <v/>
      </c>
      <c s="90" t="str">
        <f>IF('S.D.PASTE SHEET'!G1077="","",UPPER('S.D.PASTE SHEET'!G1077))</f>
        <v/>
      </c>
      <c s="90" t="str">
        <f>IF('S.D.PASTE SHEET'!H1077="","",UPPER('S.D.PASTE SHEET'!H1077))</f>
        <v/>
      </c>
      <c s="90" t="str">
        <f>IF('S.D.PASTE SHEET'!I1077="","",'S.D.PASTE SHEET'!I1077)</f>
        <v/>
      </c>
      <c s="91" t="str">
        <f>IF('S.D.PASTE SHEET'!J1077="","",'S.D.PASTE SHEET'!J1077)</f>
        <v/>
      </c>
      <c s="90" t="str">
        <f>IF('S.D.PASTE SHEET'!K1077="","",'S.D.PASTE SHEET'!K1077)</f>
        <v/>
      </c>
      <c s="90" t="str">
        <f>IF('S.D.PASTE SHEET'!L1077="","",'S.D.PASTE SHEET'!L1077)</f>
        <v/>
      </c>
      <c s="90" t="str">
        <f>IF('S.D.PASTE SHEET'!M1077="","",'S.D.PASTE SHEET'!M1077)</f>
        <v/>
      </c>
      <c s="90" t="str">
        <f>IF('S.D.PASTE SHEET'!N1077="","",'S.D.PASTE SHEET'!N1077)</f>
        <v/>
      </c>
      <c s="90" t="str">
        <f>IF('S.D.PASTE SHEET'!O1077="","",'S.D.PASTE SHEET'!O1077)</f>
        <v/>
      </c>
      <c s="90" t="str">
        <f>IF('S.D.PASTE SHEET'!P1077="","",'S.D.PASTE SHEET'!P1077)</f>
        <v/>
      </c>
      <c s="90" t="str">
        <f>IF('S.D.PASTE SHEET'!Q1077="","",'S.D.PASTE SHEET'!Q1077)</f>
        <v/>
      </c>
      <c s="90" t="str">
        <f>IF('S.D.PASTE SHEET'!R1077="","",'S.D.PASTE SHEET'!R1077)</f>
        <v/>
      </c>
      <c s="90" t="str">
        <f>IF('S.D.PASTE SHEET'!S1077="","",'S.D.PASTE SHEET'!S1077)</f>
        <v/>
      </c>
      <c s="90" t="str">
        <f>IF('S.D.PASTE SHEET'!T1077="","",'S.D.PASTE SHEET'!T1077)</f>
        <v/>
      </c>
      <c s="90" t="str">
        <f>IF('S.D.PASTE SHEET'!U1077="","",'S.D.PASTE SHEET'!U1077)</f>
        <v/>
      </c>
      <c s="90" t="str">
        <f>IF('S.D.PASTE SHEET'!V1077="","",'S.D.PASTE SHEET'!V1077)</f>
        <v/>
      </c>
      <c s="90" t="str">
        <f>IF('S.D.PASTE SHEET'!W1077="","",'S.D.PASTE SHEET'!W1077)</f>
        <v/>
      </c>
      <c s="90" t="str">
        <f>IF('S.D.PASTE SHEET'!X1077="","",'S.D.PASTE SHEET'!X1077)</f>
        <v/>
      </c>
      <c s="90" t="str">
        <f>IF('S.D.PASTE SHEET'!Y1077="","",'S.D.PASTE SHEET'!Y1077)</f>
        <v/>
      </c>
      <c s="90" t="str">
        <f>IF('S.D.PASTE SHEET'!Z1077="","",'S.D.PASTE SHEET'!Z1077)</f>
        <v/>
      </c>
      <c s="90" t="str">
        <f>IF('S.D.PASTE SHEET'!AA1077="","",'S.D.PASTE SHEET'!AA1077)</f>
        <v/>
      </c>
      <c s="90" t="str">
        <f>IF('S.D.PASTE SHEET'!AB1077="","",'S.D.PASTE SHEET'!AB1077)</f>
        <v/>
      </c>
      <c s="90" t="str">
        <f>IF('S.D.PASTE SHEET'!AC1077="","",'S.D.PASTE SHEET'!AC1077)</f>
        <v/>
      </c>
      <c s="90" t="str">
        <f>IF('S.D.PASTE SHEET'!AD1077="","",'S.D.PASTE SHEET'!AD1077)</f>
        <v/>
      </c>
      <c s="34"/>
      <c s="32" t="str">
        <f>IF(AK1077="","",IF(AK1077&gt;0,COUNT($AG$2:AG1077),""))</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7" s="32" t="str">
        <f>IF(BC1077="","",IF(BC1077&gt;0,COUNT($AY$2:AY1077),""))</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78" spans="1:66" ht="15.75" customHeight="1">
      <c r="A1078" s="90" t="str">
        <f>IF('S.D.PASTE SHEET'!A1078="","",'S.D.PASTE SHEET'!A1078)</f>
        <v/>
      </c>
      <c s="90" t="str">
        <f>IF('S.D.PASTE SHEET'!B1078="","",'S.D.PASTE SHEET'!B1078)</f>
        <v/>
      </c>
      <c s="90" t="str">
        <f>IF('S.D.PASTE SHEET'!C1078="","",'S.D.PASTE SHEET'!C1078)</f>
        <v/>
      </c>
      <c s="91" t="str">
        <f>IF('S.D.PASTE SHEET'!D1078="","",'S.D.PASTE SHEET'!D1078)</f>
        <v/>
      </c>
      <c s="90" t="str">
        <f>IF('S.D.PASTE SHEET'!E1078="","",UPPER('S.D.PASTE SHEET'!E1078))</f>
        <v/>
      </c>
      <c s="90" t="str">
        <f>IF('S.D.PASTE SHEET'!F1078="","",'S.D.PASTE SHEET'!F1078)</f>
        <v/>
      </c>
      <c s="90" t="str">
        <f>IF('S.D.PASTE SHEET'!G1078="","",UPPER('S.D.PASTE SHEET'!G1078))</f>
        <v/>
      </c>
      <c s="90" t="str">
        <f>IF('S.D.PASTE SHEET'!H1078="","",UPPER('S.D.PASTE SHEET'!H1078))</f>
        <v/>
      </c>
      <c s="90" t="str">
        <f>IF('S.D.PASTE SHEET'!I1078="","",'S.D.PASTE SHEET'!I1078)</f>
        <v/>
      </c>
      <c s="91" t="str">
        <f>IF('S.D.PASTE SHEET'!J1078="","",'S.D.PASTE SHEET'!J1078)</f>
        <v/>
      </c>
      <c s="90" t="str">
        <f>IF('S.D.PASTE SHEET'!K1078="","",'S.D.PASTE SHEET'!K1078)</f>
        <v/>
      </c>
      <c s="90" t="str">
        <f>IF('S.D.PASTE SHEET'!L1078="","",'S.D.PASTE SHEET'!L1078)</f>
        <v/>
      </c>
      <c s="90" t="str">
        <f>IF('S.D.PASTE SHEET'!M1078="","",'S.D.PASTE SHEET'!M1078)</f>
        <v/>
      </c>
      <c s="90" t="str">
        <f>IF('S.D.PASTE SHEET'!N1078="","",'S.D.PASTE SHEET'!N1078)</f>
        <v/>
      </c>
      <c s="90" t="str">
        <f>IF('S.D.PASTE SHEET'!O1078="","",'S.D.PASTE SHEET'!O1078)</f>
        <v/>
      </c>
      <c s="90" t="str">
        <f>IF('S.D.PASTE SHEET'!P1078="","",'S.D.PASTE SHEET'!P1078)</f>
        <v/>
      </c>
      <c s="90" t="str">
        <f>IF('S.D.PASTE SHEET'!Q1078="","",'S.D.PASTE SHEET'!Q1078)</f>
        <v/>
      </c>
      <c s="90" t="str">
        <f>IF('S.D.PASTE SHEET'!R1078="","",'S.D.PASTE SHEET'!R1078)</f>
        <v/>
      </c>
      <c s="90" t="str">
        <f>IF('S.D.PASTE SHEET'!S1078="","",'S.D.PASTE SHEET'!S1078)</f>
        <v/>
      </c>
      <c s="90" t="str">
        <f>IF('S.D.PASTE SHEET'!T1078="","",'S.D.PASTE SHEET'!T1078)</f>
        <v/>
      </c>
      <c s="90" t="str">
        <f>IF('S.D.PASTE SHEET'!U1078="","",'S.D.PASTE SHEET'!U1078)</f>
        <v/>
      </c>
      <c s="90" t="str">
        <f>IF('S.D.PASTE SHEET'!V1078="","",'S.D.PASTE SHEET'!V1078)</f>
        <v/>
      </c>
      <c s="90" t="str">
        <f>IF('S.D.PASTE SHEET'!W1078="","",'S.D.PASTE SHEET'!W1078)</f>
        <v/>
      </c>
      <c s="90" t="str">
        <f>IF('S.D.PASTE SHEET'!X1078="","",'S.D.PASTE SHEET'!X1078)</f>
        <v/>
      </c>
      <c s="90" t="str">
        <f>IF('S.D.PASTE SHEET'!Y1078="","",'S.D.PASTE SHEET'!Y1078)</f>
        <v/>
      </c>
      <c s="90" t="str">
        <f>IF('S.D.PASTE SHEET'!Z1078="","",'S.D.PASTE SHEET'!Z1078)</f>
        <v/>
      </c>
      <c s="90" t="str">
        <f>IF('S.D.PASTE SHEET'!AA1078="","",'S.D.PASTE SHEET'!AA1078)</f>
        <v/>
      </c>
      <c s="90" t="str">
        <f>IF('S.D.PASTE SHEET'!AB1078="","",'S.D.PASTE SHEET'!AB1078)</f>
        <v/>
      </c>
      <c s="90" t="str">
        <f>IF('S.D.PASTE SHEET'!AC1078="","",'S.D.PASTE SHEET'!AC1078)</f>
        <v/>
      </c>
      <c s="90" t="str">
        <f>IF('S.D.PASTE SHEET'!AD1078="","",'S.D.PASTE SHEET'!AD1078)</f>
        <v/>
      </c>
      <c s="34"/>
      <c s="32" t="str">
        <f>IF(AK1078="","",IF(AK1078&gt;0,COUNT($AG$2:AG1078),""))</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8" s="32" t="str">
        <f>IF(BC1078="","",IF(BC1078&gt;0,COUNT($AY$2:AY1078),""))</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79" spans="1:66" ht="15.75" customHeight="1">
      <c r="A1079" s="90" t="str">
        <f>IF('S.D.PASTE SHEET'!A1079="","",'S.D.PASTE SHEET'!A1079)</f>
        <v/>
      </c>
      <c s="90" t="str">
        <f>IF('S.D.PASTE SHEET'!B1079="","",'S.D.PASTE SHEET'!B1079)</f>
        <v/>
      </c>
      <c s="90" t="str">
        <f>IF('S.D.PASTE SHEET'!C1079="","",'S.D.PASTE SHEET'!C1079)</f>
        <v/>
      </c>
      <c s="91" t="str">
        <f>IF('S.D.PASTE SHEET'!D1079="","",'S.D.PASTE SHEET'!D1079)</f>
        <v/>
      </c>
      <c s="90" t="str">
        <f>IF('S.D.PASTE SHEET'!E1079="","",UPPER('S.D.PASTE SHEET'!E1079))</f>
        <v/>
      </c>
      <c s="90" t="str">
        <f>IF('S.D.PASTE SHEET'!F1079="","",'S.D.PASTE SHEET'!F1079)</f>
        <v/>
      </c>
      <c s="90" t="str">
        <f>IF('S.D.PASTE SHEET'!G1079="","",UPPER('S.D.PASTE SHEET'!G1079))</f>
        <v/>
      </c>
      <c s="90" t="str">
        <f>IF('S.D.PASTE SHEET'!H1079="","",UPPER('S.D.PASTE SHEET'!H1079))</f>
        <v/>
      </c>
      <c s="90" t="str">
        <f>IF('S.D.PASTE SHEET'!I1079="","",'S.D.PASTE SHEET'!I1079)</f>
        <v/>
      </c>
      <c s="91" t="str">
        <f>IF('S.D.PASTE SHEET'!J1079="","",'S.D.PASTE SHEET'!J1079)</f>
        <v/>
      </c>
      <c s="90" t="str">
        <f>IF('S.D.PASTE SHEET'!K1079="","",'S.D.PASTE SHEET'!K1079)</f>
        <v/>
      </c>
      <c s="90" t="str">
        <f>IF('S.D.PASTE SHEET'!L1079="","",'S.D.PASTE SHEET'!L1079)</f>
        <v/>
      </c>
      <c s="90" t="str">
        <f>IF('S.D.PASTE SHEET'!M1079="","",'S.D.PASTE SHEET'!M1079)</f>
        <v/>
      </c>
      <c s="90" t="str">
        <f>IF('S.D.PASTE SHEET'!N1079="","",'S.D.PASTE SHEET'!N1079)</f>
        <v/>
      </c>
      <c s="90" t="str">
        <f>IF('S.D.PASTE SHEET'!O1079="","",'S.D.PASTE SHEET'!O1079)</f>
        <v/>
      </c>
      <c s="90" t="str">
        <f>IF('S.D.PASTE SHEET'!P1079="","",'S.D.PASTE SHEET'!P1079)</f>
        <v/>
      </c>
      <c s="90" t="str">
        <f>IF('S.D.PASTE SHEET'!Q1079="","",'S.D.PASTE SHEET'!Q1079)</f>
        <v/>
      </c>
      <c s="90" t="str">
        <f>IF('S.D.PASTE SHEET'!R1079="","",'S.D.PASTE SHEET'!R1079)</f>
        <v/>
      </c>
      <c s="90" t="str">
        <f>IF('S.D.PASTE SHEET'!S1079="","",'S.D.PASTE SHEET'!S1079)</f>
        <v/>
      </c>
      <c s="90" t="str">
        <f>IF('S.D.PASTE SHEET'!T1079="","",'S.D.PASTE SHEET'!T1079)</f>
        <v/>
      </c>
      <c s="90" t="str">
        <f>IF('S.D.PASTE SHEET'!U1079="","",'S.D.PASTE SHEET'!U1079)</f>
        <v/>
      </c>
      <c s="90" t="str">
        <f>IF('S.D.PASTE SHEET'!V1079="","",'S.D.PASTE SHEET'!V1079)</f>
        <v/>
      </c>
      <c s="90" t="str">
        <f>IF('S.D.PASTE SHEET'!W1079="","",'S.D.PASTE SHEET'!W1079)</f>
        <v/>
      </c>
      <c s="90" t="str">
        <f>IF('S.D.PASTE SHEET'!X1079="","",'S.D.PASTE SHEET'!X1079)</f>
        <v/>
      </c>
      <c s="90" t="str">
        <f>IF('S.D.PASTE SHEET'!Y1079="","",'S.D.PASTE SHEET'!Y1079)</f>
        <v/>
      </c>
      <c s="90" t="str">
        <f>IF('S.D.PASTE SHEET'!Z1079="","",'S.D.PASTE SHEET'!Z1079)</f>
        <v/>
      </c>
      <c s="90" t="str">
        <f>IF('S.D.PASTE SHEET'!AA1079="","",'S.D.PASTE SHEET'!AA1079)</f>
        <v/>
      </c>
      <c s="90" t="str">
        <f>IF('S.D.PASTE SHEET'!AB1079="","",'S.D.PASTE SHEET'!AB1079)</f>
        <v/>
      </c>
      <c s="90" t="str">
        <f>IF('S.D.PASTE SHEET'!AC1079="","",'S.D.PASTE SHEET'!AC1079)</f>
        <v/>
      </c>
      <c s="90" t="str">
        <f>IF('S.D.PASTE SHEET'!AD1079="","",'S.D.PASTE SHEET'!AD1079)</f>
        <v/>
      </c>
      <c s="34"/>
      <c s="32" t="str">
        <f>IF(AK1079="","",IF(AK1079&gt;0,COUNT($AG$2:AG1079),""))</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79" s="32" t="str">
        <f>IF(BC1079="","",IF(BC1079&gt;0,COUNT($AY$2:AY1079),""))</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0" spans="1:66" ht="15.75" customHeight="1">
      <c r="A1080" s="90" t="str">
        <f>IF('S.D.PASTE SHEET'!A1080="","",'S.D.PASTE SHEET'!A1080)</f>
        <v/>
      </c>
      <c s="90" t="str">
        <f>IF('S.D.PASTE SHEET'!B1080="","",'S.D.PASTE SHEET'!B1080)</f>
        <v/>
      </c>
      <c s="90" t="str">
        <f>IF('S.D.PASTE SHEET'!C1080="","",'S.D.PASTE SHEET'!C1080)</f>
        <v/>
      </c>
      <c s="91" t="str">
        <f>IF('S.D.PASTE SHEET'!D1080="","",'S.D.PASTE SHEET'!D1080)</f>
        <v/>
      </c>
      <c s="90" t="str">
        <f>IF('S.D.PASTE SHEET'!E1080="","",UPPER('S.D.PASTE SHEET'!E1080))</f>
        <v/>
      </c>
      <c s="90" t="str">
        <f>IF('S.D.PASTE SHEET'!F1080="","",'S.D.PASTE SHEET'!F1080)</f>
        <v/>
      </c>
      <c s="90" t="str">
        <f>IF('S.D.PASTE SHEET'!G1080="","",UPPER('S.D.PASTE SHEET'!G1080))</f>
        <v/>
      </c>
      <c s="90" t="str">
        <f>IF('S.D.PASTE SHEET'!H1080="","",UPPER('S.D.PASTE SHEET'!H1080))</f>
        <v/>
      </c>
      <c s="90" t="str">
        <f>IF('S.D.PASTE SHEET'!I1080="","",'S.D.PASTE SHEET'!I1080)</f>
        <v/>
      </c>
      <c s="91" t="str">
        <f>IF('S.D.PASTE SHEET'!J1080="","",'S.D.PASTE SHEET'!J1080)</f>
        <v/>
      </c>
      <c s="90" t="str">
        <f>IF('S.D.PASTE SHEET'!K1080="","",'S.D.PASTE SHEET'!K1080)</f>
        <v/>
      </c>
      <c s="90" t="str">
        <f>IF('S.D.PASTE SHEET'!L1080="","",'S.D.PASTE SHEET'!L1080)</f>
        <v/>
      </c>
      <c s="90" t="str">
        <f>IF('S.D.PASTE SHEET'!M1080="","",'S.D.PASTE SHEET'!M1080)</f>
        <v/>
      </c>
      <c s="90" t="str">
        <f>IF('S.D.PASTE SHEET'!N1080="","",'S.D.PASTE SHEET'!N1080)</f>
        <v/>
      </c>
      <c s="90" t="str">
        <f>IF('S.D.PASTE SHEET'!O1080="","",'S.D.PASTE SHEET'!O1080)</f>
        <v/>
      </c>
      <c s="90" t="str">
        <f>IF('S.D.PASTE SHEET'!P1080="","",'S.D.PASTE SHEET'!P1080)</f>
        <v/>
      </c>
      <c s="90" t="str">
        <f>IF('S.D.PASTE SHEET'!Q1080="","",'S.D.PASTE SHEET'!Q1080)</f>
        <v/>
      </c>
      <c s="90" t="str">
        <f>IF('S.D.PASTE SHEET'!R1080="","",'S.D.PASTE SHEET'!R1080)</f>
        <v/>
      </c>
      <c s="90" t="str">
        <f>IF('S.D.PASTE SHEET'!S1080="","",'S.D.PASTE SHEET'!S1080)</f>
        <v/>
      </c>
      <c s="90" t="str">
        <f>IF('S.D.PASTE SHEET'!T1080="","",'S.D.PASTE SHEET'!T1080)</f>
        <v/>
      </c>
      <c s="90" t="str">
        <f>IF('S.D.PASTE SHEET'!U1080="","",'S.D.PASTE SHEET'!U1080)</f>
        <v/>
      </c>
      <c s="90" t="str">
        <f>IF('S.D.PASTE SHEET'!V1080="","",'S.D.PASTE SHEET'!V1080)</f>
        <v/>
      </c>
      <c s="90" t="str">
        <f>IF('S.D.PASTE SHEET'!W1080="","",'S.D.PASTE SHEET'!W1080)</f>
        <v/>
      </c>
      <c s="90" t="str">
        <f>IF('S.D.PASTE SHEET'!X1080="","",'S.D.PASTE SHEET'!X1080)</f>
        <v/>
      </c>
      <c s="90" t="str">
        <f>IF('S.D.PASTE SHEET'!Y1080="","",'S.D.PASTE SHEET'!Y1080)</f>
        <v/>
      </c>
      <c s="90" t="str">
        <f>IF('S.D.PASTE SHEET'!Z1080="","",'S.D.PASTE SHEET'!Z1080)</f>
        <v/>
      </c>
      <c s="90" t="str">
        <f>IF('S.D.PASTE SHEET'!AA1080="","",'S.D.PASTE SHEET'!AA1080)</f>
        <v/>
      </c>
      <c s="90" t="str">
        <f>IF('S.D.PASTE SHEET'!AB1080="","",'S.D.PASTE SHEET'!AB1080)</f>
        <v/>
      </c>
      <c s="90" t="str">
        <f>IF('S.D.PASTE SHEET'!AC1080="","",'S.D.PASTE SHEET'!AC1080)</f>
        <v/>
      </c>
      <c s="90" t="str">
        <f>IF('S.D.PASTE SHEET'!AD1080="","",'S.D.PASTE SHEET'!AD1080)</f>
        <v/>
      </c>
      <c s="34"/>
      <c s="32" t="str">
        <f>IF(AK1080="","",IF(AK1080&gt;0,COUNT($AG$2:AG1080),""))</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0" s="32" t="str">
        <f>IF(BC1080="","",IF(BC1080&gt;0,COUNT($AY$2:AY1080),""))</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1" spans="1:66" ht="15.75" customHeight="1">
      <c r="A1081" s="90" t="str">
        <f>IF('S.D.PASTE SHEET'!A1081="","",'S.D.PASTE SHEET'!A1081)</f>
        <v/>
      </c>
      <c s="90" t="str">
        <f>IF('S.D.PASTE SHEET'!B1081="","",'S.D.PASTE SHEET'!B1081)</f>
        <v/>
      </c>
      <c s="90" t="str">
        <f>IF('S.D.PASTE SHEET'!C1081="","",'S.D.PASTE SHEET'!C1081)</f>
        <v/>
      </c>
      <c s="91" t="str">
        <f>IF('S.D.PASTE SHEET'!D1081="","",'S.D.PASTE SHEET'!D1081)</f>
        <v/>
      </c>
      <c s="90" t="str">
        <f>IF('S.D.PASTE SHEET'!E1081="","",UPPER('S.D.PASTE SHEET'!E1081))</f>
        <v/>
      </c>
      <c s="90" t="str">
        <f>IF('S.D.PASTE SHEET'!F1081="","",'S.D.PASTE SHEET'!F1081)</f>
        <v/>
      </c>
      <c s="90" t="str">
        <f>IF('S.D.PASTE SHEET'!G1081="","",UPPER('S.D.PASTE SHEET'!G1081))</f>
        <v/>
      </c>
      <c s="90" t="str">
        <f>IF('S.D.PASTE SHEET'!H1081="","",UPPER('S.D.PASTE SHEET'!H1081))</f>
        <v/>
      </c>
      <c s="90" t="str">
        <f>IF('S.D.PASTE SHEET'!I1081="","",'S.D.PASTE SHEET'!I1081)</f>
        <v/>
      </c>
      <c s="91" t="str">
        <f>IF('S.D.PASTE SHEET'!J1081="","",'S.D.PASTE SHEET'!J1081)</f>
        <v/>
      </c>
      <c s="90" t="str">
        <f>IF('S.D.PASTE SHEET'!K1081="","",'S.D.PASTE SHEET'!K1081)</f>
        <v/>
      </c>
      <c s="90" t="str">
        <f>IF('S.D.PASTE SHEET'!L1081="","",'S.D.PASTE SHEET'!L1081)</f>
        <v/>
      </c>
      <c s="90" t="str">
        <f>IF('S.D.PASTE SHEET'!M1081="","",'S.D.PASTE SHEET'!M1081)</f>
        <v/>
      </c>
      <c s="90" t="str">
        <f>IF('S.D.PASTE SHEET'!N1081="","",'S.D.PASTE SHEET'!N1081)</f>
        <v/>
      </c>
      <c s="90" t="str">
        <f>IF('S.D.PASTE SHEET'!O1081="","",'S.D.PASTE SHEET'!O1081)</f>
        <v/>
      </c>
      <c s="90" t="str">
        <f>IF('S.D.PASTE SHEET'!P1081="","",'S.D.PASTE SHEET'!P1081)</f>
        <v/>
      </c>
      <c s="90" t="str">
        <f>IF('S.D.PASTE SHEET'!Q1081="","",'S.D.PASTE SHEET'!Q1081)</f>
        <v/>
      </c>
      <c s="90" t="str">
        <f>IF('S.D.PASTE SHEET'!R1081="","",'S.D.PASTE SHEET'!R1081)</f>
        <v/>
      </c>
      <c s="90" t="str">
        <f>IF('S.D.PASTE SHEET'!S1081="","",'S.D.PASTE SHEET'!S1081)</f>
        <v/>
      </c>
      <c s="90" t="str">
        <f>IF('S.D.PASTE SHEET'!T1081="","",'S.D.PASTE SHEET'!T1081)</f>
        <v/>
      </c>
      <c s="90" t="str">
        <f>IF('S.D.PASTE SHEET'!U1081="","",'S.D.PASTE SHEET'!U1081)</f>
        <v/>
      </c>
      <c s="90" t="str">
        <f>IF('S.D.PASTE SHEET'!V1081="","",'S.D.PASTE SHEET'!V1081)</f>
        <v/>
      </c>
      <c s="90" t="str">
        <f>IF('S.D.PASTE SHEET'!W1081="","",'S.D.PASTE SHEET'!W1081)</f>
        <v/>
      </c>
      <c s="90" t="str">
        <f>IF('S.D.PASTE SHEET'!X1081="","",'S.D.PASTE SHEET'!X1081)</f>
        <v/>
      </c>
      <c s="90" t="str">
        <f>IF('S.D.PASTE SHEET'!Y1081="","",'S.D.PASTE SHEET'!Y1081)</f>
        <v/>
      </c>
      <c s="90" t="str">
        <f>IF('S.D.PASTE SHEET'!Z1081="","",'S.D.PASTE SHEET'!Z1081)</f>
        <v/>
      </c>
      <c s="90" t="str">
        <f>IF('S.D.PASTE SHEET'!AA1081="","",'S.D.PASTE SHEET'!AA1081)</f>
        <v/>
      </c>
      <c s="90" t="str">
        <f>IF('S.D.PASTE SHEET'!AB1081="","",'S.D.PASTE SHEET'!AB1081)</f>
        <v/>
      </c>
      <c s="90" t="str">
        <f>IF('S.D.PASTE SHEET'!AC1081="","",'S.D.PASTE SHEET'!AC1081)</f>
        <v/>
      </c>
      <c s="90" t="str">
        <f>IF('S.D.PASTE SHEET'!AD1081="","",'S.D.PASTE SHEET'!AD1081)</f>
        <v/>
      </c>
      <c s="34"/>
      <c s="32" t="str">
        <f>IF(AK1081="","",IF(AK1081&gt;0,COUNT($AG$2:AG1081),""))</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1" s="32" t="str">
        <f>IF(BC1081="","",IF(BC1081&gt;0,COUNT($AY$2:AY1081),""))</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2" spans="1:66" ht="15.75" customHeight="1">
      <c r="A1082" s="90" t="str">
        <f>IF('S.D.PASTE SHEET'!A1082="","",'S.D.PASTE SHEET'!A1082)</f>
        <v/>
      </c>
      <c s="90" t="str">
        <f>IF('S.D.PASTE SHEET'!B1082="","",'S.D.PASTE SHEET'!B1082)</f>
        <v/>
      </c>
      <c s="90" t="str">
        <f>IF('S.D.PASTE SHEET'!C1082="","",'S.D.PASTE SHEET'!C1082)</f>
        <v/>
      </c>
      <c s="91" t="str">
        <f>IF('S.D.PASTE SHEET'!D1082="","",'S.D.PASTE SHEET'!D1082)</f>
        <v/>
      </c>
      <c s="90" t="str">
        <f>IF('S.D.PASTE SHEET'!E1082="","",UPPER('S.D.PASTE SHEET'!E1082))</f>
        <v/>
      </c>
      <c s="90" t="str">
        <f>IF('S.D.PASTE SHEET'!F1082="","",'S.D.PASTE SHEET'!F1082)</f>
        <v/>
      </c>
      <c s="90" t="str">
        <f>IF('S.D.PASTE SHEET'!G1082="","",UPPER('S.D.PASTE SHEET'!G1082))</f>
        <v/>
      </c>
      <c s="90" t="str">
        <f>IF('S.D.PASTE SHEET'!H1082="","",UPPER('S.D.PASTE SHEET'!H1082))</f>
        <v/>
      </c>
      <c s="90" t="str">
        <f>IF('S.D.PASTE SHEET'!I1082="","",'S.D.PASTE SHEET'!I1082)</f>
        <v/>
      </c>
      <c s="91" t="str">
        <f>IF('S.D.PASTE SHEET'!J1082="","",'S.D.PASTE SHEET'!J1082)</f>
        <v/>
      </c>
      <c s="90" t="str">
        <f>IF('S.D.PASTE SHEET'!K1082="","",'S.D.PASTE SHEET'!K1082)</f>
        <v/>
      </c>
      <c s="90" t="str">
        <f>IF('S.D.PASTE SHEET'!L1082="","",'S.D.PASTE SHEET'!L1082)</f>
        <v/>
      </c>
      <c s="90" t="str">
        <f>IF('S.D.PASTE SHEET'!M1082="","",'S.D.PASTE SHEET'!M1082)</f>
        <v/>
      </c>
      <c s="90" t="str">
        <f>IF('S.D.PASTE SHEET'!N1082="","",'S.D.PASTE SHEET'!N1082)</f>
        <v/>
      </c>
      <c s="90" t="str">
        <f>IF('S.D.PASTE SHEET'!O1082="","",'S.D.PASTE SHEET'!O1082)</f>
        <v/>
      </c>
      <c s="90" t="str">
        <f>IF('S.D.PASTE SHEET'!P1082="","",'S.D.PASTE SHEET'!P1082)</f>
        <v/>
      </c>
      <c s="90" t="str">
        <f>IF('S.D.PASTE SHEET'!Q1082="","",'S.D.PASTE SHEET'!Q1082)</f>
        <v/>
      </c>
      <c s="90" t="str">
        <f>IF('S.D.PASTE SHEET'!R1082="","",'S.D.PASTE SHEET'!R1082)</f>
        <v/>
      </c>
      <c s="90" t="str">
        <f>IF('S.D.PASTE SHEET'!S1082="","",'S.D.PASTE SHEET'!S1082)</f>
        <v/>
      </c>
      <c s="90" t="str">
        <f>IF('S.D.PASTE SHEET'!T1082="","",'S.D.PASTE SHEET'!T1082)</f>
        <v/>
      </c>
      <c s="90" t="str">
        <f>IF('S.D.PASTE SHEET'!U1082="","",'S.D.PASTE SHEET'!U1082)</f>
        <v/>
      </c>
      <c s="90" t="str">
        <f>IF('S.D.PASTE SHEET'!V1082="","",'S.D.PASTE SHEET'!V1082)</f>
        <v/>
      </c>
      <c s="90" t="str">
        <f>IF('S.D.PASTE SHEET'!W1082="","",'S.D.PASTE SHEET'!W1082)</f>
        <v/>
      </c>
      <c s="90" t="str">
        <f>IF('S.D.PASTE SHEET'!X1082="","",'S.D.PASTE SHEET'!X1082)</f>
        <v/>
      </c>
      <c s="90" t="str">
        <f>IF('S.D.PASTE SHEET'!Y1082="","",'S.D.PASTE SHEET'!Y1082)</f>
        <v/>
      </c>
      <c s="90" t="str">
        <f>IF('S.D.PASTE SHEET'!Z1082="","",'S.D.PASTE SHEET'!Z1082)</f>
        <v/>
      </c>
      <c s="90" t="str">
        <f>IF('S.D.PASTE SHEET'!AA1082="","",'S.D.PASTE SHEET'!AA1082)</f>
        <v/>
      </c>
      <c s="90" t="str">
        <f>IF('S.D.PASTE SHEET'!AB1082="","",'S.D.PASTE SHEET'!AB1082)</f>
        <v/>
      </c>
      <c s="90" t="str">
        <f>IF('S.D.PASTE SHEET'!AC1082="","",'S.D.PASTE SHEET'!AC1082)</f>
        <v/>
      </c>
      <c s="90" t="str">
        <f>IF('S.D.PASTE SHEET'!AD1082="","",'S.D.PASTE SHEET'!AD1082)</f>
        <v/>
      </c>
      <c s="34"/>
      <c s="32" t="str">
        <f>IF(AK1082="","",IF(AK1082&gt;0,COUNT($AG$2:AG1082),""))</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2" s="32" t="str">
        <f>IF(BC1082="","",IF(BC1082&gt;0,COUNT($AY$2:AY1082),""))</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3" spans="1:66" ht="15.75" customHeight="1">
      <c r="A1083" s="90" t="str">
        <f>IF('S.D.PASTE SHEET'!A1083="","",'S.D.PASTE SHEET'!A1083)</f>
        <v/>
      </c>
      <c s="90" t="str">
        <f>IF('S.D.PASTE SHEET'!B1083="","",'S.D.PASTE SHEET'!B1083)</f>
        <v/>
      </c>
      <c s="90" t="str">
        <f>IF('S.D.PASTE SHEET'!C1083="","",'S.D.PASTE SHEET'!C1083)</f>
        <v/>
      </c>
      <c s="91" t="str">
        <f>IF('S.D.PASTE SHEET'!D1083="","",'S.D.PASTE SHEET'!D1083)</f>
        <v/>
      </c>
      <c s="90" t="str">
        <f>IF('S.D.PASTE SHEET'!E1083="","",UPPER('S.D.PASTE SHEET'!E1083))</f>
        <v/>
      </c>
      <c s="90" t="str">
        <f>IF('S.D.PASTE SHEET'!F1083="","",'S.D.PASTE SHEET'!F1083)</f>
        <v/>
      </c>
      <c s="90" t="str">
        <f>IF('S.D.PASTE SHEET'!G1083="","",UPPER('S.D.PASTE SHEET'!G1083))</f>
        <v/>
      </c>
      <c s="90" t="str">
        <f>IF('S.D.PASTE SHEET'!H1083="","",UPPER('S.D.PASTE SHEET'!H1083))</f>
        <v/>
      </c>
      <c s="90" t="str">
        <f>IF('S.D.PASTE SHEET'!I1083="","",'S.D.PASTE SHEET'!I1083)</f>
        <v/>
      </c>
      <c s="91" t="str">
        <f>IF('S.D.PASTE SHEET'!J1083="","",'S.D.PASTE SHEET'!J1083)</f>
        <v/>
      </c>
      <c s="90" t="str">
        <f>IF('S.D.PASTE SHEET'!K1083="","",'S.D.PASTE SHEET'!K1083)</f>
        <v/>
      </c>
      <c s="90" t="str">
        <f>IF('S.D.PASTE SHEET'!L1083="","",'S.D.PASTE SHEET'!L1083)</f>
        <v/>
      </c>
      <c s="90" t="str">
        <f>IF('S.D.PASTE SHEET'!M1083="","",'S.D.PASTE SHEET'!M1083)</f>
        <v/>
      </c>
      <c s="90" t="str">
        <f>IF('S.D.PASTE SHEET'!N1083="","",'S.D.PASTE SHEET'!N1083)</f>
        <v/>
      </c>
      <c s="90" t="str">
        <f>IF('S.D.PASTE SHEET'!O1083="","",'S.D.PASTE SHEET'!O1083)</f>
        <v/>
      </c>
      <c s="90" t="str">
        <f>IF('S.D.PASTE SHEET'!P1083="","",'S.D.PASTE SHEET'!P1083)</f>
        <v/>
      </c>
      <c s="90" t="str">
        <f>IF('S.D.PASTE SHEET'!Q1083="","",'S.D.PASTE SHEET'!Q1083)</f>
        <v/>
      </c>
      <c s="90" t="str">
        <f>IF('S.D.PASTE SHEET'!R1083="","",'S.D.PASTE SHEET'!R1083)</f>
        <v/>
      </c>
      <c s="90" t="str">
        <f>IF('S.D.PASTE SHEET'!S1083="","",'S.D.PASTE SHEET'!S1083)</f>
        <v/>
      </c>
      <c s="90" t="str">
        <f>IF('S.D.PASTE SHEET'!T1083="","",'S.D.PASTE SHEET'!T1083)</f>
        <v/>
      </c>
      <c s="90" t="str">
        <f>IF('S.D.PASTE SHEET'!U1083="","",'S.D.PASTE SHEET'!U1083)</f>
        <v/>
      </c>
      <c s="90" t="str">
        <f>IF('S.D.PASTE SHEET'!V1083="","",'S.D.PASTE SHEET'!V1083)</f>
        <v/>
      </c>
      <c s="90" t="str">
        <f>IF('S.D.PASTE SHEET'!W1083="","",'S.D.PASTE SHEET'!W1083)</f>
        <v/>
      </c>
      <c s="90" t="str">
        <f>IF('S.D.PASTE SHEET'!X1083="","",'S.D.PASTE SHEET'!X1083)</f>
        <v/>
      </c>
      <c s="90" t="str">
        <f>IF('S.D.PASTE SHEET'!Y1083="","",'S.D.PASTE SHEET'!Y1083)</f>
        <v/>
      </c>
      <c s="90" t="str">
        <f>IF('S.D.PASTE SHEET'!Z1083="","",'S.D.PASTE SHEET'!Z1083)</f>
        <v/>
      </c>
      <c s="90" t="str">
        <f>IF('S.D.PASTE SHEET'!AA1083="","",'S.D.PASTE SHEET'!AA1083)</f>
        <v/>
      </c>
      <c s="90" t="str">
        <f>IF('S.D.PASTE SHEET'!AB1083="","",'S.D.PASTE SHEET'!AB1083)</f>
        <v/>
      </c>
      <c s="90" t="str">
        <f>IF('S.D.PASTE SHEET'!AC1083="","",'S.D.PASTE SHEET'!AC1083)</f>
        <v/>
      </c>
      <c s="90" t="str">
        <f>IF('S.D.PASTE SHEET'!AD1083="","",'S.D.PASTE SHEET'!AD1083)</f>
        <v/>
      </c>
      <c s="34"/>
      <c s="32" t="str">
        <f>IF(AK1083="","",IF(AK1083&gt;0,COUNT($AG$2:AG1083),""))</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3" s="32" t="str">
        <f>IF(BC1083="","",IF(BC1083&gt;0,COUNT($AY$2:AY1083),""))</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4" spans="1:66" ht="15.75" customHeight="1">
      <c r="A1084" s="90" t="str">
        <f>IF('S.D.PASTE SHEET'!A1084="","",'S.D.PASTE SHEET'!A1084)</f>
        <v/>
      </c>
      <c s="90" t="str">
        <f>IF('S.D.PASTE SHEET'!B1084="","",'S.D.PASTE SHEET'!B1084)</f>
        <v/>
      </c>
      <c s="90" t="str">
        <f>IF('S.D.PASTE SHEET'!C1084="","",'S.D.PASTE SHEET'!C1084)</f>
        <v/>
      </c>
      <c s="91" t="str">
        <f>IF('S.D.PASTE SHEET'!D1084="","",'S.D.PASTE SHEET'!D1084)</f>
        <v/>
      </c>
      <c s="90" t="str">
        <f>IF('S.D.PASTE SHEET'!E1084="","",UPPER('S.D.PASTE SHEET'!E1084))</f>
        <v/>
      </c>
      <c s="90" t="str">
        <f>IF('S.D.PASTE SHEET'!F1084="","",'S.D.PASTE SHEET'!F1084)</f>
        <v/>
      </c>
      <c s="90" t="str">
        <f>IF('S.D.PASTE SHEET'!G1084="","",UPPER('S.D.PASTE SHEET'!G1084))</f>
        <v/>
      </c>
      <c s="90" t="str">
        <f>IF('S.D.PASTE SHEET'!H1084="","",UPPER('S.D.PASTE SHEET'!H1084))</f>
        <v/>
      </c>
      <c s="90" t="str">
        <f>IF('S.D.PASTE SHEET'!I1084="","",'S.D.PASTE SHEET'!I1084)</f>
        <v/>
      </c>
      <c s="91" t="str">
        <f>IF('S.D.PASTE SHEET'!J1084="","",'S.D.PASTE SHEET'!J1084)</f>
        <v/>
      </c>
      <c s="90" t="str">
        <f>IF('S.D.PASTE SHEET'!K1084="","",'S.D.PASTE SHEET'!K1084)</f>
        <v/>
      </c>
      <c s="90" t="str">
        <f>IF('S.D.PASTE SHEET'!L1084="","",'S.D.PASTE SHEET'!L1084)</f>
        <v/>
      </c>
      <c s="90" t="str">
        <f>IF('S.D.PASTE SHEET'!M1084="","",'S.D.PASTE SHEET'!M1084)</f>
        <v/>
      </c>
      <c s="90" t="str">
        <f>IF('S.D.PASTE SHEET'!N1084="","",'S.D.PASTE SHEET'!N1084)</f>
        <v/>
      </c>
      <c s="90" t="str">
        <f>IF('S.D.PASTE SHEET'!O1084="","",'S.D.PASTE SHEET'!O1084)</f>
        <v/>
      </c>
      <c s="90" t="str">
        <f>IF('S.D.PASTE SHEET'!P1084="","",'S.D.PASTE SHEET'!P1084)</f>
        <v/>
      </c>
      <c s="90" t="str">
        <f>IF('S.D.PASTE SHEET'!Q1084="","",'S.D.PASTE SHEET'!Q1084)</f>
        <v/>
      </c>
      <c s="90" t="str">
        <f>IF('S.D.PASTE SHEET'!R1084="","",'S.D.PASTE SHEET'!R1084)</f>
        <v/>
      </c>
      <c s="90" t="str">
        <f>IF('S.D.PASTE SHEET'!S1084="","",'S.D.PASTE SHEET'!S1084)</f>
        <v/>
      </c>
      <c s="90" t="str">
        <f>IF('S.D.PASTE SHEET'!T1084="","",'S.D.PASTE SHEET'!T1084)</f>
        <v/>
      </c>
      <c s="90" t="str">
        <f>IF('S.D.PASTE SHEET'!U1084="","",'S.D.PASTE SHEET'!U1084)</f>
        <v/>
      </c>
      <c s="90" t="str">
        <f>IF('S.D.PASTE SHEET'!V1084="","",'S.D.PASTE SHEET'!V1084)</f>
        <v/>
      </c>
      <c s="90" t="str">
        <f>IF('S.D.PASTE SHEET'!W1084="","",'S.D.PASTE SHEET'!W1084)</f>
        <v/>
      </c>
      <c s="90" t="str">
        <f>IF('S.D.PASTE SHEET'!X1084="","",'S.D.PASTE SHEET'!X1084)</f>
        <v/>
      </c>
      <c s="90" t="str">
        <f>IF('S.D.PASTE SHEET'!Y1084="","",'S.D.PASTE SHEET'!Y1084)</f>
        <v/>
      </c>
      <c s="90" t="str">
        <f>IF('S.D.PASTE SHEET'!Z1084="","",'S.D.PASTE SHEET'!Z1084)</f>
        <v/>
      </c>
      <c s="90" t="str">
        <f>IF('S.D.PASTE SHEET'!AA1084="","",'S.D.PASTE SHEET'!AA1084)</f>
        <v/>
      </c>
      <c s="90" t="str">
        <f>IF('S.D.PASTE SHEET'!AB1084="","",'S.D.PASTE SHEET'!AB1084)</f>
        <v/>
      </c>
      <c s="90" t="str">
        <f>IF('S.D.PASTE SHEET'!AC1084="","",'S.D.PASTE SHEET'!AC1084)</f>
        <v/>
      </c>
      <c s="90" t="str">
        <f>IF('S.D.PASTE SHEET'!AD1084="","",'S.D.PASTE SHEET'!AD1084)</f>
        <v/>
      </c>
      <c s="34"/>
      <c s="32" t="str">
        <f>IF(AK1084="","",IF(AK1084&gt;0,COUNT($AG$2:AG1084),""))</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4" s="32" t="str">
        <f>IF(BC1084="","",IF(BC1084&gt;0,COUNT($AY$2:AY1084),""))</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5" spans="1:66" ht="15.75" customHeight="1">
      <c r="A1085" s="90" t="str">
        <f>IF('S.D.PASTE SHEET'!A1085="","",'S.D.PASTE SHEET'!A1085)</f>
        <v/>
      </c>
      <c s="90" t="str">
        <f>IF('S.D.PASTE SHEET'!B1085="","",'S.D.PASTE SHEET'!B1085)</f>
        <v/>
      </c>
      <c s="90" t="str">
        <f>IF('S.D.PASTE SHEET'!C1085="","",'S.D.PASTE SHEET'!C1085)</f>
        <v/>
      </c>
      <c s="91" t="str">
        <f>IF('S.D.PASTE SHEET'!D1085="","",'S.D.PASTE SHEET'!D1085)</f>
        <v/>
      </c>
      <c s="90" t="str">
        <f>IF('S.D.PASTE SHEET'!E1085="","",UPPER('S.D.PASTE SHEET'!E1085))</f>
        <v/>
      </c>
      <c s="90" t="str">
        <f>IF('S.D.PASTE SHEET'!F1085="","",'S.D.PASTE SHEET'!F1085)</f>
        <v/>
      </c>
      <c s="90" t="str">
        <f>IF('S.D.PASTE SHEET'!G1085="","",UPPER('S.D.PASTE SHEET'!G1085))</f>
        <v/>
      </c>
      <c s="90" t="str">
        <f>IF('S.D.PASTE SHEET'!H1085="","",UPPER('S.D.PASTE SHEET'!H1085))</f>
        <v/>
      </c>
      <c s="90" t="str">
        <f>IF('S.D.PASTE SHEET'!I1085="","",'S.D.PASTE SHEET'!I1085)</f>
        <v/>
      </c>
      <c s="91" t="str">
        <f>IF('S.D.PASTE SHEET'!J1085="","",'S.D.PASTE SHEET'!J1085)</f>
        <v/>
      </c>
      <c s="90" t="str">
        <f>IF('S.D.PASTE SHEET'!K1085="","",'S.D.PASTE SHEET'!K1085)</f>
        <v/>
      </c>
      <c s="90" t="str">
        <f>IF('S.D.PASTE SHEET'!L1085="","",'S.D.PASTE SHEET'!L1085)</f>
        <v/>
      </c>
      <c s="90" t="str">
        <f>IF('S.D.PASTE SHEET'!M1085="","",'S.D.PASTE SHEET'!M1085)</f>
        <v/>
      </c>
      <c s="90" t="str">
        <f>IF('S.D.PASTE SHEET'!N1085="","",'S.D.PASTE SHEET'!N1085)</f>
        <v/>
      </c>
      <c s="90" t="str">
        <f>IF('S.D.PASTE SHEET'!O1085="","",'S.D.PASTE SHEET'!O1085)</f>
        <v/>
      </c>
      <c s="90" t="str">
        <f>IF('S.D.PASTE SHEET'!P1085="","",'S.D.PASTE SHEET'!P1085)</f>
        <v/>
      </c>
      <c s="90" t="str">
        <f>IF('S.D.PASTE SHEET'!Q1085="","",'S.D.PASTE SHEET'!Q1085)</f>
        <v/>
      </c>
      <c s="90" t="str">
        <f>IF('S.D.PASTE SHEET'!R1085="","",'S.D.PASTE SHEET'!R1085)</f>
        <v/>
      </c>
      <c s="90" t="str">
        <f>IF('S.D.PASTE SHEET'!S1085="","",'S.D.PASTE SHEET'!S1085)</f>
        <v/>
      </c>
      <c s="90" t="str">
        <f>IF('S.D.PASTE SHEET'!T1085="","",'S.D.PASTE SHEET'!T1085)</f>
        <v/>
      </c>
      <c s="90" t="str">
        <f>IF('S.D.PASTE SHEET'!U1085="","",'S.D.PASTE SHEET'!U1085)</f>
        <v/>
      </c>
      <c s="90" t="str">
        <f>IF('S.D.PASTE SHEET'!V1085="","",'S.D.PASTE SHEET'!V1085)</f>
        <v/>
      </c>
      <c s="90" t="str">
        <f>IF('S.D.PASTE SHEET'!W1085="","",'S.D.PASTE SHEET'!W1085)</f>
        <v/>
      </c>
      <c s="90" t="str">
        <f>IF('S.D.PASTE SHEET'!X1085="","",'S.D.PASTE SHEET'!X1085)</f>
        <v/>
      </c>
      <c s="90" t="str">
        <f>IF('S.D.PASTE SHEET'!Y1085="","",'S.D.PASTE SHEET'!Y1085)</f>
        <v/>
      </c>
      <c s="90" t="str">
        <f>IF('S.D.PASTE SHEET'!Z1085="","",'S.D.PASTE SHEET'!Z1085)</f>
        <v/>
      </c>
      <c s="90" t="str">
        <f>IF('S.D.PASTE SHEET'!AA1085="","",'S.D.PASTE SHEET'!AA1085)</f>
        <v/>
      </c>
      <c s="90" t="str">
        <f>IF('S.D.PASTE SHEET'!AB1085="","",'S.D.PASTE SHEET'!AB1085)</f>
        <v/>
      </c>
      <c s="90" t="str">
        <f>IF('S.D.PASTE SHEET'!AC1085="","",'S.D.PASTE SHEET'!AC1085)</f>
        <v/>
      </c>
      <c s="90" t="str">
        <f>IF('S.D.PASTE SHEET'!AD1085="","",'S.D.PASTE SHEET'!AD1085)</f>
        <v/>
      </c>
      <c s="34"/>
      <c s="32" t="str">
        <f>IF(AK1085="","",IF(AK1085&gt;0,COUNT($AG$2:AG1085),""))</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5" s="32" t="str">
        <f>IF(BC1085="","",IF(BC1085&gt;0,COUNT($AY$2:AY1085),""))</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6" spans="1:66" ht="15.75" customHeight="1">
      <c r="A1086" s="90" t="str">
        <f>IF('S.D.PASTE SHEET'!A1086="","",'S.D.PASTE SHEET'!A1086)</f>
        <v/>
      </c>
      <c s="90" t="str">
        <f>IF('S.D.PASTE SHEET'!B1086="","",'S.D.PASTE SHEET'!B1086)</f>
        <v/>
      </c>
      <c s="90" t="str">
        <f>IF('S.D.PASTE SHEET'!C1086="","",'S.D.PASTE SHEET'!C1086)</f>
        <v/>
      </c>
      <c s="91" t="str">
        <f>IF('S.D.PASTE SHEET'!D1086="","",'S.D.PASTE SHEET'!D1086)</f>
        <v/>
      </c>
      <c s="90" t="str">
        <f>IF('S.D.PASTE SHEET'!E1086="","",UPPER('S.D.PASTE SHEET'!E1086))</f>
        <v/>
      </c>
      <c s="90" t="str">
        <f>IF('S.D.PASTE SHEET'!F1086="","",'S.D.PASTE SHEET'!F1086)</f>
        <v/>
      </c>
      <c s="90" t="str">
        <f>IF('S.D.PASTE SHEET'!G1086="","",UPPER('S.D.PASTE SHEET'!G1086))</f>
        <v/>
      </c>
      <c s="90" t="str">
        <f>IF('S.D.PASTE SHEET'!H1086="","",UPPER('S.D.PASTE SHEET'!H1086))</f>
        <v/>
      </c>
      <c s="90" t="str">
        <f>IF('S.D.PASTE SHEET'!I1086="","",'S.D.PASTE SHEET'!I1086)</f>
        <v/>
      </c>
      <c s="91" t="str">
        <f>IF('S.D.PASTE SHEET'!J1086="","",'S.D.PASTE SHEET'!J1086)</f>
        <v/>
      </c>
      <c s="90" t="str">
        <f>IF('S.D.PASTE SHEET'!K1086="","",'S.D.PASTE SHEET'!K1086)</f>
        <v/>
      </c>
      <c s="90" t="str">
        <f>IF('S.D.PASTE SHEET'!L1086="","",'S.D.PASTE SHEET'!L1086)</f>
        <v/>
      </c>
      <c s="90" t="str">
        <f>IF('S.D.PASTE SHEET'!M1086="","",'S.D.PASTE SHEET'!M1086)</f>
        <v/>
      </c>
      <c s="90" t="str">
        <f>IF('S.D.PASTE SHEET'!N1086="","",'S.D.PASTE SHEET'!N1086)</f>
        <v/>
      </c>
      <c s="90" t="str">
        <f>IF('S.D.PASTE SHEET'!O1086="","",'S.D.PASTE SHEET'!O1086)</f>
        <v/>
      </c>
      <c s="90" t="str">
        <f>IF('S.D.PASTE SHEET'!P1086="","",'S.D.PASTE SHEET'!P1086)</f>
        <v/>
      </c>
      <c s="90" t="str">
        <f>IF('S.D.PASTE SHEET'!Q1086="","",'S.D.PASTE SHEET'!Q1086)</f>
        <v/>
      </c>
      <c s="90" t="str">
        <f>IF('S.D.PASTE SHEET'!R1086="","",'S.D.PASTE SHEET'!R1086)</f>
        <v/>
      </c>
      <c s="90" t="str">
        <f>IF('S.D.PASTE SHEET'!S1086="","",'S.D.PASTE SHEET'!S1086)</f>
        <v/>
      </c>
      <c s="90" t="str">
        <f>IF('S.D.PASTE SHEET'!T1086="","",'S.D.PASTE SHEET'!T1086)</f>
        <v/>
      </c>
      <c s="90" t="str">
        <f>IF('S.D.PASTE SHEET'!U1086="","",'S.D.PASTE SHEET'!U1086)</f>
        <v/>
      </c>
      <c s="90" t="str">
        <f>IF('S.D.PASTE SHEET'!V1086="","",'S.D.PASTE SHEET'!V1086)</f>
        <v/>
      </c>
      <c s="90" t="str">
        <f>IF('S.D.PASTE SHEET'!W1086="","",'S.D.PASTE SHEET'!W1086)</f>
        <v/>
      </c>
      <c s="90" t="str">
        <f>IF('S.D.PASTE SHEET'!X1086="","",'S.D.PASTE SHEET'!X1086)</f>
        <v/>
      </c>
      <c s="90" t="str">
        <f>IF('S.D.PASTE SHEET'!Y1086="","",'S.D.PASTE SHEET'!Y1086)</f>
        <v/>
      </c>
      <c s="90" t="str">
        <f>IF('S.D.PASTE SHEET'!Z1086="","",'S.D.PASTE SHEET'!Z1086)</f>
        <v/>
      </c>
      <c s="90" t="str">
        <f>IF('S.D.PASTE SHEET'!AA1086="","",'S.D.PASTE SHEET'!AA1086)</f>
        <v/>
      </c>
      <c s="90" t="str">
        <f>IF('S.D.PASTE SHEET'!AB1086="","",'S.D.PASTE SHEET'!AB1086)</f>
        <v/>
      </c>
      <c s="90" t="str">
        <f>IF('S.D.PASTE SHEET'!AC1086="","",'S.D.PASTE SHEET'!AC1086)</f>
        <v/>
      </c>
      <c s="90" t="str">
        <f>IF('S.D.PASTE SHEET'!AD1086="","",'S.D.PASTE SHEET'!AD1086)</f>
        <v/>
      </c>
      <c s="34"/>
      <c s="32" t="str">
        <f>IF(AK1086="","",IF(AK1086&gt;0,COUNT($AG$2:AG1086),""))</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6" s="32" t="str">
        <f>IF(BC1086="","",IF(BC1086&gt;0,COUNT($AY$2:AY1086),""))</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7" spans="1:66" ht="15.75" customHeight="1">
      <c r="A1087" s="90" t="str">
        <f>IF('S.D.PASTE SHEET'!A1087="","",'S.D.PASTE SHEET'!A1087)</f>
        <v/>
      </c>
      <c s="90" t="str">
        <f>IF('S.D.PASTE SHEET'!B1087="","",'S.D.PASTE SHEET'!B1087)</f>
        <v/>
      </c>
      <c s="90" t="str">
        <f>IF('S.D.PASTE SHEET'!C1087="","",'S.D.PASTE SHEET'!C1087)</f>
        <v/>
      </c>
      <c s="91" t="str">
        <f>IF('S.D.PASTE SHEET'!D1087="","",'S.D.PASTE SHEET'!D1087)</f>
        <v/>
      </c>
      <c s="90" t="str">
        <f>IF('S.D.PASTE SHEET'!E1087="","",UPPER('S.D.PASTE SHEET'!E1087))</f>
        <v/>
      </c>
      <c s="90" t="str">
        <f>IF('S.D.PASTE SHEET'!F1087="","",'S.D.PASTE SHEET'!F1087)</f>
        <v/>
      </c>
      <c s="90" t="str">
        <f>IF('S.D.PASTE SHEET'!G1087="","",UPPER('S.D.PASTE SHEET'!G1087))</f>
        <v/>
      </c>
      <c s="90" t="str">
        <f>IF('S.D.PASTE SHEET'!H1087="","",UPPER('S.D.PASTE SHEET'!H1087))</f>
        <v/>
      </c>
      <c s="90" t="str">
        <f>IF('S.D.PASTE SHEET'!I1087="","",'S.D.PASTE SHEET'!I1087)</f>
        <v/>
      </c>
      <c s="91" t="str">
        <f>IF('S.D.PASTE SHEET'!J1087="","",'S.D.PASTE SHEET'!J1087)</f>
        <v/>
      </c>
      <c s="90" t="str">
        <f>IF('S.D.PASTE SHEET'!K1087="","",'S.D.PASTE SHEET'!K1087)</f>
        <v/>
      </c>
      <c s="90" t="str">
        <f>IF('S.D.PASTE SHEET'!L1087="","",'S.D.PASTE SHEET'!L1087)</f>
        <v/>
      </c>
      <c s="90" t="str">
        <f>IF('S.D.PASTE SHEET'!M1087="","",'S.D.PASTE SHEET'!M1087)</f>
        <v/>
      </c>
      <c s="90" t="str">
        <f>IF('S.D.PASTE SHEET'!N1087="","",'S.D.PASTE SHEET'!N1087)</f>
        <v/>
      </c>
      <c s="90" t="str">
        <f>IF('S.D.PASTE SHEET'!O1087="","",'S.D.PASTE SHEET'!O1087)</f>
        <v/>
      </c>
      <c s="90" t="str">
        <f>IF('S.D.PASTE SHEET'!P1087="","",'S.D.PASTE SHEET'!P1087)</f>
        <v/>
      </c>
      <c s="90" t="str">
        <f>IF('S.D.PASTE SHEET'!Q1087="","",'S.D.PASTE SHEET'!Q1087)</f>
        <v/>
      </c>
      <c s="90" t="str">
        <f>IF('S.D.PASTE SHEET'!R1087="","",'S.D.PASTE SHEET'!R1087)</f>
        <v/>
      </c>
      <c s="90" t="str">
        <f>IF('S.D.PASTE SHEET'!S1087="","",'S.D.PASTE SHEET'!S1087)</f>
        <v/>
      </c>
      <c s="90" t="str">
        <f>IF('S.D.PASTE SHEET'!T1087="","",'S.D.PASTE SHEET'!T1087)</f>
        <v/>
      </c>
      <c s="90" t="str">
        <f>IF('S.D.PASTE SHEET'!U1087="","",'S.D.PASTE SHEET'!U1087)</f>
        <v/>
      </c>
      <c s="90" t="str">
        <f>IF('S.D.PASTE SHEET'!V1087="","",'S.D.PASTE SHEET'!V1087)</f>
        <v/>
      </c>
      <c s="90" t="str">
        <f>IF('S.D.PASTE SHEET'!W1087="","",'S.D.PASTE SHEET'!W1087)</f>
        <v/>
      </c>
      <c s="90" t="str">
        <f>IF('S.D.PASTE SHEET'!X1087="","",'S.D.PASTE SHEET'!X1087)</f>
        <v/>
      </c>
      <c s="90" t="str">
        <f>IF('S.D.PASTE SHEET'!Y1087="","",'S.D.PASTE SHEET'!Y1087)</f>
        <v/>
      </c>
      <c s="90" t="str">
        <f>IF('S.D.PASTE SHEET'!Z1087="","",'S.D.PASTE SHEET'!Z1087)</f>
        <v/>
      </c>
      <c s="90" t="str">
        <f>IF('S.D.PASTE SHEET'!AA1087="","",'S.D.PASTE SHEET'!AA1087)</f>
        <v/>
      </c>
      <c s="90" t="str">
        <f>IF('S.D.PASTE SHEET'!AB1087="","",'S.D.PASTE SHEET'!AB1087)</f>
        <v/>
      </c>
      <c s="90" t="str">
        <f>IF('S.D.PASTE SHEET'!AC1087="","",'S.D.PASTE SHEET'!AC1087)</f>
        <v/>
      </c>
      <c s="90" t="str">
        <f>IF('S.D.PASTE SHEET'!AD1087="","",'S.D.PASTE SHEET'!AD1087)</f>
        <v/>
      </c>
      <c s="34"/>
      <c s="32" t="str">
        <f>IF(AK1087="","",IF(AK1087&gt;0,COUNT($AG$2:AG1087),""))</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7" s="32" t="str">
        <f>IF(BC1087="","",IF(BC1087&gt;0,COUNT($AY$2:AY1087),""))</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8" spans="1:66" ht="15.75" customHeight="1">
      <c r="A1088" s="90" t="str">
        <f>IF('S.D.PASTE SHEET'!A1088="","",'S.D.PASTE SHEET'!A1088)</f>
        <v/>
      </c>
      <c s="90" t="str">
        <f>IF('S.D.PASTE SHEET'!B1088="","",'S.D.PASTE SHEET'!B1088)</f>
        <v/>
      </c>
      <c s="90" t="str">
        <f>IF('S.D.PASTE SHEET'!C1088="","",'S.D.PASTE SHEET'!C1088)</f>
        <v/>
      </c>
      <c s="91" t="str">
        <f>IF('S.D.PASTE SHEET'!D1088="","",'S.D.PASTE SHEET'!D1088)</f>
        <v/>
      </c>
      <c s="90" t="str">
        <f>IF('S.D.PASTE SHEET'!E1088="","",UPPER('S.D.PASTE SHEET'!E1088))</f>
        <v/>
      </c>
      <c s="90" t="str">
        <f>IF('S.D.PASTE SHEET'!F1088="","",'S.D.PASTE SHEET'!F1088)</f>
        <v/>
      </c>
      <c s="90" t="str">
        <f>IF('S.D.PASTE SHEET'!G1088="","",UPPER('S.D.PASTE SHEET'!G1088))</f>
        <v/>
      </c>
      <c s="90" t="str">
        <f>IF('S.D.PASTE SHEET'!H1088="","",UPPER('S.D.PASTE SHEET'!H1088))</f>
        <v/>
      </c>
      <c s="90" t="str">
        <f>IF('S.D.PASTE SHEET'!I1088="","",'S.D.PASTE SHEET'!I1088)</f>
        <v/>
      </c>
      <c s="91" t="str">
        <f>IF('S.D.PASTE SHEET'!J1088="","",'S.D.PASTE SHEET'!J1088)</f>
        <v/>
      </c>
      <c s="90" t="str">
        <f>IF('S.D.PASTE SHEET'!K1088="","",'S.D.PASTE SHEET'!K1088)</f>
        <v/>
      </c>
      <c s="90" t="str">
        <f>IF('S.D.PASTE SHEET'!L1088="","",'S.D.PASTE SHEET'!L1088)</f>
        <v/>
      </c>
      <c s="90" t="str">
        <f>IF('S.D.PASTE SHEET'!M1088="","",'S.D.PASTE SHEET'!M1088)</f>
        <v/>
      </c>
      <c s="90" t="str">
        <f>IF('S.D.PASTE SHEET'!N1088="","",'S.D.PASTE SHEET'!N1088)</f>
        <v/>
      </c>
      <c s="90" t="str">
        <f>IF('S.D.PASTE SHEET'!O1088="","",'S.D.PASTE SHEET'!O1088)</f>
        <v/>
      </c>
      <c s="90" t="str">
        <f>IF('S.D.PASTE SHEET'!P1088="","",'S.D.PASTE SHEET'!P1088)</f>
        <v/>
      </c>
      <c s="90" t="str">
        <f>IF('S.D.PASTE SHEET'!Q1088="","",'S.D.PASTE SHEET'!Q1088)</f>
        <v/>
      </c>
      <c s="90" t="str">
        <f>IF('S.D.PASTE SHEET'!R1088="","",'S.D.PASTE SHEET'!R1088)</f>
        <v/>
      </c>
      <c s="90" t="str">
        <f>IF('S.D.PASTE SHEET'!S1088="","",'S.D.PASTE SHEET'!S1088)</f>
        <v/>
      </c>
      <c s="90" t="str">
        <f>IF('S.D.PASTE SHEET'!T1088="","",'S.D.PASTE SHEET'!T1088)</f>
        <v/>
      </c>
      <c s="90" t="str">
        <f>IF('S.D.PASTE SHEET'!U1088="","",'S.D.PASTE SHEET'!U1088)</f>
        <v/>
      </c>
      <c s="90" t="str">
        <f>IF('S.D.PASTE SHEET'!V1088="","",'S.D.PASTE SHEET'!V1088)</f>
        <v/>
      </c>
      <c s="90" t="str">
        <f>IF('S.D.PASTE SHEET'!W1088="","",'S.D.PASTE SHEET'!W1088)</f>
        <v/>
      </c>
      <c s="90" t="str">
        <f>IF('S.D.PASTE SHEET'!X1088="","",'S.D.PASTE SHEET'!X1088)</f>
        <v/>
      </c>
      <c s="90" t="str">
        <f>IF('S.D.PASTE SHEET'!Y1088="","",'S.D.PASTE SHEET'!Y1088)</f>
        <v/>
      </c>
      <c s="90" t="str">
        <f>IF('S.D.PASTE SHEET'!Z1088="","",'S.D.PASTE SHEET'!Z1088)</f>
        <v/>
      </c>
      <c s="90" t="str">
        <f>IF('S.D.PASTE SHEET'!AA1088="","",'S.D.PASTE SHEET'!AA1088)</f>
        <v/>
      </c>
      <c s="90" t="str">
        <f>IF('S.D.PASTE SHEET'!AB1088="","",'S.D.PASTE SHEET'!AB1088)</f>
        <v/>
      </c>
      <c s="90" t="str">
        <f>IF('S.D.PASTE SHEET'!AC1088="","",'S.D.PASTE SHEET'!AC1088)</f>
        <v/>
      </c>
      <c s="90" t="str">
        <f>IF('S.D.PASTE SHEET'!AD1088="","",'S.D.PASTE SHEET'!AD1088)</f>
        <v/>
      </c>
      <c s="34"/>
      <c s="32" t="str">
        <f>IF(AK1088="","",IF(AK1088&gt;0,COUNT($AG$2:AG1088),""))</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 t="shared" si="152"/>
        <v/>
      </c>
      <c r="AX1088" s="32" t="str">
        <f>IF(BC1088="","",IF(BC1088&gt;0,COUNT($AY$2:AY1088),""))</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89" spans="1:66" ht="15.75" customHeight="1">
      <c r="A1089" s="90" t="str">
        <f>IF('S.D.PASTE SHEET'!A1089="","",'S.D.PASTE SHEET'!A1089)</f>
        <v/>
      </c>
      <c s="90" t="str">
        <f>IF('S.D.PASTE SHEET'!B1089="","",'S.D.PASTE SHEET'!B1089)</f>
        <v/>
      </c>
      <c s="90" t="str">
        <f>IF('S.D.PASTE SHEET'!C1089="","",'S.D.PASTE SHEET'!C1089)</f>
        <v/>
      </c>
      <c s="91" t="str">
        <f>IF('S.D.PASTE SHEET'!D1089="","",'S.D.PASTE SHEET'!D1089)</f>
        <v/>
      </c>
      <c s="90" t="str">
        <f>IF('S.D.PASTE SHEET'!E1089="","",UPPER('S.D.PASTE SHEET'!E1089))</f>
        <v/>
      </c>
      <c s="90" t="str">
        <f>IF('S.D.PASTE SHEET'!F1089="","",'S.D.PASTE SHEET'!F1089)</f>
        <v/>
      </c>
      <c s="90" t="str">
        <f>IF('S.D.PASTE SHEET'!G1089="","",UPPER('S.D.PASTE SHEET'!G1089))</f>
        <v/>
      </c>
      <c s="90" t="str">
        <f>IF('S.D.PASTE SHEET'!H1089="","",UPPER('S.D.PASTE SHEET'!H1089))</f>
        <v/>
      </c>
      <c s="90" t="str">
        <f>IF('S.D.PASTE SHEET'!I1089="","",'S.D.PASTE SHEET'!I1089)</f>
        <v/>
      </c>
      <c s="91" t="str">
        <f>IF('S.D.PASTE SHEET'!J1089="","",'S.D.PASTE SHEET'!J1089)</f>
        <v/>
      </c>
      <c s="90" t="str">
        <f>IF('S.D.PASTE SHEET'!K1089="","",'S.D.PASTE SHEET'!K1089)</f>
        <v/>
      </c>
      <c s="90" t="str">
        <f>IF('S.D.PASTE SHEET'!L1089="","",'S.D.PASTE SHEET'!L1089)</f>
        <v/>
      </c>
      <c s="90" t="str">
        <f>IF('S.D.PASTE SHEET'!M1089="","",'S.D.PASTE SHEET'!M1089)</f>
        <v/>
      </c>
      <c s="90" t="str">
        <f>IF('S.D.PASTE SHEET'!N1089="","",'S.D.PASTE SHEET'!N1089)</f>
        <v/>
      </c>
      <c s="90" t="str">
        <f>IF('S.D.PASTE SHEET'!O1089="","",'S.D.PASTE SHEET'!O1089)</f>
        <v/>
      </c>
      <c s="90" t="str">
        <f>IF('S.D.PASTE SHEET'!P1089="","",'S.D.PASTE SHEET'!P1089)</f>
        <v/>
      </c>
      <c s="90" t="str">
        <f>IF('S.D.PASTE SHEET'!Q1089="","",'S.D.PASTE SHEET'!Q1089)</f>
        <v/>
      </c>
      <c s="90" t="str">
        <f>IF('S.D.PASTE SHEET'!R1089="","",'S.D.PASTE SHEET'!R1089)</f>
        <v/>
      </c>
      <c s="90" t="str">
        <f>IF('S.D.PASTE SHEET'!S1089="","",'S.D.PASTE SHEET'!S1089)</f>
        <v/>
      </c>
      <c s="90" t="str">
        <f>IF('S.D.PASTE SHEET'!T1089="","",'S.D.PASTE SHEET'!T1089)</f>
        <v/>
      </c>
      <c s="90" t="str">
        <f>IF('S.D.PASTE SHEET'!U1089="","",'S.D.PASTE SHEET'!U1089)</f>
        <v/>
      </c>
      <c s="90" t="str">
        <f>IF('S.D.PASTE SHEET'!V1089="","",'S.D.PASTE SHEET'!V1089)</f>
        <v/>
      </c>
      <c s="90" t="str">
        <f>IF('S.D.PASTE SHEET'!W1089="","",'S.D.PASTE SHEET'!W1089)</f>
        <v/>
      </c>
      <c s="90" t="str">
        <f>IF('S.D.PASTE SHEET'!X1089="","",'S.D.PASTE SHEET'!X1089)</f>
        <v/>
      </c>
      <c s="90" t="str">
        <f>IF('S.D.PASTE SHEET'!Y1089="","",'S.D.PASTE SHEET'!Y1089)</f>
        <v/>
      </c>
      <c s="90" t="str">
        <f>IF('S.D.PASTE SHEET'!Z1089="","",'S.D.PASTE SHEET'!Z1089)</f>
        <v/>
      </c>
      <c s="90" t="str">
        <f>IF('S.D.PASTE SHEET'!AA1089="","",'S.D.PASTE SHEET'!AA1089)</f>
        <v/>
      </c>
      <c s="90" t="str">
        <f>IF('S.D.PASTE SHEET'!AB1089="","",'S.D.PASTE SHEET'!AB1089)</f>
        <v/>
      </c>
      <c s="90" t="str">
        <f>IF('S.D.PASTE SHEET'!AC1089="","",'S.D.PASTE SHEET'!AC1089)</f>
        <v/>
      </c>
      <c s="90" t="str">
        <f>IF('S.D.PASTE SHEET'!AD1089="","",'S.D.PASTE SHEET'!AD1089)</f>
        <v/>
      </c>
      <c s="34"/>
      <c s="32" t="str">
        <f>IF(AK1089="","",IF(AK1089&gt;0,COUNT($AG$2:AG1089),""))</f>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37" t="str">
        <f t="shared" si="152"/>
        <v/>
      </c>
      <c s="10" t="str">
        <f t="shared" si="152"/>
        <v/>
      </c>
      <c s="10" t="str">
        <f t="shared" si="152"/>
        <v/>
      </c>
      <c s="10" t="str">
        <f t="shared" si="152"/>
        <v/>
      </c>
      <c s="10" t="str">
        <f t="shared" si="152"/>
        <v/>
      </c>
      <c s="10" t="str">
        <f t="shared" si="152"/>
        <v/>
      </c>
      <c s="10" t="str">
        <f>IF(AND($AJ$1=5,$A1089=5),P1089,"")</f>
        <v/>
      </c>
      <c r="AX1089" s="32" t="str">
        <f>IF(BC1089="","",IF(BC1089&gt;0,COUNT($AY$2:AY1089),""))</f>
        <v/>
      </c>
      <c s="10" t="str">
        <f t="shared" si="146"/>
        <v/>
      </c>
      <c s="10" t="str">
        <f t="shared" si="153"/>
        <v/>
      </c>
      <c s="10" t="str">
        <f t="shared" si="153"/>
        <v/>
      </c>
      <c s="39" t="str">
        <f t="shared" si="153"/>
        <v/>
      </c>
      <c s="10" t="str">
        <f t="shared" si="153"/>
        <v/>
      </c>
      <c s="10" t="str">
        <f t="shared" si="153"/>
        <v/>
      </c>
      <c s="10" t="str">
        <f t="shared" si="153"/>
        <v/>
      </c>
      <c s="10" t="str">
        <f t="shared" si="153"/>
        <v/>
      </c>
      <c s="10" t="str">
        <f t="shared" si="153"/>
        <v/>
      </c>
      <c s="39" t="str">
        <f t="shared" si="153"/>
        <v/>
      </c>
      <c s="10" t="str">
        <f t="shared" si="153"/>
        <v/>
      </c>
      <c s="10" t="str">
        <f t="shared" si="153"/>
        <v/>
      </c>
      <c s="10" t="str">
        <f t="shared" si="153"/>
        <v/>
      </c>
      <c s="10" t="str">
        <f t="shared" si="153"/>
        <v/>
      </c>
      <c s="10" t="str">
        <f t="shared" si="153"/>
        <v/>
      </c>
      <c s="10" t="str">
        <f t="shared" si="153"/>
        <v/>
      </c>
    </row>
    <row r="1090" spans="1:66" ht="15.75" customHeight="1">
      <c r="A1090" s="90" t="str">
        <f>IF('S.D.PASTE SHEET'!A1090="","",'S.D.PASTE SHEET'!A1090)</f>
        <v/>
      </c>
      <c s="90" t="str">
        <f>IF('S.D.PASTE SHEET'!B1090="","",'S.D.PASTE SHEET'!B1090)</f>
        <v/>
      </c>
      <c s="90" t="str">
        <f>IF('S.D.PASTE SHEET'!C1090="","",'S.D.PASTE SHEET'!C1090)</f>
        <v/>
      </c>
      <c s="91" t="str">
        <f>IF('S.D.PASTE SHEET'!D1090="","",'S.D.PASTE SHEET'!D1090)</f>
        <v/>
      </c>
      <c s="90" t="str">
        <f>IF('S.D.PASTE SHEET'!E1090="","",UPPER('S.D.PASTE SHEET'!E1090))</f>
        <v/>
      </c>
      <c s="90" t="str">
        <f>IF('S.D.PASTE SHEET'!F1090="","",'S.D.PASTE SHEET'!F1090)</f>
        <v/>
      </c>
      <c s="90" t="str">
        <f>IF('S.D.PASTE SHEET'!G1090="","",UPPER('S.D.PASTE SHEET'!G1090))</f>
        <v/>
      </c>
      <c s="90" t="str">
        <f>IF('S.D.PASTE SHEET'!H1090="","",UPPER('S.D.PASTE SHEET'!H1090))</f>
        <v/>
      </c>
      <c s="90" t="str">
        <f>IF('S.D.PASTE SHEET'!I1090="","",'S.D.PASTE SHEET'!I1090)</f>
        <v/>
      </c>
      <c s="91" t="str">
        <f>IF('S.D.PASTE SHEET'!J1090="","",'S.D.PASTE SHEET'!J1090)</f>
        <v/>
      </c>
      <c s="90" t="str">
        <f>IF('S.D.PASTE SHEET'!K1090="","",'S.D.PASTE SHEET'!K1090)</f>
        <v/>
      </c>
      <c s="90" t="str">
        <f>IF('S.D.PASTE SHEET'!L1090="","",'S.D.PASTE SHEET'!L1090)</f>
        <v/>
      </c>
      <c s="90" t="str">
        <f>IF('S.D.PASTE SHEET'!M1090="","",'S.D.PASTE SHEET'!M1090)</f>
        <v/>
      </c>
      <c s="90" t="str">
        <f>IF('S.D.PASTE SHEET'!N1090="","",'S.D.PASTE SHEET'!N1090)</f>
        <v/>
      </c>
      <c s="90" t="str">
        <f>IF('S.D.PASTE SHEET'!O1090="","",'S.D.PASTE SHEET'!O1090)</f>
        <v/>
      </c>
      <c s="90" t="str">
        <f>IF('S.D.PASTE SHEET'!P1090="","",'S.D.PASTE SHEET'!P1090)</f>
        <v/>
      </c>
      <c s="90" t="str">
        <f>IF('S.D.PASTE SHEET'!Q1090="","",'S.D.PASTE SHEET'!Q1090)</f>
        <v/>
      </c>
      <c s="90" t="str">
        <f>IF('S.D.PASTE SHEET'!R1090="","",'S.D.PASTE SHEET'!R1090)</f>
        <v/>
      </c>
      <c s="90" t="str">
        <f>IF('S.D.PASTE SHEET'!S1090="","",'S.D.PASTE SHEET'!S1090)</f>
        <v/>
      </c>
      <c s="90" t="str">
        <f>IF('S.D.PASTE SHEET'!T1090="","",'S.D.PASTE SHEET'!T1090)</f>
        <v/>
      </c>
      <c s="90" t="str">
        <f>IF('S.D.PASTE SHEET'!U1090="","",'S.D.PASTE SHEET'!U1090)</f>
        <v/>
      </c>
      <c s="90" t="str">
        <f>IF('S.D.PASTE SHEET'!V1090="","",'S.D.PASTE SHEET'!V1090)</f>
        <v/>
      </c>
      <c s="90" t="str">
        <f>IF('S.D.PASTE SHEET'!W1090="","",'S.D.PASTE SHEET'!W1090)</f>
        <v/>
      </c>
      <c s="90" t="str">
        <f>IF('S.D.PASTE SHEET'!X1090="","",'S.D.PASTE SHEET'!X1090)</f>
        <v/>
      </c>
      <c s="90" t="str">
        <f>IF('S.D.PASTE SHEET'!Y1090="","",'S.D.PASTE SHEET'!Y1090)</f>
        <v/>
      </c>
      <c s="90" t="str">
        <f>IF('S.D.PASTE SHEET'!Z1090="","",'S.D.PASTE SHEET'!Z1090)</f>
        <v/>
      </c>
      <c s="90" t="str">
        <f>IF('S.D.PASTE SHEET'!AA1090="","",'S.D.PASTE SHEET'!AA1090)</f>
        <v/>
      </c>
      <c s="90" t="str">
        <f>IF('S.D.PASTE SHEET'!AB1090="","",'S.D.PASTE SHEET'!AB1090)</f>
        <v/>
      </c>
      <c s="90" t="str">
        <f>IF('S.D.PASTE SHEET'!AC1090="","",'S.D.PASTE SHEET'!AC1090)</f>
        <v/>
      </c>
      <c s="90" t="str">
        <f>IF('S.D.PASTE SHEET'!AD1090="","",'S.D.PASTE SHEET'!AD1090)</f>
        <v/>
      </c>
      <c s="34"/>
      <c s="32" t="str">
        <f>IF(AK1090="","",IF(AK1090&gt;0,COUNT($AG$2:AG1090),""))</f>
        <v/>
      </c>
      <c s="10" t="str">
        <f t="shared" si="154" ref="AG1090:AV1105">IF(AND($AJ$1=5,$A1090=5),A1090,"")</f>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0" s="32" t="str">
        <f>IF(BC1090="","",IF(BC1090&gt;0,COUNT($AY$2:AY1090),""))</f>
        <v/>
      </c>
      <c s="10" t="str">
        <f t="shared" si="155" ref="AY1090:AY1153">IF(AND($BB$1=5,$A1090=5,$BC$1=B1090),A1090,"")</f>
        <v/>
      </c>
      <c s="10" t="str">
        <f t="shared" si="156" ref="AZ1090:BN1105">IF(AND($BB$1=5,$A1090=5,$BC$1=$B1090),B1090,"")</f>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1" spans="1:66" ht="15.75" customHeight="1">
      <c r="A1091" s="90" t="str">
        <f>IF('S.D.PASTE SHEET'!A1091="","",'S.D.PASTE SHEET'!A1091)</f>
        <v/>
      </c>
      <c s="90" t="str">
        <f>IF('S.D.PASTE SHEET'!B1091="","",'S.D.PASTE SHEET'!B1091)</f>
        <v/>
      </c>
      <c s="90" t="str">
        <f>IF('S.D.PASTE SHEET'!C1091="","",'S.D.PASTE SHEET'!C1091)</f>
        <v/>
      </c>
      <c s="91" t="str">
        <f>IF('S.D.PASTE SHEET'!D1091="","",'S.D.PASTE SHEET'!D1091)</f>
        <v/>
      </c>
      <c s="90" t="str">
        <f>IF('S.D.PASTE SHEET'!E1091="","",UPPER('S.D.PASTE SHEET'!E1091))</f>
        <v/>
      </c>
      <c s="90" t="str">
        <f>IF('S.D.PASTE SHEET'!F1091="","",'S.D.PASTE SHEET'!F1091)</f>
        <v/>
      </c>
      <c s="90" t="str">
        <f>IF('S.D.PASTE SHEET'!G1091="","",UPPER('S.D.PASTE SHEET'!G1091))</f>
        <v/>
      </c>
      <c s="90" t="str">
        <f>IF('S.D.PASTE SHEET'!H1091="","",UPPER('S.D.PASTE SHEET'!H1091))</f>
        <v/>
      </c>
      <c s="90" t="str">
        <f>IF('S.D.PASTE SHEET'!I1091="","",'S.D.PASTE SHEET'!I1091)</f>
        <v/>
      </c>
      <c s="91" t="str">
        <f>IF('S.D.PASTE SHEET'!J1091="","",'S.D.PASTE SHEET'!J1091)</f>
        <v/>
      </c>
      <c s="90" t="str">
        <f>IF('S.D.PASTE SHEET'!K1091="","",'S.D.PASTE SHEET'!K1091)</f>
        <v/>
      </c>
      <c s="90" t="str">
        <f>IF('S.D.PASTE SHEET'!L1091="","",'S.D.PASTE SHEET'!L1091)</f>
        <v/>
      </c>
      <c s="90" t="str">
        <f>IF('S.D.PASTE SHEET'!M1091="","",'S.D.PASTE SHEET'!M1091)</f>
        <v/>
      </c>
      <c s="90" t="str">
        <f>IF('S.D.PASTE SHEET'!N1091="","",'S.D.PASTE SHEET'!N1091)</f>
        <v/>
      </c>
      <c s="90" t="str">
        <f>IF('S.D.PASTE SHEET'!O1091="","",'S.D.PASTE SHEET'!O1091)</f>
        <v/>
      </c>
      <c s="90" t="str">
        <f>IF('S.D.PASTE SHEET'!P1091="","",'S.D.PASTE SHEET'!P1091)</f>
        <v/>
      </c>
      <c s="90" t="str">
        <f>IF('S.D.PASTE SHEET'!Q1091="","",'S.D.PASTE SHEET'!Q1091)</f>
        <v/>
      </c>
      <c s="90" t="str">
        <f>IF('S.D.PASTE SHEET'!R1091="","",'S.D.PASTE SHEET'!R1091)</f>
        <v/>
      </c>
      <c s="90" t="str">
        <f>IF('S.D.PASTE SHEET'!S1091="","",'S.D.PASTE SHEET'!S1091)</f>
        <v/>
      </c>
      <c s="90" t="str">
        <f>IF('S.D.PASTE SHEET'!T1091="","",'S.D.PASTE SHEET'!T1091)</f>
        <v/>
      </c>
      <c s="90" t="str">
        <f>IF('S.D.PASTE SHEET'!U1091="","",'S.D.PASTE SHEET'!U1091)</f>
        <v/>
      </c>
      <c s="90" t="str">
        <f>IF('S.D.PASTE SHEET'!V1091="","",'S.D.PASTE SHEET'!V1091)</f>
        <v/>
      </c>
      <c s="90" t="str">
        <f>IF('S.D.PASTE SHEET'!W1091="","",'S.D.PASTE SHEET'!W1091)</f>
        <v/>
      </c>
      <c s="90" t="str">
        <f>IF('S.D.PASTE SHEET'!X1091="","",'S.D.PASTE SHEET'!X1091)</f>
        <v/>
      </c>
      <c s="90" t="str">
        <f>IF('S.D.PASTE SHEET'!Y1091="","",'S.D.PASTE SHEET'!Y1091)</f>
        <v/>
      </c>
      <c s="90" t="str">
        <f>IF('S.D.PASTE SHEET'!Z1091="","",'S.D.PASTE SHEET'!Z1091)</f>
        <v/>
      </c>
      <c s="90" t="str">
        <f>IF('S.D.PASTE SHEET'!AA1091="","",'S.D.PASTE SHEET'!AA1091)</f>
        <v/>
      </c>
      <c s="90" t="str">
        <f>IF('S.D.PASTE SHEET'!AB1091="","",'S.D.PASTE SHEET'!AB1091)</f>
        <v/>
      </c>
      <c s="90" t="str">
        <f>IF('S.D.PASTE SHEET'!AC1091="","",'S.D.PASTE SHEET'!AC1091)</f>
        <v/>
      </c>
      <c s="90" t="str">
        <f>IF('S.D.PASTE SHEET'!AD1091="","",'S.D.PASTE SHEET'!AD1091)</f>
        <v/>
      </c>
      <c s="34"/>
      <c s="32" t="str">
        <f>IF(AK1091="","",IF(AK1091&gt;0,COUNT($AG$2:AG1091),""))</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1" s="32" t="str">
        <f>IF(BC1091="","",IF(BC1091&gt;0,COUNT($AY$2:AY1091),""))</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2" spans="1:66" ht="15.75" customHeight="1">
      <c r="A1092" s="90" t="str">
        <f>IF('S.D.PASTE SHEET'!A1092="","",'S.D.PASTE SHEET'!A1092)</f>
        <v/>
      </c>
      <c s="90" t="str">
        <f>IF('S.D.PASTE SHEET'!B1092="","",'S.D.PASTE SHEET'!B1092)</f>
        <v/>
      </c>
      <c s="90" t="str">
        <f>IF('S.D.PASTE SHEET'!C1092="","",'S.D.PASTE SHEET'!C1092)</f>
        <v/>
      </c>
      <c s="91" t="str">
        <f>IF('S.D.PASTE SHEET'!D1092="","",'S.D.PASTE SHEET'!D1092)</f>
        <v/>
      </c>
      <c s="90" t="str">
        <f>IF('S.D.PASTE SHEET'!E1092="","",UPPER('S.D.PASTE SHEET'!E1092))</f>
        <v/>
      </c>
      <c s="90" t="str">
        <f>IF('S.D.PASTE SHEET'!F1092="","",'S.D.PASTE SHEET'!F1092)</f>
        <v/>
      </c>
      <c s="90" t="str">
        <f>IF('S.D.PASTE SHEET'!G1092="","",UPPER('S.D.PASTE SHEET'!G1092))</f>
        <v/>
      </c>
      <c s="90" t="str">
        <f>IF('S.D.PASTE SHEET'!H1092="","",UPPER('S.D.PASTE SHEET'!H1092))</f>
        <v/>
      </c>
      <c s="90" t="str">
        <f>IF('S.D.PASTE SHEET'!I1092="","",'S.D.PASTE SHEET'!I1092)</f>
        <v/>
      </c>
      <c s="91" t="str">
        <f>IF('S.D.PASTE SHEET'!J1092="","",'S.D.PASTE SHEET'!J1092)</f>
        <v/>
      </c>
      <c s="90" t="str">
        <f>IF('S.D.PASTE SHEET'!K1092="","",'S.D.PASTE SHEET'!K1092)</f>
        <v/>
      </c>
      <c s="90" t="str">
        <f>IF('S.D.PASTE SHEET'!L1092="","",'S.D.PASTE SHEET'!L1092)</f>
        <v/>
      </c>
      <c s="90" t="str">
        <f>IF('S.D.PASTE SHEET'!M1092="","",'S.D.PASTE SHEET'!M1092)</f>
        <v/>
      </c>
      <c s="90" t="str">
        <f>IF('S.D.PASTE SHEET'!N1092="","",'S.D.PASTE SHEET'!N1092)</f>
        <v/>
      </c>
      <c s="90" t="str">
        <f>IF('S.D.PASTE SHEET'!O1092="","",'S.D.PASTE SHEET'!O1092)</f>
        <v/>
      </c>
      <c s="90" t="str">
        <f>IF('S.D.PASTE SHEET'!P1092="","",'S.D.PASTE SHEET'!P1092)</f>
        <v/>
      </c>
      <c s="90" t="str">
        <f>IF('S.D.PASTE SHEET'!Q1092="","",'S.D.PASTE SHEET'!Q1092)</f>
        <v/>
      </c>
      <c s="90" t="str">
        <f>IF('S.D.PASTE SHEET'!R1092="","",'S.D.PASTE SHEET'!R1092)</f>
        <v/>
      </c>
      <c s="90" t="str">
        <f>IF('S.D.PASTE SHEET'!S1092="","",'S.D.PASTE SHEET'!S1092)</f>
        <v/>
      </c>
      <c s="90" t="str">
        <f>IF('S.D.PASTE SHEET'!T1092="","",'S.D.PASTE SHEET'!T1092)</f>
        <v/>
      </c>
      <c s="90" t="str">
        <f>IF('S.D.PASTE SHEET'!U1092="","",'S.D.PASTE SHEET'!U1092)</f>
        <v/>
      </c>
      <c s="90" t="str">
        <f>IF('S.D.PASTE SHEET'!V1092="","",'S.D.PASTE SHEET'!V1092)</f>
        <v/>
      </c>
      <c s="90" t="str">
        <f>IF('S.D.PASTE SHEET'!W1092="","",'S.D.PASTE SHEET'!W1092)</f>
        <v/>
      </c>
      <c s="90" t="str">
        <f>IF('S.D.PASTE SHEET'!X1092="","",'S.D.PASTE SHEET'!X1092)</f>
        <v/>
      </c>
      <c s="90" t="str">
        <f>IF('S.D.PASTE SHEET'!Y1092="","",'S.D.PASTE SHEET'!Y1092)</f>
        <v/>
      </c>
      <c s="90" t="str">
        <f>IF('S.D.PASTE SHEET'!Z1092="","",'S.D.PASTE SHEET'!Z1092)</f>
        <v/>
      </c>
      <c s="90" t="str">
        <f>IF('S.D.PASTE SHEET'!AA1092="","",'S.D.PASTE SHEET'!AA1092)</f>
        <v/>
      </c>
      <c s="90" t="str">
        <f>IF('S.D.PASTE SHEET'!AB1092="","",'S.D.PASTE SHEET'!AB1092)</f>
        <v/>
      </c>
      <c s="90" t="str">
        <f>IF('S.D.PASTE SHEET'!AC1092="","",'S.D.PASTE SHEET'!AC1092)</f>
        <v/>
      </c>
      <c s="90" t="str">
        <f>IF('S.D.PASTE SHEET'!AD1092="","",'S.D.PASTE SHEET'!AD1092)</f>
        <v/>
      </c>
      <c s="34"/>
      <c s="32" t="str">
        <f>IF(AK1092="","",IF(AK1092&gt;0,COUNT($AG$2:AG1092),""))</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2" s="32" t="str">
        <f>IF(BC1092="","",IF(BC1092&gt;0,COUNT($AY$2:AY1092),""))</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3" spans="1:66" ht="15.75" customHeight="1">
      <c r="A1093" s="90" t="str">
        <f>IF('S.D.PASTE SHEET'!A1093="","",'S.D.PASTE SHEET'!A1093)</f>
        <v/>
      </c>
      <c s="90" t="str">
        <f>IF('S.D.PASTE SHEET'!B1093="","",'S.D.PASTE SHEET'!B1093)</f>
        <v/>
      </c>
      <c s="90" t="str">
        <f>IF('S.D.PASTE SHEET'!C1093="","",'S.D.PASTE SHEET'!C1093)</f>
        <v/>
      </c>
      <c s="91" t="str">
        <f>IF('S.D.PASTE SHEET'!D1093="","",'S.D.PASTE SHEET'!D1093)</f>
        <v/>
      </c>
      <c s="90" t="str">
        <f>IF('S.D.PASTE SHEET'!E1093="","",UPPER('S.D.PASTE SHEET'!E1093))</f>
        <v/>
      </c>
      <c s="90" t="str">
        <f>IF('S.D.PASTE SHEET'!F1093="","",'S.D.PASTE SHEET'!F1093)</f>
        <v/>
      </c>
      <c s="90" t="str">
        <f>IF('S.D.PASTE SHEET'!G1093="","",UPPER('S.D.PASTE SHEET'!G1093))</f>
        <v/>
      </c>
      <c s="90" t="str">
        <f>IF('S.D.PASTE SHEET'!H1093="","",UPPER('S.D.PASTE SHEET'!H1093))</f>
        <v/>
      </c>
      <c s="90" t="str">
        <f>IF('S.D.PASTE SHEET'!I1093="","",'S.D.PASTE SHEET'!I1093)</f>
        <v/>
      </c>
      <c s="91" t="str">
        <f>IF('S.D.PASTE SHEET'!J1093="","",'S.D.PASTE SHEET'!J1093)</f>
        <v/>
      </c>
      <c s="90" t="str">
        <f>IF('S.D.PASTE SHEET'!K1093="","",'S.D.PASTE SHEET'!K1093)</f>
        <v/>
      </c>
      <c s="90" t="str">
        <f>IF('S.D.PASTE SHEET'!L1093="","",'S.D.PASTE SHEET'!L1093)</f>
        <v/>
      </c>
      <c s="90" t="str">
        <f>IF('S.D.PASTE SHEET'!M1093="","",'S.D.PASTE SHEET'!M1093)</f>
        <v/>
      </c>
      <c s="90" t="str">
        <f>IF('S.D.PASTE SHEET'!N1093="","",'S.D.PASTE SHEET'!N1093)</f>
        <v/>
      </c>
      <c s="90" t="str">
        <f>IF('S.D.PASTE SHEET'!O1093="","",'S.D.PASTE SHEET'!O1093)</f>
        <v/>
      </c>
      <c s="90" t="str">
        <f>IF('S.D.PASTE SHEET'!P1093="","",'S.D.PASTE SHEET'!P1093)</f>
        <v/>
      </c>
      <c s="90" t="str">
        <f>IF('S.D.PASTE SHEET'!Q1093="","",'S.D.PASTE SHEET'!Q1093)</f>
        <v/>
      </c>
      <c s="90" t="str">
        <f>IF('S.D.PASTE SHEET'!R1093="","",'S.D.PASTE SHEET'!R1093)</f>
        <v/>
      </c>
      <c s="90" t="str">
        <f>IF('S.D.PASTE SHEET'!S1093="","",'S.D.PASTE SHEET'!S1093)</f>
        <v/>
      </c>
      <c s="90" t="str">
        <f>IF('S.D.PASTE SHEET'!T1093="","",'S.D.PASTE SHEET'!T1093)</f>
        <v/>
      </c>
      <c s="90" t="str">
        <f>IF('S.D.PASTE SHEET'!U1093="","",'S.D.PASTE SHEET'!U1093)</f>
        <v/>
      </c>
      <c s="90" t="str">
        <f>IF('S.D.PASTE SHEET'!V1093="","",'S.D.PASTE SHEET'!V1093)</f>
        <v/>
      </c>
      <c s="90" t="str">
        <f>IF('S.D.PASTE SHEET'!W1093="","",'S.D.PASTE SHEET'!W1093)</f>
        <v/>
      </c>
      <c s="90" t="str">
        <f>IF('S.D.PASTE SHEET'!X1093="","",'S.D.PASTE SHEET'!X1093)</f>
        <v/>
      </c>
      <c s="90" t="str">
        <f>IF('S.D.PASTE SHEET'!Y1093="","",'S.D.PASTE SHEET'!Y1093)</f>
        <v/>
      </c>
      <c s="90" t="str">
        <f>IF('S.D.PASTE SHEET'!Z1093="","",'S.D.PASTE SHEET'!Z1093)</f>
        <v/>
      </c>
      <c s="90" t="str">
        <f>IF('S.D.PASTE SHEET'!AA1093="","",'S.D.PASTE SHEET'!AA1093)</f>
        <v/>
      </c>
      <c s="90" t="str">
        <f>IF('S.D.PASTE SHEET'!AB1093="","",'S.D.PASTE SHEET'!AB1093)</f>
        <v/>
      </c>
      <c s="90" t="str">
        <f>IF('S.D.PASTE SHEET'!AC1093="","",'S.D.PASTE SHEET'!AC1093)</f>
        <v/>
      </c>
      <c s="90" t="str">
        <f>IF('S.D.PASTE SHEET'!AD1093="","",'S.D.PASTE SHEET'!AD1093)</f>
        <v/>
      </c>
      <c s="34"/>
      <c s="32" t="str">
        <f>IF(AK1093="","",IF(AK1093&gt;0,COUNT($AG$2:AG1093),""))</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3" s="32" t="str">
        <f>IF(BC1093="","",IF(BC1093&gt;0,COUNT($AY$2:AY1093),""))</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4" spans="1:66" ht="15.75" customHeight="1">
      <c r="A1094" s="90" t="str">
        <f>IF('S.D.PASTE SHEET'!A1094="","",'S.D.PASTE SHEET'!A1094)</f>
        <v/>
      </c>
      <c s="90" t="str">
        <f>IF('S.D.PASTE SHEET'!B1094="","",'S.D.PASTE SHEET'!B1094)</f>
        <v/>
      </c>
      <c s="90" t="str">
        <f>IF('S.D.PASTE SHEET'!C1094="","",'S.D.PASTE SHEET'!C1094)</f>
        <v/>
      </c>
      <c s="91" t="str">
        <f>IF('S.D.PASTE SHEET'!D1094="","",'S.D.PASTE SHEET'!D1094)</f>
        <v/>
      </c>
      <c s="90" t="str">
        <f>IF('S.D.PASTE SHEET'!E1094="","",UPPER('S.D.PASTE SHEET'!E1094))</f>
        <v/>
      </c>
      <c s="90" t="str">
        <f>IF('S.D.PASTE SHEET'!F1094="","",'S.D.PASTE SHEET'!F1094)</f>
        <v/>
      </c>
      <c s="90" t="str">
        <f>IF('S.D.PASTE SHEET'!G1094="","",UPPER('S.D.PASTE SHEET'!G1094))</f>
        <v/>
      </c>
      <c s="90" t="str">
        <f>IF('S.D.PASTE SHEET'!H1094="","",UPPER('S.D.PASTE SHEET'!H1094))</f>
        <v/>
      </c>
      <c s="90" t="str">
        <f>IF('S.D.PASTE SHEET'!I1094="","",'S.D.PASTE SHEET'!I1094)</f>
        <v/>
      </c>
      <c s="91" t="str">
        <f>IF('S.D.PASTE SHEET'!J1094="","",'S.D.PASTE SHEET'!J1094)</f>
        <v/>
      </c>
      <c s="90" t="str">
        <f>IF('S.D.PASTE SHEET'!K1094="","",'S.D.PASTE SHEET'!K1094)</f>
        <v/>
      </c>
      <c s="90" t="str">
        <f>IF('S.D.PASTE SHEET'!L1094="","",'S.D.PASTE SHEET'!L1094)</f>
        <v/>
      </c>
      <c s="90" t="str">
        <f>IF('S.D.PASTE SHEET'!M1094="","",'S.D.PASTE SHEET'!M1094)</f>
        <v/>
      </c>
      <c s="90" t="str">
        <f>IF('S.D.PASTE SHEET'!N1094="","",'S.D.PASTE SHEET'!N1094)</f>
        <v/>
      </c>
      <c s="90" t="str">
        <f>IF('S.D.PASTE SHEET'!O1094="","",'S.D.PASTE SHEET'!O1094)</f>
        <v/>
      </c>
      <c s="90" t="str">
        <f>IF('S.D.PASTE SHEET'!P1094="","",'S.D.PASTE SHEET'!P1094)</f>
        <v/>
      </c>
      <c s="90" t="str">
        <f>IF('S.D.PASTE SHEET'!Q1094="","",'S.D.PASTE SHEET'!Q1094)</f>
        <v/>
      </c>
      <c s="90" t="str">
        <f>IF('S.D.PASTE SHEET'!R1094="","",'S.D.PASTE SHEET'!R1094)</f>
        <v/>
      </c>
      <c s="90" t="str">
        <f>IF('S.D.PASTE SHEET'!S1094="","",'S.D.PASTE SHEET'!S1094)</f>
        <v/>
      </c>
      <c s="90" t="str">
        <f>IF('S.D.PASTE SHEET'!T1094="","",'S.D.PASTE SHEET'!T1094)</f>
        <v/>
      </c>
      <c s="90" t="str">
        <f>IF('S.D.PASTE SHEET'!U1094="","",'S.D.PASTE SHEET'!U1094)</f>
        <v/>
      </c>
      <c s="90" t="str">
        <f>IF('S.D.PASTE SHEET'!V1094="","",'S.D.PASTE SHEET'!V1094)</f>
        <v/>
      </c>
      <c s="90" t="str">
        <f>IF('S.D.PASTE SHEET'!W1094="","",'S.D.PASTE SHEET'!W1094)</f>
        <v/>
      </c>
      <c s="90" t="str">
        <f>IF('S.D.PASTE SHEET'!X1094="","",'S.D.PASTE SHEET'!X1094)</f>
        <v/>
      </c>
      <c s="90" t="str">
        <f>IF('S.D.PASTE SHEET'!Y1094="","",'S.D.PASTE SHEET'!Y1094)</f>
        <v/>
      </c>
      <c s="90" t="str">
        <f>IF('S.D.PASTE SHEET'!Z1094="","",'S.D.PASTE SHEET'!Z1094)</f>
        <v/>
      </c>
      <c s="90" t="str">
        <f>IF('S.D.PASTE SHEET'!AA1094="","",'S.D.PASTE SHEET'!AA1094)</f>
        <v/>
      </c>
      <c s="90" t="str">
        <f>IF('S.D.PASTE SHEET'!AB1094="","",'S.D.PASTE SHEET'!AB1094)</f>
        <v/>
      </c>
      <c s="90" t="str">
        <f>IF('S.D.PASTE SHEET'!AC1094="","",'S.D.PASTE SHEET'!AC1094)</f>
        <v/>
      </c>
      <c s="90" t="str">
        <f>IF('S.D.PASTE SHEET'!AD1094="","",'S.D.PASTE SHEET'!AD1094)</f>
        <v/>
      </c>
      <c s="34"/>
      <c s="32" t="str">
        <f>IF(AK1094="","",IF(AK1094&gt;0,COUNT($AG$2:AG1094),""))</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4" s="32" t="str">
        <f>IF(BC1094="","",IF(BC1094&gt;0,COUNT($AY$2:AY1094),""))</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5" spans="1:66" ht="15.75" customHeight="1">
      <c r="A1095" s="90" t="str">
        <f>IF('S.D.PASTE SHEET'!A1095="","",'S.D.PASTE SHEET'!A1095)</f>
        <v/>
      </c>
      <c s="90" t="str">
        <f>IF('S.D.PASTE SHEET'!B1095="","",'S.D.PASTE SHEET'!B1095)</f>
        <v/>
      </c>
      <c s="90" t="str">
        <f>IF('S.D.PASTE SHEET'!C1095="","",'S.D.PASTE SHEET'!C1095)</f>
        <v/>
      </c>
      <c s="91" t="str">
        <f>IF('S.D.PASTE SHEET'!D1095="","",'S.D.PASTE SHEET'!D1095)</f>
        <v/>
      </c>
      <c s="90" t="str">
        <f>IF('S.D.PASTE SHEET'!E1095="","",UPPER('S.D.PASTE SHEET'!E1095))</f>
        <v/>
      </c>
      <c s="90" t="str">
        <f>IF('S.D.PASTE SHEET'!F1095="","",'S.D.PASTE SHEET'!F1095)</f>
        <v/>
      </c>
      <c s="90" t="str">
        <f>IF('S.D.PASTE SHEET'!G1095="","",UPPER('S.D.PASTE SHEET'!G1095))</f>
        <v/>
      </c>
      <c s="90" t="str">
        <f>IF('S.D.PASTE SHEET'!H1095="","",UPPER('S.D.PASTE SHEET'!H1095))</f>
        <v/>
      </c>
      <c s="90" t="str">
        <f>IF('S.D.PASTE SHEET'!I1095="","",'S.D.PASTE SHEET'!I1095)</f>
        <v/>
      </c>
      <c s="91" t="str">
        <f>IF('S.D.PASTE SHEET'!J1095="","",'S.D.PASTE SHEET'!J1095)</f>
        <v/>
      </c>
      <c s="90" t="str">
        <f>IF('S.D.PASTE SHEET'!K1095="","",'S.D.PASTE SHEET'!K1095)</f>
        <v/>
      </c>
      <c s="90" t="str">
        <f>IF('S.D.PASTE SHEET'!L1095="","",'S.D.PASTE SHEET'!L1095)</f>
        <v/>
      </c>
      <c s="90" t="str">
        <f>IF('S.D.PASTE SHEET'!M1095="","",'S.D.PASTE SHEET'!M1095)</f>
        <v/>
      </c>
      <c s="90" t="str">
        <f>IF('S.D.PASTE SHEET'!N1095="","",'S.D.PASTE SHEET'!N1095)</f>
        <v/>
      </c>
      <c s="90" t="str">
        <f>IF('S.D.PASTE SHEET'!O1095="","",'S.D.PASTE SHEET'!O1095)</f>
        <v/>
      </c>
      <c s="90" t="str">
        <f>IF('S.D.PASTE SHEET'!P1095="","",'S.D.PASTE SHEET'!P1095)</f>
        <v/>
      </c>
      <c s="90" t="str">
        <f>IF('S.D.PASTE SHEET'!Q1095="","",'S.D.PASTE SHEET'!Q1095)</f>
        <v/>
      </c>
      <c s="90" t="str">
        <f>IF('S.D.PASTE SHEET'!R1095="","",'S.D.PASTE SHEET'!R1095)</f>
        <v/>
      </c>
      <c s="90" t="str">
        <f>IF('S.D.PASTE SHEET'!S1095="","",'S.D.PASTE SHEET'!S1095)</f>
        <v/>
      </c>
      <c s="90" t="str">
        <f>IF('S.D.PASTE SHEET'!T1095="","",'S.D.PASTE SHEET'!T1095)</f>
        <v/>
      </c>
      <c s="90" t="str">
        <f>IF('S.D.PASTE SHEET'!U1095="","",'S.D.PASTE SHEET'!U1095)</f>
        <v/>
      </c>
      <c s="90" t="str">
        <f>IF('S.D.PASTE SHEET'!V1095="","",'S.D.PASTE SHEET'!V1095)</f>
        <v/>
      </c>
      <c s="90" t="str">
        <f>IF('S.D.PASTE SHEET'!W1095="","",'S.D.PASTE SHEET'!W1095)</f>
        <v/>
      </c>
      <c s="90" t="str">
        <f>IF('S.D.PASTE SHEET'!X1095="","",'S.D.PASTE SHEET'!X1095)</f>
        <v/>
      </c>
      <c s="90" t="str">
        <f>IF('S.D.PASTE SHEET'!Y1095="","",'S.D.PASTE SHEET'!Y1095)</f>
        <v/>
      </c>
      <c s="90" t="str">
        <f>IF('S.D.PASTE SHEET'!Z1095="","",'S.D.PASTE SHEET'!Z1095)</f>
        <v/>
      </c>
      <c s="90" t="str">
        <f>IF('S.D.PASTE SHEET'!AA1095="","",'S.D.PASTE SHEET'!AA1095)</f>
        <v/>
      </c>
      <c s="90" t="str">
        <f>IF('S.D.PASTE SHEET'!AB1095="","",'S.D.PASTE SHEET'!AB1095)</f>
        <v/>
      </c>
      <c s="90" t="str">
        <f>IF('S.D.PASTE SHEET'!AC1095="","",'S.D.PASTE SHEET'!AC1095)</f>
        <v/>
      </c>
      <c s="90" t="str">
        <f>IF('S.D.PASTE SHEET'!AD1095="","",'S.D.PASTE SHEET'!AD1095)</f>
        <v/>
      </c>
      <c s="34"/>
      <c s="32" t="str">
        <f>IF(AK1095="","",IF(AK1095&gt;0,COUNT($AG$2:AG1095),""))</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5" s="32" t="str">
        <f>IF(BC1095="","",IF(BC1095&gt;0,COUNT($AY$2:AY1095),""))</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6" spans="1:66" ht="15.75" customHeight="1">
      <c r="A1096" s="90" t="str">
        <f>IF('S.D.PASTE SHEET'!A1096="","",'S.D.PASTE SHEET'!A1096)</f>
        <v/>
      </c>
      <c s="90" t="str">
        <f>IF('S.D.PASTE SHEET'!B1096="","",'S.D.PASTE SHEET'!B1096)</f>
        <v/>
      </c>
      <c s="90" t="str">
        <f>IF('S.D.PASTE SHEET'!C1096="","",'S.D.PASTE SHEET'!C1096)</f>
        <v/>
      </c>
      <c s="91" t="str">
        <f>IF('S.D.PASTE SHEET'!D1096="","",'S.D.PASTE SHEET'!D1096)</f>
        <v/>
      </c>
      <c s="90" t="str">
        <f>IF('S.D.PASTE SHEET'!E1096="","",UPPER('S.D.PASTE SHEET'!E1096))</f>
        <v/>
      </c>
      <c s="90" t="str">
        <f>IF('S.D.PASTE SHEET'!F1096="","",'S.D.PASTE SHEET'!F1096)</f>
        <v/>
      </c>
      <c s="90" t="str">
        <f>IF('S.D.PASTE SHEET'!G1096="","",UPPER('S.D.PASTE SHEET'!G1096))</f>
        <v/>
      </c>
      <c s="90" t="str">
        <f>IF('S.D.PASTE SHEET'!H1096="","",UPPER('S.D.PASTE SHEET'!H1096))</f>
        <v/>
      </c>
      <c s="90" t="str">
        <f>IF('S.D.PASTE SHEET'!I1096="","",'S.D.PASTE SHEET'!I1096)</f>
        <v/>
      </c>
      <c s="91" t="str">
        <f>IF('S.D.PASTE SHEET'!J1096="","",'S.D.PASTE SHEET'!J1096)</f>
        <v/>
      </c>
      <c s="90" t="str">
        <f>IF('S.D.PASTE SHEET'!K1096="","",'S.D.PASTE SHEET'!K1096)</f>
        <v/>
      </c>
      <c s="90" t="str">
        <f>IF('S.D.PASTE SHEET'!L1096="","",'S.D.PASTE SHEET'!L1096)</f>
        <v/>
      </c>
      <c s="90" t="str">
        <f>IF('S.D.PASTE SHEET'!M1096="","",'S.D.PASTE SHEET'!M1096)</f>
        <v/>
      </c>
      <c s="90" t="str">
        <f>IF('S.D.PASTE SHEET'!N1096="","",'S.D.PASTE SHEET'!N1096)</f>
        <v/>
      </c>
      <c s="90" t="str">
        <f>IF('S.D.PASTE SHEET'!O1096="","",'S.D.PASTE SHEET'!O1096)</f>
        <v/>
      </c>
      <c s="90" t="str">
        <f>IF('S.D.PASTE SHEET'!P1096="","",'S.D.PASTE SHEET'!P1096)</f>
        <v/>
      </c>
      <c s="90" t="str">
        <f>IF('S.D.PASTE SHEET'!Q1096="","",'S.D.PASTE SHEET'!Q1096)</f>
        <v/>
      </c>
      <c s="90" t="str">
        <f>IF('S.D.PASTE SHEET'!R1096="","",'S.D.PASTE SHEET'!R1096)</f>
        <v/>
      </c>
      <c s="90" t="str">
        <f>IF('S.D.PASTE SHEET'!S1096="","",'S.D.PASTE SHEET'!S1096)</f>
        <v/>
      </c>
      <c s="90" t="str">
        <f>IF('S.D.PASTE SHEET'!T1096="","",'S.D.PASTE SHEET'!T1096)</f>
        <v/>
      </c>
      <c s="90" t="str">
        <f>IF('S.D.PASTE SHEET'!U1096="","",'S.D.PASTE SHEET'!U1096)</f>
        <v/>
      </c>
      <c s="90" t="str">
        <f>IF('S.D.PASTE SHEET'!V1096="","",'S.D.PASTE SHEET'!V1096)</f>
        <v/>
      </c>
      <c s="90" t="str">
        <f>IF('S.D.PASTE SHEET'!W1096="","",'S.D.PASTE SHEET'!W1096)</f>
        <v/>
      </c>
      <c s="90" t="str">
        <f>IF('S.D.PASTE SHEET'!X1096="","",'S.D.PASTE SHEET'!X1096)</f>
        <v/>
      </c>
      <c s="90" t="str">
        <f>IF('S.D.PASTE SHEET'!Y1096="","",'S.D.PASTE SHEET'!Y1096)</f>
        <v/>
      </c>
      <c s="90" t="str">
        <f>IF('S.D.PASTE SHEET'!Z1096="","",'S.D.PASTE SHEET'!Z1096)</f>
        <v/>
      </c>
      <c s="90" t="str">
        <f>IF('S.D.PASTE SHEET'!AA1096="","",'S.D.PASTE SHEET'!AA1096)</f>
        <v/>
      </c>
      <c s="90" t="str">
        <f>IF('S.D.PASTE SHEET'!AB1096="","",'S.D.PASTE SHEET'!AB1096)</f>
        <v/>
      </c>
      <c s="90" t="str">
        <f>IF('S.D.PASTE SHEET'!AC1096="","",'S.D.PASTE SHEET'!AC1096)</f>
        <v/>
      </c>
      <c s="90" t="str">
        <f>IF('S.D.PASTE SHEET'!AD1096="","",'S.D.PASTE SHEET'!AD1096)</f>
        <v/>
      </c>
      <c s="34"/>
      <c s="32" t="str">
        <f>IF(AK1096="","",IF(AK1096&gt;0,COUNT($AG$2:AG1096),""))</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6" s="32" t="str">
        <f>IF(BC1096="","",IF(BC1096&gt;0,COUNT($AY$2:AY1096),""))</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7" spans="1:66" ht="15.75" customHeight="1">
      <c r="A1097" s="90" t="str">
        <f>IF('S.D.PASTE SHEET'!A1097="","",'S.D.PASTE SHEET'!A1097)</f>
        <v/>
      </c>
      <c s="90" t="str">
        <f>IF('S.D.PASTE SHEET'!B1097="","",'S.D.PASTE SHEET'!B1097)</f>
        <v/>
      </c>
      <c s="90" t="str">
        <f>IF('S.D.PASTE SHEET'!C1097="","",'S.D.PASTE SHEET'!C1097)</f>
        <v/>
      </c>
      <c s="91" t="str">
        <f>IF('S.D.PASTE SHEET'!D1097="","",'S.D.PASTE SHEET'!D1097)</f>
        <v/>
      </c>
      <c s="90" t="str">
        <f>IF('S.D.PASTE SHEET'!E1097="","",UPPER('S.D.PASTE SHEET'!E1097))</f>
        <v/>
      </c>
      <c s="90" t="str">
        <f>IF('S.D.PASTE SHEET'!F1097="","",'S.D.PASTE SHEET'!F1097)</f>
        <v/>
      </c>
      <c s="90" t="str">
        <f>IF('S.D.PASTE SHEET'!G1097="","",UPPER('S.D.PASTE SHEET'!G1097))</f>
        <v/>
      </c>
      <c s="90" t="str">
        <f>IF('S.D.PASTE SHEET'!H1097="","",UPPER('S.D.PASTE SHEET'!H1097))</f>
        <v/>
      </c>
      <c s="90" t="str">
        <f>IF('S.D.PASTE SHEET'!I1097="","",'S.D.PASTE SHEET'!I1097)</f>
        <v/>
      </c>
      <c s="91" t="str">
        <f>IF('S.D.PASTE SHEET'!J1097="","",'S.D.PASTE SHEET'!J1097)</f>
        <v/>
      </c>
      <c s="90" t="str">
        <f>IF('S.D.PASTE SHEET'!K1097="","",'S.D.PASTE SHEET'!K1097)</f>
        <v/>
      </c>
      <c s="90" t="str">
        <f>IF('S.D.PASTE SHEET'!L1097="","",'S.D.PASTE SHEET'!L1097)</f>
        <v/>
      </c>
      <c s="90" t="str">
        <f>IF('S.D.PASTE SHEET'!M1097="","",'S.D.PASTE SHEET'!M1097)</f>
        <v/>
      </c>
      <c s="90" t="str">
        <f>IF('S.D.PASTE SHEET'!N1097="","",'S.D.PASTE SHEET'!N1097)</f>
        <v/>
      </c>
      <c s="90" t="str">
        <f>IF('S.D.PASTE SHEET'!O1097="","",'S.D.PASTE SHEET'!O1097)</f>
        <v/>
      </c>
      <c s="90" t="str">
        <f>IF('S.D.PASTE SHEET'!P1097="","",'S.D.PASTE SHEET'!P1097)</f>
        <v/>
      </c>
      <c s="90" t="str">
        <f>IF('S.D.PASTE SHEET'!Q1097="","",'S.D.PASTE SHEET'!Q1097)</f>
        <v/>
      </c>
      <c s="90" t="str">
        <f>IF('S.D.PASTE SHEET'!R1097="","",'S.D.PASTE SHEET'!R1097)</f>
        <v/>
      </c>
      <c s="90" t="str">
        <f>IF('S.D.PASTE SHEET'!S1097="","",'S.D.PASTE SHEET'!S1097)</f>
        <v/>
      </c>
      <c s="90" t="str">
        <f>IF('S.D.PASTE SHEET'!T1097="","",'S.D.PASTE SHEET'!T1097)</f>
        <v/>
      </c>
      <c s="90" t="str">
        <f>IF('S.D.PASTE SHEET'!U1097="","",'S.D.PASTE SHEET'!U1097)</f>
        <v/>
      </c>
      <c s="90" t="str">
        <f>IF('S.D.PASTE SHEET'!V1097="","",'S.D.PASTE SHEET'!V1097)</f>
        <v/>
      </c>
      <c s="90" t="str">
        <f>IF('S.D.PASTE SHEET'!W1097="","",'S.D.PASTE SHEET'!W1097)</f>
        <v/>
      </c>
      <c s="90" t="str">
        <f>IF('S.D.PASTE SHEET'!X1097="","",'S.D.PASTE SHEET'!X1097)</f>
        <v/>
      </c>
      <c s="90" t="str">
        <f>IF('S.D.PASTE SHEET'!Y1097="","",'S.D.PASTE SHEET'!Y1097)</f>
        <v/>
      </c>
      <c s="90" t="str">
        <f>IF('S.D.PASTE SHEET'!Z1097="","",'S.D.PASTE SHEET'!Z1097)</f>
        <v/>
      </c>
      <c s="90" t="str">
        <f>IF('S.D.PASTE SHEET'!AA1097="","",'S.D.PASTE SHEET'!AA1097)</f>
        <v/>
      </c>
      <c s="90" t="str">
        <f>IF('S.D.PASTE SHEET'!AB1097="","",'S.D.PASTE SHEET'!AB1097)</f>
        <v/>
      </c>
      <c s="90" t="str">
        <f>IF('S.D.PASTE SHEET'!AC1097="","",'S.D.PASTE SHEET'!AC1097)</f>
        <v/>
      </c>
      <c s="90" t="str">
        <f>IF('S.D.PASTE SHEET'!AD1097="","",'S.D.PASTE SHEET'!AD1097)</f>
        <v/>
      </c>
      <c s="34"/>
      <c s="32" t="str">
        <f>IF(AK1097="","",IF(AK1097&gt;0,COUNT($AG$2:AG1097),""))</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7" s="32" t="str">
        <f>IF(BC1097="","",IF(BC1097&gt;0,COUNT($AY$2:AY1097),""))</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8" spans="1:66" ht="15.75" customHeight="1">
      <c r="A1098" s="90" t="str">
        <f>IF('S.D.PASTE SHEET'!A1098="","",'S.D.PASTE SHEET'!A1098)</f>
        <v/>
      </c>
      <c s="90" t="str">
        <f>IF('S.D.PASTE SHEET'!B1098="","",'S.D.PASTE SHEET'!B1098)</f>
        <v/>
      </c>
      <c s="90" t="str">
        <f>IF('S.D.PASTE SHEET'!C1098="","",'S.D.PASTE SHEET'!C1098)</f>
        <v/>
      </c>
      <c s="91" t="str">
        <f>IF('S.D.PASTE SHEET'!D1098="","",'S.D.PASTE SHEET'!D1098)</f>
        <v/>
      </c>
      <c s="90" t="str">
        <f>IF('S.D.PASTE SHEET'!E1098="","",UPPER('S.D.PASTE SHEET'!E1098))</f>
        <v/>
      </c>
      <c s="90" t="str">
        <f>IF('S.D.PASTE SHEET'!F1098="","",'S.D.PASTE SHEET'!F1098)</f>
        <v/>
      </c>
      <c s="90" t="str">
        <f>IF('S.D.PASTE SHEET'!G1098="","",UPPER('S.D.PASTE SHEET'!G1098))</f>
        <v/>
      </c>
      <c s="90" t="str">
        <f>IF('S.D.PASTE SHEET'!H1098="","",UPPER('S.D.PASTE SHEET'!H1098))</f>
        <v/>
      </c>
      <c s="90" t="str">
        <f>IF('S.D.PASTE SHEET'!I1098="","",'S.D.PASTE SHEET'!I1098)</f>
        <v/>
      </c>
      <c s="91" t="str">
        <f>IF('S.D.PASTE SHEET'!J1098="","",'S.D.PASTE SHEET'!J1098)</f>
        <v/>
      </c>
      <c s="90" t="str">
        <f>IF('S.D.PASTE SHEET'!K1098="","",'S.D.PASTE SHEET'!K1098)</f>
        <v/>
      </c>
      <c s="90" t="str">
        <f>IF('S.D.PASTE SHEET'!L1098="","",'S.D.PASTE SHEET'!L1098)</f>
        <v/>
      </c>
      <c s="90" t="str">
        <f>IF('S.D.PASTE SHEET'!M1098="","",'S.D.PASTE SHEET'!M1098)</f>
        <v/>
      </c>
      <c s="90" t="str">
        <f>IF('S.D.PASTE SHEET'!N1098="","",'S.D.PASTE SHEET'!N1098)</f>
        <v/>
      </c>
      <c s="90" t="str">
        <f>IF('S.D.PASTE SHEET'!O1098="","",'S.D.PASTE SHEET'!O1098)</f>
        <v/>
      </c>
      <c s="90" t="str">
        <f>IF('S.D.PASTE SHEET'!P1098="","",'S.D.PASTE SHEET'!P1098)</f>
        <v/>
      </c>
      <c s="90" t="str">
        <f>IF('S.D.PASTE SHEET'!Q1098="","",'S.D.PASTE SHEET'!Q1098)</f>
        <v/>
      </c>
      <c s="90" t="str">
        <f>IF('S.D.PASTE SHEET'!R1098="","",'S.D.PASTE SHEET'!R1098)</f>
        <v/>
      </c>
      <c s="90" t="str">
        <f>IF('S.D.PASTE SHEET'!S1098="","",'S.D.PASTE SHEET'!S1098)</f>
        <v/>
      </c>
      <c s="90" t="str">
        <f>IF('S.D.PASTE SHEET'!T1098="","",'S.D.PASTE SHEET'!T1098)</f>
        <v/>
      </c>
      <c s="90" t="str">
        <f>IF('S.D.PASTE SHEET'!U1098="","",'S.D.PASTE SHEET'!U1098)</f>
        <v/>
      </c>
      <c s="90" t="str">
        <f>IF('S.D.PASTE SHEET'!V1098="","",'S.D.PASTE SHEET'!V1098)</f>
        <v/>
      </c>
      <c s="90" t="str">
        <f>IF('S.D.PASTE SHEET'!W1098="","",'S.D.PASTE SHEET'!W1098)</f>
        <v/>
      </c>
      <c s="90" t="str">
        <f>IF('S.D.PASTE SHEET'!X1098="","",'S.D.PASTE SHEET'!X1098)</f>
        <v/>
      </c>
      <c s="90" t="str">
        <f>IF('S.D.PASTE SHEET'!Y1098="","",'S.D.PASTE SHEET'!Y1098)</f>
        <v/>
      </c>
      <c s="90" t="str">
        <f>IF('S.D.PASTE SHEET'!Z1098="","",'S.D.PASTE SHEET'!Z1098)</f>
        <v/>
      </c>
      <c s="90" t="str">
        <f>IF('S.D.PASTE SHEET'!AA1098="","",'S.D.PASTE SHEET'!AA1098)</f>
        <v/>
      </c>
      <c s="90" t="str">
        <f>IF('S.D.PASTE SHEET'!AB1098="","",'S.D.PASTE SHEET'!AB1098)</f>
        <v/>
      </c>
      <c s="90" t="str">
        <f>IF('S.D.PASTE SHEET'!AC1098="","",'S.D.PASTE SHEET'!AC1098)</f>
        <v/>
      </c>
      <c s="90" t="str">
        <f>IF('S.D.PASTE SHEET'!AD1098="","",'S.D.PASTE SHEET'!AD1098)</f>
        <v/>
      </c>
      <c s="34"/>
      <c s="32" t="str">
        <f>IF(AK1098="","",IF(AK1098&gt;0,COUNT($AG$2:AG1098),""))</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8" s="32" t="str">
        <f>IF(BC1098="","",IF(BC1098&gt;0,COUNT($AY$2:AY1098),""))</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099" spans="1:66" ht="15.75" customHeight="1">
      <c r="A1099" s="90" t="str">
        <f>IF('S.D.PASTE SHEET'!A1099="","",'S.D.PASTE SHEET'!A1099)</f>
        <v/>
      </c>
      <c s="90" t="str">
        <f>IF('S.D.PASTE SHEET'!B1099="","",'S.D.PASTE SHEET'!B1099)</f>
        <v/>
      </c>
      <c s="90" t="str">
        <f>IF('S.D.PASTE SHEET'!C1099="","",'S.D.PASTE SHEET'!C1099)</f>
        <v/>
      </c>
      <c s="91" t="str">
        <f>IF('S.D.PASTE SHEET'!D1099="","",'S.D.PASTE SHEET'!D1099)</f>
        <v/>
      </c>
      <c s="90" t="str">
        <f>IF('S.D.PASTE SHEET'!E1099="","",UPPER('S.D.PASTE SHEET'!E1099))</f>
        <v/>
      </c>
      <c s="90" t="str">
        <f>IF('S.D.PASTE SHEET'!F1099="","",'S.D.PASTE SHEET'!F1099)</f>
        <v/>
      </c>
      <c s="90" t="str">
        <f>IF('S.D.PASTE SHEET'!G1099="","",UPPER('S.D.PASTE SHEET'!G1099))</f>
        <v/>
      </c>
      <c s="90" t="str">
        <f>IF('S.D.PASTE SHEET'!H1099="","",UPPER('S.D.PASTE SHEET'!H1099))</f>
        <v/>
      </c>
      <c s="90" t="str">
        <f>IF('S.D.PASTE SHEET'!I1099="","",'S.D.PASTE SHEET'!I1099)</f>
        <v/>
      </c>
      <c s="91" t="str">
        <f>IF('S.D.PASTE SHEET'!J1099="","",'S.D.PASTE SHEET'!J1099)</f>
        <v/>
      </c>
      <c s="90" t="str">
        <f>IF('S.D.PASTE SHEET'!K1099="","",'S.D.PASTE SHEET'!K1099)</f>
        <v/>
      </c>
      <c s="90" t="str">
        <f>IF('S.D.PASTE SHEET'!L1099="","",'S.D.PASTE SHEET'!L1099)</f>
        <v/>
      </c>
      <c s="90" t="str">
        <f>IF('S.D.PASTE SHEET'!M1099="","",'S.D.PASTE SHEET'!M1099)</f>
        <v/>
      </c>
      <c s="90" t="str">
        <f>IF('S.D.PASTE SHEET'!N1099="","",'S.D.PASTE SHEET'!N1099)</f>
        <v/>
      </c>
      <c s="90" t="str">
        <f>IF('S.D.PASTE SHEET'!O1099="","",'S.D.PASTE SHEET'!O1099)</f>
        <v/>
      </c>
      <c s="90" t="str">
        <f>IF('S.D.PASTE SHEET'!P1099="","",'S.D.PASTE SHEET'!P1099)</f>
        <v/>
      </c>
      <c s="90" t="str">
        <f>IF('S.D.PASTE SHEET'!Q1099="","",'S.D.PASTE SHEET'!Q1099)</f>
        <v/>
      </c>
      <c s="90" t="str">
        <f>IF('S.D.PASTE SHEET'!R1099="","",'S.D.PASTE SHEET'!R1099)</f>
        <v/>
      </c>
      <c s="90" t="str">
        <f>IF('S.D.PASTE SHEET'!S1099="","",'S.D.PASTE SHEET'!S1099)</f>
        <v/>
      </c>
      <c s="90" t="str">
        <f>IF('S.D.PASTE SHEET'!T1099="","",'S.D.PASTE SHEET'!T1099)</f>
        <v/>
      </c>
      <c s="90" t="str">
        <f>IF('S.D.PASTE SHEET'!U1099="","",'S.D.PASTE SHEET'!U1099)</f>
        <v/>
      </c>
      <c s="90" t="str">
        <f>IF('S.D.PASTE SHEET'!V1099="","",'S.D.PASTE SHEET'!V1099)</f>
        <v/>
      </c>
      <c s="90" t="str">
        <f>IF('S.D.PASTE SHEET'!W1099="","",'S.D.PASTE SHEET'!W1099)</f>
        <v/>
      </c>
      <c s="90" t="str">
        <f>IF('S.D.PASTE SHEET'!X1099="","",'S.D.PASTE SHEET'!X1099)</f>
        <v/>
      </c>
      <c s="90" t="str">
        <f>IF('S.D.PASTE SHEET'!Y1099="","",'S.D.PASTE SHEET'!Y1099)</f>
        <v/>
      </c>
      <c s="90" t="str">
        <f>IF('S.D.PASTE SHEET'!Z1099="","",'S.D.PASTE SHEET'!Z1099)</f>
        <v/>
      </c>
      <c s="90" t="str">
        <f>IF('S.D.PASTE SHEET'!AA1099="","",'S.D.PASTE SHEET'!AA1099)</f>
        <v/>
      </c>
      <c s="90" t="str">
        <f>IF('S.D.PASTE SHEET'!AB1099="","",'S.D.PASTE SHEET'!AB1099)</f>
        <v/>
      </c>
      <c s="90" t="str">
        <f>IF('S.D.PASTE SHEET'!AC1099="","",'S.D.PASTE SHEET'!AC1099)</f>
        <v/>
      </c>
      <c s="90" t="str">
        <f>IF('S.D.PASTE SHEET'!AD1099="","",'S.D.PASTE SHEET'!AD1099)</f>
        <v/>
      </c>
      <c s="34"/>
      <c s="32" t="str">
        <f>IF(AK1099="","",IF(AK1099&gt;0,COUNT($AG$2:AG1099),""))</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099" s="32" t="str">
        <f>IF(BC1099="","",IF(BC1099&gt;0,COUNT($AY$2:AY1099),""))</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0" spans="1:66" ht="15.75" customHeight="1">
      <c r="A1100" s="90" t="str">
        <f>IF('S.D.PASTE SHEET'!A1100="","",'S.D.PASTE SHEET'!A1100)</f>
        <v/>
      </c>
      <c s="90" t="str">
        <f>IF('S.D.PASTE SHEET'!B1100="","",'S.D.PASTE SHEET'!B1100)</f>
        <v/>
      </c>
      <c s="90" t="str">
        <f>IF('S.D.PASTE SHEET'!C1100="","",'S.D.PASTE SHEET'!C1100)</f>
        <v/>
      </c>
      <c s="91" t="str">
        <f>IF('S.D.PASTE SHEET'!D1100="","",'S.D.PASTE SHEET'!D1100)</f>
        <v/>
      </c>
      <c s="90" t="str">
        <f>IF('S.D.PASTE SHEET'!E1100="","",UPPER('S.D.PASTE SHEET'!E1100))</f>
        <v/>
      </c>
      <c s="90" t="str">
        <f>IF('S.D.PASTE SHEET'!F1100="","",'S.D.PASTE SHEET'!F1100)</f>
        <v/>
      </c>
      <c s="90" t="str">
        <f>IF('S.D.PASTE SHEET'!G1100="","",UPPER('S.D.PASTE SHEET'!G1100))</f>
        <v/>
      </c>
      <c s="90" t="str">
        <f>IF('S.D.PASTE SHEET'!H1100="","",UPPER('S.D.PASTE SHEET'!H1100))</f>
        <v/>
      </c>
      <c s="90" t="str">
        <f>IF('S.D.PASTE SHEET'!I1100="","",'S.D.PASTE SHEET'!I1100)</f>
        <v/>
      </c>
      <c s="91" t="str">
        <f>IF('S.D.PASTE SHEET'!J1100="","",'S.D.PASTE SHEET'!J1100)</f>
        <v/>
      </c>
      <c s="90" t="str">
        <f>IF('S.D.PASTE SHEET'!K1100="","",'S.D.PASTE SHEET'!K1100)</f>
        <v/>
      </c>
      <c s="90" t="str">
        <f>IF('S.D.PASTE SHEET'!L1100="","",'S.D.PASTE SHEET'!L1100)</f>
        <v/>
      </c>
      <c s="90" t="str">
        <f>IF('S.D.PASTE SHEET'!M1100="","",'S.D.PASTE SHEET'!M1100)</f>
        <v/>
      </c>
      <c s="90" t="str">
        <f>IF('S.D.PASTE SHEET'!N1100="","",'S.D.PASTE SHEET'!N1100)</f>
        <v/>
      </c>
      <c s="90" t="str">
        <f>IF('S.D.PASTE SHEET'!O1100="","",'S.D.PASTE SHEET'!O1100)</f>
        <v/>
      </c>
      <c s="90" t="str">
        <f>IF('S.D.PASTE SHEET'!P1100="","",'S.D.PASTE SHEET'!P1100)</f>
        <v/>
      </c>
      <c s="90" t="str">
        <f>IF('S.D.PASTE SHEET'!Q1100="","",'S.D.PASTE SHEET'!Q1100)</f>
        <v/>
      </c>
      <c s="90" t="str">
        <f>IF('S.D.PASTE SHEET'!R1100="","",'S.D.PASTE SHEET'!R1100)</f>
        <v/>
      </c>
      <c s="90" t="str">
        <f>IF('S.D.PASTE SHEET'!S1100="","",'S.D.PASTE SHEET'!S1100)</f>
        <v/>
      </c>
      <c s="90" t="str">
        <f>IF('S.D.PASTE SHEET'!T1100="","",'S.D.PASTE SHEET'!T1100)</f>
        <v/>
      </c>
      <c s="90" t="str">
        <f>IF('S.D.PASTE SHEET'!U1100="","",'S.D.PASTE SHEET'!U1100)</f>
        <v/>
      </c>
      <c s="90" t="str">
        <f>IF('S.D.PASTE SHEET'!V1100="","",'S.D.PASTE SHEET'!V1100)</f>
        <v/>
      </c>
      <c s="90" t="str">
        <f>IF('S.D.PASTE SHEET'!W1100="","",'S.D.PASTE SHEET'!W1100)</f>
        <v/>
      </c>
      <c s="90" t="str">
        <f>IF('S.D.PASTE SHEET'!X1100="","",'S.D.PASTE SHEET'!X1100)</f>
        <v/>
      </c>
      <c s="90" t="str">
        <f>IF('S.D.PASTE SHEET'!Y1100="","",'S.D.PASTE SHEET'!Y1100)</f>
        <v/>
      </c>
      <c s="90" t="str">
        <f>IF('S.D.PASTE SHEET'!Z1100="","",'S.D.PASTE SHEET'!Z1100)</f>
        <v/>
      </c>
      <c s="90" t="str">
        <f>IF('S.D.PASTE SHEET'!AA1100="","",'S.D.PASTE SHEET'!AA1100)</f>
        <v/>
      </c>
      <c s="90" t="str">
        <f>IF('S.D.PASTE SHEET'!AB1100="","",'S.D.PASTE SHEET'!AB1100)</f>
        <v/>
      </c>
      <c s="90" t="str">
        <f>IF('S.D.PASTE SHEET'!AC1100="","",'S.D.PASTE SHEET'!AC1100)</f>
        <v/>
      </c>
      <c s="90" t="str">
        <f>IF('S.D.PASTE SHEET'!AD1100="","",'S.D.PASTE SHEET'!AD1100)</f>
        <v/>
      </c>
      <c s="34"/>
      <c s="32" t="str">
        <f>IF(AK1100="","",IF(AK1100&gt;0,COUNT($AG$2:AG1100),""))</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100" s="32" t="str">
        <f>IF(BC1100="","",IF(BC1100&gt;0,COUNT($AY$2:AY1100),""))</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1" spans="1:66" ht="15.75" customHeight="1">
      <c r="A1101" s="90" t="str">
        <f>IF('S.D.PASTE SHEET'!A1101="","",'S.D.PASTE SHEET'!A1101)</f>
        <v/>
      </c>
      <c s="90" t="str">
        <f>IF('S.D.PASTE SHEET'!B1101="","",'S.D.PASTE SHEET'!B1101)</f>
        <v/>
      </c>
      <c s="90" t="str">
        <f>IF('S.D.PASTE SHEET'!C1101="","",'S.D.PASTE SHEET'!C1101)</f>
        <v/>
      </c>
      <c s="91" t="str">
        <f>IF('S.D.PASTE SHEET'!D1101="","",'S.D.PASTE SHEET'!D1101)</f>
        <v/>
      </c>
      <c s="90" t="str">
        <f>IF('S.D.PASTE SHEET'!E1101="","",UPPER('S.D.PASTE SHEET'!E1101))</f>
        <v/>
      </c>
      <c s="90" t="str">
        <f>IF('S.D.PASTE SHEET'!F1101="","",'S.D.PASTE SHEET'!F1101)</f>
        <v/>
      </c>
      <c s="90" t="str">
        <f>IF('S.D.PASTE SHEET'!G1101="","",UPPER('S.D.PASTE SHEET'!G1101))</f>
        <v/>
      </c>
      <c s="90" t="str">
        <f>IF('S.D.PASTE SHEET'!H1101="","",UPPER('S.D.PASTE SHEET'!H1101))</f>
        <v/>
      </c>
      <c s="90" t="str">
        <f>IF('S.D.PASTE SHEET'!I1101="","",'S.D.PASTE SHEET'!I1101)</f>
        <v/>
      </c>
      <c s="91" t="str">
        <f>IF('S.D.PASTE SHEET'!J1101="","",'S.D.PASTE SHEET'!J1101)</f>
        <v/>
      </c>
      <c s="90" t="str">
        <f>IF('S.D.PASTE SHEET'!K1101="","",'S.D.PASTE SHEET'!K1101)</f>
        <v/>
      </c>
      <c s="90" t="str">
        <f>IF('S.D.PASTE SHEET'!L1101="","",'S.D.PASTE SHEET'!L1101)</f>
        <v/>
      </c>
      <c s="90" t="str">
        <f>IF('S.D.PASTE SHEET'!M1101="","",'S.D.PASTE SHEET'!M1101)</f>
        <v/>
      </c>
      <c s="90" t="str">
        <f>IF('S.D.PASTE SHEET'!N1101="","",'S.D.PASTE SHEET'!N1101)</f>
        <v/>
      </c>
      <c s="90" t="str">
        <f>IF('S.D.PASTE SHEET'!O1101="","",'S.D.PASTE SHEET'!O1101)</f>
        <v/>
      </c>
      <c s="90" t="str">
        <f>IF('S.D.PASTE SHEET'!P1101="","",'S.D.PASTE SHEET'!P1101)</f>
        <v/>
      </c>
      <c s="90" t="str">
        <f>IF('S.D.PASTE SHEET'!Q1101="","",'S.D.PASTE SHEET'!Q1101)</f>
        <v/>
      </c>
      <c s="90" t="str">
        <f>IF('S.D.PASTE SHEET'!R1101="","",'S.D.PASTE SHEET'!R1101)</f>
        <v/>
      </c>
      <c s="90" t="str">
        <f>IF('S.D.PASTE SHEET'!S1101="","",'S.D.PASTE SHEET'!S1101)</f>
        <v/>
      </c>
      <c s="90" t="str">
        <f>IF('S.D.PASTE SHEET'!T1101="","",'S.D.PASTE SHEET'!T1101)</f>
        <v/>
      </c>
      <c s="90" t="str">
        <f>IF('S.D.PASTE SHEET'!U1101="","",'S.D.PASTE SHEET'!U1101)</f>
        <v/>
      </c>
      <c s="90" t="str">
        <f>IF('S.D.PASTE SHEET'!V1101="","",'S.D.PASTE SHEET'!V1101)</f>
        <v/>
      </c>
      <c s="90" t="str">
        <f>IF('S.D.PASTE SHEET'!W1101="","",'S.D.PASTE SHEET'!W1101)</f>
        <v/>
      </c>
      <c s="90" t="str">
        <f>IF('S.D.PASTE SHEET'!X1101="","",'S.D.PASTE SHEET'!X1101)</f>
        <v/>
      </c>
      <c s="90" t="str">
        <f>IF('S.D.PASTE SHEET'!Y1101="","",'S.D.PASTE SHEET'!Y1101)</f>
        <v/>
      </c>
      <c s="90" t="str">
        <f>IF('S.D.PASTE SHEET'!Z1101="","",'S.D.PASTE SHEET'!Z1101)</f>
        <v/>
      </c>
      <c s="90" t="str">
        <f>IF('S.D.PASTE SHEET'!AA1101="","",'S.D.PASTE SHEET'!AA1101)</f>
        <v/>
      </c>
      <c s="90" t="str">
        <f>IF('S.D.PASTE SHEET'!AB1101="","",'S.D.PASTE SHEET'!AB1101)</f>
        <v/>
      </c>
      <c s="90" t="str">
        <f>IF('S.D.PASTE SHEET'!AC1101="","",'S.D.PASTE SHEET'!AC1101)</f>
        <v/>
      </c>
      <c s="90" t="str">
        <f>IF('S.D.PASTE SHEET'!AD1101="","",'S.D.PASTE SHEET'!AD1101)</f>
        <v/>
      </c>
      <c s="34"/>
      <c s="32" t="str">
        <f>IF(AK1101="","",IF(AK1101&gt;0,COUNT($AG$2:AG1101),""))</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101" s="32" t="str">
        <f>IF(BC1101="","",IF(BC1101&gt;0,COUNT($AY$2:AY1101),""))</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2" spans="1:66" ht="15.75" customHeight="1">
      <c r="A1102" s="90" t="str">
        <f>IF('S.D.PASTE SHEET'!A1102="","",'S.D.PASTE SHEET'!A1102)</f>
        <v/>
      </c>
      <c s="90" t="str">
        <f>IF('S.D.PASTE SHEET'!B1102="","",'S.D.PASTE SHEET'!B1102)</f>
        <v/>
      </c>
      <c s="90" t="str">
        <f>IF('S.D.PASTE SHEET'!C1102="","",'S.D.PASTE SHEET'!C1102)</f>
        <v/>
      </c>
      <c s="91" t="str">
        <f>IF('S.D.PASTE SHEET'!D1102="","",'S.D.PASTE SHEET'!D1102)</f>
        <v/>
      </c>
      <c s="90" t="str">
        <f>IF('S.D.PASTE SHEET'!E1102="","",UPPER('S.D.PASTE SHEET'!E1102))</f>
        <v/>
      </c>
      <c s="90" t="str">
        <f>IF('S.D.PASTE SHEET'!F1102="","",'S.D.PASTE SHEET'!F1102)</f>
        <v/>
      </c>
      <c s="90" t="str">
        <f>IF('S.D.PASTE SHEET'!G1102="","",UPPER('S.D.PASTE SHEET'!G1102))</f>
        <v/>
      </c>
      <c s="90" t="str">
        <f>IF('S.D.PASTE SHEET'!H1102="","",UPPER('S.D.PASTE SHEET'!H1102))</f>
        <v/>
      </c>
      <c s="90" t="str">
        <f>IF('S.D.PASTE SHEET'!I1102="","",'S.D.PASTE SHEET'!I1102)</f>
        <v/>
      </c>
      <c s="91" t="str">
        <f>IF('S.D.PASTE SHEET'!J1102="","",'S.D.PASTE SHEET'!J1102)</f>
        <v/>
      </c>
      <c s="90" t="str">
        <f>IF('S.D.PASTE SHEET'!K1102="","",'S.D.PASTE SHEET'!K1102)</f>
        <v/>
      </c>
      <c s="90" t="str">
        <f>IF('S.D.PASTE SHEET'!L1102="","",'S.D.PASTE SHEET'!L1102)</f>
        <v/>
      </c>
      <c s="90" t="str">
        <f>IF('S.D.PASTE SHEET'!M1102="","",'S.D.PASTE SHEET'!M1102)</f>
        <v/>
      </c>
      <c s="90" t="str">
        <f>IF('S.D.PASTE SHEET'!N1102="","",'S.D.PASTE SHEET'!N1102)</f>
        <v/>
      </c>
      <c s="90" t="str">
        <f>IF('S.D.PASTE SHEET'!O1102="","",'S.D.PASTE SHEET'!O1102)</f>
        <v/>
      </c>
      <c s="90" t="str">
        <f>IF('S.D.PASTE SHEET'!P1102="","",'S.D.PASTE SHEET'!P1102)</f>
        <v/>
      </c>
      <c s="90" t="str">
        <f>IF('S.D.PASTE SHEET'!Q1102="","",'S.D.PASTE SHEET'!Q1102)</f>
        <v/>
      </c>
      <c s="90" t="str">
        <f>IF('S.D.PASTE SHEET'!R1102="","",'S.D.PASTE SHEET'!R1102)</f>
        <v/>
      </c>
      <c s="90" t="str">
        <f>IF('S.D.PASTE SHEET'!S1102="","",'S.D.PASTE SHEET'!S1102)</f>
        <v/>
      </c>
      <c s="90" t="str">
        <f>IF('S.D.PASTE SHEET'!T1102="","",'S.D.PASTE SHEET'!T1102)</f>
        <v/>
      </c>
      <c s="90" t="str">
        <f>IF('S.D.PASTE SHEET'!U1102="","",'S.D.PASTE SHEET'!U1102)</f>
        <v/>
      </c>
      <c s="90" t="str">
        <f>IF('S.D.PASTE SHEET'!V1102="","",'S.D.PASTE SHEET'!V1102)</f>
        <v/>
      </c>
      <c s="90" t="str">
        <f>IF('S.D.PASTE SHEET'!W1102="","",'S.D.PASTE SHEET'!W1102)</f>
        <v/>
      </c>
      <c s="90" t="str">
        <f>IF('S.D.PASTE SHEET'!X1102="","",'S.D.PASTE SHEET'!X1102)</f>
        <v/>
      </c>
      <c s="90" t="str">
        <f>IF('S.D.PASTE SHEET'!Y1102="","",'S.D.PASTE SHEET'!Y1102)</f>
        <v/>
      </c>
      <c s="90" t="str">
        <f>IF('S.D.PASTE SHEET'!Z1102="","",'S.D.PASTE SHEET'!Z1102)</f>
        <v/>
      </c>
      <c s="90" t="str">
        <f>IF('S.D.PASTE SHEET'!AA1102="","",'S.D.PASTE SHEET'!AA1102)</f>
        <v/>
      </c>
      <c s="90" t="str">
        <f>IF('S.D.PASTE SHEET'!AB1102="","",'S.D.PASTE SHEET'!AB1102)</f>
        <v/>
      </c>
      <c s="90" t="str">
        <f>IF('S.D.PASTE SHEET'!AC1102="","",'S.D.PASTE SHEET'!AC1102)</f>
        <v/>
      </c>
      <c s="90" t="str">
        <f>IF('S.D.PASTE SHEET'!AD1102="","",'S.D.PASTE SHEET'!AD1102)</f>
        <v/>
      </c>
      <c s="34"/>
      <c s="32" t="str">
        <f>IF(AK1102="","",IF(AK1102&gt;0,COUNT($AG$2:AG1102),""))</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102" s="32" t="str">
        <f>IF(BC1102="","",IF(BC1102&gt;0,COUNT($AY$2:AY1102),""))</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3" spans="1:66" ht="15.75" customHeight="1">
      <c r="A1103" s="90" t="str">
        <f>IF('S.D.PASTE SHEET'!A1103="","",'S.D.PASTE SHEET'!A1103)</f>
        <v/>
      </c>
      <c s="90" t="str">
        <f>IF('S.D.PASTE SHEET'!B1103="","",'S.D.PASTE SHEET'!B1103)</f>
        <v/>
      </c>
      <c s="90" t="str">
        <f>IF('S.D.PASTE SHEET'!C1103="","",'S.D.PASTE SHEET'!C1103)</f>
        <v/>
      </c>
      <c s="91" t="str">
        <f>IF('S.D.PASTE SHEET'!D1103="","",'S.D.PASTE SHEET'!D1103)</f>
        <v/>
      </c>
      <c s="90" t="str">
        <f>IF('S.D.PASTE SHEET'!E1103="","",UPPER('S.D.PASTE SHEET'!E1103))</f>
        <v/>
      </c>
      <c s="90" t="str">
        <f>IF('S.D.PASTE SHEET'!F1103="","",'S.D.PASTE SHEET'!F1103)</f>
        <v/>
      </c>
      <c s="90" t="str">
        <f>IF('S.D.PASTE SHEET'!G1103="","",UPPER('S.D.PASTE SHEET'!G1103))</f>
        <v/>
      </c>
      <c s="90" t="str">
        <f>IF('S.D.PASTE SHEET'!H1103="","",UPPER('S.D.PASTE SHEET'!H1103))</f>
        <v/>
      </c>
      <c s="90" t="str">
        <f>IF('S.D.PASTE SHEET'!I1103="","",'S.D.PASTE SHEET'!I1103)</f>
        <v/>
      </c>
      <c s="91" t="str">
        <f>IF('S.D.PASTE SHEET'!J1103="","",'S.D.PASTE SHEET'!J1103)</f>
        <v/>
      </c>
      <c s="90" t="str">
        <f>IF('S.D.PASTE SHEET'!K1103="","",'S.D.PASTE SHEET'!K1103)</f>
        <v/>
      </c>
      <c s="90" t="str">
        <f>IF('S.D.PASTE SHEET'!L1103="","",'S.D.PASTE SHEET'!L1103)</f>
        <v/>
      </c>
      <c s="90" t="str">
        <f>IF('S.D.PASTE SHEET'!M1103="","",'S.D.PASTE SHEET'!M1103)</f>
        <v/>
      </c>
      <c s="90" t="str">
        <f>IF('S.D.PASTE SHEET'!N1103="","",'S.D.PASTE SHEET'!N1103)</f>
        <v/>
      </c>
      <c s="90" t="str">
        <f>IF('S.D.PASTE SHEET'!O1103="","",'S.D.PASTE SHEET'!O1103)</f>
        <v/>
      </c>
      <c s="90" t="str">
        <f>IF('S.D.PASTE SHEET'!P1103="","",'S.D.PASTE SHEET'!P1103)</f>
        <v/>
      </c>
      <c s="90" t="str">
        <f>IF('S.D.PASTE SHEET'!Q1103="","",'S.D.PASTE SHEET'!Q1103)</f>
        <v/>
      </c>
      <c s="90" t="str">
        <f>IF('S.D.PASTE SHEET'!R1103="","",'S.D.PASTE SHEET'!R1103)</f>
        <v/>
      </c>
      <c s="90" t="str">
        <f>IF('S.D.PASTE SHEET'!S1103="","",'S.D.PASTE SHEET'!S1103)</f>
        <v/>
      </c>
      <c s="90" t="str">
        <f>IF('S.D.PASTE SHEET'!T1103="","",'S.D.PASTE SHEET'!T1103)</f>
        <v/>
      </c>
      <c s="90" t="str">
        <f>IF('S.D.PASTE SHEET'!U1103="","",'S.D.PASTE SHEET'!U1103)</f>
        <v/>
      </c>
      <c s="90" t="str">
        <f>IF('S.D.PASTE SHEET'!V1103="","",'S.D.PASTE SHEET'!V1103)</f>
        <v/>
      </c>
      <c s="90" t="str">
        <f>IF('S.D.PASTE SHEET'!W1103="","",'S.D.PASTE SHEET'!W1103)</f>
        <v/>
      </c>
      <c s="90" t="str">
        <f>IF('S.D.PASTE SHEET'!X1103="","",'S.D.PASTE SHEET'!X1103)</f>
        <v/>
      </c>
      <c s="90" t="str">
        <f>IF('S.D.PASTE SHEET'!Y1103="","",'S.D.PASTE SHEET'!Y1103)</f>
        <v/>
      </c>
      <c s="90" t="str">
        <f>IF('S.D.PASTE SHEET'!Z1103="","",'S.D.PASTE SHEET'!Z1103)</f>
        <v/>
      </c>
      <c s="90" t="str">
        <f>IF('S.D.PASTE SHEET'!AA1103="","",'S.D.PASTE SHEET'!AA1103)</f>
        <v/>
      </c>
      <c s="90" t="str">
        <f>IF('S.D.PASTE SHEET'!AB1103="","",'S.D.PASTE SHEET'!AB1103)</f>
        <v/>
      </c>
      <c s="90" t="str">
        <f>IF('S.D.PASTE SHEET'!AC1103="","",'S.D.PASTE SHEET'!AC1103)</f>
        <v/>
      </c>
      <c s="90" t="str">
        <f>IF('S.D.PASTE SHEET'!AD1103="","",'S.D.PASTE SHEET'!AD1103)</f>
        <v/>
      </c>
      <c s="34"/>
      <c s="32" t="str">
        <f>IF(AK1103="","",IF(AK1103&gt;0,COUNT($AG$2:AG1103),""))</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103" s="32" t="str">
        <f>IF(BC1103="","",IF(BC1103&gt;0,COUNT($AY$2:AY1103),""))</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4" spans="1:66" ht="15.75" customHeight="1">
      <c r="A1104" s="90" t="str">
        <f>IF('S.D.PASTE SHEET'!A1104="","",'S.D.PASTE SHEET'!A1104)</f>
        <v/>
      </c>
      <c s="90" t="str">
        <f>IF('S.D.PASTE SHEET'!B1104="","",'S.D.PASTE SHEET'!B1104)</f>
        <v/>
      </c>
      <c s="90" t="str">
        <f>IF('S.D.PASTE SHEET'!C1104="","",'S.D.PASTE SHEET'!C1104)</f>
        <v/>
      </c>
      <c s="91" t="str">
        <f>IF('S.D.PASTE SHEET'!D1104="","",'S.D.PASTE SHEET'!D1104)</f>
        <v/>
      </c>
      <c s="90" t="str">
        <f>IF('S.D.PASTE SHEET'!E1104="","",UPPER('S.D.PASTE SHEET'!E1104))</f>
        <v/>
      </c>
      <c s="90" t="str">
        <f>IF('S.D.PASTE SHEET'!F1104="","",'S.D.PASTE SHEET'!F1104)</f>
        <v/>
      </c>
      <c s="90" t="str">
        <f>IF('S.D.PASTE SHEET'!G1104="","",UPPER('S.D.PASTE SHEET'!G1104))</f>
        <v/>
      </c>
      <c s="90" t="str">
        <f>IF('S.D.PASTE SHEET'!H1104="","",UPPER('S.D.PASTE SHEET'!H1104))</f>
        <v/>
      </c>
      <c s="90" t="str">
        <f>IF('S.D.PASTE SHEET'!I1104="","",'S.D.PASTE SHEET'!I1104)</f>
        <v/>
      </c>
      <c s="91" t="str">
        <f>IF('S.D.PASTE SHEET'!J1104="","",'S.D.PASTE SHEET'!J1104)</f>
        <v/>
      </c>
      <c s="90" t="str">
        <f>IF('S.D.PASTE SHEET'!K1104="","",'S.D.PASTE SHEET'!K1104)</f>
        <v/>
      </c>
      <c s="90" t="str">
        <f>IF('S.D.PASTE SHEET'!L1104="","",'S.D.PASTE SHEET'!L1104)</f>
        <v/>
      </c>
      <c s="90" t="str">
        <f>IF('S.D.PASTE SHEET'!M1104="","",'S.D.PASTE SHEET'!M1104)</f>
        <v/>
      </c>
      <c s="90" t="str">
        <f>IF('S.D.PASTE SHEET'!N1104="","",'S.D.PASTE SHEET'!N1104)</f>
        <v/>
      </c>
      <c s="90" t="str">
        <f>IF('S.D.PASTE SHEET'!O1104="","",'S.D.PASTE SHEET'!O1104)</f>
        <v/>
      </c>
      <c s="90" t="str">
        <f>IF('S.D.PASTE SHEET'!P1104="","",'S.D.PASTE SHEET'!P1104)</f>
        <v/>
      </c>
      <c s="90" t="str">
        <f>IF('S.D.PASTE SHEET'!Q1104="","",'S.D.PASTE SHEET'!Q1104)</f>
        <v/>
      </c>
      <c s="90" t="str">
        <f>IF('S.D.PASTE SHEET'!R1104="","",'S.D.PASTE SHEET'!R1104)</f>
        <v/>
      </c>
      <c s="90" t="str">
        <f>IF('S.D.PASTE SHEET'!S1104="","",'S.D.PASTE SHEET'!S1104)</f>
        <v/>
      </c>
      <c s="90" t="str">
        <f>IF('S.D.PASTE SHEET'!T1104="","",'S.D.PASTE SHEET'!T1104)</f>
        <v/>
      </c>
      <c s="90" t="str">
        <f>IF('S.D.PASTE SHEET'!U1104="","",'S.D.PASTE SHEET'!U1104)</f>
        <v/>
      </c>
      <c s="90" t="str">
        <f>IF('S.D.PASTE SHEET'!V1104="","",'S.D.PASTE SHEET'!V1104)</f>
        <v/>
      </c>
      <c s="90" t="str">
        <f>IF('S.D.PASTE SHEET'!W1104="","",'S.D.PASTE SHEET'!W1104)</f>
        <v/>
      </c>
      <c s="90" t="str">
        <f>IF('S.D.PASTE SHEET'!X1104="","",'S.D.PASTE SHEET'!X1104)</f>
        <v/>
      </c>
      <c s="90" t="str">
        <f>IF('S.D.PASTE SHEET'!Y1104="","",'S.D.PASTE SHEET'!Y1104)</f>
        <v/>
      </c>
      <c s="90" t="str">
        <f>IF('S.D.PASTE SHEET'!Z1104="","",'S.D.PASTE SHEET'!Z1104)</f>
        <v/>
      </c>
      <c s="90" t="str">
        <f>IF('S.D.PASTE SHEET'!AA1104="","",'S.D.PASTE SHEET'!AA1104)</f>
        <v/>
      </c>
      <c s="90" t="str">
        <f>IF('S.D.PASTE SHEET'!AB1104="","",'S.D.PASTE SHEET'!AB1104)</f>
        <v/>
      </c>
      <c s="90" t="str">
        <f>IF('S.D.PASTE SHEET'!AC1104="","",'S.D.PASTE SHEET'!AC1104)</f>
        <v/>
      </c>
      <c s="90" t="str">
        <f>IF('S.D.PASTE SHEET'!AD1104="","",'S.D.PASTE SHEET'!AD1104)</f>
        <v/>
      </c>
      <c s="34"/>
      <c s="32" t="str">
        <f>IF(AK1104="","",IF(AK1104&gt;0,COUNT($AG$2:AG1104),""))</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 t="shared" si="154"/>
        <v/>
      </c>
      <c r="AX1104" s="32" t="str">
        <f>IF(BC1104="","",IF(BC1104&gt;0,COUNT($AY$2:AY1104),""))</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5" spans="1:66" ht="15.75" customHeight="1">
      <c r="A1105" s="90" t="str">
        <f>IF('S.D.PASTE SHEET'!A1105="","",'S.D.PASTE SHEET'!A1105)</f>
        <v/>
      </c>
      <c s="90" t="str">
        <f>IF('S.D.PASTE SHEET'!B1105="","",'S.D.PASTE SHEET'!B1105)</f>
        <v/>
      </c>
      <c s="90" t="str">
        <f>IF('S.D.PASTE SHEET'!C1105="","",'S.D.PASTE SHEET'!C1105)</f>
        <v/>
      </c>
      <c s="91" t="str">
        <f>IF('S.D.PASTE SHEET'!D1105="","",'S.D.PASTE SHEET'!D1105)</f>
        <v/>
      </c>
      <c s="90" t="str">
        <f>IF('S.D.PASTE SHEET'!E1105="","",UPPER('S.D.PASTE SHEET'!E1105))</f>
        <v/>
      </c>
      <c s="90" t="str">
        <f>IF('S.D.PASTE SHEET'!F1105="","",'S.D.PASTE SHEET'!F1105)</f>
        <v/>
      </c>
      <c s="90" t="str">
        <f>IF('S.D.PASTE SHEET'!G1105="","",UPPER('S.D.PASTE SHEET'!G1105))</f>
        <v/>
      </c>
      <c s="90" t="str">
        <f>IF('S.D.PASTE SHEET'!H1105="","",UPPER('S.D.PASTE SHEET'!H1105))</f>
        <v/>
      </c>
      <c s="90" t="str">
        <f>IF('S.D.PASTE SHEET'!I1105="","",'S.D.PASTE SHEET'!I1105)</f>
        <v/>
      </c>
      <c s="91" t="str">
        <f>IF('S.D.PASTE SHEET'!J1105="","",'S.D.PASTE SHEET'!J1105)</f>
        <v/>
      </c>
      <c s="90" t="str">
        <f>IF('S.D.PASTE SHEET'!K1105="","",'S.D.PASTE SHEET'!K1105)</f>
        <v/>
      </c>
      <c s="90" t="str">
        <f>IF('S.D.PASTE SHEET'!L1105="","",'S.D.PASTE SHEET'!L1105)</f>
        <v/>
      </c>
      <c s="90" t="str">
        <f>IF('S.D.PASTE SHEET'!M1105="","",'S.D.PASTE SHEET'!M1105)</f>
        <v/>
      </c>
      <c s="90" t="str">
        <f>IF('S.D.PASTE SHEET'!N1105="","",'S.D.PASTE SHEET'!N1105)</f>
        <v/>
      </c>
      <c s="90" t="str">
        <f>IF('S.D.PASTE SHEET'!O1105="","",'S.D.PASTE SHEET'!O1105)</f>
        <v/>
      </c>
      <c s="90" t="str">
        <f>IF('S.D.PASTE SHEET'!P1105="","",'S.D.PASTE SHEET'!P1105)</f>
        <v/>
      </c>
      <c s="90" t="str">
        <f>IF('S.D.PASTE SHEET'!Q1105="","",'S.D.PASTE SHEET'!Q1105)</f>
        <v/>
      </c>
      <c s="90" t="str">
        <f>IF('S.D.PASTE SHEET'!R1105="","",'S.D.PASTE SHEET'!R1105)</f>
        <v/>
      </c>
      <c s="90" t="str">
        <f>IF('S.D.PASTE SHEET'!S1105="","",'S.D.PASTE SHEET'!S1105)</f>
        <v/>
      </c>
      <c s="90" t="str">
        <f>IF('S.D.PASTE SHEET'!T1105="","",'S.D.PASTE SHEET'!T1105)</f>
        <v/>
      </c>
      <c s="90" t="str">
        <f>IF('S.D.PASTE SHEET'!U1105="","",'S.D.PASTE SHEET'!U1105)</f>
        <v/>
      </c>
      <c s="90" t="str">
        <f>IF('S.D.PASTE SHEET'!V1105="","",'S.D.PASTE SHEET'!V1105)</f>
        <v/>
      </c>
      <c s="90" t="str">
        <f>IF('S.D.PASTE SHEET'!W1105="","",'S.D.PASTE SHEET'!W1105)</f>
        <v/>
      </c>
      <c s="90" t="str">
        <f>IF('S.D.PASTE SHEET'!X1105="","",'S.D.PASTE SHEET'!X1105)</f>
        <v/>
      </c>
      <c s="90" t="str">
        <f>IF('S.D.PASTE SHEET'!Y1105="","",'S.D.PASTE SHEET'!Y1105)</f>
        <v/>
      </c>
      <c s="90" t="str">
        <f>IF('S.D.PASTE SHEET'!Z1105="","",'S.D.PASTE SHEET'!Z1105)</f>
        <v/>
      </c>
      <c s="90" t="str">
        <f>IF('S.D.PASTE SHEET'!AA1105="","",'S.D.PASTE SHEET'!AA1105)</f>
        <v/>
      </c>
      <c s="90" t="str">
        <f>IF('S.D.PASTE SHEET'!AB1105="","",'S.D.PASTE SHEET'!AB1105)</f>
        <v/>
      </c>
      <c s="90" t="str">
        <f>IF('S.D.PASTE SHEET'!AC1105="","",'S.D.PASTE SHEET'!AC1105)</f>
        <v/>
      </c>
      <c s="90" t="str">
        <f>IF('S.D.PASTE SHEET'!AD1105="","",'S.D.PASTE SHEET'!AD1105)</f>
        <v/>
      </c>
      <c s="34"/>
      <c s="32" t="str">
        <f>IF(AK1105="","",IF(AK1105&gt;0,COUNT($AG$2:AG1105),""))</f>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37" t="str">
        <f t="shared" si="154"/>
        <v/>
      </c>
      <c s="10" t="str">
        <f t="shared" si="154"/>
        <v/>
      </c>
      <c s="10" t="str">
        <f t="shared" si="154"/>
        <v/>
      </c>
      <c s="10" t="str">
        <f t="shared" si="154"/>
        <v/>
      </c>
      <c s="10" t="str">
        <f t="shared" si="154"/>
        <v/>
      </c>
      <c s="10" t="str">
        <f t="shared" si="154"/>
        <v/>
      </c>
      <c s="10" t="str">
        <f>IF(AND($AJ$1=5,$A1105=5),P1105,"")</f>
        <v/>
      </c>
      <c r="AX1105" s="32" t="str">
        <f>IF(BC1105="","",IF(BC1105&gt;0,COUNT($AY$2:AY1105),""))</f>
        <v/>
      </c>
      <c s="10" t="str">
        <f t="shared" si="155"/>
        <v/>
      </c>
      <c s="10" t="str">
        <f t="shared" si="156"/>
        <v/>
      </c>
      <c s="10" t="str">
        <f t="shared" si="156"/>
        <v/>
      </c>
      <c s="39" t="str">
        <f t="shared" si="156"/>
        <v/>
      </c>
      <c s="10" t="str">
        <f t="shared" si="156"/>
        <v/>
      </c>
      <c s="10" t="str">
        <f t="shared" si="156"/>
        <v/>
      </c>
      <c s="10" t="str">
        <f t="shared" si="156"/>
        <v/>
      </c>
      <c s="10" t="str">
        <f t="shared" si="156"/>
        <v/>
      </c>
      <c s="10" t="str">
        <f t="shared" si="156"/>
        <v/>
      </c>
      <c s="39" t="str">
        <f t="shared" si="156"/>
        <v/>
      </c>
      <c s="10" t="str">
        <f t="shared" si="156"/>
        <v/>
      </c>
      <c s="10" t="str">
        <f t="shared" si="156"/>
        <v/>
      </c>
      <c s="10" t="str">
        <f t="shared" si="156"/>
        <v/>
      </c>
      <c s="10" t="str">
        <f t="shared" si="156"/>
        <v/>
      </c>
      <c s="10" t="str">
        <f t="shared" si="156"/>
        <v/>
      </c>
      <c s="10" t="str">
        <f t="shared" si="156"/>
        <v/>
      </c>
    </row>
    <row r="1106" spans="1:66" ht="15.75" customHeight="1">
      <c r="A1106" s="90" t="str">
        <f>IF('S.D.PASTE SHEET'!A1106="","",'S.D.PASTE SHEET'!A1106)</f>
        <v/>
      </c>
      <c s="90" t="str">
        <f>IF('S.D.PASTE SHEET'!B1106="","",'S.D.PASTE SHEET'!B1106)</f>
        <v/>
      </c>
      <c s="90" t="str">
        <f>IF('S.D.PASTE SHEET'!C1106="","",'S.D.PASTE SHEET'!C1106)</f>
        <v/>
      </c>
      <c s="91" t="str">
        <f>IF('S.D.PASTE SHEET'!D1106="","",'S.D.PASTE SHEET'!D1106)</f>
        <v/>
      </c>
      <c s="90" t="str">
        <f>IF('S.D.PASTE SHEET'!E1106="","",UPPER('S.D.PASTE SHEET'!E1106))</f>
        <v/>
      </c>
      <c s="90" t="str">
        <f>IF('S.D.PASTE SHEET'!F1106="","",'S.D.PASTE SHEET'!F1106)</f>
        <v/>
      </c>
      <c s="90" t="str">
        <f>IF('S.D.PASTE SHEET'!G1106="","",UPPER('S.D.PASTE SHEET'!G1106))</f>
        <v/>
      </c>
      <c s="90" t="str">
        <f>IF('S.D.PASTE SHEET'!H1106="","",UPPER('S.D.PASTE SHEET'!H1106))</f>
        <v/>
      </c>
      <c s="90" t="str">
        <f>IF('S.D.PASTE SHEET'!I1106="","",'S.D.PASTE SHEET'!I1106)</f>
        <v/>
      </c>
      <c s="91" t="str">
        <f>IF('S.D.PASTE SHEET'!J1106="","",'S.D.PASTE SHEET'!J1106)</f>
        <v/>
      </c>
      <c s="90" t="str">
        <f>IF('S.D.PASTE SHEET'!K1106="","",'S.D.PASTE SHEET'!K1106)</f>
        <v/>
      </c>
      <c s="90" t="str">
        <f>IF('S.D.PASTE SHEET'!L1106="","",'S.D.PASTE SHEET'!L1106)</f>
        <v/>
      </c>
      <c s="90" t="str">
        <f>IF('S.D.PASTE SHEET'!M1106="","",'S.D.PASTE SHEET'!M1106)</f>
        <v/>
      </c>
      <c s="90" t="str">
        <f>IF('S.D.PASTE SHEET'!N1106="","",'S.D.PASTE SHEET'!N1106)</f>
        <v/>
      </c>
      <c s="90" t="str">
        <f>IF('S.D.PASTE SHEET'!O1106="","",'S.D.PASTE SHEET'!O1106)</f>
        <v/>
      </c>
      <c s="90" t="str">
        <f>IF('S.D.PASTE SHEET'!P1106="","",'S.D.PASTE SHEET'!P1106)</f>
        <v/>
      </c>
      <c s="90" t="str">
        <f>IF('S.D.PASTE SHEET'!Q1106="","",'S.D.PASTE SHEET'!Q1106)</f>
        <v/>
      </c>
      <c s="90" t="str">
        <f>IF('S.D.PASTE SHEET'!R1106="","",'S.D.PASTE SHEET'!R1106)</f>
        <v/>
      </c>
      <c s="90" t="str">
        <f>IF('S.D.PASTE SHEET'!S1106="","",'S.D.PASTE SHEET'!S1106)</f>
        <v/>
      </c>
      <c s="90" t="str">
        <f>IF('S.D.PASTE SHEET'!T1106="","",'S.D.PASTE SHEET'!T1106)</f>
        <v/>
      </c>
      <c s="90" t="str">
        <f>IF('S.D.PASTE SHEET'!U1106="","",'S.D.PASTE SHEET'!U1106)</f>
        <v/>
      </c>
      <c s="90" t="str">
        <f>IF('S.D.PASTE SHEET'!V1106="","",'S.D.PASTE SHEET'!V1106)</f>
        <v/>
      </c>
      <c s="90" t="str">
        <f>IF('S.D.PASTE SHEET'!W1106="","",'S.D.PASTE SHEET'!W1106)</f>
        <v/>
      </c>
      <c s="90" t="str">
        <f>IF('S.D.PASTE SHEET'!X1106="","",'S.D.PASTE SHEET'!X1106)</f>
        <v/>
      </c>
      <c s="90" t="str">
        <f>IF('S.D.PASTE SHEET'!Y1106="","",'S.D.PASTE SHEET'!Y1106)</f>
        <v/>
      </c>
      <c s="90" t="str">
        <f>IF('S.D.PASTE SHEET'!Z1106="","",'S.D.PASTE SHEET'!Z1106)</f>
        <v/>
      </c>
      <c s="90" t="str">
        <f>IF('S.D.PASTE SHEET'!AA1106="","",'S.D.PASTE SHEET'!AA1106)</f>
        <v/>
      </c>
      <c s="90" t="str">
        <f>IF('S.D.PASTE SHEET'!AB1106="","",'S.D.PASTE SHEET'!AB1106)</f>
        <v/>
      </c>
      <c s="90" t="str">
        <f>IF('S.D.PASTE SHEET'!AC1106="","",'S.D.PASTE SHEET'!AC1106)</f>
        <v/>
      </c>
      <c s="90" t="str">
        <f>IF('S.D.PASTE SHEET'!AD1106="","",'S.D.PASTE SHEET'!AD1106)</f>
        <v/>
      </c>
      <c s="34"/>
      <c s="32" t="str">
        <f>IF(AK1106="","",IF(AK1106&gt;0,COUNT($AG$2:AG1106),""))</f>
        <v/>
      </c>
      <c s="10" t="str">
        <f t="shared" si="157" ref="AG1106:AV1121">IF(AND($AJ$1=5,$A1106=5),A1106,"")</f>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06" s="32" t="str">
        <f>IF(BC1106="","",IF(BC1106&gt;0,COUNT($AY$2:AY1106),""))</f>
        <v/>
      </c>
      <c s="10" t="str">
        <f t="shared" si="155"/>
        <v/>
      </c>
      <c s="10" t="str">
        <f t="shared" si="158" ref="AZ1106:BN1121">IF(AND($BB$1=5,$A1106=5,$BC$1=$B1106),B1106,"")</f>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07" spans="1:66" ht="15.75" customHeight="1">
      <c r="A1107" s="90" t="str">
        <f>IF('S.D.PASTE SHEET'!A1107="","",'S.D.PASTE SHEET'!A1107)</f>
        <v/>
      </c>
      <c s="90" t="str">
        <f>IF('S.D.PASTE SHEET'!B1107="","",'S.D.PASTE SHEET'!B1107)</f>
        <v/>
      </c>
      <c s="90" t="str">
        <f>IF('S.D.PASTE SHEET'!C1107="","",'S.D.PASTE SHEET'!C1107)</f>
        <v/>
      </c>
      <c s="91" t="str">
        <f>IF('S.D.PASTE SHEET'!D1107="","",'S.D.PASTE SHEET'!D1107)</f>
        <v/>
      </c>
      <c s="90" t="str">
        <f>IF('S.D.PASTE SHEET'!E1107="","",UPPER('S.D.PASTE SHEET'!E1107))</f>
        <v/>
      </c>
      <c s="90" t="str">
        <f>IF('S.D.PASTE SHEET'!F1107="","",'S.D.PASTE SHEET'!F1107)</f>
        <v/>
      </c>
      <c s="90" t="str">
        <f>IF('S.D.PASTE SHEET'!G1107="","",UPPER('S.D.PASTE SHEET'!G1107))</f>
        <v/>
      </c>
      <c s="90" t="str">
        <f>IF('S.D.PASTE SHEET'!H1107="","",UPPER('S.D.PASTE SHEET'!H1107))</f>
        <v/>
      </c>
      <c s="90" t="str">
        <f>IF('S.D.PASTE SHEET'!I1107="","",'S.D.PASTE SHEET'!I1107)</f>
        <v/>
      </c>
      <c s="91" t="str">
        <f>IF('S.D.PASTE SHEET'!J1107="","",'S.D.PASTE SHEET'!J1107)</f>
        <v/>
      </c>
      <c s="90" t="str">
        <f>IF('S.D.PASTE SHEET'!K1107="","",'S.D.PASTE SHEET'!K1107)</f>
        <v/>
      </c>
      <c s="90" t="str">
        <f>IF('S.D.PASTE SHEET'!L1107="","",'S.D.PASTE SHEET'!L1107)</f>
        <v/>
      </c>
      <c s="90" t="str">
        <f>IF('S.D.PASTE SHEET'!M1107="","",'S.D.PASTE SHEET'!M1107)</f>
        <v/>
      </c>
      <c s="90" t="str">
        <f>IF('S.D.PASTE SHEET'!N1107="","",'S.D.PASTE SHEET'!N1107)</f>
        <v/>
      </c>
      <c s="90" t="str">
        <f>IF('S.D.PASTE SHEET'!O1107="","",'S.D.PASTE SHEET'!O1107)</f>
        <v/>
      </c>
      <c s="90" t="str">
        <f>IF('S.D.PASTE SHEET'!P1107="","",'S.D.PASTE SHEET'!P1107)</f>
        <v/>
      </c>
      <c s="90" t="str">
        <f>IF('S.D.PASTE SHEET'!Q1107="","",'S.D.PASTE SHEET'!Q1107)</f>
        <v/>
      </c>
      <c s="90" t="str">
        <f>IF('S.D.PASTE SHEET'!R1107="","",'S.D.PASTE SHEET'!R1107)</f>
        <v/>
      </c>
      <c s="90" t="str">
        <f>IF('S.D.PASTE SHEET'!S1107="","",'S.D.PASTE SHEET'!S1107)</f>
        <v/>
      </c>
      <c s="90" t="str">
        <f>IF('S.D.PASTE SHEET'!T1107="","",'S.D.PASTE SHEET'!T1107)</f>
        <v/>
      </c>
      <c s="90" t="str">
        <f>IF('S.D.PASTE SHEET'!U1107="","",'S.D.PASTE SHEET'!U1107)</f>
        <v/>
      </c>
      <c s="90" t="str">
        <f>IF('S.D.PASTE SHEET'!V1107="","",'S.D.PASTE SHEET'!V1107)</f>
        <v/>
      </c>
      <c s="90" t="str">
        <f>IF('S.D.PASTE SHEET'!W1107="","",'S.D.PASTE SHEET'!W1107)</f>
        <v/>
      </c>
      <c s="90" t="str">
        <f>IF('S.D.PASTE SHEET'!X1107="","",'S.D.PASTE SHEET'!X1107)</f>
        <v/>
      </c>
      <c s="90" t="str">
        <f>IF('S.D.PASTE SHEET'!Y1107="","",'S.D.PASTE SHEET'!Y1107)</f>
        <v/>
      </c>
      <c s="90" t="str">
        <f>IF('S.D.PASTE SHEET'!Z1107="","",'S.D.PASTE SHEET'!Z1107)</f>
        <v/>
      </c>
      <c s="90" t="str">
        <f>IF('S.D.PASTE SHEET'!AA1107="","",'S.D.PASTE SHEET'!AA1107)</f>
        <v/>
      </c>
      <c s="90" t="str">
        <f>IF('S.D.PASTE SHEET'!AB1107="","",'S.D.PASTE SHEET'!AB1107)</f>
        <v/>
      </c>
      <c s="90" t="str">
        <f>IF('S.D.PASTE SHEET'!AC1107="","",'S.D.PASTE SHEET'!AC1107)</f>
        <v/>
      </c>
      <c s="90" t="str">
        <f>IF('S.D.PASTE SHEET'!AD1107="","",'S.D.PASTE SHEET'!AD1107)</f>
        <v/>
      </c>
      <c s="34"/>
      <c s="32" t="str">
        <f>IF(AK1107="","",IF(AK1107&gt;0,COUNT($AG$2:AG1107),""))</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07" s="32" t="str">
        <f>IF(BC1107="","",IF(BC1107&gt;0,COUNT($AY$2:AY1107),""))</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08" spans="1:66" ht="15.75" customHeight="1">
      <c r="A1108" s="90" t="str">
        <f>IF('S.D.PASTE SHEET'!A1108="","",'S.D.PASTE SHEET'!A1108)</f>
        <v/>
      </c>
      <c s="90" t="str">
        <f>IF('S.D.PASTE SHEET'!B1108="","",'S.D.PASTE SHEET'!B1108)</f>
        <v/>
      </c>
      <c s="90" t="str">
        <f>IF('S.D.PASTE SHEET'!C1108="","",'S.D.PASTE SHEET'!C1108)</f>
        <v/>
      </c>
      <c s="91" t="str">
        <f>IF('S.D.PASTE SHEET'!D1108="","",'S.D.PASTE SHEET'!D1108)</f>
        <v/>
      </c>
      <c s="90" t="str">
        <f>IF('S.D.PASTE SHEET'!E1108="","",UPPER('S.D.PASTE SHEET'!E1108))</f>
        <v/>
      </c>
      <c s="90" t="str">
        <f>IF('S.D.PASTE SHEET'!F1108="","",'S.D.PASTE SHEET'!F1108)</f>
        <v/>
      </c>
      <c s="90" t="str">
        <f>IF('S.D.PASTE SHEET'!G1108="","",UPPER('S.D.PASTE SHEET'!G1108))</f>
        <v/>
      </c>
      <c s="90" t="str">
        <f>IF('S.D.PASTE SHEET'!H1108="","",UPPER('S.D.PASTE SHEET'!H1108))</f>
        <v/>
      </c>
      <c s="90" t="str">
        <f>IF('S.D.PASTE SHEET'!I1108="","",'S.D.PASTE SHEET'!I1108)</f>
        <v/>
      </c>
      <c s="91" t="str">
        <f>IF('S.D.PASTE SHEET'!J1108="","",'S.D.PASTE SHEET'!J1108)</f>
        <v/>
      </c>
      <c s="90" t="str">
        <f>IF('S.D.PASTE SHEET'!K1108="","",'S.D.PASTE SHEET'!K1108)</f>
        <v/>
      </c>
      <c s="90" t="str">
        <f>IF('S.D.PASTE SHEET'!L1108="","",'S.D.PASTE SHEET'!L1108)</f>
        <v/>
      </c>
      <c s="90" t="str">
        <f>IF('S.D.PASTE SHEET'!M1108="","",'S.D.PASTE SHEET'!M1108)</f>
        <v/>
      </c>
      <c s="90" t="str">
        <f>IF('S.D.PASTE SHEET'!N1108="","",'S.D.PASTE SHEET'!N1108)</f>
        <v/>
      </c>
      <c s="90" t="str">
        <f>IF('S.D.PASTE SHEET'!O1108="","",'S.D.PASTE SHEET'!O1108)</f>
        <v/>
      </c>
      <c s="90" t="str">
        <f>IF('S.D.PASTE SHEET'!P1108="","",'S.D.PASTE SHEET'!P1108)</f>
        <v/>
      </c>
      <c s="90" t="str">
        <f>IF('S.D.PASTE SHEET'!Q1108="","",'S.D.PASTE SHEET'!Q1108)</f>
        <v/>
      </c>
      <c s="90" t="str">
        <f>IF('S.D.PASTE SHEET'!R1108="","",'S.D.PASTE SHEET'!R1108)</f>
        <v/>
      </c>
      <c s="90" t="str">
        <f>IF('S.D.PASTE SHEET'!S1108="","",'S.D.PASTE SHEET'!S1108)</f>
        <v/>
      </c>
      <c s="90" t="str">
        <f>IF('S.D.PASTE SHEET'!T1108="","",'S.D.PASTE SHEET'!T1108)</f>
        <v/>
      </c>
      <c s="90" t="str">
        <f>IF('S.D.PASTE SHEET'!U1108="","",'S.D.PASTE SHEET'!U1108)</f>
        <v/>
      </c>
      <c s="90" t="str">
        <f>IF('S.D.PASTE SHEET'!V1108="","",'S.D.PASTE SHEET'!V1108)</f>
        <v/>
      </c>
      <c s="90" t="str">
        <f>IF('S.D.PASTE SHEET'!W1108="","",'S.D.PASTE SHEET'!W1108)</f>
        <v/>
      </c>
      <c s="90" t="str">
        <f>IF('S.D.PASTE SHEET'!X1108="","",'S.D.PASTE SHEET'!X1108)</f>
        <v/>
      </c>
      <c s="90" t="str">
        <f>IF('S.D.PASTE SHEET'!Y1108="","",'S.D.PASTE SHEET'!Y1108)</f>
        <v/>
      </c>
      <c s="90" t="str">
        <f>IF('S.D.PASTE SHEET'!Z1108="","",'S.D.PASTE SHEET'!Z1108)</f>
        <v/>
      </c>
      <c s="90" t="str">
        <f>IF('S.D.PASTE SHEET'!AA1108="","",'S.D.PASTE SHEET'!AA1108)</f>
        <v/>
      </c>
      <c s="90" t="str">
        <f>IF('S.D.PASTE SHEET'!AB1108="","",'S.D.PASTE SHEET'!AB1108)</f>
        <v/>
      </c>
      <c s="90" t="str">
        <f>IF('S.D.PASTE SHEET'!AC1108="","",'S.D.PASTE SHEET'!AC1108)</f>
        <v/>
      </c>
      <c s="90" t="str">
        <f>IF('S.D.PASTE SHEET'!AD1108="","",'S.D.PASTE SHEET'!AD1108)</f>
        <v/>
      </c>
      <c s="34"/>
      <c s="32" t="str">
        <f>IF(AK1108="","",IF(AK1108&gt;0,COUNT($AG$2:AG1108),""))</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08" s="32" t="str">
        <f>IF(BC1108="","",IF(BC1108&gt;0,COUNT($AY$2:AY1108),""))</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09" spans="1:66" ht="15.75" customHeight="1">
      <c r="A1109" s="90" t="str">
        <f>IF('S.D.PASTE SHEET'!A1109="","",'S.D.PASTE SHEET'!A1109)</f>
        <v/>
      </c>
      <c s="90" t="str">
        <f>IF('S.D.PASTE SHEET'!B1109="","",'S.D.PASTE SHEET'!B1109)</f>
        <v/>
      </c>
      <c s="90" t="str">
        <f>IF('S.D.PASTE SHEET'!C1109="","",'S.D.PASTE SHEET'!C1109)</f>
        <v/>
      </c>
      <c s="91" t="str">
        <f>IF('S.D.PASTE SHEET'!D1109="","",'S.D.PASTE SHEET'!D1109)</f>
        <v/>
      </c>
      <c s="90" t="str">
        <f>IF('S.D.PASTE SHEET'!E1109="","",UPPER('S.D.PASTE SHEET'!E1109))</f>
        <v/>
      </c>
      <c s="90" t="str">
        <f>IF('S.D.PASTE SHEET'!F1109="","",'S.D.PASTE SHEET'!F1109)</f>
        <v/>
      </c>
      <c s="90" t="str">
        <f>IF('S.D.PASTE SHEET'!G1109="","",UPPER('S.D.PASTE SHEET'!G1109))</f>
        <v/>
      </c>
      <c s="90" t="str">
        <f>IF('S.D.PASTE SHEET'!H1109="","",UPPER('S.D.PASTE SHEET'!H1109))</f>
        <v/>
      </c>
      <c s="90" t="str">
        <f>IF('S.D.PASTE SHEET'!I1109="","",'S.D.PASTE SHEET'!I1109)</f>
        <v/>
      </c>
      <c s="91" t="str">
        <f>IF('S.D.PASTE SHEET'!J1109="","",'S.D.PASTE SHEET'!J1109)</f>
        <v/>
      </c>
      <c s="90" t="str">
        <f>IF('S.D.PASTE SHEET'!K1109="","",'S.D.PASTE SHEET'!K1109)</f>
        <v/>
      </c>
      <c s="90" t="str">
        <f>IF('S.D.PASTE SHEET'!L1109="","",'S.D.PASTE SHEET'!L1109)</f>
        <v/>
      </c>
      <c s="90" t="str">
        <f>IF('S.D.PASTE SHEET'!M1109="","",'S.D.PASTE SHEET'!M1109)</f>
        <v/>
      </c>
      <c s="90" t="str">
        <f>IF('S.D.PASTE SHEET'!N1109="","",'S.D.PASTE SHEET'!N1109)</f>
        <v/>
      </c>
      <c s="90" t="str">
        <f>IF('S.D.PASTE SHEET'!O1109="","",'S.D.PASTE SHEET'!O1109)</f>
        <v/>
      </c>
      <c s="90" t="str">
        <f>IF('S.D.PASTE SHEET'!P1109="","",'S.D.PASTE SHEET'!P1109)</f>
        <v/>
      </c>
      <c s="90" t="str">
        <f>IF('S.D.PASTE SHEET'!Q1109="","",'S.D.PASTE SHEET'!Q1109)</f>
        <v/>
      </c>
      <c s="90" t="str">
        <f>IF('S.D.PASTE SHEET'!R1109="","",'S.D.PASTE SHEET'!R1109)</f>
        <v/>
      </c>
      <c s="90" t="str">
        <f>IF('S.D.PASTE SHEET'!S1109="","",'S.D.PASTE SHEET'!S1109)</f>
        <v/>
      </c>
      <c s="90" t="str">
        <f>IF('S.D.PASTE SHEET'!T1109="","",'S.D.PASTE SHEET'!T1109)</f>
        <v/>
      </c>
      <c s="90" t="str">
        <f>IF('S.D.PASTE SHEET'!U1109="","",'S.D.PASTE SHEET'!U1109)</f>
        <v/>
      </c>
      <c s="90" t="str">
        <f>IF('S.D.PASTE SHEET'!V1109="","",'S.D.PASTE SHEET'!V1109)</f>
        <v/>
      </c>
      <c s="90" t="str">
        <f>IF('S.D.PASTE SHEET'!W1109="","",'S.D.PASTE SHEET'!W1109)</f>
        <v/>
      </c>
      <c s="90" t="str">
        <f>IF('S.D.PASTE SHEET'!X1109="","",'S.D.PASTE SHEET'!X1109)</f>
        <v/>
      </c>
      <c s="90" t="str">
        <f>IF('S.D.PASTE SHEET'!Y1109="","",'S.D.PASTE SHEET'!Y1109)</f>
        <v/>
      </c>
      <c s="90" t="str">
        <f>IF('S.D.PASTE SHEET'!Z1109="","",'S.D.PASTE SHEET'!Z1109)</f>
        <v/>
      </c>
      <c s="90" t="str">
        <f>IF('S.D.PASTE SHEET'!AA1109="","",'S.D.PASTE SHEET'!AA1109)</f>
        <v/>
      </c>
      <c s="90" t="str">
        <f>IF('S.D.PASTE SHEET'!AB1109="","",'S.D.PASTE SHEET'!AB1109)</f>
        <v/>
      </c>
      <c s="90" t="str">
        <f>IF('S.D.PASTE SHEET'!AC1109="","",'S.D.PASTE SHEET'!AC1109)</f>
        <v/>
      </c>
      <c s="90" t="str">
        <f>IF('S.D.PASTE SHEET'!AD1109="","",'S.D.PASTE SHEET'!AD1109)</f>
        <v/>
      </c>
      <c s="34"/>
      <c s="32" t="str">
        <f>IF(AK1109="","",IF(AK1109&gt;0,COUNT($AG$2:AG1109),""))</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09" s="32" t="str">
        <f>IF(BC1109="","",IF(BC1109&gt;0,COUNT($AY$2:AY1109),""))</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0" spans="1:66" ht="15.75" customHeight="1">
      <c r="A1110" s="90" t="str">
        <f>IF('S.D.PASTE SHEET'!A1110="","",'S.D.PASTE SHEET'!A1110)</f>
        <v/>
      </c>
      <c s="90" t="str">
        <f>IF('S.D.PASTE SHEET'!B1110="","",'S.D.PASTE SHEET'!B1110)</f>
        <v/>
      </c>
      <c s="90" t="str">
        <f>IF('S.D.PASTE SHEET'!C1110="","",'S.D.PASTE SHEET'!C1110)</f>
        <v/>
      </c>
      <c s="91" t="str">
        <f>IF('S.D.PASTE SHEET'!D1110="","",'S.D.PASTE SHEET'!D1110)</f>
        <v/>
      </c>
      <c s="90" t="str">
        <f>IF('S.D.PASTE SHEET'!E1110="","",UPPER('S.D.PASTE SHEET'!E1110))</f>
        <v/>
      </c>
      <c s="90" t="str">
        <f>IF('S.D.PASTE SHEET'!F1110="","",'S.D.PASTE SHEET'!F1110)</f>
        <v/>
      </c>
      <c s="90" t="str">
        <f>IF('S.D.PASTE SHEET'!G1110="","",UPPER('S.D.PASTE SHEET'!G1110))</f>
        <v/>
      </c>
      <c s="90" t="str">
        <f>IF('S.D.PASTE SHEET'!H1110="","",UPPER('S.D.PASTE SHEET'!H1110))</f>
        <v/>
      </c>
      <c s="90" t="str">
        <f>IF('S.D.PASTE SHEET'!I1110="","",'S.D.PASTE SHEET'!I1110)</f>
        <v/>
      </c>
      <c s="91" t="str">
        <f>IF('S.D.PASTE SHEET'!J1110="","",'S.D.PASTE SHEET'!J1110)</f>
        <v/>
      </c>
      <c s="90" t="str">
        <f>IF('S.D.PASTE SHEET'!K1110="","",'S.D.PASTE SHEET'!K1110)</f>
        <v/>
      </c>
      <c s="90" t="str">
        <f>IF('S.D.PASTE SHEET'!L1110="","",'S.D.PASTE SHEET'!L1110)</f>
        <v/>
      </c>
      <c s="90" t="str">
        <f>IF('S.D.PASTE SHEET'!M1110="","",'S.D.PASTE SHEET'!M1110)</f>
        <v/>
      </c>
      <c s="90" t="str">
        <f>IF('S.D.PASTE SHEET'!N1110="","",'S.D.PASTE SHEET'!N1110)</f>
        <v/>
      </c>
      <c s="90" t="str">
        <f>IF('S.D.PASTE SHEET'!O1110="","",'S.D.PASTE SHEET'!O1110)</f>
        <v/>
      </c>
      <c s="90" t="str">
        <f>IF('S.D.PASTE SHEET'!P1110="","",'S.D.PASTE SHEET'!P1110)</f>
        <v/>
      </c>
      <c s="90" t="str">
        <f>IF('S.D.PASTE SHEET'!Q1110="","",'S.D.PASTE SHEET'!Q1110)</f>
        <v/>
      </c>
      <c s="90" t="str">
        <f>IF('S.D.PASTE SHEET'!R1110="","",'S.D.PASTE SHEET'!R1110)</f>
        <v/>
      </c>
      <c s="90" t="str">
        <f>IF('S.D.PASTE SHEET'!S1110="","",'S.D.PASTE SHEET'!S1110)</f>
        <v/>
      </c>
      <c s="90" t="str">
        <f>IF('S.D.PASTE SHEET'!T1110="","",'S.D.PASTE SHEET'!T1110)</f>
        <v/>
      </c>
      <c s="90" t="str">
        <f>IF('S.D.PASTE SHEET'!U1110="","",'S.D.PASTE SHEET'!U1110)</f>
        <v/>
      </c>
      <c s="90" t="str">
        <f>IF('S.D.PASTE SHEET'!V1110="","",'S.D.PASTE SHEET'!V1110)</f>
        <v/>
      </c>
      <c s="90" t="str">
        <f>IF('S.D.PASTE SHEET'!W1110="","",'S.D.PASTE SHEET'!W1110)</f>
        <v/>
      </c>
      <c s="90" t="str">
        <f>IF('S.D.PASTE SHEET'!X1110="","",'S.D.PASTE SHEET'!X1110)</f>
        <v/>
      </c>
      <c s="90" t="str">
        <f>IF('S.D.PASTE SHEET'!Y1110="","",'S.D.PASTE SHEET'!Y1110)</f>
        <v/>
      </c>
      <c s="90" t="str">
        <f>IF('S.D.PASTE SHEET'!Z1110="","",'S.D.PASTE SHEET'!Z1110)</f>
        <v/>
      </c>
      <c s="90" t="str">
        <f>IF('S.D.PASTE SHEET'!AA1110="","",'S.D.PASTE SHEET'!AA1110)</f>
        <v/>
      </c>
      <c s="90" t="str">
        <f>IF('S.D.PASTE SHEET'!AB1110="","",'S.D.PASTE SHEET'!AB1110)</f>
        <v/>
      </c>
      <c s="90" t="str">
        <f>IF('S.D.PASTE SHEET'!AC1110="","",'S.D.PASTE SHEET'!AC1110)</f>
        <v/>
      </c>
      <c s="90" t="str">
        <f>IF('S.D.PASTE SHEET'!AD1110="","",'S.D.PASTE SHEET'!AD1110)</f>
        <v/>
      </c>
      <c s="34"/>
      <c s="32" t="str">
        <f>IF(AK1110="","",IF(AK1110&gt;0,COUNT($AG$2:AG1110),""))</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0" s="32" t="str">
        <f>IF(BC1110="","",IF(BC1110&gt;0,COUNT($AY$2:AY1110),""))</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1" spans="1:66" ht="15.75" customHeight="1">
      <c r="A1111" s="90" t="str">
        <f>IF('S.D.PASTE SHEET'!A1111="","",'S.D.PASTE SHEET'!A1111)</f>
        <v/>
      </c>
      <c s="90" t="str">
        <f>IF('S.D.PASTE SHEET'!B1111="","",'S.D.PASTE SHEET'!B1111)</f>
        <v/>
      </c>
      <c s="90" t="str">
        <f>IF('S.D.PASTE SHEET'!C1111="","",'S.D.PASTE SHEET'!C1111)</f>
        <v/>
      </c>
      <c s="91" t="str">
        <f>IF('S.D.PASTE SHEET'!D1111="","",'S.D.PASTE SHEET'!D1111)</f>
        <v/>
      </c>
      <c s="90" t="str">
        <f>IF('S.D.PASTE SHEET'!E1111="","",UPPER('S.D.PASTE SHEET'!E1111))</f>
        <v/>
      </c>
      <c s="90" t="str">
        <f>IF('S.D.PASTE SHEET'!F1111="","",'S.D.PASTE SHEET'!F1111)</f>
        <v/>
      </c>
      <c s="90" t="str">
        <f>IF('S.D.PASTE SHEET'!G1111="","",UPPER('S.D.PASTE SHEET'!G1111))</f>
        <v/>
      </c>
      <c s="90" t="str">
        <f>IF('S.D.PASTE SHEET'!H1111="","",UPPER('S.D.PASTE SHEET'!H1111))</f>
        <v/>
      </c>
      <c s="90" t="str">
        <f>IF('S.D.PASTE SHEET'!I1111="","",'S.D.PASTE SHEET'!I1111)</f>
        <v/>
      </c>
      <c s="91" t="str">
        <f>IF('S.D.PASTE SHEET'!J1111="","",'S.D.PASTE SHEET'!J1111)</f>
        <v/>
      </c>
      <c s="90" t="str">
        <f>IF('S.D.PASTE SHEET'!K1111="","",'S.D.PASTE SHEET'!K1111)</f>
        <v/>
      </c>
      <c s="90" t="str">
        <f>IF('S.D.PASTE SHEET'!L1111="","",'S.D.PASTE SHEET'!L1111)</f>
        <v/>
      </c>
      <c s="90" t="str">
        <f>IF('S.D.PASTE SHEET'!M1111="","",'S.D.PASTE SHEET'!M1111)</f>
        <v/>
      </c>
      <c s="90" t="str">
        <f>IF('S.D.PASTE SHEET'!N1111="","",'S.D.PASTE SHEET'!N1111)</f>
        <v/>
      </c>
      <c s="90" t="str">
        <f>IF('S.D.PASTE SHEET'!O1111="","",'S.D.PASTE SHEET'!O1111)</f>
        <v/>
      </c>
      <c s="90" t="str">
        <f>IF('S.D.PASTE SHEET'!P1111="","",'S.D.PASTE SHEET'!P1111)</f>
        <v/>
      </c>
      <c s="90" t="str">
        <f>IF('S.D.PASTE SHEET'!Q1111="","",'S.D.PASTE SHEET'!Q1111)</f>
        <v/>
      </c>
      <c s="90" t="str">
        <f>IF('S.D.PASTE SHEET'!R1111="","",'S.D.PASTE SHEET'!R1111)</f>
        <v/>
      </c>
      <c s="90" t="str">
        <f>IF('S.D.PASTE SHEET'!S1111="","",'S.D.PASTE SHEET'!S1111)</f>
        <v/>
      </c>
      <c s="90" t="str">
        <f>IF('S.D.PASTE SHEET'!T1111="","",'S.D.PASTE SHEET'!T1111)</f>
        <v/>
      </c>
      <c s="90" t="str">
        <f>IF('S.D.PASTE SHEET'!U1111="","",'S.D.PASTE SHEET'!U1111)</f>
        <v/>
      </c>
      <c s="90" t="str">
        <f>IF('S.D.PASTE SHEET'!V1111="","",'S.D.PASTE SHEET'!V1111)</f>
        <v/>
      </c>
      <c s="90" t="str">
        <f>IF('S.D.PASTE SHEET'!W1111="","",'S.D.PASTE SHEET'!W1111)</f>
        <v/>
      </c>
      <c s="90" t="str">
        <f>IF('S.D.PASTE SHEET'!X1111="","",'S.D.PASTE SHEET'!X1111)</f>
        <v/>
      </c>
      <c s="90" t="str">
        <f>IF('S.D.PASTE SHEET'!Y1111="","",'S.D.PASTE SHEET'!Y1111)</f>
        <v/>
      </c>
      <c s="90" t="str">
        <f>IF('S.D.PASTE SHEET'!Z1111="","",'S.D.PASTE SHEET'!Z1111)</f>
        <v/>
      </c>
      <c s="90" t="str">
        <f>IF('S.D.PASTE SHEET'!AA1111="","",'S.D.PASTE SHEET'!AA1111)</f>
        <v/>
      </c>
      <c s="90" t="str">
        <f>IF('S.D.PASTE SHEET'!AB1111="","",'S.D.PASTE SHEET'!AB1111)</f>
        <v/>
      </c>
      <c s="90" t="str">
        <f>IF('S.D.PASTE SHEET'!AC1111="","",'S.D.PASTE SHEET'!AC1111)</f>
        <v/>
      </c>
      <c s="90" t="str">
        <f>IF('S.D.PASTE SHEET'!AD1111="","",'S.D.PASTE SHEET'!AD1111)</f>
        <v/>
      </c>
      <c s="34"/>
      <c s="32" t="str">
        <f>IF(AK1111="","",IF(AK1111&gt;0,COUNT($AG$2:AG1111),""))</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1" s="32" t="str">
        <f>IF(BC1111="","",IF(BC1111&gt;0,COUNT($AY$2:AY1111),""))</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2" spans="1:66" ht="15.75" customHeight="1">
      <c r="A1112" s="90" t="str">
        <f>IF('S.D.PASTE SHEET'!A1112="","",'S.D.PASTE SHEET'!A1112)</f>
        <v/>
      </c>
      <c s="90" t="str">
        <f>IF('S.D.PASTE SHEET'!B1112="","",'S.D.PASTE SHEET'!B1112)</f>
        <v/>
      </c>
      <c s="90" t="str">
        <f>IF('S.D.PASTE SHEET'!C1112="","",'S.D.PASTE SHEET'!C1112)</f>
        <v/>
      </c>
      <c s="91" t="str">
        <f>IF('S.D.PASTE SHEET'!D1112="","",'S.D.PASTE SHEET'!D1112)</f>
        <v/>
      </c>
      <c s="90" t="str">
        <f>IF('S.D.PASTE SHEET'!E1112="","",UPPER('S.D.PASTE SHEET'!E1112))</f>
        <v/>
      </c>
      <c s="90" t="str">
        <f>IF('S.D.PASTE SHEET'!F1112="","",'S.D.PASTE SHEET'!F1112)</f>
        <v/>
      </c>
      <c s="90" t="str">
        <f>IF('S.D.PASTE SHEET'!G1112="","",UPPER('S.D.PASTE SHEET'!G1112))</f>
        <v/>
      </c>
      <c s="90" t="str">
        <f>IF('S.D.PASTE SHEET'!H1112="","",UPPER('S.D.PASTE SHEET'!H1112))</f>
        <v/>
      </c>
      <c s="90" t="str">
        <f>IF('S.D.PASTE SHEET'!I1112="","",'S.D.PASTE SHEET'!I1112)</f>
        <v/>
      </c>
      <c s="91" t="str">
        <f>IF('S.D.PASTE SHEET'!J1112="","",'S.D.PASTE SHEET'!J1112)</f>
        <v/>
      </c>
      <c s="90" t="str">
        <f>IF('S.D.PASTE SHEET'!K1112="","",'S.D.PASTE SHEET'!K1112)</f>
        <v/>
      </c>
      <c s="90" t="str">
        <f>IF('S.D.PASTE SHEET'!L1112="","",'S.D.PASTE SHEET'!L1112)</f>
        <v/>
      </c>
      <c s="90" t="str">
        <f>IF('S.D.PASTE SHEET'!M1112="","",'S.D.PASTE SHEET'!M1112)</f>
        <v/>
      </c>
      <c s="90" t="str">
        <f>IF('S.D.PASTE SHEET'!N1112="","",'S.D.PASTE SHEET'!N1112)</f>
        <v/>
      </c>
      <c s="90" t="str">
        <f>IF('S.D.PASTE SHEET'!O1112="","",'S.D.PASTE SHEET'!O1112)</f>
        <v/>
      </c>
      <c s="90" t="str">
        <f>IF('S.D.PASTE SHEET'!P1112="","",'S.D.PASTE SHEET'!P1112)</f>
        <v/>
      </c>
      <c s="90" t="str">
        <f>IF('S.D.PASTE SHEET'!Q1112="","",'S.D.PASTE SHEET'!Q1112)</f>
        <v/>
      </c>
      <c s="90" t="str">
        <f>IF('S.D.PASTE SHEET'!R1112="","",'S.D.PASTE SHEET'!R1112)</f>
        <v/>
      </c>
      <c s="90" t="str">
        <f>IF('S.D.PASTE SHEET'!S1112="","",'S.D.PASTE SHEET'!S1112)</f>
        <v/>
      </c>
      <c s="90" t="str">
        <f>IF('S.D.PASTE SHEET'!T1112="","",'S.D.PASTE SHEET'!T1112)</f>
        <v/>
      </c>
      <c s="90" t="str">
        <f>IF('S.D.PASTE SHEET'!U1112="","",'S.D.PASTE SHEET'!U1112)</f>
        <v/>
      </c>
      <c s="90" t="str">
        <f>IF('S.D.PASTE SHEET'!V1112="","",'S.D.PASTE SHEET'!V1112)</f>
        <v/>
      </c>
      <c s="90" t="str">
        <f>IF('S.D.PASTE SHEET'!W1112="","",'S.D.PASTE SHEET'!W1112)</f>
        <v/>
      </c>
      <c s="90" t="str">
        <f>IF('S.D.PASTE SHEET'!X1112="","",'S.D.PASTE SHEET'!X1112)</f>
        <v/>
      </c>
      <c s="90" t="str">
        <f>IF('S.D.PASTE SHEET'!Y1112="","",'S.D.PASTE SHEET'!Y1112)</f>
        <v/>
      </c>
      <c s="90" t="str">
        <f>IF('S.D.PASTE SHEET'!Z1112="","",'S.D.PASTE SHEET'!Z1112)</f>
        <v/>
      </c>
      <c s="90" t="str">
        <f>IF('S.D.PASTE SHEET'!AA1112="","",'S.D.PASTE SHEET'!AA1112)</f>
        <v/>
      </c>
      <c s="90" t="str">
        <f>IF('S.D.PASTE SHEET'!AB1112="","",'S.D.PASTE SHEET'!AB1112)</f>
        <v/>
      </c>
      <c s="90" t="str">
        <f>IF('S.D.PASTE SHEET'!AC1112="","",'S.D.PASTE SHEET'!AC1112)</f>
        <v/>
      </c>
      <c s="90" t="str">
        <f>IF('S.D.PASTE SHEET'!AD1112="","",'S.D.PASTE SHEET'!AD1112)</f>
        <v/>
      </c>
      <c s="34"/>
      <c s="32" t="str">
        <f>IF(AK1112="","",IF(AK1112&gt;0,COUNT($AG$2:AG1112),""))</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2" s="32" t="str">
        <f>IF(BC1112="","",IF(BC1112&gt;0,COUNT($AY$2:AY1112),""))</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3" spans="1:66" ht="15.75" customHeight="1">
      <c r="A1113" s="90" t="str">
        <f>IF('S.D.PASTE SHEET'!A1113="","",'S.D.PASTE SHEET'!A1113)</f>
        <v/>
      </c>
      <c s="90" t="str">
        <f>IF('S.D.PASTE SHEET'!B1113="","",'S.D.PASTE SHEET'!B1113)</f>
        <v/>
      </c>
      <c s="90" t="str">
        <f>IF('S.D.PASTE SHEET'!C1113="","",'S.D.PASTE SHEET'!C1113)</f>
        <v/>
      </c>
      <c s="91" t="str">
        <f>IF('S.D.PASTE SHEET'!D1113="","",'S.D.PASTE SHEET'!D1113)</f>
        <v/>
      </c>
      <c s="90" t="str">
        <f>IF('S.D.PASTE SHEET'!E1113="","",UPPER('S.D.PASTE SHEET'!E1113))</f>
        <v/>
      </c>
      <c s="90" t="str">
        <f>IF('S.D.PASTE SHEET'!F1113="","",'S.D.PASTE SHEET'!F1113)</f>
        <v/>
      </c>
      <c s="90" t="str">
        <f>IF('S.D.PASTE SHEET'!G1113="","",UPPER('S.D.PASTE SHEET'!G1113))</f>
        <v/>
      </c>
      <c s="90" t="str">
        <f>IF('S.D.PASTE SHEET'!H1113="","",UPPER('S.D.PASTE SHEET'!H1113))</f>
        <v/>
      </c>
      <c s="90" t="str">
        <f>IF('S.D.PASTE SHEET'!I1113="","",'S.D.PASTE SHEET'!I1113)</f>
        <v/>
      </c>
      <c s="91" t="str">
        <f>IF('S.D.PASTE SHEET'!J1113="","",'S.D.PASTE SHEET'!J1113)</f>
        <v/>
      </c>
      <c s="90" t="str">
        <f>IF('S.D.PASTE SHEET'!K1113="","",'S.D.PASTE SHEET'!K1113)</f>
        <v/>
      </c>
      <c s="90" t="str">
        <f>IF('S.D.PASTE SHEET'!L1113="","",'S.D.PASTE SHEET'!L1113)</f>
        <v/>
      </c>
      <c s="90" t="str">
        <f>IF('S.D.PASTE SHEET'!M1113="","",'S.D.PASTE SHEET'!M1113)</f>
        <v/>
      </c>
      <c s="90" t="str">
        <f>IF('S.D.PASTE SHEET'!N1113="","",'S.D.PASTE SHEET'!N1113)</f>
        <v/>
      </c>
      <c s="90" t="str">
        <f>IF('S.D.PASTE SHEET'!O1113="","",'S.D.PASTE SHEET'!O1113)</f>
        <v/>
      </c>
      <c s="90" t="str">
        <f>IF('S.D.PASTE SHEET'!P1113="","",'S.D.PASTE SHEET'!P1113)</f>
        <v/>
      </c>
      <c s="90" t="str">
        <f>IF('S.D.PASTE SHEET'!Q1113="","",'S.D.PASTE SHEET'!Q1113)</f>
        <v/>
      </c>
      <c s="90" t="str">
        <f>IF('S.D.PASTE SHEET'!R1113="","",'S.D.PASTE SHEET'!R1113)</f>
        <v/>
      </c>
      <c s="90" t="str">
        <f>IF('S.D.PASTE SHEET'!S1113="","",'S.D.PASTE SHEET'!S1113)</f>
        <v/>
      </c>
      <c s="90" t="str">
        <f>IF('S.D.PASTE SHEET'!T1113="","",'S.D.PASTE SHEET'!T1113)</f>
        <v/>
      </c>
      <c s="90" t="str">
        <f>IF('S.D.PASTE SHEET'!U1113="","",'S.D.PASTE SHEET'!U1113)</f>
        <v/>
      </c>
      <c s="90" t="str">
        <f>IF('S.D.PASTE SHEET'!V1113="","",'S.D.PASTE SHEET'!V1113)</f>
        <v/>
      </c>
      <c s="90" t="str">
        <f>IF('S.D.PASTE SHEET'!W1113="","",'S.D.PASTE SHEET'!W1113)</f>
        <v/>
      </c>
      <c s="90" t="str">
        <f>IF('S.D.PASTE SHEET'!X1113="","",'S.D.PASTE SHEET'!X1113)</f>
        <v/>
      </c>
      <c s="90" t="str">
        <f>IF('S.D.PASTE SHEET'!Y1113="","",'S.D.PASTE SHEET'!Y1113)</f>
        <v/>
      </c>
      <c s="90" t="str">
        <f>IF('S.D.PASTE SHEET'!Z1113="","",'S.D.PASTE SHEET'!Z1113)</f>
        <v/>
      </c>
      <c s="90" t="str">
        <f>IF('S.D.PASTE SHEET'!AA1113="","",'S.D.PASTE SHEET'!AA1113)</f>
        <v/>
      </c>
      <c s="90" t="str">
        <f>IF('S.D.PASTE SHEET'!AB1113="","",'S.D.PASTE SHEET'!AB1113)</f>
        <v/>
      </c>
      <c s="90" t="str">
        <f>IF('S.D.PASTE SHEET'!AC1113="","",'S.D.PASTE SHEET'!AC1113)</f>
        <v/>
      </c>
      <c s="90" t="str">
        <f>IF('S.D.PASTE SHEET'!AD1113="","",'S.D.PASTE SHEET'!AD1113)</f>
        <v/>
      </c>
      <c s="34"/>
      <c s="32" t="str">
        <f>IF(AK1113="","",IF(AK1113&gt;0,COUNT($AG$2:AG1113),""))</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3" s="32" t="str">
        <f>IF(BC1113="","",IF(BC1113&gt;0,COUNT($AY$2:AY1113),""))</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4" spans="1:66" ht="15.75" customHeight="1">
      <c r="A1114" s="90" t="str">
        <f>IF('S.D.PASTE SHEET'!A1114="","",'S.D.PASTE SHEET'!A1114)</f>
        <v/>
      </c>
      <c s="90" t="str">
        <f>IF('S.D.PASTE SHEET'!B1114="","",'S.D.PASTE SHEET'!B1114)</f>
        <v/>
      </c>
      <c s="90" t="str">
        <f>IF('S.D.PASTE SHEET'!C1114="","",'S.D.PASTE SHEET'!C1114)</f>
        <v/>
      </c>
      <c s="91" t="str">
        <f>IF('S.D.PASTE SHEET'!D1114="","",'S.D.PASTE SHEET'!D1114)</f>
        <v/>
      </c>
      <c s="90" t="str">
        <f>IF('S.D.PASTE SHEET'!E1114="","",UPPER('S.D.PASTE SHEET'!E1114))</f>
        <v/>
      </c>
      <c s="90" t="str">
        <f>IF('S.D.PASTE SHEET'!F1114="","",'S.D.PASTE SHEET'!F1114)</f>
        <v/>
      </c>
      <c s="90" t="str">
        <f>IF('S.D.PASTE SHEET'!G1114="","",UPPER('S.D.PASTE SHEET'!G1114))</f>
        <v/>
      </c>
      <c s="90" t="str">
        <f>IF('S.D.PASTE SHEET'!H1114="","",UPPER('S.D.PASTE SHEET'!H1114))</f>
        <v/>
      </c>
      <c s="90" t="str">
        <f>IF('S.D.PASTE SHEET'!I1114="","",'S.D.PASTE SHEET'!I1114)</f>
        <v/>
      </c>
      <c s="91" t="str">
        <f>IF('S.D.PASTE SHEET'!J1114="","",'S.D.PASTE SHEET'!J1114)</f>
        <v/>
      </c>
      <c s="90" t="str">
        <f>IF('S.D.PASTE SHEET'!K1114="","",'S.D.PASTE SHEET'!K1114)</f>
        <v/>
      </c>
      <c s="90" t="str">
        <f>IF('S.D.PASTE SHEET'!L1114="","",'S.D.PASTE SHEET'!L1114)</f>
        <v/>
      </c>
      <c s="90" t="str">
        <f>IF('S.D.PASTE SHEET'!M1114="","",'S.D.PASTE SHEET'!M1114)</f>
        <v/>
      </c>
      <c s="90" t="str">
        <f>IF('S.D.PASTE SHEET'!N1114="","",'S.D.PASTE SHEET'!N1114)</f>
        <v/>
      </c>
      <c s="90" t="str">
        <f>IF('S.D.PASTE SHEET'!O1114="","",'S.D.PASTE SHEET'!O1114)</f>
        <v/>
      </c>
      <c s="90" t="str">
        <f>IF('S.D.PASTE SHEET'!P1114="","",'S.D.PASTE SHEET'!P1114)</f>
        <v/>
      </c>
      <c s="90" t="str">
        <f>IF('S.D.PASTE SHEET'!Q1114="","",'S.D.PASTE SHEET'!Q1114)</f>
        <v/>
      </c>
      <c s="90" t="str">
        <f>IF('S.D.PASTE SHEET'!R1114="","",'S.D.PASTE SHEET'!R1114)</f>
        <v/>
      </c>
      <c s="90" t="str">
        <f>IF('S.D.PASTE SHEET'!S1114="","",'S.D.PASTE SHEET'!S1114)</f>
        <v/>
      </c>
      <c s="90" t="str">
        <f>IF('S.D.PASTE SHEET'!T1114="","",'S.D.PASTE SHEET'!T1114)</f>
        <v/>
      </c>
      <c s="90" t="str">
        <f>IF('S.D.PASTE SHEET'!U1114="","",'S.D.PASTE SHEET'!U1114)</f>
        <v/>
      </c>
      <c s="90" t="str">
        <f>IF('S.D.PASTE SHEET'!V1114="","",'S.D.PASTE SHEET'!V1114)</f>
        <v/>
      </c>
      <c s="90" t="str">
        <f>IF('S.D.PASTE SHEET'!W1114="","",'S.D.PASTE SHEET'!W1114)</f>
        <v/>
      </c>
      <c s="90" t="str">
        <f>IF('S.D.PASTE SHEET'!X1114="","",'S.D.PASTE SHEET'!X1114)</f>
        <v/>
      </c>
      <c s="90" t="str">
        <f>IF('S.D.PASTE SHEET'!Y1114="","",'S.D.PASTE SHEET'!Y1114)</f>
        <v/>
      </c>
      <c s="90" t="str">
        <f>IF('S.D.PASTE SHEET'!Z1114="","",'S.D.PASTE SHEET'!Z1114)</f>
        <v/>
      </c>
      <c s="90" t="str">
        <f>IF('S.D.PASTE SHEET'!AA1114="","",'S.D.PASTE SHEET'!AA1114)</f>
        <v/>
      </c>
      <c s="90" t="str">
        <f>IF('S.D.PASTE SHEET'!AB1114="","",'S.D.PASTE SHEET'!AB1114)</f>
        <v/>
      </c>
      <c s="90" t="str">
        <f>IF('S.D.PASTE SHEET'!AC1114="","",'S.D.PASTE SHEET'!AC1114)</f>
        <v/>
      </c>
      <c s="90" t="str">
        <f>IF('S.D.PASTE SHEET'!AD1114="","",'S.D.PASTE SHEET'!AD1114)</f>
        <v/>
      </c>
      <c s="34"/>
      <c s="32" t="str">
        <f>IF(AK1114="","",IF(AK1114&gt;0,COUNT($AG$2:AG1114),""))</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4" s="32" t="str">
        <f>IF(BC1114="","",IF(BC1114&gt;0,COUNT($AY$2:AY1114),""))</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5" spans="1:66" ht="15.75" customHeight="1">
      <c r="A1115" s="90" t="str">
        <f>IF('S.D.PASTE SHEET'!A1115="","",'S.D.PASTE SHEET'!A1115)</f>
        <v/>
      </c>
      <c s="90" t="str">
        <f>IF('S.D.PASTE SHEET'!B1115="","",'S.D.PASTE SHEET'!B1115)</f>
        <v/>
      </c>
      <c s="90" t="str">
        <f>IF('S.D.PASTE SHEET'!C1115="","",'S.D.PASTE SHEET'!C1115)</f>
        <v/>
      </c>
      <c s="91" t="str">
        <f>IF('S.D.PASTE SHEET'!D1115="","",'S.D.PASTE SHEET'!D1115)</f>
        <v/>
      </c>
      <c s="90" t="str">
        <f>IF('S.D.PASTE SHEET'!E1115="","",UPPER('S.D.PASTE SHEET'!E1115))</f>
        <v/>
      </c>
      <c s="90" t="str">
        <f>IF('S.D.PASTE SHEET'!F1115="","",'S.D.PASTE SHEET'!F1115)</f>
        <v/>
      </c>
      <c s="90" t="str">
        <f>IF('S.D.PASTE SHEET'!G1115="","",UPPER('S.D.PASTE SHEET'!G1115))</f>
        <v/>
      </c>
      <c s="90" t="str">
        <f>IF('S.D.PASTE SHEET'!H1115="","",UPPER('S.D.PASTE SHEET'!H1115))</f>
        <v/>
      </c>
      <c s="90" t="str">
        <f>IF('S.D.PASTE SHEET'!I1115="","",'S.D.PASTE SHEET'!I1115)</f>
        <v/>
      </c>
      <c s="91" t="str">
        <f>IF('S.D.PASTE SHEET'!J1115="","",'S.D.PASTE SHEET'!J1115)</f>
        <v/>
      </c>
      <c s="90" t="str">
        <f>IF('S.D.PASTE SHEET'!K1115="","",'S.D.PASTE SHEET'!K1115)</f>
        <v/>
      </c>
      <c s="90" t="str">
        <f>IF('S.D.PASTE SHEET'!L1115="","",'S.D.PASTE SHEET'!L1115)</f>
        <v/>
      </c>
      <c s="90" t="str">
        <f>IF('S.D.PASTE SHEET'!M1115="","",'S.D.PASTE SHEET'!M1115)</f>
        <v/>
      </c>
      <c s="90" t="str">
        <f>IF('S.D.PASTE SHEET'!N1115="","",'S.D.PASTE SHEET'!N1115)</f>
        <v/>
      </c>
      <c s="90" t="str">
        <f>IF('S.D.PASTE SHEET'!O1115="","",'S.D.PASTE SHEET'!O1115)</f>
        <v/>
      </c>
      <c s="90" t="str">
        <f>IF('S.D.PASTE SHEET'!P1115="","",'S.D.PASTE SHEET'!P1115)</f>
        <v/>
      </c>
      <c s="90" t="str">
        <f>IF('S.D.PASTE SHEET'!Q1115="","",'S.D.PASTE SHEET'!Q1115)</f>
        <v/>
      </c>
      <c s="90" t="str">
        <f>IF('S.D.PASTE SHEET'!R1115="","",'S.D.PASTE SHEET'!R1115)</f>
        <v/>
      </c>
      <c s="90" t="str">
        <f>IF('S.D.PASTE SHEET'!S1115="","",'S.D.PASTE SHEET'!S1115)</f>
        <v/>
      </c>
      <c s="90" t="str">
        <f>IF('S.D.PASTE SHEET'!T1115="","",'S.D.PASTE SHEET'!T1115)</f>
        <v/>
      </c>
      <c s="90" t="str">
        <f>IF('S.D.PASTE SHEET'!U1115="","",'S.D.PASTE SHEET'!U1115)</f>
        <v/>
      </c>
      <c s="90" t="str">
        <f>IF('S.D.PASTE SHEET'!V1115="","",'S.D.PASTE SHEET'!V1115)</f>
        <v/>
      </c>
      <c s="90" t="str">
        <f>IF('S.D.PASTE SHEET'!W1115="","",'S.D.PASTE SHEET'!W1115)</f>
        <v/>
      </c>
      <c s="90" t="str">
        <f>IF('S.D.PASTE SHEET'!X1115="","",'S.D.PASTE SHEET'!X1115)</f>
        <v/>
      </c>
      <c s="90" t="str">
        <f>IF('S.D.PASTE SHEET'!Y1115="","",'S.D.PASTE SHEET'!Y1115)</f>
        <v/>
      </c>
      <c s="90" t="str">
        <f>IF('S.D.PASTE SHEET'!Z1115="","",'S.D.PASTE SHEET'!Z1115)</f>
        <v/>
      </c>
      <c s="90" t="str">
        <f>IF('S.D.PASTE SHEET'!AA1115="","",'S.D.PASTE SHEET'!AA1115)</f>
        <v/>
      </c>
      <c s="90" t="str">
        <f>IF('S.D.PASTE SHEET'!AB1115="","",'S.D.PASTE SHEET'!AB1115)</f>
        <v/>
      </c>
      <c s="90" t="str">
        <f>IF('S.D.PASTE SHEET'!AC1115="","",'S.D.PASTE SHEET'!AC1115)</f>
        <v/>
      </c>
      <c s="90" t="str">
        <f>IF('S.D.PASTE SHEET'!AD1115="","",'S.D.PASTE SHEET'!AD1115)</f>
        <v/>
      </c>
      <c s="34"/>
      <c s="32" t="str">
        <f>IF(AK1115="","",IF(AK1115&gt;0,COUNT($AG$2:AG1115),""))</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5" s="32" t="str">
        <f>IF(BC1115="","",IF(BC1115&gt;0,COUNT($AY$2:AY1115),""))</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6" spans="1:66" ht="15.75" customHeight="1">
      <c r="A1116" s="90" t="str">
        <f>IF('S.D.PASTE SHEET'!A1116="","",'S.D.PASTE SHEET'!A1116)</f>
        <v/>
      </c>
      <c s="90" t="str">
        <f>IF('S.D.PASTE SHEET'!B1116="","",'S.D.PASTE SHEET'!B1116)</f>
        <v/>
      </c>
      <c s="90" t="str">
        <f>IF('S.D.PASTE SHEET'!C1116="","",'S.D.PASTE SHEET'!C1116)</f>
        <v/>
      </c>
      <c s="91" t="str">
        <f>IF('S.D.PASTE SHEET'!D1116="","",'S.D.PASTE SHEET'!D1116)</f>
        <v/>
      </c>
      <c s="90" t="str">
        <f>IF('S.D.PASTE SHEET'!E1116="","",UPPER('S.D.PASTE SHEET'!E1116))</f>
        <v/>
      </c>
      <c s="90" t="str">
        <f>IF('S.D.PASTE SHEET'!F1116="","",'S.D.PASTE SHEET'!F1116)</f>
        <v/>
      </c>
      <c s="90" t="str">
        <f>IF('S.D.PASTE SHEET'!G1116="","",UPPER('S.D.PASTE SHEET'!G1116))</f>
        <v/>
      </c>
      <c s="90" t="str">
        <f>IF('S.D.PASTE SHEET'!H1116="","",UPPER('S.D.PASTE SHEET'!H1116))</f>
        <v/>
      </c>
      <c s="90" t="str">
        <f>IF('S.D.PASTE SHEET'!I1116="","",'S.D.PASTE SHEET'!I1116)</f>
        <v/>
      </c>
      <c s="91" t="str">
        <f>IF('S.D.PASTE SHEET'!J1116="","",'S.D.PASTE SHEET'!J1116)</f>
        <v/>
      </c>
      <c s="90" t="str">
        <f>IF('S.D.PASTE SHEET'!K1116="","",'S.D.PASTE SHEET'!K1116)</f>
        <v/>
      </c>
      <c s="90" t="str">
        <f>IF('S.D.PASTE SHEET'!L1116="","",'S.D.PASTE SHEET'!L1116)</f>
        <v/>
      </c>
      <c s="90" t="str">
        <f>IF('S.D.PASTE SHEET'!M1116="","",'S.D.PASTE SHEET'!M1116)</f>
        <v/>
      </c>
      <c s="90" t="str">
        <f>IF('S.D.PASTE SHEET'!N1116="","",'S.D.PASTE SHEET'!N1116)</f>
        <v/>
      </c>
      <c s="90" t="str">
        <f>IF('S.D.PASTE SHEET'!O1116="","",'S.D.PASTE SHEET'!O1116)</f>
        <v/>
      </c>
      <c s="90" t="str">
        <f>IF('S.D.PASTE SHEET'!P1116="","",'S.D.PASTE SHEET'!P1116)</f>
        <v/>
      </c>
      <c s="90" t="str">
        <f>IF('S.D.PASTE SHEET'!Q1116="","",'S.D.PASTE SHEET'!Q1116)</f>
        <v/>
      </c>
      <c s="90" t="str">
        <f>IF('S.D.PASTE SHEET'!R1116="","",'S.D.PASTE SHEET'!R1116)</f>
        <v/>
      </c>
      <c s="90" t="str">
        <f>IF('S.D.PASTE SHEET'!S1116="","",'S.D.PASTE SHEET'!S1116)</f>
        <v/>
      </c>
      <c s="90" t="str">
        <f>IF('S.D.PASTE SHEET'!T1116="","",'S.D.PASTE SHEET'!T1116)</f>
        <v/>
      </c>
      <c s="90" t="str">
        <f>IF('S.D.PASTE SHEET'!U1116="","",'S.D.PASTE SHEET'!U1116)</f>
        <v/>
      </c>
      <c s="90" t="str">
        <f>IF('S.D.PASTE SHEET'!V1116="","",'S.D.PASTE SHEET'!V1116)</f>
        <v/>
      </c>
      <c s="90" t="str">
        <f>IF('S.D.PASTE SHEET'!W1116="","",'S.D.PASTE SHEET'!W1116)</f>
        <v/>
      </c>
      <c s="90" t="str">
        <f>IF('S.D.PASTE SHEET'!X1116="","",'S.D.PASTE SHEET'!X1116)</f>
        <v/>
      </c>
      <c s="90" t="str">
        <f>IF('S.D.PASTE SHEET'!Y1116="","",'S.D.PASTE SHEET'!Y1116)</f>
        <v/>
      </c>
      <c s="90" t="str">
        <f>IF('S.D.PASTE SHEET'!Z1116="","",'S.D.PASTE SHEET'!Z1116)</f>
        <v/>
      </c>
      <c s="90" t="str">
        <f>IF('S.D.PASTE SHEET'!AA1116="","",'S.D.PASTE SHEET'!AA1116)</f>
        <v/>
      </c>
      <c s="90" t="str">
        <f>IF('S.D.PASTE SHEET'!AB1116="","",'S.D.PASTE SHEET'!AB1116)</f>
        <v/>
      </c>
      <c s="90" t="str">
        <f>IF('S.D.PASTE SHEET'!AC1116="","",'S.D.PASTE SHEET'!AC1116)</f>
        <v/>
      </c>
      <c s="90" t="str">
        <f>IF('S.D.PASTE SHEET'!AD1116="","",'S.D.PASTE SHEET'!AD1116)</f>
        <v/>
      </c>
      <c s="34"/>
      <c s="32" t="str">
        <f>IF(AK1116="","",IF(AK1116&gt;0,COUNT($AG$2:AG1116),""))</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6" s="32" t="str">
        <f>IF(BC1116="","",IF(BC1116&gt;0,COUNT($AY$2:AY1116),""))</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7" spans="1:66" ht="15.75" customHeight="1">
      <c r="A1117" s="90" t="str">
        <f>IF('S.D.PASTE SHEET'!A1117="","",'S.D.PASTE SHEET'!A1117)</f>
        <v/>
      </c>
      <c s="90" t="str">
        <f>IF('S.D.PASTE SHEET'!B1117="","",'S.D.PASTE SHEET'!B1117)</f>
        <v/>
      </c>
      <c s="90" t="str">
        <f>IF('S.D.PASTE SHEET'!C1117="","",'S.D.PASTE SHEET'!C1117)</f>
        <v/>
      </c>
      <c s="91" t="str">
        <f>IF('S.D.PASTE SHEET'!D1117="","",'S.D.PASTE SHEET'!D1117)</f>
        <v/>
      </c>
      <c s="90" t="str">
        <f>IF('S.D.PASTE SHEET'!E1117="","",UPPER('S.D.PASTE SHEET'!E1117))</f>
        <v/>
      </c>
      <c s="90" t="str">
        <f>IF('S.D.PASTE SHEET'!F1117="","",'S.D.PASTE SHEET'!F1117)</f>
        <v/>
      </c>
      <c s="90" t="str">
        <f>IF('S.D.PASTE SHEET'!G1117="","",UPPER('S.D.PASTE SHEET'!G1117))</f>
        <v/>
      </c>
      <c s="90" t="str">
        <f>IF('S.D.PASTE SHEET'!H1117="","",UPPER('S.D.PASTE SHEET'!H1117))</f>
        <v/>
      </c>
      <c s="90" t="str">
        <f>IF('S.D.PASTE SHEET'!I1117="","",'S.D.PASTE SHEET'!I1117)</f>
        <v/>
      </c>
      <c s="91" t="str">
        <f>IF('S.D.PASTE SHEET'!J1117="","",'S.D.PASTE SHEET'!J1117)</f>
        <v/>
      </c>
      <c s="90" t="str">
        <f>IF('S.D.PASTE SHEET'!K1117="","",'S.D.PASTE SHEET'!K1117)</f>
        <v/>
      </c>
      <c s="90" t="str">
        <f>IF('S.D.PASTE SHEET'!L1117="","",'S.D.PASTE SHEET'!L1117)</f>
        <v/>
      </c>
      <c s="90" t="str">
        <f>IF('S.D.PASTE SHEET'!M1117="","",'S.D.PASTE SHEET'!M1117)</f>
        <v/>
      </c>
      <c s="90" t="str">
        <f>IF('S.D.PASTE SHEET'!N1117="","",'S.D.PASTE SHEET'!N1117)</f>
        <v/>
      </c>
      <c s="90" t="str">
        <f>IF('S.D.PASTE SHEET'!O1117="","",'S.D.PASTE SHEET'!O1117)</f>
        <v/>
      </c>
      <c s="90" t="str">
        <f>IF('S.D.PASTE SHEET'!P1117="","",'S.D.PASTE SHEET'!P1117)</f>
        <v/>
      </c>
      <c s="90" t="str">
        <f>IF('S.D.PASTE SHEET'!Q1117="","",'S.D.PASTE SHEET'!Q1117)</f>
        <v/>
      </c>
      <c s="90" t="str">
        <f>IF('S.D.PASTE SHEET'!R1117="","",'S.D.PASTE SHEET'!R1117)</f>
        <v/>
      </c>
      <c s="90" t="str">
        <f>IF('S.D.PASTE SHEET'!S1117="","",'S.D.PASTE SHEET'!S1117)</f>
        <v/>
      </c>
      <c s="90" t="str">
        <f>IF('S.D.PASTE SHEET'!T1117="","",'S.D.PASTE SHEET'!T1117)</f>
        <v/>
      </c>
      <c s="90" t="str">
        <f>IF('S.D.PASTE SHEET'!U1117="","",'S.D.PASTE SHEET'!U1117)</f>
        <v/>
      </c>
      <c s="90" t="str">
        <f>IF('S.D.PASTE SHEET'!V1117="","",'S.D.PASTE SHEET'!V1117)</f>
        <v/>
      </c>
      <c s="90" t="str">
        <f>IF('S.D.PASTE SHEET'!W1117="","",'S.D.PASTE SHEET'!W1117)</f>
        <v/>
      </c>
      <c s="90" t="str">
        <f>IF('S.D.PASTE SHEET'!X1117="","",'S.D.PASTE SHEET'!X1117)</f>
        <v/>
      </c>
      <c s="90" t="str">
        <f>IF('S.D.PASTE SHEET'!Y1117="","",'S.D.PASTE SHEET'!Y1117)</f>
        <v/>
      </c>
      <c s="90" t="str">
        <f>IF('S.D.PASTE SHEET'!Z1117="","",'S.D.PASTE SHEET'!Z1117)</f>
        <v/>
      </c>
      <c s="90" t="str">
        <f>IF('S.D.PASTE SHEET'!AA1117="","",'S.D.PASTE SHEET'!AA1117)</f>
        <v/>
      </c>
      <c s="90" t="str">
        <f>IF('S.D.PASTE SHEET'!AB1117="","",'S.D.PASTE SHEET'!AB1117)</f>
        <v/>
      </c>
      <c s="90" t="str">
        <f>IF('S.D.PASTE SHEET'!AC1117="","",'S.D.PASTE SHEET'!AC1117)</f>
        <v/>
      </c>
      <c s="90" t="str">
        <f>IF('S.D.PASTE SHEET'!AD1117="","",'S.D.PASTE SHEET'!AD1117)</f>
        <v/>
      </c>
      <c s="34"/>
      <c s="32" t="str">
        <f>IF(AK1117="","",IF(AK1117&gt;0,COUNT($AG$2:AG1117),""))</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7" s="32" t="str">
        <f>IF(BC1117="","",IF(BC1117&gt;0,COUNT($AY$2:AY1117),""))</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8" spans="1:66" ht="15.75" customHeight="1">
      <c r="A1118" s="90" t="str">
        <f>IF('S.D.PASTE SHEET'!A1118="","",'S.D.PASTE SHEET'!A1118)</f>
        <v/>
      </c>
      <c s="90" t="str">
        <f>IF('S.D.PASTE SHEET'!B1118="","",'S.D.PASTE SHEET'!B1118)</f>
        <v/>
      </c>
      <c s="90" t="str">
        <f>IF('S.D.PASTE SHEET'!C1118="","",'S.D.PASTE SHEET'!C1118)</f>
        <v/>
      </c>
      <c s="91" t="str">
        <f>IF('S.D.PASTE SHEET'!D1118="","",'S.D.PASTE SHEET'!D1118)</f>
        <v/>
      </c>
      <c s="90" t="str">
        <f>IF('S.D.PASTE SHEET'!E1118="","",UPPER('S.D.PASTE SHEET'!E1118))</f>
        <v/>
      </c>
      <c s="90" t="str">
        <f>IF('S.D.PASTE SHEET'!F1118="","",'S.D.PASTE SHEET'!F1118)</f>
        <v/>
      </c>
      <c s="90" t="str">
        <f>IF('S.D.PASTE SHEET'!G1118="","",UPPER('S.D.PASTE SHEET'!G1118))</f>
        <v/>
      </c>
      <c s="90" t="str">
        <f>IF('S.D.PASTE SHEET'!H1118="","",UPPER('S.D.PASTE SHEET'!H1118))</f>
        <v/>
      </c>
      <c s="90" t="str">
        <f>IF('S.D.PASTE SHEET'!I1118="","",'S.D.PASTE SHEET'!I1118)</f>
        <v/>
      </c>
      <c s="91" t="str">
        <f>IF('S.D.PASTE SHEET'!J1118="","",'S.D.PASTE SHEET'!J1118)</f>
        <v/>
      </c>
      <c s="90" t="str">
        <f>IF('S.D.PASTE SHEET'!K1118="","",'S.D.PASTE SHEET'!K1118)</f>
        <v/>
      </c>
      <c s="90" t="str">
        <f>IF('S.D.PASTE SHEET'!L1118="","",'S.D.PASTE SHEET'!L1118)</f>
        <v/>
      </c>
      <c s="90" t="str">
        <f>IF('S.D.PASTE SHEET'!M1118="","",'S.D.PASTE SHEET'!M1118)</f>
        <v/>
      </c>
      <c s="90" t="str">
        <f>IF('S.D.PASTE SHEET'!N1118="","",'S.D.PASTE SHEET'!N1118)</f>
        <v/>
      </c>
      <c s="90" t="str">
        <f>IF('S.D.PASTE SHEET'!O1118="","",'S.D.PASTE SHEET'!O1118)</f>
        <v/>
      </c>
      <c s="90" t="str">
        <f>IF('S.D.PASTE SHEET'!P1118="","",'S.D.PASTE SHEET'!P1118)</f>
        <v/>
      </c>
      <c s="90" t="str">
        <f>IF('S.D.PASTE SHEET'!Q1118="","",'S.D.PASTE SHEET'!Q1118)</f>
        <v/>
      </c>
      <c s="90" t="str">
        <f>IF('S.D.PASTE SHEET'!R1118="","",'S.D.PASTE SHEET'!R1118)</f>
        <v/>
      </c>
      <c s="90" t="str">
        <f>IF('S.D.PASTE SHEET'!S1118="","",'S.D.PASTE SHEET'!S1118)</f>
        <v/>
      </c>
      <c s="90" t="str">
        <f>IF('S.D.PASTE SHEET'!T1118="","",'S.D.PASTE SHEET'!T1118)</f>
        <v/>
      </c>
      <c s="90" t="str">
        <f>IF('S.D.PASTE SHEET'!U1118="","",'S.D.PASTE SHEET'!U1118)</f>
        <v/>
      </c>
      <c s="90" t="str">
        <f>IF('S.D.PASTE SHEET'!V1118="","",'S.D.PASTE SHEET'!V1118)</f>
        <v/>
      </c>
      <c s="90" t="str">
        <f>IF('S.D.PASTE SHEET'!W1118="","",'S.D.PASTE SHEET'!W1118)</f>
        <v/>
      </c>
      <c s="90" t="str">
        <f>IF('S.D.PASTE SHEET'!X1118="","",'S.D.PASTE SHEET'!X1118)</f>
        <v/>
      </c>
      <c s="90" t="str">
        <f>IF('S.D.PASTE SHEET'!Y1118="","",'S.D.PASTE SHEET'!Y1118)</f>
        <v/>
      </c>
      <c s="90" t="str">
        <f>IF('S.D.PASTE SHEET'!Z1118="","",'S.D.PASTE SHEET'!Z1118)</f>
        <v/>
      </c>
      <c s="90" t="str">
        <f>IF('S.D.PASTE SHEET'!AA1118="","",'S.D.PASTE SHEET'!AA1118)</f>
        <v/>
      </c>
      <c s="90" t="str">
        <f>IF('S.D.PASTE SHEET'!AB1118="","",'S.D.PASTE SHEET'!AB1118)</f>
        <v/>
      </c>
      <c s="90" t="str">
        <f>IF('S.D.PASTE SHEET'!AC1118="","",'S.D.PASTE SHEET'!AC1118)</f>
        <v/>
      </c>
      <c s="90" t="str">
        <f>IF('S.D.PASTE SHEET'!AD1118="","",'S.D.PASTE SHEET'!AD1118)</f>
        <v/>
      </c>
      <c s="34"/>
      <c s="32" t="str">
        <f>IF(AK1118="","",IF(AK1118&gt;0,COUNT($AG$2:AG1118),""))</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8" s="32" t="str">
        <f>IF(BC1118="","",IF(BC1118&gt;0,COUNT($AY$2:AY1118),""))</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19" spans="1:66" ht="15.75" customHeight="1">
      <c r="A1119" s="90" t="str">
        <f>IF('S.D.PASTE SHEET'!A1119="","",'S.D.PASTE SHEET'!A1119)</f>
        <v/>
      </c>
      <c s="90" t="str">
        <f>IF('S.D.PASTE SHEET'!B1119="","",'S.D.PASTE SHEET'!B1119)</f>
        <v/>
      </c>
      <c s="90" t="str">
        <f>IF('S.D.PASTE SHEET'!C1119="","",'S.D.PASTE SHEET'!C1119)</f>
        <v/>
      </c>
      <c s="91" t="str">
        <f>IF('S.D.PASTE SHEET'!D1119="","",'S.D.PASTE SHEET'!D1119)</f>
        <v/>
      </c>
      <c s="90" t="str">
        <f>IF('S.D.PASTE SHEET'!E1119="","",UPPER('S.D.PASTE SHEET'!E1119))</f>
        <v/>
      </c>
      <c s="90" t="str">
        <f>IF('S.D.PASTE SHEET'!F1119="","",'S.D.PASTE SHEET'!F1119)</f>
        <v/>
      </c>
      <c s="90" t="str">
        <f>IF('S.D.PASTE SHEET'!G1119="","",UPPER('S.D.PASTE SHEET'!G1119))</f>
        <v/>
      </c>
      <c s="90" t="str">
        <f>IF('S.D.PASTE SHEET'!H1119="","",UPPER('S.D.PASTE SHEET'!H1119))</f>
        <v/>
      </c>
      <c s="90" t="str">
        <f>IF('S.D.PASTE SHEET'!I1119="","",'S.D.PASTE SHEET'!I1119)</f>
        <v/>
      </c>
      <c s="91" t="str">
        <f>IF('S.D.PASTE SHEET'!J1119="","",'S.D.PASTE SHEET'!J1119)</f>
        <v/>
      </c>
      <c s="90" t="str">
        <f>IF('S.D.PASTE SHEET'!K1119="","",'S.D.PASTE SHEET'!K1119)</f>
        <v/>
      </c>
      <c s="90" t="str">
        <f>IF('S.D.PASTE SHEET'!L1119="","",'S.D.PASTE SHEET'!L1119)</f>
        <v/>
      </c>
      <c s="90" t="str">
        <f>IF('S.D.PASTE SHEET'!M1119="","",'S.D.PASTE SHEET'!M1119)</f>
        <v/>
      </c>
      <c s="90" t="str">
        <f>IF('S.D.PASTE SHEET'!N1119="","",'S.D.PASTE SHEET'!N1119)</f>
        <v/>
      </c>
      <c s="90" t="str">
        <f>IF('S.D.PASTE SHEET'!O1119="","",'S.D.PASTE SHEET'!O1119)</f>
        <v/>
      </c>
      <c s="90" t="str">
        <f>IF('S.D.PASTE SHEET'!P1119="","",'S.D.PASTE SHEET'!P1119)</f>
        <v/>
      </c>
      <c s="90" t="str">
        <f>IF('S.D.PASTE SHEET'!Q1119="","",'S.D.PASTE SHEET'!Q1119)</f>
        <v/>
      </c>
      <c s="90" t="str">
        <f>IF('S.D.PASTE SHEET'!R1119="","",'S.D.PASTE SHEET'!R1119)</f>
        <v/>
      </c>
      <c s="90" t="str">
        <f>IF('S.D.PASTE SHEET'!S1119="","",'S.D.PASTE SHEET'!S1119)</f>
        <v/>
      </c>
      <c s="90" t="str">
        <f>IF('S.D.PASTE SHEET'!T1119="","",'S.D.PASTE SHEET'!T1119)</f>
        <v/>
      </c>
      <c s="90" t="str">
        <f>IF('S.D.PASTE SHEET'!U1119="","",'S.D.PASTE SHEET'!U1119)</f>
        <v/>
      </c>
      <c s="90" t="str">
        <f>IF('S.D.PASTE SHEET'!V1119="","",'S.D.PASTE SHEET'!V1119)</f>
        <v/>
      </c>
      <c s="90" t="str">
        <f>IF('S.D.PASTE SHEET'!W1119="","",'S.D.PASTE SHEET'!W1119)</f>
        <v/>
      </c>
      <c s="90" t="str">
        <f>IF('S.D.PASTE SHEET'!X1119="","",'S.D.PASTE SHEET'!X1119)</f>
        <v/>
      </c>
      <c s="90" t="str">
        <f>IF('S.D.PASTE SHEET'!Y1119="","",'S.D.PASTE SHEET'!Y1119)</f>
        <v/>
      </c>
      <c s="90" t="str">
        <f>IF('S.D.PASTE SHEET'!Z1119="","",'S.D.PASTE SHEET'!Z1119)</f>
        <v/>
      </c>
      <c s="90" t="str">
        <f>IF('S.D.PASTE SHEET'!AA1119="","",'S.D.PASTE SHEET'!AA1119)</f>
        <v/>
      </c>
      <c s="90" t="str">
        <f>IF('S.D.PASTE SHEET'!AB1119="","",'S.D.PASTE SHEET'!AB1119)</f>
        <v/>
      </c>
      <c s="90" t="str">
        <f>IF('S.D.PASTE SHEET'!AC1119="","",'S.D.PASTE SHEET'!AC1119)</f>
        <v/>
      </c>
      <c s="90" t="str">
        <f>IF('S.D.PASTE SHEET'!AD1119="","",'S.D.PASTE SHEET'!AD1119)</f>
        <v/>
      </c>
      <c s="34"/>
      <c s="32" t="str">
        <f>IF(AK1119="","",IF(AK1119&gt;0,COUNT($AG$2:AG1119),""))</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19" s="32" t="str">
        <f>IF(BC1119="","",IF(BC1119&gt;0,COUNT($AY$2:AY1119),""))</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20" spans="1:66" ht="15.75" customHeight="1">
      <c r="A1120" s="90" t="str">
        <f>IF('S.D.PASTE SHEET'!A1120="","",'S.D.PASTE SHEET'!A1120)</f>
        <v/>
      </c>
      <c s="90" t="str">
        <f>IF('S.D.PASTE SHEET'!B1120="","",'S.D.PASTE SHEET'!B1120)</f>
        <v/>
      </c>
      <c s="90" t="str">
        <f>IF('S.D.PASTE SHEET'!C1120="","",'S.D.PASTE SHEET'!C1120)</f>
        <v/>
      </c>
      <c s="91" t="str">
        <f>IF('S.D.PASTE SHEET'!D1120="","",'S.D.PASTE SHEET'!D1120)</f>
        <v/>
      </c>
      <c s="90" t="str">
        <f>IF('S.D.PASTE SHEET'!E1120="","",UPPER('S.D.PASTE SHEET'!E1120))</f>
        <v/>
      </c>
      <c s="90" t="str">
        <f>IF('S.D.PASTE SHEET'!F1120="","",'S.D.PASTE SHEET'!F1120)</f>
        <v/>
      </c>
      <c s="90" t="str">
        <f>IF('S.D.PASTE SHEET'!G1120="","",UPPER('S.D.PASTE SHEET'!G1120))</f>
        <v/>
      </c>
      <c s="90" t="str">
        <f>IF('S.D.PASTE SHEET'!H1120="","",UPPER('S.D.PASTE SHEET'!H1120))</f>
        <v/>
      </c>
      <c s="90" t="str">
        <f>IF('S.D.PASTE SHEET'!I1120="","",'S.D.PASTE SHEET'!I1120)</f>
        <v/>
      </c>
      <c s="91" t="str">
        <f>IF('S.D.PASTE SHEET'!J1120="","",'S.D.PASTE SHEET'!J1120)</f>
        <v/>
      </c>
      <c s="90" t="str">
        <f>IF('S.D.PASTE SHEET'!K1120="","",'S.D.PASTE SHEET'!K1120)</f>
        <v/>
      </c>
      <c s="90" t="str">
        <f>IF('S.D.PASTE SHEET'!L1120="","",'S.D.PASTE SHEET'!L1120)</f>
        <v/>
      </c>
      <c s="90" t="str">
        <f>IF('S.D.PASTE SHEET'!M1120="","",'S.D.PASTE SHEET'!M1120)</f>
        <v/>
      </c>
      <c s="90" t="str">
        <f>IF('S.D.PASTE SHEET'!N1120="","",'S.D.PASTE SHEET'!N1120)</f>
        <v/>
      </c>
      <c s="90" t="str">
        <f>IF('S.D.PASTE SHEET'!O1120="","",'S.D.PASTE SHEET'!O1120)</f>
        <v/>
      </c>
      <c s="90" t="str">
        <f>IF('S.D.PASTE SHEET'!P1120="","",'S.D.PASTE SHEET'!P1120)</f>
        <v/>
      </c>
      <c s="90" t="str">
        <f>IF('S.D.PASTE SHEET'!Q1120="","",'S.D.PASTE SHEET'!Q1120)</f>
        <v/>
      </c>
      <c s="90" t="str">
        <f>IF('S.D.PASTE SHEET'!R1120="","",'S.D.PASTE SHEET'!R1120)</f>
        <v/>
      </c>
      <c s="90" t="str">
        <f>IF('S.D.PASTE SHEET'!S1120="","",'S.D.PASTE SHEET'!S1120)</f>
        <v/>
      </c>
      <c s="90" t="str">
        <f>IF('S.D.PASTE SHEET'!T1120="","",'S.D.PASTE SHEET'!T1120)</f>
        <v/>
      </c>
      <c s="90" t="str">
        <f>IF('S.D.PASTE SHEET'!U1120="","",'S.D.PASTE SHEET'!U1120)</f>
        <v/>
      </c>
      <c s="90" t="str">
        <f>IF('S.D.PASTE SHEET'!V1120="","",'S.D.PASTE SHEET'!V1120)</f>
        <v/>
      </c>
      <c s="90" t="str">
        <f>IF('S.D.PASTE SHEET'!W1120="","",'S.D.PASTE SHEET'!W1120)</f>
        <v/>
      </c>
      <c s="90" t="str">
        <f>IF('S.D.PASTE SHEET'!X1120="","",'S.D.PASTE SHEET'!X1120)</f>
        <v/>
      </c>
      <c s="90" t="str">
        <f>IF('S.D.PASTE SHEET'!Y1120="","",'S.D.PASTE SHEET'!Y1120)</f>
        <v/>
      </c>
      <c s="90" t="str">
        <f>IF('S.D.PASTE SHEET'!Z1120="","",'S.D.PASTE SHEET'!Z1120)</f>
        <v/>
      </c>
      <c s="90" t="str">
        <f>IF('S.D.PASTE SHEET'!AA1120="","",'S.D.PASTE SHEET'!AA1120)</f>
        <v/>
      </c>
      <c s="90" t="str">
        <f>IF('S.D.PASTE SHEET'!AB1120="","",'S.D.PASTE SHEET'!AB1120)</f>
        <v/>
      </c>
      <c s="90" t="str">
        <f>IF('S.D.PASTE SHEET'!AC1120="","",'S.D.PASTE SHEET'!AC1120)</f>
        <v/>
      </c>
      <c s="90" t="str">
        <f>IF('S.D.PASTE SHEET'!AD1120="","",'S.D.PASTE SHEET'!AD1120)</f>
        <v/>
      </c>
      <c s="34"/>
      <c s="32" t="str">
        <f>IF(AK1120="","",IF(AK1120&gt;0,COUNT($AG$2:AG1120),""))</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 t="shared" si="157"/>
        <v/>
      </c>
      <c r="AX1120" s="32" t="str">
        <f>IF(BC1120="","",IF(BC1120&gt;0,COUNT($AY$2:AY1120),""))</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21" spans="1:66" ht="15.75" customHeight="1">
      <c r="A1121" s="90" t="str">
        <f>IF('S.D.PASTE SHEET'!A1121="","",'S.D.PASTE SHEET'!A1121)</f>
        <v/>
      </c>
      <c s="90" t="str">
        <f>IF('S.D.PASTE SHEET'!B1121="","",'S.D.PASTE SHEET'!B1121)</f>
        <v/>
      </c>
      <c s="90" t="str">
        <f>IF('S.D.PASTE SHEET'!C1121="","",'S.D.PASTE SHEET'!C1121)</f>
        <v/>
      </c>
      <c s="91" t="str">
        <f>IF('S.D.PASTE SHEET'!D1121="","",'S.D.PASTE SHEET'!D1121)</f>
        <v/>
      </c>
      <c s="90" t="str">
        <f>IF('S.D.PASTE SHEET'!E1121="","",UPPER('S.D.PASTE SHEET'!E1121))</f>
        <v/>
      </c>
      <c s="90" t="str">
        <f>IF('S.D.PASTE SHEET'!F1121="","",'S.D.PASTE SHEET'!F1121)</f>
        <v/>
      </c>
      <c s="90" t="str">
        <f>IF('S.D.PASTE SHEET'!G1121="","",UPPER('S.D.PASTE SHEET'!G1121))</f>
        <v/>
      </c>
      <c s="90" t="str">
        <f>IF('S.D.PASTE SHEET'!H1121="","",UPPER('S.D.PASTE SHEET'!H1121))</f>
        <v/>
      </c>
      <c s="90" t="str">
        <f>IF('S.D.PASTE SHEET'!I1121="","",'S.D.PASTE SHEET'!I1121)</f>
        <v/>
      </c>
      <c s="91" t="str">
        <f>IF('S.D.PASTE SHEET'!J1121="","",'S.D.PASTE SHEET'!J1121)</f>
        <v/>
      </c>
      <c s="90" t="str">
        <f>IF('S.D.PASTE SHEET'!K1121="","",'S.D.PASTE SHEET'!K1121)</f>
        <v/>
      </c>
      <c s="90" t="str">
        <f>IF('S.D.PASTE SHEET'!L1121="","",'S.D.PASTE SHEET'!L1121)</f>
        <v/>
      </c>
      <c s="90" t="str">
        <f>IF('S.D.PASTE SHEET'!M1121="","",'S.D.PASTE SHEET'!M1121)</f>
        <v/>
      </c>
      <c s="90" t="str">
        <f>IF('S.D.PASTE SHEET'!N1121="","",'S.D.PASTE SHEET'!N1121)</f>
        <v/>
      </c>
      <c s="90" t="str">
        <f>IF('S.D.PASTE SHEET'!O1121="","",'S.D.PASTE SHEET'!O1121)</f>
        <v/>
      </c>
      <c s="90" t="str">
        <f>IF('S.D.PASTE SHEET'!P1121="","",'S.D.PASTE SHEET'!P1121)</f>
        <v/>
      </c>
      <c s="90" t="str">
        <f>IF('S.D.PASTE SHEET'!Q1121="","",'S.D.PASTE SHEET'!Q1121)</f>
        <v/>
      </c>
      <c s="90" t="str">
        <f>IF('S.D.PASTE SHEET'!R1121="","",'S.D.PASTE SHEET'!R1121)</f>
        <v/>
      </c>
      <c s="90" t="str">
        <f>IF('S.D.PASTE SHEET'!S1121="","",'S.D.PASTE SHEET'!S1121)</f>
        <v/>
      </c>
      <c s="90" t="str">
        <f>IF('S.D.PASTE SHEET'!T1121="","",'S.D.PASTE SHEET'!T1121)</f>
        <v/>
      </c>
      <c s="90" t="str">
        <f>IF('S.D.PASTE SHEET'!U1121="","",'S.D.PASTE SHEET'!U1121)</f>
        <v/>
      </c>
      <c s="90" t="str">
        <f>IF('S.D.PASTE SHEET'!V1121="","",'S.D.PASTE SHEET'!V1121)</f>
        <v/>
      </c>
      <c s="90" t="str">
        <f>IF('S.D.PASTE SHEET'!W1121="","",'S.D.PASTE SHEET'!W1121)</f>
        <v/>
      </c>
      <c s="90" t="str">
        <f>IF('S.D.PASTE SHEET'!X1121="","",'S.D.PASTE SHEET'!X1121)</f>
        <v/>
      </c>
      <c s="90" t="str">
        <f>IF('S.D.PASTE SHEET'!Y1121="","",'S.D.PASTE SHEET'!Y1121)</f>
        <v/>
      </c>
      <c s="90" t="str">
        <f>IF('S.D.PASTE SHEET'!Z1121="","",'S.D.PASTE SHEET'!Z1121)</f>
        <v/>
      </c>
      <c s="90" t="str">
        <f>IF('S.D.PASTE SHEET'!AA1121="","",'S.D.PASTE SHEET'!AA1121)</f>
        <v/>
      </c>
      <c s="90" t="str">
        <f>IF('S.D.PASTE SHEET'!AB1121="","",'S.D.PASTE SHEET'!AB1121)</f>
        <v/>
      </c>
      <c s="90" t="str">
        <f>IF('S.D.PASTE SHEET'!AC1121="","",'S.D.PASTE SHEET'!AC1121)</f>
        <v/>
      </c>
      <c s="90" t="str">
        <f>IF('S.D.PASTE SHEET'!AD1121="","",'S.D.PASTE SHEET'!AD1121)</f>
        <v/>
      </c>
      <c s="34"/>
      <c s="32" t="str">
        <f>IF(AK1121="","",IF(AK1121&gt;0,COUNT($AG$2:AG1121),""))</f>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37" t="str">
        <f t="shared" si="157"/>
        <v/>
      </c>
      <c s="10" t="str">
        <f t="shared" si="157"/>
        <v/>
      </c>
      <c s="10" t="str">
        <f t="shared" si="157"/>
        <v/>
      </c>
      <c s="10" t="str">
        <f t="shared" si="157"/>
        <v/>
      </c>
      <c s="10" t="str">
        <f t="shared" si="157"/>
        <v/>
      </c>
      <c s="10" t="str">
        <f t="shared" si="157"/>
        <v/>
      </c>
      <c s="10" t="str">
        <f>IF(AND($AJ$1=5,$A1121=5),P1121,"")</f>
        <v/>
      </c>
      <c r="AX1121" s="32" t="str">
        <f>IF(BC1121="","",IF(BC1121&gt;0,COUNT($AY$2:AY1121),""))</f>
        <v/>
      </c>
      <c s="10" t="str">
        <f t="shared" si="155"/>
        <v/>
      </c>
      <c s="10" t="str">
        <f t="shared" si="158"/>
        <v/>
      </c>
      <c s="10" t="str">
        <f t="shared" si="158"/>
        <v/>
      </c>
      <c s="39" t="str">
        <f t="shared" si="158"/>
        <v/>
      </c>
      <c s="10" t="str">
        <f t="shared" si="158"/>
        <v/>
      </c>
      <c s="10" t="str">
        <f t="shared" si="158"/>
        <v/>
      </c>
      <c s="10" t="str">
        <f t="shared" si="158"/>
        <v/>
      </c>
      <c s="10" t="str">
        <f t="shared" si="158"/>
        <v/>
      </c>
      <c s="10" t="str">
        <f t="shared" si="158"/>
        <v/>
      </c>
      <c s="39" t="str">
        <f t="shared" si="158"/>
        <v/>
      </c>
      <c s="10" t="str">
        <f t="shared" si="158"/>
        <v/>
      </c>
      <c s="10" t="str">
        <f t="shared" si="158"/>
        <v/>
      </c>
      <c s="10" t="str">
        <f t="shared" si="158"/>
        <v/>
      </c>
      <c s="10" t="str">
        <f t="shared" si="158"/>
        <v/>
      </c>
      <c s="10" t="str">
        <f t="shared" si="158"/>
        <v/>
      </c>
      <c s="10" t="str">
        <f t="shared" si="158"/>
        <v/>
      </c>
    </row>
    <row r="1122" spans="1:66" ht="15.75" customHeight="1">
      <c r="A1122" s="90" t="str">
        <f>IF('S.D.PASTE SHEET'!A1122="","",'S.D.PASTE SHEET'!A1122)</f>
        <v/>
      </c>
      <c s="90" t="str">
        <f>IF('S.D.PASTE SHEET'!B1122="","",'S.D.PASTE SHEET'!B1122)</f>
        <v/>
      </c>
      <c s="90" t="str">
        <f>IF('S.D.PASTE SHEET'!C1122="","",'S.D.PASTE SHEET'!C1122)</f>
        <v/>
      </c>
      <c s="91" t="str">
        <f>IF('S.D.PASTE SHEET'!D1122="","",'S.D.PASTE SHEET'!D1122)</f>
        <v/>
      </c>
      <c s="90" t="str">
        <f>IF('S.D.PASTE SHEET'!E1122="","",UPPER('S.D.PASTE SHEET'!E1122))</f>
        <v/>
      </c>
      <c s="90" t="str">
        <f>IF('S.D.PASTE SHEET'!F1122="","",'S.D.PASTE SHEET'!F1122)</f>
        <v/>
      </c>
      <c s="90" t="str">
        <f>IF('S.D.PASTE SHEET'!G1122="","",UPPER('S.D.PASTE SHEET'!G1122))</f>
        <v/>
      </c>
      <c s="90" t="str">
        <f>IF('S.D.PASTE SHEET'!H1122="","",UPPER('S.D.PASTE SHEET'!H1122))</f>
        <v/>
      </c>
      <c s="90" t="str">
        <f>IF('S.D.PASTE SHEET'!I1122="","",'S.D.PASTE SHEET'!I1122)</f>
        <v/>
      </c>
      <c s="91" t="str">
        <f>IF('S.D.PASTE SHEET'!J1122="","",'S.D.PASTE SHEET'!J1122)</f>
        <v/>
      </c>
      <c s="90" t="str">
        <f>IF('S.D.PASTE SHEET'!K1122="","",'S.D.PASTE SHEET'!K1122)</f>
        <v/>
      </c>
      <c s="90" t="str">
        <f>IF('S.D.PASTE SHEET'!L1122="","",'S.D.PASTE SHEET'!L1122)</f>
        <v/>
      </c>
      <c s="90" t="str">
        <f>IF('S.D.PASTE SHEET'!M1122="","",'S.D.PASTE SHEET'!M1122)</f>
        <v/>
      </c>
      <c s="90" t="str">
        <f>IF('S.D.PASTE SHEET'!N1122="","",'S.D.PASTE SHEET'!N1122)</f>
        <v/>
      </c>
      <c s="90" t="str">
        <f>IF('S.D.PASTE SHEET'!O1122="","",'S.D.PASTE SHEET'!O1122)</f>
        <v/>
      </c>
      <c s="90" t="str">
        <f>IF('S.D.PASTE SHEET'!P1122="","",'S.D.PASTE SHEET'!P1122)</f>
        <v/>
      </c>
      <c s="90" t="str">
        <f>IF('S.D.PASTE SHEET'!Q1122="","",'S.D.PASTE SHEET'!Q1122)</f>
        <v/>
      </c>
      <c s="90" t="str">
        <f>IF('S.D.PASTE SHEET'!R1122="","",'S.D.PASTE SHEET'!R1122)</f>
        <v/>
      </c>
      <c s="90" t="str">
        <f>IF('S.D.PASTE SHEET'!S1122="","",'S.D.PASTE SHEET'!S1122)</f>
        <v/>
      </c>
      <c s="90" t="str">
        <f>IF('S.D.PASTE SHEET'!T1122="","",'S.D.PASTE SHEET'!T1122)</f>
        <v/>
      </c>
      <c s="90" t="str">
        <f>IF('S.D.PASTE SHEET'!U1122="","",'S.D.PASTE SHEET'!U1122)</f>
        <v/>
      </c>
      <c s="90" t="str">
        <f>IF('S.D.PASTE SHEET'!V1122="","",'S.D.PASTE SHEET'!V1122)</f>
        <v/>
      </c>
      <c s="90" t="str">
        <f>IF('S.D.PASTE SHEET'!W1122="","",'S.D.PASTE SHEET'!W1122)</f>
        <v/>
      </c>
      <c s="90" t="str">
        <f>IF('S.D.PASTE SHEET'!X1122="","",'S.D.PASTE SHEET'!X1122)</f>
        <v/>
      </c>
      <c s="90" t="str">
        <f>IF('S.D.PASTE SHEET'!Y1122="","",'S.D.PASTE SHEET'!Y1122)</f>
        <v/>
      </c>
      <c s="90" t="str">
        <f>IF('S.D.PASTE SHEET'!Z1122="","",'S.D.PASTE SHEET'!Z1122)</f>
        <v/>
      </c>
      <c s="90" t="str">
        <f>IF('S.D.PASTE SHEET'!AA1122="","",'S.D.PASTE SHEET'!AA1122)</f>
        <v/>
      </c>
      <c s="90" t="str">
        <f>IF('S.D.PASTE SHEET'!AB1122="","",'S.D.PASTE SHEET'!AB1122)</f>
        <v/>
      </c>
      <c s="90" t="str">
        <f>IF('S.D.PASTE SHEET'!AC1122="","",'S.D.PASTE SHEET'!AC1122)</f>
        <v/>
      </c>
      <c s="90" t="str">
        <f>IF('S.D.PASTE SHEET'!AD1122="","",'S.D.PASTE SHEET'!AD1122)</f>
        <v/>
      </c>
      <c s="34"/>
      <c s="32" t="str">
        <f>IF(AK1122="","",IF(AK1122&gt;0,COUNT($AG$2:AG1122),""))</f>
        <v/>
      </c>
      <c s="10" t="str">
        <f t="shared" si="159" ref="AG1122:AV1137">IF(AND($AJ$1=5,$A1122=5),A1122,"")</f>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2" s="32" t="str">
        <f>IF(BC1122="","",IF(BC1122&gt;0,COUNT($AY$2:AY1122),""))</f>
        <v/>
      </c>
      <c s="10" t="str">
        <f t="shared" si="155"/>
        <v/>
      </c>
      <c s="10" t="str">
        <f t="shared" si="160" ref="AZ1122:BN1137">IF(AND($BB$1=5,$A1122=5,$BC$1=$B1122),B1122,"")</f>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3" spans="1:66" ht="15.75" customHeight="1">
      <c r="A1123" s="90" t="str">
        <f>IF('S.D.PASTE SHEET'!A1123="","",'S.D.PASTE SHEET'!A1123)</f>
        <v/>
      </c>
      <c s="90" t="str">
        <f>IF('S.D.PASTE SHEET'!B1123="","",'S.D.PASTE SHEET'!B1123)</f>
        <v/>
      </c>
      <c s="90" t="str">
        <f>IF('S.D.PASTE SHEET'!C1123="","",'S.D.PASTE SHEET'!C1123)</f>
        <v/>
      </c>
      <c s="91" t="str">
        <f>IF('S.D.PASTE SHEET'!D1123="","",'S.D.PASTE SHEET'!D1123)</f>
        <v/>
      </c>
      <c s="90" t="str">
        <f>IF('S.D.PASTE SHEET'!E1123="","",UPPER('S.D.PASTE SHEET'!E1123))</f>
        <v/>
      </c>
      <c s="90" t="str">
        <f>IF('S.D.PASTE SHEET'!F1123="","",'S.D.PASTE SHEET'!F1123)</f>
        <v/>
      </c>
      <c s="90" t="str">
        <f>IF('S.D.PASTE SHEET'!G1123="","",UPPER('S.D.PASTE SHEET'!G1123))</f>
        <v/>
      </c>
      <c s="90" t="str">
        <f>IF('S.D.PASTE SHEET'!H1123="","",UPPER('S.D.PASTE SHEET'!H1123))</f>
        <v/>
      </c>
      <c s="90" t="str">
        <f>IF('S.D.PASTE SHEET'!I1123="","",'S.D.PASTE SHEET'!I1123)</f>
        <v/>
      </c>
      <c s="91" t="str">
        <f>IF('S.D.PASTE SHEET'!J1123="","",'S.D.PASTE SHEET'!J1123)</f>
        <v/>
      </c>
      <c s="90" t="str">
        <f>IF('S.D.PASTE SHEET'!K1123="","",'S.D.PASTE SHEET'!K1123)</f>
        <v/>
      </c>
      <c s="90" t="str">
        <f>IF('S.D.PASTE SHEET'!L1123="","",'S.D.PASTE SHEET'!L1123)</f>
        <v/>
      </c>
      <c s="90" t="str">
        <f>IF('S.D.PASTE SHEET'!M1123="","",'S.D.PASTE SHEET'!M1123)</f>
        <v/>
      </c>
      <c s="90" t="str">
        <f>IF('S.D.PASTE SHEET'!N1123="","",'S.D.PASTE SHEET'!N1123)</f>
        <v/>
      </c>
      <c s="90" t="str">
        <f>IF('S.D.PASTE SHEET'!O1123="","",'S.D.PASTE SHEET'!O1123)</f>
        <v/>
      </c>
      <c s="90" t="str">
        <f>IF('S.D.PASTE SHEET'!P1123="","",'S.D.PASTE SHEET'!P1123)</f>
        <v/>
      </c>
      <c s="90" t="str">
        <f>IF('S.D.PASTE SHEET'!Q1123="","",'S.D.PASTE SHEET'!Q1123)</f>
        <v/>
      </c>
      <c s="90" t="str">
        <f>IF('S.D.PASTE SHEET'!R1123="","",'S.D.PASTE SHEET'!R1123)</f>
        <v/>
      </c>
      <c s="90" t="str">
        <f>IF('S.D.PASTE SHEET'!S1123="","",'S.D.PASTE SHEET'!S1123)</f>
        <v/>
      </c>
      <c s="90" t="str">
        <f>IF('S.D.PASTE SHEET'!T1123="","",'S.D.PASTE SHEET'!T1123)</f>
        <v/>
      </c>
      <c s="90" t="str">
        <f>IF('S.D.PASTE SHEET'!U1123="","",'S.D.PASTE SHEET'!U1123)</f>
        <v/>
      </c>
      <c s="90" t="str">
        <f>IF('S.D.PASTE SHEET'!V1123="","",'S.D.PASTE SHEET'!V1123)</f>
        <v/>
      </c>
      <c s="90" t="str">
        <f>IF('S.D.PASTE SHEET'!W1123="","",'S.D.PASTE SHEET'!W1123)</f>
        <v/>
      </c>
      <c s="90" t="str">
        <f>IF('S.D.PASTE SHEET'!X1123="","",'S.D.PASTE SHEET'!X1123)</f>
        <v/>
      </c>
      <c s="90" t="str">
        <f>IF('S.D.PASTE SHEET'!Y1123="","",'S.D.PASTE SHEET'!Y1123)</f>
        <v/>
      </c>
      <c s="90" t="str">
        <f>IF('S.D.PASTE SHEET'!Z1123="","",'S.D.PASTE SHEET'!Z1123)</f>
        <v/>
      </c>
      <c s="90" t="str">
        <f>IF('S.D.PASTE SHEET'!AA1123="","",'S.D.PASTE SHEET'!AA1123)</f>
        <v/>
      </c>
      <c s="90" t="str">
        <f>IF('S.D.PASTE SHEET'!AB1123="","",'S.D.PASTE SHEET'!AB1123)</f>
        <v/>
      </c>
      <c s="90" t="str">
        <f>IF('S.D.PASTE SHEET'!AC1123="","",'S.D.PASTE SHEET'!AC1123)</f>
        <v/>
      </c>
      <c s="90" t="str">
        <f>IF('S.D.PASTE SHEET'!AD1123="","",'S.D.PASTE SHEET'!AD1123)</f>
        <v/>
      </c>
      <c s="34"/>
      <c s="32" t="str">
        <f>IF(AK1123="","",IF(AK1123&gt;0,COUNT($AG$2:AG1123),""))</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3" s="32" t="str">
        <f>IF(BC1123="","",IF(BC1123&gt;0,COUNT($AY$2:AY1123),""))</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4" spans="1:66" ht="15.75" customHeight="1">
      <c r="A1124" s="90" t="str">
        <f>IF('S.D.PASTE SHEET'!A1124="","",'S.D.PASTE SHEET'!A1124)</f>
        <v/>
      </c>
      <c s="90" t="str">
        <f>IF('S.D.PASTE SHEET'!B1124="","",'S.D.PASTE SHEET'!B1124)</f>
        <v/>
      </c>
      <c s="90" t="str">
        <f>IF('S.D.PASTE SHEET'!C1124="","",'S.D.PASTE SHEET'!C1124)</f>
        <v/>
      </c>
      <c s="91" t="str">
        <f>IF('S.D.PASTE SHEET'!D1124="","",'S.D.PASTE SHEET'!D1124)</f>
        <v/>
      </c>
      <c s="90" t="str">
        <f>IF('S.D.PASTE SHEET'!E1124="","",UPPER('S.D.PASTE SHEET'!E1124))</f>
        <v/>
      </c>
      <c s="90" t="str">
        <f>IF('S.D.PASTE SHEET'!F1124="","",'S.D.PASTE SHEET'!F1124)</f>
        <v/>
      </c>
      <c s="90" t="str">
        <f>IF('S.D.PASTE SHEET'!G1124="","",UPPER('S.D.PASTE SHEET'!G1124))</f>
        <v/>
      </c>
      <c s="90" t="str">
        <f>IF('S.D.PASTE SHEET'!H1124="","",UPPER('S.D.PASTE SHEET'!H1124))</f>
        <v/>
      </c>
      <c s="90" t="str">
        <f>IF('S.D.PASTE SHEET'!I1124="","",'S.D.PASTE SHEET'!I1124)</f>
        <v/>
      </c>
      <c s="91" t="str">
        <f>IF('S.D.PASTE SHEET'!J1124="","",'S.D.PASTE SHEET'!J1124)</f>
        <v/>
      </c>
      <c s="90" t="str">
        <f>IF('S.D.PASTE SHEET'!K1124="","",'S.D.PASTE SHEET'!K1124)</f>
        <v/>
      </c>
      <c s="90" t="str">
        <f>IF('S.D.PASTE SHEET'!L1124="","",'S.D.PASTE SHEET'!L1124)</f>
        <v/>
      </c>
      <c s="90" t="str">
        <f>IF('S.D.PASTE SHEET'!M1124="","",'S.D.PASTE SHEET'!M1124)</f>
        <v/>
      </c>
      <c s="90" t="str">
        <f>IF('S.D.PASTE SHEET'!N1124="","",'S.D.PASTE SHEET'!N1124)</f>
        <v/>
      </c>
      <c s="90" t="str">
        <f>IF('S.D.PASTE SHEET'!O1124="","",'S.D.PASTE SHEET'!O1124)</f>
        <v/>
      </c>
      <c s="90" t="str">
        <f>IF('S.D.PASTE SHEET'!P1124="","",'S.D.PASTE SHEET'!P1124)</f>
        <v/>
      </c>
      <c s="90" t="str">
        <f>IF('S.D.PASTE SHEET'!Q1124="","",'S.D.PASTE SHEET'!Q1124)</f>
        <v/>
      </c>
      <c s="90" t="str">
        <f>IF('S.D.PASTE SHEET'!R1124="","",'S.D.PASTE SHEET'!R1124)</f>
        <v/>
      </c>
      <c s="90" t="str">
        <f>IF('S.D.PASTE SHEET'!S1124="","",'S.D.PASTE SHEET'!S1124)</f>
        <v/>
      </c>
      <c s="90" t="str">
        <f>IF('S.D.PASTE SHEET'!T1124="","",'S.D.PASTE SHEET'!T1124)</f>
        <v/>
      </c>
      <c s="90" t="str">
        <f>IF('S.D.PASTE SHEET'!U1124="","",'S.D.PASTE SHEET'!U1124)</f>
        <v/>
      </c>
      <c s="90" t="str">
        <f>IF('S.D.PASTE SHEET'!V1124="","",'S.D.PASTE SHEET'!V1124)</f>
        <v/>
      </c>
      <c s="90" t="str">
        <f>IF('S.D.PASTE SHEET'!W1124="","",'S.D.PASTE SHEET'!W1124)</f>
        <v/>
      </c>
      <c s="90" t="str">
        <f>IF('S.D.PASTE SHEET'!X1124="","",'S.D.PASTE SHEET'!X1124)</f>
        <v/>
      </c>
      <c s="90" t="str">
        <f>IF('S.D.PASTE SHEET'!Y1124="","",'S.D.PASTE SHEET'!Y1124)</f>
        <v/>
      </c>
      <c s="90" t="str">
        <f>IF('S.D.PASTE SHEET'!Z1124="","",'S.D.PASTE SHEET'!Z1124)</f>
        <v/>
      </c>
      <c s="90" t="str">
        <f>IF('S.D.PASTE SHEET'!AA1124="","",'S.D.PASTE SHEET'!AA1124)</f>
        <v/>
      </c>
      <c s="90" t="str">
        <f>IF('S.D.PASTE SHEET'!AB1124="","",'S.D.PASTE SHEET'!AB1124)</f>
        <v/>
      </c>
      <c s="90" t="str">
        <f>IF('S.D.PASTE SHEET'!AC1124="","",'S.D.PASTE SHEET'!AC1124)</f>
        <v/>
      </c>
      <c s="90" t="str">
        <f>IF('S.D.PASTE SHEET'!AD1124="","",'S.D.PASTE SHEET'!AD1124)</f>
        <v/>
      </c>
      <c s="34"/>
      <c s="32" t="str">
        <f>IF(AK1124="","",IF(AK1124&gt;0,COUNT($AG$2:AG1124),""))</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4" s="32" t="str">
        <f>IF(BC1124="","",IF(BC1124&gt;0,COUNT($AY$2:AY1124),""))</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5" spans="1:66" ht="15.75" customHeight="1">
      <c r="A1125" s="90" t="str">
        <f>IF('S.D.PASTE SHEET'!A1125="","",'S.D.PASTE SHEET'!A1125)</f>
        <v/>
      </c>
      <c s="90" t="str">
        <f>IF('S.D.PASTE SHEET'!B1125="","",'S.D.PASTE SHEET'!B1125)</f>
        <v/>
      </c>
      <c s="90" t="str">
        <f>IF('S.D.PASTE SHEET'!C1125="","",'S.D.PASTE SHEET'!C1125)</f>
        <v/>
      </c>
      <c s="91" t="str">
        <f>IF('S.D.PASTE SHEET'!D1125="","",'S.D.PASTE SHEET'!D1125)</f>
        <v/>
      </c>
      <c s="90" t="str">
        <f>IF('S.D.PASTE SHEET'!E1125="","",UPPER('S.D.PASTE SHEET'!E1125))</f>
        <v/>
      </c>
      <c s="90" t="str">
        <f>IF('S.D.PASTE SHEET'!F1125="","",'S.D.PASTE SHEET'!F1125)</f>
        <v/>
      </c>
      <c s="90" t="str">
        <f>IF('S.D.PASTE SHEET'!G1125="","",UPPER('S.D.PASTE SHEET'!G1125))</f>
        <v/>
      </c>
      <c s="90" t="str">
        <f>IF('S.D.PASTE SHEET'!H1125="","",UPPER('S.D.PASTE SHEET'!H1125))</f>
        <v/>
      </c>
      <c s="90" t="str">
        <f>IF('S.D.PASTE SHEET'!I1125="","",'S.D.PASTE SHEET'!I1125)</f>
        <v/>
      </c>
      <c s="91" t="str">
        <f>IF('S.D.PASTE SHEET'!J1125="","",'S.D.PASTE SHEET'!J1125)</f>
        <v/>
      </c>
      <c s="90" t="str">
        <f>IF('S.D.PASTE SHEET'!K1125="","",'S.D.PASTE SHEET'!K1125)</f>
        <v/>
      </c>
      <c s="90" t="str">
        <f>IF('S.D.PASTE SHEET'!L1125="","",'S.D.PASTE SHEET'!L1125)</f>
        <v/>
      </c>
      <c s="90" t="str">
        <f>IF('S.D.PASTE SHEET'!M1125="","",'S.D.PASTE SHEET'!M1125)</f>
        <v/>
      </c>
      <c s="90" t="str">
        <f>IF('S.D.PASTE SHEET'!N1125="","",'S.D.PASTE SHEET'!N1125)</f>
        <v/>
      </c>
      <c s="90" t="str">
        <f>IF('S.D.PASTE SHEET'!O1125="","",'S.D.PASTE SHEET'!O1125)</f>
        <v/>
      </c>
      <c s="90" t="str">
        <f>IF('S.D.PASTE SHEET'!P1125="","",'S.D.PASTE SHEET'!P1125)</f>
        <v/>
      </c>
      <c s="90" t="str">
        <f>IF('S.D.PASTE SHEET'!Q1125="","",'S.D.PASTE SHEET'!Q1125)</f>
        <v/>
      </c>
      <c s="90" t="str">
        <f>IF('S.D.PASTE SHEET'!R1125="","",'S.D.PASTE SHEET'!R1125)</f>
        <v/>
      </c>
      <c s="90" t="str">
        <f>IF('S.D.PASTE SHEET'!S1125="","",'S.D.PASTE SHEET'!S1125)</f>
        <v/>
      </c>
      <c s="90" t="str">
        <f>IF('S.D.PASTE SHEET'!T1125="","",'S.D.PASTE SHEET'!T1125)</f>
        <v/>
      </c>
      <c s="90" t="str">
        <f>IF('S.D.PASTE SHEET'!U1125="","",'S.D.PASTE SHEET'!U1125)</f>
        <v/>
      </c>
      <c s="90" t="str">
        <f>IF('S.D.PASTE SHEET'!V1125="","",'S.D.PASTE SHEET'!V1125)</f>
        <v/>
      </c>
      <c s="90" t="str">
        <f>IF('S.D.PASTE SHEET'!W1125="","",'S.D.PASTE SHEET'!W1125)</f>
        <v/>
      </c>
      <c s="90" t="str">
        <f>IF('S.D.PASTE SHEET'!X1125="","",'S.D.PASTE SHEET'!X1125)</f>
        <v/>
      </c>
      <c s="90" t="str">
        <f>IF('S.D.PASTE SHEET'!Y1125="","",'S.D.PASTE SHEET'!Y1125)</f>
        <v/>
      </c>
      <c s="90" t="str">
        <f>IF('S.D.PASTE SHEET'!Z1125="","",'S.D.PASTE SHEET'!Z1125)</f>
        <v/>
      </c>
      <c s="90" t="str">
        <f>IF('S.D.PASTE SHEET'!AA1125="","",'S.D.PASTE SHEET'!AA1125)</f>
        <v/>
      </c>
      <c s="90" t="str">
        <f>IF('S.D.PASTE SHEET'!AB1125="","",'S.D.PASTE SHEET'!AB1125)</f>
        <v/>
      </c>
      <c s="90" t="str">
        <f>IF('S.D.PASTE SHEET'!AC1125="","",'S.D.PASTE SHEET'!AC1125)</f>
        <v/>
      </c>
      <c s="90" t="str">
        <f>IF('S.D.PASTE SHEET'!AD1125="","",'S.D.PASTE SHEET'!AD1125)</f>
        <v/>
      </c>
      <c s="34"/>
      <c s="32" t="str">
        <f>IF(AK1125="","",IF(AK1125&gt;0,COUNT($AG$2:AG1125),""))</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5" s="32" t="str">
        <f>IF(BC1125="","",IF(BC1125&gt;0,COUNT($AY$2:AY1125),""))</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6" spans="1:66" ht="15.75" customHeight="1">
      <c r="A1126" s="90" t="str">
        <f>IF('S.D.PASTE SHEET'!A1126="","",'S.D.PASTE SHEET'!A1126)</f>
        <v/>
      </c>
      <c s="90" t="str">
        <f>IF('S.D.PASTE SHEET'!B1126="","",'S.D.PASTE SHEET'!B1126)</f>
        <v/>
      </c>
      <c s="90" t="str">
        <f>IF('S.D.PASTE SHEET'!C1126="","",'S.D.PASTE SHEET'!C1126)</f>
        <v/>
      </c>
      <c s="91" t="str">
        <f>IF('S.D.PASTE SHEET'!D1126="","",'S.D.PASTE SHEET'!D1126)</f>
        <v/>
      </c>
      <c s="90" t="str">
        <f>IF('S.D.PASTE SHEET'!E1126="","",UPPER('S.D.PASTE SHEET'!E1126))</f>
        <v/>
      </c>
      <c s="90" t="str">
        <f>IF('S.D.PASTE SHEET'!F1126="","",'S.D.PASTE SHEET'!F1126)</f>
        <v/>
      </c>
      <c s="90" t="str">
        <f>IF('S.D.PASTE SHEET'!G1126="","",UPPER('S.D.PASTE SHEET'!G1126))</f>
        <v/>
      </c>
      <c s="90" t="str">
        <f>IF('S.D.PASTE SHEET'!H1126="","",UPPER('S.D.PASTE SHEET'!H1126))</f>
        <v/>
      </c>
      <c s="90" t="str">
        <f>IF('S.D.PASTE SHEET'!I1126="","",'S.D.PASTE SHEET'!I1126)</f>
        <v/>
      </c>
      <c s="91" t="str">
        <f>IF('S.D.PASTE SHEET'!J1126="","",'S.D.PASTE SHEET'!J1126)</f>
        <v/>
      </c>
      <c s="90" t="str">
        <f>IF('S.D.PASTE SHEET'!K1126="","",'S.D.PASTE SHEET'!K1126)</f>
        <v/>
      </c>
      <c s="90" t="str">
        <f>IF('S.D.PASTE SHEET'!L1126="","",'S.D.PASTE SHEET'!L1126)</f>
        <v/>
      </c>
      <c s="90" t="str">
        <f>IF('S.D.PASTE SHEET'!M1126="","",'S.D.PASTE SHEET'!M1126)</f>
        <v/>
      </c>
      <c s="90" t="str">
        <f>IF('S.D.PASTE SHEET'!N1126="","",'S.D.PASTE SHEET'!N1126)</f>
        <v/>
      </c>
      <c s="90" t="str">
        <f>IF('S.D.PASTE SHEET'!O1126="","",'S.D.PASTE SHEET'!O1126)</f>
        <v/>
      </c>
      <c s="90" t="str">
        <f>IF('S.D.PASTE SHEET'!P1126="","",'S.D.PASTE SHEET'!P1126)</f>
        <v/>
      </c>
      <c s="90" t="str">
        <f>IF('S.D.PASTE SHEET'!Q1126="","",'S.D.PASTE SHEET'!Q1126)</f>
        <v/>
      </c>
      <c s="90" t="str">
        <f>IF('S.D.PASTE SHEET'!R1126="","",'S.D.PASTE SHEET'!R1126)</f>
        <v/>
      </c>
      <c s="90" t="str">
        <f>IF('S.D.PASTE SHEET'!S1126="","",'S.D.PASTE SHEET'!S1126)</f>
        <v/>
      </c>
      <c s="90" t="str">
        <f>IF('S.D.PASTE SHEET'!T1126="","",'S.D.PASTE SHEET'!T1126)</f>
        <v/>
      </c>
      <c s="90" t="str">
        <f>IF('S.D.PASTE SHEET'!U1126="","",'S.D.PASTE SHEET'!U1126)</f>
        <v/>
      </c>
      <c s="90" t="str">
        <f>IF('S.D.PASTE SHEET'!V1126="","",'S.D.PASTE SHEET'!V1126)</f>
        <v/>
      </c>
      <c s="90" t="str">
        <f>IF('S.D.PASTE SHEET'!W1126="","",'S.D.PASTE SHEET'!W1126)</f>
        <v/>
      </c>
      <c s="90" t="str">
        <f>IF('S.D.PASTE SHEET'!X1126="","",'S.D.PASTE SHEET'!X1126)</f>
        <v/>
      </c>
      <c s="90" t="str">
        <f>IF('S.D.PASTE SHEET'!Y1126="","",'S.D.PASTE SHEET'!Y1126)</f>
        <v/>
      </c>
      <c s="90" t="str">
        <f>IF('S.D.PASTE SHEET'!Z1126="","",'S.D.PASTE SHEET'!Z1126)</f>
        <v/>
      </c>
      <c s="90" t="str">
        <f>IF('S.D.PASTE SHEET'!AA1126="","",'S.D.PASTE SHEET'!AA1126)</f>
        <v/>
      </c>
      <c s="90" t="str">
        <f>IF('S.D.PASTE SHEET'!AB1126="","",'S.D.PASTE SHEET'!AB1126)</f>
        <v/>
      </c>
      <c s="90" t="str">
        <f>IF('S.D.PASTE SHEET'!AC1126="","",'S.D.PASTE SHEET'!AC1126)</f>
        <v/>
      </c>
      <c s="90" t="str">
        <f>IF('S.D.PASTE SHEET'!AD1126="","",'S.D.PASTE SHEET'!AD1126)</f>
        <v/>
      </c>
      <c s="34"/>
      <c s="32" t="str">
        <f>IF(AK1126="","",IF(AK1126&gt;0,COUNT($AG$2:AG1126),""))</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6" s="32" t="str">
        <f>IF(BC1126="","",IF(BC1126&gt;0,COUNT($AY$2:AY1126),""))</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7" spans="1:66" ht="15.75" customHeight="1">
      <c r="A1127" s="90" t="str">
        <f>IF('S.D.PASTE SHEET'!A1127="","",'S.D.PASTE SHEET'!A1127)</f>
        <v/>
      </c>
      <c s="90" t="str">
        <f>IF('S.D.PASTE SHEET'!B1127="","",'S.D.PASTE SHEET'!B1127)</f>
        <v/>
      </c>
      <c s="90" t="str">
        <f>IF('S.D.PASTE SHEET'!C1127="","",'S.D.PASTE SHEET'!C1127)</f>
        <v/>
      </c>
      <c s="91" t="str">
        <f>IF('S.D.PASTE SHEET'!D1127="","",'S.D.PASTE SHEET'!D1127)</f>
        <v/>
      </c>
      <c s="90" t="str">
        <f>IF('S.D.PASTE SHEET'!E1127="","",UPPER('S.D.PASTE SHEET'!E1127))</f>
        <v/>
      </c>
      <c s="90" t="str">
        <f>IF('S.D.PASTE SHEET'!F1127="","",'S.D.PASTE SHEET'!F1127)</f>
        <v/>
      </c>
      <c s="90" t="str">
        <f>IF('S.D.PASTE SHEET'!G1127="","",UPPER('S.D.PASTE SHEET'!G1127))</f>
        <v/>
      </c>
      <c s="90" t="str">
        <f>IF('S.D.PASTE SHEET'!H1127="","",UPPER('S.D.PASTE SHEET'!H1127))</f>
        <v/>
      </c>
      <c s="90" t="str">
        <f>IF('S.D.PASTE SHEET'!I1127="","",'S.D.PASTE SHEET'!I1127)</f>
        <v/>
      </c>
      <c s="91" t="str">
        <f>IF('S.D.PASTE SHEET'!J1127="","",'S.D.PASTE SHEET'!J1127)</f>
        <v/>
      </c>
      <c s="90" t="str">
        <f>IF('S.D.PASTE SHEET'!K1127="","",'S.D.PASTE SHEET'!K1127)</f>
        <v/>
      </c>
      <c s="90" t="str">
        <f>IF('S.D.PASTE SHEET'!L1127="","",'S.D.PASTE SHEET'!L1127)</f>
        <v/>
      </c>
      <c s="90" t="str">
        <f>IF('S.D.PASTE SHEET'!M1127="","",'S.D.PASTE SHEET'!M1127)</f>
        <v/>
      </c>
      <c s="90" t="str">
        <f>IF('S.D.PASTE SHEET'!N1127="","",'S.D.PASTE SHEET'!N1127)</f>
        <v/>
      </c>
      <c s="90" t="str">
        <f>IF('S.D.PASTE SHEET'!O1127="","",'S.D.PASTE SHEET'!O1127)</f>
        <v/>
      </c>
      <c s="90" t="str">
        <f>IF('S.D.PASTE SHEET'!P1127="","",'S.D.PASTE SHEET'!P1127)</f>
        <v/>
      </c>
      <c s="90" t="str">
        <f>IF('S.D.PASTE SHEET'!Q1127="","",'S.D.PASTE SHEET'!Q1127)</f>
        <v/>
      </c>
      <c s="90" t="str">
        <f>IF('S.D.PASTE SHEET'!R1127="","",'S.D.PASTE SHEET'!R1127)</f>
        <v/>
      </c>
      <c s="90" t="str">
        <f>IF('S.D.PASTE SHEET'!S1127="","",'S.D.PASTE SHEET'!S1127)</f>
        <v/>
      </c>
      <c s="90" t="str">
        <f>IF('S.D.PASTE SHEET'!T1127="","",'S.D.PASTE SHEET'!T1127)</f>
        <v/>
      </c>
      <c s="90" t="str">
        <f>IF('S.D.PASTE SHEET'!U1127="","",'S.D.PASTE SHEET'!U1127)</f>
        <v/>
      </c>
      <c s="90" t="str">
        <f>IF('S.D.PASTE SHEET'!V1127="","",'S.D.PASTE SHEET'!V1127)</f>
        <v/>
      </c>
      <c s="90" t="str">
        <f>IF('S.D.PASTE SHEET'!W1127="","",'S.D.PASTE SHEET'!W1127)</f>
        <v/>
      </c>
      <c s="90" t="str">
        <f>IF('S.D.PASTE SHEET'!X1127="","",'S.D.PASTE SHEET'!X1127)</f>
        <v/>
      </c>
      <c s="90" t="str">
        <f>IF('S.D.PASTE SHEET'!Y1127="","",'S.D.PASTE SHEET'!Y1127)</f>
        <v/>
      </c>
      <c s="90" t="str">
        <f>IF('S.D.PASTE SHEET'!Z1127="","",'S.D.PASTE SHEET'!Z1127)</f>
        <v/>
      </c>
      <c s="90" t="str">
        <f>IF('S.D.PASTE SHEET'!AA1127="","",'S.D.PASTE SHEET'!AA1127)</f>
        <v/>
      </c>
      <c s="90" t="str">
        <f>IF('S.D.PASTE SHEET'!AB1127="","",'S.D.PASTE SHEET'!AB1127)</f>
        <v/>
      </c>
      <c s="90" t="str">
        <f>IF('S.D.PASTE SHEET'!AC1127="","",'S.D.PASTE SHEET'!AC1127)</f>
        <v/>
      </c>
      <c s="90" t="str">
        <f>IF('S.D.PASTE SHEET'!AD1127="","",'S.D.PASTE SHEET'!AD1127)</f>
        <v/>
      </c>
      <c s="34"/>
      <c s="32" t="str">
        <f>IF(AK1127="","",IF(AK1127&gt;0,COUNT($AG$2:AG1127),""))</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7" s="32" t="str">
        <f>IF(BC1127="","",IF(BC1127&gt;0,COUNT($AY$2:AY1127),""))</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8" spans="1:66" ht="15.75" customHeight="1">
      <c r="A1128" s="90" t="str">
        <f>IF('S.D.PASTE SHEET'!A1128="","",'S.D.PASTE SHEET'!A1128)</f>
        <v/>
      </c>
      <c s="90" t="str">
        <f>IF('S.D.PASTE SHEET'!B1128="","",'S.D.PASTE SHEET'!B1128)</f>
        <v/>
      </c>
      <c s="90" t="str">
        <f>IF('S.D.PASTE SHEET'!C1128="","",'S.D.PASTE SHEET'!C1128)</f>
        <v/>
      </c>
      <c s="91" t="str">
        <f>IF('S.D.PASTE SHEET'!D1128="","",'S.D.PASTE SHEET'!D1128)</f>
        <v/>
      </c>
      <c s="90" t="str">
        <f>IF('S.D.PASTE SHEET'!E1128="","",UPPER('S.D.PASTE SHEET'!E1128))</f>
        <v/>
      </c>
      <c s="90" t="str">
        <f>IF('S.D.PASTE SHEET'!F1128="","",'S.D.PASTE SHEET'!F1128)</f>
        <v/>
      </c>
      <c s="90" t="str">
        <f>IF('S.D.PASTE SHEET'!G1128="","",UPPER('S.D.PASTE SHEET'!G1128))</f>
        <v/>
      </c>
      <c s="90" t="str">
        <f>IF('S.D.PASTE SHEET'!H1128="","",UPPER('S.D.PASTE SHEET'!H1128))</f>
        <v/>
      </c>
      <c s="90" t="str">
        <f>IF('S.D.PASTE SHEET'!I1128="","",'S.D.PASTE SHEET'!I1128)</f>
        <v/>
      </c>
      <c s="91" t="str">
        <f>IF('S.D.PASTE SHEET'!J1128="","",'S.D.PASTE SHEET'!J1128)</f>
        <v/>
      </c>
      <c s="90" t="str">
        <f>IF('S.D.PASTE SHEET'!K1128="","",'S.D.PASTE SHEET'!K1128)</f>
        <v/>
      </c>
      <c s="90" t="str">
        <f>IF('S.D.PASTE SHEET'!L1128="","",'S.D.PASTE SHEET'!L1128)</f>
        <v/>
      </c>
      <c s="90" t="str">
        <f>IF('S.D.PASTE SHEET'!M1128="","",'S.D.PASTE SHEET'!M1128)</f>
        <v/>
      </c>
      <c s="90" t="str">
        <f>IF('S.D.PASTE SHEET'!N1128="","",'S.D.PASTE SHEET'!N1128)</f>
        <v/>
      </c>
      <c s="90" t="str">
        <f>IF('S.D.PASTE SHEET'!O1128="","",'S.D.PASTE SHEET'!O1128)</f>
        <v/>
      </c>
      <c s="90" t="str">
        <f>IF('S.D.PASTE SHEET'!P1128="","",'S.D.PASTE SHEET'!P1128)</f>
        <v/>
      </c>
      <c s="90" t="str">
        <f>IF('S.D.PASTE SHEET'!Q1128="","",'S.D.PASTE SHEET'!Q1128)</f>
        <v/>
      </c>
      <c s="90" t="str">
        <f>IF('S.D.PASTE SHEET'!R1128="","",'S.D.PASTE SHEET'!R1128)</f>
        <v/>
      </c>
      <c s="90" t="str">
        <f>IF('S.D.PASTE SHEET'!S1128="","",'S.D.PASTE SHEET'!S1128)</f>
        <v/>
      </c>
      <c s="90" t="str">
        <f>IF('S.D.PASTE SHEET'!T1128="","",'S.D.PASTE SHEET'!T1128)</f>
        <v/>
      </c>
      <c s="90" t="str">
        <f>IF('S.D.PASTE SHEET'!U1128="","",'S.D.PASTE SHEET'!U1128)</f>
        <v/>
      </c>
      <c s="90" t="str">
        <f>IF('S.D.PASTE SHEET'!V1128="","",'S.D.PASTE SHEET'!V1128)</f>
        <v/>
      </c>
      <c s="90" t="str">
        <f>IF('S.D.PASTE SHEET'!W1128="","",'S.D.PASTE SHEET'!W1128)</f>
        <v/>
      </c>
      <c s="90" t="str">
        <f>IF('S.D.PASTE SHEET'!X1128="","",'S.D.PASTE SHEET'!X1128)</f>
        <v/>
      </c>
      <c s="90" t="str">
        <f>IF('S.D.PASTE SHEET'!Y1128="","",'S.D.PASTE SHEET'!Y1128)</f>
        <v/>
      </c>
      <c s="90" t="str">
        <f>IF('S.D.PASTE SHEET'!Z1128="","",'S.D.PASTE SHEET'!Z1128)</f>
        <v/>
      </c>
      <c s="90" t="str">
        <f>IF('S.D.PASTE SHEET'!AA1128="","",'S.D.PASTE SHEET'!AA1128)</f>
        <v/>
      </c>
      <c s="90" t="str">
        <f>IF('S.D.PASTE SHEET'!AB1128="","",'S.D.PASTE SHEET'!AB1128)</f>
        <v/>
      </c>
      <c s="90" t="str">
        <f>IF('S.D.PASTE SHEET'!AC1128="","",'S.D.PASTE SHEET'!AC1128)</f>
        <v/>
      </c>
      <c s="90" t="str">
        <f>IF('S.D.PASTE SHEET'!AD1128="","",'S.D.PASTE SHEET'!AD1128)</f>
        <v/>
      </c>
      <c s="34"/>
      <c s="32" t="str">
        <f>IF(AK1128="","",IF(AK1128&gt;0,COUNT($AG$2:AG1128),""))</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8" s="32" t="str">
        <f>IF(BC1128="","",IF(BC1128&gt;0,COUNT($AY$2:AY1128),""))</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29" spans="1:66" ht="15.75" customHeight="1">
      <c r="A1129" s="90" t="str">
        <f>IF('S.D.PASTE SHEET'!A1129="","",'S.D.PASTE SHEET'!A1129)</f>
        <v/>
      </c>
      <c s="90" t="str">
        <f>IF('S.D.PASTE SHEET'!B1129="","",'S.D.PASTE SHEET'!B1129)</f>
        <v/>
      </c>
      <c s="90" t="str">
        <f>IF('S.D.PASTE SHEET'!C1129="","",'S.D.PASTE SHEET'!C1129)</f>
        <v/>
      </c>
      <c s="91" t="str">
        <f>IF('S.D.PASTE SHEET'!D1129="","",'S.D.PASTE SHEET'!D1129)</f>
        <v/>
      </c>
      <c s="90" t="str">
        <f>IF('S.D.PASTE SHEET'!E1129="","",UPPER('S.D.PASTE SHEET'!E1129))</f>
        <v/>
      </c>
      <c s="90" t="str">
        <f>IF('S.D.PASTE SHEET'!F1129="","",'S.D.PASTE SHEET'!F1129)</f>
        <v/>
      </c>
      <c s="90" t="str">
        <f>IF('S.D.PASTE SHEET'!G1129="","",UPPER('S.D.PASTE SHEET'!G1129))</f>
        <v/>
      </c>
      <c s="90" t="str">
        <f>IF('S.D.PASTE SHEET'!H1129="","",UPPER('S.D.PASTE SHEET'!H1129))</f>
        <v/>
      </c>
      <c s="90" t="str">
        <f>IF('S.D.PASTE SHEET'!I1129="","",'S.D.PASTE SHEET'!I1129)</f>
        <v/>
      </c>
      <c s="91" t="str">
        <f>IF('S.D.PASTE SHEET'!J1129="","",'S.D.PASTE SHEET'!J1129)</f>
        <v/>
      </c>
      <c s="90" t="str">
        <f>IF('S.D.PASTE SHEET'!K1129="","",'S.D.PASTE SHEET'!K1129)</f>
        <v/>
      </c>
      <c s="90" t="str">
        <f>IF('S.D.PASTE SHEET'!L1129="","",'S.D.PASTE SHEET'!L1129)</f>
        <v/>
      </c>
      <c s="90" t="str">
        <f>IF('S.D.PASTE SHEET'!M1129="","",'S.D.PASTE SHEET'!M1129)</f>
        <v/>
      </c>
      <c s="90" t="str">
        <f>IF('S.D.PASTE SHEET'!N1129="","",'S.D.PASTE SHEET'!N1129)</f>
        <v/>
      </c>
      <c s="90" t="str">
        <f>IF('S.D.PASTE SHEET'!O1129="","",'S.D.PASTE SHEET'!O1129)</f>
        <v/>
      </c>
      <c s="90" t="str">
        <f>IF('S.D.PASTE SHEET'!P1129="","",'S.D.PASTE SHEET'!P1129)</f>
        <v/>
      </c>
      <c s="90" t="str">
        <f>IF('S.D.PASTE SHEET'!Q1129="","",'S.D.PASTE SHEET'!Q1129)</f>
        <v/>
      </c>
      <c s="90" t="str">
        <f>IF('S.D.PASTE SHEET'!R1129="","",'S.D.PASTE SHEET'!R1129)</f>
        <v/>
      </c>
      <c s="90" t="str">
        <f>IF('S.D.PASTE SHEET'!S1129="","",'S.D.PASTE SHEET'!S1129)</f>
        <v/>
      </c>
      <c s="90" t="str">
        <f>IF('S.D.PASTE SHEET'!T1129="","",'S.D.PASTE SHEET'!T1129)</f>
        <v/>
      </c>
      <c s="90" t="str">
        <f>IF('S.D.PASTE SHEET'!U1129="","",'S.D.PASTE SHEET'!U1129)</f>
        <v/>
      </c>
      <c s="90" t="str">
        <f>IF('S.D.PASTE SHEET'!V1129="","",'S.D.PASTE SHEET'!V1129)</f>
        <v/>
      </c>
      <c s="90" t="str">
        <f>IF('S.D.PASTE SHEET'!W1129="","",'S.D.PASTE SHEET'!W1129)</f>
        <v/>
      </c>
      <c s="90" t="str">
        <f>IF('S.D.PASTE SHEET'!X1129="","",'S.D.PASTE SHEET'!X1129)</f>
        <v/>
      </c>
      <c s="90" t="str">
        <f>IF('S.D.PASTE SHEET'!Y1129="","",'S.D.PASTE SHEET'!Y1129)</f>
        <v/>
      </c>
      <c s="90" t="str">
        <f>IF('S.D.PASTE SHEET'!Z1129="","",'S.D.PASTE SHEET'!Z1129)</f>
        <v/>
      </c>
      <c s="90" t="str">
        <f>IF('S.D.PASTE SHEET'!AA1129="","",'S.D.PASTE SHEET'!AA1129)</f>
        <v/>
      </c>
      <c s="90" t="str">
        <f>IF('S.D.PASTE SHEET'!AB1129="","",'S.D.PASTE SHEET'!AB1129)</f>
        <v/>
      </c>
      <c s="90" t="str">
        <f>IF('S.D.PASTE SHEET'!AC1129="","",'S.D.PASTE SHEET'!AC1129)</f>
        <v/>
      </c>
      <c s="90" t="str">
        <f>IF('S.D.PASTE SHEET'!AD1129="","",'S.D.PASTE SHEET'!AD1129)</f>
        <v/>
      </c>
      <c s="34"/>
      <c s="32" t="str">
        <f>IF(AK1129="","",IF(AK1129&gt;0,COUNT($AG$2:AG1129),""))</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29" s="32" t="str">
        <f>IF(BC1129="","",IF(BC1129&gt;0,COUNT($AY$2:AY1129),""))</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0" spans="1:66" ht="15.75" customHeight="1">
      <c r="A1130" s="90" t="str">
        <f>IF('S.D.PASTE SHEET'!A1130="","",'S.D.PASTE SHEET'!A1130)</f>
        <v/>
      </c>
      <c s="90" t="str">
        <f>IF('S.D.PASTE SHEET'!B1130="","",'S.D.PASTE SHEET'!B1130)</f>
        <v/>
      </c>
      <c s="90" t="str">
        <f>IF('S.D.PASTE SHEET'!C1130="","",'S.D.PASTE SHEET'!C1130)</f>
        <v/>
      </c>
      <c s="91" t="str">
        <f>IF('S.D.PASTE SHEET'!D1130="","",'S.D.PASTE SHEET'!D1130)</f>
        <v/>
      </c>
      <c s="90" t="str">
        <f>IF('S.D.PASTE SHEET'!E1130="","",UPPER('S.D.PASTE SHEET'!E1130))</f>
        <v/>
      </c>
      <c s="90" t="str">
        <f>IF('S.D.PASTE SHEET'!F1130="","",'S.D.PASTE SHEET'!F1130)</f>
        <v/>
      </c>
      <c s="90" t="str">
        <f>IF('S.D.PASTE SHEET'!G1130="","",UPPER('S.D.PASTE SHEET'!G1130))</f>
        <v/>
      </c>
      <c s="90" t="str">
        <f>IF('S.D.PASTE SHEET'!H1130="","",UPPER('S.D.PASTE SHEET'!H1130))</f>
        <v/>
      </c>
      <c s="90" t="str">
        <f>IF('S.D.PASTE SHEET'!I1130="","",'S.D.PASTE SHEET'!I1130)</f>
        <v/>
      </c>
      <c s="91" t="str">
        <f>IF('S.D.PASTE SHEET'!J1130="","",'S.D.PASTE SHEET'!J1130)</f>
        <v/>
      </c>
      <c s="90" t="str">
        <f>IF('S.D.PASTE SHEET'!K1130="","",'S.D.PASTE SHEET'!K1130)</f>
        <v/>
      </c>
      <c s="90" t="str">
        <f>IF('S.D.PASTE SHEET'!L1130="","",'S.D.PASTE SHEET'!L1130)</f>
        <v/>
      </c>
      <c s="90" t="str">
        <f>IF('S.D.PASTE SHEET'!M1130="","",'S.D.PASTE SHEET'!M1130)</f>
        <v/>
      </c>
      <c s="90" t="str">
        <f>IF('S.D.PASTE SHEET'!N1130="","",'S.D.PASTE SHEET'!N1130)</f>
        <v/>
      </c>
      <c s="90" t="str">
        <f>IF('S.D.PASTE SHEET'!O1130="","",'S.D.PASTE SHEET'!O1130)</f>
        <v/>
      </c>
      <c s="90" t="str">
        <f>IF('S.D.PASTE SHEET'!P1130="","",'S.D.PASTE SHEET'!P1130)</f>
        <v/>
      </c>
      <c s="90" t="str">
        <f>IF('S.D.PASTE SHEET'!Q1130="","",'S.D.PASTE SHEET'!Q1130)</f>
        <v/>
      </c>
      <c s="90" t="str">
        <f>IF('S.D.PASTE SHEET'!R1130="","",'S.D.PASTE SHEET'!R1130)</f>
        <v/>
      </c>
      <c s="90" t="str">
        <f>IF('S.D.PASTE SHEET'!S1130="","",'S.D.PASTE SHEET'!S1130)</f>
        <v/>
      </c>
      <c s="90" t="str">
        <f>IF('S.D.PASTE SHEET'!T1130="","",'S.D.PASTE SHEET'!T1130)</f>
        <v/>
      </c>
      <c s="90" t="str">
        <f>IF('S.D.PASTE SHEET'!U1130="","",'S.D.PASTE SHEET'!U1130)</f>
        <v/>
      </c>
      <c s="90" t="str">
        <f>IF('S.D.PASTE SHEET'!V1130="","",'S.D.PASTE SHEET'!V1130)</f>
        <v/>
      </c>
      <c s="90" t="str">
        <f>IF('S.D.PASTE SHEET'!W1130="","",'S.D.PASTE SHEET'!W1130)</f>
        <v/>
      </c>
      <c s="90" t="str">
        <f>IF('S.D.PASTE SHEET'!X1130="","",'S.D.PASTE SHEET'!X1130)</f>
        <v/>
      </c>
      <c s="90" t="str">
        <f>IF('S.D.PASTE SHEET'!Y1130="","",'S.D.PASTE SHEET'!Y1130)</f>
        <v/>
      </c>
      <c s="90" t="str">
        <f>IF('S.D.PASTE SHEET'!Z1130="","",'S.D.PASTE SHEET'!Z1130)</f>
        <v/>
      </c>
      <c s="90" t="str">
        <f>IF('S.D.PASTE SHEET'!AA1130="","",'S.D.PASTE SHEET'!AA1130)</f>
        <v/>
      </c>
      <c s="90" t="str">
        <f>IF('S.D.PASTE SHEET'!AB1130="","",'S.D.PASTE SHEET'!AB1130)</f>
        <v/>
      </c>
      <c s="90" t="str">
        <f>IF('S.D.PASTE SHEET'!AC1130="","",'S.D.PASTE SHEET'!AC1130)</f>
        <v/>
      </c>
      <c s="90" t="str">
        <f>IF('S.D.PASTE SHEET'!AD1130="","",'S.D.PASTE SHEET'!AD1130)</f>
        <v/>
      </c>
      <c s="34"/>
      <c s="32" t="str">
        <f>IF(AK1130="","",IF(AK1130&gt;0,COUNT($AG$2:AG1130),""))</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0" s="32" t="str">
        <f>IF(BC1130="","",IF(BC1130&gt;0,COUNT($AY$2:AY1130),""))</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1" spans="1:66" ht="15.75" customHeight="1">
      <c r="A1131" s="90" t="str">
        <f>IF('S.D.PASTE SHEET'!A1131="","",'S.D.PASTE SHEET'!A1131)</f>
        <v/>
      </c>
      <c s="90" t="str">
        <f>IF('S.D.PASTE SHEET'!B1131="","",'S.D.PASTE SHEET'!B1131)</f>
        <v/>
      </c>
      <c s="90" t="str">
        <f>IF('S.D.PASTE SHEET'!C1131="","",'S.D.PASTE SHEET'!C1131)</f>
        <v/>
      </c>
      <c s="91" t="str">
        <f>IF('S.D.PASTE SHEET'!D1131="","",'S.D.PASTE SHEET'!D1131)</f>
        <v/>
      </c>
      <c s="90" t="str">
        <f>IF('S.D.PASTE SHEET'!E1131="","",UPPER('S.D.PASTE SHEET'!E1131))</f>
        <v/>
      </c>
      <c s="90" t="str">
        <f>IF('S.D.PASTE SHEET'!F1131="","",'S.D.PASTE SHEET'!F1131)</f>
        <v/>
      </c>
      <c s="90" t="str">
        <f>IF('S.D.PASTE SHEET'!G1131="","",UPPER('S.D.PASTE SHEET'!G1131))</f>
        <v/>
      </c>
      <c s="90" t="str">
        <f>IF('S.D.PASTE SHEET'!H1131="","",UPPER('S.D.PASTE SHEET'!H1131))</f>
        <v/>
      </c>
      <c s="90" t="str">
        <f>IF('S.D.PASTE SHEET'!I1131="","",'S.D.PASTE SHEET'!I1131)</f>
        <v/>
      </c>
      <c s="91" t="str">
        <f>IF('S.D.PASTE SHEET'!J1131="","",'S.D.PASTE SHEET'!J1131)</f>
        <v/>
      </c>
      <c s="90" t="str">
        <f>IF('S.D.PASTE SHEET'!K1131="","",'S.D.PASTE SHEET'!K1131)</f>
        <v/>
      </c>
      <c s="90" t="str">
        <f>IF('S.D.PASTE SHEET'!L1131="","",'S.D.PASTE SHEET'!L1131)</f>
        <v/>
      </c>
      <c s="90" t="str">
        <f>IF('S.D.PASTE SHEET'!M1131="","",'S.D.PASTE SHEET'!M1131)</f>
        <v/>
      </c>
      <c s="90" t="str">
        <f>IF('S.D.PASTE SHEET'!N1131="","",'S.D.PASTE SHEET'!N1131)</f>
        <v/>
      </c>
      <c s="90" t="str">
        <f>IF('S.D.PASTE SHEET'!O1131="","",'S.D.PASTE SHEET'!O1131)</f>
        <v/>
      </c>
      <c s="90" t="str">
        <f>IF('S.D.PASTE SHEET'!P1131="","",'S.D.PASTE SHEET'!P1131)</f>
        <v/>
      </c>
      <c s="90" t="str">
        <f>IF('S.D.PASTE SHEET'!Q1131="","",'S.D.PASTE SHEET'!Q1131)</f>
        <v/>
      </c>
      <c s="90" t="str">
        <f>IF('S.D.PASTE SHEET'!R1131="","",'S.D.PASTE SHEET'!R1131)</f>
        <v/>
      </c>
      <c s="90" t="str">
        <f>IF('S.D.PASTE SHEET'!S1131="","",'S.D.PASTE SHEET'!S1131)</f>
        <v/>
      </c>
      <c s="90" t="str">
        <f>IF('S.D.PASTE SHEET'!T1131="","",'S.D.PASTE SHEET'!T1131)</f>
        <v/>
      </c>
      <c s="90" t="str">
        <f>IF('S.D.PASTE SHEET'!U1131="","",'S.D.PASTE SHEET'!U1131)</f>
        <v/>
      </c>
      <c s="90" t="str">
        <f>IF('S.D.PASTE SHEET'!V1131="","",'S.D.PASTE SHEET'!V1131)</f>
        <v/>
      </c>
      <c s="90" t="str">
        <f>IF('S.D.PASTE SHEET'!W1131="","",'S.D.PASTE SHEET'!W1131)</f>
        <v/>
      </c>
      <c s="90" t="str">
        <f>IF('S.D.PASTE SHEET'!X1131="","",'S.D.PASTE SHEET'!X1131)</f>
        <v/>
      </c>
      <c s="90" t="str">
        <f>IF('S.D.PASTE SHEET'!Y1131="","",'S.D.PASTE SHEET'!Y1131)</f>
        <v/>
      </c>
      <c s="90" t="str">
        <f>IF('S.D.PASTE SHEET'!Z1131="","",'S.D.PASTE SHEET'!Z1131)</f>
        <v/>
      </c>
      <c s="90" t="str">
        <f>IF('S.D.PASTE SHEET'!AA1131="","",'S.D.PASTE SHEET'!AA1131)</f>
        <v/>
      </c>
      <c s="90" t="str">
        <f>IF('S.D.PASTE SHEET'!AB1131="","",'S.D.PASTE SHEET'!AB1131)</f>
        <v/>
      </c>
      <c s="90" t="str">
        <f>IF('S.D.PASTE SHEET'!AC1131="","",'S.D.PASTE SHEET'!AC1131)</f>
        <v/>
      </c>
      <c s="90" t="str">
        <f>IF('S.D.PASTE SHEET'!AD1131="","",'S.D.PASTE SHEET'!AD1131)</f>
        <v/>
      </c>
      <c s="34"/>
      <c s="32" t="str">
        <f>IF(AK1131="","",IF(AK1131&gt;0,COUNT($AG$2:AG1131),""))</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1" s="32" t="str">
        <f>IF(BC1131="","",IF(BC1131&gt;0,COUNT($AY$2:AY1131),""))</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2" spans="1:66" ht="15.75" customHeight="1">
      <c r="A1132" s="90" t="str">
        <f>IF('S.D.PASTE SHEET'!A1132="","",'S.D.PASTE SHEET'!A1132)</f>
        <v/>
      </c>
      <c s="90" t="str">
        <f>IF('S.D.PASTE SHEET'!B1132="","",'S.D.PASTE SHEET'!B1132)</f>
        <v/>
      </c>
      <c s="90" t="str">
        <f>IF('S.D.PASTE SHEET'!C1132="","",'S.D.PASTE SHEET'!C1132)</f>
        <v/>
      </c>
      <c s="91" t="str">
        <f>IF('S.D.PASTE SHEET'!D1132="","",'S.D.PASTE SHEET'!D1132)</f>
        <v/>
      </c>
      <c s="90" t="str">
        <f>IF('S.D.PASTE SHEET'!E1132="","",UPPER('S.D.PASTE SHEET'!E1132))</f>
        <v/>
      </c>
      <c s="90" t="str">
        <f>IF('S.D.PASTE SHEET'!F1132="","",'S.D.PASTE SHEET'!F1132)</f>
        <v/>
      </c>
      <c s="90" t="str">
        <f>IF('S.D.PASTE SHEET'!G1132="","",UPPER('S.D.PASTE SHEET'!G1132))</f>
        <v/>
      </c>
      <c s="90" t="str">
        <f>IF('S.D.PASTE SHEET'!H1132="","",UPPER('S.D.PASTE SHEET'!H1132))</f>
        <v/>
      </c>
      <c s="90" t="str">
        <f>IF('S.D.PASTE SHEET'!I1132="","",'S.D.PASTE SHEET'!I1132)</f>
        <v/>
      </c>
      <c s="91" t="str">
        <f>IF('S.D.PASTE SHEET'!J1132="","",'S.D.PASTE SHEET'!J1132)</f>
        <v/>
      </c>
      <c s="90" t="str">
        <f>IF('S.D.PASTE SHEET'!K1132="","",'S.D.PASTE SHEET'!K1132)</f>
        <v/>
      </c>
      <c s="90" t="str">
        <f>IF('S.D.PASTE SHEET'!L1132="","",'S.D.PASTE SHEET'!L1132)</f>
        <v/>
      </c>
      <c s="90" t="str">
        <f>IF('S.D.PASTE SHEET'!M1132="","",'S.D.PASTE SHEET'!M1132)</f>
        <v/>
      </c>
      <c s="90" t="str">
        <f>IF('S.D.PASTE SHEET'!N1132="","",'S.D.PASTE SHEET'!N1132)</f>
        <v/>
      </c>
      <c s="90" t="str">
        <f>IF('S.D.PASTE SHEET'!O1132="","",'S.D.PASTE SHEET'!O1132)</f>
        <v/>
      </c>
      <c s="90" t="str">
        <f>IF('S.D.PASTE SHEET'!P1132="","",'S.D.PASTE SHEET'!P1132)</f>
        <v/>
      </c>
      <c s="90" t="str">
        <f>IF('S.D.PASTE SHEET'!Q1132="","",'S.D.PASTE SHEET'!Q1132)</f>
        <v/>
      </c>
      <c s="90" t="str">
        <f>IF('S.D.PASTE SHEET'!R1132="","",'S.D.PASTE SHEET'!R1132)</f>
        <v/>
      </c>
      <c s="90" t="str">
        <f>IF('S.D.PASTE SHEET'!S1132="","",'S.D.PASTE SHEET'!S1132)</f>
        <v/>
      </c>
      <c s="90" t="str">
        <f>IF('S.D.PASTE SHEET'!T1132="","",'S.D.PASTE SHEET'!T1132)</f>
        <v/>
      </c>
      <c s="90" t="str">
        <f>IF('S.D.PASTE SHEET'!U1132="","",'S.D.PASTE SHEET'!U1132)</f>
        <v/>
      </c>
      <c s="90" t="str">
        <f>IF('S.D.PASTE SHEET'!V1132="","",'S.D.PASTE SHEET'!V1132)</f>
        <v/>
      </c>
      <c s="90" t="str">
        <f>IF('S.D.PASTE SHEET'!W1132="","",'S.D.PASTE SHEET'!W1132)</f>
        <v/>
      </c>
      <c s="90" t="str">
        <f>IF('S.D.PASTE SHEET'!X1132="","",'S.D.PASTE SHEET'!X1132)</f>
        <v/>
      </c>
      <c s="90" t="str">
        <f>IF('S.D.PASTE SHEET'!Y1132="","",'S.D.PASTE SHEET'!Y1132)</f>
        <v/>
      </c>
      <c s="90" t="str">
        <f>IF('S.D.PASTE SHEET'!Z1132="","",'S.D.PASTE SHEET'!Z1132)</f>
        <v/>
      </c>
      <c s="90" t="str">
        <f>IF('S.D.PASTE SHEET'!AA1132="","",'S.D.PASTE SHEET'!AA1132)</f>
        <v/>
      </c>
      <c s="90" t="str">
        <f>IF('S.D.PASTE SHEET'!AB1132="","",'S.D.PASTE SHEET'!AB1132)</f>
        <v/>
      </c>
      <c s="90" t="str">
        <f>IF('S.D.PASTE SHEET'!AC1132="","",'S.D.PASTE SHEET'!AC1132)</f>
        <v/>
      </c>
      <c s="90" t="str">
        <f>IF('S.D.PASTE SHEET'!AD1132="","",'S.D.PASTE SHEET'!AD1132)</f>
        <v/>
      </c>
      <c s="34"/>
      <c s="32" t="str">
        <f>IF(AK1132="","",IF(AK1132&gt;0,COUNT($AG$2:AG1132),""))</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2" s="32" t="str">
        <f>IF(BC1132="","",IF(BC1132&gt;0,COUNT($AY$2:AY1132),""))</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3" spans="1:66" ht="15.75" customHeight="1">
      <c r="A1133" s="90" t="str">
        <f>IF('S.D.PASTE SHEET'!A1133="","",'S.D.PASTE SHEET'!A1133)</f>
        <v/>
      </c>
      <c s="90" t="str">
        <f>IF('S.D.PASTE SHEET'!B1133="","",'S.D.PASTE SHEET'!B1133)</f>
        <v/>
      </c>
      <c s="90" t="str">
        <f>IF('S.D.PASTE SHEET'!C1133="","",'S.D.PASTE SHEET'!C1133)</f>
        <v/>
      </c>
      <c s="91" t="str">
        <f>IF('S.D.PASTE SHEET'!D1133="","",'S.D.PASTE SHEET'!D1133)</f>
        <v/>
      </c>
      <c s="90" t="str">
        <f>IF('S.D.PASTE SHEET'!E1133="","",UPPER('S.D.PASTE SHEET'!E1133))</f>
        <v/>
      </c>
      <c s="90" t="str">
        <f>IF('S.D.PASTE SHEET'!F1133="","",'S.D.PASTE SHEET'!F1133)</f>
        <v/>
      </c>
      <c s="90" t="str">
        <f>IF('S.D.PASTE SHEET'!G1133="","",UPPER('S.D.PASTE SHEET'!G1133))</f>
        <v/>
      </c>
      <c s="90" t="str">
        <f>IF('S.D.PASTE SHEET'!H1133="","",UPPER('S.D.PASTE SHEET'!H1133))</f>
        <v/>
      </c>
      <c s="90" t="str">
        <f>IF('S.D.PASTE SHEET'!I1133="","",'S.D.PASTE SHEET'!I1133)</f>
        <v/>
      </c>
      <c s="91" t="str">
        <f>IF('S.D.PASTE SHEET'!J1133="","",'S.D.PASTE SHEET'!J1133)</f>
        <v/>
      </c>
      <c s="90" t="str">
        <f>IF('S.D.PASTE SHEET'!K1133="","",'S.D.PASTE SHEET'!K1133)</f>
        <v/>
      </c>
      <c s="90" t="str">
        <f>IF('S.D.PASTE SHEET'!L1133="","",'S.D.PASTE SHEET'!L1133)</f>
        <v/>
      </c>
      <c s="90" t="str">
        <f>IF('S.D.PASTE SHEET'!M1133="","",'S.D.PASTE SHEET'!M1133)</f>
        <v/>
      </c>
      <c s="90" t="str">
        <f>IF('S.D.PASTE SHEET'!N1133="","",'S.D.PASTE SHEET'!N1133)</f>
        <v/>
      </c>
      <c s="90" t="str">
        <f>IF('S.D.PASTE SHEET'!O1133="","",'S.D.PASTE SHEET'!O1133)</f>
        <v/>
      </c>
      <c s="90" t="str">
        <f>IF('S.D.PASTE SHEET'!P1133="","",'S.D.PASTE SHEET'!P1133)</f>
        <v/>
      </c>
      <c s="90" t="str">
        <f>IF('S.D.PASTE SHEET'!Q1133="","",'S.D.PASTE SHEET'!Q1133)</f>
        <v/>
      </c>
      <c s="90" t="str">
        <f>IF('S.D.PASTE SHEET'!R1133="","",'S.D.PASTE SHEET'!R1133)</f>
        <v/>
      </c>
      <c s="90" t="str">
        <f>IF('S.D.PASTE SHEET'!S1133="","",'S.D.PASTE SHEET'!S1133)</f>
        <v/>
      </c>
      <c s="90" t="str">
        <f>IF('S.D.PASTE SHEET'!T1133="","",'S.D.PASTE SHEET'!T1133)</f>
        <v/>
      </c>
      <c s="90" t="str">
        <f>IF('S.D.PASTE SHEET'!U1133="","",'S.D.PASTE SHEET'!U1133)</f>
        <v/>
      </c>
      <c s="90" t="str">
        <f>IF('S.D.PASTE SHEET'!V1133="","",'S.D.PASTE SHEET'!V1133)</f>
        <v/>
      </c>
      <c s="90" t="str">
        <f>IF('S.D.PASTE SHEET'!W1133="","",'S.D.PASTE SHEET'!W1133)</f>
        <v/>
      </c>
      <c s="90" t="str">
        <f>IF('S.D.PASTE SHEET'!X1133="","",'S.D.PASTE SHEET'!X1133)</f>
        <v/>
      </c>
      <c s="90" t="str">
        <f>IF('S.D.PASTE SHEET'!Y1133="","",'S.D.PASTE SHEET'!Y1133)</f>
        <v/>
      </c>
      <c s="90" t="str">
        <f>IF('S.D.PASTE SHEET'!Z1133="","",'S.D.PASTE SHEET'!Z1133)</f>
        <v/>
      </c>
      <c s="90" t="str">
        <f>IF('S.D.PASTE SHEET'!AA1133="","",'S.D.PASTE SHEET'!AA1133)</f>
        <v/>
      </c>
      <c s="90" t="str">
        <f>IF('S.D.PASTE SHEET'!AB1133="","",'S.D.PASTE SHEET'!AB1133)</f>
        <v/>
      </c>
      <c s="90" t="str">
        <f>IF('S.D.PASTE SHEET'!AC1133="","",'S.D.PASTE SHEET'!AC1133)</f>
        <v/>
      </c>
      <c s="90" t="str">
        <f>IF('S.D.PASTE SHEET'!AD1133="","",'S.D.PASTE SHEET'!AD1133)</f>
        <v/>
      </c>
      <c s="34"/>
      <c s="32" t="str">
        <f>IF(AK1133="","",IF(AK1133&gt;0,COUNT($AG$2:AG1133),""))</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3" s="32" t="str">
        <f>IF(BC1133="","",IF(BC1133&gt;0,COUNT($AY$2:AY1133),""))</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4" spans="1:66" ht="15.75" customHeight="1">
      <c r="A1134" s="90" t="str">
        <f>IF('S.D.PASTE SHEET'!A1134="","",'S.D.PASTE SHEET'!A1134)</f>
        <v/>
      </c>
      <c s="90" t="str">
        <f>IF('S.D.PASTE SHEET'!B1134="","",'S.D.PASTE SHEET'!B1134)</f>
        <v/>
      </c>
      <c s="90" t="str">
        <f>IF('S.D.PASTE SHEET'!C1134="","",'S.D.PASTE SHEET'!C1134)</f>
        <v/>
      </c>
      <c s="91" t="str">
        <f>IF('S.D.PASTE SHEET'!D1134="","",'S.D.PASTE SHEET'!D1134)</f>
        <v/>
      </c>
      <c s="90" t="str">
        <f>IF('S.D.PASTE SHEET'!E1134="","",UPPER('S.D.PASTE SHEET'!E1134))</f>
        <v/>
      </c>
      <c s="90" t="str">
        <f>IF('S.D.PASTE SHEET'!F1134="","",'S.D.PASTE SHEET'!F1134)</f>
        <v/>
      </c>
      <c s="90" t="str">
        <f>IF('S.D.PASTE SHEET'!G1134="","",UPPER('S.D.PASTE SHEET'!G1134))</f>
        <v/>
      </c>
      <c s="90" t="str">
        <f>IF('S.D.PASTE SHEET'!H1134="","",UPPER('S.D.PASTE SHEET'!H1134))</f>
        <v/>
      </c>
      <c s="90" t="str">
        <f>IF('S.D.PASTE SHEET'!I1134="","",'S.D.PASTE SHEET'!I1134)</f>
        <v/>
      </c>
      <c s="91" t="str">
        <f>IF('S.D.PASTE SHEET'!J1134="","",'S.D.PASTE SHEET'!J1134)</f>
        <v/>
      </c>
      <c s="90" t="str">
        <f>IF('S.D.PASTE SHEET'!K1134="","",'S.D.PASTE SHEET'!K1134)</f>
        <v/>
      </c>
      <c s="90" t="str">
        <f>IF('S.D.PASTE SHEET'!L1134="","",'S.D.PASTE SHEET'!L1134)</f>
        <v/>
      </c>
      <c s="90" t="str">
        <f>IF('S.D.PASTE SHEET'!M1134="","",'S.D.PASTE SHEET'!M1134)</f>
        <v/>
      </c>
      <c s="90" t="str">
        <f>IF('S.D.PASTE SHEET'!N1134="","",'S.D.PASTE SHEET'!N1134)</f>
        <v/>
      </c>
      <c s="90" t="str">
        <f>IF('S.D.PASTE SHEET'!O1134="","",'S.D.PASTE SHEET'!O1134)</f>
        <v/>
      </c>
      <c s="90" t="str">
        <f>IF('S.D.PASTE SHEET'!P1134="","",'S.D.PASTE SHEET'!P1134)</f>
        <v/>
      </c>
      <c s="90" t="str">
        <f>IF('S.D.PASTE SHEET'!Q1134="","",'S.D.PASTE SHEET'!Q1134)</f>
        <v/>
      </c>
      <c s="90" t="str">
        <f>IF('S.D.PASTE SHEET'!R1134="","",'S.D.PASTE SHEET'!R1134)</f>
        <v/>
      </c>
      <c s="90" t="str">
        <f>IF('S.D.PASTE SHEET'!S1134="","",'S.D.PASTE SHEET'!S1134)</f>
        <v/>
      </c>
      <c s="90" t="str">
        <f>IF('S.D.PASTE SHEET'!T1134="","",'S.D.PASTE SHEET'!T1134)</f>
        <v/>
      </c>
      <c s="90" t="str">
        <f>IF('S.D.PASTE SHEET'!U1134="","",'S.D.PASTE SHEET'!U1134)</f>
        <v/>
      </c>
      <c s="90" t="str">
        <f>IF('S.D.PASTE SHEET'!V1134="","",'S.D.PASTE SHEET'!V1134)</f>
        <v/>
      </c>
      <c s="90" t="str">
        <f>IF('S.D.PASTE SHEET'!W1134="","",'S.D.PASTE SHEET'!W1134)</f>
        <v/>
      </c>
      <c s="90" t="str">
        <f>IF('S.D.PASTE SHEET'!X1134="","",'S.D.PASTE SHEET'!X1134)</f>
        <v/>
      </c>
      <c s="90" t="str">
        <f>IF('S.D.PASTE SHEET'!Y1134="","",'S.D.PASTE SHEET'!Y1134)</f>
        <v/>
      </c>
      <c s="90" t="str">
        <f>IF('S.D.PASTE SHEET'!Z1134="","",'S.D.PASTE SHEET'!Z1134)</f>
        <v/>
      </c>
      <c s="90" t="str">
        <f>IF('S.D.PASTE SHEET'!AA1134="","",'S.D.PASTE SHEET'!AA1134)</f>
        <v/>
      </c>
      <c s="90" t="str">
        <f>IF('S.D.PASTE SHEET'!AB1134="","",'S.D.PASTE SHEET'!AB1134)</f>
        <v/>
      </c>
      <c s="90" t="str">
        <f>IF('S.D.PASTE SHEET'!AC1134="","",'S.D.PASTE SHEET'!AC1134)</f>
        <v/>
      </c>
      <c s="90" t="str">
        <f>IF('S.D.PASTE SHEET'!AD1134="","",'S.D.PASTE SHEET'!AD1134)</f>
        <v/>
      </c>
      <c s="34"/>
      <c s="32" t="str">
        <f>IF(AK1134="","",IF(AK1134&gt;0,COUNT($AG$2:AG1134),""))</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4" s="32" t="str">
        <f>IF(BC1134="","",IF(BC1134&gt;0,COUNT($AY$2:AY1134),""))</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5" spans="1:66" ht="15.75" customHeight="1">
      <c r="A1135" s="90" t="str">
        <f>IF('S.D.PASTE SHEET'!A1135="","",'S.D.PASTE SHEET'!A1135)</f>
        <v/>
      </c>
      <c s="90" t="str">
        <f>IF('S.D.PASTE SHEET'!B1135="","",'S.D.PASTE SHEET'!B1135)</f>
        <v/>
      </c>
      <c s="90" t="str">
        <f>IF('S.D.PASTE SHEET'!C1135="","",'S.D.PASTE SHEET'!C1135)</f>
        <v/>
      </c>
      <c s="91" t="str">
        <f>IF('S.D.PASTE SHEET'!D1135="","",'S.D.PASTE SHEET'!D1135)</f>
        <v/>
      </c>
      <c s="90" t="str">
        <f>IF('S.D.PASTE SHEET'!E1135="","",UPPER('S.D.PASTE SHEET'!E1135))</f>
        <v/>
      </c>
      <c s="90" t="str">
        <f>IF('S.D.PASTE SHEET'!F1135="","",'S.D.PASTE SHEET'!F1135)</f>
        <v/>
      </c>
      <c s="90" t="str">
        <f>IF('S.D.PASTE SHEET'!G1135="","",UPPER('S.D.PASTE SHEET'!G1135))</f>
        <v/>
      </c>
      <c s="90" t="str">
        <f>IF('S.D.PASTE SHEET'!H1135="","",UPPER('S.D.PASTE SHEET'!H1135))</f>
        <v/>
      </c>
      <c s="90" t="str">
        <f>IF('S.D.PASTE SHEET'!I1135="","",'S.D.PASTE SHEET'!I1135)</f>
        <v/>
      </c>
      <c s="91" t="str">
        <f>IF('S.D.PASTE SHEET'!J1135="","",'S.D.PASTE SHEET'!J1135)</f>
        <v/>
      </c>
      <c s="90" t="str">
        <f>IF('S.D.PASTE SHEET'!K1135="","",'S.D.PASTE SHEET'!K1135)</f>
        <v/>
      </c>
      <c s="90" t="str">
        <f>IF('S.D.PASTE SHEET'!L1135="","",'S.D.PASTE SHEET'!L1135)</f>
        <v/>
      </c>
      <c s="90" t="str">
        <f>IF('S.D.PASTE SHEET'!M1135="","",'S.D.PASTE SHEET'!M1135)</f>
        <v/>
      </c>
      <c s="90" t="str">
        <f>IF('S.D.PASTE SHEET'!N1135="","",'S.D.PASTE SHEET'!N1135)</f>
        <v/>
      </c>
      <c s="90" t="str">
        <f>IF('S.D.PASTE SHEET'!O1135="","",'S.D.PASTE SHEET'!O1135)</f>
        <v/>
      </c>
      <c s="90" t="str">
        <f>IF('S.D.PASTE SHEET'!P1135="","",'S.D.PASTE SHEET'!P1135)</f>
        <v/>
      </c>
      <c s="90" t="str">
        <f>IF('S.D.PASTE SHEET'!Q1135="","",'S.D.PASTE SHEET'!Q1135)</f>
        <v/>
      </c>
      <c s="90" t="str">
        <f>IF('S.D.PASTE SHEET'!R1135="","",'S.D.PASTE SHEET'!R1135)</f>
        <v/>
      </c>
      <c s="90" t="str">
        <f>IF('S.D.PASTE SHEET'!S1135="","",'S.D.PASTE SHEET'!S1135)</f>
        <v/>
      </c>
      <c s="90" t="str">
        <f>IF('S.D.PASTE SHEET'!T1135="","",'S.D.PASTE SHEET'!T1135)</f>
        <v/>
      </c>
      <c s="90" t="str">
        <f>IF('S.D.PASTE SHEET'!U1135="","",'S.D.PASTE SHEET'!U1135)</f>
        <v/>
      </c>
      <c s="90" t="str">
        <f>IF('S.D.PASTE SHEET'!V1135="","",'S.D.PASTE SHEET'!V1135)</f>
        <v/>
      </c>
      <c s="90" t="str">
        <f>IF('S.D.PASTE SHEET'!W1135="","",'S.D.PASTE SHEET'!W1135)</f>
        <v/>
      </c>
      <c s="90" t="str">
        <f>IF('S.D.PASTE SHEET'!X1135="","",'S.D.PASTE SHEET'!X1135)</f>
        <v/>
      </c>
      <c s="90" t="str">
        <f>IF('S.D.PASTE SHEET'!Y1135="","",'S.D.PASTE SHEET'!Y1135)</f>
        <v/>
      </c>
      <c s="90" t="str">
        <f>IF('S.D.PASTE SHEET'!Z1135="","",'S.D.PASTE SHEET'!Z1135)</f>
        <v/>
      </c>
      <c s="90" t="str">
        <f>IF('S.D.PASTE SHEET'!AA1135="","",'S.D.PASTE SHEET'!AA1135)</f>
        <v/>
      </c>
      <c s="90" t="str">
        <f>IF('S.D.PASTE SHEET'!AB1135="","",'S.D.PASTE SHEET'!AB1135)</f>
        <v/>
      </c>
      <c s="90" t="str">
        <f>IF('S.D.PASTE SHEET'!AC1135="","",'S.D.PASTE SHEET'!AC1135)</f>
        <v/>
      </c>
      <c s="90" t="str">
        <f>IF('S.D.PASTE SHEET'!AD1135="","",'S.D.PASTE SHEET'!AD1135)</f>
        <v/>
      </c>
      <c s="34"/>
      <c s="32" t="str">
        <f>IF(AK1135="","",IF(AK1135&gt;0,COUNT($AG$2:AG1135),""))</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5" s="32" t="str">
        <f>IF(BC1135="","",IF(BC1135&gt;0,COUNT($AY$2:AY1135),""))</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6" spans="1:66" ht="15.75" customHeight="1">
      <c r="A1136" s="90" t="str">
        <f>IF('S.D.PASTE SHEET'!A1136="","",'S.D.PASTE SHEET'!A1136)</f>
        <v/>
      </c>
      <c s="90" t="str">
        <f>IF('S.D.PASTE SHEET'!B1136="","",'S.D.PASTE SHEET'!B1136)</f>
        <v/>
      </c>
      <c s="90" t="str">
        <f>IF('S.D.PASTE SHEET'!C1136="","",'S.D.PASTE SHEET'!C1136)</f>
        <v/>
      </c>
      <c s="91" t="str">
        <f>IF('S.D.PASTE SHEET'!D1136="","",'S.D.PASTE SHEET'!D1136)</f>
        <v/>
      </c>
      <c s="90" t="str">
        <f>IF('S.D.PASTE SHEET'!E1136="","",UPPER('S.D.PASTE SHEET'!E1136))</f>
        <v/>
      </c>
      <c s="90" t="str">
        <f>IF('S.D.PASTE SHEET'!F1136="","",'S.D.PASTE SHEET'!F1136)</f>
        <v/>
      </c>
      <c s="90" t="str">
        <f>IF('S.D.PASTE SHEET'!G1136="","",UPPER('S.D.PASTE SHEET'!G1136))</f>
        <v/>
      </c>
      <c s="90" t="str">
        <f>IF('S.D.PASTE SHEET'!H1136="","",UPPER('S.D.PASTE SHEET'!H1136))</f>
        <v/>
      </c>
      <c s="90" t="str">
        <f>IF('S.D.PASTE SHEET'!I1136="","",'S.D.PASTE SHEET'!I1136)</f>
        <v/>
      </c>
      <c s="91" t="str">
        <f>IF('S.D.PASTE SHEET'!J1136="","",'S.D.PASTE SHEET'!J1136)</f>
        <v/>
      </c>
      <c s="90" t="str">
        <f>IF('S.D.PASTE SHEET'!K1136="","",'S.D.PASTE SHEET'!K1136)</f>
        <v/>
      </c>
      <c s="90" t="str">
        <f>IF('S.D.PASTE SHEET'!L1136="","",'S.D.PASTE SHEET'!L1136)</f>
        <v/>
      </c>
      <c s="90" t="str">
        <f>IF('S.D.PASTE SHEET'!M1136="","",'S.D.PASTE SHEET'!M1136)</f>
        <v/>
      </c>
      <c s="90" t="str">
        <f>IF('S.D.PASTE SHEET'!N1136="","",'S.D.PASTE SHEET'!N1136)</f>
        <v/>
      </c>
      <c s="90" t="str">
        <f>IF('S.D.PASTE SHEET'!O1136="","",'S.D.PASTE SHEET'!O1136)</f>
        <v/>
      </c>
      <c s="90" t="str">
        <f>IF('S.D.PASTE SHEET'!P1136="","",'S.D.PASTE SHEET'!P1136)</f>
        <v/>
      </c>
      <c s="90" t="str">
        <f>IF('S.D.PASTE SHEET'!Q1136="","",'S.D.PASTE SHEET'!Q1136)</f>
        <v/>
      </c>
      <c s="90" t="str">
        <f>IF('S.D.PASTE SHEET'!R1136="","",'S.D.PASTE SHEET'!R1136)</f>
        <v/>
      </c>
      <c s="90" t="str">
        <f>IF('S.D.PASTE SHEET'!S1136="","",'S.D.PASTE SHEET'!S1136)</f>
        <v/>
      </c>
      <c s="90" t="str">
        <f>IF('S.D.PASTE SHEET'!T1136="","",'S.D.PASTE SHEET'!T1136)</f>
        <v/>
      </c>
      <c s="90" t="str">
        <f>IF('S.D.PASTE SHEET'!U1136="","",'S.D.PASTE SHEET'!U1136)</f>
        <v/>
      </c>
      <c s="90" t="str">
        <f>IF('S.D.PASTE SHEET'!V1136="","",'S.D.PASTE SHEET'!V1136)</f>
        <v/>
      </c>
      <c s="90" t="str">
        <f>IF('S.D.PASTE SHEET'!W1136="","",'S.D.PASTE SHEET'!W1136)</f>
        <v/>
      </c>
      <c s="90" t="str">
        <f>IF('S.D.PASTE SHEET'!X1136="","",'S.D.PASTE SHEET'!X1136)</f>
        <v/>
      </c>
      <c s="90" t="str">
        <f>IF('S.D.PASTE SHEET'!Y1136="","",'S.D.PASTE SHEET'!Y1136)</f>
        <v/>
      </c>
      <c s="90" t="str">
        <f>IF('S.D.PASTE SHEET'!Z1136="","",'S.D.PASTE SHEET'!Z1136)</f>
        <v/>
      </c>
      <c s="90" t="str">
        <f>IF('S.D.PASTE SHEET'!AA1136="","",'S.D.PASTE SHEET'!AA1136)</f>
        <v/>
      </c>
      <c s="90" t="str">
        <f>IF('S.D.PASTE SHEET'!AB1136="","",'S.D.PASTE SHEET'!AB1136)</f>
        <v/>
      </c>
      <c s="90" t="str">
        <f>IF('S.D.PASTE SHEET'!AC1136="","",'S.D.PASTE SHEET'!AC1136)</f>
        <v/>
      </c>
      <c s="90" t="str">
        <f>IF('S.D.PASTE SHEET'!AD1136="","",'S.D.PASTE SHEET'!AD1136)</f>
        <v/>
      </c>
      <c s="34"/>
      <c s="32" t="str">
        <f>IF(AK1136="","",IF(AK1136&gt;0,COUNT($AG$2:AG1136),""))</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 t="shared" si="159"/>
        <v/>
      </c>
      <c r="AX1136" s="32" t="str">
        <f>IF(BC1136="","",IF(BC1136&gt;0,COUNT($AY$2:AY1136),""))</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7" spans="1:66" ht="15.75" customHeight="1">
      <c r="A1137" s="90" t="str">
        <f>IF('S.D.PASTE SHEET'!A1137="","",'S.D.PASTE SHEET'!A1137)</f>
        <v/>
      </c>
      <c s="90" t="str">
        <f>IF('S.D.PASTE SHEET'!B1137="","",'S.D.PASTE SHEET'!B1137)</f>
        <v/>
      </c>
      <c s="90" t="str">
        <f>IF('S.D.PASTE SHEET'!C1137="","",'S.D.PASTE SHEET'!C1137)</f>
        <v/>
      </c>
      <c s="91" t="str">
        <f>IF('S.D.PASTE SHEET'!D1137="","",'S.D.PASTE SHEET'!D1137)</f>
        <v/>
      </c>
      <c s="90" t="str">
        <f>IF('S.D.PASTE SHEET'!E1137="","",UPPER('S.D.PASTE SHEET'!E1137))</f>
        <v/>
      </c>
      <c s="90" t="str">
        <f>IF('S.D.PASTE SHEET'!F1137="","",'S.D.PASTE SHEET'!F1137)</f>
        <v/>
      </c>
      <c s="90" t="str">
        <f>IF('S.D.PASTE SHEET'!G1137="","",UPPER('S.D.PASTE SHEET'!G1137))</f>
        <v/>
      </c>
      <c s="90" t="str">
        <f>IF('S.D.PASTE SHEET'!H1137="","",UPPER('S.D.PASTE SHEET'!H1137))</f>
        <v/>
      </c>
      <c s="90" t="str">
        <f>IF('S.D.PASTE SHEET'!I1137="","",'S.D.PASTE SHEET'!I1137)</f>
        <v/>
      </c>
      <c s="91" t="str">
        <f>IF('S.D.PASTE SHEET'!J1137="","",'S.D.PASTE SHEET'!J1137)</f>
        <v/>
      </c>
      <c s="90" t="str">
        <f>IF('S.D.PASTE SHEET'!K1137="","",'S.D.PASTE SHEET'!K1137)</f>
        <v/>
      </c>
      <c s="90" t="str">
        <f>IF('S.D.PASTE SHEET'!L1137="","",'S.D.PASTE SHEET'!L1137)</f>
        <v/>
      </c>
      <c s="90" t="str">
        <f>IF('S.D.PASTE SHEET'!M1137="","",'S.D.PASTE SHEET'!M1137)</f>
        <v/>
      </c>
      <c s="90" t="str">
        <f>IF('S.D.PASTE SHEET'!N1137="","",'S.D.PASTE SHEET'!N1137)</f>
        <v/>
      </c>
      <c s="90" t="str">
        <f>IF('S.D.PASTE SHEET'!O1137="","",'S.D.PASTE SHEET'!O1137)</f>
        <v/>
      </c>
      <c s="90" t="str">
        <f>IF('S.D.PASTE SHEET'!P1137="","",'S.D.PASTE SHEET'!P1137)</f>
        <v/>
      </c>
      <c s="90" t="str">
        <f>IF('S.D.PASTE SHEET'!Q1137="","",'S.D.PASTE SHEET'!Q1137)</f>
        <v/>
      </c>
      <c s="90" t="str">
        <f>IF('S.D.PASTE SHEET'!R1137="","",'S.D.PASTE SHEET'!R1137)</f>
        <v/>
      </c>
      <c s="90" t="str">
        <f>IF('S.D.PASTE SHEET'!S1137="","",'S.D.PASTE SHEET'!S1137)</f>
        <v/>
      </c>
      <c s="90" t="str">
        <f>IF('S.D.PASTE SHEET'!T1137="","",'S.D.PASTE SHEET'!T1137)</f>
        <v/>
      </c>
      <c s="90" t="str">
        <f>IF('S.D.PASTE SHEET'!U1137="","",'S.D.PASTE SHEET'!U1137)</f>
        <v/>
      </c>
      <c s="90" t="str">
        <f>IF('S.D.PASTE SHEET'!V1137="","",'S.D.PASTE SHEET'!V1137)</f>
        <v/>
      </c>
      <c s="90" t="str">
        <f>IF('S.D.PASTE SHEET'!W1137="","",'S.D.PASTE SHEET'!W1137)</f>
        <v/>
      </c>
      <c s="90" t="str">
        <f>IF('S.D.PASTE SHEET'!X1137="","",'S.D.PASTE SHEET'!X1137)</f>
        <v/>
      </c>
      <c s="90" t="str">
        <f>IF('S.D.PASTE SHEET'!Y1137="","",'S.D.PASTE SHEET'!Y1137)</f>
        <v/>
      </c>
      <c s="90" t="str">
        <f>IF('S.D.PASTE SHEET'!Z1137="","",'S.D.PASTE SHEET'!Z1137)</f>
        <v/>
      </c>
      <c s="90" t="str">
        <f>IF('S.D.PASTE SHEET'!AA1137="","",'S.D.PASTE SHEET'!AA1137)</f>
        <v/>
      </c>
      <c s="90" t="str">
        <f>IF('S.D.PASTE SHEET'!AB1137="","",'S.D.PASTE SHEET'!AB1137)</f>
        <v/>
      </c>
      <c s="90" t="str">
        <f>IF('S.D.PASTE SHEET'!AC1137="","",'S.D.PASTE SHEET'!AC1137)</f>
        <v/>
      </c>
      <c s="90" t="str">
        <f>IF('S.D.PASTE SHEET'!AD1137="","",'S.D.PASTE SHEET'!AD1137)</f>
        <v/>
      </c>
      <c s="34"/>
      <c s="32" t="str">
        <f>IF(AK1137="","",IF(AK1137&gt;0,COUNT($AG$2:AG1137),""))</f>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37" t="str">
        <f t="shared" si="159"/>
        <v/>
      </c>
      <c s="10" t="str">
        <f t="shared" si="159"/>
        <v/>
      </c>
      <c s="10" t="str">
        <f t="shared" si="159"/>
        <v/>
      </c>
      <c s="10" t="str">
        <f t="shared" si="159"/>
        <v/>
      </c>
      <c s="10" t="str">
        <f t="shared" si="159"/>
        <v/>
      </c>
      <c s="10" t="str">
        <f t="shared" si="159"/>
        <v/>
      </c>
      <c s="10" t="str">
        <f>IF(AND($AJ$1=5,$A1137=5),P1137,"")</f>
        <v/>
      </c>
      <c r="AX1137" s="32" t="str">
        <f>IF(BC1137="","",IF(BC1137&gt;0,COUNT($AY$2:AY1137),""))</f>
        <v/>
      </c>
      <c s="10" t="str">
        <f t="shared" si="155"/>
        <v/>
      </c>
      <c s="10" t="str">
        <f t="shared" si="160"/>
        <v/>
      </c>
      <c s="10" t="str">
        <f t="shared" si="160"/>
        <v/>
      </c>
      <c s="39" t="str">
        <f t="shared" si="160"/>
        <v/>
      </c>
      <c s="10" t="str">
        <f t="shared" si="160"/>
        <v/>
      </c>
      <c s="10" t="str">
        <f t="shared" si="160"/>
        <v/>
      </c>
      <c s="10" t="str">
        <f t="shared" si="160"/>
        <v/>
      </c>
      <c s="10" t="str">
        <f t="shared" si="160"/>
        <v/>
      </c>
      <c s="10" t="str">
        <f t="shared" si="160"/>
        <v/>
      </c>
      <c s="39" t="str">
        <f t="shared" si="160"/>
        <v/>
      </c>
      <c s="10" t="str">
        <f t="shared" si="160"/>
        <v/>
      </c>
      <c s="10" t="str">
        <f t="shared" si="160"/>
        <v/>
      </c>
      <c s="10" t="str">
        <f t="shared" si="160"/>
        <v/>
      </c>
      <c s="10" t="str">
        <f t="shared" si="160"/>
        <v/>
      </c>
      <c s="10" t="str">
        <f t="shared" si="160"/>
        <v/>
      </c>
      <c s="10" t="str">
        <f t="shared" si="160"/>
        <v/>
      </c>
    </row>
    <row r="1138" spans="1:66" ht="15.75" customHeight="1">
      <c r="A1138" s="90" t="str">
        <f>IF('S.D.PASTE SHEET'!A1138="","",'S.D.PASTE SHEET'!A1138)</f>
        <v/>
      </c>
      <c s="90" t="str">
        <f>IF('S.D.PASTE SHEET'!B1138="","",'S.D.PASTE SHEET'!B1138)</f>
        <v/>
      </c>
      <c s="90" t="str">
        <f>IF('S.D.PASTE SHEET'!C1138="","",'S.D.PASTE SHEET'!C1138)</f>
        <v/>
      </c>
      <c s="91" t="str">
        <f>IF('S.D.PASTE SHEET'!D1138="","",'S.D.PASTE SHEET'!D1138)</f>
        <v/>
      </c>
      <c s="90" t="str">
        <f>IF('S.D.PASTE SHEET'!E1138="","",UPPER('S.D.PASTE SHEET'!E1138))</f>
        <v/>
      </c>
      <c s="90" t="str">
        <f>IF('S.D.PASTE SHEET'!F1138="","",'S.D.PASTE SHEET'!F1138)</f>
        <v/>
      </c>
      <c s="90" t="str">
        <f>IF('S.D.PASTE SHEET'!G1138="","",UPPER('S.D.PASTE SHEET'!G1138))</f>
        <v/>
      </c>
      <c s="90" t="str">
        <f>IF('S.D.PASTE SHEET'!H1138="","",UPPER('S.D.PASTE SHEET'!H1138))</f>
        <v/>
      </c>
      <c s="90" t="str">
        <f>IF('S.D.PASTE SHEET'!I1138="","",'S.D.PASTE SHEET'!I1138)</f>
        <v/>
      </c>
      <c s="91" t="str">
        <f>IF('S.D.PASTE SHEET'!J1138="","",'S.D.PASTE SHEET'!J1138)</f>
        <v/>
      </c>
      <c s="90" t="str">
        <f>IF('S.D.PASTE SHEET'!K1138="","",'S.D.PASTE SHEET'!K1138)</f>
        <v/>
      </c>
      <c s="90" t="str">
        <f>IF('S.D.PASTE SHEET'!L1138="","",'S.D.PASTE SHEET'!L1138)</f>
        <v/>
      </c>
      <c s="90" t="str">
        <f>IF('S.D.PASTE SHEET'!M1138="","",'S.D.PASTE SHEET'!M1138)</f>
        <v/>
      </c>
      <c s="90" t="str">
        <f>IF('S.D.PASTE SHEET'!N1138="","",'S.D.PASTE SHEET'!N1138)</f>
        <v/>
      </c>
      <c s="90" t="str">
        <f>IF('S.D.PASTE SHEET'!O1138="","",'S.D.PASTE SHEET'!O1138)</f>
        <v/>
      </c>
      <c s="90" t="str">
        <f>IF('S.D.PASTE SHEET'!P1138="","",'S.D.PASTE SHEET'!P1138)</f>
        <v/>
      </c>
      <c s="90" t="str">
        <f>IF('S.D.PASTE SHEET'!Q1138="","",'S.D.PASTE SHEET'!Q1138)</f>
        <v/>
      </c>
      <c s="90" t="str">
        <f>IF('S.D.PASTE SHEET'!R1138="","",'S.D.PASTE SHEET'!R1138)</f>
        <v/>
      </c>
      <c s="90" t="str">
        <f>IF('S.D.PASTE SHEET'!S1138="","",'S.D.PASTE SHEET'!S1138)</f>
        <v/>
      </c>
      <c s="90" t="str">
        <f>IF('S.D.PASTE SHEET'!T1138="","",'S.D.PASTE SHEET'!T1138)</f>
        <v/>
      </c>
      <c s="90" t="str">
        <f>IF('S.D.PASTE SHEET'!U1138="","",'S.D.PASTE SHEET'!U1138)</f>
        <v/>
      </c>
      <c s="90" t="str">
        <f>IF('S.D.PASTE SHEET'!V1138="","",'S.D.PASTE SHEET'!V1138)</f>
        <v/>
      </c>
      <c s="90" t="str">
        <f>IF('S.D.PASTE SHEET'!W1138="","",'S.D.PASTE SHEET'!W1138)</f>
        <v/>
      </c>
      <c s="90" t="str">
        <f>IF('S.D.PASTE SHEET'!X1138="","",'S.D.PASTE SHEET'!X1138)</f>
        <v/>
      </c>
      <c s="90" t="str">
        <f>IF('S.D.PASTE SHEET'!Y1138="","",'S.D.PASTE SHEET'!Y1138)</f>
        <v/>
      </c>
      <c s="90" t="str">
        <f>IF('S.D.PASTE SHEET'!Z1138="","",'S.D.PASTE SHEET'!Z1138)</f>
        <v/>
      </c>
      <c s="90" t="str">
        <f>IF('S.D.PASTE SHEET'!AA1138="","",'S.D.PASTE SHEET'!AA1138)</f>
        <v/>
      </c>
      <c s="90" t="str">
        <f>IF('S.D.PASTE SHEET'!AB1138="","",'S.D.PASTE SHEET'!AB1138)</f>
        <v/>
      </c>
      <c s="90" t="str">
        <f>IF('S.D.PASTE SHEET'!AC1138="","",'S.D.PASTE SHEET'!AC1138)</f>
        <v/>
      </c>
      <c s="90" t="str">
        <f>IF('S.D.PASTE SHEET'!AD1138="","",'S.D.PASTE SHEET'!AD1138)</f>
        <v/>
      </c>
      <c s="34"/>
      <c s="32" t="str">
        <f>IF(AK1138="","",IF(AK1138&gt;0,COUNT($AG$2:AG1138),""))</f>
        <v/>
      </c>
      <c s="10" t="str">
        <f t="shared" si="161" ref="AG1138:AV1153">IF(AND($AJ$1=5,$A1138=5),A1138,"")</f>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38" s="32" t="str">
        <f>IF(BC1138="","",IF(BC1138&gt;0,COUNT($AY$2:AY1138),""))</f>
        <v/>
      </c>
      <c s="10" t="str">
        <f t="shared" si="155"/>
        <v/>
      </c>
      <c s="10" t="str">
        <f t="shared" si="162" ref="AZ1138:BN1153">IF(AND($BB$1=5,$A1138=5,$BC$1=$B1138),B1138,"")</f>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39" spans="1:66" ht="15.75" customHeight="1">
      <c r="A1139" s="90" t="str">
        <f>IF('S.D.PASTE SHEET'!A1139="","",'S.D.PASTE SHEET'!A1139)</f>
        <v/>
      </c>
      <c s="90" t="str">
        <f>IF('S.D.PASTE SHEET'!B1139="","",'S.D.PASTE SHEET'!B1139)</f>
        <v/>
      </c>
      <c s="90" t="str">
        <f>IF('S.D.PASTE SHEET'!C1139="","",'S.D.PASTE SHEET'!C1139)</f>
        <v/>
      </c>
      <c s="91" t="str">
        <f>IF('S.D.PASTE SHEET'!D1139="","",'S.D.PASTE SHEET'!D1139)</f>
        <v/>
      </c>
      <c s="90" t="str">
        <f>IF('S.D.PASTE SHEET'!E1139="","",UPPER('S.D.PASTE SHEET'!E1139))</f>
        <v/>
      </c>
      <c s="90" t="str">
        <f>IF('S.D.PASTE SHEET'!F1139="","",'S.D.PASTE SHEET'!F1139)</f>
        <v/>
      </c>
      <c s="90" t="str">
        <f>IF('S.D.PASTE SHEET'!G1139="","",UPPER('S.D.PASTE SHEET'!G1139))</f>
        <v/>
      </c>
      <c s="90" t="str">
        <f>IF('S.D.PASTE SHEET'!H1139="","",UPPER('S.D.PASTE SHEET'!H1139))</f>
        <v/>
      </c>
      <c s="90" t="str">
        <f>IF('S.D.PASTE SHEET'!I1139="","",'S.D.PASTE SHEET'!I1139)</f>
        <v/>
      </c>
      <c s="91" t="str">
        <f>IF('S.D.PASTE SHEET'!J1139="","",'S.D.PASTE SHEET'!J1139)</f>
        <v/>
      </c>
      <c s="90" t="str">
        <f>IF('S.D.PASTE SHEET'!K1139="","",'S.D.PASTE SHEET'!K1139)</f>
        <v/>
      </c>
      <c s="90" t="str">
        <f>IF('S.D.PASTE SHEET'!L1139="","",'S.D.PASTE SHEET'!L1139)</f>
        <v/>
      </c>
      <c s="90" t="str">
        <f>IF('S.D.PASTE SHEET'!M1139="","",'S.D.PASTE SHEET'!M1139)</f>
        <v/>
      </c>
      <c s="90" t="str">
        <f>IF('S.D.PASTE SHEET'!N1139="","",'S.D.PASTE SHEET'!N1139)</f>
        <v/>
      </c>
      <c s="90" t="str">
        <f>IF('S.D.PASTE SHEET'!O1139="","",'S.D.PASTE SHEET'!O1139)</f>
        <v/>
      </c>
      <c s="90" t="str">
        <f>IF('S.D.PASTE SHEET'!P1139="","",'S.D.PASTE SHEET'!P1139)</f>
        <v/>
      </c>
      <c s="90" t="str">
        <f>IF('S.D.PASTE SHEET'!Q1139="","",'S.D.PASTE SHEET'!Q1139)</f>
        <v/>
      </c>
      <c s="90" t="str">
        <f>IF('S.D.PASTE SHEET'!R1139="","",'S.D.PASTE SHEET'!R1139)</f>
        <v/>
      </c>
      <c s="90" t="str">
        <f>IF('S.D.PASTE SHEET'!S1139="","",'S.D.PASTE SHEET'!S1139)</f>
        <v/>
      </c>
      <c s="90" t="str">
        <f>IF('S.D.PASTE SHEET'!T1139="","",'S.D.PASTE SHEET'!T1139)</f>
        <v/>
      </c>
      <c s="90" t="str">
        <f>IF('S.D.PASTE SHEET'!U1139="","",'S.D.PASTE SHEET'!U1139)</f>
        <v/>
      </c>
      <c s="90" t="str">
        <f>IF('S.D.PASTE SHEET'!V1139="","",'S.D.PASTE SHEET'!V1139)</f>
        <v/>
      </c>
      <c s="90" t="str">
        <f>IF('S.D.PASTE SHEET'!W1139="","",'S.D.PASTE SHEET'!W1139)</f>
        <v/>
      </c>
      <c s="90" t="str">
        <f>IF('S.D.PASTE SHEET'!X1139="","",'S.D.PASTE SHEET'!X1139)</f>
        <v/>
      </c>
      <c s="90" t="str">
        <f>IF('S.D.PASTE SHEET'!Y1139="","",'S.D.PASTE SHEET'!Y1139)</f>
        <v/>
      </c>
      <c s="90" t="str">
        <f>IF('S.D.PASTE SHEET'!Z1139="","",'S.D.PASTE SHEET'!Z1139)</f>
        <v/>
      </c>
      <c s="90" t="str">
        <f>IF('S.D.PASTE SHEET'!AA1139="","",'S.D.PASTE SHEET'!AA1139)</f>
        <v/>
      </c>
      <c s="90" t="str">
        <f>IF('S.D.PASTE SHEET'!AB1139="","",'S.D.PASTE SHEET'!AB1139)</f>
        <v/>
      </c>
      <c s="90" t="str">
        <f>IF('S.D.PASTE SHEET'!AC1139="","",'S.D.PASTE SHEET'!AC1139)</f>
        <v/>
      </c>
      <c s="90" t="str">
        <f>IF('S.D.PASTE SHEET'!AD1139="","",'S.D.PASTE SHEET'!AD1139)</f>
        <v/>
      </c>
      <c s="34"/>
      <c s="32" t="str">
        <f>IF(AK1139="","",IF(AK1139&gt;0,COUNT($AG$2:AG1139),""))</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39" s="32" t="str">
        <f>IF(BC1139="","",IF(BC1139&gt;0,COUNT($AY$2:AY1139),""))</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0" spans="1:66" ht="15.75" customHeight="1">
      <c r="A1140" s="90" t="str">
        <f>IF('S.D.PASTE SHEET'!A1140="","",'S.D.PASTE SHEET'!A1140)</f>
        <v/>
      </c>
      <c s="90" t="str">
        <f>IF('S.D.PASTE SHEET'!B1140="","",'S.D.PASTE SHEET'!B1140)</f>
        <v/>
      </c>
      <c s="90" t="str">
        <f>IF('S.D.PASTE SHEET'!C1140="","",'S.D.PASTE SHEET'!C1140)</f>
        <v/>
      </c>
      <c s="91" t="str">
        <f>IF('S.D.PASTE SHEET'!D1140="","",'S.D.PASTE SHEET'!D1140)</f>
        <v/>
      </c>
      <c s="90" t="str">
        <f>IF('S.D.PASTE SHEET'!E1140="","",UPPER('S.D.PASTE SHEET'!E1140))</f>
        <v/>
      </c>
      <c s="90" t="str">
        <f>IF('S.D.PASTE SHEET'!F1140="","",'S.D.PASTE SHEET'!F1140)</f>
        <v/>
      </c>
      <c s="90" t="str">
        <f>IF('S.D.PASTE SHEET'!G1140="","",UPPER('S.D.PASTE SHEET'!G1140))</f>
        <v/>
      </c>
      <c s="90" t="str">
        <f>IF('S.D.PASTE SHEET'!H1140="","",UPPER('S.D.PASTE SHEET'!H1140))</f>
        <v/>
      </c>
      <c s="90" t="str">
        <f>IF('S.D.PASTE SHEET'!I1140="","",'S.D.PASTE SHEET'!I1140)</f>
        <v/>
      </c>
      <c s="91" t="str">
        <f>IF('S.D.PASTE SHEET'!J1140="","",'S.D.PASTE SHEET'!J1140)</f>
        <v/>
      </c>
      <c s="90" t="str">
        <f>IF('S.D.PASTE SHEET'!K1140="","",'S.D.PASTE SHEET'!K1140)</f>
        <v/>
      </c>
      <c s="90" t="str">
        <f>IF('S.D.PASTE SHEET'!L1140="","",'S.D.PASTE SHEET'!L1140)</f>
        <v/>
      </c>
      <c s="90" t="str">
        <f>IF('S.D.PASTE SHEET'!M1140="","",'S.D.PASTE SHEET'!M1140)</f>
        <v/>
      </c>
      <c s="90" t="str">
        <f>IF('S.D.PASTE SHEET'!N1140="","",'S.D.PASTE SHEET'!N1140)</f>
        <v/>
      </c>
      <c s="90" t="str">
        <f>IF('S.D.PASTE SHEET'!O1140="","",'S.D.PASTE SHEET'!O1140)</f>
        <v/>
      </c>
      <c s="90" t="str">
        <f>IF('S.D.PASTE SHEET'!P1140="","",'S.D.PASTE SHEET'!P1140)</f>
        <v/>
      </c>
      <c s="90" t="str">
        <f>IF('S.D.PASTE SHEET'!Q1140="","",'S.D.PASTE SHEET'!Q1140)</f>
        <v/>
      </c>
      <c s="90" t="str">
        <f>IF('S.D.PASTE SHEET'!R1140="","",'S.D.PASTE SHEET'!R1140)</f>
        <v/>
      </c>
      <c s="90" t="str">
        <f>IF('S.D.PASTE SHEET'!S1140="","",'S.D.PASTE SHEET'!S1140)</f>
        <v/>
      </c>
      <c s="90" t="str">
        <f>IF('S.D.PASTE SHEET'!T1140="","",'S.D.PASTE SHEET'!T1140)</f>
        <v/>
      </c>
      <c s="90" t="str">
        <f>IF('S.D.PASTE SHEET'!U1140="","",'S.D.PASTE SHEET'!U1140)</f>
        <v/>
      </c>
      <c s="90" t="str">
        <f>IF('S.D.PASTE SHEET'!V1140="","",'S.D.PASTE SHEET'!V1140)</f>
        <v/>
      </c>
      <c s="90" t="str">
        <f>IF('S.D.PASTE SHEET'!W1140="","",'S.D.PASTE SHEET'!W1140)</f>
        <v/>
      </c>
      <c s="90" t="str">
        <f>IF('S.D.PASTE SHEET'!X1140="","",'S.D.PASTE SHEET'!X1140)</f>
        <v/>
      </c>
      <c s="90" t="str">
        <f>IF('S.D.PASTE SHEET'!Y1140="","",'S.D.PASTE SHEET'!Y1140)</f>
        <v/>
      </c>
      <c s="90" t="str">
        <f>IF('S.D.PASTE SHEET'!Z1140="","",'S.D.PASTE SHEET'!Z1140)</f>
        <v/>
      </c>
      <c s="90" t="str">
        <f>IF('S.D.PASTE SHEET'!AA1140="","",'S.D.PASTE SHEET'!AA1140)</f>
        <v/>
      </c>
      <c s="90" t="str">
        <f>IF('S.D.PASTE SHEET'!AB1140="","",'S.D.PASTE SHEET'!AB1140)</f>
        <v/>
      </c>
      <c s="90" t="str">
        <f>IF('S.D.PASTE SHEET'!AC1140="","",'S.D.PASTE SHEET'!AC1140)</f>
        <v/>
      </c>
      <c s="90" t="str">
        <f>IF('S.D.PASTE SHEET'!AD1140="","",'S.D.PASTE SHEET'!AD1140)</f>
        <v/>
      </c>
      <c s="34"/>
      <c s="32" t="str">
        <f>IF(AK1140="","",IF(AK1140&gt;0,COUNT($AG$2:AG1140),""))</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0" s="32" t="str">
        <f>IF(BC1140="","",IF(BC1140&gt;0,COUNT($AY$2:AY1140),""))</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1" spans="1:66" ht="15.75" customHeight="1">
      <c r="A1141" s="90" t="str">
        <f>IF('S.D.PASTE SHEET'!A1141="","",'S.D.PASTE SHEET'!A1141)</f>
        <v/>
      </c>
      <c s="90" t="str">
        <f>IF('S.D.PASTE SHEET'!B1141="","",'S.D.PASTE SHEET'!B1141)</f>
        <v/>
      </c>
      <c s="90" t="str">
        <f>IF('S.D.PASTE SHEET'!C1141="","",'S.D.PASTE SHEET'!C1141)</f>
        <v/>
      </c>
      <c s="91" t="str">
        <f>IF('S.D.PASTE SHEET'!D1141="","",'S.D.PASTE SHEET'!D1141)</f>
        <v/>
      </c>
      <c s="90" t="str">
        <f>IF('S.D.PASTE SHEET'!E1141="","",UPPER('S.D.PASTE SHEET'!E1141))</f>
        <v/>
      </c>
      <c s="90" t="str">
        <f>IF('S.D.PASTE SHEET'!F1141="","",'S.D.PASTE SHEET'!F1141)</f>
        <v/>
      </c>
      <c s="90" t="str">
        <f>IF('S.D.PASTE SHEET'!G1141="","",UPPER('S.D.PASTE SHEET'!G1141))</f>
        <v/>
      </c>
      <c s="90" t="str">
        <f>IF('S.D.PASTE SHEET'!H1141="","",UPPER('S.D.PASTE SHEET'!H1141))</f>
        <v/>
      </c>
      <c s="90" t="str">
        <f>IF('S.D.PASTE SHEET'!I1141="","",'S.D.PASTE SHEET'!I1141)</f>
        <v/>
      </c>
      <c s="91" t="str">
        <f>IF('S.D.PASTE SHEET'!J1141="","",'S.D.PASTE SHEET'!J1141)</f>
        <v/>
      </c>
      <c s="90" t="str">
        <f>IF('S.D.PASTE SHEET'!K1141="","",'S.D.PASTE SHEET'!K1141)</f>
        <v/>
      </c>
      <c s="90" t="str">
        <f>IF('S.D.PASTE SHEET'!L1141="","",'S.D.PASTE SHEET'!L1141)</f>
        <v/>
      </c>
      <c s="90" t="str">
        <f>IF('S.D.PASTE SHEET'!M1141="","",'S.D.PASTE SHEET'!M1141)</f>
        <v/>
      </c>
      <c s="90" t="str">
        <f>IF('S.D.PASTE SHEET'!N1141="","",'S.D.PASTE SHEET'!N1141)</f>
        <v/>
      </c>
      <c s="90" t="str">
        <f>IF('S.D.PASTE SHEET'!O1141="","",'S.D.PASTE SHEET'!O1141)</f>
        <v/>
      </c>
      <c s="90" t="str">
        <f>IF('S.D.PASTE SHEET'!P1141="","",'S.D.PASTE SHEET'!P1141)</f>
        <v/>
      </c>
      <c s="90" t="str">
        <f>IF('S.D.PASTE SHEET'!Q1141="","",'S.D.PASTE SHEET'!Q1141)</f>
        <v/>
      </c>
      <c s="90" t="str">
        <f>IF('S.D.PASTE SHEET'!R1141="","",'S.D.PASTE SHEET'!R1141)</f>
        <v/>
      </c>
      <c s="90" t="str">
        <f>IF('S.D.PASTE SHEET'!S1141="","",'S.D.PASTE SHEET'!S1141)</f>
        <v/>
      </c>
      <c s="90" t="str">
        <f>IF('S.D.PASTE SHEET'!T1141="","",'S.D.PASTE SHEET'!T1141)</f>
        <v/>
      </c>
      <c s="90" t="str">
        <f>IF('S.D.PASTE SHEET'!U1141="","",'S.D.PASTE SHEET'!U1141)</f>
        <v/>
      </c>
      <c s="90" t="str">
        <f>IF('S.D.PASTE SHEET'!V1141="","",'S.D.PASTE SHEET'!V1141)</f>
        <v/>
      </c>
      <c s="90" t="str">
        <f>IF('S.D.PASTE SHEET'!W1141="","",'S.D.PASTE SHEET'!W1141)</f>
        <v/>
      </c>
      <c s="90" t="str">
        <f>IF('S.D.PASTE SHEET'!X1141="","",'S.D.PASTE SHEET'!X1141)</f>
        <v/>
      </c>
      <c s="90" t="str">
        <f>IF('S.D.PASTE SHEET'!Y1141="","",'S.D.PASTE SHEET'!Y1141)</f>
        <v/>
      </c>
      <c s="90" t="str">
        <f>IF('S.D.PASTE SHEET'!Z1141="","",'S.D.PASTE SHEET'!Z1141)</f>
        <v/>
      </c>
      <c s="90" t="str">
        <f>IF('S.D.PASTE SHEET'!AA1141="","",'S.D.PASTE SHEET'!AA1141)</f>
        <v/>
      </c>
      <c s="90" t="str">
        <f>IF('S.D.PASTE SHEET'!AB1141="","",'S.D.PASTE SHEET'!AB1141)</f>
        <v/>
      </c>
      <c s="90" t="str">
        <f>IF('S.D.PASTE SHEET'!AC1141="","",'S.D.PASTE SHEET'!AC1141)</f>
        <v/>
      </c>
      <c s="90" t="str">
        <f>IF('S.D.PASTE SHEET'!AD1141="","",'S.D.PASTE SHEET'!AD1141)</f>
        <v/>
      </c>
      <c s="34"/>
      <c s="32" t="str">
        <f>IF(AK1141="","",IF(AK1141&gt;0,COUNT($AG$2:AG1141),""))</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1" s="32" t="str">
        <f>IF(BC1141="","",IF(BC1141&gt;0,COUNT($AY$2:AY1141),""))</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2" spans="1:66" ht="15.75" customHeight="1">
      <c r="A1142" s="90" t="str">
        <f>IF('S.D.PASTE SHEET'!A1142="","",'S.D.PASTE SHEET'!A1142)</f>
        <v/>
      </c>
      <c s="90" t="str">
        <f>IF('S.D.PASTE SHEET'!B1142="","",'S.D.PASTE SHEET'!B1142)</f>
        <v/>
      </c>
      <c s="90" t="str">
        <f>IF('S.D.PASTE SHEET'!C1142="","",'S.D.PASTE SHEET'!C1142)</f>
        <v/>
      </c>
      <c s="91" t="str">
        <f>IF('S.D.PASTE SHEET'!D1142="","",'S.D.PASTE SHEET'!D1142)</f>
        <v/>
      </c>
      <c s="90" t="str">
        <f>IF('S.D.PASTE SHEET'!E1142="","",UPPER('S.D.PASTE SHEET'!E1142))</f>
        <v/>
      </c>
      <c s="90" t="str">
        <f>IF('S.D.PASTE SHEET'!F1142="","",'S.D.PASTE SHEET'!F1142)</f>
        <v/>
      </c>
      <c s="90" t="str">
        <f>IF('S.D.PASTE SHEET'!G1142="","",UPPER('S.D.PASTE SHEET'!G1142))</f>
        <v/>
      </c>
      <c s="90" t="str">
        <f>IF('S.D.PASTE SHEET'!H1142="","",UPPER('S.D.PASTE SHEET'!H1142))</f>
        <v/>
      </c>
      <c s="90" t="str">
        <f>IF('S.D.PASTE SHEET'!I1142="","",'S.D.PASTE SHEET'!I1142)</f>
        <v/>
      </c>
      <c s="91" t="str">
        <f>IF('S.D.PASTE SHEET'!J1142="","",'S.D.PASTE SHEET'!J1142)</f>
        <v/>
      </c>
      <c s="90" t="str">
        <f>IF('S.D.PASTE SHEET'!K1142="","",'S.D.PASTE SHEET'!K1142)</f>
        <v/>
      </c>
      <c s="90" t="str">
        <f>IF('S.D.PASTE SHEET'!L1142="","",'S.D.PASTE SHEET'!L1142)</f>
        <v/>
      </c>
      <c s="90" t="str">
        <f>IF('S.D.PASTE SHEET'!M1142="","",'S.D.PASTE SHEET'!M1142)</f>
        <v/>
      </c>
      <c s="90" t="str">
        <f>IF('S.D.PASTE SHEET'!N1142="","",'S.D.PASTE SHEET'!N1142)</f>
        <v/>
      </c>
      <c s="90" t="str">
        <f>IF('S.D.PASTE SHEET'!O1142="","",'S.D.PASTE SHEET'!O1142)</f>
        <v/>
      </c>
      <c s="90" t="str">
        <f>IF('S.D.PASTE SHEET'!P1142="","",'S.D.PASTE SHEET'!P1142)</f>
        <v/>
      </c>
      <c s="90" t="str">
        <f>IF('S.D.PASTE SHEET'!Q1142="","",'S.D.PASTE SHEET'!Q1142)</f>
        <v/>
      </c>
      <c s="90" t="str">
        <f>IF('S.D.PASTE SHEET'!R1142="","",'S.D.PASTE SHEET'!R1142)</f>
        <v/>
      </c>
      <c s="90" t="str">
        <f>IF('S.D.PASTE SHEET'!S1142="","",'S.D.PASTE SHEET'!S1142)</f>
        <v/>
      </c>
      <c s="90" t="str">
        <f>IF('S.D.PASTE SHEET'!T1142="","",'S.D.PASTE SHEET'!T1142)</f>
        <v/>
      </c>
      <c s="90" t="str">
        <f>IF('S.D.PASTE SHEET'!U1142="","",'S.D.PASTE SHEET'!U1142)</f>
        <v/>
      </c>
      <c s="90" t="str">
        <f>IF('S.D.PASTE SHEET'!V1142="","",'S.D.PASTE SHEET'!V1142)</f>
        <v/>
      </c>
      <c s="90" t="str">
        <f>IF('S.D.PASTE SHEET'!W1142="","",'S.D.PASTE SHEET'!W1142)</f>
        <v/>
      </c>
      <c s="90" t="str">
        <f>IF('S.D.PASTE SHEET'!X1142="","",'S.D.PASTE SHEET'!X1142)</f>
        <v/>
      </c>
      <c s="90" t="str">
        <f>IF('S.D.PASTE SHEET'!Y1142="","",'S.D.PASTE SHEET'!Y1142)</f>
        <v/>
      </c>
      <c s="90" t="str">
        <f>IF('S.D.PASTE SHEET'!Z1142="","",'S.D.PASTE SHEET'!Z1142)</f>
        <v/>
      </c>
      <c s="90" t="str">
        <f>IF('S.D.PASTE SHEET'!AA1142="","",'S.D.PASTE SHEET'!AA1142)</f>
        <v/>
      </c>
      <c s="90" t="str">
        <f>IF('S.D.PASTE SHEET'!AB1142="","",'S.D.PASTE SHEET'!AB1142)</f>
        <v/>
      </c>
      <c s="90" t="str">
        <f>IF('S.D.PASTE SHEET'!AC1142="","",'S.D.PASTE SHEET'!AC1142)</f>
        <v/>
      </c>
      <c s="90" t="str">
        <f>IF('S.D.PASTE SHEET'!AD1142="","",'S.D.PASTE SHEET'!AD1142)</f>
        <v/>
      </c>
      <c s="34"/>
      <c s="32" t="str">
        <f>IF(AK1142="","",IF(AK1142&gt;0,COUNT($AG$2:AG1142),""))</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2" s="32" t="str">
        <f>IF(BC1142="","",IF(BC1142&gt;0,COUNT($AY$2:AY1142),""))</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3" spans="1:66" ht="15.75" customHeight="1">
      <c r="A1143" s="90" t="str">
        <f>IF('S.D.PASTE SHEET'!A1143="","",'S.D.PASTE SHEET'!A1143)</f>
        <v/>
      </c>
      <c s="90" t="str">
        <f>IF('S.D.PASTE SHEET'!B1143="","",'S.D.PASTE SHEET'!B1143)</f>
        <v/>
      </c>
      <c s="90" t="str">
        <f>IF('S.D.PASTE SHEET'!C1143="","",'S.D.PASTE SHEET'!C1143)</f>
        <v/>
      </c>
      <c s="91" t="str">
        <f>IF('S.D.PASTE SHEET'!D1143="","",'S.D.PASTE SHEET'!D1143)</f>
        <v/>
      </c>
      <c s="90" t="str">
        <f>IF('S.D.PASTE SHEET'!E1143="","",UPPER('S.D.PASTE SHEET'!E1143))</f>
        <v/>
      </c>
      <c s="90" t="str">
        <f>IF('S.D.PASTE SHEET'!F1143="","",'S.D.PASTE SHEET'!F1143)</f>
        <v/>
      </c>
      <c s="90" t="str">
        <f>IF('S.D.PASTE SHEET'!G1143="","",UPPER('S.D.PASTE SHEET'!G1143))</f>
        <v/>
      </c>
      <c s="90" t="str">
        <f>IF('S.D.PASTE SHEET'!H1143="","",UPPER('S.D.PASTE SHEET'!H1143))</f>
        <v/>
      </c>
      <c s="90" t="str">
        <f>IF('S.D.PASTE SHEET'!I1143="","",'S.D.PASTE SHEET'!I1143)</f>
        <v/>
      </c>
      <c s="91" t="str">
        <f>IF('S.D.PASTE SHEET'!J1143="","",'S.D.PASTE SHEET'!J1143)</f>
        <v/>
      </c>
      <c s="90" t="str">
        <f>IF('S.D.PASTE SHEET'!K1143="","",'S.D.PASTE SHEET'!K1143)</f>
        <v/>
      </c>
      <c s="90" t="str">
        <f>IF('S.D.PASTE SHEET'!L1143="","",'S.D.PASTE SHEET'!L1143)</f>
        <v/>
      </c>
      <c s="90" t="str">
        <f>IF('S.D.PASTE SHEET'!M1143="","",'S.D.PASTE SHEET'!M1143)</f>
        <v/>
      </c>
      <c s="90" t="str">
        <f>IF('S.D.PASTE SHEET'!N1143="","",'S.D.PASTE SHEET'!N1143)</f>
        <v/>
      </c>
      <c s="90" t="str">
        <f>IF('S.D.PASTE SHEET'!O1143="","",'S.D.PASTE SHEET'!O1143)</f>
        <v/>
      </c>
      <c s="90" t="str">
        <f>IF('S.D.PASTE SHEET'!P1143="","",'S.D.PASTE SHEET'!P1143)</f>
        <v/>
      </c>
      <c s="90" t="str">
        <f>IF('S.D.PASTE SHEET'!Q1143="","",'S.D.PASTE SHEET'!Q1143)</f>
        <v/>
      </c>
      <c s="90" t="str">
        <f>IF('S.D.PASTE SHEET'!R1143="","",'S.D.PASTE SHEET'!R1143)</f>
        <v/>
      </c>
      <c s="90" t="str">
        <f>IF('S.D.PASTE SHEET'!S1143="","",'S.D.PASTE SHEET'!S1143)</f>
        <v/>
      </c>
      <c s="90" t="str">
        <f>IF('S.D.PASTE SHEET'!T1143="","",'S.D.PASTE SHEET'!T1143)</f>
        <v/>
      </c>
      <c s="90" t="str">
        <f>IF('S.D.PASTE SHEET'!U1143="","",'S.D.PASTE SHEET'!U1143)</f>
        <v/>
      </c>
      <c s="90" t="str">
        <f>IF('S.D.PASTE SHEET'!V1143="","",'S.D.PASTE SHEET'!V1143)</f>
        <v/>
      </c>
      <c s="90" t="str">
        <f>IF('S.D.PASTE SHEET'!W1143="","",'S.D.PASTE SHEET'!W1143)</f>
        <v/>
      </c>
      <c s="90" t="str">
        <f>IF('S.D.PASTE SHEET'!X1143="","",'S.D.PASTE SHEET'!X1143)</f>
        <v/>
      </c>
      <c s="90" t="str">
        <f>IF('S.D.PASTE SHEET'!Y1143="","",'S.D.PASTE SHEET'!Y1143)</f>
        <v/>
      </c>
      <c s="90" t="str">
        <f>IF('S.D.PASTE SHEET'!Z1143="","",'S.D.PASTE SHEET'!Z1143)</f>
        <v/>
      </c>
      <c s="90" t="str">
        <f>IF('S.D.PASTE SHEET'!AA1143="","",'S.D.PASTE SHEET'!AA1143)</f>
        <v/>
      </c>
      <c s="90" t="str">
        <f>IF('S.D.PASTE SHEET'!AB1143="","",'S.D.PASTE SHEET'!AB1143)</f>
        <v/>
      </c>
      <c s="90" t="str">
        <f>IF('S.D.PASTE SHEET'!AC1143="","",'S.D.PASTE SHEET'!AC1143)</f>
        <v/>
      </c>
      <c s="90" t="str">
        <f>IF('S.D.PASTE SHEET'!AD1143="","",'S.D.PASTE SHEET'!AD1143)</f>
        <v/>
      </c>
      <c s="34"/>
      <c s="32" t="str">
        <f>IF(AK1143="","",IF(AK1143&gt;0,COUNT($AG$2:AG1143),""))</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3" s="32" t="str">
        <f>IF(BC1143="","",IF(BC1143&gt;0,COUNT($AY$2:AY1143),""))</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4" spans="1:66" ht="15.75" customHeight="1">
      <c r="A1144" s="90" t="str">
        <f>IF('S.D.PASTE SHEET'!A1144="","",'S.D.PASTE SHEET'!A1144)</f>
        <v/>
      </c>
      <c s="90" t="str">
        <f>IF('S.D.PASTE SHEET'!B1144="","",'S.D.PASTE SHEET'!B1144)</f>
        <v/>
      </c>
      <c s="90" t="str">
        <f>IF('S.D.PASTE SHEET'!C1144="","",'S.D.PASTE SHEET'!C1144)</f>
        <v/>
      </c>
      <c s="91" t="str">
        <f>IF('S.D.PASTE SHEET'!D1144="","",'S.D.PASTE SHEET'!D1144)</f>
        <v/>
      </c>
      <c s="90" t="str">
        <f>IF('S.D.PASTE SHEET'!E1144="","",UPPER('S.D.PASTE SHEET'!E1144))</f>
        <v/>
      </c>
      <c s="90" t="str">
        <f>IF('S.D.PASTE SHEET'!F1144="","",'S.D.PASTE SHEET'!F1144)</f>
        <v/>
      </c>
      <c s="90" t="str">
        <f>IF('S.D.PASTE SHEET'!G1144="","",UPPER('S.D.PASTE SHEET'!G1144))</f>
        <v/>
      </c>
      <c s="90" t="str">
        <f>IF('S.D.PASTE SHEET'!H1144="","",UPPER('S.D.PASTE SHEET'!H1144))</f>
        <v/>
      </c>
      <c s="90" t="str">
        <f>IF('S.D.PASTE SHEET'!I1144="","",'S.D.PASTE SHEET'!I1144)</f>
        <v/>
      </c>
      <c s="91" t="str">
        <f>IF('S.D.PASTE SHEET'!J1144="","",'S.D.PASTE SHEET'!J1144)</f>
        <v/>
      </c>
      <c s="90" t="str">
        <f>IF('S.D.PASTE SHEET'!K1144="","",'S.D.PASTE SHEET'!K1144)</f>
        <v/>
      </c>
      <c s="90" t="str">
        <f>IF('S.D.PASTE SHEET'!L1144="","",'S.D.PASTE SHEET'!L1144)</f>
        <v/>
      </c>
      <c s="90" t="str">
        <f>IF('S.D.PASTE SHEET'!M1144="","",'S.D.PASTE SHEET'!M1144)</f>
        <v/>
      </c>
      <c s="90" t="str">
        <f>IF('S.D.PASTE SHEET'!N1144="","",'S.D.PASTE SHEET'!N1144)</f>
        <v/>
      </c>
      <c s="90" t="str">
        <f>IF('S.D.PASTE SHEET'!O1144="","",'S.D.PASTE SHEET'!O1144)</f>
        <v/>
      </c>
      <c s="90" t="str">
        <f>IF('S.D.PASTE SHEET'!P1144="","",'S.D.PASTE SHEET'!P1144)</f>
        <v/>
      </c>
      <c s="90" t="str">
        <f>IF('S.D.PASTE SHEET'!Q1144="","",'S.D.PASTE SHEET'!Q1144)</f>
        <v/>
      </c>
      <c s="90" t="str">
        <f>IF('S.D.PASTE SHEET'!R1144="","",'S.D.PASTE SHEET'!R1144)</f>
        <v/>
      </c>
      <c s="90" t="str">
        <f>IF('S.D.PASTE SHEET'!S1144="","",'S.D.PASTE SHEET'!S1144)</f>
        <v/>
      </c>
      <c s="90" t="str">
        <f>IF('S.D.PASTE SHEET'!T1144="","",'S.D.PASTE SHEET'!T1144)</f>
        <v/>
      </c>
      <c s="90" t="str">
        <f>IF('S.D.PASTE SHEET'!U1144="","",'S.D.PASTE SHEET'!U1144)</f>
        <v/>
      </c>
      <c s="90" t="str">
        <f>IF('S.D.PASTE SHEET'!V1144="","",'S.D.PASTE SHEET'!V1144)</f>
        <v/>
      </c>
      <c s="90" t="str">
        <f>IF('S.D.PASTE SHEET'!W1144="","",'S.D.PASTE SHEET'!W1144)</f>
        <v/>
      </c>
      <c s="90" t="str">
        <f>IF('S.D.PASTE SHEET'!X1144="","",'S.D.PASTE SHEET'!X1144)</f>
        <v/>
      </c>
      <c s="90" t="str">
        <f>IF('S.D.PASTE SHEET'!Y1144="","",'S.D.PASTE SHEET'!Y1144)</f>
        <v/>
      </c>
      <c s="90" t="str">
        <f>IF('S.D.PASTE SHEET'!Z1144="","",'S.D.PASTE SHEET'!Z1144)</f>
        <v/>
      </c>
      <c s="90" t="str">
        <f>IF('S.D.PASTE SHEET'!AA1144="","",'S.D.PASTE SHEET'!AA1144)</f>
        <v/>
      </c>
      <c s="90" t="str">
        <f>IF('S.D.PASTE SHEET'!AB1144="","",'S.D.PASTE SHEET'!AB1144)</f>
        <v/>
      </c>
      <c s="90" t="str">
        <f>IF('S.D.PASTE SHEET'!AC1144="","",'S.D.PASTE SHEET'!AC1144)</f>
        <v/>
      </c>
      <c s="90" t="str">
        <f>IF('S.D.PASTE SHEET'!AD1144="","",'S.D.PASTE SHEET'!AD1144)</f>
        <v/>
      </c>
      <c s="34"/>
      <c s="32" t="str">
        <f>IF(AK1144="","",IF(AK1144&gt;0,COUNT($AG$2:AG1144),""))</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4" s="32" t="str">
        <f>IF(BC1144="","",IF(BC1144&gt;0,COUNT($AY$2:AY1144),""))</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5" spans="1:66" ht="15.75" customHeight="1">
      <c r="A1145" s="90" t="str">
        <f>IF('S.D.PASTE SHEET'!A1145="","",'S.D.PASTE SHEET'!A1145)</f>
        <v/>
      </c>
      <c s="90" t="str">
        <f>IF('S.D.PASTE SHEET'!B1145="","",'S.D.PASTE SHEET'!B1145)</f>
        <v/>
      </c>
      <c s="90" t="str">
        <f>IF('S.D.PASTE SHEET'!C1145="","",'S.D.PASTE SHEET'!C1145)</f>
        <v/>
      </c>
      <c s="91" t="str">
        <f>IF('S.D.PASTE SHEET'!D1145="","",'S.D.PASTE SHEET'!D1145)</f>
        <v/>
      </c>
      <c s="90" t="str">
        <f>IF('S.D.PASTE SHEET'!E1145="","",UPPER('S.D.PASTE SHEET'!E1145))</f>
        <v/>
      </c>
      <c s="90" t="str">
        <f>IF('S.D.PASTE SHEET'!F1145="","",'S.D.PASTE SHEET'!F1145)</f>
        <v/>
      </c>
      <c s="90" t="str">
        <f>IF('S.D.PASTE SHEET'!G1145="","",UPPER('S.D.PASTE SHEET'!G1145))</f>
        <v/>
      </c>
      <c s="90" t="str">
        <f>IF('S.D.PASTE SHEET'!H1145="","",UPPER('S.D.PASTE SHEET'!H1145))</f>
        <v/>
      </c>
      <c s="90" t="str">
        <f>IF('S.D.PASTE SHEET'!I1145="","",'S.D.PASTE SHEET'!I1145)</f>
        <v/>
      </c>
      <c s="91" t="str">
        <f>IF('S.D.PASTE SHEET'!J1145="","",'S.D.PASTE SHEET'!J1145)</f>
        <v/>
      </c>
      <c s="90" t="str">
        <f>IF('S.D.PASTE SHEET'!K1145="","",'S.D.PASTE SHEET'!K1145)</f>
        <v/>
      </c>
      <c s="90" t="str">
        <f>IF('S.D.PASTE SHEET'!L1145="","",'S.D.PASTE SHEET'!L1145)</f>
        <v/>
      </c>
      <c s="90" t="str">
        <f>IF('S.D.PASTE SHEET'!M1145="","",'S.D.PASTE SHEET'!M1145)</f>
        <v/>
      </c>
      <c s="90" t="str">
        <f>IF('S.D.PASTE SHEET'!N1145="","",'S.D.PASTE SHEET'!N1145)</f>
        <v/>
      </c>
      <c s="90" t="str">
        <f>IF('S.D.PASTE SHEET'!O1145="","",'S.D.PASTE SHEET'!O1145)</f>
        <v/>
      </c>
      <c s="90" t="str">
        <f>IF('S.D.PASTE SHEET'!P1145="","",'S.D.PASTE SHEET'!P1145)</f>
        <v/>
      </c>
      <c s="90" t="str">
        <f>IF('S.D.PASTE SHEET'!Q1145="","",'S.D.PASTE SHEET'!Q1145)</f>
        <v/>
      </c>
      <c s="90" t="str">
        <f>IF('S.D.PASTE SHEET'!R1145="","",'S.D.PASTE SHEET'!R1145)</f>
        <v/>
      </c>
      <c s="90" t="str">
        <f>IF('S.D.PASTE SHEET'!S1145="","",'S.D.PASTE SHEET'!S1145)</f>
        <v/>
      </c>
      <c s="90" t="str">
        <f>IF('S.D.PASTE SHEET'!T1145="","",'S.D.PASTE SHEET'!T1145)</f>
        <v/>
      </c>
      <c s="90" t="str">
        <f>IF('S.D.PASTE SHEET'!U1145="","",'S.D.PASTE SHEET'!U1145)</f>
        <v/>
      </c>
      <c s="90" t="str">
        <f>IF('S.D.PASTE SHEET'!V1145="","",'S.D.PASTE SHEET'!V1145)</f>
        <v/>
      </c>
      <c s="90" t="str">
        <f>IF('S.D.PASTE SHEET'!W1145="","",'S.D.PASTE SHEET'!W1145)</f>
        <v/>
      </c>
      <c s="90" t="str">
        <f>IF('S.D.PASTE SHEET'!X1145="","",'S.D.PASTE SHEET'!X1145)</f>
        <v/>
      </c>
      <c s="90" t="str">
        <f>IF('S.D.PASTE SHEET'!Y1145="","",'S.D.PASTE SHEET'!Y1145)</f>
        <v/>
      </c>
      <c s="90" t="str">
        <f>IF('S.D.PASTE SHEET'!Z1145="","",'S.D.PASTE SHEET'!Z1145)</f>
        <v/>
      </c>
      <c s="90" t="str">
        <f>IF('S.D.PASTE SHEET'!AA1145="","",'S.D.PASTE SHEET'!AA1145)</f>
        <v/>
      </c>
      <c s="90" t="str">
        <f>IF('S.D.PASTE SHEET'!AB1145="","",'S.D.PASTE SHEET'!AB1145)</f>
        <v/>
      </c>
      <c s="90" t="str">
        <f>IF('S.D.PASTE SHEET'!AC1145="","",'S.D.PASTE SHEET'!AC1145)</f>
        <v/>
      </c>
      <c s="90" t="str">
        <f>IF('S.D.PASTE SHEET'!AD1145="","",'S.D.PASTE SHEET'!AD1145)</f>
        <v/>
      </c>
      <c s="34"/>
      <c s="32" t="str">
        <f>IF(AK1145="","",IF(AK1145&gt;0,COUNT($AG$2:AG1145),""))</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5" s="32" t="str">
        <f>IF(BC1145="","",IF(BC1145&gt;0,COUNT($AY$2:AY1145),""))</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6" spans="1:66" ht="15.75" customHeight="1">
      <c r="A1146" s="90" t="str">
        <f>IF('S.D.PASTE SHEET'!A1146="","",'S.D.PASTE SHEET'!A1146)</f>
        <v/>
      </c>
      <c s="90" t="str">
        <f>IF('S.D.PASTE SHEET'!B1146="","",'S.D.PASTE SHEET'!B1146)</f>
        <v/>
      </c>
      <c s="90" t="str">
        <f>IF('S.D.PASTE SHEET'!C1146="","",'S.D.PASTE SHEET'!C1146)</f>
        <v/>
      </c>
      <c s="91" t="str">
        <f>IF('S.D.PASTE SHEET'!D1146="","",'S.D.PASTE SHEET'!D1146)</f>
        <v/>
      </c>
      <c s="90" t="str">
        <f>IF('S.D.PASTE SHEET'!E1146="","",UPPER('S.D.PASTE SHEET'!E1146))</f>
        <v/>
      </c>
      <c s="90" t="str">
        <f>IF('S.D.PASTE SHEET'!F1146="","",'S.D.PASTE SHEET'!F1146)</f>
        <v/>
      </c>
      <c s="90" t="str">
        <f>IF('S.D.PASTE SHEET'!G1146="","",UPPER('S.D.PASTE SHEET'!G1146))</f>
        <v/>
      </c>
      <c s="90" t="str">
        <f>IF('S.D.PASTE SHEET'!H1146="","",UPPER('S.D.PASTE SHEET'!H1146))</f>
        <v/>
      </c>
      <c s="90" t="str">
        <f>IF('S.D.PASTE SHEET'!I1146="","",'S.D.PASTE SHEET'!I1146)</f>
        <v/>
      </c>
      <c s="91" t="str">
        <f>IF('S.D.PASTE SHEET'!J1146="","",'S.D.PASTE SHEET'!J1146)</f>
        <v/>
      </c>
      <c s="90" t="str">
        <f>IF('S.D.PASTE SHEET'!K1146="","",'S.D.PASTE SHEET'!K1146)</f>
        <v/>
      </c>
      <c s="90" t="str">
        <f>IF('S.D.PASTE SHEET'!L1146="","",'S.D.PASTE SHEET'!L1146)</f>
        <v/>
      </c>
      <c s="90" t="str">
        <f>IF('S.D.PASTE SHEET'!M1146="","",'S.D.PASTE SHEET'!M1146)</f>
        <v/>
      </c>
      <c s="90" t="str">
        <f>IF('S.D.PASTE SHEET'!N1146="","",'S.D.PASTE SHEET'!N1146)</f>
        <v/>
      </c>
      <c s="90" t="str">
        <f>IF('S.D.PASTE SHEET'!O1146="","",'S.D.PASTE SHEET'!O1146)</f>
        <v/>
      </c>
      <c s="90" t="str">
        <f>IF('S.D.PASTE SHEET'!P1146="","",'S.D.PASTE SHEET'!P1146)</f>
        <v/>
      </c>
      <c s="90" t="str">
        <f>IF('S.D.PASTE SHEET'!Q1146="","",'S.D.PASTE SHEET'!Q1146)</f>
        <v/>
      </c>
      <c s="90" t="str">
        <f>IF('S.D.PASTE SHEET'!R1146="","",'S.D.PASTE SHEET'!R1146)</f>
        <v/>
      </c>
      <c s="90" t="str">
        <f>IF('S.D.PASTE SHEET'!S1146="","",'S.D.PASTE SHEET'!S1146)</f>
        <v/>
      </c>
      <c s="90" t="str">
        <f>IF('S.D.PASTE SHEET'!T1146="","",'S.D.PASTE SHEET'!T1146)</f>
        <v/>
      </c>
      <c s="90" t="str">
        <f>IF('S.D.PASTE SHEET'!U1146="","",'S.D.PASTE SHEET'!U1146)</f>
        <v/>
      </c>
      <c s="90" t="str">
        <f>IF('S.D.PASTE SHEET'!V1146="","",'S.D.PASTE SHEET'!V1146)</f>
        <v/>
      </c>
      <c s="90" t="str">
        <f>IF('S.D.PASTE SHEET'!W1146="","",'S.D.PASTE SHEET'!W1146)</f>
        <v/>
      </c>
      <c s="90" t="str">
        <f>IF('S.D.PASTE SHEET'!X1146="","",'S.D.PASTE SHEET'!X1146)</f>
        <v/>
      </c>
      <c s="90" t="str">
        <f>IF('S.D.PASTE SHEET'!Y1146="","",'S.D.PASTE SHEET'!Y1146)</f>
        <v/>
      </c>
      <c s="90" t="str">
        <f>IF('S.D.PASTE SHEET'!Z1146="","",'S.D.PASTE SHEET'!Z1146)</f>
        <v/>
      </c>
      <c s="90" t="str">
        <f>IF('S.D.PASTE SHEET'!AA1146="","",'S.D.PASTE SHEET'!AA1146)</f>
        <v/>
      </c>
      <c s="90" t="str">
        <f>IF('S.D.PASTE SHEET'!AB1146="","",'S.D.PASTE SHEET'!AB1146)</f>
        <v/>
      </c>
      <c s="90" t="str">
        <f>IF('S.D.PASTE SHEET'!AC1146="","",'S.D.PASTE SHEET'!AC1146)</f>
        <v/>
      </c>
      <c s="90" t="str">
        <f>IF('S.D.PASTE SHEET'!AD1146="","",'S.D.PASTE SHEET'!AD1146)</f>
        <v/>
      </c>
      <c s="34"/>
      <c s="32" t="str">
        <f>IF(AK1146="","",IF(AK1146&gt;0,COUNT($AG$2:AG1146),""))</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6" s="32" t="str">
        <f>IF(BC1146="","",IF(BC1146&gt;0,COUNT($AY$2:AY1146),""))</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7" spans="1:66" ht="15.75" customHeight="1">
      <c r="A1147" s="90" t="str">
        <f>IF('S.D.PASTE SHEET'!A1147="","",'S.D.PASTE SHEET'!A1147)</f>
        <v/>
      </c>
      <c s="90" t="str">
        <f>IF('S.D.PASTE SHEET'!B1147="","",'S.D.PASTE SHEET'!B1147)</f>
        <v/>
      </c>
      <c s="90" t="str">
        <f>IF('S.D.PASTE SHEET'!C1147="","",'S.D.PASTE SHEET'!C1147)</f>
        <v/>
      </c>
      <c s="91" t="str">
        <f>IF('S.D.PASTE SHEET'!D1147="","",'S.D.PASTE SHEET'!D1147)</f>
        <v/>
      </c>
      <c s="90" t="str">
        <f>IF('S.D.PASTE SHEET'!E1147="","",UPPER('S.D.PASTE SHEET'!E1147))</f>
        <v/>
      </c>
      <c s="90" t="str">
        <f>IF('S.D.PASTE SHEET'!F1147="","",'S.D.PASTE SHEET'!F1147)</f>
        <v/>
      </c>
      <c s="90" t="str">
        <f>IF('S.D.PASTE SHEET'!G1147="","",UPPER('S.D.PASTE SHEET'!G1147))</f>
        <v/>
      </c>
      <c s="90" t="str">
        <f>IF('S.D.PASTE SHEET'!H1147="","",UPPER('S.D.PASTE SHEET'!H1147))</f>
        <v/>
      </c>
      <c s="90" t="str">
        <f>IF('S.D.PASTE SHEET'!I1147="","",'S.D.PASTE SHEET'!I1147)</f>
        <v/>
      </c>
      <c s="91" t="str">
        <f>IF('S.D.PASTE SHEET'!J1147="","",'S.D.PASTE SHEET'!J1147)</f>
        <v/>
      </c>
      <c s="90" t="str">
        <f>IF('S.D.PASTE SHEET'!K1147="","",'S.D.PASTE SHEET'!K1147)</f>
        <v/>
      </c>
      <c s="90" t="str">
        <f>IF('S.D.PASTE SHEET'!L1147="","",'S.D.PASTE SHEET'!L1147)</f>
        <v/>
      </c>
      <c s="90" t="str">
        <f>IF('S.D.PASTE SHEET'!M1147="","",'S.D.PASTE SHEET'!M1147)</f>
        <v/>
      </c>
      <c s="90" t="str">
        <f>IF('S.D.PASTE SHEET'!N1147="","",'S.D.PASTE SHEET'!N1147)</f>
        <v/>
      </c>
      <c s="90" t="str">
        <f>IF('S.D.PASTE SHEET'!O1147="","",'S.D.PASTE SHEET'!O1147)</f>
        <v/>
      </c>
      <c s="90" t="str">
        <f>IF('S.D.PASTE SHEET'!P1147="","",'S.D.PASTE SHEET'!P1147)</f>
        <v/>
      </c>
      <c s="90" t="str">
        <f>IF('S.D.PASTE SHEET'!Q1147="","",'S.D.PASTE SHEET'!Q1147)</f>
        <v/>
      </c>
      <c s="90" t="str">
        <f>IF('S.D.PASTE SHEET'!R1147="","",'S.D.PASTE SHEET'!R1147)</f>
        <v/>
      </c>
      <c s="90" t="str">
        <f>IF('S.D.PASTE SHEET'!S1147="","",'S.D.PASTE SHEET'!S1147)</f>
        <v/>
      </c>
      <c s="90" t="str">
        <f>IF('S.D.PASTE SHEET'!T1147="","",'S.D.PASTE SHEET'!T1147)</f>
        <v/>
      </c>
      <c s="90" t="str">
        <f>IF('S.D.PASTE SHEET'!U1147="","",'S.D.PASTE SHEET'!U1147)</f>
        <v/>
      </c>
      <c s="90" t="str">
        <f>IF('S.D.PASTE SHEET'!V1147="","",'S.D.PASTE SHEET'!V1147)</f>
        <v/>
      </c>
      <c s="90" t="str">
        <f>IF('S.D.PASTE SHEET'!W1147="","",'S.D.PASTE SHEET'!W1147)</f>
        <v/>
      </c>
      <c s="90" t="str">
        <f>IF('S.D.PASTE SHEET'!X1147="","",'S.D.PASTE SHEET'!X1147)</f>
        <v/>
      </c>
      <c s="90" t="str">
        <f>IF('S.D.PASTE SHEET'!Y1147="","",'S.D.PASTE SHEET'!Y1147)</f>
        <v/>
      </c>
      <c s="90" t="str">
        <f>IF('S.D.PASTE SHEET'!Z1147="","",'S.D.PASTE SHEET'!Z1147)</f>
        <v/>
      </c>
      <c s="90" t="str">
        <f>IF('S.D.PASTE SHEET'!AA1147="","",'S.D.PASTE SHEET'!AA1147)</f>
        <v/>
      </c>
      <c s="90" t="str">
        <f>IF('S.D.PASTE SHEET'!AB1147="","",'S.D.PASTE SHEET'!AB1147)</f>
        <v/>
      </c>
      <c s="90" t="str">
        <f>IF('S.D.PASTE SHEET'!AC1147="","",'S.D.PASTE SHEET'!AC1147)</f>
        <v/>
      </c>
      <c s="90" t="str">
        <f>IF('S.D.PASTE SHEET'!AD1147="","",'S.D.PASTE SHEET'!AD1147)</f>
        <v/>
      </c>
      <c s="34"/>
      <c s="32" t="str">
        <f>IF(AK1147="","",IF(AK1147&gt;0,COUNT($AG$2:AG1147),""))</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7" s="32" t="str">
        <f>IF(BC1147="","",IF(BC1147&gt;0,COUNT($AY$2:AY1147),""))</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8" spans="1:66" ht="15.75" customHeight="1">
      <c r="A1148" s="90" t="str">
        <f>IF('S.D.PASTE SHEET'!A1148="","",'S.D.PASTE SHEET'!A1148)</f>
        <v/>
      </c>
      <c s="90" t="str">
        <f>IF('S.D.PASTE SHEET'!B1148="","",'S.D.PASTE SHEET'!B1148)</f>
        <v/>
      </c>
      <c s="90" t="str">
        <f>IF('S.D.PASTE SHEET'!C1148="","",'S.D.PASTE SHEET'!C1148)</f>
        <v/>
      </c>
      <c s="91" t="str">
        <f>IF('S.D.PASTE SHEET'!D1148="","",'S.D.PASTE SHEET'!D1148)</f>
        <v/>
      </c>
      <c s="90" t="str">
        <f>IF('S.D.PASTE SHEET'!E1148="","",UPPER('S.D.PASTE SHEET'!E1148))</f>
        <v/>
      </c>
      <c s="90" t="str">
        <f>IF('S.D.PASTE SHEET'!F1148="","",'S.D.PASTE SHEET'!F1148)</f>
        <v/>
      </c>
      <c s="90" t="str">
        <f>IF('S.D.PASTE SHEET'!G1148="","",UPPER('S.D.PASTE SHEET'!G1148))</f>
        <v/>
      </c>
      <c s="90" t="str">
        <f>IF('S.D.PASTE SHEET'!H1148="","",UPPER('S.D.PASTE SHEET'!H1148))</f>
        <v/>
      </c>
      <c s="90" t="str">
        <f>IF('S.D.PASTE SHEET'!I1148="","",'S.D.PASTE SHEET'!I1148)</f>
        <v/>
      </c>
      <c s="91" t="str">
        <f>IF('S.D.PASTE SHEET'!J1148="","",'S.D.PASTE SHEET'!J1148)</f>
        <v/>
      </c>
      <c s="90" t="str">
        <f>IF('S.D.PASTE SHEET'!K1148="","",'S.D.PASTE SHEET'!K1148)</f>
        <v/>
      </c>
      <c s="90" t="str">
        <f>IF('S.D.PASTE SHEET'!L1148="","",'S.D.PASTE SHEET'!L1148)</f>
        <v/>
      </c>
      <c s="90" t="str">
        <f>IF('S.D.PASTE SHEET'!M1148="","",'S.D.PASTE SHEET'!M1148)</f>
        <v/>
      </c>
      <c s="90" t="str">
        <f>IF('S.D.PASTE SHEET'!N1148="","",'S.D.PASTE SHEET'!N1148)</f>
        <v/>
      </c>
      <c s="90" t="str">
        <f>IF('S.D.PASTE SHEET'!O1148="","",'S.D.PASTE SHEET'!O1148)</f>
        <v/>
      </c>
      <c s="90" t="str">
        <f>IF('S.D.PASTE SHEET'!P1148="","",'S.D.PASTE SHEET'!P1148)</f>
        <v/>
      </c>
      <c s="90" t="str">
        <f>IF('S.D.PASTE SHEET'!Q1148="","",'S.D.PASTE SHEET'!Q1148)</f>
        <v/>
      </c>
      <c s="90" t="str">
        <f>IF('S.D.PASTE SHEET'!R1148="","",'S.D.PASTE SHEET'!R1148)</f>
        <v/>
      </c>
      <c s="90" t="str">
        <f>IF('S.D.PASTE SHEET'!S1148="","",'S.D.PASTE SHEET'!S1148)</f>
        <v/>
      </c>
      <c s="90" t="str">
        <f>IF('S.D.PASTE SHEET'!T1148="","",'S.D.PASTE SHEET'!T1148)</f>
        <v/>
      </c>
      <c s="90" t="str">
        <f>IF('S.D.PASTE SHEET'!U1148="","",'S.D.PASTE SHEET'!U1148)</f>
        <v/>
      </c>
      <c s="90" t="str">
        <f>IF('S.D.PASTE SHEET'!V1148="","",'S.D.PASTE SHEET'!V1148)</f>
        <v/>
      </c>
      <c s="90" t="str">
        <f>IF('S.D.PASTE SHEET'!W1148="","",'S.D.PASTE SHEET'!W1148)</f>
        <v/>
      </c>
      <c s="90" t="str">
        <f>IF('S.D.PASTE SHEET'!X1148="","",'S.D.PASTE SHEET'!X1148)</f>
        <v/>
      </c>
      <c s="90" t="str">
        <f>IF('S.D.PASTE SHEET'!Y1148="","",'S.D.PASTE SHEET'!Y1148)</f>
        <v/>
      </c>
      <c s="90" t="str">
        <f>IF('S.D.PASTE SHEET'!Z1148="","",'S.D.PASTE SHEET'!Z1148)</f>
        <v/>
      </c>
      <c s="90" t="str">
        <f>IF('S.D.PASTE SHEET'!AA1148="","",'S.D.PASTE SHEET'!AA1148)</f>
        <v/>
      </c>
      <c s="90" t="str">
        <f>IF('S.D.PASTE SHEET'!AB1148="","",'S.D.PASTE SHEET'!AB1148)</f>
        <v/>
      </c>
      <c s="90" t="str">
        <f>IF('S.D.PASTE SHEET'!AC1148="","",'S.D.PASTE SHEET'!AC1148)</f>
        <v/>
      </c>
      <c s="90" t="str">
        <f>IF('S.D.PASTE SHEET'!AD1148="","",'S.D.PASTE SHEET'!AD1148)</f>
        <v/>
      </c>
      <c s="34"/>
      <c s="32" t="str">
        <f>IF(AK1148="","",IF(AK1148&gt;0,COUNT($AG$2:AG1148),""))</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8" s="32" t="str">
        <f>IF(BC1148="","",IF(BC1148&gt;0,COUNT($AY$2:AY1148),""))</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49" spans="1:66" ht="15.75" customHeight="1">
      <c r="A1149" s="90" t="str">
        <f>IF('S.D.PASTE SHEET'!A1149="","",'S.D.PASTE SHEET'!A1149)</f>
        <v/>
      </c>
      <c s="90" t="str">
        <f>IF('S.D.PASTE SHEET'!B1149="","",'S.D.PASTE SHEET'!B1149)</f>
        <v/>
      </c>
      <c s="90" t="str">
        <f>IF('S.D.PASTE SHEET'!C1149="","",'S.D.PASTE SHEET'!C1149)</f>
        <v/>
      </c>
      <c s="91" t="str">
        <f>IF('S.D.PASTE SHEET'!D1149="","",'S.D.PASTE SHEET'!D1149)</f>
        <v/>
      </c>
      <c s="90" t="str">
        <f>IF('S.D.PASTE SHEET'!E1149="","",UPPER('S.D.PASTE SHEET'!E1149))</f>
        <v/>
      </c>
      <c s="90" t="str">
        <f>IF('S.D.PASTE SHEET'!F1149="","",'S.D.PASTE SHEET'!F1149)</f>
        <v/>
      </c>
      <c s="90" t="str">
        <f>IF('S.D.PASTE SHEET'!G1149="","",UPPER('S.D.PASTE SHEET'!G1149))</f>
        <v/>
      </c>
      <c s="90" t="str">
        <f>IF('S.D.PASTE SHEET'!H1149="","",UPPER('S.D.PASTE SHEET'!H1149))</f>
        <v/>
      </c>
      <c s="90" t="str">
        <f>IF('S.D.PASTE SHEET'!I1149="","",'S.D.PASTE SHEET'!I1149)</f>
        <v/>
      </c>
      <c s="91" t="str">
        <f>IF('S.D.PASTE SHEET'!J1149="","",'S.D.PASTE SHEET'!J1149)</f>
        <v/>
      </c>
      <c s="90" t="str">
        <f>IF('S.D.PASTE SHEET'!K1149="","",'S.D.PASTE SHEET'!K1149)</f>
        <v/>
      </c>
      <c s="90" t="str">
        <f>IF('S.D.PASTE SHEET'!L1149="","",'S.D.PASTE SHEET'!L1149)</f>
        <v/>
      </c>
      <c s="90" t="str">
        <f>IF('S.D.PASTE SHEET'!M1149="","",'S.D.PASTE SHEET'!M1149)</f>
        <v/>
      </c>
      <c s="90" t="str">
        <f>IF('S.D.PASTE SHEET'!N1149="","",'S.D.PASTE SHEET'!N1149)</f>
        <v/>
      </c>
      <c s="90" t="str">
        <f>IF('S.D.PASTE SHEET'!O1149="","",'S.D.PASTE SHEET'!O1149)</f>
        <v/>
      </c>
      <c s="90" t="str">
        <f>IF('S.D.PASTE SHEET'!P1149="","",'S.D.PASTE SHEET'!P1149)</f>
        <v/>
      </c>
      <c s="90" t="str">
        <f>IF('S.D.PASTE SHEET'!Q1149="","",'S.D.PASTE SHEET'!Q1149)</f>
        <v/>
      </c>
      <c s="90" t="str">
        <f>IF('S.D.PASTE SHEET'!R1149="","",'S.D.PASTE SHEET'!R1149)</f>
        <v/>
      </c>
      <c s="90" t="str">
        <f>IF('S.D.PASTE SHEET'!S1149="","",'S.D.PASTE SHEET'!S1149)</f>
        <v/>
      </c>
      <c s="90" t="str">
        <f>IF('S.D.PASTE SHEET'!T1149="","",'S.D.PASTE SHEET'!T1149)</f>
        <v/>
      </c>
      <c s="90" t="str">
        <f>IF('S.D.PASTE SHEET'!U1149="","",'S.D.PASTE SHEET'!U1149)</f>
        <v/>
      </c>
      <c s="90" t="str">
        <f>IF('S.D.PASTE SHEET'!V1149="","",'S.D.PASTE SHEET'!V1149)</f>
        <v/>
      </c>
      <c s="90" t="str">
        <f>IF('S.D.PASTE SHEET'!W1149="","",'S.D.PASTE SHEET'!W1149)</f>
        <v/>
      </c>
      <c s="90" t="str">
        <f>IF('S.D.PASTE SHEET'!X1149="","",'S.D.PASTE SHEET'!X1149)</f>
        <v/>
      </c>
      <c s="90" t="str">
        <f>IF('S.D.PASTE SHEET'!Y1149="","",'S.D.PASTE SHEET'!Y1149)</f>
        <v/>
      </c>
      <c s="90" t="str">
        <f>IF('S.D.PASTE SHEET'!Z1149="","",'S.D.PASTE SHEET'!Z1149)</f>
        <v/>
      </c>
      <c s="90" t="str">
        <f>IF('S.D.PASTE SHEET'!AA1149="","",'S.D.PASTE SHEET'!AA1149)</f>
        <v/>
      </c>
      <c s="90" t="str">
        <f>IF('S.D.PASTE SHEET'!AB1149="","",'S.D.PASTE SHEET'!AB1149)</f>
        <v/>
      </c>
      <c s="90" t="str">
        <f>IF('S.D.PASTE SHEET'!AC1149="","",'S.D.PASTE SHEET'!AC1149)</f>
        <v/>
      </c>
      <c s="90" t="str">
        <f>IF('S.D.PASTE SHEET'!AD1149="","",'S.D.PASTE SHEET'!AD1149)</f>
        <v/>
      </c>
      <c s="34"/>
      <c s="32" t="str">
        <f>IF(AK1149="","",IF(AK1149&gt;0,COUNT($AG$2:AG1149),""))</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49" s="32" t="str">
        <f>IF(BC1149="","",IF(BC1149&gt;0,COUNT($AY$2:AY1149),""))</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50" spans="1:66" ht="15.75" customHeight="1">
      <c r="A1150" s="90" t="str">
        <f>IF('S.D.PASTE SHEET'!A1150="","",'S.D.PASTE SHEET'!A1150)</f>
        <v/>
      </c>
      <c s="90" t="str">
        <f>IF('S.D.PASTE SHEET'!B1150="","",'S.D.PASTE SHEET'!B1150)</f>
        <v/>
      </c>
      <c s="90" t="str">
        <f>IF('S.D.PASTE SHEET'!C1150="","",'S.D.PASTE SHEET'!C1150)</f>
        <v/>
      </c>
      <c s="91" t="str">
        <f>IF('S.D.PASTE SHEET'!D1150="","",'S.D.PASTE SHEET'!D1150)</f>
        <v/>
      </c>
      <c s="90" t="str">
        <f>IF('S.D.PASTE SHEET'!E1150="","",UPPER('S.D.PASTE SHEET'!E1150))</f>
        <v/>
      </c>
      <c s="90" t="str">
        <f>IF('S.D.PASTE SHEET'!F1150="","",'S.D.PASTE SHEET'!F1150)</f>
        <v/>
      </c>
      <c s="90" t="str">
        <f>IF('S.D.PASTE SHEET'!G1150="","",UPPER('S.D.PASTE SHEET'!G1150))</f>
        <v/>
      </c>
      <c s="90" t="str">
        <f>IF('S.D.PASTE SHEET'!H1150="","",UPPER('S.D.PASTE SHEET'!H1150))</f>
        <v/>
      </c>
      <c s="90" t="str">
        <f>IF('S.D.PASTE SHEET'!I1150="","",'S.D.PASTE SHEET'!I1150)</f>
        <v/>
      </c>
      <c s="91" t="str">
        <f>IF('S.D.PASTE SHEET'!J1150="","",'S.D.PASTE SHEET'!J1150)</f>
        <v/>
      </c>
      <c s="90" t="str">
        <f>IF('S.D.PASTE SHEET'!K1150="","",'S.D.PASTE SHEET'!K1150)</f>
        <v/>
      </c>
      <c s="90" t="str">
        <f>IF('S.D.PASTE SHEET'!L1150="","",'S.D.PASTE SHEET'!L1150)</f>
        <v/>
      </c>
      <c s="90" t="str">
        <f>IF('S.D.PASTE SHEET'!M1150="","",'S.D.PASTE SHEET'!M1150)</f>
        <v/>
      </c>
      <c s="90" t="str">
        <f>IF('S.D.PASTE SHEET'!N1150="","",'S.D.PASTE SHEET'!N1150)</f>
        <v/>
      </c>
      <c s="90" t="str">
        <f>IF('S.D.PASTE SHEET'!O1150="","",'S.D.PASTE SHEET'!O1150)</f>
        <v/>
      </c>
      <c s="90" t="str">
        <f>IF('S.D.PASTE SHEET'!P1150="","",'S.D.PASTE SHEET'!P1150)</f>
        <v/>
      </c>
      <c s="90" t="str">
        <f>IF('S.D.PASTE SHEET'!Q1150="","",'S.D.PASTE SHEET'!Q1150)</f>
        <v/>
      </c>
      <c s="90" t="str">
        <f>IF('S.D.PASTE SHEET'!R1150="","",'S.D.PASTE SHEET'!R1150)</f>
        <v/>
      </c>
      <c s="90" t="str">
        <f>IF('S.D.PASTE SHEET'!S1150="","",'S.D.PASTE SHEET'!S1150)</f>
        <v/>
      </c>
      <c s="90" t="str">
        <f>IF('S.D.PASTE SHEET'!T1150="","",'S.D.PASTE SHEET'!T1150)</f>
        <v/>
      </c>
      <c s="90" t="str">
        <f>IF('S.D.PASTE SHEET'!U1150="","",'S.D.PASTE SHEET'!U1150)</f>
        <v/>
      </c>
      <c s="90" t="str">
        <f>IF('S.D.PASTE SHEET'!V1150="","",'S.D.PASTE SHEET'!V1150)</f>
        <v/>
      </c>
      <c s="90" t="str">
        <f>IF('S.D.PASTE SHEET'!W1150="","",'S.D.PASTE SHEET'!W1150)</f>
        <v/>
      </c>
      <c s="90" t="str">
        <f>IF('S.D.PASTE SHEET'!X1150="","",'S.D.PASTE SHEET'!X1150)</f>
        <v/>
      </c>
      <c s="90" t="str">
        <f>IF('S.D.PASTE SHEET'!Y1150="","",'S.D.PASTE SHEET'!Y1150)</f>
        <v/>
      </c>
      <c s="90" t="str">
        <f>IF('S.D.PASTE SHEET'!Z1150="","",'S.D.PASTE SHEET'!Z1150)</f>
        <v/>
      </c>
      <c s="90" t="str">
        <f>IF('S.D.PASTE SHEET'!AA1150="","",'S.D.PASTE SHEET'!AA1150)</f>
        <v/>
      </c>
      <c s="90" t="str">
        <f>IF('S.D.PASTE SHEET'!AB1150="","",'S.D.PASTE SHEET'!AB1150)</f>
        <v/>
      </c>
      <c s="90" t="str">
        <f>IF('S.D.PASTE SHEET'!AC1150="","",'S.D.PASTE SHEET'!AC1150)</f>
        <v/>
      </c>
      <c s="90" t="str">
        <f>IF('S.D.PASTE SHEET'!AD1150="","",'S.D.PASTE SHEET'!AD1150)</f>
        <v/>
      </c>
      <c s="34"/>
      <c s="32" t="str">
        <f>IF(AK1150="","",IF(AK1150&gt;0,COUNT($AG$2:AG1150),""))</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50" s="32" t="str">
        <f>IF(BC1150="","",IF(BC1150&gt;0,COUNT($AY$2:AY1150),""))</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51" spans="1:66" ht="15.75" customHeight="1">
      <c r="A1151" s="90" t="str">
        <f>IF('S.D.PASTE SHEET'!A1151="","",'S.D.PASTE SHEET'!A1151)</f>
        <v/>
      </c>
      <c s="90" t="str">
        <f>IF('S.D.PASTE SHEET'!B1151="","",'S.D.PASTE SHEET'!B1151)</f>
        <v/>
      </c>
      <c s="90" t="str">
        <f>IF('S.D.PASTE SHEET'!C1151="","",'S.D.PASTE SHEET'!C1151)</f>
        <v/>
      </c>
      <c s="91" t="str">
        <f>IF('S.D.PASTE SHEET'!D1151="","",'S.D.PASTE SHEET'!D1151)</f>
        <v/>
      </c>
      <c s="90" t="str">
        <f>IF('S.D.PASTE SHEET'!E1151="","",UPPER('S.D.PASTE SHEET'!E1151))</f>
        <v/>
      </c>
      <c s="90" t="str">
        <f>IF('S.D.PASTE SHEET'!F1151="","",'S.D.PASTE SHEET'!F1151)</f>
        <v/>
      </c>
      <c s="90" t="str">
        <f>IF('S.D.PASTE SHEET'!G1151="","",UPPER('S.D.PASTE SHEET'!G1151))</f>
        <v/>
      </c>
      <c s="90" t="str">
        <f>IF('S.D.PASTE SHEET'!H1151="","",UPPER('S.D.PASTE SHEET'!H1151))</f>
        <v/>
      </c>
      <c s="90" t="str">
        <f>IF('S.D.PASTE SHEET'!I1151="","",'S.D.PASTE SHEET'!I1151)</f>
        <v/>
      </c>
      <c s="91" t="str">
        <f>IF('S.D.PASTE SHEET'!J1151="","",'S.D.PASTE SHEET'!J1151)</f>
        <v/>
      </c>
      <c s="90" t="str">
        <f>IF('S.D.PASTE SHEET'!K1151="","",'S.D.PASTE SHEET'!K1151)</f>
        <v/>
      </c>
      <c s="90" t="str">
        <f>IF('S.D.PASTE SHEET'!L1151="","",'S.D.PASTE SHEET'!L1151)</f>
        <v/>
      </c>
      <c s="90" t="str">
        <f>IF('S.D.PASTE SHEET'!M1151="","",'S.D.PASTE SHEET'!M1151)</f>
        <v/>
      </c>
      <c s="90" t="str">
        <f>IF('S.D.PASTE SHEET'!N1151="","",'S.D.PASTE SHEET'!N1151)</f>
        <v/>
      </c>
      <c s="90" t="str">
        <f>IF('S.D.PASTE SHEET'!O1151="","",'S.D.PASTE SHEET'!O1151)</f>
        <v/>
      </c>
      <c s="90" t="str">
        <f>IF('S.D.PASTE SHEET'!P1151="","",'S.D.PASTE SHEET'!P1151)</f>
        <v/>
      </c>
      <c s="90" t="str">
        <f>IF('S.D.PASTE SHEET'!Q1151="","",'S.D.PASTE SHEET'!Q1151)</f>
        <v/>
      </c>
      <c s="90" t="str">
        <f>IF('S.D.PASTE SHEET'!R1151="","",'S.D.PASTE SHEET'!R1151)</f>
        <v/>
      </c>
      <c s="90" t="str">
        <f>IF('S.D.PASTE SHEET'!S1151="","",'S.D.PASTE SHEET'!S1151)</f>
        <v/>
      </c>
      <c s="90" t="str">
        <f>IF('S.D.PASTE SHEET'!T1151="","",'S.D.PASTE SHEET'!T1151)</f>
        <v/>
      </c>
      <c s="90" t="str">
        <f>IF('S.D.PASTE SHEET'!U1151="","",'S.D.PASTE SHEET'!U1151)</f>
        <v/>
      </c>
      <c s="90" t="str">
        <f>IF('S.D.PASTE SHEET'!V1151="","",'S.D.PASTE SHEET'!V1151)</f>
        <v/>
      </c>
      <c s="90" t="str">
        <f>IF('S.D.PASTE SHEET'!W1151="","",'S.D.PASTE SHEET'!W1151)</f>
        <v/>
      </c>
      <c s="90" t="str">
        <f>IF('S.D.PASTE SHEET'!X1151="","",'S.D.PASTE SHEET'!X1151)</f>
        <v/>
      </c>
      <c s="90" t="str">
        <f>IF('S.D.PASTE SHEET'!Y1151="","",'S.D.PASTE SHEET'!Y1151)</f>
        <v/>
      </c>
      <c s="90" t="str">
        <f>IF('S.D.PASTE SHEET'!Z1151="","",'S.D.PASTE SHEET'!Z1151)</f>
        <v/>
      </c>
      <c s="90" t="str">
        <f>IF('S.D.PASTE SHEET'!AA1151="","",'S.D.PASTE SHEET'!AA1151)</f>
        <v/>
      </c>
      <c s="90" t="str">
        <f>IF('S.D.PASTE SHEET'!AB1151="","",'S.D.PASTE SHEET'!AB1151)</f>
        <v/>
      </c>
      <c s="90" t="str">
        <f>IF('S.D.PASTE SHEET'!AC1151="","",'S.D.PASTE SHEET'!AC1151)</f>
        <v/>
      </c>
      <c s="90" t="str">
        <f>IF('S.D.PASTE SHEET'!AD1151="","",'S.D.PASTE SHEET'!AD1151)</f>
        <v/>
      </c>
      <c s="34"/>
      <c s="32" t="str">
        <f>IF(AK1151="","",IF(AK1151&gt;0,COUNT($AG$2:AG1151),""))</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51" s="32" t="str">
        <f>IF(BC1151="","",IF(BC1151&gt;0,COUNT($AY$2:AY1151),""))</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52" spans="1:66" ht="15.75" customHeight="1">
      <c r="A1152" s="90" t="str">
        <f>IF('S.D.PASTE SHEET'!A1152="","",'S.D.PASTE SHEET'!A1152)</f>
        <v/>
      </c>
      <c s="90" t="str">
        <f>IF('S.D.PASTE SHEET'!B1152="","",'S.D.PASTE SHEET'!B1152)</f>
        <v/>
      </c>
      <c s="90" t="str">
        <f>IF('S.D.PASTE SHEET'!C1152="","",'S.D.PASTE SHEET'!C1152)</f>
        <v/>
      </c>
      <c s="91" t="str">
        <f>IF('S.D.PASTE SHEET'!D1152="","",'S.D.PASTE SHEET'!D1152)</f>
        <v/>
      </c>
      <c s="90" t="str">
        <f>IF('S.D.PASTE SHEET'!E1152="","",UPPER('S.D.PASTE SHEET'!E1152))</f>
        <v/>
      </c>
      <c s="90" t="str">
        <f>IF('S.D.PASTE SHEET'!F1152="","",'S.D.PASTE SHEET'!F1152)</f>
        <v/>
      </c>
      <c s="90" t="str">
        <f>IF('S.D.PASTE SHEET'!G1152="","",UPPER('S.D.PASTE SHEET'!G1152))</f>
        <v/>
      </c>
      <c s="90" t="str">
        <f>IF('S.D.PASTE SHEET'!H1152="","",UPPER('S.D.PASTE SHEET'!H1152))</f>
        <v/>
      </c>
      <c s="90" t="str">
        <f>IF('S.D.PASTE SHEET'!I1152="","",'S.D.PASTE SHEET'!I1152)</f>
        <v/>
      </c>
      <c s="91" t="str">
        <f>IF('S.D.PASTE SHEET'!J1152="","",'S.D.PASTE SHEET'!J1152)</f>
        <v/>
      </c>
      <c s="90" t="str">
        <f>IF('S.D.PASTE SHEET'!K1152="","",'S.D.PASTE SHEET'!K1152)</f>
        <v/>
      </c>
      <c s="90" t="str">
        <f>IF('S.D.PASTE SHEET'!L1152="","",'S.D.PASTE SHEET'!L1152)</f>
        <v/>
      </c>
      <c s="90" t="str">
        <f>IF('S.D.PASTE SHEET'!M1152="","",'S.D.PASTE SHEET'!M1152)</f>
        <v/>
      </c>
      <c s="90" t="str">
        <f>IF('S.D.PASTE SHEET'!N1152="","",'S.D.PASTE SHEET'!N1152)</f>
        <v/>
      </c>
      <c s="90" t="str">
        <f>IF('S.D.PASTE SHEET'!O1152="","",'S.D.PASTE SHEET'!O1152)</f>
        <v/>
      </c>
      <c s="90" t="str">
        <f>IF('S.D.PASTE SHEET'!P1152="","",'S.D.PASTE SHEET'!P1152)</f>
        <v/>
      </c>
      <c s="90" t="str">
        <f>IF('S.D.PASTE SHEET'!Q1152="","",'S.D.PASTE SHEET'!Q1152)</f>
        <v/>
      </c>
      <c s="90" t="str">
        <f>IF('S.D.PASTE SHEET'!R1152="","",'S.D.PASTE SHEET'!R1152)</f>
        <v/>
      </c>
      <c s="90" t="str">
        <f>IF('S.D.PASTE SHEET'!S1152="","",'S.D.PASTE SHEET'!S1152)</f>
        <v/>
      </c>
      <c s="90" t="str">
        <f>IF('S.D.PASTE SHEET'!T1152="","",'S.D.PASTE SHEET'!T1152)</f>
        <v/>
      </c>
      <c s="90" t="str">
        <f>IF('S.D.PASTE SHEET'!U1152="","",'S.D.PASTE SHEET'!U1152)</f>
        <v/>
      </c>
      <c s="90" t="str">
        <f>IF('S.D.PASTE SHEET'!V1152="","",'S.D.PASTE SHEET'!V1152)</f>
        <v/>
      </c>
      <c s="90" t="str">
        <f>IF('S.D.PASTE SHEET'!W1152="","",'S.D.PASTE SHEET'!W1152)</f>
        <v/>
      </c>
      <c s="90" t="str">
        <f>IF('S.D.PASTE SHEET'!X1152="","",'S.D.PASTE SHEET'!X1152)</f>
        <v/>
      </c>
      <c s="90" t="str">
        <f>IF('S.D.PASTE SHEET'!Y1152="","",'S.D.PASTE SHEET'!Y1152)</f>
        <v/>
      </c>
      <c s="90" t="str">
        <f>IF('S.D.PASTE SHEET'!Z1152="","",'S.D.PASTE SHEET'!Z1152)</f>
        <v/>
      </c>
      <c s="90" t="str">
        <f>IF('S.D.PASTE SHEET'!AA1152="","",'S.D.PASTE SHEET'!AA1152)</f>
        <v/>
      </c>
      <c s="90" t="str">
        <f>IF('S.D.PASTE SHEET'!AB1152="","",'S.D.PASTE SHEET'!AB1152)</f>
        <v/>
      </c>
      <c s="90" t="str">
        <f>IF('S.D.PASTE SHEET'!AC1152="","",'S.D.PASTE SHEET'!AC1152)</f>
        <v/>
      </c>
      <c s="90" t="str">
        <f>IF('S.D.PASTE SHEET'!AD1152="","",'S.D.PASTE SHEET'!AD1152)</f>
        <v/>
      </c>
      <c s="34"/>
      <c s="32" t="str">
        <f>IF(AK1152="","",IF(AK1152&gt;0,COUNT($AG$2:AG1152),""))</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 t="shared" si="161"/>
        <v/>
      </c>
      <c r="AX1152" s="32" t="str">
        <f>IF(BC1152="","",IF(BC1152&gt;0,COUNT($AY$2:AY1152),""))</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53" spans="1:66" ht="15.75" customHeight="1">
      <c r="A1153" s="90" t="str">
        <f>IF('S.D.PASTE SHEET'!A1153="","",'S.D.PASTE SHEET'!A1153)</f>
        <v/>
      </c>
      <c s="90" t="str">
        <f>IF('S.D.PASTE SHEET'!B1153="","",'S.D.PASTE SHEET'!B1153)</f>
        <v/>
      </c>
      <c s="90" t="str">
        <f>IF('S.D.PASTE SHEET'!C1153="","",'S.D.PASTE SHEET'!C1153)</f>
        <v/>
      </c>
      <c s="91" t="str">
        <f>IF('S.D.PASTE SHEET'!D1153="","",'S.D.PASTE SHEET'!D1153)</f>
        <v/>
      </c>
      <c s="90" t="str">
        <f>IF('S.D.PASTE SHEET'!E1153="","",UPPER('S.D.PASTE SHEET'!E1153))</f>
        <v/>
      </c>
      <c s="90" t="str">
        <f>IF('S.D.PASTE SHEET'!F1153="","",'S.D.PASTE SHEET'!F1153)</f>
        <v/>
      </c>
      <c s="90" t="str">
        <f>IF('S.D.PASTE SHEET'!G1153="","",UPPER('S.D.PASTE SHEET'!G1153))</f>
        <v/>
      </c>
      <c s="90" t="str">
        <f>IF('S.D.PASTE SHEET'!H1153="","",UPPER('S.D.PASTE SHEET'!H1153))</f>
        <v/>
      </c>
      <c s="90" t="str">
        <f>IF('S.D.PASTE SHEET'!I1153="","",'S.D.PASTE SHEET'!I1153)</f>
        <v/>
      </c>
      <c s="91" t="str">
        <f>IF('S.D.PASTE SHEET'!J1153="","",'S.D.PASTE SHEET'!J1153)</f>
        <v/>
      </c>
      <c s="90" t="str">
        <f>IF('S.D.PASTE SHEET'!K1153="","",'S.D.PASTE SHEET'!K1153)</f>
        <v/>
      </c>
      <c s="90" t="str">
        <f>IF('S.D.PASTE SHEET'!L1153="","",'S.D.PASTE SHEET'!L1153)</f>
        <v/>
      </c>
      <c s="90" t="str">
        <f>IF('S.D.PASTE SHEET'!M1153="","",'S.D.PASTE SHEET'!M1153)</f>
        <v/>
      </c>
      <c s="90" t="str">
        <f>IF('S.D.PASTE SHEET'!N1153="","",'S.D.PASTE SHEET'!N1153)</f>
        <v/>
      </c>
      <c s="90" t="str">
        <f>IF('S.D.PASTE SHEET'!O1153="","",'S.D.PASTE SHEET'!O1153)</f>
        <v/>
      </c>
      <c s="90" t="str">
        <f>IF('S.D.PASTE SHEET'!P1153="","",'S.D.PASTE SHEET'!P1153)</f>
        <v/>
      </c>
      <c s="90" t="str">
        <f>IF('S.D.PASTE SHEET'!Q1153="","",'S.D.PASTE SHEET'!Q1153)</f>
        <v/>
      </c>
      <c s="90" t="str">
        <f>IF('S.D.PASTE SHEET'!R1153="","",'S.D.PASTE SHEET'!R1153)</f>
        <v/>
      </c>
      <c s="90" t="str">
        <f>IF('S.D.PASTE SHEET'!S1153="","",'S.D.PASTE SHEET'!S1153)</f>
        <v/>
      </c>
      <c s="90" t="str">
        <f>IF('S.D.PASTE SHEET'!T1153="","",'S.D.PASTE SHEET'!T1153)</f>
        <v/>
      </c>
      <c s="90" t="str">
        <f>IF('S.D.PASTE SHEET'!U1153="","",'S.D.PASTE SHEET'!U1153)</f>
        <v/>
      </c>
      <c s="90" t="str">
        <f>IF('S.D.PASTE SHEET'!V1153="","",'S.D.PASTE SHEET'!V1153)</f>
        <v/>
      </c>
      <c s="90" t="str">
        <f>IF('S.D.PASTE SHEET'!W1153="","",'S.D.PASTE SHEET'!W1153)</f>
        <v/>
      </c>
      <c s="90" t="str">
        <f>IF('S.D.PASTE SHEET'!X1153="","",'S.D.PASTE SHEET'!X1153)</f>
        <v/>
      </c>
      <c s="90" t="str">
        <f>IF('S.D.PASTE SHEET'!Y1153="","",'S.D.PASTE SHEET'!Y1153)</f>
        <v/>
      </c>
      <c s="90" t="str">
        <f>IF('S.D.PASTE SHEET'!Z1153="","",'S.D.PASTE SHEET'!Z1153)</f>
        <v/>
      </c>
      <c s="90" t="str">
        <f>IF('S.D.PASTE SHEET'!AA1153="","",'S.D.PASTE SHEET'!AA1153)</f>
        <v/>
      </c>
      <c s="90" t="str">
        <f>IF('S.D.PASTE SHEET'!AB1153="","",'S.D.PASTE SHEET'!AB1153)</f>
        <v/>
      </c>
      <c s="90" t="str">
        <f>IF('S.D.PASTE SHEET'!AC1153="","",'S.D.PASTE SHEET'!AC1153)</f>
        <v/>
      </c>
      <c s="90" t="str">
        <f>IF('S.D.PASTE SHEET'!AD1153="","",'S.D.PASTE SHEET'!AD1153)</f>
        <v/>
      </c>
      <c s="34"/>
      <c s="32" t="str">
        <f>IF(AK1153="","",IF(AK1153&gt;0,COUNT($AG$2:AG1153),""))</f>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37" t="str">
        <f t="shared" si="161"/>
        <v/>
      </c>
      <c s="10" t="str">
        <f t="shared" si="161"/>
        <v/>
      </c>
      <c s="10" t="str">
        <f t="shared" si="161"/>
        <v/>
      </c>
      <c s="10" t="str">
        <f t="shared" si="161"/>
        <v/>
      </c>
      <c s="10" t="str">
        <f t="shared" si="161"/>
        <v/>
      </c>
      <c s="10" t="str">
        <f t="shared" si="161"/>
        <v/>
      </c>
      <c s="10" t="str">
        <f>IF(AND($AJ$1=5,$A1153=5),P1153,"")</f>
        <v/>
      </c>
      <c r="AX1153" s="32" t="str">
        <f>IF(BC1153="","",IF(BC1153&gt;0,COUNT($AY$2:AY1153),""))</f>
        <v/>
      </c>
      <c s="10" t="str">
        <f t="shared" si="155"/>
        <v/>
      </c>
      <c s="10" t="str">
        <f t="shared" si="162"/>
        <v/>
      </c>
      <c s="10" t="str">
        <f t="shared" si="162"/>
        <v/>
      </c>
      <c s="39" t="str">
        <f t="shared" si="162"/>
        <v/>
      </c>
      <c s="10" t="str">
        <f t="shared" si="162"/>
        <v/>
      </c>
      <c s="10" t="str">
        <f t="shared" si="162"/>
        <v/>
      </c>
      <c s="10" t="str">
        <f t="shared" si="162"/>
        <v/>
      </c>
      <c s="10" t="str">
        <f t="shared" si="162"/>
        <v/>
      </c>
      <c s="10" t="str">
        <f t="shared" si="162"/>
        <v/>
      </c>
      <c s="39" t="str">
        <f t="shared" si="162"/>
        <v/>
      </c>
      <c s="10" t="str">
        <f t="shared" si="162"/>
        <v/>
      </c>
      <c s="10" t="str">
        <f t="shared" si="162"/>
        <v/>
      </c>
      <c s="10" t="str">
        <f t="shared" si="162"/>
        <v/>
      </c>
      <c s="10" t="str">
        <f t="shared" si="162"/>
        <v/>
      </c>
      <c s="10" t="str">
        <f t="shared" si="162"/>
        <v/>
      </c>
      <c s="10" t="str">
        <f t="shared" si="162"/>
        <v/>
      </c>
    </row>
    <row r="1154" spans="1:66" ht="15.75" customHeight="1">
      <c r="A1154" s="90" t="str">
        <f>IF('S.D.PASTE SHEET'!A1154="","",'S.D.PASTE SHEET'!A1154)</f>
        <v/>
      </c>
      <c s="90" t="str">
        <f>IF('S.D.PASTE SHEET'!B1154="","",'S.D.PASTE SHEET'!B1154)</f>
        <v/>
      </c>
      <c s="90" t="str">
        <f>IF('S.D.PASTE SHEET'!C1154="","",'S.D.PASTE SHEET'!C1154)</f>
        <v/>
      </c>
      <c s="91" t="str">
        <f>IF('S.D.PASTE SHEET'!D1154="","",'S.D.PASTE SHEET'!D1154)</f>
        <v/>
      </c>
      <c s="90" t="str">
        <f>IF('S.D.PASTE SHEET'!E1154="","",UPPER('S.D.PASTE SHEET'!E1154))</f>
        <v/>
      </c>
      <c s="90" t="str">
        <f>IF('S.D.PASTE SHEET'!F1154="","",'S.D.PASTE SHEET'!F1154)</f>
        <v/>
      </c>
      <c s="90" t="str">
        <f>IF('S.D.PASTE SHEET'!G1154="","",UPPER('S.D.PASTE SHEET'!G1154))</f>
        <v/>
      </c>
      <c s="90" t="str">
        <f>IF('S.D.PASTE SHEET'!H1154="","",UPPER('S.D.PASTE SHEET'!H1154))</f>
        <v/>
      </c>
      <c s="90" t="str">
        <f>IF('S.D.PASTE SHEET'!I1154="","",'S.D.PASTE SHEET'!I1154)</f>
        <v/>
      </c>
      <c s="91" t="str">
        <f>IF('S.D.PASTE SHEET'!J1154="","",'S.D.PASTE SHEET'!J1154)</f>
        <v/>
      </c>
      <c s="90" t="str">
        <f>IF('S.D.PASTE SHEET'!K1154="","",'S.D.PASTE SHEET'!K1154)</f>
        <v/>
      </c>
      <c s="90" t="str">
        <f>IF('S.D.PASTE SHEET'!L1154="","",'S.D.PASTE SHEET'!L1154)</f>
        <v/>
      </c>
      <c s="90" t="str">
        <f>IF('S.D.PASTE SHEET'!M1154="","",'S.D.PASTE SHEET'!M1154)</f>
        <v/>
      </c>
      <c s="90" t="str">
        <f>IF('S.D.PASTE SHEET'!N1154="","",'S.D.PASTE SHEET'!N1154)</f>
        <v/>
      </c>
      <c s="90" t="str">
        <f>IF('S.D.PASTE SHEET'!O1154="","",'S.D.PASTE SHEET'!O1154)</f>
        <v/>
      </c>
      <c s="90" t="str">
        <f>IF('S.D.PASTE SHEET'!P1154="","",'S.D.PASTE SHEET'!P1154)</f>
        <v/>
      </c>
      <c s="90" t="str">
        <f>IF('S.D.PASTE SHEET'!Q1154="","",'S.D.PASTE SHEET'!Q1154)</f>
        <v/>
      </c>
      <c s="90" t="str">
        <f>IF('S.D.PASTE SHEET'!R1154="","",'S.D.PASTE SHEET'!R1154)</f>
        <v/>
      </c>
      <c s="90" t="str">
        <f>IF('S.D.PASTE SHEET'!S1154="","",'S.D.PASTE SHEET'!S1154)</f>
        <v/>
      </c>
      <c s="90" t="str">
        <f>IF('S.D.PASTE SHEET'!T1154="","",'S.D.PASTE SHEET'!T1154)</f>
        <v/>
      </c>
      <c s="90" t="str">
        <f>IF('S.D.PASTE SHEET'!U1154="","",'S.D.PASTE SHEET'!U1154)</f>
        <v/>
      </c>
      <c s="90" t="str">
        <f>IF('S.D.PASTE SHEET'!V1154="","",'S.D.PASTE SHEET'!V1154)</f>
        <v/>
      </c>
      <c s="90" t="str">
        <f>IF('S.D.PASTE SHEET'!W1154="","",'S.D.PASTE SHEET'!W1154)</f>
        <v/>
      </c>
      <c s="90" t="str">
        <f>IF('S.D.PASTE SHEET'!X1154="","",'S.D.PASTE SHEET'!X1154)</f>
        <v/>
      </c>
      <c s="90" t="str">
        <f>IF('S.D.PASTE SHEET'!Y1154="","",'S.D.PASTE SHEET'!Y1154)</f>
        <v/>
      </c>
      <c s="90" t="str">
        <f>IF('S.D.PASTE SHEET'!Z1154="","",'S.D.PASTE SHEET'!Z1154)</f>
        <v/>
      </c>
      <c s="90" t="str">
        <f>IF('S.D.PASTE SHEET'!AA1154="","",'S.D.PASTE SHEET'!AA1154)</f>
        <v/>
      </c>
      <c s="90" t="str">
        <f>IF('S.D.PASTE SHEET'!AB1154="","",'S.D.PASTE SHEET'!AB1154)</f>
        <v/>
      </c>
      <c s="90" t="str">
        <f>IF('S.D.PASTE SHEET'!AC1154="","",'S.D.PASTE SHEET'!AC1154)</f>
        <v/>
      </c>
      <c s="90" t="str">
        <f>IF('S.D.PASTE SHEET'!AD1154="","",'S.D.PASTE SHEET'!AD1154)</f>
        <v/>
      </c>
      <c s="34"/>
      <c s="32" t="str">
        <f>IF(AK1154="","",IF(AK1154&gt;0,COUNT($AG$2:AG1154),""))</f>
        <v/>
      </c>
      <c s="10" t="str">
        <f t="shared" si="163" ref="AG1154:AV1169">IF(AND($AJ$1=5,$A1154=5),A1154,"")</f>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4" s="32" t="str">
        <f>IF(BC1154="","",IF(BC1154&gt;0,COUNT($AY$2:AY1154),""))</f>
        <v/>
      </c>
      <c s="10" t="str">
        <f t="shared" si="164" ref="AY1154:AY1217">IF(AND($BB$1=5,$A1154=5,$BC$1=B1154),A1154,"")</f>
        <v/>
      </c>
      <c s="10" t="str">
        <f t="shared" si="165" ref="AZ1154:BN1169">IF(AND($BB$1=5,$A1154=5,$BC$1=$B1154),B1154,"")</f>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55" spans="1:66" ht="15.75" customHeight="1">
      <c r="A1155" s="90" t="str">
        <f>IF('S.D.PASTE SHEET'!A1155="","",'S.D.PASTE SHEET'!A1155)</f>
        <v/>
      </c>
      <c s="90" t="str">
        <f>IF('S.D.PASTE SHEET'!B1155="","",'S.D.PASTE SHEET'!B1155)</f>
        <v/>
      </c>
      <c s="90" t="str">
        <f>IF('S.D.PASTE SHEET'!C1155="","",'S.D.PASTE SHEET'!C1155)</f>
        <v/>
      </c>
      <c s="91" t="str">
        <f>IF('S.D.PASTE SHEET'!D1155="","",'S.D.PASTE SHEET'!D1155)</f>
        <v/>
      </c>
      <c s="90" t="str">
        <f>IF('S.D.PASTE SHEET'!E1155="","",UPPER('S.D.PASTE SHEET'!E1155))</f>
        <v/>
      </c>
      <c s="90" t="str">
        <f>IF('S.D.PASTE SHEET'!F1155="","",'S.D.PASTE SHEET'!F1155)</f>
        <v/>
      </c>
      <c s="90" t="str">
        <f>IF('S.D.PASTE SHEET'!G1155="","",UPPER('S.D.PASTE SHEET'!G1155))</f>
        <v/>
      </c>
      <c s="90" t="str">
        <f>IF('S.D.PASTE SHEET'!H1155="","",UPPER('S.D.PASTE SHEET'!H1155))</f>
        <v/>
      </c>
      <c s="90" t="str">
        <f>IF('S.D.PASTE SHEET'!I1155="","",'S.D.PASTE SHEET'!I1155)</f>
        <v/>
      </c>
      <c s="91" t="str">
        <f>IF('S.D.PASTE SHEET'!J1155="","",'S.D.PASTE SHEET'!J1155)</f>
        <v/>
      </c>
      <c s="90" t="str">
        <f>IF('S.D.PASTE SHEET'!K1155="","",'S.D.PASTE SHEET'!K1155)</f>
        <v/>
      </c>
      <c s="90" t="str">
        <f>IF('S.D.PASTE SHEET'!L1155="","",'S.D.PASTE SHEET'!L1155)</f>
        <v/>
      </c>
      <c s="90" t="str">
        <f>IF('S.D.PASTE SHEET'!M1155="","",'S.D.PASTE SHEET'!M1155)</f>
        <v/>
      </c>
      <c s="90" t="str">
        <f>IF('S.D.PASTE SHEET'!N1155="","",'S.D.PASTE SHEET'!N1155)</f>
        <v/>
      </c>
      <c s="90" t="str">
        <f>IF('S.D.PASTE SHEET'!O1155="","",'S.D.PASTE SHEET'!O1155)</f>
        <v/>
      </c>
      <c s="90" t="str">
        <f>IF('S.D.PASTE SHEET'!P1155="","",'S.D.PASTE SHEET'!P1155)</f>
        <v/>
      </c>
      <c s="90" t="str">
        <f>IF('S.D.PASTE SHEET'!Q1155="","",'S.D.PASTE SHEET'!Q1155)</f>
        <v/>
      </c>
      <c s="90" t="str">
        <f>IF('S.D.PASTE SHEET'!R1155="","",'S.D.PASTE SHEET'!R1155)</f>
        <v/>
      </c>
      <c s="90" t="str">
        <f>IF('S.D.PASTE SHEET'!S1155="","",'S.D.PASTE SHEET'!S1155)</f>
        <v/>
      </c>
      <c s="90" t="str">
        <f>IF('S.D.PASTE SHEET'!T1155="","",'S.D.PASTE SHEET'!T1155)</f>
        <v/>
      </c>
      <c s="90" t="str">
        <f>IF('S.D.PASTE SHEET'!U1155="","",'S.D.PASTE SHEET'!U1155)</f>
        <v/>
      </c>
      <c s="90" t="str">
        <f>IF('S.D.PASTE SHEET'!V1155="","",'S.D.PASTE SHEET'!V1155)</f>
        <v/>
      </c>
      <c s="90" t="str">
        <f>IF('S.D.PASTE SHEET'!W1155="","",'S.D.PASTE SHEET'!W1155)</f>
        <v/>
      </c>
      <c s="90" t="str">
        <f>IF('S.D.PASTE SHEET'!X1155="","",'S.D.PASTE SHEET'!X1155)</f>
        <v/>
      </c>
      <c s="90" t="str">
        <f>IF('S.D.PASTE SHEET'!Y1155="","",'S.D.PASTE SHEET'!Y1155)</f>
        <v/>
      </c>
      <c s="90" t="str">
        <f>IF('S.D.PASTE SHEET'!Z1155="","",'S.D.PASTE SHEET'!Z1155)</f>
        <v/>
      </c>
      <c s="90" t="str">
        <f>IF('S.D.PASTE SHEET'!AA1155="","",'S.D.PASTE SHEET'!AA1155)</f>
        <v/>
      </c>
      <c s="90" t="str">
        <f>IF('S.D.PASTE SHEET'!AB1155="","",'S.D.PASTE SHEET'!AB1155)</f>
        <v/>
      </c>
      <c s="90" t="str">
        <f>IF('S.D.PASTE SHEET'!AC1155="","",'S.D.PASTE SHEET'!AC1155)</f>
        <v/>
      </c>
      <c s="90" t="str">
        <f>IF('S.D.PASTE SHEET'!AD1155="","",'S.D.PASTE SHEET'!AD1155)</f>
        <v/>
      </c>
      <c s="34"/>
      <c s="32" t="str">
        <f>IF(AK1155="","",IF(AK1155&gt;0,COUNT($AG$2:AG1155),""))</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5" s="32" t="str">
        <f>IF(BC1155="","",IF(BC1155&gt;0,COUNT($AY$2:AY1155),""))</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56" spans="1:66" ht="15.75" customHeight="1">
      <c r="A1156" s="90" t="str">
        <f>IF('S.D.PASTE SHEET'!A1156="","",'S.D.PASTE SHEET'!A1156)</f>
        <v/>
      </c>
      <c s="90" t="str">
        <f>IF('S.D.PASTE SHEET'!B1156="","",'S.D.PASTE SHEET'!B1156)</f>
        <v/>
      </c>
      <c s="90" t="str">
        <f>IF('S.D.PASTE SHEET'!C1156="","",'S.D.PASTE SHEET'!C1156)</f>
        <v/>
      </c>
      <c s="91" t="str">
        <f>IF('S.D.PASTE SHEET'!D1156="","",'S.D.PASTE SHEET'!D1156)</f>
        <v/>
      </c>
      <c s="90" t="str">
        <f>IF('S.D.PASTE SHEET'!E1156="","",UPPER('S.D.PASTE SHEET'!E1156))</f>
        <v/>
      </c>
      <c s="90" t="str">
        <f>IF('S.D.PASTE SHEET'!F1156="","",'S.D.PASTE SHEET'!F1156)</f>
        <v/>
      </c>
      <c s="90" t="str">
        <f>IF('S.D.PASTE SHEET'!G1156="","",UPPER('S.D.PASTE SHEET'!G1156))</f>
        <v/>
      </c>
      <c s="90" t="str">
        <f>IF('S.D.PASTE SHEET'!H1156="","",UPPER('S.D.PASTE SHEET'!H1156))</f>
        <v/>
      </c>
      <c s="90" t="str">
        <f>IF('S.D.PASTE SHEET'!I1156="","",'S.D.PASTE SHEET'!I1156)</f>
        <v/>
      </c>
      <c s="91" t="str">
        <f>IF('S.D.PASTE SHEET'!J1156="","",'S.D.PASTE SHEET'!J1156)</f>
        <v/>
      </c>
      <c s="90" t="str">
        <f>IF('S.D.PASTE SHEET'!K1156="","",'S.D.PASTE SHEET'!K1156)</f>
        <v/>
      </c>
      <c s="90" t="str">
        <f>IF('S.D.PASTE SHEET'!L1156="","",'S.D.PASTE SHEET'!L1156)</f>
        <v/>
      </c>
      <c s="90" t="str">
        <f>IF('S.D.PASTE SHEET'!M1156="","",'S.D.PASTE SHEET'!M1156)</f>
        <v/>
      </c>
      <c s="90" t="str">
        <f>IF('S.D.PASTE SHEET'!N1156="","",'S.D.PASTE SHEET'!N1156)</f>
        <v/>
      </c>
      <c s="90" t="str">
        <f>IF('S.D.PASTE SHEET'!O1156="","",'S.D.PASTE SHEET'!O1156)</f>
        <v/>
      </c>
      <c s="90" t="str">
        <f>IF('S.D.PASTE SHEET'!P1156="","",'S.D.PASTE SHEET'!P1156)</f>
        <v/>
      </c>
      <c s="90" t="str">
        <f>IF('S.D.PASTE SHEET'!Q1156="","",'S.D.PASTE SHEET'!Q1156)</f>
        <v/>
      </c>
      <c s="90" t="str">
        <f>IF('S.D.PASTE SHEET'!R1156="","",'S.D.PASTE SHEET'!R1156)</f>
        <v/>
      </c>
      <c s="90" t="str">
        <f>IF('S.D.PASTE SHEET'!S1156="","",'S.D.PASTE SHEET'!S1156)</f>
        <v/>
      </c>
      <c s="90" t="str">
        <f>IF('S.D.PASTE SHEET'!T1156="","",'S.D.PASTE SHEET'!T1156)</f>
        <v/>
      </c>
      <c s="90" t="str">
        <f>IF('S.D.PASTE SHEET'!U1156="","",'S.D.PASTE SHEET'!U1156)</f>
        <v/>
      </c>
      <c s="90" t="str">
        <f>IF('S.D.PASTE SHEET'!V1156="","",'S.D.PASTE SHEET'!V1156)</f>
        <v/>
      </c>
      <c s="90" t="str">
        <f>IF('S.D.PASTE SHEET'!W1156="","",'S.D.PASTE SHEET'!W1156)</f>
        <v/>
      </c>
      <c s="90" t="str">
        <f>IF('S.D.PASTE SHEET'!X1156="","",'S.D.PASTE SHEET'!X1156)</f>
        <v/>
      </c>
      <c s="90" t="str">
        <f>IF('S.D.PASTE SHEET'!Y1156="","",'S.D.PASTE SHEET'!Y1156)</f>
        <v/>
      </c>
      <c s="90" t="str">
        <f>IF('S.D.PASTE SHEET'!Z1156="","",'S.D.PASTE SHEET'!Z1156)</f>
        <v/>
      </c>
      <c s="90" t="str">
        <f>IF('S.D.PASTE SHEET'!AA1156="","",'S.D.PASTE SHEET'!AA1156)</f>
        <v/>
      </c>
      <c s="90" t="str">
        <f>IF('S.D.PASTE SHEET'!AB1156="","",'S.D.PASTE SHEET'!AB1156)</f>
        <v/>
      </c>
      <c s="90" t="str">
        <f>IF('S.D.PASTE SHEET'!AC1156="","",'S.D.PASTE SHEET'!AC1156)</f>
        <v/>
      </c>
      <c s="90" t="str">
        <f>IF('S.D.PASTE SHEET'!AD1156="","",'S.D.PASTE SHEET'!AD1156)</f>
        <v/>
      </c>
      <c s="34"/>
      <c s="32" t="str">
        <f>IF(AK1156="","",IF(AK1156&gt;0,COUNT($AG$2:AG1156),""))</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6" s="32" t="str">
        <f>IF(BC1156="","",IF(BC1156&gt;0,COUNT($AY$2:AY1156),""))</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57" spans="1:66" ht="15.75" customHeight="1">
      <c r="A1157" s="90" t="str">
        <f>IF('S.D.PASTE SHEET'!A1157="","",'S.D.PASTE SHEET'!A1157)</f>
        <v/>
      </c>
      <c s="90" t="str">
        <f>IF('S.D.PASTE SHEET'!B1157="","",'S.D.PASTE SHEET'!B1157)</f>
        <v/>
      </c>
      <c s="90" t="str">
        <f>IF('S.D.PASTE SHEET'!C1157="","",'S.D.PASTE SHEET'!C1157)</f>
        <v/>
      </c>
      <c s="91" t="str">
        <f>IF('S.D.PASTE SHEET'!D1157="","",'S.D.PASTE SHEET'!D1157)</f>
        <v/>
      </c>
      <c s="90" t="str">
        <f>IF('S.D.PASTE SHEET'!E1157="","",UPPER('S.D.PASTE SHEET'!E1157))</f>
        <v/>
      </c>
      <c s="90" t="str">
        <f>IF('S.D.PASTE SHEET'!F1157="","",'S.D.PASTE SHEET'!F1157)</f>
        <v/>
      </c>
      <c s="90" t="str">
        <f>IF('S.D.PASTE SHEET'!G1157="","",UPPER('S.D.PASTE SHEET'!G1157))</f>
        <v/>
      </c>
      <c s="90" t="str">
        <f>IF('S.D.PASTE SHEET'!H1157="","",UPPER('S.D.PASTE SHEET'!H1157))</f>
        <v/>
      </c>
      <c s="90" t="str">
        <f>IF('S.D.PASTE SHEET'!I1157="","",'S.D.PASTE SHEET'!I1157)</f>
        <v/>
      </c>
      <c s="91" t="str">
        <f>IF('S.D.PASTE SHEET'!J1157="","",'S.D.PASTE SHEET'!J1157)</f>
        <v/>
      </c>
      <c s="90" t="str">
        <f>IF('S.D.PASTE SHEET'!K1157="","",'S.D.PASTE SHEET'!K1157)</f>
        <v/>
      </c>
      <c s="90" t="str">
        <f>IF('S.D.PASTE SHEET'!L1157="","",'S.D.PASTE SHEET'!L1157)</f>
        <v/>
      </c>
      <c s="90" t="str">
        <f>IF('S.D.PASTE SHEET'!M1157="","",'S.D.PASTE SHEET'!M1157)</f>
        <v/>
      </c>
      <c s="90" t="str">
        <f>IF('S.D.PASTE SHEET'!N1157="","",'S.D.PASTE SHEET'!N1157)</f>
        <v/>
      </c>
      <c s="90" t="str">
        <f>IF('S.D.PASTE SHEET'!O1157="","",'S.D.PASTE SHEET'!O1157)</f>
        <v/>
      </c>
      <c s="90" t="str">
        <f>IF('S.D.PASTE SHEET'!P1157="","",'S.D.PASTE SHEET'!P1157)</f>
        <v/>
      </c>
      <c s="90" t="str">
        <f>IF('S.D.PASTE SHEET'!Q1157="","",'S.D.PASTE SHEET'!Q1157)</f>
        <v/>
      </c>
      <c s="90" t="str">
        <f>IF('S.D.PASTE SHEET'!R1157="","",'S.D.PASTE SHEET'!R1157)</f>
        <v/>
      </c>
      <c s="90" t="str">
        <f>IF('S.D.PASTE SHEET'!S1157="","",'S.D.PASTE SHEET'!S1157)</f>
        <v/>
      </c>
      <c s="90" t="str">
        <f>IF('S.D.PASTE SHEET'!T1157="","",'S.D.PASTE SHEET'!T1157)</f>
        <v/>
      </c>
      <c s="90" t="str">
        <f>IF('S.D.PASTE SHEET'!U1157="","",'S.D.PASTE SHEET'!U1157)</f>
        <v/>
      </c>
      <c s="90" t="str">
        <f>IF('S.D.PASTE SHEET'!V1157="","",'S.D.PASTE SHEET'!V1157)</f>
        <v/>
      </c>
      <c s="90" t="str">
        <f>IF('S.D.PASTE SHEET'!W1157="","",'S.D.PASTE SHEET'!W1157)</f>
        <v/>
      </c>
      <c s="90" t="str">
        <f>IF('S.D.PASTE SHEET'!X1157="","",'S.D.PASTE SHEET'!X1157)</f>
        <v/>
      </c>
      <c s="90" t="str">
        <f>IF('S.D.PASTE SHEET'!Y1157="","",'S.D.PASTE SHEET'!Y1157)</f>
        <v/>
      </c>
      <c s="90" t="str">
        <f>IF('S.D.PASTE SHEET'!Z1157="","",'S.D.PASTE SHEET'!Z1157)</f>
        <v/>
      </c>
      <c s="90" t="str">
        <f>IF('S.D.PASTE SHEET'!AA1157="","",'S.D.PASTE SHEET'!AA1157)</f>
        <v/>
      </c>
      <c s="90" t="str">
        <f>IF('S.D.PASTE SHEET'!AB1157="","",'S.D.PASTE SHEET'!AB1157)</f>
        <v/>
      </c>
      <c s="90" t="str">
        <f>IF('S.D.PASTE SHEET'!AC1157="","",'S.D.PASTE SHEET'!AC1157)</f>
        <v/>
      </c>
      <c s="90" t="str">
        <f>IF('S.D.PASTE SHEET'!AD1157="","",'S.D.PASTE SHEET'!AD1157)</f>
        <v/>
      </c>
      <c s="34"/>
      <c s="32" t="str">
        <f>IF(AK1157="","",IF(AK1157&gt;0,COUNT($AG$2:AG1157),""))</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7" s="32" t="str">
        <f>IF(BC1157="","",IF(BC1157&gt;0,COUNT($AY$2:AY1157),""))</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58" spans="1:66" ht="15.75" customHeight="1">
      <c r="A1158" s="90" t="str">
        <f>IF('S.D.PASTE SHEET'!A1158="","",'S.D.PASTE SHEET'!A1158)</f>
        <v/>
      </c>
      <c s="90" t="str">
        <f>IF('S.D.PASTE SHEET'!B1158="","",'S.D.PASTE SHEET'!B1158)</f>
        <v/>
      </c>
      <c s="90" t="str">
        <f>IF('S.D.PASTE SHEET'!C1158="","",'S.D.PASTE SHEET'!C1158)</f>
        <v/>
      </c>
      <c s="91" t="str">
        <f>IF('S.D.PASTE SHEET'!D1158="","",'S.D.PASTE SHEET'!D1158)</f>
        <v/>
      </c>
      <c s="90" t="str">
        <f>IF('S.D.PASTE SHEET'!E1158="","",UPPER('S.D.PASTE SHEET'!E1158))</f>
        <v/>
      </c>
      <c s="90" t="str">
        <f>IF('S.D.PASTE SHEET'!F1158="","",'S.D.PASTE SHEET'!F1158)</f>
        <v/>
      </c>
      <c s="90" t="str">
        <f>IF('S.D.PASTE SHEET'!G1158="","",UPPER('S.D.PASTE SHEET'!G1158))</f>
        <v/>
      </c>
      <c s="90" t="str">
        <f>IF('S.D.PASTE SHEET'!H1158="","",UPPER('S.D.PASTE SHEET'!H1158))</f>
        <v/>
      </c>
      <c s="90" t="str">
        <f>IF('S.D.PASTE SHEET'!I1158="","",'S.D.PASTE SHEET'!I1158)</f>
        <v/>
      </c>
      <c s="91" t="str">
        <f>IF('S.D.PASTE SHEET'!J1158="","",'S.D.PASTE SHEET'!J1158)</f>
        <v/>
      </c>
      <c s="90" t="str">
        <f>IF('S.D.PASTE SHEET'!K1158="","",'S.D.PASTE SHEET'!K1158)</f>
        <v/>
      </c>
      <c s="90" t="str">
        <f>IF('S.D.PASTE SHEET'!L1158="","",'S.D.PASTE SHEET'!L1158)</f>
        <v/>
      </c>
      <c s="90" t="str">
        <f>IF('S.D.PASTE SHEET'!M1158="","",'S.D.PASTE SHEET'!M1158)</f>
        <v/>
      </c>
      <c s="90" t="str">
        <f>IF('S.D.PASTE SHEET'!N1158="","",'S.D.PASTE SHEET'!N1158)</f>
        <v/>
      </c>
      <c s="90" t="str">
        <f>IF('S.D.PASTE SHEET'!O1158="","",'S.D.PASTE SHEET'!O1158)</f>
        <v/>
      </c>
      <c s="90" t="str">
        <f>IF('S.D.PASTE SHEET'!P1158="","",'S.D.PASTE SHEET'!P1158)</f>
        <v/>
      </c>
      <c s="90" t="str">
        <f>IF('S.D.PASTE SHEET'!Q1158="","",'S.D.PASTE SHEET'!Q1158)</f>
        <v/>
      </c>
      <c s="90" t="str">
        <f>IF('S.D.PASTE SHEET'!R1158="","",'S.D.PASTE SHEET'!R1158)</f>
        <v/>
      </c>
      <c s="90" t="str">
        <f>IF('S.D.PASTE SHEET'!S1158="","",'S.D.PASTE SHEET'!S1158)</f>
        <v/>
      </c>
      <c s="90" t="str">
        <f>IF('S.D.PASTE SHEET'!T1158="","",'S.D.PASTE SHEET'!T1158)</f>
        <v/>
      </c>
      <c s="90" t="str">
        <f>IF('S.D.PASTE SHEET'!U1158="","",'S.D.PASTE SHEET'!U1158)</f>
        <v/>
      </c>
      <c s="90" t="str">
        <f>IF('S.D.PASTE SHEET'!V1158="","",'S.D.PASTE SHEET'!V1158)</f>
        <v/>
      </c>
      <c s="90" t="str">
        <f>IF('S.D.PASTE SHEET'!W1158="","",'S.D.PASTE SHEET'!W1158)</f>
        <v/>
      </c>
      <c s="90" t="str">
        <f>IF('S.D.PASTE SHEET'!X1158="","",'S.D.PASTE SHEET'!X1158)</f>
        <v/>
      </c>
      <c s="90" t="str">
        <f>IF('S.D.PASTE SHEET'!Y1158="","",'S.D.PASTE SHEET'!Y1158)</f>
        <v/>
      </c>
      <c s="90" t="str">
        <f>IF('S.D.PASTE SHEET'!Z1158="","",'S.D.PASTE SHEET'!Z1158)</f>
        <v/>
      </c>
      <c s="90" t="str">
        <f>IF('S.D.PASTE SHEET'!AA1158="","",'S.D.PASTE SHEET'!AA1158)</f>
        <v/>
      </c>
      <c s="90" t="str">
        <f>IF('S.D.PASTE SHEET'!AB1158="","",'S.D.PASTE SHEET'!AB1158)</f>
        <v/>
      </c>
      <c s="90" t="str">
        <f>IF('S.D.PASTE SHEET'!AC1158="","",'S.D.PASTE SHEET'!AC1158)</f>
        <v/>
      </c>
      <c s="90" t="str">
        <f>IF('S.D.PASTE SHEET'!AD1158="","",'S.D.PASTE SHEET'!AD1158)</f>
        <v/>
      </c>
      <c s="34"/>
      <c s="32" t="str">
        <f>IF(AK1158="","",IF(AK1158&gt;0,COUNT($AG$2:AG1158),""))</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8" s="32" t="str">
        <f>IF(BC1158="","",IF(BC1158&gt;0,COUNT($AY$2:AY1158),""))</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59" spans="1:66" ht="15.75" customHeight="1">
      <c r="A1159" s="90" t="str">
        <f>IF('S.D.PASTE SHEET'!A1159="","",'S.D.PASTE SHEET'!A1159)</f>
        <v/>
      </c>
      <c s="90" t="str">
        <f>IF('S.D.PASTE SHEET'!B1159="","",'S.D.PASTE SHEET'!B1159)</f>
        <v/>
      </c>
      <c s="90" t="str">
        <f>IF('S.D.PASTE SHEET'!C1159="","",'S.D.PASTE SHEET'!C1159)</f>
        <v/>
      </c>
      <c s="91" t="str">
        <f>IF('S.D.PASTE SHEET'!D1159="","",'S.D.PASTE SHEET'!D1159)</f>
        <v/>
      </c>
      <c s="90" t="str">
        <f>IF('S.D.PASTE SHEET'!E1159="","",UPPER('S.D.PASTE SHEET'!E1159))</f>
        <v/>
      </c>
      <c s="90" t="str">
        <f>IF('S.D.PASTE SHEET'!F1159="","",'S.D.PASTE SHEET'!F1159)</f>
        <v/>
      </c>
      <c s="90" t="str">
        <f>IF('S.D.PASTE SHEET'!G1159="","",UPPER('S.D.PASTE SHEET'!G1159))</f>
        <v/>
      </c>
      <c s="90" t="str">
        <f>IF('S.D.PASTE SHEET'!H1159="","",UPPER('S.D.PASTE SHEET'!H1159))</f>
        <v/>
      </c>
      <c s="90" t="str">
        <f>IF('S.D.PASTE SHEET'!I1159="","",'S.D.PASTE SHEET'!I1159)</f>
        <v/>
      </c>
      <c s="91" t="str">
        <f>IF('S.D.PASTE SHEET'!J1159="","",'S.D.PASTE SHEET'!J1159)</f>
        <v/>
      </c>
      <c s="90" t="str">
        <f>IF('S.D.PASTE SHEET'!K1159="","",'S.D.PASTE SHEET'!K1159)</f>
        <v/>
      </c>
      <c s="90" t="str">
        <f>IF('S.D.PASTE SHEET'!L1159="","",'S.D.PASTE SHEET'!L1159)</f>
        <v/>
      </c>
      <c s="90" t="str">
        <f>IF('S.D.PASTE SHEET'!M1159="","",'S.D.PASTE SHEET'!M1159)</f>
        <v/>
      </c>
      <c s="90" t="str">
        <f>IF('S.D.PASTE SHEET'!N1159="","",'S.D.PASTE SHEET'!N1159)</f>
        <v/>
      </c>
      <c s="90" t="str">
        <f>IF('S.D.PASTE SHEET'!O1159="","",'S.D.PASTE SHEET'!O1159)</f>
        <v/>
      </c>
      <c s="90" t="str">
        <f>IF('S.D.PASTE SHEET'!P1159="","",'S.D.PASTE SHEET'!P1159)</f>
        <v/>
      </c>
      <c s="90" t="str">
        <f>IF('S.D.PASTE SHEET'!Q1159="","",'S.D.PASTE SHEET'!Q1159)</f>
        <v/>
      </c>
      <c s="90" t="str">
        <f>IF('S.D.PASTE SHEET'!R1159="","",'S.D.PASTE SHEET'!R1159)</f>
        <v/>
      </c>
      <c s="90" t="str">
        <f>IF('S.D.PASTE SHEET'!S1159="","",'S.D.PASTE SHEET'!S1159)</f>
        <v/>
      </c>
      <c s="90" t="str">
        <f>IF('S.D.PASTE SHEET'!T1159="","",'S.D.PASTE SHEET'!T1159)</f>
        <v/>
      </c>
      <c s="90" t="str">
        <f>IF('S.D.PASTE SHEET'!U1159="","",'S.D.PASTE SHEET'!U1159)</f>
        <v/>
      </c>
      <c s="90" t="str">
        <f>IF('S.D.PASTE SHEET'!V1159="","",'S.D.PASTE SHEET'!V1159)</f>
        <v/>
      </c>
      <c s="90" t="str">
        <f>IF('S.D.PASTE SHEET'!W1159="","",'S.D.PASTE SHEET'!W1159)</f>
        <v/>
      </c>
      <c s="90" t="str">
        <f>IF('S.D.PASTE SHEET'!X1159="","",'S.D.PASTE SHEET'!X1159)</f>
        <v/>
      </c>
      <c s="90" t="str">
        <f>IF('S.D.PASTE SHEET'!Y1159="","",'S.D.PASTE SHEET'!Y1159)</f>
        <v/>
      </c>
      <c s="90" t="str">
        <f>IF('S.D.PASTE SHEET'!Z1159="","",'S.D.PASTE SHEET'!Z1159)</f>
        <v/>
      </c>
      <c s="90" t="str">
        <f>IF('S.D.PASTE SHEET'!AA1159="","",'S.D.PASTE SHEET'!AA1159)</f>
        <v/>
      </c>
      <c s="90" t="str">
        <f>IF('S.D.PASTE SHEET'!AB1159="","",'S.D.PASTE SHEET'!AB1159)</f>
        <v/>
      </c>
      <c s="90" t="str">
        <f>IF('S.D.PASTE SHEET'!AC1159="","",'S.D.PASTE SHEET'!AC1159)</f>
        <v/>
      </c>
      <c s="90" t="str">
        <f>IF('S.D.PASTE SHEET'!AD1159="","",'S.D.PASTE SHEET'!AD1159)</f>
        <v/>
      </c>
      <c s="34"/>
      <c s="32" t="str">
        <f>IF(AK1159="","",IF(AK1159&gt;0,COUNT($AG$2:AG1159),""))</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59" s="32" t="str">
        <f>IF(BC1159="","",IF(BC1159&gt;0,COUNT($AY$2:AY1159),""))</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0" spans="1:66" ht="15.75" customHeight="1">
      <c r="A1160" s="90" t="str">
        <f>IF('S.D.PASTE SHEET'!A1160="","",'S.D.PASTE SHEET'!A1160)</f>
        <v/>
      </c>
      <c s="90" t="str">
        <f>IF('S.D.PASTE SHEET'!B1160="","",'S.D.PASTE SHEET'!B1160)</f>
        <v/>
      </c>
      <c s="90" t="str">
        <f>IF('S.D.PASTE SHEET'!C1160="","",'S.D.PASTE SHEET'!C1160)</f>
        <v/>
      </c>
      <c s="91" t="str">
        <f>IF('S.D.PASTE SHEET'!D1160="","",'S.D.PASTE SHEET'!D1160)</f>
        <v/>
      </c>
      <c s="90" t="str">
        <f>IF('S.D.PASTE SHEET'!E1160="","",UPPER('S.D.PASTE SHEET'!E1160))</f>
        <v/>
      </c>
      <c s="90" t="str">
        <f>IF('S.D.PASTE SHEET'!F1160="","",'S.D.PASTE SHEET'!F1160)</f>
        <v/>
      </c>
      <c s="90" t="str">
        <f>IF('S.D.PASTE SHEET'!G1160="","",UPPER('S.D.PASTE SHEET'!G1160))</f>
        <v/>
      </c>
      <c s="90" t="str">
        <f>IF('S.D.PASTE SHEET'!H1160="","",UPPER('S.D.PASTE SHEET'!H1160))</f>
        <v/>
      </c>
      <c s="90" t="str">
        <f>IF('S.D.PASTE SHEET'!I1160="","",'S.D.PASTE SHEET'!I1160)</f>
        <v/>
      </c>
      <c s="91" t="str">
        <f>IF('S.D.PASTE SHEET'!J1160="","",'S.D.PASTE SHEET'!J1160)</f>
        <v/>
      </c>
      <c s="90" t="str">
        <f>IF('S.D.PASTE SHEET'!K1160="","",'S.D.PASTE SHEET'!K1160)</f>
        <v/>
      </c>
      <c s="90" t="str">
        <f>IF('S.D.PASTE SHEET'!L1160="","",'S.D.PASTE SHEET'!L1160)</f>
        <v/>
      </c>
      <c s="90" t="str">
        <f>IF('S.D.PASTE SHEET'!M1160="","",'S.D.PASTE SHEET'!M1160)</f>
        <v/>
      </c>
      <c s="90" t="str">
        <f>IF('S.D.PASTE SHEET'!N1160="","",'S.D.PASTE SHEET'!N1160)</f>
        <v/>
      </c>
      <c s="90" t="str">
        <f>IF('S.D.PASTE SHEET'!O1160="","",'S.D.PASTE SHEET'!O1160)</f>
        <v/>
      </c>
      <c s="90" t="str">
        <f>IF('S.D.PASTE SHEET'!P1160="","",'S.D.PASTE SHEET'!P1160)</f>
        <v/>
      </c>
      <c s="90" t="str">
        <f>IF('S.D.PASTE SHEET'!Q1160="","",'S.D.PASTE SHEET'!Q1160)</f>
        <v/>
      </c>
      <c s="90" t="str">
        <f>IF('S.D.PASTE SHEET'!R1160="","",'S.D.PASTE SHEET'!R1160)</f>
        <v/>
      </c>
      <c s="90" t="str">
        <f>IF('S.D.PASTE SHEET'!S1160="","",'S.D.PASTE SHEET'!S1160)</f>
        <v/>
      </c>
      <c s="90" t="str">
        <f>IF('S.D.PASTE SHEET'!T1160="","",'S.D.PASTE SHEET'!T1160)</f>
        <v/>
      </c>
      <c s="90" t="str">
        <f>IF('S.D.PASTE SHEET'!U1160="","",'S.D.PASTE SHEET'!U1160)</f>
        <v/>
      </c>
      <c s="90" t="str">
        <f>IF('S.D.PASTE SHEET'!V1160="","",'S.D.PASTE SHEET'!V1160)</f>
        <v/>
      </c>
      <c s="90" t="str">
        <f>IF('S.D.PASTE SHEET'!W1160="","",'S.D.PASTE SHEET'!W1160)</f>
        <v/>
      </c>
      <c s="90" t="str">
        <f>IF('S.D.PASTE SHEET'!X1160="","",'S.D.PASTE SHEET'!X1160)</f>
        <v/>
      </c>
      <c s="90" t="str">
        <f>IF('S.D.PASTE SHEET'!Y1160="","",'S.D.PASTE SHEET'!Y1160)</f>
        <v/>
      </c>
      <c s="90" t="str">
        <f>IF('S.D.PASTE SHEET'!Z1160="","",'S.D.PASTE SHEET'!Z1160)</f>
        <v/>
      </c>
      <c s="90" t="str">
        <f>IF('S.D.PASTE SHEET'!AA1160="","",'S.D.PASTE SHEET'!AA1160)</f>
        <v/>
      </c>
      <c s="90" t="str">
        <f>IF('S.D.PASTE SHEET'!AB1160="","",'S.D.PASTE SHEET'!AB1160)</f>
        <v/>
      </c>
      <c s="90" t="str">
        <f>IF('S.D.PASTE SHEET'!AC1160="","",'S.D.PASTE SHEET'!AC1160)</f>
        <v/>
      </c>
      <c s="90" t="str">
        <f>IF('S.D.PASTE SHEET'!AD1160="","",'S.D.PASTE SHEET'!AD1160)</f>
        <v/>
      </c>
      <c s="34"/>
      <c s="32" t="str">
        <f>IF(AK1160="","",IF(AK1160&gt;0,COUNT($AG$2:AG1160),""))</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0" s="32" t="str">
        <f>IF(BC1160="","",IF(BC1160&gt;0,COUNT($AY$2:AY1160),""))</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1" spans="1:66" ht="15.75" customHeight="1">
      <c r="A1161" s="90" t="str">
        <f>IF('S.D.PASTE SHEET'!A1161="","",'S.D.PASTE SHEET'!A1161)</f>
        <v/>
      </c>
      <c s="90" t="str">
        <f>IF('S.D.PASTE SHEET'!B1161="","",'S.D.PASTE SHEET'!B1161)</f>
        <v/>
      </c>
      <c s="90" t="str">
        <f>IF('S.D.PASTE SHEET'!C1161="","",'S.D.PASTE SHEET'!C1161)</f>
        <v/>
      </c>
      <c s="91" t="str">
        <f>IF('S.D.PASTE SHEET'!D1161="","",'S.D.PASTE SHEET'!D1161)</f>
        <v/>
      </c>
      <c s="90" t="str">
        <f>IF('S.D.PASTE SHEET'!E1161="","",UPPER('S.D.PASTE SHEET'!E1161))</f>
        <v/>
      </c>
      <c s="90" t="str">
        <f>IF('S.D.PASTE SHEET'!F1161="","",'S.D.PASTE SHEET'!F1161)</f>
        <v/>
      </c>
      <c s="90" t="str">
        <f>IF('S.D.PASTE SHEET'!G1161="","",UPPER('S.D.PASTE SHEET'!G1161))</f>
        <v/>
      </c>
      <c s="90" t="str">
        <f>IF('S.D.PASTE SHEET'!H1161="","",UPPER('S.D.PASTE SHEET'!H1161))</f>
        <v/>
      </c>
      <c s="90" t="str">
        <f>IF('S.D.PASTE SHEET'!I1161="","",'S.D.PASTE SHEET'!I1161)</f>
        <v/>
      </c>
      <c s="91" t="str">
        <f>IF('S.D.PASTE SHEET'!J1161="","",'S.D.PASTE SHEET'!J1161)</f>
        <v/>
      </c>
      <c s="90" t="str">
        <f>IF('S.D.PASTE SHEET'!K1161="","",'S.D.PASTE SHEET'!K1161)</f>
        <v/>
      </c>
      <c s="90" t="str">
        <f>IF('S.D.PASTE SHEET'!L1161="","",'S.D.PASTE SHEET'!L1161)</f>
        <v/>
      </c>
      <c s="90" t="str">
        <f>IF('S.D.PASTE SHEET'!M1161="","",'S.D.PASTE SHEET'!M1161)</f>
        <v/>
      </c>
      <c s="90" t="str">
        <f>IF('S.D.PASTE SHEET'!N1161="","",'S.D.PASTE SHEET'!N1161)</f>
        <v/>
      </c>
      <c s="90" t="str">
        <f>IF('S.D.PASTE SHEET'!O1161="","",'S.D.PASTE SHEET'!O1161)</f>
        <v/>
      </c>
      <c s="90" t="str">
        <f>IF('S.D.PASTE SHEET'!P1161="","",'S.D.PASTE SHEET'!P1161)</f>
        <v/>
      </c>
      <c s="90" t="str">
        <f>IF('S.D.PASTE SHEET'!Q1161="","",'S.D.PASTE SHEET'!Q1161)</f>
        <v/>
      </c>
      <c s="90" t="str">
        <f>IF('S.D.PASTE SHEET'!R1161="","",'S.D.PASTE SHEET'!R1161)</f>
        <v/>
      </c>
      <c s="90" t="str">
        <f>IF('S.D.PASTE SHEET'!S1161="","",'S.D.PASTE SHEET'!S1161)</f>
        <v/>
      </c>
      <c s="90" t="str">
        <f>IF('S.D.PASTE SHEET'!T1161="","",'S.D.PASTE SHEET'!T1161)</f>
        <v/>
      </c>
      <c s="90" t="str">
        <f>IF('S.D.PASTE SHEET'!U1161="","",'S.D.PASTE SHEET'!U1161)</f>
        <v/>
      </c>
      <c s="90" t="str">
        <f>IF('S.D.PASTE SHEET'!V1161="","",'S.D.PASTE SHEET'!V1161)</f>
        <v/>
      </c>
      <c s="90" t="str">
        <f>IF('S.D.PASTE SHEET'!W1161="","",'S.D.PASTE SHEET'!W1161)</f>
        <v/>
      </c>
      <c s="90" t="str">
        <f>IF('S.D.PASTE SHEET'!X1161="","",'S.D.PASTE SHEET'!X1161)</f>
        <v/>
      </c>
      <c s="90" t="str">
        <f>IF('S.D.PASTE SHEET'!Y1161="","",'S.D.PASTE SHEET'!Y1161)</f>
        <v/>
      </c>
      <c s="90" t="str">
        <f>IF('S.D.PASTE SHEET'!Z1161="","",'S.D.PASTE SHEET'!Z1161)</f>
        <v/>
      </c>
      <c s="90" t="str">
        <f>IF('S.D.PASTE SHEET'!AA1161="","",'S.D.PASTE SHEET'!AA1161)</f>
        <v/>
      </c>
      <c s="90" t="str">
        <f>IF('S.D.PASTE SHEET'!AB1161="","",'S.D.PASTE SHEET'!AB1161)</f>
        <v/>
      </c>
      <c s="90" t="str">
        <f>IF('S.D.PASTE SHEET'!AC1161="","",'S.D.PASTE SHEET'!AC1161)</f>
        <v/>
      </c>
      <c s="90" t="str">
        <f>IF('S.D.PASTE SHEET'!AD1161="","",'S.D.PASTE SHEET'!AD1161)</f>
        <v/>
      </c>
      <c s="34"/>
      <c s="32" t="str">
        <f>IF(AK1161="","",IF(AK1161&gt;0,COUNT($AG$2:AG1161),""))</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1" s="32" t="str">
        <f>IF(BC1161="","",IF(BC1161&gt;0,COUNT($AY$2:AY1161),""))</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2" spans="1:66" ht="15.75" customHeight="1">
      <c r="A1162" s="90" t="str">
        <f>IF('S.D.PASTE SHEET'!A1162="","",'S.D.PASTE SHEET'!A1162)</f>
        <v/>
      </c>
      <c s="90" t="str">
        <f>IF('S.D.PASTE SHEET'!B1162="","",'S.D.PASTE SHEET'!B1162)</f>
        <v/>
      </c>
      <c s="90" t="str">
        <f>IF('S.D.PASTE SHEET'!C1162="","",'S.D.PASTE SHEET'!C1162)</f>
        <v/>
      </c>
      <c s="91" t="str">
        <f>IF('S.D.PASTE SHEET'!D1162="","",'S.D.PASTE SHEET'!D1162)</f>
        <v/>
      </c>
      <c s="90" t="str">
        <f>IF('S.D.PASTE SHEET'!E1162="","",UPPER('S.D.PASTE SHEET'!E1162))</f>
        <v/>
      </c>
      <c s="90" t="str">
        <f>IF('S.D.PASTE SHEET'!F1162="","",'S.D.PASTE SHEET'!F1162)</f>
        <v/>
      </c>
      <c s="90" t="str">
        <f>IF('S.D.PASTE SHEET'!G1162="","",UPPER('S.D.PASTE SHEET'!G1162))</f>
        <v/>
      </c>
      <c s="90" t="str">
        <f>IF('S.D.PASTE SHEET'!H1162="","",UPPER('S.D.PASTE SHEET'!H1162))</f>
        <v/>
      </c>
      <c s="90" t="str">
        <f>IF('S.D.PASTE SHEET'!I1162="","",'S.D.PASTE SHEET'!I1162)</f>
        <v/>
      </c>
      <c s="91" t="str">
        <f>IF('S.D.PASTE SHEET'!J1162="","",'S.D.PASTE SHEET'!J1162)</f>
        <v/>
      </c>
      <c s="90" t="str">
        <f>IF('S.D.PASTE SHEET'!K1162="","",'S.D.PASTE SHEET'!K1162)</f>
        <v/>
      </c>
      <c s="90" t="str">
        <f>IF('S.D.PASTE SHEET'!L1162="","",'S.D.PASTE SHEET'!L1162)</f>
        <v/>
      </c>
      <c s="90" t="str">
        <f>IF('S.D.PASTE SHEET'!M1162="","",'S.D.PASTE SHEET'!M1162)</f>
        <v/>
      </c>
      <c s="90" t="str">
        <f>IF('S.D.PASTE SHEET'!N1162="","",'S.D.PASTE SHEET'!N1162)</f>
        <v/>
      </c>
      <c s="90" t="str">
        <f>IF('S.D.PASTE SHEET'!O1162="","",'S.D.PASTE SHEET'!O1162)</f>
        <v/>
      </c>
      <c s="90" t="str">
        <f>IF('S.D.PASTE SHEET'!P1162="","",'S.D.PASTE SHEET'!P1162)</f>
        <v/>
      </c>
      <c s="90" t="str">
        <f>IF('S.D.PASTE SHEET'!Q1162="","",'S.D.PASTE SHEET'!Q1162)</f>
        <v/>
      </c>
      <c s="90" t="str">
        <f>IF('S.D.PASTE SHEET'!R1162="","",'S.D.PASTE SHEET'!R1162)</f>
        <v/>
      </c>
      <c s="90" t="str">
        <f>IF('S.D.PASTE SHEET'!S1162="","",'S.D.PASTE SHEET'!S1162)</f>
        <v/>
      </c>
      <c s="90" t="str">
        <f>IF('S.D.PASTE SHEET'!T1162="","",'S.D.PASTE SHEET'!T1162)</f>
        <v/>
      </c>
      <c s="90" t="str">
        <f>IF('S.D.PASTE SHEET'!U1162="","",'S.D.PASTE SHEET'!U1162)</f>
        <v/>
      </c>
      <c s="90" t="str">
        <f>IF('S.D.PASTE SHEET'!V1162="","",'S.D.PASTE SHEET'!V1162)</f>
        <v/>
      </c>
      <c s="90" t="str">
        <f>IF('S.D.PASTE SHEET'!W1162="","",'S.D.PASTE SHEET'!W1162)</f>
        <v/>
      </c>
      <c s="90" t="str">
        <f>IF('S.D.PASTE SHEET'!X1162="","",'S.D.PASTE SHEET'!X1162)</f>
        <v/>
      </c>
      <c s="90" t="str">
        <f>IF('S.D.PASTE SHEET'!Y1162="","",'S.D.PASTE SHEET'!Y1162)</f>
        <v/>
      </c>
      <c s="90" t="str">
        <f>IF('S.D.PASTE SHEET'!Z1162="","",'S.D.PASTE SHEET'!Z1162)</f>
        <v/>
      </c>
      <c s="90" t="str">
        <f>IF('S.D.PASTE SHEET'!AA1162="","",'S.D.PASTE SHEET'!AA1162)</f>
        <v/>
      </c>
      <c s="90" t="str">
        <f>IF('S.D.PASTE SHEET'!AB1162="","",'S.D.PASTE SHEET'!AB1162)</f>
        <v/>
      </c>
      <c s="90" t="str">
        <f>IF('S.D.PASTE SHEET'!AC1162="","",'S.D.PASTE SHEET'!AC1162)</f>
        <v/>
      </c>
      <c s="90" t="str">
        <f>IF('S.D.PASTE SHEET'!AD1162="","",'S.D.PASTE SHEET'!AD1162)</f>
        <v/>
      </c>
      <c s="34"/>
      <c s="32" t="str">
        <f>IF(AK1162="","",IF(AK1162&gt;0,COUNT($AG$2:AG1162),""))</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2" s="32" t="str">
        <f>IF(BC1162="","",IF(BC1162&gt;0,COUNT($AY$2:AY1162),""))</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3" spans="1:66" ht="15.75" customHeight="1">
      <c r="A1163" s="90" t="str">
        <f>IF('S.D.PASTE SHEET'!A1163="","",'S.D.PASTE SHEET'!A1163)</f>
        <v/>
      </c>
      <c s="90" t="str">
        <f>IF('S.D.PASTE SHEET'!B1163="","",'S.D.PASTE SHEET'!B1163)</f>
        <v/>
      </c>
      <c s="90" t="str">
        <f>IF('S.D.PASTE SHEET'!C1163="","",'S.D.PASTE SHEET'!C1163)</f>
        <v/>
      </c>
      <c s="91" t="str">
        <f>IF('S.D.PASTE SHEET'!D1163="","",'S.D.PASTE SHEET'!D1163)</f>
        <v/>
      </c>
      <c s="90" t="str">
        <f>IF('S.D.PASTE SHEET'!E1163="","",UPPER('S.D.PASTE SHEET'!E1163))</f>
        <v/>
      </c>
      <c s="90" t="str">
        <f>IF('S.D.PASTE SHEET'!F1163="","",'S.D.PASTE SHEET'!F1163)</f>
        <v/>
      </c>
      <c s="90" t="str">
        <f>IF('S.D.PASTE SHEET'!G1163="","",UPPER('S.D.PASTE SHEET'!G1163))</f>
        <v/>
      </c>
      <c s="90" t="str">
        <f>IF('S.D.PASTE SHEET'!H1163="","",UPPER('S.D.PASTE SHEET'!H1163))</f>
        <v/>
      </c>
      <c s="90" t="str">
        <f>IF('S.D.PASTE SHEET'!I1163="","",'S.D.PASTE SHEET'!I1163)</f>
        <v/>
      </c>
      <c s="91" t="str">
        <f>IF('S.D.PASTE SHEET'!J1163="","",'S.D.PASTE SHEET'!J1163)</f>
        <v/>
      </c>
      <c s="90" t="str">
        <f>IF('S.D.PASTE SHEET'!K1163="","",'S.D.PASTE SHEET'!K1163)</f>
        <v/>
      </c>
      <c s="90" t="str">
        <f>IF('S.D.PASTE SHEET'!L1163="","",'S.D.PASTE SHEET'!L1163)</f>
        <v/>
      </c>
      <c s="90" t="str">
        <f>IF('S.D.PASTE SHEET'!M1163="","",'S.D.PASTE SHEET'!M1163)</f>
        <v/>
      </c>
      <c s="90" t="str">
        <f>IF('S.D.PASTE SHEET'!N1163="","",'S.D.PASTE SHEET'!N1163)</f>
        <v/>
      </c>
      <c s="90" t="str">
        <f>IF('S.D.PASTE SHEET'!O1163="","",'S.D.PASTE SHEET'!O1163)</f>
        <v/>
      </c>
      <c s="90" t="str">
        <f>IF('S.D.PASTE SHEET'!P1163="","",'S.D.PASTE SHEET'!P1163)</f>
        <v/>
      </c>
      <c s="90" t="str">
        <f>IF('S.D.PASTE SHEET'!Q1163="","",'S.D.PASTE SHEET'!Q1163)</f>
        <v/>
      </c>
      <c s="90" t="str">
        <f>IF('S.D.PASTE SHEET'!R1163="","",'S.D.PASTE SHEET'!R1163)</f>
        <v/>
      </c>
      <c s="90" t="str">
        <f>IF('S.D.PASTE SHEET'!S1163="","",'S.D.PASTE SHEET'!S1163)</f>
        <v/>
      </c>
      <c s="90" t="str">
        <f>IF('S.D.PASTE SHEET'!T1163="","",'S.D.PASTE SHEET'!T1163)</f>
        <v/>
      </c>
      <c s="90" t="str">
        <f>IF('S.D.PASTE SHEET'!U1163="","",'S.D.PASTE SHEET'!U1163)</f>
        <v/>
      </c>
      <c s="90" t="str">
        <f>IF('S.D.PASTE SHEET'!V1163="","",'S.D.PASTE SHEET'!V1163)</f>
        <v/>
      </c>
      <c s="90" t="str">
        <f>IF('S.D.PASTE SHEET'!W1163="","",'S.D.PASTE SHEET'!W1163)</f>
        <v/>
      </c>
      <c s="90" t="str">
        <f>IF('S.D.PASTE SHEET'!X1163="","",'S.D.PASTE SHEET'!X1163)</f>
        <v/>
      </c>
      <c s="90" t="str">
        <f>IF('S.D.PASTE SHEET'!Y1163="","",'S.D.PASTE SHEET'!Y1163)</f>
        <v/>
      </c>
      <c s="90" t="str">
        <f>IF('S.D.PASTE SHEET'!Z1163="","",'S.D.PASTE SHEET'!Z1163)</f>
        <v/>
      </c>
      <c s="90" t="str">
        <f>IF('S.D.PASTE SHEET'!AA1163="","",'S.D.PASTE SHEET'!AA1163)</f>
        <v/>
      </c>
      <c s="90" t="str">
        <f>IF('S.D.PASTE SHEET'!AB1163="","",'S.D.PASTE SHEET'!AB1163)</f>
        <v/>
      </c>
      <c s="90" t="str">
        <f>IF('S.D.PASTE SHEET'!AC1163="","",'S.D.PASTE SHEET'!AC1163)</f>
        <v/>
      </c>
      <c s="90" t="str">
        <f>IF('S.D.PASTE SHEET'!AD1163="","",'S.D.PASTE SHEET'!AD1163)</f>
        <v/>
      </c>
      <c s="34"/>
      <c s="32" t="str">
        <f>IF(AK1163="","",IF(AK1163&gt;0,COUNT($AG$2:AG1163),""))</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3" s="32" t="str">
        <f>IF(BC1163="","",IF(BC1163&gt;0,COUNT($AY$2:AY1163),""))</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4" spans="1:66" ht="15.75" customHeight="1">
      <c r="A1164" s="90" t="str">
        <f>IF('S.D.PASTE SHEET'!A1164="","",'S.D.PASTE SHEET'!A1164)</f>
        <v/>
      </c>
      <c s="90" t="str">
        <f>IF('S.D.PASTE SHEET'!B1164="","",'S.D.PASTE SHEET'!B1164)</f>
        <v/>
      </c>
      <c s="90" t="str">
        <f>IF('S.D.PASTE SHEET'!C1164="","",'S.D.PASTE SHEET'!C1164)</f>
        <v/>
      </c>
      <c s="91" t="str">
        <f>IF('S.D.PASTE SHEET'!D1164="","",'S.D.PASTE SHEET'!D1164)</f>
        <v/>
      </c>
      <c s="90" t="str">
        <f>IF('S.D.PASTE SHEET'!E1164="","",UPPER('S.D.PASTE SHEET'!E1164))</f>
        <v/>
      </c>
      <c s="90" t="str">
        <f>IF('S.D.PASTE SHEET'!F1164="","",'S.D.PASTE SHEET'!F1164)</f>
        <v/>
      </c>
      <c s="90" t="str">
        <f>IF('S.D.PASTE SHEET'!G1164="","",UPPER('S.D.PASTE SHEET'!G1164))</f>
        <v/>
      </c>
      <c s="90" t="str">
        <f>IF('S.D.PASTE SHEET'!H1164="","",UPPER('S.D.PASTE SHEET'!H1164))</f>
        <v/>
      </c>
      <c s="90" t="str">
        <f>IF('S.D.PASTE SHEET'!I1164="","",'S.D.PASTE SHEET'!I1164)</f>
        <v/>
      </c>
      <c s="91" t="str">
        <f>IF('S.D.PASTE SHEET'!J1164="","",'S.D.PASTE SHEET'!J1164)</f>
        <v/>
      </c>
      <c s="90" t="str">
        <f>IF('S.D.PASTE SHEET'!K1164="","",'S.D.PASTE SHEET'!K1164)</f>
        <v/>
      </c>
      <c s="90" t="str">
        <f>IF('S.D.PASTE SHEET'!L1164="","",'S.D.PASTE SHEET'!L1164)</f>
        <v/>
      </c>
      <c s="90" t="str">
        <f>IF('S.D.PASTE SHEET'!M1164="","",'S.D.PASTE SHEET'!M1164)</f>
        <v/>
      </c>
      <c s="90" t="str">
        <f>IF('S.D.PASTE SHEET'!N1164="","",'S.D.PASTE SHEET'!N1164)</f>
        <v/>
      </c>
      <c s="90" t="str">
        <f>IF('S.D.PASTE SHEET'!O1164="","",'S.D.PASTE SHEET'!O1164)</f>
        <v/>
      </c>
      <c s="90" t="str">
        <f>IF('S.D.PASTE SHEET'!P1164="","",'S.D.PASTE SHEET'!P1164)</f>
        <v/>
      </c>
      <c s="90" t="str">
        <f>IF('S.D.PASTE SHEET'!Q1164="","",'S.D.PASTE SHEET'!Q1164)</f>
        <v/>
      </c>
      <c s="90" t="str">
        <f>IF('S.D.PASTE SHEET'!R1164="","",'S.D.PASTE SHEET'!R1164)</f>
        <v/>
      </c>
      <c s="90" t="str">
        <f>IF('S.D.PASTE SHEET'!S1164="","",'S.D.PASTE SHEET'!S1164)</f>
        <v/>
      </c>
      <c s="90" t="str">
        <f>IF('S.D.PASTE SHEET'!T1164="","",'S.D.PASTE SHEET'!T1164)</f>
        <v/>
      </c>
      <c s="90" t="str">
        <f>IF('S.D.PASTE SHEET'!U1164="","",'S.D.PASTE SHEET'!U1164)</f>
        <v/>
      </c>
      <c s="90" t="str">
        <f>IF('S.D.PASTE SHEET'!V1164="","",'S.D.PASTE SHEET'!V1164)</f>
        <v/>
      </c>
      <c s="90" t="str">
        <f>IF('S.D.PASTE SHEET'!W1164="","",'S.D.PASTE SHEET'!W1164)</f>
        <v/>
      </c>
      <c s="90" t="str">
        <f>IF('S.D.PASTE SHEET'!X1164="","",'S.D.PASTE SHEET'!X1164)</f>
        <v/>
      </c>
      <c s="90" t="str">
        <f>IF('S.D.PASTE SHEET'!Y1164="","",'S.D.PASTE SHEET'!Y1164)</f>
        <v/>
      </c>
      <c s="90" t="str">
        <f>IF('S.D.PASTE SHEET'!Z1164="","",'S.D.PASTE SHEET'!Z1164)</f>
        <v/>
      </c>
      <c s="90" t="str">
        <f>IF('S.D.PASTE SHEET'!AA1164="","",'S.D.PASTE SHEET'!AA1164)</f>
        <v/>
      </c>
      <c s="90" t="str">
        <f>IF('S.D.PASTE SHEET'!AB1164="","",'S.D.PASTE SHEET'!AB1164)</f>
        <v/>
      </c>
      <c s="90" t="str">
        <f>IF('S.D.PASTE SHEET'!AC1164="","",'S.D.PASTE SHEET'!AC1164)</f>
        <v/>
      </c>
      <c s="90" t="str">
        <f>IF('S.D.PASTE SHEET'!AD1164="","",'S.D.PASTE SHEET'!AD1164)</f>
        <v/>
      </c>
      <c s="34"/>
      <c s="32" t="str">
        <f>IF(AK1164="","",IF(AK1164&gt;0,COUNT($AG$2:AG1164),""))</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4" s="32" t="str">
        <f>IF(BC1164="","",IF(BC1164&gt;0,COUNT($AY$2:AY1164),""))</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5" spans="1:66" ht="15.75" customHeight="1">
      <c r="A1165" s="90" t="str">
        <f>IF('S.D.PASTE SHEET'!A1165="","",'S.D.PASTE SHEET'!A1165)</f>
        <v/>
      </c>
      <c s="90" t="str">
        <f>IF('S.D.PASTE SHEET'!B1165="","",'S.D.PASTE SHEET'!B1165)</f>
        <v/>
      </c>
      <c s="90" t="str">
        <f>IF('S.D.PASTE SHEET'!C1165="","",'S.D.PASTE SHEET'!C1165)</f>
        <v/>
      </c>
      <c s="91" t="str">
        <f>IF('S.D.PASTE SHEET'!D1165="","",'S.D.PASTE SHEET'!D1165)</f>
        <v/>
      </c>
      <c s="90" t="str">
        <f>IF('S.D.PASTE SHEET'!E1165="","",UPPER('S.D.PASTE SHEET'!E1165))</f>
        <v/>
      </c>
      <c s="90" t="str">
        <f>IF('S.D.PASTE SHEET'!F1165="","",'S.D.PASTE SHEET'!F1165)</f>
        <v/>
      </c>
      <c s="90" t="str">
        <f>IF('S.D.PASTE SHEET'!G1165="","",UPPER('S.D.PASTE SHEET'!G1165))</f>
        <v/>
      </c>
      <c s="90" t="str">
        <f>IF('S.D.PASTE SHEET'!H1165="","",UPPER('S.D.PASTE SHEET'!H1165))</f>
        <v/>
      </c>
      <c s="90" t="str">
        <f>IF('S.D.PASTE SHEET'!I1165="","",'S.D.PASTE SHEET'!I1165)</f>
        <v/>
      </c>
      <c s="91" t="str">
        <f>IF('S.D.PASTE SHEET'!J1165="","",'S.D.PASTE SHEET'!J1165)</f>
        <v/>
      </c>
      <c s="90" t="str">
        <f>IF('S.D.PASTE SHEET'!K1165="","",'S.D.PASTE SHEET'!K1165)</f>
        <v/>
      </c>
      <c s="90" t="str">
        <f>IF('S.D.PASTE SHEET'!L1165="","",'S.D.PASTE SHEET'!L1165)</f>
        <v/>
      </c>
      <c s="90" t="str">
        <f>IF('S.D.PASTE SHEET'!M1165="","",'S.D.PASTE SHEET'!M1165)</f>
        <v/>
      </c>
      <c s="90" t="str">
        <f>IF('S.D.PASTE SHEET'!N1165="","",'S.D.PASTE SHEET'!N1165)</f>
        <v/>
      </c>
      <c s="90" t="str">
        <f>IF('S.D.PASTE SHEET'!O1165="","",'S.D.PASTE SHEET'!O1165)</f>
        <v/>
      </c>
      <c s="90" t="str">
        <f>IF('S.D.PASTE SHEET'!P1165="","",'S.D.PASTE SHEET'!P1165)</f>
        <v/>
      </c>
      <c s="90" t="str">
        <f>IF('S.D.PASTE SHEET'!Q1165="","",'S.D.PASTE SHEET'!Q1165)</f>
        <v/>
      </c>
      <c s="90" t="str">
        <f>IF('S.D.PASTE SHEET'!R1165="","",'S.D.PASTE SHEET'!R1165)</f>
        <v/>
      </c>
      <c s="90" t="str">
        <f>IF('S.D.PASTE SHEET'!S1165="","",'S.D.PASTE SHEET'!S1165)</f>
        <v/>
      </c>
      <c s="90" t="str">
        <f>IF('S.D.PASTE SHEET'!T1165="","",'S.D.PASTE SHEET'!T1165)</f>
        <v/>
      </c>
      <c s="90" t="str">
        <f>IF('S.D.PASTE SHEET'!U1165="","",'S.D.PASTE SHEET'!U1165)</f>
        <v/>
      </c>
      <c s="90" t="str">
        <f>IF('S.D.PASTE SHEET'!V1165="","",'S.D.PASTE SHEET'!V1165)</f>
        <v/>
      </c>
      <c s="90" t="str">
        <f>IF('S.D.PASTE SHEET'!W1165="","",'S.D.PASTE SHEET'!W1165)</f>
        <v/>
      </c>
      <c s="90" t="str">
        <f>IF('S.D.PASTE SHEET'!X1165="","",'S.D.PASTE SHEET'!X1165)</f>
        <v/>
      </c>
      <c s="90" t="str">
        <f>IF('S.D.PASTE SHEET'!Y1165="","",'S.D.PASTE SHEET'!Y1165)</f>
        <v/>
      </c>
      <c s="90" t="str">
        <f>IF('S.D.PASTE SHEET'!Z1165="","",'S.D.PASTE SHEET'!Z1165)</f>
        <v/>
      </c>
      <c s="90" t="str">
        <f>IF('S.D.PASTE SHEET'!AA1165="","",'S.D.PASTE SHEET'!AA1165)</f>
        <v/>
      </c>
      <c s="90" t="str">
        <f>IF('S.D.PASTE SHEET'!AB1165="","",'S.D.PASTE SHEET'!AB1165)</f>
        <v/>
      </c>
      <c s="90" t="str">
        <f>IF('S.D.PASTE SHEET'!AC1165="","",'S.D.PASTE SHEET'!AC1165)</f>
        <v/>
      </c>
      <c s="90" t="str">
        <f>IF('S.D.PASTE SHEET'!AD1165="","",'S.D.PASTE SHEET'!AD1165)</f>
        <v/>
      </c>
      <c s="34"/>
      <c s="32" t="str">
        <f>IF(AK1165="","",IF(AK1165&gt;0,COUNT($AG$2:AG1165),""))</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5" s="32" t="str">
        <f>IF(BC1165="","",IF(BC1165&gt;0,COUNT($AY$2:AY1165),""))</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6" spans="1:66" ht="15.75" customHeight="1">
      <c r="A1166" s="90" t="str">
        <f>IF('S.D.PASTE SHEET'!A1166="","",'S.D.PASTE SHEET'!A1166)</f>
        <v/>
      </c>
      <c s="90" t="str">
        <f>IF('S.D.PASTE SHEET'!B1166="","",'S.D.PASTE SHEET'!B1166)</f>
        <v/>
      </c>
      <c s="90" t="str">
        <f>IF('S.D.PASTE SHEET'!C1166="","",'S.D.PASTE SHEET'!C1166)</f>
        <v/>
      </c>
      <c s="91" t="str">
        <f>IF('S.D.PASTE SHEET'!D1166="","",'S.D.PASTE SHEET'!D1166)</f>
        <v/>
      </c>
      <c s="90" t="str">
        <f>IF('S.D.PASTE SHEET'!E1166="","",UPPER('S.D.PASTE SHEET'!E1166))</f>
        <v/>
      </c>
      <c s="90" t="str">
        <f>IF('S.D.PASTE SHEET'!F1166="","",'S.D.PASTE SHEET'!F1166)</f>
        <v/>
      </c>
      <c s="90" t="str">
        <f>IF('S.D.PASTE SHEET'!G1166="","",UPPER('S.D.PASTE SHEET'!G1166))</f>
        <v/>
      </c>
      <c s="90" t="str">
        <f>IF('S.D.PASTE SHEET'!H1166="","",UPPER('S.D.PASTE SHEET'!H1166))</f>
        <v/>
      </c>
      <c s="90" t="str">
        <f>IF('S.D.PASTE SHEET'!I1166="","",'S.D.PASTE SHEET'!I1166)</f>
        <v/>
      </c>
      <c s="91" t="str">
        <f>IF('S.D.PASTE SHEET'!J1166="","",'S.D.PASTE SHEET'!J1166)</f>
        <v/>
      </c>
      <c s="90" t="str">
        <f>IF('S.D.PASTE SHEET'!K1166="","",'S.D.PASTE SHEET'!K1166)</f>
        <v/>
      </c>
      <c s="90" t="str">
        <f>IF('S.D.PASTE SHEET'!L1166="","",'S.D.PASTE SHEET'!L1166)</f>
        <v/>
      </c>
      <c s="90" t="str">
        <f>IF('S.D.PASTE SHEET'!M1166="","",'S.D.PASTE SHEET'!M1166)</f>
        <v/>
      </c>
      <c s="90" t="str">
        <f>IF('S.D.PASTE SHEET'!N1166="","",'S.D.PASTE SHEET'!N1166)</f>
        <v/>
      </c>
      <c s="90" t="str">
        <f>IF('S.D.PASTE SHEET'!O1166="","",'S.D.PASTE SHEET'!O1166)</f>
        <v/>
      </c>
      <c s="90" t="str">
        <f>IF('S.D.PASTE SHEET'!P1166="","",'S.D.PASTE SHEET'!P1166)</f>
        <v/>
      </c>
      <c s="90" t="str">
        <f>IF('S.D.PASTE SHEET'!Q1166="","",'S.D.PASTE SHEET'!Q1166)</f>
        <v/>
      </c>
      <c s="90" t="str">
        <f>IF('S.D.PASTE SHEET'!R1166="","",'S.D.PASTE SHEET'!R1166)</f>
        <v/>
      </c>
      <c s="90" t="str">
        <f>IF('S.D.PASTE SHEET'!S1166="","",'S.D.PASTE SHEET'!S1166)</f>
        <v/>
      </c>
      <c s="90" t="str">
        <f>IF('S.D.PASTE SHEET'!T1166="","",'S.D.PASTE SHEET'!T1166)</f>
        <v/>
      </c>
      <c s="90" t="str">
        <f>IF('S.D.PASTE SHEET'!U1166="","",'S.D.PASTE SHEET'!U1166)</f>
        <v/>
      </c>
      <c s="90" t="str">
        <f>IF('S.D.PASTE SHEET'!V1166="","",'S.D.PASTE SHEET'!V1166)</f>
        <v/>
      </c>
      <c s="90" t="str">
        <f>IF('S.D.PASTE SHEET'!W1166="","",'S.D.PASTE SHEET'!W1166)</f>
        <v/>
      </c>
      <c s="90" t="str">
        <f>IF('S.D.PASTE SHEET'!X1166="","",'S.D.PASTE SHEET'!X1166)</f>
        <v/>
      </c>
      <c s="90" t="str">
        <f>IF('S.D.PASTE SHEET'!Y1166="","",'S.D.PASTE SHEET'!Y1166)</f>
        <v/>
      </c>
      <c s="90" t="str">
        <f>IF('S.D.PASTE SHEET'!Z1166="","",'S.D.PASTE SHEET'!Z1166)</f>
        <v/>
      </c>
      <c s="90" t="str">
        <f>IF('S.D.PASTE SHEET'!AA1166="","",'S.D.PASTE SHEET'!AA1166)</f>
        <v/>
      </c>
      <c s="90" t="str">
        <f>IF('S.D.PASTE SHEET'!AB1166="","",'S.D.PASTE SHEET'!AB1166)</f>
        <v/>
      </c>
      <c s="90" t="str">
        <f>IF('S.D.PASTE SHEET'!AC1166="","",'S.D.PASTE SHEET'!AC1166)</f>
        <v/>
      </c>
      <c s="90" t="str">
        <f>IF('S.D.PASTE SHEET'!AD1166="","",'S.D.PASTE SHEET'!AD1166)</f>
        <v/>
      </c>
      <c s="34"/>
      <c s="32" t="str">
        <f>IF(AK1166="","",IF(AK1166&gt;0,COUNT($AG$2:AG1166),""))</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6" s="32" t="str">
        <f>IF(BC1166="","",IF(BC1166&gt;0,COUNT($AY$2:AY1166),""))</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7" spans="1:66" ht="15.75" customHeight="1">
      <c r="A1167" s="90" t="str">
        <f>IF('S.D.PASTE SHEET'!A1167="","",'S.D.PASTE SHEET'!A1167)</f>
        <v/>
      </c>
      <c s="90" t="str">
        <f>IF('S.D.PASTE SHEET'!B1167="","",'S.D.PASTE SHEET'!B1167)</f>
        <v/>
      </c>
      <c s="90" t="str">
        <f>IF('S.D.PASTE SHEET'!C1167="","",'S.D.PASTE SHEET'!C1167)</f>
        <v/>
      </c>
      <c s="91" t="str">
        <f>IF('S.D.PASTE SHEET'!D1167="","",'S.D.PASTE SHEET'!D1167)</f>
        <v/>
      </c>
      <c s="90" t="str">
        <f>IF('S.D.PASTE SHEET'!E1167="","",UPPER('S.D.PASTE SHEET'!E1167))</f>
        <v/>
      </c>
      <c s="90" t="str">
        <f>IF('S.D.PASTE SHEET'!F1167="","",'S.D.PASTE SHEET'!F1167)</f>
        <v/>
      </c>
      <c s="90" t="str">
        <f>IF('S.D.PASTE SHEET'!G1167="","",UPPER('S.D.PASTE SHEET'!G1167))</f>
        <v/>
      </c>
      <c s="90" t="str">
        <f>IF('S.D.PASTE SHEET'!H1167="","",UPPER('S.D.PASTE SHEET'!H1167))</f>
        <v/>
      </c>
      <c s="90" t="str">
        <f>IF('S.D.PASTE SHEET'!I1167="","",'S.D.PASTE SHEET'!I1167)</f>
        <v/>
      </c>
      <c s="91" t="str">
        <f>IF('S.D.PASTE SHEET'!J1167="","",'S.D.PASTE SHEET'!J1167)</f>
        <v/>
      </c>
      <c s="90" t="str">
        <f>IF('S.D.PASTE SHEET'!K1167="","",'S.D.PASTE SHEET'!K1167)</f>
        <v/>
      </c>
      <c s="90" t="str">
        <f>IF('S.D.PASTE SHEET'!L1167="","",'S.D.PASTE SHEET'!L1167)</f>
        <v/>
      </c>
      <c s="90" t="str">
        <f>IF('S.D.PASTE SHEET'!M1167="","",'S.D.PASTE SHEET'!M1167)</f>
        <v/>
      </c>
      <c s="90" t="str">
        <f>IF('S.D.PASTE SHEET'!N1167="","",'S.D.PASTE SHEET'!N1167)</f>
        <v/>
      </c>
      <c s="90" t="str">
        <f>IF('S.D.PASTE SHEET'!O1167="","",'S.D.PASTE SHEET'!O1167)</f>
        <v/>
      </c>
      <c s="90" t="str">
        <f>IF('S.D.PASTE SHEET'!P1167="","",'S.D.PASTE SHEET'!P1167)</f>
        <v/>
      </c>
      <c s="90" t="str">
        <f>IF('S.D.PASTE SHEET'!Q1167="","",'S.D.PASTE SHEET'!Q1167)</f>
        <v/>
      </c>
      <c s="90" t="str">
        <f>IF('S.D.PASTE SHEET'!R1167="","",'S.D.PASTE SHEET'!R1167)</f>
        <v/>
      </c>
      <c s="90" t="str">
        <f>IF('S.D.PASTE SHEET'!S1167="","",'S.D.PASTE SHEET'!S1167)</f>
        <v/>
      </c>
      <c s="90" t="str">
        <f>IF('S.D.PASTE SHEET'!T1167="","",'S.D.PASTE SHEET'!T1167)</f>
        <v/>
      </c>
      <c s="90" t="str">
        <f>IF('S.D.PASTE SHEET'!U1167="","",'S.D.PASTE SHEET'!U1167)</f>
        <v/>
      </c>
      <c s="90" t="str">
        <f>IF('S.D.PASTE SHEET'!V1167="","",'S.D.PASTE SHEET'!V1167)</f>
        <v/>
      </c>
      <c s="90" t="str">
        <f>IF('S.D.PASTE SHEET'!W1167="","",'S.D.PASTE SHEET'!W1167)</f>
        <v/>
      </c>
      <c s="90" t="str">
        <f>IF('S.D.PASTE SHEET'!X1167="","",'S.D.PASTE SHEET'!X1167)</f>
        <v/>
      </c>
      <c s="90" t="str">
        <f>IF('S.D.PASTE SHEET'!Y1167="","",'S.D.PASTE SHEET'!Y1167)</f>
        <v/>
      </c>
      <c s="90" t="str">
        <f>IF('S.D.PASTE SHEET'!Z1167="","",'S.D.PASTE SHEET'!Z1167)</f>
        <v/>
      </c>
      <c s="90" t="str">
        <f>IF('S.D.PASTE SHEET'!AA1167="","",'S.D.PASTE SHEET'!AA1167)</f>
        <v/>
      </c>
      <c s="90" t="str">
        <f>IF('S.D.PASTE SHEET'!AB1167="","",'S.D.PASTE SHEET'!AB1167)</f>
        <v/>
      </c>
      <c s="90" t="str">
        <f>IF('S.D.PASTE SHEET'!AC1167="","",'S.D.PASTE SHEET'!AC1167)</f>
        <v/>
      </c>
      <c s="90" t="str">
        <f>IF('S.D.PASTE SHEET'!AD1167="","",'S.D.PASTE SHEET'!AD1167)</f>
        <v/>
      </c>
      <c s="34"/>
      <c s="32" t="str">
        <f>IF(AK1167="","",IF(AK1167&gt;0,COUNT($AG$2:AG1167),""))</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7" s="32" t="str">
        <f>IF(BC1167="","",IF(BC1167&gt;0,COUNT($AY$2:AY1167),""))</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8" spans="1:66" ht="15.75" customHeight="1">
      <c r="A1168" s="90" t="str">
        <f>IF('S.D.PASTE SHEET'!A1168="","",'S.D.PASTE SHEET'!A1168)</f>
        <v/>
      </c>
      <c s="90" t="str">
        <f>IF('S.D.PASTE SHEET'!B1168="","",'S.D.PASTE SHEET'!B1168)</f>
        <v/>
      </c>
      <c s="90" t="str">
        <f>IF('S.D.PASTE SHEET'!C1168="","",'S.D.PASTE SHEET'!C1168)</f>
        <v/>
      </c>
      <c s="91" t="str">
        <f>IF('S.D.PASTE SHEET'!D1168="","",'S.D.PASTE SHEET'!D1168)</f>
        <v/>
      </c>
      <c s="90" t="str">
        <f>IF('S.D.PASTE SHEET'!E1168="","",UPPER('S.D.PASTE SHEET'!E1168))</f>
        <v/>
      </c>
      <c s="90" t="str">
        <f>IF('S.D.PASTE SHEET'!F1168="","",'S.D.PASTE SHEET'!F1168)</f>
        <v/>
      </c>
      <c s="90" t="str">
        <f>IF('S.D.PASTE SHEET'!G1168="","",UPPER('S.D.PASTE SHEET'!G1168))</f>
        <v/>
      </c>
      <c s="90" t="str">
        <f>IF('S.D.PASTE SHEET'!H1168="","",UPPER('S.D.PASTE SHEET'!H1168))</f>
        <v/>
      </c>
      <c s="90" t="str">
        <f>IF('S.D.PASTE SHEET'!I1168="","",'S.D.PASTE SHEET'!I1168)</f>
        <v/>
      </c>
      <c s="91" t="str">
        <f>IF('S.D.PASTE SHEET'!J1168="","",'S.D.PASTE SHEET'!J1168)</f>
        <v/>
      </c>
      <c s="90" t="str">
        <f>IF('S.D.PASTE SHEET'!K1168="","",'S.D.PASTE SHEET'!K1168)</f>
        <v/>
      </c>
      <c s="90" t="str">
        <f>IF('S.D.PASTE SHEET'!L1168="","",'S.D.PASTE SHEET'!L1168)</f>
        <v/>
      </c>
      <c s="90" t="str">
        <f>IF('S.D.PASTE SHEET'!M1168="","",'S.D.PASTE SHEET'!M1168)</f>
        <v/>
      </c>
      <c s="90" t="str">
        <f>IF('S.D.PASTE SHEET'!N1168="","",'S.D.PASTE SHEET'!N1168)</f>
        <v/>
      </c>
      <c s="90" t="str">
        <f>IF('S.D.PASTE SHEET'!O1168="","",'S.D.PASTE SHEET'!O1168)</f>
        <v/>
      </c>
      <c s="90" t="str">
        <f>IF('S.D.PASTE SHEET'!P1168="","",'S.D.PASTE SHEET'!P1168)</f>
        <v/>
      </c>
      <c s="90" t="str">
        <f>IF('S.D.PASTE SHEET'!Q1168="","",'S.D.PASTE SHEET'!Q1168)</f>
        <v/>
      </c>
      <c s="90" t="str">
        <f>IF('S.D.PASTE SHEET'!R1168="","",'S.D.PASTE SHEET'!R1168)</f>
        <v/>
      </c>
      <c s="90" t="str">
        <f>IF('S.D.PASTE SHEET'!S1168="","",'S.D.PASTE SHEET'!S1168)</f>
        <v/>
      </c>
      <c s="90" t="str">
        <f>IF('S.D.PASTE SHEET'!T1168="","",'S.D.PASTE SHEET'!T1168)</f>
        <v/>
      </c>
      <c s="90" t="str">
        <f>IF('S.D.PASTE SHEET'!U1168="","",'S.D.PASTE SHEET'!U1168)</f>
        <v/>
      </c>
      <c s="90" t="str">
        <f>IF('S.D.PASTE SHEET'!V1168="","",'S.D.PASTE SHEET'!V1168)</f>
        <v/>
      </c>
      <c s="90" t="str">
        <f>IF('S.D.PASTE SHEET'!W1168="","",'S.D.PASTE SHEET'!W1168)</f>
        <v/>
      </c>
      <c s="90" t="str">
        <f>IF('S.D.PASTE SHEET'!X1168="","",'S.D.PASTE SHEET'!X1168)</f>
        <v/>
      </c>
      <c s="90" t="str">
        <f>IF('S.D.PASTE SHEET'!Y1168="","",'S.D.PASTE SHEET'!Y1168)</f>
        <v/>
      </c>
      <c s="90" t="str">
        <f>IF('S.D.PASTE SHEET'!Z1168="","",'S.D.PASTE SHEET'!Z1168)</f>
        <v/>
      </c>
      <c s="90" t="str">
        <f>IF('S.D.PASTE SHEET'!AA1168="","",'S.D.PASTE SHEET'!AA1168)</f>
        <v/>
      </c>
      <c s="90" t="str">
        <f>IF('S.D.PASTE SHEET'!AB1168="","",'S.D.PASTE SHEET'!AB1168)</f>
        <v/>
      </c>
      <c s="90" t="str">
        <f>IF('S.D.PASTE SHEET'!AC1168="","",'S.D.PASTE SHEET'!AC1168)</f>
        <v/>
      </c>
      <c s="90" t="str">
        <f>IF('S.D.PASTE SHEET'!AD1168="","",'S.D.PASTE SHEET'!AD1168)</f>
        <v/>
      </c>
      <c s="34"/>
      <c s="32" t="str">
        <f>IF(AK1168="","",IF(AK1168&gt;0,COUNT($AG$2:AG1168),""))</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 t="shared" si="163"/>
        <v/>
      </c>
      <c r="AX1168" s="32" t="str">
        <f>IF(BC1168="","",IF(BC1168&gt;0,COUNT($AY$2:AY1168),""))</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69" spans="1:66" ht="15.75" customHeight="1">
      <c r="A1169" s="90" t="str">
        <f>IF('S.D.PASTE SHEET'!A1169="","",'S.D.PASTE SHEET'!A1169)</f>
        <v/>
      </c>
      <c s="90" t="str">
        <f>IF('S.D.PASTE SHEET'!B1169="","",'S.D.PASTE SHEET'!B1169)</f>
        <v/>
      </c>
      <c s="90" t="str">
        <f>IF('S.D.PASTE SHEET'!C1169="","",'S.D.PASTE SHEET'!C1169)</f>
        <v/>
      </c>
      <c s="91" t="str">
        <f>IF('S.D.PASTE SHEET'!D1169="","",'S.D.PASTE SHEET'!D1169)</f>
        <v/>
      </c>
      <c s="90" t="str">
        <f>IF('S.D.PASTE SHEET'!E1169="","",UPPER('S.D.PASTE SHEET'!E1169))</f>
        <v/>
      </c>
      <c s="90" t="str">
        <f>IF('S.D.PASTE SHEET'!F1169="","",'S.D.PASTE SHEET'!F1169)</f>
        <v/>
      </c>
      <c s="90" t="str">
        <f>IF('S.D.PASTE SHEET'!G1169="","",UPPER('S.D.PASTE SHEET'!G1169))</f>
        <v/>
      </c>
      <c s="90" t="str">
        <f>IF('S.D.PASTE SHEET'!H1169="","",UPPER('S.D.PASTE SHEET'!H1169))</f>
        <v/>
      </c>
      <c s="90" t="str">
        <f>IF('S.D.PASTE SHEET'!I1169="","",'S.D.PASTE SHEET'!I1169)</f>
        <v/>
      </c>
      <c s="91" t="str">
        <f>IF('S.D.PASTE SHEET'!J1169="","",'S.D.PASTE SHEET'!J1169)</f>
        <v/>
      </c>
      <c s="90" t="str">
        <f>IF('S.D.PASTE SHEET'!K1169="","",'S.D.PASTE SHEET'!K1169)</f>
        <v/>
      </c>
      <c s="90" t="str">
        <f>IF('S.D.PASTE SHEET'!L1169="","",'S.D.PASTE SHEET'!L1169)</f>
        <v/>
      </c>
      <c s="90" t="str">
        <f>IF('S.D.PASTE SHEET'!M1169="","",'S.D.PASTE SHEET'!M1169)</f>
        <v/>
      </c>
      <c s="90" t="str">
        <f>IF('S.D.PASTE SHEET'!N1169="","",'S.D.PASTE SHEET'!N1169)</f>
        <v/>
      </c>
      <c s="90" t="str">
        <f>IF('S.D.PASTE SHEET'!O1169="","",'S.D.PASTE SHEET'!O1169)</f>
        <v/>
      </c>
      <c s="90" t="str">
        <f>IF('S.D.PASTE SHEET'!P1169="","",'S.D.PASTE SHEET'!P1169)</f>
        <v/>
      </c>
      <c s="90" t="str">
        <f>IF('S.D.PASTE SHEET'!Q1169="","",'S.D.PASTE SHEET'!Q1169)</f>
        <v/>
      </c>
      <c s="90" t="str">
        <f>IF('S.D.PASTE SHEET'!R1169="","",'S.D.PASTE SHEET'!R1169)</f>
        <v/>
      </c>
      <c s="90" t="str">
        <f>IF('S.D.PASTE SHEET'!S1169="","",'S.D.PASTE SHEET'!S1169)</f>
        <v/>
      </c>
      <c s="90" t="str">
        <f>IF('S.D.PASTE SHEET'!T1169="","",'S.D.PASTE SHEET'!T1169)</f>
        <v/>
      </c>
      <c s="90" t="str">
        <f>IF('S.D.PASTE SHEET'!U1169="","",'S.D.PASTE SHEET'!U1169)</f>
        <v/>
      </c>
      <c s="90" t="str">
        <f>IF('S.D.PASTE SHEET'!V1169="","",'S.D.PASTE SHEET'!V1169)</f>
        <v/>
      </c>
      <c s="90" t="str">
        <f>IF('S.D.PASTE SHEET'!W1169="","",'S.D.PASTE SHEET'!W1169)</f>
        <v/>
      </c>
      <c s="90" t="str">
        <f>IF('S.D.PASTE SHEET'!X1169="","",'S.D.PASTE SHEET'!X1169)</f>
        <v/>
      </c>
      <c s="90" t="str">
        <f>IF('S.D.PASTE SHEET'!Y1169="","",'S.D.PASTE SHEET'!Y1169)</f>
        <v/>
      </c>
      <c s="90" t="str">
        <f>IF('S.D.PASTE SHEET'!Z1169="","",'S.D.PASTE SHEET'!Z1169)</f>
        <v/>
      </c>
      <c s="90" t="str">
        <f>IF('S.D.PASTE SHEET'!AA1169="","",'S.D.PASTE SHEET'!AA1169)</f>
        <v/>
      </c>
      <c s="90" t="str">
        <f>IF('S.D.PASTE SHEET'!AB1169="","",'S.D.PASTE SHEET'!AB1169)</f>
        <v/>
      </c>
      <c s="90" t="str">
        <f>IF('S.D.PASTE SHEET'!AC1169="","",'S.D.PASTE SHEET'!AC1169)</f>
        <v/>
      </c>
      <c s="90" t="str">
        <f>IF('S.D.PASTE SHEET'!AD1169="","",'S.D.PASTE SHEET'!AD1169)</f>
        <v/>
      </c>
      <c s="34"/>
      <c s="32" t="str">
        <f>IF(AK1169="","",IF(AK1169&gt;0,COUNT($AG$2:AG1169),""))</f>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37" t="str">
        <f t="shared" si="163"/>
        <v/>
      </c>
      <c s="10" t="str">
        <f t="shared" si="163"/>
        <v/>
      </c>
      <c s="10" t="str">
        <f t="shared" si="163"/>
        <v/>
      </c>
      <c s="10" t="str">
        <f t="shared" si="163"/>
        <v/>
      </c>
      <c s="10" t="str">
        <f t="shared" si="163"/>
        <v/>
      </c>
      <c s="10" t="str">
        <f t="shared" si="163"/>
        <v/>
      </c>
      <c s="10" t="str">
        <f>IF(AND($AJ$1=5,$A1169=5),P1169,"")</f>
        <v/>
      </c>
      <c r="AX1169" s="32" t="str">
        <f>IF(BC1169="","",IF(BC1169&gt;0,COUNT($AY$2:AY1169),""))</f>
        <v/>
      </c>
      <c s="10" t="str">
        <f t="shared" si="164"/>
        <v/>
      </c>
      <c s="10" t="str">
        <f t="shared" si="165"/>
        <v/>
      </c>
      <c s="10" t="str">
        <f t="shared" si="165"/>
        <v/>
      </c>
      <c s="39" t="str">
        <f t="shared" si="165"/>
        <v/>
      </c>
      <c s="10" t="str">
        <f t="shared" si="165"/>
        <v/>
      </c>
      <c s="10" t="str">
        <f t="shared" si="165"/>
        <v/>
      </c>
      <c s="10" t="str">
        <f t="shared" si="165"/>
        <v/>
      </c>
      <c s="10" t="str">
        <f t="shared" si="165"/>
        <v/>
      </c>
      <c s="10" t="str">
        <f t="shared" si="165"/>
        <v/>
      </c>
      <c s="39" t="str">
        <f t="shared" si="165"/>
        <v/>
      </c>
      <c s="10" t="str">
        <f t="shared" si="165"/>
        <v/>
      </c>
      <c s="10" t="str">
        <f t="shared" si="165"/>
        <v/>
      </c>
      <c s="10" t="str">
        <f t="shared" si="165"/>
        <v/>
      </c>
      <c s="10" t="str">
        <f t="shared" si="165"/>
        <v/>
      </c>
      <c s="10" t="str">
        <f t="shared" si="165"/>
        <v/>
      </c>
      <c s="10" t="str">
        <f t="shared" si="165"/>
        <v/>
      </c>
    </row>
    <row r="1170" spans="1:66" ht="15.75" customHeight="1">
      <c r="A1170" s="90" t="str">
        <f>IF('S.D.PASTE SHEET'!A1170="","",'S.D.PASTE SHEET'!A1170)</f>
        <v/>
      </c>
      <c s="90" t="str">
        <f>IF('S.D.PASTE SHEET'!B1170="","",'S.D.PASTE SHEET'!B1170)</f>
        <v/>
      </c>
      <c s="90" t="str">
        <f>IF('S.D.PASTE SHEET'!C1170="","",'S.D.PASTE SHEET'!C1170)</f>
        <v/>
      </c>
      <c s="91" t="str">
        <f>IF('S.D.PASTE SHEET'!D1170="","",'S.D.PASTE SHEET'!D1170)</f>
        <v/>
      </c>
      <c s="90" t="str">
        <f>IF('S.D.PASTE SHEET'!E1170="","",UPPER('S.D.PASTE SHEET'!E1170))</f>
        <v/>
      </c>
      <c s="90" t="str">
        <f>IF('S.D.PASTE SHEET'!F1170="","",'S.D.PASTE SHEET'!F1170)</f>
        <v/>
      </c>
      <c s="90" t="str">
        <f>IF('S.D.PASTE SHEET'!G1170="","",UPPER('S.D.PASTE SHEET'!G1170))</f>
        <v/>
      </c>
      <c s="90" t="str">
        <f>IF('S.D.PASTE SHEET'!H1170="","",UPPER('S.D.PASTE SHEET'!H1170))</f>
        <v/>
      </c>
      <c s="90" t="str">
        <f>IF('S.D.PASTE SHEET'!I1170="","",'S.D.PASTE SHEET'!I1170)</f>
        <v/>
      </c>
      <c s="91" t="str">
        <f>IF('S.D.PASTE SHEET'!J1170="","",'S.D.PASTE SHEET'!J1170)</f>
        <v/>
      </c>
      <c s="90" t="str">
        <f>IF('S.D.PASTE SHEET'!K1170="","",'S.D.PASTE SHEET'!K1170)</f>
        <v/>
      </c>
      <c s="90" t="str">
        <f>IF('S.D.PASTE SHEET'!L1170="","",'S.D.PASTE SHEET'!L1170)</f>
        <v/>
      </c>
      <c s="90" t="str">
        <f>IF('S.D.PASTE SHEET'!M1170="","",'S.D.PASTE SHEET'!M1170)</f>
        <v/>
      </c>
      <c s="90" t="str">
        <f>IF('S.D.PASTE SHEET'!N1170="","",'S.D.PASTE SHEET'!N1170)</f>
        <v/>
      </c>
      <c s="90" t="str">
        <f>IF('S.D.PASTE SHEET'!O1170="","",'S.D.PASTE SHEET'!O1170)</f>
        <v/>
      </c>
      <c s="90" t="str">
        <f>IF('S.D.PASTE SHEET'!P1170="","",'S.D.PASTE SHEET'!P1170)</f>
        <v/>
      </c>
      <c s="90" t="str">
        <f>IF('S.D.PASTE SHEET'!Q1170="","",'S.D.PASTE SHEET'!Q1170)</f>
        <v/>
      </c>
      <c s="90" t="str">
        <f>IF('S.D.PASTE SHEET'!R1170="","",'S.D.PASTE SHEET'!R1170)</f>
        <v/>
      </c>
      <c s="90" t="str">
        <f>IF('S.D.PASTE SHEET'!S1170="","",'S.D.PASTE SHEET'!S1170)</f>
        <v/>
      </c>
      <c s="90" t="str">
        <f>IF('S.D.PASTE SHEET'!T1170="","",'S.D.PASTE SHEET'!T1170)</f>
        <v/>
      </c>
      <c s="90" t="str">
        <f>IF('S.D.PASTE SHEET'!U1170="","",'S.D.PASTE SHEET'!U1170)</f>
        <v/>
      </c>
      <c s="90" t="str">
        <f>IF('S.D.PASTE SHEET'!V1170="","",'S.D.PASTE SHEET'!V1170)</f>
        <v/>
      </c>
      <c s="90" t="str">
        <f>IF('S.D.PASTE SHEET'!W1170="","",'S.D.PASTE SHEET'!W1170)</f>
        <v/>
      </c>
      <c s="90" t="str">
        <f>IF('S.D.PASTE SHEET'!X1170="","",'S.D.PASTE SHEET'!X1170)</f>
        <v/>
      </c>
      <c s="90" t="str">
        <f>IF('S.D.PASTE SHEET'!Y1170="","",'S.D.PASTE SHEET'!Y1170)</f>
        <v/>
      </c>
      <c s="90" t="str">
        <f>IF('S.D.PASTE SHEET'!Z1170="","",'S.D.PASTE SHEET'!Z1170)</f>
        <v/>
      </c>
      <c s="90" t="str">
        <f>IF('S.D.PASTE SHEET'!AA1170="","",'S.D.PASTE SHEET'!AA1170)</f>
        <v/>
      </c>
      <c s="90" t="str">
        <f>IF('S.D.PASTE SHEET'!AB1170="","",'S.D.PASTE SHEET'!AB1170)</f>
        <v/>
      </c>
      <c s="90" t="str">
        <f>IF('S.D.PASTE SHEET'!AC1170="","",'S.D.PASTE SHEET'!AC1170)</f>
        <v/>
      </c>
      <c s="90" t="str">
        <f>IF('S.D.PASTE SHEET'!AD1170="","",'S.D.PASTE SHEET'!AD1170)</f>
        <v/>
      </c>
      <c s="34"/>
      <c s="32" t="str">
        <f>IF(AK1170="","",IF(AK1170&gt;0,COUNT($AG$2:AG1170),""))</f>
        <v/>
      </c>
      <c s="10" t="str">
        <f t="shared" si="166" ref="AG1170:AV1185">IF(AND($AJ$1=5,$A1170=5),A1170,"")</f>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0" s="32" t="str">
        <f>IF(BC1170="","",IF(BC1170&gt;0,COUNT($AY$2:AY1170),""))</f>
        <v/>
      </c>
      <c s="10" t="str">
        <f t="shared" si="164"/>
        <v/>
      </c>
      <c s="10" t="str">
        <f t="shared" si="167" ref="AZ1170:BN1185">IF(AND($BB$1=5,$A1170=5,$BC$1=$B1170),B1170,"")</f>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1" spans="1:66" ht="15.75" customHeight="1">
      <c r="A1171" s="90" t="str">
        <f>IF('S.D.PASTE SHEET'!A1171="","",'S.D.PASTE SHEET'!A1171)</f>
        <v/>
      </c>
      <c s="90" t="str">
        <f>IF('S.D.PASTE SHEET'!B1171="","",'S.D.PASTE SHEET'!B1171)</f>
        <v/>
      </c>
      <c s="90" t="str">
        <f>IF('S.D.PASTE SHEET'!C1171="","",'S.D.PASTE SHEET'!C1171)</f>
        <v/>
      </c>
      <c s="91" t="str">
        <f>IF('S.D.PASTE SHEET'!D1171="","",'S.D.PASTE SHEET'!D1171)</f>
        <v/>
      </c>
      <c s="90" t="str">
        <f>IF('S.D.PASTE SHEET'!E1171="","",UPPER('S.D.PASTE SHEET'!E1171))</f>
        <v/>
      </c>
      <c s="90" t="str">
        <f>IF('S.D.PASTE SHEET'!F1171="","",'S.D.PASTE SHEET'!F1171)</f>
        <v/>
      </c>
      <c s="90" t="str">
        <f>IF('S.D.PASTE SHEET'!G1171="","",UPPER('S.D.PASTE SHEET'!G1171))</f>
        <v/>
      </c>
      <c s="90" t="str">
        <f>IF('S.D.PASTE SHEET'!H1171="","",UPPER('S.D.PASTE SHEET'!H1171))</f>
        <v/>
      </c>
      <c s="90" t="str">
        <f>IF('S.D.PASTE SHEET'!I1171="","",'S.D.PASTE SHEET'!I1171)</f>
        <v/>
      </c>
      <c s="91" t="str">
        <f>IF('S.D.PASTE SHEET'!J1171="","",'S.D.PASTE SHEET'!J1171)</f>
        <v/>
      </c>
      <c s="90" t="str">
        <f>IF('S.D.PASTE SHEET'!K1171="","",'S.D.PASTE SHEET'!K1171)</f>
        <v/>
      </c>
      <c s="90" t="str">
        <f>IF('S.D.PASTE SHEET'!L1171="","",'S.D.PASTE SHEET'!L1171)</f>
        <v/>
      </c>
      <c s="90" t="str">
        <f>IF('S.D.PASTE SHEET'!M1171="","",'S.D.PASTE SHEET'!M1171)</f>
        <v/>
      </c>
      <c s="90" t="str">
        <f>IF('S.D.PASTE SHEET'!N1171="","",'S.D.PASTE SHEET'!N1171)</f>
        <v/>
      </c>
      <c s="90" t="str">
        <f>IF('S.D.PASTE SHEET'!O1171="","",'S.D.PASTE SHEET'!O1171)</f>
        <v/>
      </c>
      <c s="90" t="str">
        <f>IF('S.D.PASTE SHEET'!P1171="","",'S.D.PASTE SHEET'!P1171)</f>
        <v/>
      </c>
      <c s="90" t="str">
        <f>IF('S.D.PASTE SHEET'!Q1171="","",'S.D.PASTE SHEET'!Q1171)</f>
        <v/>
      </c>
      <c s="90" t="str">
        <f>IF('S.D.PASTE SHEET'!R1171="","",'S.D.PASTE SHEET'!R1171)</f>
        <v/>
      </c>
      <c s="90" t="str">
        <f>IF('S.D.PASTE SHEET'!S1171="","",'S.D.PASTE SHEET'!S1171)</f>
        <v/>
      </c>
      <c s="90" t="str">
        <f>IF('S.D.PASTE SHEET'!T1171="","",'S.D.PASTE SHEET'!T1171)</f>
        <v/>
      </c>
      <c s="90" t="str">
        <f>IF('S.D.PASTE SHEET'!U1171="","",'S.D.PASTE SHEET'!U1171)</f>
        <v/>
      </c>
      <c s="90" t="str">
        <f>IF('S.D.PASTE SHEET'!V1171="","",'S.D.PASTE SHEET'!V1171)</f>
        <v/>
      </c>
      <c s="90" t="str">
        <f>IF('S.D.PASTE SHEET'!W1171="","",'S.D.PASTE SHEET'!W1171)</f>
        <v/>
      </c>
      <c s="90" t="str">
        <f>IF('S.D.PASTE SHEET'!X1171="","",'S.D.PASTE SHEET'!X1171)</f>
        <v/>
      </c>
      <c s="90" t="str">
        <f>IF('S.D.PASTE SHEET'!Y1171="","",'S.D.PASTE SHEET'!Y1171)</f>
        <v/>
      </c>
      <c s="90" t="str">
        <f>IF('S.D.PASTE SHEET'!Z1171="","",'S.D.PASTE SHEET'!Z1171)</f>
        <v/>
      </c>
      <c s="90" t="str">
        <f>IF('S.D.PASTE SHEET'!AA1171="","",'S.D.PASTE SHEET'!AA1171)</f>
        <v/>
      </c>
      <c s="90" t="str">
        <f>IF('S.D.PASTE SHEET'!AB1171="","",'S.D.PASTE SHEET'!AB1171)</f>
        <v/>
      </c>
      <c s="90" t="str">
        <f>IF('S.D.PASTE SHEET'!AC1171="","",'S.D.PASTE SHEET'!AC1171)</f>
        <v/>
      </c>
      <c s="90" t="str">
        <f>IF('S.D.PASTE SHEET'!AD1171="","",'S.D.PASTE SHEET'!AD1171)</f>
        <v/>
      </c>
      <c s="34"/>
      <c s="32" t="str">
        <f>IF(AK1171="","",IF(AK1171&gt;0,COUNT($AG$2:AG1171),""))</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1" s="32" t="str">
        <f>IF(BC1171="","",IF(BC1171&gt;0,COUNT($AY$2:AY1171),""))</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2" spans="1:66" ht="15.75" customHeight="1">
      <c r="A1172" s="90" t="str">
        <f>IF('S.D.PASTE SHEET'!A1172="","",'S.D.PASTE SHEET'!A1172)</f>
        <v/>
      </c>
      <c s="90" t="str">
        <f>IF('S.D.PASTE SHEET'!B1172="","",'S.D.PASTE SHEET'!B1172)</f>
        <v/>
      </c>
      <c s="90" t="str">
        <f>IF('S.D.PASTE SHEET'!C1172="","",'S.D.PASTE SHEET'!C1172)</f>
        <v/>
      </c>
      <c s="91" t="str">
        <f>IF('S.D.PASTE SHEET'!D1172="","",'S.D.PASTE SHEET'!D1172)</f>
        <v/>
      </c>
      <c s="90" t="str">
        <f>IF('S.D.PASTE SHEET'!E1172="","",UPPER('S.D.PASTE SHEET'!E1172))</f>
        <v/>
      </c>
      <c s="90" t="str">
        <f>IF('S.D.PASTE SHEET'!F1172="","",'S.D.PASTE SHEET'!F1172)</f>
        <v/>
      </c>
      <c s="90" t="str">
        <f>IF('S.D.PASTE SHEET'!G1172="","",UPPER('S.D.PASTE SHEET'!G1172))</f>
        <v/>
      </c>
      <c s="90" t="str">
        <f>IF('S.D.PASTE SHEET'!H1172="","",UPPER('S.D.PASTE SHEET'!H1172))</f>
        <v/>
      </c>
      <c s="90" t="str">
        <f>IF('S.D.PASTE SHEET'!I1172="","",'S.D.PASTE SHEET'!I1172)</f>
        <v/>
      </c>
      <c s="91" t="str">
        <f>IF('S.D.PASTE SHEET'!J1172="","",'S.D.PASTE SHEET'!J1172)</f>
        <v/>
      </c>
      <c s="90" t="str">
        <f>IF('S.D.PASTE SHEET'!K1172="","",'S.D.PASTE SHEET'!K1172)</f>
        <v/>
      </c>
      <c s="90" t="str">
        <f>IF('S.D.PASTE SHEET'!L1172="","",'S.D.PASTE SHEET'!L1172)</f>
        <v/>
      </c>
      <c s="90" t="str">
        <f>IF('S.D.PASTE SHEET'!M1172="","",'S.D.PASTE SHEET'!M1172)</f>
        <v/>
      </c>
      <c s="90" t="str">
        <f>IF('S.D.PASTE SHEET'!N1172="","",'S.D.PASTE SHEET'!N1172)</f>
        <v/>
      </c>
      <c s="90" t="str">
        <f>IF('S.D.PASTE SHEET'!O1172="","",'S.D.PASTE SHEET'!O1172)</f>
        <v/>
      </c>
      <c s="90" t="str">
        <f>IF('S.D.PASTE SHEET'!P1172="","",'S.D.PASTE SHEET'!P1172)</f>
        <v/>
      </c>
      <c s="90" t="str">
        <f>IF('S.D.PASTE SHEET'!Q1172="","",'S.D.PASTE SHEET'!Q1172)</f>
        <v/>
      </c>
      <c s="90" t="str">
        <f>IF('S.D.PASTE SHEET'!R1172="","",'S.D.PASTE SHEET'!R1172)</f>
        <v/>
      </c>
      <c s="90" t="str">
        <f>IF('S.D.PASTE SHEET'!S1172="","",'S.D.PASTE SHEET'!S1172)</f>
        <v/>
      </c>
      <c s="90" t="str">
        <f>IF('S.D.PASTE SHEET'!T1172="","",'S.D.PASTE SHEET'!T1172)</f>
        <v/>
      </c>
      <c s="90" t="str">
        <f>IF('S.D.PASTE SHEET'!U1172="","",'S.D.PASTE SHEET'!U1172)</f>
        <v/>
      </c>
      <c s="90" t="str">
        <f>IF('S.D.PASTE SHEET'!V1172="","",'S.D.PASTE SHEET'!V1172)</f>
        <v/>
      </c>
      <c s="90" t="str">
        <f>IF('S.D.PASTE SHEET'!W1172="","",'S.D.PASTE SHEET'!W1172)</f>
        <v/>
      </c>
      <c s="90" t="str">
        <f>IF('S.D.PASTE SHEET'!X1172="","",'S.D.PASTE SHEET'!X1172)</f>
        <v/>
      </c>
      <c s="90" t="str">
        <f>IF('S.D.PASTE SHEET'!Y1172="","",'S.D.PASTE SHEET'!Y1172)</f>
        <v/>
      </c>
      <c s="90" t="str">
        <f>IF('S.D.PASTE SHEET'!Z1172="","",'S.D.PASTE SHEET'!Z1172)</f>
        <v/>
      </c>
      <c s="90" t="str">
        <f>IF('S.D.PASTE SHEET'!AA1172="","",'S.D.PASTE SHEET'!AA1172)</f>
        <v/>
      </c>
      <c s="90" t="str">
        <f>IF('S.D.PASTE SHEET'!AB1172="","",'S.D.PASTE SHEET'!AB1172)</f>
        <v/>
      </c>
      <c s="90" t="str">
        <f>IF('S.D.PASTE SHEET'!AC1172="","",'S.D.PASTE SHEET'!AC1172)</f>
        <v/>
      </c>
      <c s="90" t="str">
        <f>IF('S.D.PASTE SHEET'!AD1172="","",'S.D.PASTE SHEET'!AD1172)</f>
        <v/>
      </c>
      <c s="34"/>
      <c s="32" t="str">
        <f>IF(AK1172="","",IF(AK1172&gt;0,COUNT($AG$2:AG1172),""))</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2" s="32" t="str">
        <f>IF(BC1172="","",IF(BC1172&gt;0,COUNT($AY$2:AY1172),""))</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3" spans="1:66" ht="15.75" customHeight="1">
      <c r="A1173" s="90" t="str">
        <f>IF('S.D.PASTE SHEET'!A1173="","",'S.D.PASTE SHEET'!A1173)</f>
        <v/>
      </c>
      <c s="90" t="str">
        <f>IF('S.D.PASTE SHEET'!B1173="","",'S.D.PASTE SHEET'!B1173)</f>
        <v/>
      </c>
      <c s="90" t="str">
        <f>IF('S.D.PASTE SHEET'!C1173="","",'S.D.PASTE SHEET'!C1173)</f>
        <v/>
      </c>
      <c s="91" t="str">
        <f>IF('S.D.PASTE SHEET'!D1173="","",'S.D.PASTE SHEET'!D1173)</f>
        <v/>
      </c>
      <c s="90" t="str">
        <f>IF('S.D.PASTE SHEET'!E1173="","",UPPER('S.D.PASTE SHEET'!E1173))</f>
        <v/>
      </c>
      <c s="90" t="str">
        <f>IF('S.D.PASTE SHEET'!F1173="","",'S.D.PASTE SHEET'!F1173)</f>
        <v/>
      </c>
      <c s="90" t="str">
        <f>IF('S.D.PASTE SHEET'!G1173="","",UPPER('S.D.PASTE SHEET'!G1173))</f>
        <v/>
      </c>
      <c s="90" t="str">
        <f>IF('S.D.PASTE SHEET'!H1173="","",UPPER('S.D.PASTE SHEET'!H1173))</f>
        <v/>
      </c>
      <c s="90" t="str">
        <f>IF('S.D.PASTE SHEET'!I1173="","",'S.D.PASTE SHEET'!I1173)</f>
        <v/>
      </c>
      <c s="91" t="str">
        <f>IF('S.D.PASTE SHEET'!J1173="","",'S.D.PASTE SHEET'!J1173)</f>
        <v/>
      </c>
      <c s="90" t="str">
        <f>IF('S.D.PASTE SHEET'!K1173="","",'S.D.PASTE SHEET'!K1173)</f>
        <v/>
      </c>
      <c s="90" t="str">
        <f>IF('S.D.PASTE SHEET'!L1173="","",'S.D.PASTE SHEET'!L1173)</f>
        <v/>
      </c>
      <c s="90" t="str">
        <f>IF('S.D.PASTE SHEET'!M1173="","",'S.D.PASTE SHEET'!M1173)</f>
        <v/>
      </c>
      <c s="90" t="str">
        <f>IF('S.D.PASTE SHEET'!N1173="","",'S.D.PASTE SHEET'!N1173)</f>
        <v/>
      </c>
      <c s="90" t="str">
        <f>IF('S.D.PASTE SHEET'!O1173="","",'S.D.PASTE SHEET'!O1173)</f>
        <v/>
      </c>
      <c s="90" t="str">
        <f>IF('S.D.PASTE SHEET'!P1173="","",'S.D.PASTE SHEET'!P1173)</f>
        <v/>
      </c>
      <c s="90" t="str">
        <f>IF('S.D.PASTE SHEET'!Q1173="","",'S.D.PASTE SHEET'!Q1173)</f>
        <v/>
      </c>
      <c s="90" t="str">
        <f>IF('S.D.PASTE SHEET'!R1173="","",'S.D.PASTE SHEET'!R1173)</f>
        <v/>
      </c>
      <c s="90" t="str">
        <f>IF('S.D.PASTE SHEET'!S1173="","",'S.D.PASTE SHEET'!S1173)</f>
        <v/>
      </c>
      <c s="90" t="str">
        <f>IF('S.D.PASTE SHEET'!T1173="","",'S.D.PASTE SHEET'!T1173)</f>
        <v/>
      </c>
      <c s="90" t="str">
        <f>IF('S.D.PASTE SHEET'!U1173="","",'S.D.PASTE SHEET'!U1173)</f>
        <v/>
      </c>
      <c s="90" t="str">
        <f>IF('S.D.PASTE SHEET'!V1173="","",'S.D.PASTE SHEET'!V1173)</f>
        <v/>
      </c>
      <c s="90" t="str">
        <f>IF('S.D.PASTE SHEET'!W1173="","",'S.D.PASTE SHEET'!W1173)</f>
        <v/>
      </c>
      <c s="90" t="str">
        <f>IF('S.D.PASTE SHEET'!X1173="","",'S.D.PASTE SHEET'!X1173)</f>
        <v/>
      </c>
      <c s="90" t="str">
        <f>IF('S.D.PASTE SHEET'!Y1173="","",'S.D.PASTE SHEET'!Y1173)</f>
        <v/>
      </c>
      <c s="90" t="str">
        <f>IF('S.D.PASTE SHEET'!Z1173="","",'S.D.PASTE SHEET'!Z1173)</f>
        <v/>
      </c>
      <c s="90" t="str">
        <f>IF('S.D.PASTE SHEET'!AA1173="","",'S.D.PASTE SHEET'!AA1173)</f>
        <v/>
      </c>
      <c s="90" t="str">
        <f>IF('S.D.PASTE SHEET'!AB1173="","",'S.D.PASTE SHEET'!AB1173)</f>
        <v/>
      </c>
      <c s="90" t="str">
        <f>IF('S.D.PASTE SHEET'!AC1173="","",'S.D.PASTE SHEET'!AC1173)</f>
        <v/>
      </c>
      <c s="90" t="str">
        <f>IF('S.D.PASTE SHEET'!AD1173="","",'S.D.PASTE SHEET'!AD1173)</f>
        <v/>
      </c>
      <c s="34"/>
      <c s="32" t="str">
        <f>IF(AK1173="","",IF(AK1173&gt;0,COUNT($AG$2:AG1173),""))</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3" s="32" t="str">
        <f>IF(BC1173="","",IF(BC1173&gt;0,COUNT($AY$2:AY1173),""))</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4" spans="1:66" ht="15.75" customHeight="1">
      <c r="A1174" s="90" t="str">
        <f>IF('S.D.PASTE SHEET'!A1174="","",'S.D.PASTE SHEET'!A1174)</f>
        <v/>
      </c>
      <c s="90" t="str">
        <f>IF('S.D.PASTE SHEET'!B1174="","",'S.D.PASTE SHEET'!B1174)</f>
        <v/>
      </c>
      <c s="90" t="str">
        <f>IF('S.D.PASTE SHEET'!C1174="","",'S.D.PASTE SHEET'!C1174)</f>
        <v/>
      </c>
      <c s="91" t="str">
        <f>IF('S.D.PASTE SHEET'!D1174="","",'S.D.PASTE SHEET'!D1174)</f>
        <v/>
      </c>
      <c s="90" t="str">
        <f>IF('S.D.PASTE SHEET'!E1174="","",UPPER('S.D.PASTE SHEET'!E1174))</f>
        <v/>
      </c>
      <c s="90" t="str">
        <f>IF('S.D.PASTE SHEET'!F1174="","",'S.D.PASTE SHEET'!F1174)</f>
        <v/>
      </c>
      <c s="90" t="str">
        <f>IF('S.D.PASTE SHEET'!G1174="","",UPPER('S.D.PASTE SHEET'!G1174))</f>
        <v/>
      </c>
      <c s="90" t="str">
        <f>IF('S.D.PASTE SHEET'!H1174="","",UPPER('S.D.PASTE SHEET'!H1174))</f>
        <v/>
      </c>
      <c s="90" t="str">
        <f>IF('S.D.PASTE SHEET'!I1174="","",'S.D.PASTE SHEET'!I1174)</f>
        <v/>
      </c>
      <c s="91" t="str">
        <f>IF('S.D.PASTE SHEET'!J1174="","",'S.D.PASTE SHEET'!J1174)</f>
        <v/>
      </c>
      <c s="90" t="str">
        <f>IF('S.D.PASTE SHEET'!K1174="","",'S.D.PASTE SHEET'!K1174)</f>
        <v/>
      </c>
      <c s="90" t="str">
        <f>IF('S.D.PASTE SHEET'!L1174="","",'S.D.PASTE SHEET'!L1174)</f>
        <v/>
      </c>
      <c s="90" t="str">
        <f>IF('S.D.PASTE SHEET'!M1174="","",'S.D.PASTE SHEET'!M1174)</f>
        <v/>
      </c>
      <c s="90" t="str">
        <f>IF('S.D.PASTE SHEET'!N1174="","",'S.D.PASTE SHEET'!N1174)</f>
        <v/>
      </c>
      <c s="90" t="str">
        <f>IF('S.D.PASTE SHEET'!O1174="","",'S.D.PASTE SHEET'!O1174)</f>
        <v/>
      </c>
      <c s="90" t="str">
        <f>IF('S.D.PASTE SHEET'!P1174="","",'S.D.PASTE SHEET'!P1174)</f>
        <v/>
      </c>
      <c s="90" t="str">
        <f>IF('S.D.PASTE SHEET'!Q1174="","",'S.D.PASTE SHEET'!Q1174)</f>
        <v/>
      </c>
      <c s="90" t="str">
        <f>IF('S.D.PASTE SHEET'!R1174="","",'S.D.PASTE SHEET'!R1174)</f>
        <v/>
      </c>
      <c s="90" t="str">
        <f>IF('S.D.PASTE SHEET'!S1174="","",'S.D.PASTE SHEET'!S1174)</f>
        <v/>
      </c>
      <c s="90" t="str">
        <f>IF('S.D.PASTE SHEET'!T1174="","",'S.D.PASTE SHEET'!T1174)</f>
        <v/>
      </c>
      <c s="90" t="str">
        <f>IF('S.D.PASTE SHEET'!U1174="","",'S.D.PASTE SHEET'!U1174)</f>
        <v/>
      </c>
      <c s="90" t="str">
        <f>IF('S.D.PASTE SHEET'!V1174="","",'S.D.PASTE SHEET'!V1174)</f>
        <v/>
      </c>
      <c s="90" t="str">
        <f>IF('S.D.PASTE SHEET'!W1174="","",'S.D.PASTE SHEET'!W1174)</f>
        <v/>
      </c>
      <c s="90" t="str">
        <f>IF('S.D.PASTE SHEET'!X1174="","",'S.D.PASTE SHEET'!X1174)</f>
        <v/>
      </c>
      <c s="90" t="str">
        <f>IF('S.D.PASTE SHEET'!Y1174="","",'S.D.PASTE SHEET'!Y1174)</f>
        <v/>
      </c>
      <c s="90" t="str">
        <f>IF('S.D.PASTE SHEET'!Z1174="","",'S.D.PASTE SHEET'!Z1174)</f>
        <v/>
      </c>
      <c s="90" t="str">
        <f>IF('S.D.PASTE SHEET'!AA1174="","",'S.D.PASTE SHEET'!AA1174)</f>
        <v/>
      </c>
      <c s="90" t="str">
        <f>IF('S.D.PASTE SHEET'!AB1174="","",'S.D.PASTE SHEET'!AB1174)</f>
        <v/>
      </c>
      <c s="90" t="str">
        <f>IF('S.D.PASTE SHEET'!AC1174="","",'S.D.PASTE SHEET'!AC1174)</f>
        <v/>
      </c>
      <c s="90" t="str">
        <f>IF('S.D.PASTE SHEET'!AD1174="","",'S.D.PASTE SHEET'!AD1174)</f>
        <v/>
      </c>
      <c s="34"/>
      <c s="32" t="str">
        <f>IF(AK1174="","",IF(AK1174&gt;0,COUNT($AG$2:AG1174),""))</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4" s="32" t="str">
        <f>IF(BC1174="","",IF(BC1174&gt;0,COUNT($AY$2:AY1174),""))</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5" spans="1:66" ht="15.75" customHeight="1">
      <c r="A1175" s="90" t="str">
        <f>IF('S.D.PASTE SHEET'!A1175="","",'S.D.PASTE SHEET'!A1175)</f>
        <v/>
      </c>
      <c s="90" t="str">
        <f>IF('S.D.PASTE SHEET'!B1175="","",'S.D.PASTE SHEET'!B1175)</f>
        <v/>
      </c>
      <c s="90" t="str">
        <f>IF('S.D.PASTE SHEET'!C1175="","",'S.D.PASTE SHEET'!C1175)</f>
        <v/>
      </c>
      <c s="91" t="str">
        <f>IF('S.D.PASTE SHEET'!D1175="","",'S.D.PASTE SHEET'!D1175)</f>
        <v/>
      </c>
      <c s="90" t="str">
        <f>IF('S.D.PASTE SHEET'!E1175="","",UPPER('S.D.PASTE SHEET'!E1175))</f>
        <v/>
      </c>
      <c s="90" t="str">
        <f>IF('S.D.PASTE SHEET'!F1175="","",'S.D.PASTE SHEET'!F1175)</f>
        <v/>
      </c>
      <c s="90" t="str">
        <f>IF('S.D.PASTE SHEET'!G1175="","",UPPER('S.D.PASTE SHEET'!G1175))</f>
        <v/>
      </c>
      <c s="90" t="str">
        <f>IF('S.D.PASTE SHEET'!H1175="","",UPPER('S.D.PASTE SHEET'!H1175))</f>
        <v/>
      </c>
      <c s="90" t="str">
        <f>IF('S.D.PASTE SHEET'!I1175="","",'S.D.PASTE SHEET'!I1175)</f>
        <v/>
      </c>
      <c s="91" t="str">
        <f>IF('S.D.PASTE SHEET'!J1175="","",'S.D.PASTE SHEET'!J1175)</f>
        <v/>
      </c>
      <c s="90" t="str">
        <f>IF('S.D.PASTE SHEET'!K1175="","",'S.D.PASTE SHEET'!K1175)</f>
        <v/>
      </c>
      <c s="90" t="str">
        <f>IF('S.D.PASTE SHEET'!L1175="","",'S.D.PASTE SHEET'!L1175)</f>
        <v/>
      </c>
      <c s="90" t="str">
        <f>IF('S.D.PASTE SHEET'!M1175="","",'S.D.PASTE SHEET'!M1175)</f>
        <v/>
      </c>
      <c s="90" t="str">
        <f>IF('S.D.PASTE SHEET'!N1175="","",'S.D.PASTE SHEET'!N1175)</f>
        <v/>
      </c>
      <c s="90" t="str">
        <f>IF('S.D.PASTE SHEET'!O1175="","",'S.D.PASTE SHEET'!O1175)</f>
        <v/>
      </c>
      <c s="90" t="str">
        <f>IF('S.D.PASTE SHEET'!P1175="","",'S.D.PASTE SHEET'!P1175)</f>
        <v/>
      </c>
      <c s="90" t="str">
        <f>IF('S.D.PASTE SHEET'!Q1175="","",'S.D.PASTE SHEET'!Q1175)</f>
        <v/>
      </c>
      <c s="90" t="str">
        <f>IF('S.D.PASTE SHEET'!R1175="","",'S.D.PASTE SHEET'!R1175)</f>
        <v/>
      </c>
      <c s="90" t="str">
        <f>IF('S.D.PASTE SHEET'!S1175="","",'S.D.PASTE SHEET'!S1175)</f>
        <v/>
      </c>
      <c s="90" t="str">
        <f>IF('S.D.PASTE SHEET'!T1175="","",'S.D.PASTE SHEET'!T1175)</f>
        <v/>
      </c>
      <c s="90" t="str">
        <f>IF('S.D.PASTE SHEET'!U1175="","",'S.D.PASTE SHEET'!U1175)</f>
        <v/>
      </c>
      <c s="90" t="str">
        <f>IF('S.D.PASTE SHEET'!V1175="","",'S.D.PASTE SHEET'!V1175)</f>
        <v/>
      </c>
      <c s="90" t="str">
        <f>IF('S.D.PASTE SHEET'!W1175="","",'S.D.PASTE SHEET'!W1175)</f>
        <v/>
      </c>
      <c s="90" t="str">
        <f>IF('S.D.PASTE SHEET'!X1175="","",'S.D.PASTE SHEET'!X1175)</f>
        <v/>
      </c>
      <c s="90" t="str">
        <f>IF('S.D.PASTE SHEET'!Y1175="","",'S.D.PASTE SHEET'!Y1175)</f>
        <v/>
      </c>
      <c s="90" t="str">
        <f>IF('S.D.PASTE SHEET'!Z1175="","",'S.D.PASTE SHEET'!Z1175)</f>
        <v/>
      </c>
      <c s="90" t="str">
        <f>IF('S.D.PASTE SHEET'!AA1175="","",'S.D.PASTE SHEET'!AA1175)</f>
        <v/>
      </c>
      <c s="90" t="str">
        <f>IF('S.D.PASTE SHEET'!AB1175="","",'S.D.PASTE SHEET'!AB1175)</f>
        <v/>
      </c>
      <c s="90" t="str">
        <f>IF('S.D.PASTE SHEET'!AC1175="","",'S.D.PASTE SHEET'!AC1175)</f>
        <v/>
      </c>
      <c s="90" t="str">
        <f>IF('S.D.PASTE SHEET'!AD1175="","",'S.D.PASTE SHEET'!AD1175)</f>
        <v/>
      </c>
      <c s="34"/>
      <c s="32" t="str">
        <f>IF(AK1175="","",IF(AK1175&gt;0,COUNT($AG$2:AG1175),""))</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5" s="32" t="str">
        <f>IF(BC1175="","",IF(BC1175&gt;0,COUNT($AY$2:AY1175),""))</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6" spans="1:66" ht="15.75" customHeight="1">
      <c r="A1176" s="90" t="str">
        <f>IF('S.D.PASTE SHEET'!A1176="","",'S.D.PASTE SHEET'!A1176)</f>
        <v/>
      </c>
      <c s="90" t="str">
        <f>IF('S.D.PASTE SHEET'!B1176="","",'S.D.PASTE SHEET'!B1176)</f>
        <v/>
      </c>
      <c s="90" t="str">
        <f>IF('S.D.PASTE SHEET'!C1176="","",'S.D.PASTE SHEET'!C1176)</f>
        <v/>
      </c>
      <c s="91" t="str">
        <f>IF('S.D.PASTE SHEET'!D1176="","",'S.D.PASTE SHEET'!D1176)</f>
        <v/>
      </c>
      <c s="90" t="str">
        <f>IF('S.D.PASTE SHEET'!E1176="","",UPPER('S.D.PASTE SHEET'!E1176))</f>
        <v/>
      </c>
      <c s="90" t="str">
        <f>IF('S.D.PASTE SHEET'!F1176="","",'S.D.PASTE SHEET'!F1176)</f>
        <v/>
      </c>
      <c s="90" t="str">
        <f>IF('S.D.PASTE SHEET'!G1176="","",UPPER('S.D.PASTE SHEET'!G1176))</f>
        <v/>
      </c>
      <c s="90" t="str">
        <f>IF('S.D.PASTE SHEET'!H1176="","",UPPER('S.D.PASTE SHEET'!H1176))</f>
        <v/>
      </c>
      <c s="90" t="str">
        <f>IF('S.D.PASTE SHEET'!I1176="","",'S.D.PASTE SHEET'!I1176)</f>
        <v/>
      </c>
      <c s="91" t="str">
        <f>IF('S.D.PASTE SHEET'!J1176="","",'S.D.PASTE SHEET'!J1176)</f>
        <v/>
      </c>
      <c s="90" t="str">
        <f>IF('S.D.PASTE SHEET'!K1176="","",'S.D.PASTE SHEET'!K1176)</f>
        <v/>
      </c>
      <c s="90" t="str">
        <f>IF('S.D.PASTE SHEET'!L1176="","",'S.D.PASTE SHEET'!L1176)</f>
        <v/>
      </c>
      <c s="90" t="str">
        <f>IF('S.D.PASTE SHEET'!M1176="","",'S.D.PASTE SHEET'!M1176)</f>
        <v/>
      </c>
      <c s="90" t="str">
        <f>IF('S.D.PASTE SHEET'!N1176="","",'S.D.PASTE SHEET'!N1176)</f>
        <v/>
      </c>
      <c s="90" t="str">
        <f>IF('S.D.PASTE SHEET'!O1176="","",'S.D.PASTE SHEET'!O1176)</f>
        <v/>
      </c>
      <c s="90" t="str">
        <f>IF('S.D.PASTE SHEET'!P1176="","",'S.D.PASTE SHEET'!P1176)</f>
        <v/>
      </c>
      <c s="90" t="str">
        <f>IF('S.D.PASTE SHEET'!Q1176="","",'S.D.PASTE SHEET'!Q1176)</f>
        <v/>
      </c>
      <c s="90" t="str">
        <f>IF('S.D.PASTE SHEET'!R1176="","",'S.D.PASTE SHEET'!R1176)</f>
        <v/>
      </c>
      <c s="90" t="str">
        <f>IF('S.D.PASTE SHEET'!S1176="","",'S.D.PASTE SHEET'!S1176)</f>
        <v/>
      </c>
      <c s="90" t="str">
        <f>IF('S.D.PASTE SHEET'!T1176="","",'S.D.PASTE SHEET'!T1176)</f>
        <v/>
      </c>
      <c s="90" t="str">
        <f>IF('S.D.PASTE SHEET'!U1176="","",'S.D.PASTE SHEET'!U1176)</f>
        <v/>
      </c>
      <c s="90" t="str">
        <f>IF('S.D.PASTE SHEET'!V1176="","",'S.D.PASTE SHEET'!V1176)</f>
        <v/>
      </c>
      <c s="90" t="str">
        <f>IF('S.D.PASTE SHEET'!W1176="","",'S.D.PASTE SHEET'!W1176)</f>
        <v/>
      </c>
      <c s="90" t="str">
        <f>IF('S.D.PASTE SHEET'!X1176="","",'S.D.PASTE SHEET'!X1176)</f>
        <v/>
      </c>
      <c s="90" t="str">
        <f>IF('S.D.PASTE SHEET'!Y1176="","",'S.D.PASTE SHEET'!Y1176)</f>
        <v/>
      </c>
      <c s="90" t="str">
        <f>IF('S.D.PASTE SHEET'!Z1176="","",'S.D.PASTE SHEET'!Z1176)</f>
        <v/>
      </c>
      <c s="90" t="str">
        <f>IF('S.D.PASTE SHEET'!AA1176="","",'S.D.PASTE SHEET'!AA1176)</f>
        <v/>
      </c>
      <c s="90" t="str">
        <f>IF('S.D.PASTE SHEET'!AB1176="","",'S.D.PASTE SHEET'!AB1176)</f>
        <v/>
      </c>
      <c s="90" t="str">
        <f>IF('S.D.PASTE SHEET'!AC1176="","",'S.D.PASTE SHEET'!AC1176)</f>
        <v/>
      </c>
      <c s="90" t="str">
        <f>IF('S.D.PASTE SHEET'!AD1176="","",'S.D.PASTE SHEET'!AD1176)</f>
        <v/>
      </c>
      <c s="34"/>
      <c s="32" t="str">
        <f>IF(AK1176="","",IF(AK1176&gt;0,COUNT($AG$2:AG1176),""))</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6" s="32" t="str">
        <f>IF(BC1176="","",IF(BC1176&gt;0,COUNT($AY$2:AY1176),""))</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7" spans="1:66" ht="15.75" customHeight="1">
      <c r="A1177" s="90" t="str">
        <f>IF('S.D.PASTE SHEET'!A1177="","",'S.D.PASTE SHEET'!A1177)</f>
        <v/>
      </c>
      <c s="90" t="str">
        <f>IF('S.D.PASTE SHEET'!B1177="","",'S.D.PASTE SHEET'!B1177)</f>
        <v/>
      </c>
      <c s="90" t="str">
        <f>IF('S.D.PASTE SHEET'!C1177="","",'S.D.PASTE SHEET'!C1177)</f>
        <v/>
      </c>
      <c s="91" t="str">
        <f>IF('S.D.PASTE SHEET'!D1177="","",'S.D.PASTE SHEET'!D1177)</f>
        <v/>
      </c>
      <c s="90" t="str">
        <f>IF('S.D.PASTE SHEET'!E1177="","",UPPER('S.D.PASTE SHEET'!E1177))</f>
        <v/>
      </c>
      <c s="90" t="str">
        <f>IF('S.D.PASTE SHEET'!F1177="","",'S.D.PASTE SHEET'!F1177)</f>
        <v/>
      </c>
      <c s="90" t="str">
        <f>IF('S.D.PASTE SHEET'!G1177="","",UPPER('S.D.PASTE SHEET'!G1177))</f>
        <v/>
      </c>
      <c s="90" t="str">
        <f>IF('S.D.PASTE SHEET'!H1177="","",UPPER('S.D.PASTE SHEET'!H1177))</f>
        <v/>
      </c>
      <c s="90" t="str">
        <f>IF('S.D.PASTE SHEET'!I1177="","",'S.D.PASTE SHEET'!I1177)</f>
        <v/>
      </c>
      <c s="91" t="str">
        <f>IF('S.D.PASTE SHEET'!J1177="","",'S.D.PASTE SHEET'!J1177)</f>
        <v/>
      </c>
      <c s="90" t="str">
        <f>IF('S.D.PASTE SHEET'!K1177="","",'S.D.PASTE SHEET'!K1177)</f>
        <v/>
      </c>
      <c s="90" t="str">
        <f>IF('S.D.PASTE SHEET'!L1177="","",'S.D.PASTE SHEET'!L1177)</f>
        <v/>
      </c>
      <c s="90" t="str">
        <f>IF('S.D.PASTE SHEET'!M1177="","",'S.D.PASTE SHEET'!M1177)</f>
        <v/>
      </c>
      <c s="90" t="str">
        <f>IF('S.D.PASTE SHEET'!N1177="","",'S.D.PASTE SHEET'!N1177)</f>
        <v/>
      </c>
      <c s="90" t="str">
        <f>IF('S.D.PASTE SHEET'!O1177="","",'S.D.PASTE SHEET'!O1177)</f>
        <v/>
      </c>
      <c s="90" t="str">
        <f>IF('S.D.PASTE SHEET'!P1177="","",'S.D.PASTE SHEET'!P1177)</f>
        <v/>
      </c>
      <c s="90" t="str">
        <f>IF('S.D.PASTE SHEET'!Q1177="","",'S.D.PASTE SHEET'!Q1177)</f>
        <v/>
      </c>
      <c s="90" t="str">
        <f>IF('S.D.PASTE SHEET'!R1177="","",'S.D.PASTE SHEET'!R1177)</f>
        <v/>
      </c>
      <c s="90" t="str">
        <f>IF('S.D.PASTE SHEET'!S1177="","",'S.D.PASTE SHEET'!S1177)</f>
        <v/>
      </c>
      <c s="90" t="str">
        <f>IF('S.D.PASTE SHEET'!T1177="","",'S.D.PASTE SHEET'!T1177)</f>
        <v/>
      </c>
      <c s="90" t="str">
        <f>IF('S.D.PASTE SHEET'!U1177="","",'S.D.PASTE SHEET'!U1177)</f>
        <v/>
      </c>
      <c s="90" t="str">
        <f>IF('S.D.PASTE SHEET'!V1177="","",'S.D.PASTE SHEET'!V1177)</f>
        <v/>
      </c>
      <c s="90" t="str">
        <f>IF('S.D.PASTE SHEET'!W1177="","",'S.D.PASTE SHEET'!W1177)</f>
        <v/>
      </c>
      <c s="90" t="str">
        <f>IF('S.D.PASTE SHEET'!X1177="","",'S.D.PASTE SHEET'!X1177)</f>
        <v/>
      </c>
      <c s="90" t="str">
        <f>IF('S.D.PASTE SHEET'!Y1177="","",'S.D.PASTE SHEET'!Y1177)</f>
        <v/>
      </c>
      <c s="90" t="str">
        <f>IF('S.D.PASTE SHEET'!Z1177="","",'S.D.PASTE SHEET'!Z1177)</f>
        <v/>
      </c>
      <c s="90" t="str">
        <f>IF('S.D.PASTE SHEET'!AA1177="","",'S.D.PASTE SHEET'!AA1177)</f>
        <v/>
      </c>
      <c s="90" t="str">
        <f>IF('S.D.PASTE SHEET'!AB1177="","",'S.D.PASTE SHEET'!AB1177)</f>
        <v/>
      </c>
      <c s="90" t="str">
        <f>IF('S.D.PASTE SHEET'!AC1177="","",'S.D.PASTE SHEET'!AC1177)</f>
        <v/>
      </c>
      <c s="90" t="str">
        <f>IF('S.D.PASTE SHEET'!AD1177="","",'S.D.PASTE SHEET'!AD1177)</f>
        <v/>
      </c>
      <c s="34"/>
      <c s="32" t="str">
        <f>IF(AK1177="","",IF(AK1177&gt;0,COUNT($AG$2:AG1177),""))</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7" s="32" t="str">
        <f>IF(BC1177="","",IF(BC1177&gt;0,COUNT($AY$2:AY1177),""))</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8" spans="1:66" ht="15.75" customHeight="1">
      <c r="A1178" s="90" t="str">
        <f>IF('S.D.PASTE SHEET'!A1178="","",'S.D.PASTE SHEET'!A1178)</f>
        <v/>
      </c>
      <c s="90" t="str">
        <f>IF('S.D.PASTE SHEET'!B1178="","",'S.D.PASTE SHEET'!B1178)</f>
        <v/>
      </c>
      <c s="90" t="str">
        <f>IF('S.D.PASTE SHEET'!C1178="","",'S.D.PASTE SHEET'!C1178)</f>
        <v/>
      </c>
      <c s="91" t="str">
        <f>IF('S.D.PASTE SHEET'!D1178="","",'S.D.PASTE SHEET'!D1178)</f>
        <v/>
      </c>
      <c s="90" t="str">
        <f>IF('S.D.PASTE SHEET'!E1178="","",UPPER('S.D.PASTE SHEET'!E1178))</f>
        <v/>
      </c>
      <c s="90" t="str">
        <f>IF('S.D.PASTE SHEET'!F1178="","",'S.D.PASTE SHEET'!F1178)</f>
        <v/>
      </c>
      <c s="90" t="str">
        <f>IF('S.D.PASTE SHEET'!G1178="","",UPPER('S.D.PASTE SHEET'!G1178))</f>
        <v/>
      </c>
      <c s="90" t="str">
        <f>IF('S.D.PASTE SHEET'!H1178="","",UPPER('S.D.PASTE SHEET'!H1178))</f>
        <v/>
      </c>
      <c s="90" t="str">
        <f>IF('S.D.PASTE SHEET'!I1178="","",'S.D.PASTE SHEET'!I1178)</f>
        <v/>
      </c>
      <c s="91" t="str">
        <f>IF('S.D.PASTE SHEET'!J1178="","",'S.D.PASTE SHEET'!J1178)</f>
        <v/>
      </c>
      <c s="90" t="str">
        <f>IF('S.D.PASTE SHEET'!K1178="","",'S.D.PASTE SHEET'!K1178)</f>
        <v/>
      </c>
      <c s="90" t="str">
        <f>IF('S.D.PASTE SHEET'!L1178="","",'S.D.PASTE SHEET'!L1178)</f>
        <v/>
      </c>
      <c s="90" t="str">
        <f>IF('S.D.PASTE SHEET'!M1178="","",'S.D.PASTE SHEET'!M1178)</f>
        <v/>
      </c>
      <c s="90" t="str">
        <f>IF('S.D.PASTE SHEET'!N1178="","",'S.D.PASTE SHEET'!N1178)</f>
        <v/>
      </c>
      <c s="90" t="str">
        <f>IF('S.D.PASTE SHEET'!O1178="","",'S.D.PASTE SHEET'!O1178)</f>
        <v/>
      </c>
      <c s="90" t="str">
        <f>IF('S.D.PASTE SHEET'!P1178="","",'S.D.PASTE SHEET'!P1178)</f>
        <v/>
      </c>
      <c s="90" t="str">
        <f>IF('S.D.PASTE SHEET'!Q1178="","",'S.D.PASTE SHEET'!Q1178)</f>
        <v/>
      </c>
      <c s="90" t="str">
        <f>IF('S.D.PASTE SHEET'!R1178="","",'S.D.PASTE SHEET'!R1178)</f>
        <v/>
      </c>
      <c s="90" t="str">
        <f>IF('S.D.PASTE SHEET'!S1178="","",'S.D.PASTE SHEET'!S1178)</f>
        <v/>
      </c>
      <c s="90" t="str">
        <f>IF('S.D.PASTE SHEET'!T1178="","",'S.D.PASTE SHEET'!T1178)</f>
        <v/>
      </c>
      <c s="90" t="str">
        <f>IF('S.D.PASTE SHEET'!U1178="","",'S.D.PASTE SHEET'!U1178)</f>
        <v/>
      </c>
      <c s="90" t="str">
        <f>IF('S.D.PASTE SHEET'!V1178="","",'S.D.PASTE SHEET'!V1178)</f>
        <v/>
      </c>
      <c s="90" t="str">
        <f>IF('S.D.PASTE SHEET'!W1178="","",'S.D.PASTE SHEET'!W1178)</f>
        <v/>
      </c>
      <c s="90" t="str">
        <f>IF('S.D.PASTE SHEET'!X1178="","",'S.D.PASTE SHEET'!X1178)</f>
        <v/>
      </c>
      <c s="90" t="str">
        <f>IF('S.D.PASTE SHEET'!Y1178="","",'S.D.PASTE SHEET'!Y1178)</f>
        <v/>
      </c>
      <c s="90" t="str">
        <f>IF('S.D.PASTE SHEET'!Z1178="","",'S.D.PASTE SHEET'!Z1178)</f>
        <v/>
      </c>
      <c s="90" t="str">
        <f>IF('S.D.PASTE SHEET'!AA1178="","",'S.D.PASTE SHEET'!AA1178)</f>
        <v/>
      </c>
      <c s="90" t="str">
        <f>IF('S.D.PASTE SHEET'!AB1178="","",'S.D.PASTE SHEET'!AB1178)</f>
        <v/>
      </c>
      <c s="90" t="str">
        <f>IF('S.D.PASTE SHEET'!AC1178="","",'S.D.PASTE SHEET'!AC1178)</f>
        <v/>
      </c>
      <c s="90" t="str">
        <f>IF('S.D.PASTE SHEET'!AD1178="","",'S.D.PASTE SHEET'!AD1178)</f>
        <v/>
      </c>
      <c s="34"/>
      <c s="32" t="str">
        <f>IF(AK1178="","",IF(AK1178&gt;0,COUNT($AG$2:AG1178),""))</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8" s="32" t="str">
        <f>IF(BC1178="","",IF(BC1178&gt;0,COUNT($AY$2:AY1178),""))</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79" spans="1:66" ht="15.75" customHeight="1">
      <c r="A1179" s="90" t="str">
        <f>IF('S.D.PASTE SHEET'!A1179="","",'S.D.PASTE SHEET'!A1179)</f>
        <v/>
      </c>
      <c s="90" t="str">
        <f>IF('S.D.PASTE SHEET'!B1179="","",'S.D.PASTE SHEET'!B1179)</f>
        <v/>
      </c>
      <c s="90" t="str">
        <f>IF('S.D.PASTE SHEET'!C1179="","",'S.D.PASTE SHEET'!C1179)</f>
        <v/>
      </c>
      <c s="91" t="str">
        <f>IF('S.D.PASTE SHEET'!D1179="","",'S.D.PASTE SHEET'!D1179)</f>
        <v/>
      </c>
      <c s="90" t="str">
        <f>IF('S.D.PASTE SHEET'!E1179="","",UPPER('S.D.PASTE SHEET'!E1179))</f>
        <v/>
      </c>
      <c s="90" t="str">
        <f>IF('S.D.PASTE SHEET'!F1179="","",'S.D.PASTE SHEET'!F1179)</f>
        <v/>
      </c>
      <c s="90" t="str">
        <f>IF('S.D.PASTE SHEET'!G1179="","",UPPER('S.D.PASTE SHEET'!G1179))</f>
        <v/>
      </c>
      <c s="90" t="str">
        <f>IF('S.D.PASTE SHEET'!H1179="","",UPPER('S.D.PASTE SHEET'!H1179))</f>
        <v/>
      </c>
      <c s="90" t="str">
        <f>IF('S.D.PASTE SHEET'!I1179="","",'S.D.PASTE SHEET'!I1179)</f>
        <v/>
      </c>
      <c s="91" t="str">
        <f>IF('S.D.PASTE SHEET'!J1179="","",'S.D.PASTE SHEET'!J1179)</f>
        <v/>
      </c>
      <c s="90" t="str">
        <f>IF('S.D.PASTE SHEET'!K1179="","",'S.D.PASTE SHEET'!K1179)</f>
        <v/>
      </c>
      <c s="90" t="str">
        <f>IF('S.D.PASTE SHEET'!L1179="","",'S.D.PASTE SHEET'!L1179)</f>
        <v/>
      </c>
      <c s="90" t="str">
        <f>IF('S.D.PASTE SHEET'!M1179="","",'S.D.PASTE SHEET'!M1179)</f>
        <v/>
      </c>
      <c s="90" t="str">
        <f>IF('S.D.PASTE SHEET'!N1179="","",'S.D.PASTE SHEET'!N1179)</f>
        <v/>
      </c>
      <c s="90" t="str">
        <f>IF('S.D.PASTE SHEET'!O1179="","",'S.D.PASTE SHEET'!O1179)</f>
        <v/>
      </c>
      <c s="90" t="str">
        <f>IF('S.D.PASTE SHEET'!P1179="","",'S.D.PASTE SHEET'!P1179)</f>
        <v/>
      </c>
      <c s="90" t="str">
        <f>IF('S.D.PASTE SHEET'!Q1179="","",'S.D.PASTE SHEET'!Q1179)</f>
        <v/>
      </c>
      <c s="90" t="str">
        <f>IF('S.D.PASTE SHEET'!R1179="","",'S.D.PASTE SHEET'!R1179)</f>
        <v/>
      </c>
      <c s="90" t="str">
        <f>IF('S.D.PASTE SHEET'!S1179="","",'S.D.PASTE SHEET'!S1179)</f>
        <v/>
      </c>
      <c s="90" t="str">
        <f>IF('S.D.PASTE SHEET'!T1179="","",'S.D.PASTE SHEET'!T1179)</f>
        <v/>
      </c>
      <c s="90" t="str">
        <f>IF('S.D.PASTE SHEET'!U1179="","",'S.D.PASTE SHEET'!U1179)</f>
        <v/>
      </c>
      <c s="90" t="str">
        <f>IF('S.D.PASTE SHEET'!V1179="","",'S.D.PASTE SHEET'!V1179)</f>
        <v/>
      </c>
      <c s="90" t="str">
        <f>IF('S.D.PASTE SHEET'!W1179="","",'S.D.PASTE SHEET'!W1179)</f>
        <v/>
      </c>
      <c s="90" t="str">
        <f>IF('S.D.PASTE SHEET'!X1179="","",'S.D.PASTE SHEET'!X1179)</f>
        <v/>
      </c>
      <c s="90" t="str">
        <f>IF('S.D.PASTE SHEET'!Y1179="","",'S.D.PASTE SHEET'!Y1179)</f>
        <v/>
      </c>
      <c s="90" t="str">
        <f>IF('S.D.PASTE SHEET'!Z1179="","",'S.D.PASTE SHEET'!Z1179)</f>
        <v/>
      </c>
      <c s="90" t="str">
        <f>IF('S.D.PASTE SHEET'!AA1179="","",'S.D.PASTE SHEET'!AA1179)</f>
        <v/>
      </c>
      <c s="90" t="str">
        <f>IF('S.D.PASTE SHEET'!AB1179="","",'S.D.PASTE SHEET'!AB1179)</f>
        <v/>
      </c>
      <c s="90" t="str">
        <f>IF('S.D.PASTE SHEET'!AC1179="","",'S.D.PASTE SHEET'!AC1179)</f>
        <v/>
      </c>
      <c s="90" t="str">
        <f>IF('S.D.PASTE SHEET'!AD1179="","",'S.D.PASTE SHEET'!AD1179)</f>
        <v/>
      </c>
      <c s="34"/>
      <c s="32" t="str">
        <f>IF(AK1179="","",IF(AK1179&gt;0,COUNT($AG$2:AG1179),""))</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79" s="32" t="str">
        <f>IF(BC1179="","",IF(BC1179&gt;0,COUNT($AY$2:AY1179),""))</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0" spans="1:66" ht="15.75" customHeight="1">
      <c r="A1180" s="90" t="str">
        <f>IF('S.D.PASTE SHEET'!A1180="","",'S.D.PASTE SHEET'!A1180)</f>
        <v/>
      </c>
      <c s="90" t="str">
        <f>IF('S.D.PASTE SHEET'!B1180="","",'S.D.PASTE SHEET'!B1180)</f>
        <v/>
      </c>
      <c s="90" t="str">
        <f>IF('S.D.PASTE SHEET'!C1180="","",'S.D.PASTE SHEET'!C1180)</f>
        <v/>
      </c>
      <c s="91" t="str">
        <f>IF('S.D.PASTE SHEET'!D1180="","",'S.D.PASTE SHEET'!D1180)</f>
        <v/>
      </c>
      <c s="90" t="str">
        <f>IF('S.D.PASTE SHEET'!E1180="","",UPPER('S.D.PASTE SHEET'!E1180))</f>
        <v/>
      </c>
      <c s="90" t="str">
        <f>IF('S.D.PASTE SHEET'!F1180="","",'S.D.PASTE SHEET'!F1180)</f>
        <v/>
      </c>
      <c s="90" t="str">
        <f>IF('S.D.PASTE SHEET'!G1180="","",UPPER('S.D.PASTE SHEET'!G1180))</f>
        <v/>
      </c>
      <c s="90" t="str">
        <f>IF('S.D.PASTE SHEET'!H1180="","",UPPER('S.D.PASTE SHEET'!H1180))</f>
        <v/>
      </c>
      <c s="90" t="str">
        <f>IF('S.D.PASTE SHEET'!I1180="","",'S.D.PASTE SHEET'!I1180)</f>
        <v/>
      </c>
      <c s="91" t="str">
        <f>IF('S.D.PASTE SHEET'!J1180="","",'S.D.PASTE SHEET'!J1180)</f>
        <v/>
      </c>
      <c s="90" t="str">
        <f>IF('S.D.PASTE SHEET'!K1180="","",'S.D.PASTE SHEET'!K1180)</f>
        <v/>
      </c>
      <c s="90" t="str">
        <f>IF('S.D.PASTE SHEET'!L1180="","",'S.D.PASTE SHEET'!L1180)</f>
        <v/>
      </c>
      <c s="90" t="str">
        <f>IF('S.D.PASTE SHEET'!M1180="","",'S.D.PASTE SHEET'!M1180)</f>
        <v/>
      </c>
      <c s="90" t="str">
        <f>IF('S.D.PASTE SHEET'!N1180="","",'S.D.PASTE SHEET'!N1180)</f>
        <v/>
      </c>
      <c s="90" t="str">
        <f>IF('S.D.PASTE SHEET'!O1180="","",'S.D.PASTE SHEET'!O1180)</f>
        <v/>
      </c>
      <c s="90" t="str">
        <f>IF('S.D.PASTE SHEET'!P1180="","",'S.D.PASTE SHEET'!P1180)</f>
        <v/>
      </c>
      <c s="90" t="str">
        <f>IF('S.D.PASTE SHEET'!Q1180="","",'S.D.PASTE SHEET'!Q1180)</f>
        <v/>
      </c>
      <c s="90" t="str">
        <f>IF('S.D.PASTE SHEET'!R1180="","",'S.D.PASTE SHEET'!R1180)</f>
        <v/>
      </c>
      <c s="90" t="str">
        <f>IF('S.D.PASTE SHEET'!S1180="","",'S.D.PASTE SHEET'!S1180)</f>
        <v/>
      </c>
      <c s="90" t="str">
        <f>IF('S.D.PASTE SHEET'!T1180="","",'S.D.PASTE SHEET'!T1180)</f>
        <v/>
      </c>
      <c s="90" t="str">
        <f>IF('S.D.PASTE SHEET'!U1180="","",'S.D.PASTE SHEET'!U1180)</f>
        <v/>
      </c>
      <c s="90" t="str">
        <f>IF('S.D.PASTE SHEET'!V1180="","",'S.D.PASTE SHEET'!V1180)</f>
        <v/>
      </c>
      <c s="90" t="str">
        <f>IF('S.D.PASTE SHEET'!W1180="","",'S.D.PASTE SHEET'!W1180)</f>
        <v/>
      </c>
      <c s="90" t="str">
        <f>IF('S.D.PASTE SHEET'!X1180="","",'S.D.PASTE SHEET'!X1180)</f>
        <v/>
      </c>
      <c s="90" t="str">
        <f>IF('S.D.PASTE SHEET'!Y1180="","",'S.D.PASTE SHEET'!Y1180)</f>
        <v/>
      </c>
      <c s="90" t="str">
        <f>IF('S.D.PASTE SHEET'!Z1180="","",'S.D.PASTE SHEET'!Z1180)</f>
        <v/>
      </c>
      <c s="90" t="str">
        <f>IF('S.D.PASTE SHEET'!AA1180="","",'S.D.PASTE SHEET'!AA1180)</f>
        <v/>
      </c>
      <c s="90" t="str">
        <f>IF('S.D.PASTE SHEET'!AB1180="","",'S.D.PASTE SHEET'!AB1180)</f>
        <v/>
      </c>
      <c s="90" t="str">
        <f>IF('S.D.PASTE SHEET'!AC1180="","",'S.D.PASTE SHEET'!AC1180)</f>
        <v/>
      </c>
      <c s="90" t="str">
        <f>IF('S.D.PASTE SHEET'!AD1180="","",'S.D.PASTE SHEET'!AD1180)</f>
        <v/>
      </c>
      <c s="34"/>
      <c s="32" t="str">
        <f>IF(AK1180="","",IF(AK1180&gt;0,COUNT($AG$2:AG1180),""))</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80" s="32" t="str">
        <f>IF(BC1180="","",IF(BC1180&gt;0,COUNT($AY$2:AY1180),""))</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1" spans="1:66" ht="15.75" customHeight="1">
      <c r="A1181" s="90" t="str">
        <f>IF('S.D.PASTE SHEET'!A1181="","",'S.D.PASTE SHEET'!A1181)</f>
        <v/>
      </c>
      <c s="90" t="str">
        <f>IF('S.D.PASTE SHEET'!B1181="","",'S.D.PASTE SHEET'!B1181)</f>
        <v/>
      </c>
      <c s="90" t="str">
        <f>IF('S.D.PASTE SHEET'!C1181="","",'S.D.PASTE SHEET'!C1181)</f>
        <v/>
      </c>
      <c s="91" t="str">
        <f>IF('S.D.PASTE SHEET'!D1181="","",'S.D.PASTE SHEET'!D1181)</f>
        <v/>
      </c>
      <c s="90" t="str">
        <f>IF('S.D.PASTE SHEET'!E1181="","",UPPER('S.D.PASTE SHEET'!E1181))</f>
        <v/>
      </c>
      <c s="90" t="str">
        <f>IF('S.D.PASTE SHEET'!F1181="","",'S.D.PASTE SHEET'!F1181)</f>
        <v/>
      </c>
      <c s="90" t="str">
        <f>IF('S.D.PASTE SHEET'!G1181="","",UPPER('S.D.PASTE SHEET'!G1181))</f>
        <v/>
      </c>
      <c s="90" t="str">
        <f>IF('S.D.PASTE SHEET'!H1181="","",UPPER('S.D.PASTE SHEET'!H1181))</f>
        <v/>
      </c>
      <c s="90" t="str">
        <f>IF('S.D.PASTE SHEET'!I1181="","",'S.D.PASTE SHEET'!I1181)</f>
        <v/>
      </c>
      <c s="91" t="str">
        <f>IF('S.D.PASTE SHEET'!J1181="","",'S.D.PASTE SHEET'!J1181)</f>
        <v/>
      </c>
      <c s="90" t="str">
        <f>IF('S.D.PASTE SHEET'!K1181="","",'S.D.PASTE SHEET'!K1181)</f>
        <v/>
      </c>
      <c s="90" t="str">
        <f>IF('S.D.PASTE SHEET'!L1181="","",'S.D.PASTE SHEET'!L1181)</f>
        <v/>
      </c>
      <c s="90" t="str">
        <f>IF('S.D.PASTE SHEET'!M1181="","",'S.D.PASTE SHEET'!M1181)</f>
        <v/>
      </c>
      <c s="90" t="str">
        <f>IF('S.D.PASTE SHEET'!N1181="","",'S.D.PASTE SHEET'!N1181)</f>
        <v/>
      </c>
      <c s="90" t="str">
        <f>IF('S.D.PASTE SHEET'!O1181="","",'S.D.PASTE SHEET'!O1181)</f>
        <v/>
      </c>
      <c s="90" t="str">
        <f>IF('S.D.PASTE SHEET'!P1181="","",'S.D.PASTE SHEET'!P1181)</f>
        <v/>
      </c>
      <c s="90" t="str">
        <f>IF('S.D.PASTE SHEET'!Q1181="","",'S.D.PASTE SHEET'!Q1181)</f>
        <v/>
      </c>
      <c s="90" t="str">
        <f>IF('S.D.PASTE SHEET'!R1181="","",'S.D.PASTE SHEET'!R1181)</f>
        <v/>
      </c>
      <c s="90" t="str">
        <f>IF('S.D.PASTE SHEET'!S1181="","",'S.D.PASTE SHEET'!S1181)</f>
        <v/>
      </c>
      <c s="90" t="str">
        <f>IF('S.D.PASTE SHEET'!T1181="","",'S.D.PASTE SHEET'!T1181)</f>
        <v/>
      </c>
      <c s="90" t="str">
        <f>IF('S.D.PASTE SHEET'!U1181="","",'S.D.PASTE SHEET'!U1181)</f>
        <v/>
      </c>
      <c s="90" t="str">
        <f>IF('S.D.PASTE SHEET'!V1181="","",'S.D.PASTE SHEET'!V1181)</f>
        <v/>
      </c>
      <c s="90" t="str">
        <f>IF('S.D.PASTE SHEET'!W1181="","",'S.D.PASTE SHEET'!W1181)</f>
        <v/>
      </c>
      <c s="90" t="str">
        <f>IF('S.D.PASTE SHEET'!X1181="","",'S.D.PASTE SHEET'!X1181)</f>
        <v/>
      </c>
      <c s="90" t="str">
        <f>IF('S.D.PASTE SHEET'!Y1181="","",'S.D.PASTE SHEET'!Y1181)</f>
        <v/>
      </c>
      <c s="90" t="str">
        <f>IF('S.D.PASTE SHEET'!Z1181="","",'S.D.PASTE SHEET'!Z1181)</f>
        <v/>
      </c>
      <c s="90" t="str">
        <f>IF('S.D.PASTE SHEET'!AA1181="","",'S.D.PASTE SHEET'!AA1181)</f>
        <v/>
      </c>
      <c s="90" t="str">
        <f>IF('S.D.PASTE SHEET'!AB1181="","",'S.D.PASTE SHEET'!AB1181)</f>
        <v/>
      </c>
      <c s="90" t="str">
        <f>IF('S.D.PASTE SHEET'!AC1181="","",'S.D.PASTE SHEET'!AC1181)</f>
        <v/>
      </c>
      <c s="90" t="str">
        <f>IF('S.D.PASTE SHEET'!AD1181="","",'S.D.PASTE SHEET'!AD1181)</f>
        <v/>
      </c>
      <c s="34"/>
      <c s="32" t="str">
        <f>IF(AK1181="","",IF(AK1181&gt;0,COUNT($AG$2:AG1181),""))</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81" s="32" t="str">
        <f>IF(BC1181="","",IF(BC1181&gt;0,COUNT($AY$2:AY1181),""))</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2" spans="1:66" ht="15.75" customHeight="1">
      <c r="A1182" s="90" t="str">
        <f>IF('S.D.PASTE SHEET'!A1182="","",'S.D.PASTE SHEET'!A1182)</f>
        <v/>
      </c>
      <c s="90" t="str">
        <f>IF('S.D.PASTE SHEET'!B1182="","",'S.D.PASTE SHEET'!B1182)</f>
        <v/>
      </c>
      <c s="90" t="str">
        <f>IF('S.D.PASTE SHEET'!C1182="","",'S.D.PASTE SHEET'!C1182)</f>
        <v/>
      </c>
      <c s="91" t="str">
        <f>IF('S.D.PASTE SHEET'!D1182="","",'S.D.PASTE SHEET'!D1182)</f>
        <v/>
      </c>
      <c s="90" t="str">
        <f>IF('S.D.PASTE SHEET'!E1182="","",UPPER('S.D.PASTE SHEET'!E1182))</f>
        <v/>
      </c>
      <c s="90" t="str">
        <f>IF('S.D.PASTE SHEET'!F1182="","",'S.D.PASTE SHEET'!F1182)</f>
        <v/>
      </c>
      <c s="90" t="str">
        <f>IF('S.D.PASTE SHEET'!G1182="","",UPPER('S.D.PASTE SHEET'!G1182))</f>
        <v/>
      </c>
      <c s="90" t="str">
        <f>IF('S.D.PASTE SHEET'!H1182="","",UPPER('S.D.PASTE SHEET'!H1182))</f>
        <v/>
      </c>
      <c s="90" t="str">
        <f>IF('S.D.PASTE SHEET'!I1182="","",'S.D.PASTE SHEET'!I1182)</f>
        <v/>
      </c>
      <c s="91" t="str">
        <f>IF('S.D.PASTE SHEET'!J1182="","",'S.D.PASTE SHEET'!J1182)</f>
        <v/>
      </c>
      <c s="90" t="str">
        <f>IF('S.D.PASTE SHEET'!K1182="","",'S.D.PASTE SHEET'!K1182)</f>
        <v/>
      </c>
      <c s="90" t="str">
        <f>IF('S.D.PASTE SHEET'!L1182="","",'S.D.PASTE SHEET'!L1182)</f>
        <v/>
      </c>
      <c s="90" t="str">
        <f>IF('S.D.PASTE SHEET'!M1182="","",'S.D.PASTE SHEET'!M1182)</f>
        <v/>
      </c>
      <c s="90" t="str">
        <f>IF('S.D.PASTE SHEET'!N1182="","",'S.D.PASTE SHEET'!N1182)</f>
        <v/>
      </c>
      <c s="90" t="str">
        <f>IF('S.D.PASTE SHEET'!O1182="","",'S.D.PASTE SHEET'!O1182)</f>
        <v/>
      </c>
      <c s="90" t="str">
        <f>IF('S.D.PASTE SHEET'!P1182="","",'S.D.PASTE SHEET'!P1182)</f>
        <v/>
      </c>
      <c s="90" t="str">
        <f>IF('S.D.PASTE SHEET'!Q1182="","",'S.D.PASTE SHEET'!Q1182)</f>
        <v/>
      </c>
      <c s="90" t="str">
        <f>IF('S.D.PASTE SHEET'!R1182="","",'S.D.PASTE SHEET'!R1182)</f>
        <v/>
      </c>
      <c s="90" t="str">
        <f>IF('S.D.PASTE SHEET'!S1182="","",'S.D.PASTE SHEET'!S1182)</f>
        <v/>
      </c>
      <c s="90" t="str">
        <f>IF('S.D.PASTE SHEET'!T1182="","",'S.D.PASTE SHEET'!T1182)</f>
        <v/>
      </c>
      <c s="90" t="str">
        <f>IF('S.D.PASTE SHEET'!U1182="","",'S.D.PASTE SHEET'!U1182)</f>
        <v/>
      </c>
      <c s="90" t="str">
        <f>IF('S.D.PASTE SHEET'!V1182="","",'S.D.PASTE SHEET'!V1182)</f>
        <v/>
      </c>
      <c s="90" t="str">
        <f>IF('S.D.PASTE SHEET'!W1182="","",'S.D.PASTE SHEET'!W1182)</f>
        <v/>
      </c>
      <c s="90" t="str">
        <f>IF('S.D.PASTE SHEET'!X1182="","",'S.D.PASTE SHEET'!X1182)</f>
        <v/>
      </c>
      <c s="90" t="str">
        <f>IF('S.D.PASTE SHEET'!Y1182="","",'S.D.PASTE SHEET'!Y1182)</f>
        <v/>
      </c>
      <c s="90" t="str">
        <f>IF('S.D.PASTE SHEET'!Z1182="","",'S.D.PASTE SHEET'!Z1182)</f>
        <v/>
      </c>
      <c s="90" t="str">
        <f>IF('S.D.PASTE SHEET'!AA1182="","",'S.D.PASTE SHEET'!AA1182)</f>
        <v/>
      </c>
      <c s="90" t="str">
        <f>IF('S.D.PASTE SHEET'!AB1182="","",'S.D.PASTE SHEET'!AB1182)</f>
        <v/>
      </c>
      <c s="90" t="str">
        <f>IF('S.D.PASTE SHEET'!AC1182="","",'S.D.PASTE SHEET'!AC1182)</f>
        <v/>
      </c>
      <c s="90" t="str">
        <f>IF('S.D.PASTE SHEET'!AD1182="","",'S.D.PASTE SHEET'!AD1182)</f>
        <v/>
      </c>
      <c s="34"/>
      <c s="32" t="str">
        <f>IF(AK1182="","",IF(AK1182&gt;0,COUNT($AG$2:AG1182),""))</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82" s="32" t="str">
        <f>IF(BC1182="","",IF(BC1182&gt;0,COUNT($AY$2:AY1182),""))</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3" spans="1:66" ht="15.75" customHeight="1">
      <c r="A1183" s="90" t="str">
        <f>IF('S.D.PASTE SHEET'!A1183="","",'S.D.PASTE SHEET'!A1183)</f>
        <v/>
      </c>
      <c s="90" t="str">
        <f>IF('S.D.PASTE SHEET'!B1183="","",'S.D.PASTE SHEET'!B1183)</f>
        <v/>
      </c>
      <c s="90" t="str">
        <f>IF('S.D.PASTE SHEET'!C1183="","",'S.D.PASTE SHEET'!C1183)</f>
        <v/>
      </c>
      <c s="91" t="str">
        <f>IF('S.D.PASTE SHEET'!D1183="","",'S.D.PASTE SHEET'!D1183)</f>
        <v/>
      </c>
      <c s="90" t="str">
        <f>IF('S.D.PASTE SHEET'!E1183="","",UPPER('S.D.PASTE SHEET'!E1183))</f>
        <v/>
      </c>
      <c s="90" t="str">
        <f>IF('S.D.PASTE SHEET'!F1183="","",'S.D.PASTE SHEET'!F1183)</f>
        <v/>
      </c>
      <c s="90" t="str">
        <f>IF('S.D.PASTE SHEET'!G1183="","",UPPER('S.D.PASTE SHEET'!G1183))</f>
        <v/>
      </c>
      <c s="90" t="str">
        <f>IF('S.D.PASTE SHEET'!H1183="","",UPPER('S.D.PASTE SHEET'!H1183))</f>
        <v/>
      </c>
      <c s="90" t="str">
        <f>IF('S.D.PASTE SHEET'!I1183="","",'S.D.PASTE SHEET'!I1183)</f>
        <v/>
      </c>
      <c s="91" t="str">
        <f>IF('S.D.PASTE SHEET'!J1183="","",'S.D.PASTE SHEET'!J1183)</f>
        <v/>
      </c>
      <c s="90" t="str">
        <f>IF('S.D.PASTE SHEET'!K1183="","",'S.D.PASTE SHEET'!K1183)</f>
        <v/>
      </c>
      <c s="90" t="str">
        <f>IF('S.D.PASTE SHEET'!L1183="","",'S.D.PASTE SHEET'!L1183)</f>
        <v/>
      </c>
      <c s="90" t="str">
        <f>IF('S.D.PASTE SHEET'!M1183="","",'S.D.PASTE SHEET'!M1183)</f>
        <v/>
      </c>
      <c s="90" t="str">
        <f>IF('S.D.PASTE SHEET'!N1183="","",'S.D.PASTE SHEET'!N1183)</f>
        <v/>
      </c>
      <c s="90" t="str">
        <f>IF('S.D.PASTE SHEET'!O1183="","",'S.D.PASTE SHEET'!O1183)</f>
        <v/>
      </c>
      <c s="90" t="str">
        <f>IF('S.D.PASTE SHEET'!P1183="","",'S.D.PASTE SHEET'!P1183)</f>
        <v/>
      </c>
      <c s="90" t="str">
        <f>IF('S.D.PASTE SHEET'!Q1183="","",'S.D.PASTE SHEET'!Q1183)</f>
        <v/>
      </c>
      <c s="90" t="str">
        <f>IF('S.D.PASTE SHEET'!R1183="","",'S.D.PASTE SHEET'!R1183)</f>
        <v/>
      </c>
      <c s="90" t="str">
        <f>IF('S.D.PASTE SHEET'!S1183="","",'S.D.PASTE SHEET'!S1183)</f>
        <v/>
      </c>
      <c s="90" t="str">
        <f>IF('S.D.PASTE SHEET'!T1183="","",'S.D.PASTE SHEET'!T1183)</f>
        <v/>
      </c>
      <c s="90" t="str">
        <f>IF('S.D.PASTE SHEET'!U1183="","",'S.D.PASTE SHEET'!U1183)</f>
        <v/>
      </c>
      <c s="90" t="str">
        <f>IF('S.D.PASTE SHEET'!V1183="","",'S.D.PASTE SHEET'!V1183)</f>
        <v/>
      </c>
      <c s="90" t="str">
        <f>IF('S.D.PASTE SHEET'!W1183="","",'S.D.PASTE SHEET'!W1183)</f>
        <v/>
      </c>
      <c s="90" t="str">
        <f>IF('S.D.PASTE SHEET'!X1183="","",'S.D.PASTE SHEET'!X1183)</f>
        <v/>
      </c>
      <c s="90" t="str">
        <f>IF('S.D.PASTE SHEET'!Y1183="","",'S.D.PASTE SHEET'!Y1183)</f>
        <v/>
      </c>
      <c s="90" t="str">
        <f>IF('S.D.PASTE SHEET'!Z1183="","",'S.D.PASTE SHEET'!Z1183)</f>
        <v/>
      </c>
      <c s="90" t="str">
        <f>IF('S.D.PASTE SHEET'!AA1183="","",'S.D.PASTE SHEET'!AA1183)</f>
        <v/>
      </c>
      <c s="90" t="str">
        <f>IF('S.D.PASTE SHEET'!AB1183="","",'S.D.PASTE SHEET'!AB1183)</f>
        <v/>
      </c>
      <c s="90" t="str">
        <f>IF('S.D.PASTE SHEET'!AC1183="","",'S.D.PASTE SHEET'!AC1183)</f>
        <v/>
      </c>
      <c s="90" t="str">
        <f>IF('S.D.PASTE SHEET'!AD1183="","",'S.D.PASTE SHEET'!AD1183)</f>
        <v/>
      </c>
      <c s="34"/>
      <c s="32" t="str">
        <f>IF(AK1183="","",IF(AK1183&gt;0,COUNT($AG$2:AG1183),""))</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83" s="32" t="str">
        <f>IF(BC1183="","",IF(BC1183&gt;0,COUNT($AY$2:AY1183),""))</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4" spans="1:66" ht="15.75" customHeight="1">
      <c r="A1184" s="90" t="str">
        <f>IF('S.D.PASTE SHEET'!A1184="","",'S.D.PASTE SHEET'!A1184)</f>
        <v/>
      </c>
      <c s="90" t="str">
        <f>IF('S.D.PASTE SHEET'!B1184="","",'S.D.PASTE SHEET'!B1184)</f>
        <v/>
      </c>
      <c s="90" t="str">
        <f>IF('S.D.PASTE SHEET'!C1184="","",'S.D.PASTE SHEET'!C1184)</f>
        <v/>
      </c>
      <c s="91" t="str">
        <f>IF('S.D.PASTE SHEET'!D1184="","",'S.D.PASTE SHEET'!D1184)</f>
        <v/>
      </c>
      <c s="90" t="str">
        <f>IF('S.D.PASTE SHEET'!E1184="","",UPPER('S.D.PASTE SHEET'!E1184))</f>
        <v/>
      </c>
      <c s="90" t="str">
        <f>IF('S.D.PASTE SHEET'!F1184="","",'S.D.PASTE SHEET'!F1184)</f>
        <v/>
      </c>
      <c s="90" t="str">
        <f>IF('S.D.PASTE SHEET'!G1184="","",UPPER('S.D.PASTE SHEET'!G1184))</f>
        <v/>
      </c>
      <c s="90" t="str">
        <f>IF('S.D.PASTE SHEET'!H1184="","",UPPER('S.D.PASTE SHEET'!H1184))</f>
        <v/>
      </c>
      <c s="90" t="str">
        <f>IF('S.D.PASTE SHEET'!I1184="","",'S.D.PASTE SHEET'!I1184)</f>
        <v/>
      </c>
      <c s="91" t="str">
        <f>IF('S.D.PASTE SHEET'!J1184="","",'S.D.PASTE SHEET'!J1184)</f>
        <v/>
      </c>
      <c s="90" t="str">
        <f>IF('S.D.PASTE SHEET'!K1184="","",'S.D.PASTE SHEET'!K1184)</f>
        <v/>
      </c>
      <c s="90" t="str">
        <f>IF('S.D.PASTE SHEET'!L1184="","",'S.D.PASTE SHEET'!L1184)</f>
        <v/>
      </c>
      <c s="90" t="str">
        <f>IF('S.D.PASTE SHEET'!M1184="","",'S.D.PASTE SHEET'!M1184)</f>
        <v/>
      </c>
      <c s="90" t="str">
        <f>IF('S.D.PASTE SHEET'!N1184="","",'S.D.PASTE SHEET'!N1184)</f>
        <v/>
      </c>
      <c s="90" t="str">
        <f>IF('S.D.PASTE SHEET'!O1184="","",'S.D.PASTE SHEET'!O1184)</f>
        <v/>
      </c>
      <c s="90" t="str">
        <f>IF('S.D.PASTE SHEET'!P1184="","",'S.D.PASTE SHEET'!P1184)</f>
        <v/>
      </c>
      <c s="90" t="str">
        <f>IF('S.D.PASTE SHEET'!Q1184="","",'S.D.PASTE SHEET'!Q1184)</f>
        <v/>
      </c>
      <c s="90" t="str">
        <f>IF('S.D.PASTE SHEET'!R1184="","",'S.D.PASTE SHEET'!R1184)</f>
        <v/>
      </c>
      <c s="90" t="str">
        <f>IF('S.D.PASTE SHEET'!S1184="","",'S.D.PASTE SHEET'!S1184)</f>
        <v/>
      </c>
      <c s="90" t="str">
        <f>IF('S.D.PASTE SHEET'!T1184="","",'S.D.PASTE SHEET'!T1184)</f>
        <v/>
      </c>
      <c s="90" t="str">
        <f>IF('S.D.PASTE SHEET'!U1184="","",'S.D.PASTE SHEET'!U1184)</f>
        <v/>
      </c>
      <c s="90" t="str">
        <f>IF('S.D.PASTE SHEET'!V1184="","",'S.D.PASTE SHEET'!V1184)</f>
        <v/>
      </c>
      <c s="90" t="str">
        <f>IF('S.D.PASTE SHEET'!W1184="","",'S.D.PASTE SHEET'!W1184)</f>
        <v/>
      </c>
      <c s="90" t="str">
        <f>IF('S.D.PASTE SHEET'!X1184="","",'S.D.PASTE SHEET'!X1184)</f>
        <v/>
      </c>
      <c s="90" t="str">
        <f>IF('S.D.PASTE SHEET'!Y1184="","",'S.D.PASTE SHEET'!Y1184)</f>
        <v/>
      </c>
      <c s="90" t="str">
        <f>IF('S.D.PASTE SHEET'!Z1184="","",'S.D.PASTE SHEET'!Z1184)</f>
        <v/>
      </c>
      <c s="90" t="str">
        <f>IF('S.D.PASTE SHEET'!AA1184="","",'S.D.PASTE SHEET'!AA1184)</f>
        <v/>
      </c>
      <c s="90" t="str">
        <f>IF('S.D.PASTE SHEET'!AB1184="","",'S.D.PASTE SHEET'!AB1184)</f>
        <v/>
      </c>
      <c s="90" t="str">
        <f>IF('S.D.PASTE SHEET'!AC1184="","",'S.D.PASTE SHEET'!AC1184)</f>
        <v/>
      </c>
      <c s="90" t="str">
        <f>IF('S.D.PASTE SHEET'!AD1184="","",'S.D.PASTE SHEET'!AD1184)</f>
        <v/>
      </c>
      <c s="34"/>
      <c s="32" t="str">
        <f>IF(AK1184="","",IF(AK1184&gt;0,COUNT($AG$2:AG1184),""))</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 t="shared" si="166"/>
        <v/>
      </c>
      <c r="AX1184" s="32" t="str">
        <f>IF(BC1184="","",IF(BC1184&gt;0,COUNT($AY$2:AY1184),""))</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5" spans="1:66" ht="15.75" customHeight="1">
      <c r="A1185" s="90" t="str">
        <f>IF('S.D.PASTE SHEET'!A1185="","",'S.D.PASTE SHEET'!A1185)</f>
        <v/>
      </c>
      <c s="90" t="str">
        <f>IF('S.D.PASTE SHEET'!B1185="","",'S.D.PASTE SHEET'!B1185)</f>
        <v/>
      </c>
      <c s="90" t="str">
        <f>IF('S.D.PASTE SHEET'!C1185="","",'S.D.PASTE SHEET'!C1185)</f>
        <v/>
      </c>
      <c s="91" t="str">
        <f>IF('S.D.PASTE SHEET'!D1185="","",'S.D.PASTE SHEET'!D1185)</f>
        <v/>
      </c>
      <c s="90" t="str">
        <f>IF('S.D.PASTE SHEET'!E1185="","",UPPER('S.D.PASTE SHEET'!E1185))</f>
        <v/>
      </c>
      <c s="90" t="str">
        <f>IF('S.D.PASTE SHEET'!F1185="","",'S.D.PASTE SHEET'!F1185)</f>
        <v/>
      </c>
      <c s="90" t="str">
        <f>IF('S.D.PASTE SHEET'!G1185="","",UPPER('S.D.PASTE SHEET'!G1185))</f>
        <v/>
      </c>
      <c s="90" t="str">
        <f>IF('S.D.PASTE SHEET'!H1185="","",UPPER('S.D.PASTE SHEET'!H1185))</f>
        <v/>
      </c>
      <c s="90" t="str">
        <f>IF('S.D.PASTE SHEET'!I1185="","",'S.D.PASTE SHEET'!I1185)</f>
        <v/>
      </c>
      <c s="91" t="str">
        <f>IF('S.D.PASTE SHEET'!J1185="","",'S.D.PASTE SHEET'!J1185)</f>
        <v/>
      </c>
      <c s="90" t="str">
        <f>IF('S.D.PASTE SHEET'!K1185="","",'S.D.PASTE SHEET'!K1185)</f>
        <v/>
      </c>
      <c s="90" t="str">
        <f>IF('S.D.PASTE SHEET'!L1185="","",'S.D.PASTE SHEET'!L1185)</f>
        <v/>
      </c>
      <c s="90" t="str">
        <f>IF('S.D.PASTE SHEET'!M1185="","",'S.D.PASTE SHEET'!M1185)</f>
        <v/>
      </c>
      <c s="90" t="str">
        <f>IF('S.D.PASTE SHEET'!N1185="","",'S.D.PASTE SHEET'!N1185)</f>
        <v/>
      </c>
      <c s="90" t="str">
        <f>IF('S.D.PASTE SHEET'!O1185="","",'S.D.PASTE SHEET'!O1185)</f>
        <v/>
      </c>
      <c s="90" t="str">
        <f>IF('S.D.PASTE SHEET'!P1185="","",'S.D.PASTE SHEET'!P1185)</f>
        <v/>
      </c>
      <c s="90" t="str">
        <f>IF('S.D.PASTE SHEET'!Q1185="","",'S.D.PASTE SHEET'!Q1185)</f>
        <v/>
      </c>
      <c s="90" t="str">
        <f>IF('S.D.PASTE SHEET'!R1185="","",'S.D.PASTE SHEET'!R1185)</f>
        <v/>
      </c>
      <c s="90" t="str">
        <f>IF('S.D.PASTE SHEET'!S1185="","",'S.D.PASTE SHEET'!S1185)</f>
        <v/>
      </c>
      <c s="90" t="str">
        <f>IF('S.D.PASTE SHEET'!T1185="","",'S.D.PASTE SHEET'!T1185)</f>
        <v/>
      </c>
      <c s="90" t="str">
        <f>IF('S.D.PASTE SHEET'!U1185="","",'S.D.PASTE SHEET'!U1185)</f>
        <v/>
      </c>
      <c s="90" t="str">
        <f>IF('S.D.PASTE SHEET'!V1185="","",'S.D.PASTE SHEET'!V1185)</f>
        <v/>
      </c>
      <c s="90" t="str">
        <f>IF('S.D.PASTE SHEET'!W1185="","",'S.D.PASTE SHEET'!W1185)</f>
        <v/>
      </c>
      <c s="90" t="str">
        <f>IF('S.D.PASTE SHEET'!X1185="","",'S.D.PASTE SHEET'!X1185)</f>
        <v/>
      </c>
      <c s="90" t="str">
        <f>IF('S.D.PASTE SHEET'!Y1185="","",'S.D.PASTE SHEET'!Y1185)</f>
        <v/>
      </c>
      <c s="90" t="str">
        <f>IF('S.D.PASTE SHEET'!Z1185="","",'S.D.PASTE SHEET'!Z1185)</f>
        <v/>
      </c>
      <c s="90" t="str">
        <f>IF('S.D.PASTE SHEET'!AA1185="","",'S.D.PASTE SHEET'!AA1185)</f>
        <v/>
      </c>
      <c s="90" t="str">
        <f>IF('S.D.PASTE SHEET'!AB1185="","",'S.D.PASTE SHEET'!AB1185)</f>
        <v/>
      </c>
      <c s="90" t="str">
        <f>IF('S.D.PASTE SHEET'!AC1185="","",'S.D.PASTE SHEET'!AC1185)</f>
        <v/>
      </c>
      <c s="90" t="str">
        <f>IF('S.D.PASTE SHEET'!AD1185="","",'S.D.PASTE SHEET'!AD1185)</f>
        <v/>
      </c>
      <c s="34"/>
      <c s="32" t="str">
        <f>IF(AK1185="","",IF(AK1185&gt;0,COUNT($AG$2:AG1185),""))</f>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37" t="str">
        <f t="shared" si="166"/>
        <v/>
      </c>
      <c s="10" t="str">
        <f t="shared" si="166"/>
        <v/>
      </c>
      <c s="10" t="str">
        <f t="shared" si="166"/>
        <v/>
      </c>
      <c s="10" t="str">
        <f t="shared" si="166"/>
        <v/>
      </c>
      <c s="10" t="str">
        <f t="shared" si="166"/>
        <v/>
      </c>
      <c s="10" t="str">
        <f t="shared" si="166"/>
        <v/>
      </c>
      <c s="10" t="str">
        <f>IF(AND($AJ$1=5,$A1185=5),P1185,"")</f>
        <v/>
      </c>
      <c r="AX1185" s="32" t="str">
        <f>IF(BC1185="","",IF(BC1185&gt;0,COUNT($AY$2:AY1185),""))</f>
        <v/>
      </c>
      <c s="10" t="str">
        <f t="shared" si="164"/>
        <v/>
      </c>
      <c s="10" t="str">
        <f t="shared" si="167"/>
        <v/>
      </c>
      <c s="10" t="str">
        <f t="shared" si="167"/>
        <v/>
      </c>
      <c s="39" t="str">
        <f t="shared" si="167"/>
        <v/>
      </c>
      <c s="10" t="str">
        <f t="shared" si="167"/>
        <v/>
      </c>
      <c s="10" t="str">
        <f t="shared" si="167"/>
        <v/>
      </c>
      <c s="10" t="str">
        <f t="shared" si="167"/>
        <v/>
      </c>
      <c s="10" t="str">
        <f t="shared" si="167"/>
        <v/>
      </c>
      <c s="10" t="str">
        <f t="shared" si="167"/>
        <v/>
      </c>
      <c s="39" t="str">
        <f t="shared" si="167"/>
        <v/>
      </c>
      <c s="10" t="str">
        <f t="shared" si="167"/>
        <v/>
      </c>
      <c s="10" t="str">
        <f t="shared" si="167"/>
        <v/>
      </c>
      <c s="10" t="str">
        <f t="shared" si="167"/>
        <v/>
      </c>
      <c s="10" t="str">
        <f t="shared" si="167"/>
        <v/>
      </c>
      <c s="10" t="str">
        <f t="shared" si="167"/>
        <v/>
      </c>
      <c s="10" t="str">
        <f t="shared" si="167"/>
        <v/>
      </c>
    </row>
    <row r="1186" spans="1:66" ht="15.75" customHeight="1">
      <c r="A1186" s="90" t="str">
        <f>IF('S.D.PASTE SHEET'!A1186="","",'S.D.PASTE SHEET'!A1186)</f>
        <v/>
      </c>
      <c s="90" t="str">
        <f>IF('S.D.PASTE SHEET'!B1186="","",'S.D.PASTE SHEET'!B1186)</f>
        <v/>
      </c>
      <c s="90" t="str">
        <f>IF('S.D.PASTE SHEET'!C1186="","",'S.D.PASTE SHEET'!C1186)</f>
        <v/>
      </c>
      <c s="91" t="str">
        <f>IF('S.D.PASTE SHEET'!D1186="","",'S.D.PASTE SHEET'!D1186)</f>
        <v/>
      </c>
      <c s="90" t="str">
        <f>IF('S.D.PASTE SHEET'!E1186="","",UPPER('S.D.PASTE SHEET'!E1186))</f>
        <v/>
      </c>
      <c s="90" t="str">
        <f>IF('S.D.PASTE SHEET'!F1186="","",'S.D.PASTE SHEET'!F1186)</f>
        <v/>
      </c>
      <c s="90" t="str">
        <f>IF('S.D.PASTE SHEET'!G1186="","",UPPER('S.D.PASTE SHEET'!G1186))</f>
        <v/>
      </c>
      <c s="90" t="str">
        <f>IF('S.D.PASTE SHEET'!H1186="","",UPPER('S.D.PASTE SHEET'!H1186))</f>
        <v/>
      </c>
      <c s="90" t="str">
        <f>IF('S.D.PASTE SHEET'!I1186="","",'S.D.PASTE SHEET'!I1186)</f>
        <v/>
      </c>
      <c s="91" t="str">
        <f>IF('S.D.PASTE SHEET'!J1186="","",'S.D.PASTE SHEET'!J1186)</f>
        <v/>
      </c>
      <c s="90" t="str">
        <f>IF('S.D.PASTE SHEET'!K1186="","",'S.D.PASTE SHEET'!K1186)</f>
        <v/>
      </c>
      <c s="90" t="str">
        <f>IF('S.D.PASTE SHEET'!L1186="","",'S.D.PASTE SHEET'!L1186)</f>
        <v/>
      </c>
      <c s="90" t="str">
        <f>IF('S.D.PASTE SHEET'!M1186="","",'S.D.PASTE SHEET'!M1186)</f>
        <v/>
      </c>
      <c s="90" t="str">
        <f>IF('S.D.PASTE SHEET'!N1186="","",'S.D.PASTE SHEET'!N1186)</f>
        <v/>
      </c>
      <c s="90" t="str">
        <f>IF('S.D.PASTE SHEET'!O1186="","",'S.D.PASTE SHEET'!O1186)</f>
        <v/>
      </c>
      <c s="90" t="str">
        <f>IF('S.D.PASTE SHEET'!P1186="","",'S.D.PASTE SHEET'!P1186)</f>
        <v/>
      </c>
      <c s="90" t="str">
        <f>IF('S.D.PASTE SHEET'!Q1186="","",'S.D.PASTE SHEET'!Q1186)</f>
        <v/>
      </c>
      <c s="90" t="str">
        <f>IF('S.D.PASTE SHEET'!R1186="","",'S.D.PASTE SHEET'!R1186)</f>
        <v/>
      </c>
      <c s="90" t="str">
        <f>IF('S.D.PASTE SHEET'!S1186="","",'S.D.PASTE SHEET'!S1186)</f>
        <v/>
      </c>
      <c s="90" t="str">
        <f>IF('S.D.PASTE SHEET'!T1186="","",'S.D.PASTE SHEET'!T1186)</f>
        <v/>
      </c>
      <c s="90" t="str">
        <f>IF('S.D.PASTE SHEET'!U1186="","",'S.D.PASTE SHEET'!U1186)</f>
        <v/>
      </c>
      <c s="90" t="str">
        <f>IF('S.D.PASTE SHEET'!V1186="","",'S.D.PASTE SHEET'!V1186)</f>
        <v/>
      </c>
      <c s="90" t="str">
        <f>IF('S.D.PASTE SHEET'!W1186="","",'S.D.PASTE SHEET'!W1186)</f>
        <v/>
      </c>
      <c s="90" t="str">
        <f>IF('S.D.PASTE SHEET'!X1186="","",'S.D.PASTE SHEET'!X1186)</f>
        <v/>
      </c>
      <c s="90" t="str">
        <f>IF('S.D.PASTE SHEET'!Y1186="","",'S.D.PASTE SHEET'!Y1186)</f>
        <v/>
      </c>
      <c s="90" t="str">
        <f>IF('S.D.PASTE SHEET'!Z1186="","",'S.D.PASTE SHEET'!Z1186)</f>
        <v/>
      </c>
      <c s="90" t="str">
        <f>IF('S.D.PASTE SHEET'!AA1186="","",'S.D.PASTE SHEET'!AA1186)</f>
        <v/>
      </c>
      <c s="90" t="str">
        <f>IF('S.D.PASTE SHEET'!AB1186="","",'S.D.PASTE SHEET'!AB1186)</f>
        <v/>
      </c>
      <c s="90" t="str">
        <f>IF('S.D.PASTE SHEET'!AC1186="","",'S.D.PASTE SHEET'!AC1186)</f>
        <v/>
      </c>
      <c s="90" t="str">
        <f>IF('S.D.PASTE SHEET'!AD1186="","",'S.D.PASTE SHEET'!AD1186)</f>
        <v/>
      </c>
      <c s="34"/>
      <c s="32" t="str">
        <f>IF(AK1186="","",IF(AK1186&gt;0,COUNT($AG$2:AG1186),""))</f>
        <v/>
      </c>
      <c s="10" t="str">
        <f t="shared" si="168" ref="AG1186:AV1201">IF(AND($AJ$1=5,$A1186=5),A1186,"")</f>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86" s="32" t="str">
        <f>IF(BC1186="","",IF(BC1186&gt;0,COUNT($AY$2:AY1186),""))</f>
        <v/>
      </c>
      <c s="10" t="str">
        <f t="shared" si="164"/>
        <v/>
      </c>
      <c s="10" t="str">
        <f t="shared" si="169" ref="AZ1186:BN1201">IF(AND($BB$1=5,$A1186=5,$BC$1=$B1186),B1186,"")</f>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87" spans="1:66" ht="15.75" customHeight="1">
      <c r="A1187" s="90" t="str">
        <f>IF('S.D.PASTE SHEET'!A1187="","",'S.D.PASTE SHEET'!A1187)</f>
        <v/>
      </c>
      <c s="90" t="str">
        <f>IF('S.D.PASTE SHEET'!B1187="","",'S.D.PASTE SHEET'!B1187)</f>
        <v/>
      </c>
      <c s="90" t="str">
        <f>IF('S.D.PASTE SHEET'!C1187="","",'S.D.PASTE SHEET'!C1187)</f>
        <v/>
      </c>
      <c s="91" t="str">
        <f>IF('S.D.PASTE SHEET'!D1187="","",'S.D.PASTE SHEET'!D1187)</f>
        <v/>
      </c>
      <c s="90" t="str">
        <f>IF('S.D.PASTE SHEET'!E1187="","",UPPER('S.D.PASTE SHEET'!E1187))</f>
        <v/>
      </c>
      <c s="90" t="str">
        <f>IF('S.D.PASTE SHEET'!F1187="","",'S.D.PASTE SHEET'!F1187)</f>
        <v/>
      </c>
      <c s="90" t="str">
        <f>IF('S.D.PASTE SHEET'!G1187="","",UPPER('S.D.PASTE SHEET'!G1187))</f>
        <v/>
      </c>
      <c s="90" t="str">
        <f>IF('S.D.PASTE SHEET'!H1187="","",UPPER('S.D.PASTE SHEET'!H1187))</f>
        <v/>
      </c>
      <c s="90" t="str">
        <f>IF('S.D.PASTE SHEET'!I1187="","",'S.D.PASTE SHEET'!I1187)</f>
        <v/>
      </c>
      <c s="91" t="str">
        <f>IF('S.D.PASTE SHEET'!J1187="","",'S.D.PASTE SHEET'!J1187)</f>
        <v/>
      </c>
      <c s="90" t="str">
        <f>IF('S.D.PASTE SHEET'!K1187="","",'S.D.PASTE SHEET'!K1187)</f>
        <v/>
      </c>
      <c s="90" t="str">
        <f>IF('S.D.PASTE SHEET'!L1187="","",'S.D.PASTE SHEET'!L1187)</f>
        <v/>
      </c>
      <c s="90" t="str">
        <f>IF('S.D.PASTE SHEET'!M1187="","",'S.D.PASTE SHEET'!M1187)</f>
        <v/>
      </c>
      <c s="90" t="str">
        <f>IF('S.D.PASTE SHEET'!N1187="","",'S.D.PASTE SHEET'!N1187)</f>
        <v/>
      </c>
      <c s="90" t="str">
        <f>IF('S.D.PASTE SHEET'!O1187="","",'S.D.PASTE SHEET'!O1187)</f>
        <v/>
      </c>
      <c s="90" t="str">
        <f>IF('S.D.PASTE SHEET'!P1187="","",'S.D.PASTE SHEET'!P1187)</f>
        <v/>
      </c>
      <c s="90" t="str">
        <f>IF('S.D.PASTE SHEET'!Q1187="","",'S.D.PASTE SHEET'!Q1187)</f>
        <v/>
      </c>
      <c s="90" t="str">
        <f>IF('S.D.PASTE SHEET'!R1187="","",'S.D.PASTE SHEET'!R1187)</f>
        <v/>
      </c>
      <c s="90" t="str">
        <f>IF('S.D.PASTE SHEET'!S1187="","",'S.D.PASTE SHEET'!S1187)</f>
        <v/>
      </c>
      <c s="90" t="str">
        <f>IF('S.D.PASTE SHEET'!T1187="","",'S.D.PASTE SHEET'!T1187)</f>
        <v/>
      </c>
      <c s="90" t="str">
        <f>IF('S.D.PASTE SHEET'!U1187="","",'S.D.PASTE SHEET'!U1187)</f>
        <v/>
      </c>
      <c s="90" t="str">
        <f>IF('S.D.PASTE SHEET'!V1187="","",'S.D.PASTE SHEET'!V1187)</f>
        <v/>
      </c>
      <c s="90" t="str">
        <f>IF('S.D.PASTE SHEET'!W1187="","",'S.D.PASTE SHEET'!W1187)</f>
        <v/>
      </c>
      <c s="90" t="str">
        <f>IF('S.D.PASTE SHEET'!X1187="","",'S.D.PASTE SHEET'!X1187)</f>
        <v/>
      </c>
      <c s="90" t="str">
        <f>IF('S.D.PASTE SHEET'!Y1187="","",'S.D.PASTE SHEET'!Y1187)</f>
        <v/>
      </c>
      <c s="90" t="str">
        <f>IF('S.D.PASTE SHEET'!Z1187="","",'S.D.PASTE SHEET'!Z1187)</f>
        <v/>
      </c>
      <c s="90" t="str">
        <f>IF('S.D.PASTE SHEET'!AA1187="","",'S.D.PASTE SHEET'!AA1187)</f>
        <v/>
      </c>
      <c s="90" t="str">
        <f>IF('S.D.PASTE SHEET'!AB1187="","",'S.D.PASTE SHEET'!AB1187)</f>
        <v/>
      </c>
      <c s="90" t="str">
        <f>IF('S.D.PASTE SHEET'!AC1187="","",'S.D.PASTE SHEET'!AC1187)</f>
        <v/>
      </c>
      <c s="90" t="str">
        <f>IF('S.D.PASTE SHEET'!AD1187="","",'S.D.PASTE SHEET'!AD1187)</f>
        <v/>
      </c>
      <c s="34"/>
      <c s="32" t="str">
        <f>IF(AK1187="","",IF(AK1187&gt;0,COUNT($AG$2:AG1187),""))</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87" s="32" t="str">
        <f>IF(BC1187="","",IF(BC1187&gt;0,COUNT($AY$2:AY1187),""))</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88" spans="1:66" ht="15.75" customHeight="1">
      <c r="A1188" s="90" t="str">
        <f>IF('S.D.PASTE SHEET'!A1188="","",'S.D.PASTE SHEET'!A1188)</f>
        <v/>
      </c>
      <c s="90" t="str">
        <f>IF('S.D.PASTE SHEET'!B1188="","",'S.D.PASTE SHEET'!B1188)</f>
        <v/>
      </c>
      <c s="90" t="str">
        <f>IF('S.D.PASTE SHEET'!C1188="","",'S.D.PASTE SHEET'!C1188)</f>
        <v/>
      </c>
      <c s="91" t="str">
        <f>IF('S.D.PASTE SHEET'!D1188="","",'S.D.PASTE SHEET'!D1188)</f>
        <v/>
      </c>
      <c s="90" t="str">
        <f>IF('S.D.PASTE SHEET'!E1188="","",UPPER('S.D.PASTE SHEET'!E1188))</f>
        <v/>
      </c>
      <c s="90" t="str">
        <f>IF('S.D.PASTE SHEET'!F1188="","",'S.D.PASTE SHEET'!F1188)</f>
        <v/>
      </c>
      <c s="90" t="str">
        <f>IF('S.D.PASTE SHEET'!G1188="","",UPPER('S.D.PASTE SHEET'!G1188))</f>
        <v/>
      </c>
      <c s="90" t="str">
        <f>IF('S.D.PASTE SHEET'!H1188="","",UPPER('S.D.PASTE SHEET'!H1188))</f>
        <v/>
      </c>
      <c s="90" t="str">
        <f>IF('S.D.PASTE SHEET'!I1188="","",'S.D.PASTE SHEET'!I1188)</f>
        <v/>
      </c>
      <c s="91" t="str">
        <f>IF('S.D.PASTE SHEET'!J1188="","",'S.D.PASTE SHEET'!J1188)</f>
        <v/>
      </c>
      <c s="90" t="str">
        <f>IF('S.D.PASTE SHEET'!K1188="","",'S.D.PASTE SHEET'!K1188)</f>
        <v/>
      </c>
      <c s="90" t="str">
        <f>IF('S.D.PASTE SHEET'!L1188="","",'S.D.PASTE SHEET'!L1188)</f>
        <v/>
      </c>
      <c s="90" t="str">
        <f>IF('S.D.PASTE SHEET'!M1188="","",'S.D.PASTE SHEET'!M1188)</f>
        <v/>
      </c>
      <c s="90" t="str">
        <f>IF('S.D.PASTE SHEET'!N1188="","",'S.D.PASTE SHEET'!N1188)</f>
        <v/>
      </c>
      <c s="90" t="str">
        <f>IF('S.D.PASTE SHEET'!O1188="","",'S.D.PASTE SHEET'!O1188)</f>
        <v/>
      </c>
      <c s="90" t="str">
        <f>IF('S.D.PASTE SHEET'!P1188="","",'S.D.PASTE SHEET'!P1188)</f>
        <v/>
      </c>
      <c s="90" t="str">
        <f>IF('S.D.PASTE SHEET'!Q1188="","",'S.D.PASTE SHEET'!Q1188)</f>
        <v/>
      </c>
      <c s="90" t="str">
        <f>IF('S.D.PASTE SHEET'!R1188="","",'S.D.PASTE SHEET'!R1188)</f>
        <v/>
      </c>
      <c s="90" t="str">
        <f>IF('S.D.PASTE SHEET'!S1188="","",'S.D.PASTE SHEET'!S1188)</f>
        <v/>
      </c>
      <c s="90" t="str">
        <f>IF('S.D.PASTE SHEET'!T1188="","",'S.D.PASTE SHEET'!T1188)</f>
        <v/>
      </c>
      <c s="90" t="str">
        <f>IF('S.D.PASTE SHEET'!U1188="","",'S.D.PASTE SHEET'!U1188)</f>
        <v/>
      </c>
      <c s="90" t="str">
        <f>IF('S.D.PASTE SHEET'!V1188="","",'S.D.PASTE SHEET'!V1188)</f>
        <v/>
      </c>
      <c s="90" t="str">
        <f>IF('S.D.PASTE SHEET'!W1188="","",'S.D.PASTE SHEET'!W1188)</f>
        <v/>
      </c>
      <c s="90" t="str">
        <f>IF('S.D.PASTE SHEET'!X1188="","",'S.D.PASTE SHEET'!X1188)</f>
        <v/>
      </c>
      <c s="90" t="str">
        <f>IF('S.D.PASTE SHEET'!Y1188="","",'S.D.PASTE SHEET'!Y1188)</f>
        <v/>
      </c>
      <c s="90" t="str">
        <f>IF('S.D.PASTE SHEET'!Z1188="","",'S.D.PASTE SHEET'!Z1188)</f>
        <v/>
      </c>
      <c s="90" t="str">
        <f>IF('S.D.PASTE SHEET'!AA1188="","",'S.D.PASTE SHEET'!AA1188)</f>
        <v/>
      </c>
      <c s="90" t="str">
        <f>IF('S.D.PASTE SHEET'!AB1188="","",'S.D.PASTE SHEET'!AB1188)</f>
        <v/>
      </c>
      <c s="90" t="str">
        <f>IF('S.D.PASTE SHEET'!AC1188="","",'S.D.PASTE SHEET'!AC1188)</f>
        <v/>
      </c>
      <c s="90" t="str">
        <f>IF('S.D.PASTE SHEET'!AD1188="","",'S.D.PASTE SHEET'!AD1188)</f>
        <v/>
      </c>
      <c s="34"/>
      <c s="32" t="str">
        <f>IF(AK1188="","",IF(AK1188&gt;0,COUNT($AG$2:AG1188),""))</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88" s="32" t="str">
        <f>IF(BC1188="","",IF(BC1188&gt;0,COUNT($AY$2:AY1188),""))</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89" spans="1:66" ht="15.75" customHeight="1">
      <c r="A1189" s="90" t="str">
        <f>IF('S.D.PASTE SHEET'!A1189="","",'S.D.PASTE SHEET'!A1189)</f>
        <v/>
      </c>
      <c s="90" t="str">
        <f>IF('S.D.PASTE SHEET'!B1189="","",'S.D.PASTE SHEET'!B1189)</f>
        <v/>
      </c>
      <c s="90" t="str">
        <f>IF('S.D.PASTE SHEET'!C1189="","",'S.D.PASTE SHEET'!C1189)</f>
        <v/>
      </c>
      <c s="91" t="str">
        <f>IF('S.D.PASTE SHEET'!D1189="","",'S.D.PASTE SHEET'!D1189)</f>
        <v/>
      </c>
      <c s="90" t="str">
        <f>IF('S.D.PASTE SHEET'!E1189="","",UPPER('S.D.PASTE SHEET'!E1189))</f>
        <v/>
      </c>
      <c s="90" t="str">
        <f>IF('S.D.PASTE SHEET'!F1189="","",'S.D.PASTE SHEET'!F1189)</f>
        <v/>
      </c>
      <c s="90" t="str">
        <f>IF('S.D.PASTE SHEET'!G1189="","",UPPER('S.D.PASTE SHEET'!G1189))</f>
        <v/>
      </c>
      <c s="90" t="str">
        <f>IF('S.D.PASTE SHEET'!H1189="","",UPPER('S.D.PASTE SHEET'!H1189))</f>
        <v/>
      </c>
      <c s="90" t="str">
        <f>IF('S.D.PASTE SHEET'!I1189="","",'S.D.PASTE SHEET'!I1189)</f>
        <v/>
      </c>
      <c s="91" t="str">
        <f>IF('S.D.PASTE SHEET'!J1189="","",'S.D.PASTE SHEET'!J1189)</f>
        <v/>
      </c>
      <c s="90" t="str">
        <f>IF('S.D.PASTE SHEET'!K1189="","",'S.D.PASTE SHEET'!K1189)</f>
        <v/>
      </c>
      <c s="90" t="str">
        <f>IF('S.D.PASTE SHEET'!L1189="","",'S.D.PASTE SHEET'!L1189)</f>
        <v/>
      </c>
      <c s="90" t="str">
        <f>IF('S.D.PASTE SHEET'!M1189="","",'S.D.PASTE SHEET'!M1189)</f>
        <v/>
      </c>
      <c s="90" t="str">
        <f>IF('S.D.PASTE SHEET'!N1189="","",'S.D.PASTE SHEET'!N1189)</f>
        <v/>
      </c>
      <c s="90" t="str">
        <f>IF('S.D.PASTE SHEET'!O1189="","",'S.D.PASTE SHEET'!O1189)</f>
        <v/>
      </c>
      <c s="90" t="str">
        <f>IF('S.D.PASTE SHEET'!P1189="","",'S.D.PASTE SHEET'!P1189)</f>
        <v/>
      </c>
      <c s="90" t="str">
        <f>IF('S.D.PASTE SHEET'!Q1189="","",'S.D.PASTE SHEET'!Q1189)</f>
        <v/>
      </c>
      <c s="90" t="str">
        <f>IF('S.D.PASTE SHEET'!R1189="","",'S.D.PASTE SHEET'!R1189)</f>
        <v/>
      </c>
      <c s="90" t="str">
        <f>IF('S.D.PASTE SHEET'!S1189="","",'S.D.PASTE SHEET'!S1189)</f>
        <v/>
      </c>
      <c s="90" t="str">
        <f>IF('S.D.PASTE SHEET'!T1189="","",'S.D.PASTE SHEET'!T1189)</f>
        <v/>
      </c>
      <c s="90" t="str">
        <f>IF('S.D.PASTE SHEET'!U1189="","",'S.D.PASTE SHEET'!U1189)</f>
        <v/>
      </c>
      <c s="90" t="str">
        <f>IF('S.D.PASTE SHEET'!V1189="","",'S.D.PASTE SHEET'!V1189)</f>
        <v/>
      </c>
      <c s="90" t="str">
        <f>IF('S.D.PASTE SHEET'!W1189="","",'S.D.PASTE SHEET'!W1189)</f>
        <v/>
      </c>
      <c s="90" t="str">
        <f>IF('S.D.PASTE SHEET'!X1189="","",'S.D.PASTE SHEET'!X1189)</f>
        <v/>
      </c>
      <c s="90" t="str">
        <f>IF('S.D.PASTE SHEET'!Y1189="","",'S.D.PASTE SHEET'!Y1189)</f>
        <v/>
      </c>
      <c s="90" t="str">
        <f>IF('S.D.PASTE SHEET'!Z1189="","",'S.D.PASTE SHEET'!Z1189)</f>
        <v/>
      </c>
      <c s="90" t="str">
        <f>IF('S.D.PASTE SHEET'!AA1189="","",'S.D.PASTE SHEET'!AA1189)</f>
        <v/>
      </c>
      <c s="90" t="str">
        <f>IF('S.D.PASTE SHEET'!AB1189="","",'S.D.PASTE SHEET'!AB1189)</f>
        <v/>
      </c>
      <c s="90" t="str">
        <f>IF('S.D.PASTE SHEET'!AC1189="","",'S.D.PASTE SHEET'!AC1189)</f>
        <v/>
      </c>
      <c s="90" t="str">
        <f>IF('S.D.PASTE SHEET'!AD1189="","",'S.D.PASTE SHEET'!AD1189)</f>
        <v/>
      </c>
      <c s="34"/>
      <c s="32" t="str">
        <f>IF(AK1189="","",IF(AK1189&gt;0,COUNT($AG$2:AG1189),""))</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89" s="32" t="str">
        <f>IF(BC1189="","",IF(BC1189&gt;0,COUNT($AY$2:AY1189),""))</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0" spans="1:66" ht="15.75" customHeight="1">
      <c r="A1190" s="90" t="str">
        <f>IF('S.D.PASTE SHEET'!A1190="","",'S.D.PASTE SHEET'!A1190)</f>
        <v/>
      </c>
      <c s="90" t="str">
        <f>IF('S.D.PASTE SHEET'!B1190="","",'S.D.PASTE SHEET'!B1190)</f>
        <v/>
      </c>
      <c s="90" t="str">
        <f>IF('S.D.PASTE SHEET'!C1190="","",'S.D.PASTE SHEET'!C1190)</f>
        <v/>
      </c>
      <c s="91" t="str">
        <f>IF('S.D.PASTE SHEET'!D1190="","",'S.D.PASTE SHEET'!D1190)</f>
        <v/>
      </c>
      <c s="90" t="str">
        <f>IF('S.D.PASTE SHEET'!E1190="","",UPPER('S.D.PASTE SHEET'!E1190))</f>
        <v/>
      </c>
      <c s="90" t="str">
        <f>IF('S.D.PASTE SHEET'!F1190="","",'S.D.PASTE SHEET'!F1190)</f>
        <v/>
      </c>
      <c s="90" t="str">
        <f>IF('S.D.PASTE SHEET'!G1190="","",UPPER('S.D.PASTE SHEET'!G1190))</f>
        <v/>
      </c>
      <c s="90" t="str">
        <f>IF('S.D.PASTE SHEET'!H1190="","",UPPER('S.D.PASTE SHEET'!H1190))</f>
        <v/>
      </c>
      <c s="90" t="str">
        <f>IF('S.D.PASTE SHEET'!I1190="","",'S.D.PASTE SHEET'!I1190)</f>
        <v/>
      </c>
      <c s="91" t="str">
        <f>IF('S.D.PASTE SHEET'!J1190="","",'S.D.PASTE SHEET'!J1190)</f>
        <v/>
      </c>
      <c s="90" t="str">
        <f>IF('S.D.PASTE SHEET'!K1190="","",'S.D.PASTE SHEET'!K1190)</f>
        <v/>
      </c>
      <c s="90" t="str">
        <f>IF('S.D.PASTE SHEET'!L1190="","",'S.D.PASTE SHEET'!L1190)</f>
        <v/>
      </c>
      <c s="90" t="str">
        <f>IF('S.D.PASTE SHEET'!M1190="","",'S.D.PASTE SHEET'!M1190)</f>
        <v/>
      </c>
      <c s="90" t="str">
        <f>IF('S.D.PASTE SHEET'!N1190="","",'S.D.PASTE SHEET'!N1190)</f>
        <v/>
      </c>
      <c s="90" t="str">
        <f>IF('S.D.PASTE SHEET'!O1190="","",'S.D.PASTE SHEET'!O1190)</f>
        <v/>
      </c>
      <c s="90" t="str">
        <f>IF('S.D.PASTE SHEET'!P1190="","",'S.D.PASTE SHEET'!P1190)</f>
        <v/>
      </c>
      <c s="90" t="str">
        <f>IF('S.D.PASTE SHEET'!Q1190="","",'S.D.PASTE SHEET'!Q1190)</f>
        <v/>
      </c>
      <c s="90" t="str">
        <f>IF('S.D.PASTE SHEET'!R1190="","",'S.D.PASTE SHEET'!R1190)</f>
        <v/>
      </c>
      <c s="90" t="str">
        <f>IF('S.D.PASTE SHEET'!S1190="","",'S.D.PASTE SHEET'!S1190)</f>
        <v/>
      </c>
      <c s="90" t="str">
        <f>IF('S.D.PASTE SHEET'!T1190="","",'S.D.PASTE SHEET'!T1190)</f>
        <v/>
      </c>
      <c s="90" t="str">
        <f>IF('S.D.PASTE SHEET'!U1190="","",'S.D.PASTE SHEET'!U1190)</f>
        <v/>
      </c>
      <c s="90" t="str">
        <f>IF('S.D.PASTE SHEET'!V1190="","",'S.D.PASTE SHEET'!V1190)</f>
        <v/>
      </c>
      <c s="90" t="str">
        <f>IF('S.D.PASTE SHEET'!W1190="","",'S.D.PASTE SHEET'!W1190)</f>
        <v/>
      </c>
      <c s="90" t="str">
        <f>IF('S.D.PASTE SHEET'!X1190="","",'S.D.PASTE SHEET'!X1190)</f>
        <v/>
      </c>
      <c s="90" t="str">
        <f>IF('S.D.PASTE SHEET'!Y1190="","",'S.D.PASTE SHEET'!Y1190)</f>
        <v/>
      </c>
      <c s="90" t="str">
        <f>IF('S.D.PASTE SHEET'!Z1190="","",'S.D.PASTE SHEET'!Z1190)</f>
        <v/>
      </c>
      <c s="90" t="str">
        <f>IF('S.D.PASTE SHEET'!AA1190="","",'S.D.PASTE SHEET'!AA1190)</f>
        <v/>
      </c>
      <c s="90" t="str">
        <f>IF('S.D.PASTE SHEET'!AB1190="","",'S.D.PASTE SHEET'!AB1190)</f>
        <v/>
      </c>
      <c s="90" t="str">
        <f>IF('S.D.PASTE SHEET'!AC1190="","",'S.D.PASTE SHEET'!AC1190)</f>
        <v/>
      </c>
      <c s="90" t="str">
        <f>IF('S.D.PASTE SHEET'!AD1190="","",'S.D.PASTE SHEET'!AD1190)</f>
        <v/>
      </c>
      <c s="34"/>
      <c s="32" t="str">
        <f>IF(AK1190="","",IF(AK1190&gt;0,COUNT($AG$2:AG1190),""))</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0" s="32" t="str">
        <f>IF(BC1190="","",IF(BC1190&gt;0,COUNT($AY$2:AY1190),""))</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1" spans="1:66" ht="15.75" customHeight="1">
      <c r="A1191" s="90" t="str">
        <f>IF('S.D.PASTE SHEET'!A1191="","",'S.D.PASTE SHEET'!A1191)</f>
        <v/>
      </c>
      <c s="90" t="str">
        <f>IF('S.D.PASTE SHEET'!B1191="","",'S.D.PASTE SHEET'!B1191)</f>
        <v/>
      </c>
      <c s="90" t="str">
        <f>IF('S.D.PASTE SHEET'!C1191="","",'S.D.PASTE SHEET'!C1191)</f>
        <v/>
      </c>
      <c s="91" t="str">
        <f>IF('S.D.PASTE SHEET'!D1191="","",'S.D.PASTE SHEET'!D1191)</f>
        <v/>
      </c>
      <c s="90" t="str">
        <f>IF('S.D.PASTE SHEET'!E1191="","",UPPER('S.D.PASTE SHEET'!E1191))</f>
        <v/>
      </c>
      <c s="90" t="str">
        <f>IF('S.D.PASTE SHEET'!F1191="","",'S.D.PASTE SHEET'!F1191)</f>
        <v/>
      </c>
      <c s="90" t="str">
        <f>IF('S.D.PASTE SHEET'!G1191="","",UPPER('S.D.PASTE SHEET'!G1191))</f>
        <v/>
      </c>
      <c s="90" t="str">
        <f>IF('S.D.PASTE SHEET'!H1191="","",UPPER('S.D.PASTE SHEET'!H1191))</f>
        <v/>
      </c>
      <c s="90" t="str">
        <f>IF('S.D.PASTE SHEET'!I1191="","",'S.D.PASTE SHEET'!I1191)</f>
        <v/>
      </c>
      <c s="91" t="str">
        <f>IF('S.D.PASTE SHEET'!J1191="","",'S.D.PASTE SHEET'!J1191)</f>
        <v/>
      </c>
      <c s="90" t="str">
        <f>IF('S.D.PASTE SHEET'!K1191="","",'S.D.PASTE SHEET'!K1191)</f>
        <v/>
      </c>
      <c s="90" t="str">
        <f>IF('S.D.PASTE SHEET'!L1191="","",'S.D.PASTE SHEET'!L1191)</f>
        <v/>
      </c>
      <c s="90" t="str">
        <f>IF('S.D.PASTE SHEET'!M1191="","",'S.D.PASTE SHEET'!M1191)</f>
        <v/>
      </c>
      <c s="90" t="str">
        <f>IF('S.D.PASTE SHEET'!N1191="","",'S.D.PASTE SHEET'!N1191)</f>
        <v/>
      </c>
      <c s="90" t="str">
        <f>IF('S.D.PASTE SHEET'!O1191="","",'S.D.PASTE SHEET'!O1191)</f>
        <v/>
      </c>
      <c s="90" t="str">
        <f>IF('S.D.PASTE SHEET'!P1191="","",'S.D.PASTE SHEET'!P1191)</f>
        <v/>
      </c>
      <c s="90" t="str">
        <f>IF('S.D.PASTE SHEET'!Q1191="","",'S.D.PASTE SHEET'!Q1191)</f>
        <v/>
      </c>
      <c s="90" t="str">
        <f>IF('S.D.PASTE SHEET'!R1191="","",'S.D.PASTE SHEET'!R1191)</f>
        <v/>
      </c>
      <c s="90" t="str">
        <f>IF('S.D.PASTE SHEET'!S1191="","",'S.D.PASTE SHEET'!S1191)</f>
        <v/>
      </c>
      <c s="90" t="str">
        <f>IF('S.D.PASTE SHEET'!T1191="","",'S.D.PASTE SHEET'!T1191)</f>
        <v/>
      </c>
      <c s="90" t="str">
        <f>IF('S.D.PASTE SHEET'!U1191="","",'S.D.PASTE SHEET'!U1191)</f>
        <v/>
      </c>
      <c s="90" t="str">
        <f>IF('S.D.PASTE SHEET'!V1191="","",'S.D.PASTE SHEET'!V1191)</f>
        <v/>
      </c>
      <c s="90" t="str">
        <f>IF('S.D.PASTE SHEET'!W1191="","",'S.D.PASTE SHEET'!W1191)</f>
        <v/>
      </c>
      <c s="90" t="str">
        <f>IF('S.D.PASTE SHEET'!X1191="","",'S.D.PASTE SHEET'!X1191)</f>
        <v/>
      </c>
      <c s="90" t="str">
        <f>IF('S.D.PASTE SHEET'!Y1191="","",'S.D.PASTE SHEET'!Y1191)</f>
        <v/>
      </c>
      <c s="90" t="str">
        <f>IF('S.D.PASTE SHEET'!Z1191="","",'S.D.PASTE SHEET'!Z1191)</f>
        <v/>
      </c>
      <c s="90" t="str">
        <f>IF('S.D.PASTE SHEET'!AA1191="","",'S.D.PASTE SHEET'!AA1191)</f>
        <v/>
      </c>
      <c s="90" t="str">
        <f>IF('S.D.PASTE SHEET'!AB1191="","",'S.D.PASTE SHEET'!AB1191)</f>
        <v/>
      </c>
      <c s="90" t="str">
        <f>IF('S.D.PASTE SHEET'!AC1191="","",'S.D.PASTE SHEET'!AC1191)</f>
        <v/>
      </c>
      <c s="90" t="str">
        <f>IF('S.D.PASTE SHEET'!AD1191="","",'S.D.PASTE SHEET'!AD1191)</f>
        <v/>
      </c>
      <c s="34"/>
      <c s="32" t="str">
        <f>IF(AK1191="","",IF(AK1191&gt;0,COUNT($AG$2:AG1191),""))</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1" s="32" t="str">
        <f>IF(BC1191="","",IF(BC1191&gt;0,COUNT($AY$2:AY1191),""))</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2" spans="1:66" ht="15.75" customHeight="1">
      <c r="A1192" s="90" t="str">
        <f>IF('S.D.PASTE SHEET'!A1192="","",'S.D.PASTE SHEET'!A1192)</f>
        <v/>
      </c>
      <c s="90" t="str">
        <f>IF('S.D.PASTE SHEET'!B1192="","",'S.D.PASTE SHEET'!B1192)</f>
        <v/>
      </c>
      <c s="90" t="str">
        <f>IF('S.D.PASTE SHEET'!C1192="","",'S.D.PASTE SHEET'!C1192)</f>
        <v/>
      </c>
      <c s="91" t="str">
        <f>IF('S.D.PASTE SHEET'!D1192="","",'S.D.PASTE SHEET'!D1192)</f>
        <v/>
      </c>
      <c s="90" t="str">
        <f>IF('S.D.PASTE SHEET'!E1192="","",UPPER('S.D.PASTE SHEET'!E1192))</f>
        <v/>
      </c>
      <c s="90" t="str">
        <f>IF('S.D.PASTE SHEET'!F1192="","",'S.D.PASTE SHEET'!F1192)</f>
        <v/>
      </c>
      <c s="90" t="str">
        <f>IF('S.D.PASTE SHEET'!G1192="","",UPPER('S.D.PASTE SHEET'!G1192))</f>
        <v/>
      </c>
      <c s="90" t="str">
        <f>IF('S.D.PASTE SHEET'!H1192="","",UPPER('S.D.PASTE SHEET'!H1192))</f>
        <v/>
      </c>
      <c s="90" t="str">
        <f>IF('S.D.PASTE SHEET'!I1192="","",'S.D.PASTE SHEET'!I1192)</f>
        <v/>
      </c>
      <c s="91" t="str">
        <f>IF('S.D.PASTE SHEET'!J1192="","",'S.D.PASTE SHEET'!J1192)</f>
        <v/>
      </c>
      <c s="90" t="str">
        <f>IF('S.D.PASTE SHEET'!K1192="","",'S.D.PASTE SHEET'!K1192)</f>
        <v/>
      </c>
      <c s="90" t="str">
        <f>IF('S.D.PASTE SHEET'!L1192="","",'S.D.PASTE SHEET'!L1192)</f>
        <v/>
      </c>
      <c s="90" t="str">
        <f>IF('S.D.PASTE SHEET'!M1192="","",'S.D.PASTE SHEET'!M1192)</f>
        <v/>
      </c>
      <c s="90" t="str">
        <f>IF('S.D.PASTE SHEET'!N1192="","",'S.D.PASTE SHEET'!N1192)</f>
        <v/>
      </c>
      <c s="90" t="str">
        <f>IF('S.D.PASTE SHEET'!O1192="","",'S.D.PASTE SHEET'!O1192)</f>
        <v/>
      </c>
      <c s="90" t="str">
        <f>IF('S.D.PASTE SHEET'!P1192="","",'S.D.PASTE SHEET'!P1192)</f>
        <v/>
      </c>
      <c s="90" t="str">
        <f>IF('S.D.PASTE SHEET'!Q1192="","",'S.D.PASTE SHEET'!Q1192)</f>
        <v/>
      </c>
      <c s="90" t="str">
        <f>IF('S.D.PASTE SHEET'!R1192="","",'S.D.PASTE SHEET'!R1192)</f>
        <v/>
      </c>
      <c s="90" t="str">
        <f>IF('S.D.PASTE SHEET'!S1192="","",'S.D.PASTE SHEET'!S1192)</f>
        <v/>
      </c>
      <c s="90" t="str">
        <f>IF('S.D.PASTE SHEET'!T1192="","",'S.D.PASTE SHEET'!T1192)</f>
        <v/>
      </c>
      <c s="90" t="str">
        <f>IF('S.D.PASTE SHEET'!U1192="","",'S.D.PASTE SHEET'!U1192)</f>
        <v/>
      </c>
      <c s="90" t="str">
        <f>IF('S.D.PASTE SHEET'!V1192="","",'S.D.PASTE SHEET'!V1192)</f>
        <v/>
      </c>
      <c s="90" t="str">
        <f>IF('S.D.PASTE SHEET'!W1192="","",'S.D.PASTE SHEET'!W1192)</f>
        <v/>
      </c>
      <c s="90" t="str">
        <f>IF('S.D.PASTE SHEET'!X1192="","",'S.D.PASTE SHEET'!X1192)</f>
        <v/>
      </c>
      <c s="90" t="str">
        <f>IF('S.D.PASTE SHEET'!Y1192="","",'S.D.PASTE SHEET'!Y1192)</f>
        <v/>
      </c>
      <c s="90" t="str">
        <f>IF('S.D.PASTE SHEET'!Z1192="","",'S.D.PASTE SHEET'!Z1192)</f>
        <v/>
      </c>
      <c s="90" t="str">
        <f>IF('S.D.PASTE SHEET'!AA1192="","",'S.D.PASTE SHEET'!AA1192)</f>
        <v/>
      </c>
      <c s="90" t="str">
        <f>IF('S.D.PASTE SHEET'!AB1192="","",'S.D.PASTE SHEET'!AB1192)</f>
        <v/>
      </c>
      <c s="90" t="str">
        <f>IF('S.D.PASTE SHEET'!AC1192="","",'S.D.PASTE SHEET'!AC1192)</f>
        <v/>
      </c>
      <c s="90" t="str">
        <f>IF('S.D.PASTE SHEET'!AD1192="","",'S.D.PASTE SHEET'!AD1192)</f>
        <v/>
      </c>
      <c s="34"/>
      <c s="32" t="str">
        <f>IF(AK1192="","",IF(AK1192&gt;0,COUNT($AG$2:AG1192),""))</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2" s="32" t="str">
        <f>IF(BC1192="","",IF(BC1192&gt;0,COUNT($AY$2:AY1192),""))</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3" spans="1:66" ht="15.75" customHeight="1">
      <c r="A1193" s="90" t="str">
        <f>IF('S.D.PASTE SHEET'!A1193="","",'S.D.PASTE SHEET'!A1193)</f>
        <v/>
      </c>
      <c s="90" t="str">
        <f>IF('S.D.PASTE SHEET'!B1193="","",'S.D.PASTE SHEET'!B1193)</f>
        <v/>
      </c>
      <c s="90" t="str">
        <f>IF('S.D.PASTE SHEET'!C1193="","",'S.D.PASTE SHEET'!C1193)</f>
        <v/>
      </c>
      <c s="91" t="str">
        <f>IF('S.D.PASTE SHEET'!D1193="","",'S.D.PASTE SHEET'!D1193)</f>
        <v/>
      </c>
      <c s="90" t="str">
        <f>IF('S.D.PASTE SHEET'!E1193="","",UPPER('S.D.PASTE SHEET'!E1193))</f>
        <v/>
      </c>
      <c s="90" t="str">
        <f>IF('S.D.PASTE SHEET'!F1193="","",'S.D.PASTE SHEET'!F1193)</f>
        <v/>
      </c>
      <c s="90" t="str">
        <f>IF('S.D.PASTE SHEET'!G1193="","",UPPER('S.D.PASTE SHEET'!G1193))</f>
        <v/>
      </c>
      <c s="90" t="str">
        <f>IF('S.D.PASTE SHEET'!H1193="","",UPPER('S.D.PASTE SHEET'!H1193))</f>
        <v/>
      </c>
      <c s="90" t="str">
        <f>IF('S.D.PASTE SHEET'!I1193="","",'S.D.PASTE SHEET'!I1193)</f>
        <v/>
      </c>
      <c s="91" t="str">
        <f>IF('S.D.PASTE SHEET'!J1193="","",'S.D.PASTE SHEET'!J1193)</f>
        <v/>
      </c>
      <c s="90" t="str">
        <f>IF('S.D.PASTE SHEET'!K1193="","",'S.D.PASTE SHEET'!K1193)</f>
        <v/>
      </c>
      <c s="90" t="str">
        <f>IF('S.D.PASTE SHEET'!L1193="","",'S.D.PASTE SHEET'!L1193)</f>
        <v/>
      </c>
      <c s="90" t="str">
        <f>IF('S.D.PASTE SHEET'!M1193="","",'S.D.PASTE SHEET'!M1193)</f>
        <v/>
      </c>
      <c s="90" t="str">
        <f>IF('S.D.PASTE SHEET'!N1193="","",'S.D.PASTE SHEET'!N1193)</f>
        <v/>
      </c>
      <c s="90" t="str">
        <f>IF('S.D.PASTE SHEET'!O1193="","",'S.D.PASTE SHEET'!O1193)</f>
        <v/>
      </c>
      <c s="90" t="str">
        <f>IF('S.D.PASTE SHEET'!P1193="","",'S.D.PASTE SHEET'!P1193)</f>
        <v/>
      </c>
      <c s="90" t="str">
        <f>IF('S.D.PASTE SHEET'!Q1193="","",'S.D.PASTE SHEET'!Q1193)</f>
        <v/>
      </c>
      <c s="90" t="str">
        <f>IF('S.D.PASTE SHEET'!R1193="","",'S.D.PASTE SHEET'!R1193)</f>
        <v/>
      </c>
      <c s="90" t="str">
        <f>IF('S.D.PASTE SHEET'!S1193="","",'S.D.PASTE SHEET'!S1193)</f>
        <v/>
      </c>
      <c s="90" t="str">
        <f>IF('S.D.PASTE SHEET'!T1193="","",'S.D.PASTE SHEET'!T1193)</f>
        <v/>
      </c>
      <c s="90" t="str">
        <f>IF('S.D.PASTE SHEET'!U1193="","",'S.D.PASTE SHEET'!U1193)</f>
        <v/>
      </c>
      <c s="90" t="str">
        <f>IF('S.D.PASTE SHEET'!V1193="","",'S.D.PASTE SHEET'!V1193)</f>
        <v/>
      </c>
      <c s="90" t="str">
        <f>IF('S.D.PASTE SHEET'!W1193="","",'S.D.PASTE SHEET'!W1193)</f>
        <v/>
      </c>
      <c s="90" t="str">
        <f>IF('S.D.PASTE SHEET'!X1193="","",'S.D.PASTE SHEET'!X1193)</f>
        <v/>
      </c>
      <c s="90" t="str">
        <f>IF('S.D.PASTE SHEET'!Y1193="","",'S.D.PASTE SHEET'!Y1193)</f>
        <v/>
      </c>
      <c s="90" t="str">
        <f>IF('S.D.PASTE SHEET'!Z1193="","",'S.D.PASTE SHEET'!Z1193)</f>
        <v/>
      </c>
      <c s="90" t="str">
        <f>IF('S.D.PASTE SHEET'!AA1193="","",'S.D.PASTE SHEET'!AA1193)</f>
        <v/>
      </c>
      <c s="90" t="str">
        <f>IF('S.D.PASTE SHEET'!AB1193="","",'S.D.PASTE SHEET'!AB1193)</f>
        <v/>
      </c>
      <c s="90" t="str">
        <f>IF('S.D.PASTE SHEET'!AC1193="","",'S.D.PASTE SHEET'!AC1193)</f>
        <v/>
      </c>
      <c s="90" t="str">
        <f>IF('S.D.PASTE SHEET'!AD1193="","",'S.D.PASTE SHEET'!AD1193)</f>
        <v/>
      </c>
      <c s="34"/>
      <c s="32" t="str">
        <f>IF(AK1193="","",IF(AK1193&gt;0,COUNT($AG$2:AG1193),""))</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3" s="32" t="str">
        <f>IF(BC1193="","",IF(BC1193&gt;0,COUNT($AY$2:AY1193),""))</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4" spans="1:66" ht="15.75" customHeight="1">
      <c r="A1194" s="90" t="str">
        <f>IF('S.D.PASTE SHEET'!A1194="","",'S.D.PASTE SHEET'!A1194)</f>
        <v/>
      </c>
      <c s="90" t="str">
        <f>IF('S.D.PASTE SHEET'!B1194="","",'S.D.PASTE SHEET'!B1194)</f>
        <v/>
      </c>
      <c s="90" t="str">
        <f>IF('S.D.PASTE SHEET'!C1194="","",'S.D.PASTE SHEET'!C1194)</f>
        <v/>
      </c>
      <c s="91" t="str">
        <f>IF('S.D.PASTE SHEET'!D1194="","",'S.D.PASTE SHEET'!D1194)</f>
        <v/>
      </c>
      <c s="90" t="str">
        <f>IF('S.D.PASTE SHEET'!E1194="","",UPPER('S.D.PASTE SHEET'!E1194))</f>
        <v/>
      </c>
      <c s="90" t="str">
        <f>IF('S.D.PASTE SHEET'!F1194="","",'S.D.PASTE SHEET'!F1194)</f>
        <v/>
      </c>
      <c s="90" t="str">
        <f>IF('S.D.PASTE SHEET'!G1194="","",UPPER('S.D.PASTE SHEET'!G1194))</f>
        <v/>
      </c>
      <c s="90" t="str">
        <f>IF('S.D.PASTE SHEET'!H1194="","",UPPER('S.D.PASTE SHEET'!H1194))</f>
        <v/>
      </c>
      <c s="90" t="str">
        <f>IF('S.D.PASTE SHEET'!I1194="","",'S.D.PASTE SHEET'!I1194)</f>
        <v/>
      </c>
      <c s="91" t="str">
        <f>IF('S.D.PASTE SHEET'!J1194="","",'S.D.PASTE SHEET'!J1194)</f>
        <v/>
      </c>
      <c s="90" t="str">
        <f>IF('S.D.PASTE SHEET'!K1194="","",'S.D.PASTE SHEET'!K1194)</f>
        <v/>
      </c>
      <c s="90" t="str">
        <f>IF('S.D.PASTE SHEET'!L1194="","",'S.D.PASTE SHEET'!L1194)</f>
        <v/>
      </c>
      <c s="90" t="str">
        <f>IF('S.D.PASTE SHEET'!M1194="","",'S.D.PASTE SHEET'!M1194)</f>
        <v/>
      </c>
      <c s="90" t="str">
        <f>IF('S.D.PASTE SHEET'!N1194="","",'S.D.PASTE SHEET'!N1194)</f>
        <v/>
      </c>
      <c s="90" t="str">
        <f>IF('S.D.PASTE SHEET'!O1194="","",'S.D.PASTE SHEET'!O1194)</f>
        <v/>
      </c>
      <c s="90" t="str">
        <f>IF('S.D.PASTE SHEET'!P1194="","",'S.D.PASTE SHEET'!P1194)</f>
        <v/>
      </c>
      <c s="90" t="str">
        <f>IF('S.D.PASTE SHEET'!Q1194="","",'S.D.PASTE SHEET'!Q1194)</f>
        <v/>
      </c>
      <c s="90" t="str">
        <f>IF('S.D.PASTE SHEET'!R1194="","",'S.D.PASTE SHEET'!R1194)</f>
        <v/>
      </c>
      <c s="90" t="str">
        <f>IF('S.D.PASTE SHEET'!S1194="","",'S.D.PASTE SHEET'!S1194)</f>
        <v/>
      </c>
      <c s="90" t="str">
        <f>IF('S.D.PASTE SHEET'!T1194="","",'S.D.PASTE SHEET'!T1194)</f>
        <v/>
      </c>
      <c s="90" t="str">
        <f>IF('S.D.PASTE SHEET'!U1194="","",'S.D.PASTE SHEET'!U1194)</f>
        <v/>
      </c>
      <c s="90" t="str">
        <f>IF('S.D.PASTE SHEET'!V1194="","",'S.D.PASTE SHEET'!V1194)</f>
        <v/>
      </c>
      <c s="90" t="str">
        <f>IF('S.D.PASTE SHEET'!W1194="","",'S.D.PASTE SHEET'!W1194)</f>
        <v/>
      </c>
      <c s="90" t="str">
        <f>IF('S.D.PASTE SHEET'!X1194="","",'S.D.PASTE SHEET'!X1194)</f>
        <v/>
      </c>
      <c s="90" t="str">
        <f>IF('S.D.PASTE SHEET'!Y1194="","",'S.D.PASTE SHEET'!Y1194)</f>
        <v/>
      </c>
      <c s="90" t="str">
        <f>IF('S.D.PASTE SHEET'!Z1194="","",'S.D.PASTE SHEET'!Z1194)</f>
        <v/>
      </c>
      <c s="90" t="str">
        <f>IF('S.D.PASTE SHEET'!AA1194="","",'S.D.PASTE SHEET'!AA1194)</f>
        <v/>
      </c>
      <c s="90" t="str">
        <f>IF('S.D.PASTE SHEET'!AB1194="","",'S.D.PASTE SHEET'!AB1194)</f>
        <v/>
      </c>
      <c s="90" t="str">
        <f>IF('S.D.PASTE SHEET'!AC1194="","",'S.D.PASTE SHEET'!AC1194)</f>
        <v/>
      </c>
      <c s="90" t="str">
        <f>IF('S.D.PASTE SHEET'!AD1194="","",'S.D.PASTE SHEET'!AD1194)</f>
        <v/>
      </c>
      <c s="34"/>
      <c s="32" t="str">
        <f>IF(AK1194="","",IF(AK1194&gt;0,COUNT($AG$2:AG1194),""))</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4" s="32" t="str">
        <f>IF(BC1194="","",IF(BC1194&gt;0,COUNT($AY$2:AY1194),""))</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5" spans="1:66" ht="15.75" customHeight="1">
      <c r="A1195" s="90" t="str">
        <f>IF('S.D.PASTE SHEET'!A1195="","",'S.D.PASTE SHEET'!A1195)</f>
        <v/>
      </c>
      <c s="90" t="str">
        <f>IF('S.D.PASTE SHEET'!B1195="","",'S.D.PASTE SHEET'!B1195)</f>
        <v/>
      </c>
      <c s="90" t="str">
        <f>IF('S.D.PASTE SHEET'!C1195="","",'S.D.PASTE SHEET'!C1195)</f>
        <v/>
      </c>
      <c s="91" t="str">
        <f>IF('S.D.PASTE SHEET'!D1195="","",'S.D.PASTE SHEET'!D1195)</f>
        <v/>
      </c>
      <c s="90" t="str">
        <f>IF('S.D.PASTE SHEET'!E1195="","",UPPER('S.D.PASTE SHEET'!E1195))</f>
        <v/>
      </c>
      <c s="90" t="str">
        <f>IF('S.D.PASTE SHEET'!F1195="","",'S.D.PASTE SHEET'!F1195)</f>
        <v/>
      </c>
      <c s="90" t="str">
        <f>IF('S.D.PASTE SHEET'!G1195="","",UPPER('S.D.PASTE SHEET'!G1195))</f>
        <v/>
      </c>
      <c s="90" t="str">
        <f>IF('S.D.PASTE SHEET'!H1195="","",UPPER('S.D.PASTE SHEET'!H1195))</f>
        <v/>
      </c>
      <c s="90" t="str">
        <f>IF('S.D.PASTE SHEET'!I1195="","",'S.D.PASTE SHEET'!I1195)</f>
        <v/>
      </c>
      <c s="91" t="str">
        <f>IF('S.D.PASTE SHEET'!J1195="","",'S.D.PASTE SHEET'!J1195)</f>
        <v/>
      </c>
      <c s="90" t="str">
        <f>IF('S.D.PASTE SHEET'!K1195="","",'S.D.PASTE SHEET'!K1195)</f>
        <v/>
      </c>
      <c s="90" t="str">
        <f>IF('S.D.PASTE SHEET'!L1195="","",'S.D.PASTE SHEET'!L1195)</f>
        <v/>
      </c>
      <c s="90" t="str">
        <f>IF('S.D.PASTE SHEET'!M1195="","",'S.D.PASTE SHEET'!M1195)</f>
        <v/>
      </c>
      <c s="90" t="str">
        <f>IF('S.D.PASTE SHEET'!N1195="","",'S.D.PASTE SHEET'!N1195)</f>
        <v/>
      </c>
      <c s="90" t="str">
        <f>IF('S.D.PASTE SHEET'!O1195="","",'S.D.PASTE SHEET'!O1195)</f>
        <v/>
      </c>
      <c s="90" t="str">
        <f>IF('S.D.PASTE SHEET'!P1195="","",'S.D.PASTE SHEET'!P1195)</f>
        <v/>
      </c>
      <c s="90" t="str">
        <f>IF('S.D.PASTE SHEET'!Q1195="","",'S.D.PASTE SHEET'!Q1195)</f>
        <v/>
      </c>
      <c s="90" t="str">
        <f>IF('S.D.PASTE SHEET'!R1195="","",'S.D.PASTE SHEET'!R1195)</f>
        <v/>
      </c>
      <c s="90" t="str">
        <f>IF('S.D.PASTE SHEET'!S1195="","",'S.D.PASTE SHEET'!S1195)</f>
        <v/>
      </c>
      <c s="90" t="str">
        <f>IF('S.D.PASTE SHEET'!T1195="","",'S.D.PASTE SHEET'!T1195)</f>
        <v/>
      </c>
      <c s="90" t="str">
        <f>IF('S.D.PASTE SHEET'!U1195="","",'S.D.PASTE SHEET'!U1195)</f>
        <v/>
      </c>
      <c s="90" t="str">
        <f>IF('S.D.PASTE SHEET'!V1195="","",'S.D.PASTE SHEET'!V1195)</f>
        <v/>
      </c>
      <c s="90" t="str">
        <f>IF('S.D.PASTE SHEET'!W1195="","",'S.D.PASTE SHEET'!W1195)</f>
        <v/>
      </c>
      <c s="90" t="str">
        <f>IF('S.D.PASTE SHEET'!X1195="","",'S.D.PASTE SHEET'!X1195)</f>
        <v/>
      </c>
      <c s="90" t="str">
        <f>IF('S.D.PASTE SHEET'!Y1195="","",'S.D.PASTE SHEET'!Y1195)</f>
        <v/>
      </c>
      <c s="90" t="str">
        <f>IF('S.D.PASTE SHEET'!Z1195="","",'S.D.PASTE SHEET'!Z1195)</f>
        <v/>
      </c>
      <c s="90" t="str">
        <f>IF('S.D.PASTE SHEET'!AA1195="","",'S.D.PASTE SHEET'!AA1195)</f>
        <v/>
      </c>
      <c s="90" t="str">
        <f>IF('S.D.PASTE SHEET'!AB1195="","",'S.D.PASTE SHEET'!AB1195)</f>
        <v/>
      </c>
      <c s="90" t="str">
        <f>IF('S.D.PASTE SHEET'!AC1195="","",'S.D.PASTE SHEET'!AC1195)</f>
        <v/>
      </c>
      <c s="90" t="str">
        <f>IF('S.D.PASTE SHEET'!AD1195="","",'S.D.PASTE SHEET'!AD1195)</f>
        <v/>
      </c>
      <c s="34"/>
      <c s="32" t="str">
        <f>IF(AK1195="","",IF(AK1195&gt;0,COUNT($AG$2:AG1195),""))</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5" s="32" t="str">
        <f>IF(BC1195="","",IF(BC1195&gt;0,COUNT($AY$2:AY1195),""))</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6" spans="1:66" ht="15.75" customHeight="1">
      <c r="A1196" s="90" t="str">
        <f>IF('S.D.PASTE SHEET'!A1196="","",'S.D.PASTE SHEET'!A1196)</f>
        <v/>
      </c>
      <c s="90" t="str">
        <f>IF('S.D.PASTE SHEET'!B1196="","",'S.D.PASTE SHEET'!B1196)</f>
        <v/>
      </c>
      <c s="90" t="str">
        <f>IF('S.D.PASTE SHEET'!C1196="","",'S.D.PASTE SHEET'!C1196)</f>
        <v/>
      </c>
      <c s="91" t="str">
        <f>IF('S.D.PASTE SHEET'!D1196="","",'S.D.PASTE SHEET'!D1196)</f>
        <v/>
      </c>
      <c s="90" t="str">
        <f>IF('S.D.PASTE SHEET'!E1196="","",UPPER('S.D.PASTE SHEET'!E1196))</f>
        <v/>
      </c>
      <c s="90" t="str">
        <f>IF('S.D.PASTE SHEET'!F1196="","",'S.D.PASTE SHEET'!F1196)</f>
        <v/>
      </c>
      <c s="90" t="str">
        <f>IF('S.D.PASTE SHEET'!G1196="","",UPPER('S.D.PASTE SHEET'!G1196))</f>
        <v/>
      </c>
      <c s="90" t="str">
        <f>IF('S.D.PASTE SHEET'!H1196="","",UPPER('S.D.PASTE SHEET'!H1196))</f>
        <v/>
      </c>
      <c s="90" t="str">
        <f>IF('S.D.PASTE SHEET'!I1196="","",'S.D.PASTE SHEET'!I1196)</f>
        <v/>
      </c>
      <c s="91" t="str">
        <f>IF('S.D.PASTE SHEET'!J1196="","",'S.D.PASTE SHEET'!J1196)</f>
        <v/>
      </c>
      <c s="90" t="str">
        <f>IF('S.D.PASTE SHEET'!K1196="","",'S.D.PASTE SHEET'!K1196)</f>
        <v/>
      </c>
      <c s="90" t="str">
        <f>IF('S.D.PASTE SHEET'!L1196="","",'S.D.PASTE SHEET'!L1196)</f>
        <v/>
      </c>
      <c s="90" t="str">
        <f>IF('S.D.PASTE SHEET'!M1196="","",'S.D.PASTE SHEET'!M1196)</f>
        <v/>
      </c>
      <c s="90" t="str">
        <f>IF('S.D.PASTE SHEET'!N1196="","",'S.D.PASTE SHEET'!N1196)</f>
        <v/>
      </c>
      <c s="90" t="str">
        <f>IF('S.D.PASTE SHEET'!O1196="","",'S.D.PASTE SHEET'!O1196)</f>
        <v/>
      </c>
      <c s="90" t="str">
        <f>IF('S.D.PASTE SHEET'!P1196="","",'S.D.PASTE SHEET'!P1196)</f>
        <v/>
      </c>
      <c s="90" t="str">
        <f>IF('S.D.PASTE SHEET'!Q1196="","",'S.D.PASTE SHEET'!Q1196)</f>
        <v/>
      </c>
      <c s="90" t="str">
        <f>IF('S.D.PASTE SHEET'!R1196="","",'S.D.PASTE SHEET'!R1196)</f>
        <v/>
      </c>
      <c s="90" t="str">
        <f>IF('S.D.PASTE SHEET'!S1196="","",'S.D.PASTE SHEET'!S1196)</f>
        <v/>
      </c>
      <c s="90" t="str">
        <f>IF('S.D.PASTE SHEET'!T1196="","",'S.D.PASTE SHEET'!T1196)</f>
        <v/>
      </c>
      <c s="90" t="str">
        <f>IF('S.D.PASTE SHEET'!U1196="","",'S.D.PASTE SHEET'!U1196)</f>
        <v/>
      </c>
      <c s="90" t="str">
        <f>IF('S.D.PASTE SHEET'!V1196="","",'S.D.PASTE SHEET'!V1196)</f>
        <v/>
      </c>
      <c s="90" t="str">
        <f>IF('S.D.PASTE SHEET'!W1196="","",'S.D.PASTE SHEET'!W1196)</f>
        <v/>
      </c>
      <c s="90" t="str">
        <f>IF('S.D.PASTE SHEET'!X1196="","",'S.D.PASTE SHEET'!X1196)</f>
        <v/>
      </c>
      <c s="90" t="str">
        <f>IF('S.D.PASTE SHEET'!Y1196="","",'S.D.PASTE SHEET'!Y1196)</f>
        <v/>
      </c>
      <c s="90" t="str">
        <f>IF('S.D.PASTE SHEET'!Z1196="","",'S.D.PASTE SHEET'!Z1196)</f>
        <v/>
      </c>
      <c s="90" t="str">
        <f>IF('S.D.PASTE SHEET'!AA1196="","",'S.D.PASTE SHEET'!AA1196)</f>
        <v/>
      </c>
      <c s="90" t="str">
        <f>IF('S.D.PASTE SHEET'!AB1196="","",'S.D.PASTE SHEET'!AB1196)</f>
        <v/>
      </c>
      <c s="90" t="str">
        <f>IF('S.D.PASTE SHEET'!AC1196="","",'S.D.PASTE SHEET'!AC1196)</f>
        <v/>
      </c>
      <c s="90" t="str">
        <f>IF('S.D.PASTE SHEET'!AD1196="","",'S.D.PASTE SHEET'!AD1196)</f>
        <v/>
      </c>
      <c s="34"/>
      <c s="32" t="str">
        <f>IF(AK1196="","",IF(AK1196&gt;0,COUNT($AG$2:AG1196),""))</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6" s="32" t="str">
        <f>IF(BC1196="","",IF(BC1196&gt;0,COUNT($AY$2:AY1196),""))</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7" spans="1:66" ht="15.75" customHeight="1">
      <c r="A1197" s="90" t="str">
        <f>IF('S.D.PASTE SHEET'!A1197="","",'S.D.PASTE SHEET'!A1197)</f>
        <v/>
      </c>
      <c s="90" t="str">
        <f>IF('S.D.PASTE SHEET'!B1197="","",'S.D.PASTE SHEET'!B1197)</f>
        <v/>
      </c>
      <c s="90" t="str">
        <f>IF('S.D.PASTE SHEET'!C1197="","",'S.D.PASTE SHEET'!C1197)</f>
        <v/>
      </c>
      <c s="91" t="str">
        <f>IF('S.D.PASTE SHEET'!D1197="","",'S.D.PASTE SHEET'!D1197)</f>
        <v/>
      </c>
      <c s="90" t="str">
        <f>IF('S.D.PASTE SHEET'!E1197="","",UPPER('S.D.PASTE SHEET'!E1197))</f>
        <v/>
      </c>
      <c s="90" t="str">
        <f>IF('S.D.PASTE SHEET'!F1197="","",'S.D.PASTE SHEET'!F1197)</f>
        <v/>
      </c>
      <c s="90" t="str">
        <f>IF('S.D.PASTE SHEET'!G1197="","",UPPER('S.D.PASTE SHEET'!G1197))</f>
        <v/>
      </c>
      <c s="90" t="str">
        <f>IF('S.D.PASTE SHEET'!H1197="","",UPPER('S.D.PASTE SHEET'!H1197))</f>
        <v/>
      </c>
      <c s="90" t="str">
        <f>IF('S.D.PASTE SHEET'!I1197="","",'S.D.PASTE SHEET'!I1197)</f>
        <v/>
      </c>
      <c s="91" t="str">
        <f>IF('S.D.PASTE SHEET'!J1197="","",'S.D.PASTE SHEET'!J1197)</f>
        <v/>
      </c>
      <c s="90" t="str">
        <f>IF('S.D.PASTE SHEET'!K1197="","",'S.D.PASTE SHEET'!K1197)</f>
        <v/>
      </c>
      <c s="90" t="str">
        <f>IF('S.D.PASTE SHEET'!L1197="","",'S.D.PASTE SHEET'!L1197)</f>
        <v/>
      </c>
      <c s="90" t="str">
        <f>IF('S.D.PASTE SHEET'!M1197="","",'S.D.PASTE SHEET'!M1197)</f>
        <v/>
      </c>
      <c s="90" t="str">
        <f>IF('S.D.PASTE SHEET'!N1197="","",'S.D.PASTE SHEET'!N1197)</f>
        <v/>
      </c>
      <c s="90" t="str">
        <f>IF('S.D.PASTE SHEET'!O1197="","",'S.D.PASTE SHEET'!O1197)</f>
        <v/>
      </c>
      <c s="90" t="str">
        <f>IF('S.D.PASTE SHEET'!P1197="","",'S.D.PASTE SHEET'!P1197)</f>
        <v/>
      </c>
      <c s="90" t="str">
        <f>IF('S.D.PASTE SHEET'!Q1197="","",'S.D.PASTE SHEET'!Q1197)</f>
        <v/>
      </c>
      <c s="90" t="str">
        <f>IF('S.D.PASTE SHEET'!R1197="","",'S.D.PASTE SHEET'!R1197)</f>
        <v/>
      </c>
      <c s="90" t="str">
        <f>IF('S.D.PASTE SHEET'!S1197="","",'S.D.PASTE SHEET'!S1197)</f>
        <v/>
      </c>
      <c s="90" t="str">
        <f>IF('S.D.PASTE SHEET'!T1197="","",'S.D.PASTE SHEET'!T1197)</f>
        <v/>
      </c>
      <c s="90" t="str">
        <f>IF('S.D.PASTE SHEET'!U1197="","",'S.D.PASTE SHEET'!U1197)</f>
        <v/>
      </c>
      <c s="90" t="str">
        <f>IF('S.D.PASTE SHEET'!V1197="","",'S.D.PASTE SHEET'!V1197)</f>
        <v/>
      </c>
      <c s="90" t="str">
        <f>IF('S.D.PASTE SHEET'!W1197="","",'S.D.PASTE SHEET'!W1197)</f>
        <v/>
      </c>
      <c s="90" t="str">
        <f>IF('S.D.PASTE SHEET'!X1197="","",'S.D.PASTE SHEET'!X1197)</f>
        <v/>
      </c>
      <c s="90" t="str">
        <f>IF('S.D.PASTE SHEET'!Y1197="","",'S.D.PASTE SHEET'!Y1197)</f>
        <v/>
      </c>
      <c s="90" t="str">
        <f>IF('S.D.PASTE SHEET'!Z1197="","",'S.D.PASTE SHEET'!Z1197)</f>
        <v/>
      </c>
      <c s="90" t="str">
        <f>IF('S.D.PASTE SHEET'!AA1197="","",'S.D.PASTE SHEET'!AA1197)</f>
        <v/>
      </c>
      <c s="90" t="str">
        <f>IF('S.D.PASTE SHEET'!AB1197="","",'S.D.PASTE SHEET'!AB1197)</f>
        <v/>
      </c>
      <c s="90" t="str">
        <f>IF('S.D.PASTE SHEET'!AC1197="","",'S.D.PASTE SHEET'!AC1197)</f>
        <v/>
      </c>
      <c s="90" t="str">
        <f>IF('S.D.PASTE SHEET'!AD1197="","",'S.D.PASTE SHEET'!AD1197)</f>
        <v/>
      </c>
      <c s="34"/>
      <c s="32" t="str">
        <f>IF(AK1197="","",IF(AK1197&gt;0,COUNT($AG$2:AG1197),""))</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7" s="32" t="str">
        <f>IF(BC1197="","",IF(BC1197&gt;0,COUNT($AY$2:AY1197),""))</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8" spans="1:66" ht="15.75" customHeight="1">
      <c r="A1198" s="90" t="str">
        <f>IF('S.D.PASTE SHEET'!A1198="","",'S.D.PASTE SHEET'!A1198)</f>
        <v/>
      </c>
      <c s="90" t="str">
        <f>IF('S.D.PASTE SHEET'!B1198="","",'S.D.PASTE SHEET'!B1198)</f>
        <v/>
      </c>
      <c s="90" t="str">
        <f>IF('S.D.PASTE SHEET'!C1198="","",'S.D.PASTE SHEET'!C1198)</f>
        <v/>
      </c>
      <c s="91" t="str">
        <f>IF('S.D.PASTE SHEET'!D1198="","",'S.D.PASTE SHEET'!D1198)</f>
        <v/>
      </c>
      <c s="90" t="str">
        <f>IF('S.D.PASTE SHEET'!E1198="","",UPPER('S.D.PASTE SHEET'!E1198))</f>
        <v/>
      </c>
      <c s="90" t="str">
        <f>IF('S.D.PASTE SHEET'!F1198="","",'S.D.PASTE SHEET'!F1198)</f>
        <v/>
      </c>
      <c s="90" t="str">
        <f>IF('S.D.PASTE SHEET'!G1198="","",UPPER('S.D.PASTE SHEET'!G1198))</f>
        <v/>
      </c>
      <c s="90" t="str">
        <f>IF('S.D.PASTE SHEET'!H1198="","",UPPER('S.D.PASTE SHEET'!H1198))</f>
        <v/>
      </c>
      <c s="90" t="str">
        <f>IF('S.D.PASTE SHEET'!I1198="","",'S.D.PASTE SHEET'!I1198)</f>
        <v/>
      </c>
      <c s="91" t="str">
        <f>IF('S.D.PASTE SHEET'!J1198="","",'S.D.PASTE SHEET'!J1198)</f>
        <v/>
      </c>
      <c s="90" t="str">
        <f>IF('S.D.PASTE SHEET'!K1198="","",'S.D.PASTE SHEET'!K1198)</f>
        <v/>
      </c>
      <c s="90" t="str">
        <f>IF('S.D.PASTE SHEET'!L1198="","",'S.D.PASTE SHEET'!L1198)</f>
        <v/>
      </c>
      <c s="90" t="str">
        <f>IF('S.D.PASTE SHEET'!M1198="","",'S.D.PASTE SHEET'!M1198)</f>
        <v/>
      </c>
      <c s="90" t="str">
        <f>IF('S.D.PASTE SHEET'!N1198="","",'S.D.PASTE SHEET'!N1198)</f>
        <v/>
      </c>
      <c s="90" t="str">
        <f>IF('S.D.PASTE SHEET'!O1198="","",'S.D.PASTE SHEET'!O1198)</f>
        <v/>
      </c>
      <c s="90" t="str">
        <f>IF('S.D.PASTE SHEET'!P1198="","",'S.D.PASTE SHEET'!P1198)</f>
        <v/>
      </c>
      <c s="90" t="str">
        <f>IF('S.D.PASTE SHEET'!Q1198="","",'S.D.PASTE SHEET'!Q1198)</f>
        <v/>
      </c>
      <c s="90" t="str">
        <f>IF('S.D.PASTE SHEET'!R1198="","",'S.D.PASTE SHEET'!R1198)</f>
        <v/>
      </c>
      <c s="90" t="str">
        <f>IF('S.D.PASTE SHEET'!S1198="","",'S.D.PASTE SHEET'!S1198)</f>
        <v/>
      </c>
      <c s="90" t="str">
        <f>IF('S.D.PASTE SHEET'!T1198="","",'S.D.PASTE SHEET'!T1198)</f>
        <v/>
      </c>
      <c s="90" t="str">
        <f>IF('S.D.PASTE SHEET'!U1198="","",'S.D.PASTE SHEET'!U1198)</f>
        <v/>
      </c>
      <c s="90" t="str">
        <f>IF('S.D.PASTE SHEET'!V1198="","",'S.D.PASTE SHEET'!V1198)</f>
        <v/>
      </c>
      <c s="90" t="str">
        <f>IF('S.D.PASTE SHEET'!W1198="","",'S.D.PASTE SHEET'!W1198)</f>
        <v/>
      </c>
      <c s="90" t="str">
        <f>IF('S.D.PASTE SHEET'!X1198="","",'S.D.PASTE SHEET'!X1198)</f>
        <v/>
      </c>
      <c s="90" t="str">
        <f>IF('S.D.PASTE SHEET'!Y1198="","",'S.D.PASTE SHEET'!Y1198)</f>
        <v/>
      </c>
      <c s="90" t="str">
        <f>IF('S.D.PASTE SHEET'!Z1198="","",'S.D.PASTE SHEET'!Z1198)</f>
        <v/>
      </c>
      <c s="90" t="str">
        <f>IF('S.D.PASTE SHEET'!AA1198="","",'S.D.PASTE SHEET'!AA1198)</f>
        <v/>
      </c>
      <c s="90" t="str">
        <f>IF('S.D.PASTE SHEET'!AB1198="","",'S.D.PASTE SHEET'!AB1198)</f>
        <v/>
      </c>
      <c s="90" t="str">
        <f>IF('S.D.PASTE SHEET'!AC1198="","",'S.D.PASTE SHEET'!AC1198)</f>
        <v/>
      </c>
      <c s="90" t="str">
        <f>IF('S.D.PASTE SHEET'!AD1198="","",'S.D.PASTE SHEET'!AD1198)</f>
        <v/>
      </c>
      <c s="34"/>
      <c s="32" t="str">
        <f>IF(AK1198="","",IF(AK1198&gt;0,COUNT($AG$2:AG1198),""))</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8" s="32" t="str">
        <f>IF(BC1198="","",IF(BC1198&gt;0,COUNT($AY$2:AY1198),""))</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199" spans="1:66" ht="15.75" customHeight="1">
      <c r="A1199" s="90" t="str">
        <f>IF('S.D.PASTE SHEET'!A1199="","",'S.D.PASTE SHEET'!A1199)</f>
        <v/>
      </c>
      <c s="90" t="str">
        <f>IF('S.D.PASTE SHEET'!B1199="","",'S.D.PASTE SHEET'!B1199)</f>
        <v/>
      </c>
      <c s="90" t="str">
        <f>IF('S.D.PASTE SHEET'!C1199="","",'S.D.PASTE SHEET'!C1199)</f>
        <v/>
      </c>
      <c s="91" t="str">
        <f>IF('S.D.PASTE SHEET'!D1199="","",'S.D.PASTE SHEET'!D1199)</f>
        <v/>
      </c>
      <c s="90" t="str">
        <f>IF('S.D.PASTE SHEET'!E1199="","",UPPER('S.D.PASTE SHEET'!E1199))</f>
        <v/>
      </c>
      <c s="90" t="str">
        <f>IF('S.D.PASTE SHEET'!F1199="","",'S.D.PASTE SHEET'!F1199)</f>
        <v/>
      </c>
      <c s="90" t="str">
        <f>IF('S.D.PASTE SHEET'!G1199="","",UPPER('S.D.PASTE SHEET'!G1199))</f>
        <v/>
      </c>
      <c s="90" t="str">
        <f>IF('S.D.PASTE SHEET'!H1199="","",UPPER('S.D.PASTE SHEET'!H1199))</f>
        <v/>
      </c>
      <c s="90" t="str">
        <f>IF('S.D.PASTE SHEET'!I1199="","",'S.D.PASTE SHEET'!I1199)</f>
        <v/>
      </c>
      <c s="91" t="str">
        <f>IF('S.D.PASTE SHEET'!J1199="","",'S.D.PASTE SHEET'!J1199)</f>
        <v/>
      </c>
      <c s="90" t="str">
        <f>IF('S.D.PASTE SHEET'!K1199="","",'S.D.PASTE SHEET'!K1199)</f>
        <v/>
      </c>
      <c s="90" t="str">
        <f>IF('S.D.PASTE SHEET'!L1199="","",'S.D.PASTE SHEET'!L1199)</f>
        <v/>
      </c>
      <c s="90" t="str">
        <f>IF('S.D.PASTE SHEET'!M1199="","",'S.D.PASTE SHEET'!M1199)</f>
        <v/>
      </c>
      <c s="90" t="str">
        <f>IF('S.D.PASTE SHEET'!N1199="","",'S.D.PASTE SHEET'!N1199)</f>
        <v/>
      </c>
      <c s="90" t="str">
        <f>IF('S.D.PASTE SHEET'!O1199="","",'S.D.PASTE SHEET'!O1199)</f>
        <v/>
      </c>
      <c s="90" t="str">
        <f>IF('S.D.PASTE SHEET'!P1199="","",'S.D.PASTE SHEET'!P1199)</f>
        <v/>
      </c>
      <c s="90" t="str">
        <f>IF('S.D.PASTE SHEET'!Q1199="","",'S.D.PASTE SHEET'!Q1199)</f>
        <v/>
      </c>
      <c s="90" t="str">
        <f>IF('S.D.PASTE SHEET'!R1199="","",'S.D.PASTE SHEET'!R1199)</f>
        <v/>
      </c>
      <c s="90" t="str">
        <f>IF('S.D.PASTE SHEET'!S1199="","",'S.D.PASTE SHEET'!S1199)</f>
        <v/>
      </c>
      <c s="90" t="str">
        <f>IF('S.D.PASTE SHEET'!T1199="","",'S.D.PASTE SHEET'!T1199)</f>
        <v/>
      </c>
      <c s="90" t="str">
        <f>IF('S.D.PASTE SHEET'!U1199="","",'S.D.PASTE SHEET'!U1199)</f>
        <v/>
      </c>
      <c s="90" t="str">
        <f>IF('S.D.PASTE SHEET'!V1199="","",'S.D.PASTE SHEET'!V1199)</f>
        <v/>
      </c>
      <c s="90" t="str">
        <f>IF('S.D.PASTE SHEET'!W1199="","",'S.D.PASTE SHEET'!W1199)</f>
        <v/>
      </c>
      <c s="90" t="str">
        <f>IF('S.D.PASTE SHEET'!X1199="","",'S.D.PASTE SHEET'!X1199)</f>
        <v/>
      </c>
      <c s="90" t="str">
        <f>IF('S.D.PASTE SHEET'!Y1199="","",'S.D.PASTE SHEET'!Y1199)</f>
        <v/>
      </c>
      <c s="90" t="str">
        <f>IF('S.D.PASTE SHEET'!Z1199="","",'S.D.PASTE SHEET'!Z1199)</f>
        <v/>
      </c>
      <c s="90" t="str">
        <f>IF('S.D.PASTE SHEET'!AA1199="","",'S.D.PASTE SHEET'!AA1199)</f>
        <v/>
      </c>
      <c s="90" t="str">
        <f>IF('S.D.PASTE SHEET'!AB1199="","",'S.D.PASTE SHEET'!AB1199)</f>
        <v/>
      </c>
      <c s="90" t="str">
        <f>IF('S.D.PASTE SHEET'!AC1199="","",'S.D.PASTE SHEET'!AC1199)</f>
        <v/>
      </c>
      <c s="90" t="str">
        <f>IF('S.D.PASTE SHEET'!AD1199="","",'S.D.PASTE SHEET'!AD1199)</f>
        <v/>
      </c>
      <c s="34"/>
      <c s="32" t="str">
        <f>IF(AK1199="","",IF(AK1199&gt;0,COUNT($AG$2:AG1199),""))</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199" s="32" t="str">
        <f>IF(BC1199="","",IF(BC1199&gt;0,COUNT($AY$2:AY1199),""))</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200" spans="1:66" ht="15.75" customHeight="1">
      <c r="A1200" s="90" t="str">
        <f>IF('S.D.PASTE SHEET'!A1200="","",'S.D.PASTE SHEET'!A1200)</f>
        <v/>
      </c>
      <c s="90" t="str">
        <f>IF('S.D.PASTE SHEET'!B1200="","",'S.D.PASTE SHEET'!B1200)</f>
        <v/>
      </c>
      <c s="90" t="str">
        <f>IF('S.D.PASTE SHEET'!C1200="","",'S.D.PASTE SHEET'!C1200)</f>
        <v/>
      </c>
      <c s="91" t="str">
        <f>IF('S.D.PASTE SHEET'!D1200="","",'S.D.PASTE SHEET'!D1200)</f>
        <v/>
      </c>
      <c s="90" t="str">
        <f>IF('S.D.PASTE SHEET'!E1200="","",UPPER('S.D.PASTE SHEET'!E1200))</f>
        <v/>
      </c>
      <c s="90" t="str">
        <f>IF('S.D.PASTE SHEET'!F1200="","",'S.D.PASTE SHEET'!F1200)</f>
        <v/>
      </c>
      <c s="90" t="str">
        <f>IF('S.D.PASTE SHEET'!G1200="","",UPPER('S.D.PASTE SHEET'!G1200))</f>
        <v/>
      </c>
      <c s="90" t="str">
        <f>IF('S.D.PASTE SHEET'!H1200="","",UPPER('S.D.PASTE SHEET'!H1200))</f>
        <v/>
      </c>
      <c s="90" t="str">
        <f>IF('S.D.PASTE SHEET'!I1200="","",'S.D.PASTE SHEET'!I1200)</f>
        <v/>
      </c>
      <c s="91" t="str">
        <f>IF('S.D.PASTE SHEET'!J1200="","",'S.D.PASTE SHEET'!J1200)</f>
        <v/>
      </c>
      <c s="90" t="str">
        <f>IF('S.D.PASTE SHEET'!K1200="","",'S.D.PASTE SHEET'!K1200)</f>
        <v/>
      </c>
      <c s="90" t="str">
        <f>IF('S.D.PASTE SHEET'!L1200="","",'S.D.PASTE SHEET'!L1200)</f>
        <v/>
      </c>
      <c s="90" t="str">
        <f>IF('S.D.PASTE SHEET'!M1200="","",'S.D.PASTE SHEET'!M1200)</f>
        <v/>
      </c>
      <c s="90" t="str">
        <f>IF('S.D.PASTE SHEET'!N1200="","",'S.D.PASTE SHEET'!N1200)</f>
        <v/>
      </c>
      <c s="90" t="str">
        <f>IF('S.D.PASTE SHEET'!O1200="","",'S.D.PASTE SHEET'!O1200)</f>
        <v/>
      </c>
      <c s="90" t="str">
        <f>IF('S.D.PASTE SHEET'!P1200="","",'S.D.PASTE SHEET'!P1200)</f>
        <v/>
      </c>
      <c s="90" t="str">
        <f>IF('S.D.PASTE SHEET'!Q1200="","",'S.D.PASTE SHEET'!Q1200)</f>
        <v/>
      </c>
      <c s="90" t="str">
        <f>IF('S.D.PASTE SHEET'!R1200="","",'S.D.PASTE SHEET'!R1200)</f>
        <v/>
      </c>
      <c s="90" t="str">
        <f>IF('S.D.PASTE SHEET'!S1200="","",'S.D.PASTE SHEET'!S1200)</f>
        <v/>
      </c>
      <c s="90" t="str">
        <f>IF('S.D.PASTE SHEET'!T1200="","",'S.D.PASTE SHEET'!T1200)</f>
        <v/>
      </c>
      <c s="90" t="str">
        <f>IF('S.D.PASTE SHEET'!U1200="","",'S.D.PASTE SHEET'!U1200)</f>
        <v/>
      </c>
      <c s="90" t="str">
        <f>IF('S.D.PASTE SHEET'!V1200="","",'S.D.PASTE SHEET'!V1200)</f>
        <v/>
      </c>
      <c s="90" t="str">
        <f>IF('S.D.PASTE SHEET'!W1200="","",'S.D.PASTE SHEET'!W1200)</f>
        <v/>
      </c>
      <c s="90" t="str">
        <f>IF('S.D.PASTE SHEET'!X1200="","",'S.D.PASTE SHEET'!X1200)</f>
        <v/>
      </c>
      <c s="90" t="str">
        <f>IF('S.D.PASTE SHEET'!Y1200="","",'S.D.PASTE SHEET'!Y1200)</f>
        <v/>
      </c>
      <c s="90" t="str">
        <f>IF('S.D.PASTE SHEET'!Z1200="","",'S.D.PASTE SHEET'!Z1200)</f>
        <v/>
      </c>
      <c s="90" t="str">
        <f>IF('S.D.PASTE SHEET'!AA1200="","",'S.D.PASTE SHEET'!AA1200)</f>
        <v/>
      </c>
      <c s="90" t="str">
        <f>IF('S.D.PASTE SHEET'!AB1200="","",'S.D.PASTE SHEET'!AB1200)</f>
        <v/>
      </c>
      <c s="90" t="str">
        <f>IF('S.D.PASTE SHEET'!AC1200="","",'S.D.PASTE SHEET'!AC1200)</f>
        <v/>
      </c>
      <c s="90" t="str">
        <f>IF('S.D.PASTE SHEET'!AD1200="","",'S.D.PASTE SHEET'!AD1200)</f>
        <v/>
      </c>
      <c s="34"/>
      <c s="32" t="str">
        <f>IF(AK1200="","",IF(AK1200&gt;0,COUNT($AG$2:AG1200),""))</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 t="shared" si="168"/>
        <v/>
      </c>
      <c r="AX1200" s="32" t="str">
        <f>IF(BC1200="","",IF(BC1200&gt;0,COUNT($AY$2:AY1200),""))</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201" spans="1:66" ht="15.75" customHeight="1">
      <c r="A1201" s="90" t="str">
        <f>IF('S.D.PASTE SHEET'!A1201="","",'S.D.PASTE SHEET'!A1201)</f>
        <v/>
      </c>
      <c s="90" t="str">
        <f>IF('S.D.PASTE SHEET'!B1201="","",'S.D.PASTE SHEET'!B1201)</f>
        <v/>
      </c>
      <c s="90" t="str">
        <f>IF('S.D.PASTE SHEET'!C1201="","",'S.D.PASTE SHEET'!C1201)</f>
        <v/>
      </c>
      <c s="91" t="str">
        <f>IF('S.D.PASTE SHEET'!D1201="","",'S.D.PASTE SHEET'!D1201)</f>
        <v/>
      </c>
      <c s="90" t="str">
        <f>IF('S.D.PASTE SHEET'!E1201="","",UPPER('S.D.PASTE SHEET'!E1201))</f>
        <v/>
      </c>
      <c s="90" t="str">
        <f>IF('S.D.PASTE SHEET'!F1201="","",'S.D.PASTE SHEET'!F1201)</f>
        <v/>
      </c>
      <c s="90" t="str">
        <f>IF('S.D.PASTE SHEET'!G1201="","",UPPER('S.D.PASTE SHEET'!G1201))</f>
        <v/>
      </c>
      <c s="90" t="str">
        <f>IF('S.D.PASTE SHEET'!H1201="","",UPPER('S.D.PASTE SHEET'!H1201))</f>
        <v/>
      </c>
      <c s="90" t="str">
        <f>IF('S.D.PASTE SHEET'!I1201="","",'S.D.PASTE SHEET'!I1201)</f>
        <v/>
      </c>
      <c s="91" t="str">
        <f>IF('S.D.PASTE SHEET'!J1201="","",'S.D.PASTE SHEET'!J1201)</f>
        <v/>
      </c>
      <c s="90" t="str">
        <f>IF('S.D.PASTE SHEET'!K1201="","",'S.D.PASTE SHEET'!K1201)</f>
        <v/>
      </c>
      <c s="90" t="str">
        <f>IF('S.D.PASTE SHEET'!L1201="","",'S.D.PASTE SHEET'!L1201)</f>
        <v/>
      </c>
      <c s="90" t="str">
        <f>IF('S.D.PASTE SHEET'!M1201="","",'S.D.PASTE SHEET'!M1201)</f>
        <v/>
      </c>
      <c s="90" t="str">
        <f>IF('S.D.PASTE SHEET'!N1201="","",'S.D.PASTE SHEET'!N1201)</f>
        <v/>
      </c>
      <c s="90" t="str">
        <f>IF('S.D.PASTE SHEET'!O1201="","",'S.D.PASTE SHEET'!O1201)</f>
        <v/>
      </c>
      <c s="90" t="str">
        <f>IF('S.D.PASTE SHEET'!P1201="","",'S.D.PASTE SHEET'!P1201)</f>
        <v/>
      </c>
      <c s="90" t="str">
        <f>IF('S.D.PASTE SHEET'!Q1201="","",'S.D.PASTE SHEET'!Q1201)</f>
        <v/>
      </c>
      <c s="90" t="str">
        <f>IF('S.D.PASTE SHEET'!R1201="","",'S.D.PASTE SHEET'!R1201)</f>
        <v/>
      </c>
      <c s="90" t="str">
        <f>IF('S.D.PASTE SHEET'!S1201="","",'S.D.PASTE SHEET'!S1201)</f>
        <v/>
      </c>
      <c s="90" t="str">
        <f>IF('S.D.PASTE SHEET'!T1201="","",'S.D.PASTE SHEET'!T1201)</f>
        <v/>
      </c>
      <c s="90" t="str">
        <f>IF('S.D.PASTE SHEET'!U1201="","",'S.D.PASTE SHEET'!U1201)</f>
        <v/>
      </c>
      <c s="90" t="str">
        <f>IF('S.D.PASTE SHEET'!V1201="","",'S.D.PASTE SHEET'!V1201)</f>
        <v/>
      </c>
      <c s="90" t="str">
        <f>IF('S.D.PASTE SHEET'!W1201="","",'S.D.PASTE SHEET'!W1201)</f>
        <v/>
      </c>
      <c s="90" t="str">
        <f>IF('S.D.PASTE SHEET'!X1201="","",'S.D.PASTE SHEET'!X1201)</f>
        <v/>
      </c>
      <c s="90" t="str">
        <f>IF('S.D.PASTE SHEET'!Y1201="","",'S.D.PASTE SHEET'!Y1201)</f>
        <v/>
      </c>
      <c s="90" t="str">
        <f>IF('S.D.PASTE SHEET'!Z1201="","",'S.D.PASTE SHEET'!Z1201)</f>
        <v/>
      </c>
      <c s="90" t="str">
        <f>IF('S.D.PASTE SHEET'!AA1201="","",'S.D.PASTE SHEET'!AA1201)</f>
        <v/>
      </c>
      <c s="90" t="str">
        <f>IF('S.D.PASTE SHEET'!AB1201="","",'S.D.PASTE SHEET'!AB1201)</f>
        <v/>
      </c>
      <c s="90" t="str">
        <f>IF('S.D.PASTE SHEET'!AC1201="","",'S.D.PASTE SHEET'!AC1201)</f>
        <v/>
      </c>
      <c s="90" t="str">
        <f>IF('S.D.PASTE SHEET'!AD1201="","",'S.D.PASTE SHEET'!AD1201)</f>
        <v/>
      </c>
      <c s="34"/>
      <c s="32" t="str">
        <f>IF(AK1201="","",IF(AK1201&gt;0,COUNT($AG$2:AG1201),""))</f>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37" t="str">
        <f t="shared" si="168"/>
        <v/>
      </c>
      <c s="10" t="str">
        <f t="shared" si="168"/>
        <v/>
      </c>
      <c s="10" t="str">
        <f t="shared" si="168"/>
        <v/>
      </c>
      <c s="10" t="str">
        <f t="shared" si="168"/>
        <v/>
      </c>
      <c s="10" t="str">
        <f t="shared" si="168"/>
        <v/>
      </c>
      <c s="10" t="str">
        <f t="shared" si="168"/>
        <v/>
      </c>
      <c s="10" t="str">
        <f>IF(AND($AJ$1=5,$A1201=5),P1201,"")</f>
        <v/>
      </c>
      <c r="AX1201" s="32" t="str">
        <f>IF(BC1201="","",IF(BC1201&gt;0,COUNT($AY$2:AY1201),""))</f>
        <v/>
      </c>
      <c s="10" t="str">
        <f t="shared" si="164"/>
        <v/>
      </c>
      <c s="10" t="str">
        <f t="shared" si="169"/>
        <v/>
      </c>
      <c s="10" t="str">
        <f t="shared" si="169"/>
        <v/>
      </c>
      <c s="39" t="str">
        <f t="shared" si="169"/>
        <v/>
      </c>
      <c s="10" t="str">
        <f t="shared" si="169"/>
        <v/>
      </c>
      <c s="10" t="str">
        <f t="shared" si="169"/>
        <v/>
      </c>
      <c s="10" t="str">
        <f t="shared" si="169"/>
        <v/>
      </c>
      <c s="10" t="str">
        <f t="shared" si="169"/>
        <v/>
      </c>
      <c s="10" t="str">
        <f t="shared" si="169"/>
        <v/>
      </c>
      <c s="39" t="str">
        <f t="shared" si="169"/>
        <v/>
      </c>
      <c s="10" t="str">
        <f t="shared" si="169"/>
        <v/>
      </c>
      <c s="10" t="str">
        <f t="shared" si="169"/>
        <v/>
      </c>
      <c s="10" t="str">
        <f t="shared" si="169"/>
        <v/>
      </c>
      <c s="10" t="str">
        <f t="shared" si="169"/>
        <v/>
      </c>
      <c s="10" t="str">
        <f t="shared" si="169"/>
        <v/>
      </c>
      <c s="10" t="str">
        <f t="shared" si="169"/>
        <v/>
      </c>
    </row>
    <row r="1202" spans="1:66" ht="15.75" customHeight="1">
      <c r="A1202" s="90" t="str">
        <f>IF('S.D.PASTE SHEET'!A1202="","",'S.D.PASTE SHEET'!A1202)</f>
        <v/>
      </c>
      <c s="90" t="str">
        <f>IF('S.D.PASTE SHEET'!B1202="","",'S.D.PASTE SHEET'!B1202)</f>
        <v/>
      </c>
      <c s="90" t="str">
        <f>IF('S.D.PASTE SHEET'!C1202="","",'S.D.PASTE SHEET'!C1202)</f>
        <v/>
      </c>
      <c s="91" t="str">
        <f>IF('S.D.PASTE SHEET'!D1202="","",'S.D.PASTE SHEET'!D1202)</f>
        <v/>
      </c>
      <c s="90" t="str">
        <f>IF('S.D.PASTE SHEET'!E1202="","",UPPER('S.D.PASTE SHEET'!E1202))</f>
        <v/>
      </c>
      <c s="90" t="str">
        <f>IF('S.D.PASTE SHEET'!F1202="","",'S.D.PASTE SHEET'!F1202)</f>
        <v/>
      </c>
      <c s="90" t="str">
        <f>IF('S.D.PASTE SHEET'!G1202="","",UPPER('S.D.PASTE SHEET'!G1202))</f>
        <v/>
      </c>
      <c s="90" t="str">
        <f>IF('S.D.PASTE SHEET'!H1202="","",UPPER('S.D.PASTE SHEET'!H1202))</f>
        <v/>
      </c>
      <c s="90" t="str">
        <f>IF('S.D.PASTE SHEET'!I1202="","",'S.D.PASTE SHEET'!I1202)</f>
        <v/>
      </c>
      <c s="91" t="str">
        <f>IF('S.D.PASTE SHEET'!J1202="","",'S.D.PASTE SHEET'!J1202)</f>
        <v/>
      </c>
      <c s="90" t="str">
        <f>IF('S.D.PASTE SHEET'!K1202="","",'S.D.PASTE SHEET'!K1202)</f>
        <v/>
      </c>
      <c s="90" t="str">
        <f>IF('S.D.PASTE SHEET'!L1202="","",'S.D.PASTE SHEET'!L1202)</f>
        <v/>
      </c>
      <c s="90" t="str">
        <f>IF('S.D.PASTE SHEET'!M1202="","",'S.D.PASTE SHEET'!M1202)</f>
        <v/>
      </c>
      <c s="90" t="str">
        <f>IF('S.D.PASTE SHEET'!N1202="","",'S.D.PASTE SHEET'!N1202)</f>
        <v/>
      </c>
      <c s="90" t="str">
        <f>IF('S.D.PASTE SHEET'!O1202="","",'S.D.PASTE SHEET'!O1202)</f>
        <v/>
      </c>
      <c s="90" t="str">
        <f>IF('S.D.PASTE SHEET'!P1202="","",'S.D.PASTE SHEET'!P1202)</f>
        <v/>
      </c>
      <c s="90" t="str">
        <f>IF('S.D.PASTE SHEET'!Q1202="","",'S.D.PASTE SHEET'!Q1202)</f>
        <v/>
      </c>
      <c s="90" t="str">
        <f>IF('S.D.PASTE SHEET'!R1202="","",'S.D.PASTE SHEET'!R1202)</f>
        <v/>
      </c>
      <c s="90" t="str">
        <f>IF('S.D.PASTE SHEET'!S1202="","",'S.D.PASTE SHEET'!S1202)</f>
        <v/>
      </c>
      <c s="90" t="str">
        <f>IF('S.D.PASTE SHEET'!T1202="","",'S.D.PASTE SHEET'!T1202)</f>
        <v/>
      </c>
      <c s="90" t="str">
        <f>IF('S.D.PASTE SHEET'!U1202="","",'S.D.PASTE SHEET'!U1202)</f>
        <v/>
      </c>
      <c s="90" t="str">
        <f>IF('S.D.PASTE SHEET'!V1202="","",'S.D.PASTE SHEET'!V1202)</f>
        <v/>
      </c>
      <c s="90" t="str">
        <f>IF('S.D.PASTE SHEET'!W1202="","",'S.D.PASTE SHEET'!W1202)</f>
        <v/>
      </c>
      <c s="90" t="str">
        <f>IF('S.D.PASTE SHEET'!X1202="","",'S.D.PASTE SHEET'!X1202)</f>
        <v/>
      </c>
      <c s="90" t="str">
        <f>IF('S.D.PASTE SHEET'!Y1202="","",'S.D.PASTE SHEET'!Y1202)</f>
        <v/>
      </c>
      <c s="90" t="str">
        <f>IF('S.D.PASTE SHEET'!Z1202="","",'S.D.PASTE SHEET'!Z1202)</f>
        <v/>
      </c>
      <c s="90" t="str">
        <f>IF('S.D.PASTE SHEET'!AA1202="","",'S.D.PASTE SHEET'!AA1202)</f>
        <v/>
      </c>
      <c s="90" t="str">
        <f>IF('S.D.PASTE SHEET'!AB1202="","",'S.D.PASTE SHEET'!AB1202)</f>
        <v/>
      </c>
      <c s="90" t="str">
        <f>IF('S.D.PASTE SHEET'!AC1202="","",'S.D.PASTE SHEET'!AC1202)</f>
        <v/>
      </c>
      <c s="90" t="str">
        <f>IF('S.D.PASTE SHEET'!AD1202="","",'S.D.PASTE SHEET'!AD1202)</f>
        <v/>
      </c>
      <c s="34"/>
      <c s="32" t="str">
        <f>IF(AK1202="","",IF(AK1202&gt;0,COUNT($AG$2:AG1202),""))</f>
        <v/>
      </c>
      <c s="10" t="str">
        <f t="shared" si="170" ref="AG1202:AV1217">IF(AND($AJ$1=5,$A1202=5),A1202,"")</f>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2" s="32" t="str">
        <f>IF(BC1202="","",IF(BC1202&gt;0,COUNT($AY$2:AY1202),""))</f>
        <v/>
      </c>
      <c s="10" t="str">
        <f t="shared" si="164"/>
        <v/>
      </c>
      <c s="10" t="str">
        <f t="shared" si="171" ref="AZ1202:BN1217">IF(AND($BB$1=5,$A1202=5,$BC$1=$B1202),B1202,"")</f>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3" spans="1:66" ht="15.75" customHeight="1">
      <c r="A1203" s="90" t="str">
        <f>IF('S.D.PASTE SHEET'!A1203="","",'S.D.PASTE SHEET'!A1203)</f>
        <v/>
      </c>
      <c s="90" t="str">
        <f>IF('S.D.PASTE SHEET'!B1203="","",'S.D.PASTE SHEET'!B1203)</f>
        <v/>
      </c>
      <c s="90" t="str">
        <f>IF('S.D.PASTE SHEET'!C1203="","",'S.D.PASTE SHEET'!C1203)</f>
        <v/>
      </c>
      <c s="91" t="str">
        <f>IF('S.D.PASTE SHEET'!D1203="","",'S.D.PASTE SHEET'!D1203)</f>
        <v/>
      </c>
      <c s="90" t="str">
        <f>IF('S.D.PASTE SHEET'!E1203="","",UPPER('S.D.PASTE SHEET'!E1203))</f>
        <v/>
      </c>
      <c s="90" t="str">
        <f>IF('S.D.PASTE SHEET'!F1203="","",'S.D.PASTE SHEET'!F1203)</f>
        <v/>
      </c>
      <c s="90" t="str">
        <f>IF('S.D.PASTE SHEET'!G1203="","",UPPER('S.D.PASTE SHEET'!G1203))</f>
        <v/>
      </c>
      <c s="90" t="str">
        <f>IF('S.D.PASTE SHEET'!H1203="","",UPPER('S.D.PASTE SHEET'!H1203))</f>
        <v/>
      </c>
      <c s="90" t="str">
        <f>IF('S.D.PASTE SHEET'!I1203="","",'S.D.PASTE SHEET'!I1203)</f>
        <v/>
      </c>
      <c s="91" t="str">
        <f>IF('S.D.PASTE SHEET'!J1203="","",'S.D.PASTE SHEET'!J1203)</f>
        <v/>
      </c>
      <c s="90" t="str">
        <f>IF('S.D.PASTE SHEET'!K1203="","",'S.D.PASTE SHEET'!K1203)</f>
        <v/>
      </c>
      <c s="90" t="str">
        <f>IF('S.D.PASTE SHEET'!L1203="","",'S.D.PASTE SHEET'!L1203)</f>
        <v/>
      </c>
      <c s="90" t="str">
        <f>IF('S.D.PASTE SHEET'!M1203="","",'S.D.PASTE SHEET'!M1203)</f>
        <v/>
      </c>
      <c s="90" t="str">
        <f>IF('S.D.PASTE SHEET'!N1203="","",'S.D.PASTE SHEET'!N1203)</f>
        <v/>
      </c>
      <c s="90" t="str">
        <f>IF('S.D.PASTE SHEET'!O1203="","",'S.D.PASTE SHEET'!O1203)</f>
        <v/>
      </c>
      <c s="90" t="str">
        <f>IF('S.D.PASTE SHEET'!P1203="","",'S.D.PASTE SHEET'!P1203)</f>
        <v/>
      </c>
      <c s="90" t="str">
        <f>IF('S.D.PASTE SHEET'!Q1203="","",'S.D.PASTE SHEET'!Q1203)</f>
        <v/>
      </c>
      <c s="90" t="str">
        <f>IF('S.D.PASTE SHEET'!R1203="","",'S.D.PASTE SHEET'!R1203)</f>
        <v/>
      </c>
      <c s="90" t="str">
        <f>IF('S.D.PASTE SHEET'!S1203="","",'S.D.PASTE SHEET'!S1203)</f>
        <v/>
      </c>
      <c s="90" t="str">
        <f>IF('S.D.PASTE SHEET'!T1203="","",'S.D.PASTE SHEET'!T1203)</f>
        <v/>
      </c>
      <c s="90" t="str">
        <f>IF('S.D.PASTE SHEET'!U1203="","",'S.D.PASTE SHEET'!U1203)</f>
        <v/>
      </c>
      <c s="90" t="str">
        <f>IF('S.D.PASTE SHEET'!V1203="","",'S.D.PASTE SHEET'!V1203)</f>
        <v/>
      </c>
      <c s="90" t="str">
        <f>IF('S.D.PASTE SHEET'!W1203="","",'S.D.PASTE SHEET'!W1203)</f>
        <v/>
      </c>
      <c s="90" t="str">
        <f>IF('S.D.PASTE SHEET'!X1203="","",'S.D.PASTE SHEET'!X1203)</f>
        <v/>
      </c>
      <c s="90" t="str">
        <f>IF('S.D.PASTE SHEET'!Y1203="","",'S.D.PASTE SHEET'!Y1203)</f>
        <v/>
      </c>
      <c s="90" t="str">
        <f>IF('S.D.PASTE SHEET'!Z1203="","",'S.D.PASTE SHEET'!Z1203)</f>
        <v/>
      </c>
      <c s="90" t="str">
        <f>IF('S.D.PASTE SHEET'!AA1203="","",'S.D.PASTE SHEET'!AA1203)</f>
        <v/>
      </c>
      <c s="90" t="str">
        <f>IF('S.D.PASTE SHEET'!AB1203="","",'S.D.PASTE SHEET'!AB1203)</f>
        <v/>
      </c>
      <c s="90" t="str">
        <f>IF('S.D.PASTE SHEET'!AC1203="","",'S.D.PASTE SHEET'!AC1203)</f>
        <v/>
      </c>
      <c s="90" t="str">
        <f>IF('S.D.PASTE SHEET'!AD1203="","",'S.D.PASTE SHEET'!AD1203)</f>
        <v/>
      </c>
      <c s="34"/>
      <c s="32" t="str">
        <f>IF(AK1203="","",IF(AK1203&gt;0,COUNT($AG$2:AG1203),""))</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3" s="32" t="str">
        <f>IF(BC1203="","",IF(BC1203&gt;0,COUNT($AY$2:AY1203),""))</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4" spans="1:66" ht="15.75" customHeight="1">
      <c r="A1204" s="90" t="str">
        <f>IF('S.D.PASTE SHEET'!A1204="","",'S.D.PASTE SHEET'!A1204)</f>
        <v/>
      </c>
      <c s="90" t="str">
        <f>IF('S.D.PASTE SHEET'!B1204="","",'S.D.PASTE SHEET'!B1204)</f>
        <v/>
      </c>
      <c s="90" t="str">
        <f>IF('S.D.PASTE SHEET'!C1204="","",'S.D.PASTE SHEET'!C1204)</f>
        <v/>
      </c>
      <c s="91" t="str">
        <f>IF('S.D.PASTE SHEET'!D1204="","",'S.D.PASTE SHEET'!D1204)</f>
        <v/>
      </c>
      <c s="90" t="str">
        <f>IF('S.D.PASTE SHEET'!E1204="","",UPPER('S.D.PASTE SHEET'!E1204))</f>
        <v/>
      </c>
      <c s="90" t="str">
        <f>IF('S.D.PASTE SHEET'!F1204="","",'S.D.PASTE SHEET'!F1204)</f>
        <v/>
      </c>
      <c s="90" t="str">
        <f>IF('S.D.PASTE SHEET'!G1204="","",UPPER('S.D.PASTE SHEET'!G1204))</f>
        <v/>
      </c>
      <c s="90" t="str">
        <f>IF('S.D.PASTE SHEET'!H1204="","",UPPER('S.D.PASTE SHEET'!H1204))</f>
        <v/>
      </c>
      <c s="90" t="str">
        <f>IF('S.D.PASTE SHEET'!I1204="","",'S.D.PASTE SHEET'!I1204)</f>
        <v/>
      </c>
      <c s="91" t="str">
        <f>IF('S.D.PASTE SHEET'!J1204="","",'S.D.PASTE SHEET'!J1204)</f>
        <v/>
      </c>
      <c s="90" t="str">
        <f>IF('S.D.PASTE SHEET'!K1204="","",'S.D.PASTE SHEET'!K1204)</f>
        <v/>
      </c>
      <c s="90" t="str">
        <f>IF('S.D.PASTE SHEET'!L1204="","",'S.D.PASTE SHEET'!L1204)</f>
        <v/>
      </c>
      <c s="90" t="str">
        <f>IF('S.D.PASTE SHEET'!M1204="","",'S.D.PASTE SHEET'!M1204)</f>
        <v/>
      </c>
      <c s="90" t="str">
        <f>IF('S.D.PASTE SHEET'!N1204="","",'S.D.PASTE SHEET'!N1204)</f>
        <v/>
      </c>
      <c s="90" t="str">
        <f>IF('S.D.PASTE SHEET'!O1204="","",'S.D.PASTE SHEET'!O1204)</f>
        <v/>
      </c>
      <c s="90" t="str">
        <f>IF('S.D.PASTE SHEET'!P1204="","",'S.D.PASTE SHEET'!P1204)</f>
        <v/>
      </c>
      <c s="90" t="str">
        <f>IF('S.D.PASTE SHEET'!Q1204="","",'S.D.PASTE SHEET'!Q1204)</f>
        <v/>
      </c>
      <c s="90" t="str">
        <f>IF('S.D.PASTE SHEET'!R1204="","",'S.D.PASTE SHEET'!R1204)</f>
        <v/>
      </c>
      <c s="90" t="str">
        <f>IF('S.D.PASTE SHEET'!S1204="","",'S.D.PASTE SHEET'!S1204)</f>
        <v/>
      </c>
      <c s="90" t="str">
        <f>IF('S.D.PASTE SHEET'!T1204="","",'S.D.PASTE SHEET'!T1204)</f>
        <v/>
      </c>
      <c s="90" t="str">
        <f>IF('S.D.PASTE SHEET'!U1204="","",'S.D.PASTE SHEET'!U1204)</f>
        <v/>
      </c>
      <c s="90" t="str">
        <f>IF('S.D.PASTE SHEET'!V1204="","",'S.D.PASTE SHEET'!V1204)</f>
        <v/>
      </c>
      <c s="90" t="str">
        <f>IF('S.D.PASTE SHEET'!W1204="","",'S.D.PASTE SHEET'!W1204)</f>
        <v/>
      </c>
      <c s="90" t="str">
        <f>IF('S.D.PASTE SHEET'!X1204="","",'S.D.PASTE SHEET'!X1204)</f>
        <v/>
      </c>
      <c s="90" t="str">
        <f>IF('S.D.PASTE SHEET'!Y1204="","",'S.D.PASTE SHEET'!Y1204)</f>
        <v/>
      </c>
      <c s="90" t="str">
        <f>IF('S.D.PASTE SHEET'!Z1204="","",'S.D.PASTE SHEET'!Z1204)</f>
        <v/>
      </c>
      <c s="90" t="str">
        <f>IF('S.D.PASTE SHEET'!AA1204="","",'S.D.PASTE SHEET'!AA1204)</f>
        <v/>
      </c>
      <c s="90" t="str">
        <f>IF('S.D.PASTE SHEET'!AB1204="","",'S.D.PASTE SHEET'!AB1204)</f>
        <v/>
      </c>
      <c s="90" t="str">
        <f>IF('S.D.PASTE SHEET'!AC1204="","",'S.D.PASTE SHEET'!AC1204)</f>
        <v/>
      </c>
      <c s="90" t="str">
        <f>IF('S.D.PASTE SHEET'!AD1204="","",'S.D.PASTE SHEET'!AD1204)</f>
        <v/>
      </c>
      <c s="34"/>
      <c s="32" t="str">
        <f>IF(AK1204="","",IF(AK1204&gt;0,COUNT($AG$2:AG1204),""))</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4" s="32" t="str">
        <f>IF(BC1204="","",IF(BC1204&gt;0,COUNT($AY$2:AY1204),""))</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5" spans="1:66" ht="15.75" customHeight="1">
      <c r="A1205" s="90" t="str">
        <f>IF('S.D.PASTE SHEET'!A1205="","",'S.D.PASTE SHEET'!A1205)</f>
        <v/>
      </c>
      <c s="90" t="str">
        <f>IF('S.D.PASTE SHEET'!B1205="","",'S.D.PASTE SHEET'!B1205)</f>
        <v/>
      </c>
      <c s="90" t="str">
        <f>IF('S.D.PASTE SHEET'!C1205="","",'S.D.PASTE SHEET'!C1205)</f>
        <v/>
      </c>
      <c s="91" t="str">
        <f>IF('S.D.PASTE SHEET'!D1205="","",'S.D.PASTE SHEET'!D1205)</f>
        <v/>
      </c>
      <c s="90" t="str">
        <f>IF('S.D.PASTE SHEET'!E1205="","",UPPER('S.D.PASTE SHEET'!E1205))</f>
        <v/>
      </c>
      <c s="90" t="str">
        <f>IF('S.D.PASTE SHEET'!F1205="","",'S.D.PASTE SHEET'!F1205)</f>
        <v/>
      </c>
      <c s="90" t="str">
        <f>IF('S.D.PASTE SHEET'!G1205="","",UPPER('S.D.PASTE SHEET'!G1205))</f>
        <v/>
      </c>
      <c s="90" t="str">
        <f>IF('S.D.PASTE SHEET'!H1205="","",UPPER('S.D.PASTE SHEET'!H1205))</f>
        <v/>
      </c>
      <c s="90" t="str">
        <f>IF('S.D.PASTE SHEET'!I1205="","",'S.D.PASTE SHEET'!I1205)</f>
        <v/>
      </c>
      <c s="91" t="str">
        <f>IF('S.D.PASTE SHEET'!J1205="","",'S.D.PASTE SHEET'!J1205)</f>
        <v/>
      </c>
      <c s="90" t="str">
        <f>IF('S.D.PASTE SHEET'!K1205="","",'S.D.PASTE SHEET'!K1205)</f>
        <v/>
      </c>
      <c s="90" t="str">
        <f>IF('S.D.PASTE SHEET'!L1205="","",'S.D.PASTE SHEET'!L1205)</f>
        <v/>
      </c>
      <c s="90" t="str">
        <f>IF('S.D.PASTE SHEET'!M1205="","",'S.D.PASTE SHEET'!M1205)</f>
        <v/>
      </c>
      <c s="90" t="str">
        <f>IF('S.D.PASTE SHEET'!N1205="","",'S.D.PASTE SHEET'!N1205)</f>
        <v/>
      </c>
      <c s="90" t="str">
        <f>IF('S.D.PASTE SHEET'!O1205="","",'S.D.PASTE SHEET'!O1205)</f>
        <v/>
      </c>
      <c s="90" t="str">
        <f>IF('S.D.PASTE SHEET'!P1205="","",'S.D.PASTE SHEET'!P1205)</f>
        <v/>
      </c>
      <c s="90" t="str">
        <f>IF('S.D.PASTE SHEET'!Q1205="","",'S.D.PASTE SHEET'!Q1205)</f>
        <v/>
      </c>
      <c s="90" t="str">
        <f>IF('S.D.PASTE SHEET'!R1205="","",'S.D.PASTE SHEET'!R1205)</f>
        <v/>
      </c>
      <c s="90" t="str">
        <f>IF('S.D.PASTE SHEET'!S1205="","",'S.D.PASTE SHEET'!S1205)</f>
        <v/>
      </c>
      <c s="90" t="str">
        <f>IF('S.D.PASTE SHEET'!T1205="","",'S.D.PASTE SHEET'!T1205)</f>
        <v/>
      </c>
      <c s="90" t="str">
        <f>IF('S.D.PASTE SHEET'!U1205="","",'S.D.PASTE SHEET'!U1205)</f>
        <v/>
      </c>
      <c s="90" t="str">
        <f>IF('S.D.PASTE SHEET'!V1205="","",'S.D.PASTE SHEET'!V1205)</f>
        <v/>
      </c>
      <c s="90" t="str">
        <f>IF('S.D.PASTE SHEET'!W1205="","",'S.D.PASTE SHEET'!W1205)</f>
        <v/>
      </c>
      <c s="90" t="str">
        <f>IF('S.D.PASTE SHEET'!X1205="","",'S.D.PASTE SHEET'!X1205)</f>
        <v/>
      </c>
      <c s="90" t="str">
        <f>IF('S.D.PASTE SHEET'!Y1205="","",'S.D.PASTE SHEET'!Y1205)</f>
        <v/>
      </c>
      <c s="90" t="str">
        <f>IF('S.D.PASTE SHEET'!Z1205="","",'S.D.PASTE SHEET'!Z1205)</f>
        <v/>
      </c>
      <c s="90" t="str">
        <f>IF('S.D.PASTE SHEET'!AA1205="","",'S.D.PASTE SHEET'!AA1205)</f>
        <v/>
      </c>
      <c s="90" t="str">
        <f>IF('S.D.PASTE SHEET'!AB1205="","",'S.D.PASTE SHEET'!AB1205)</f>
        <v/>
      </c>
      <c s="90" t="str">
        <f>IF('S.D.PASTE SHEET'!AC1205="","",'S.D.PASTE SHEET'!AC1205)</f>
        <v/>
      </c>
      <c s="90" t="str">
        <f>IF('S.D.PASTE SHEET'!AD1205="","",'S.D.PASTE SHEET'!AD1205)</f>
        <v/>
      </c>
      <c s="34"/>
      <c s="32" t="str">
        <f>IF(AK1205="","",IF(AK1205&gt;0,COUNT($AG$2:AG1205),""))</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5" s="32" t="str">
        <f>IF(BC1205="","",IF(BC1205&gt;0,COUNT($AY$2:AY1205),""))</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6" spans="1:66" ht="15.75" customHeight="1">
      <c r="A1206" s="90" t="str">
        <f>IF('S.D.PASTE SHEET'!A1206="","",'S.D.PASTE SHEET'!A1206)</f>
        <v/>
      </c>
      <c s="90" t="str">
        <f>IF('S.D.PASTE SHEET'!B1206="","",'S.D.PASTE SHEET'!B1206)</f>
        <v/>
      </c>
      <c s="90" t="str">
        <f>IF('S.D.PASTE SHEET'!C1206="","",'S.D.PASTE SHEET'!C1206)</f>
        <v/>
      </c>
      <c s="91" t="str">
        <f>IF('S.D.PASTE SHEET'!D1206="","",'S.D.PASTE SHEET'!D1206)</f>
        <v/>
      </c>
      <c s="90" t="str">
        <f>IF('S.D.PASTE SHEET'!E1206="","",UPPER('S.D.PASTE SHEET'!E1206))</f>
        <v/>
      </c>
      <c s="90" t="str">
        <f>IF('S.D.PASTE SHEET'!F1206="","",'S.D.PASTE SHEET'!F1206)</f>
        <v/>
      </c>
      <c s="90" t="str">
        <f>IF('S.D.PASTE SHEET'!G1206="","",UPPER('S.D.PASTE SHEET'!G1206))</f>
        <v/>
      </c>
      <c s="90" t="str">
        <f>IF('S.D.PASTE SHEET'!H1206="","",UPPER('S.D.PASTE SHEET'!H1206))</f>
        <v/>
      </c>
      <c s="90" t="str">
        <f>IF('S.D.PASTE SHEET'!I1206="","",'S.D.PASTE SHEET'!I1206)</f>
        <v/>
      </c>
      <c s="91" t="str">
        <f>IF('S.D.PASTE SHEET'!J1206="","",'S.D.PASTE SHEET'!J1206)</f>
        <v/>
      </c>
      <c s="90" t="str">
        <f>IF('S.D.PASTE SHEET'!K1206="","",'S.D.PASTE SHEET'!K1206)</f>
        <v/>
      </c>
      <c s="90" t="str">
        <f>IF('S.D.PASTE SHEET'!L1206="","",'S.D.PASTE SHEET'!L1206)</f>
        <v/>
      </c>
      <c s="90" t="str">
        <f>IF('S.D.PASTE SHEET'!M1206="","",'S.D.PASTE SHEET'!M1206)</f>
        <v/>
      </c>
      <c s="90" t="str">
        <f>IF('S.D.PASTE SHEET'!N1206="","",'S.D.PASTE SHEET'!N1206)</f>
        <v/>
      </c>
      <c s="90" t="str">
        <f>IF('S.D.PASTE SHEET'!O1206="","",'S.D.PASTE SHEET'!O1206)</f>
        <v/>
      </c>
      <c s="90" t="str">
        <f>IF('S.D.PASTE SHEET'!P1206="","",'S.D.PASTE SHEET'!P1206)</f>
        <v/>
      </c>
      <c s="90" t="str">
        <f>IF('S.D.PASTE SHEET'!Q1206="","",'S.D.PASTE SHEET'!Q1206)</f>
        <v/>
      </c>
      <c s="90" t="str">
        <f>IF('S.D.PASTE SHEET'!R1206="","",'S.D.PASTE SHEET'!R1206)</f>
        <v/>
      </c>
      <c s="90" t="str">
        <f>IF('S.D.PASTE SHEET'!S1206="","",'S.D.PASTE SHEET'!S1206)</f>
        <v/>
      </c>
      <c s="90" t="str">
        <f>IF('S.D.PASTE SHEET'!T1206="","",'S.D.PASTE SHEET'!T1206)</f>
        <v/>
      </c>
      <c s="90" t="str">
        <f>IF('S.D.PASTE SHEET'!U1206="","",'S.D.PASTE SHEET'!U1206)</f>
        <v/>
      </c>
      <c s="90" t="str">
        <f>IF('S.D.PASTE SHEET'!V1206="","",'S.D.PASTE SHEET'!V1206)</f>
        <v/>
      </c>
      <c s="90" t="str">
        <f>IF('S.D.PASTE SHEET'!W1206="","",'S.D.PASTE SHEET'!W1206)</f>
        <v/>
      </c>
      <c s="90" t="str">
        <f>IF('S.D.PASTE SHEET'!X1206="","",'S.D.PASTE SHEET'!X1206)</f>
        <v/>
      </c>
      <c s="90" t="str">
        <f>IF('S.D.PASTE SHEET'!Y1206="","",'S.D.PASTE SHEET'!Y1206)</f>
        <v/>
      </c>
      <c s="90" t="str">
        <f>IF('S.D.PASTE SHEET'!Z1206="","",'S.D.PASTE SHEET'!Z1206)</f>
        <v/>
      </c>
      <c s="90" t="str">
        <f>IF('S.D.PASTE SHEET'!AA1206="","",'S.D.PASTE SHEET'!AA1206)</f>
        <v/>
      </c>
      <c s="90" t="str">
        <f>IF('S.D.PASTE SHEET'!AB1206="","",'S.D.PASTE SHEET'!AB1206)</f>
        <v/>
      </c>
      <c s="90" t="str">
        <f>IF('S.D.PASTE SHEET'!AC1206="","",'S.D.PASTE SHEET'!AC1206)</f>
        <v/>
      </c>
      <c s="90" t="str">
        <f>IF('S.D.PASTE SHEET'!AD1206="","",'S.D.PASTE SHEET'!AD1206)</f>
        <v/>
      </c>
      <c s="34"/>
      <c s="32" t="str">
        <f>IF(AK1206="","",IF(AK1206&gt;0,COUNT($AG$2:AG1206),""))</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6" s="32" t="str">
        <f>IF(BC1206="","",IF(BC1206&gt;0,COUNT($AY$2:AY1206),""))</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7" spans="1:66" ht="15.75" customHeight="1">
      <c r="A1207" s="90" t="str">
        <f>IF('S.D.PASTE SHEET'!A1207="","",'S.D.PASTE SHEET'!A1207)</f>
        <v/>
      </c>
      <c s="90" t="str">
        <f>IF('S.D.PASTE SHEET'!B1207="","",'S.D.PASTE SHEET'!B1207)</f>
        <v/>
      </c>
      <c s="90" t="str">
        <f>IF('S.D.PASTE SHEET'!C1207="","",'S.D.PASTE SHEET'!C1207)</f>
        <v/>
      </c>
      <c s="91" t="str">
        <f>IF('S.D.PASTE SHEET'!D1207="","",'S.D.PASTE SHEET'!D1207)</f>
        <v/>
      </c>
      <c s="90" t="str">
        <f>IF('S.D.PASTE SHEET'!E1207="","",UPPER('S.D.PASTE SHEET'!E1207))</f>
        <v/>
      </c>
      <c s="90" t="str">
        <f>IF('S.D.PASTE SHEET'!F1207="","",'S.D.PASTE SHEET'!F1207)</f>
        <v/>
      </c>
      <c s="90" t="str">
        <f>IF('S.D.PASTE SHEET'!G1207="","",UPPER('S.D.PASTE SHEET'!G1207))</f>
        <v/>
      </c>
      <c s="90" t="str">
        <f>IF('S.D.PASTE SHEET'!H1207="","",UPPER('S.D.PASTE SHEET'!H1207))</f>
        <v/>
      </c>
      <c s="90" t="str">
        <f>IF('S.D.PASTE SHEET'!I1207="","",'S.D.PASTE SHEET'!I1207)</f>
        <v/>
      </c>
      <c s="91" t="str">
        <f>IF('S.D.PASTE SHEET'!J1207="","",'S.D.PASTE SHEET'!J1207)</f>
        <v/>
      </c>
      <c s="90" t="str">
        <f>IF('S.D.PASTE SHEET'!K1207="","",'S.D.PASTE SHEET'!K1207)</f>
        <v/>
      </c>
      <c s="90" t="str">
        <f>IF('S.D.PASTE SHEET'!L1207="","",'S.D.PASTE SHEET'!L1207)</f>
        <v/>
      </c>
      <c s="90" t="str">
        <f>IF('S.D.PASTE SHEET'!M1207="","",'S.D.PASTE SHEET'!M1207)</f>
        <v/>
      </c>
      <c s="90" t="str">
        <f>IF('S.D.PASTE SHEET'!N1207="","",'S.D.PASTE SHEET'!N1207)</f>
        <v/>
      </c>
      <c s="90" t="str">
        <f>IF('S.D.PASTE SHEET'!O1207="","",'S.D.PASTE SHEET'!O1207)</f>
        <v/>
      </c>
      <c s="90" t="str">
        <f>IF('S.D.PASTE SHEET'!P1207="","",'S.D.PASTE SHEET'!P1207)</f>
        <v/>
      </c>
      <c s="90" t="str">
        <f>IF('S.D.PASTE SHEET'!Q1207="","",'S.D.PASTE SHEET'!Q1207)</f>
        <v/>
      </c>
      <c s="90" t="str">
        <f>IF('S.D.PASTE SHEET'!R1207="","",'S.D.PASTE SHEET'!R1207)</f>
        <v/>
      </c>
      <c s="90" t="str">
        <f>IF('S.D.PASTE SHEET'!S1207="","",'S.D.PASTE SHEET'!S1207)</f>
        <v/>
      </c>
      <c s="90" t="str">
        <f>IF('S.D.PASTE SHEET'!T1207="","",'S.D.PASTE SHEET'!T1207)</f>
        <v/>
      </c>
      <c s="90" t="str">
        <f>IF('S.D.PASTE SHEET'!U1207="","",'S.D.PASTE SHEET'!U1207)</f>
        <v/>
      </c>
      <c s="90" t="str">
        <f>IF('S.D.PASTE SHEET'!V1207="","",'S.D.PASTE SHEET'!V1207)</f>
        <v/>
      </c>
      <c s="90" t="str">
        <f>IF('S.D.PASTE SHEET'!W1207="","",'S.D.PASTE SHEET'!W1207)</f>
        <v/>
      </c>
      <c s="90" t="str">
        <f>IF('S.D.PASTE SHEET'!X1207="","",'S.D.PASTE SHEET'!X1207)</f>
        <v/>
      </c>
      <c s="90" t="str">
        <f>IF('S.D.PASTE SHEET'!Y1207="","",'S.D.PASTE SHEET'!Y1207)</f>
        <v/>
      </c>
      <c s="90" t="str">
        <f>IF('S.D.PASTE SHEET'!Z1207="","",'S.D.PASTE SHEET'!Z1207)</f>
        <v/>
      </c>
      <c s="90" t="str">
        <f>IF('S.D.PASTE SHEET'!AA1207="","",'S.D.PASTE SHEET'!AA1207)</f>
        <v/>
      </c>
      <c s="90" t="str">
        <f>IF('S.D.PASTE SHEET'!AB1207="","",'S.D.PASTE SHEET'!AB1207)</f>
        <v/>
      </c>
      <c s="90" t="str">
        <f>IF('S.D.PASTE SHEET'!AC1207="","",'S.D.PASTE SHEET'!AC1207)</f>
        <v/>
      </c>
      <c s="90" t="str">
        <f>IF('S.D.PASTE SHEET'!AD1207="","",'S.D.PASTE SHEET'!AD1207)</f>
        <v/>
      </c>
      <c s="34"/>
      <c s="32" t="str">
        <f>IF(AK1207="","",IF(AK1207&gt;0,COUNT($AG$2:AG1207),""))</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7" s="32" t="str">
        <f>IF(BC1207="","",IF(BC1207&gt;0,COUNT($AY$2:AY1207),""))</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8" spans="1:66" ht="15.75" customHeight="1">
      <c r="A1208" s="90" t="str">
        <f>IF('S.D.PASTE SHEET'!A1208="","",'S.D.PASTE SHEET'!A1208)</f>
        <v/>
      </c>
      <c s="90" t="str">
        <f>IF('S.D.PASTE SHEET'!B1208="","",'S.D.PASTE SHEET'!B1208)</f>
        <v/>
      </c>
      <c s="90" t="str">
        <f>IF('S.D.PASTE SHEET'!C1208="","",'S.D.PASTE SHEET'!C1208)</f>
        <v/>
      </c>
      <c s="91" t="str">
        <f>IF('S.D.PASTE SHEET'!D1208="","",'S.D.PASTE SHEET'!D1208)</f>
        <v/>
      </c>
      <c s="90" t="str">
        <f>IF('S.D.PASTE SHEET'!E1208="","",UPPER('S.D.PASTE SHEET'!E1208))</f>
        <v/>
      </c>
      <c s="90" t="str">
        <f>IF('S.D.PASTE SHEET'!F1208="","",'S.D.PASTE SHEET'!F1208)</f>
        <v/>
      </c>
      <c s="90" t="str">
        <f>IF('S.D.PASTE SHEET'!G1208="","",UPPER('S.D.PASTE SHEET'!G1208))</f>
        <v/>
      </c>
      <c s="90" t="str">
        <f>IF('S.D.PASTE SHEET'!H1208="","",UPPER('S.D.PASTE SHEET'!H1208))</f>
        <v/>
      </c>
      <c s="90" t="str">
        <f>IF('S.D.PASTE SHEET'!I1208="","",'S.D.PASTE SHEET'!I1208)</f>
        <v/>
      </c>
      <c s="91" t="str">
        <f>IF('S.D.PASTE SHEET'!J1208="","",'S.D.PASTE SHEET'!J1208)</f>
        <v/>
      </c>
      <c s="90" t="str">
        <f>IF('S.D.PASTE SHEET'!K1208="","",'S.D.PASTE SHEET'!K1208)</f>
        <v/>
      </c>
      <c s="90" t="str">
        <f>IF('S.D.PASTE SHEET'!L1208="","",'S.D.PASTE SHEET'!L1208)</f>
        <v/>
      </c>
      <c s="90" t="str">
        <f>IF('S.D.PASTE SHEET'!M1208="","",'S.D.PASTE SHEET'!M1208)</f>
        <v/>
      </c>
      <c s="90" t="str">
        <f>IF('S.D.PASTE SHEET'!N1208="","",'S.D.PASTE SHEET'!N1208)</f>
        <v/>
      </c>
      <c s="90" t="str">
        <f>IF('S.D.PASTE SHEET'!O1208="","",'S.D.PASTE SHEET'!O1208)</f>
        <v/>
      </c>
      <c s="90" t="str">
        <f>IF('S.D.PASTE SHEET'!P1208="","",'S.D.PASTE SHEET'!P1208)</f>
        <v/>
      </c>
      <c s="90" t="str">
        <f>IF('S.D.PASTE SHEET'!Q1208="","",'S.D.PASTE SHEET'!Q1208)</f>
        <v/>
      </c>
      <c s="90" t="str">
        <f>IF('S.D.PASTE SHEET'!R1208="","",'S.D.PASTE SHEET'!R1208)</f>
        <v/>
      </c>
      <c s="90" t="str">
        <f>IF('S.D.PASTE SHEET'!S1208="","",'S.D.PASTE SHEET'!S1208)</f>
        <v/>
      </c>
      <c s="90" t="str">
        <f>IF('S.D.PASTE SHEET'!T1208="","",'S.D.PASTE SHEET'!T1208)</f>
        <v/>
      </c>
      <c s="90" t="str">
        <f>IF('S.D.PASTE SHEET'!U1208="","",'S.D.PASTE SHEET'!U1208)</f>
        <v/>
      </c>
      <c s="90" t="str">
        <f>IF('S.D.PASTE SHEET'!V1208="","",'S.D.PASTE SHEET'!V1208)</f>
        <v/>
      </c>
      <c s="90" t="str">
        <f>IF('S.D.PASTE SHEET'!W1208="","",'S.D.PASTE SHEET'!W1208)</f>
        <v/>
      </c>
      <c s="90" t="str">
        <f>IF('S.D.PASTE SHEET'!X1208="","",'S.D.PASTE SHEET'!X1208)</f>
        <v/>
      </c>
      <c s="90" t="str">
        <f>IF('S.D.PASTE SHEET'!Y1208="","",'S.D.PASTE SHEET'!Y1208)</f>
        <v/>
      </c>
      <c s="90" t="str">
        <f>IF('S.D.PASTE SHEET'!Z1208="","",'S.D.PASTE SHEET'!Z1208)</f>
        <v/>
      </c>
      <c s="90" t="str">
        <f>IF('S.D.PASTE SHEET'!AA1208="","",'S.D.PASTE SHEET'!AA1208)</f>
        <v/>
      </c>
      <c s="90" t="str">
        <f>IF('S.D.PASTE SHEET'!AB1208="","",'S.D.PASTE SHEET'!AB1208)</f>
        <v/>
      </c>
      <c s="90" t="str">
        <f>IF('S.D.PASTE SHEET'!AC1208="","",'S.D.PASTE SHEET'!AC1208)</f>
        <v/>
      </c>
      <c s="90" t="str">
        <f>IF('S.D.PASTE SHEET'!AD1208="","",'S.D.PASTE SHEET'!AD1208)</f>
        <v/>
      </c>
      <c s="34"/>
      <c s="32" t="str">
        <f>IF(AK1208="","",IF(AK1208&gt;0,COUNT($AG$2:AG1208),""))</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8" s="32" t="str">
        <f>IF(BC1208="","",IF(BC1208&gt;0,COUNT($AY$2:AY1208),""))</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09" spans="1:66" ht="15.75" customHeight="1">
      <c r="A1209" s="90" t="str">
        <f>IF('S.D.PASTE SHEET'!A1209="","",'S.D.PASTE SHEET'!A1209)</f>
        <v/>
      </c>
      <c s="90" t="str">
        <f>IF('S.D.PASTE SHEET'!B1209="","",'S.D.PASTE SHEET'!B1209)</f>
        <v/>
      </c>
      <c s="90" t="str">
        <f>IF('S.D.PASTE SHEET'!C1209="","",'S.D.PASTE SHEET'!C1209)</f>
        <v/>
      </c>
      <c s="91" t="str">
        <f>IF('S.D.PASTE SHEET'!D1209="","",'S.D.PASTE SHEET'!D1209)</f>
        <v/>
      </c>
      <c s="90" t="str">
        <f>IF('S.D.PASTE SHEET'!E1209="","",UPPER('S.D.PASTE SHEET'!E1209))</f>
        <v/>
      </c>
      <c s="90" t="str">
        <f>IF('S.D.PASTE SHEET'!F1209="","",'S.D.PASTE SHEET'!F1209)</f>
        <v/>
      </c>
      <c s="90" t="str">
        <f>IF('S.D.PASTE SHEET'!G1209="","",UPPER('S.D.PASTE SHEET'!G1209))</f>
        <v/>
      </c>
      <c s="90" t="str">
        <f>IF('S.D.PASTE SHEET'!H1209="","",UPPER('S.D.PASTE SHEET'!H1209))</f>
        <v/>
      </c>
      <c s="90" t="str">
        <f>IF('S.D.PASTE SHEET'!I1209="","",'S.D.PASTE SHEET'!I1209)</f>
        <v/>
      </c>
      <c s="91" t="str">
        <f>IF('S.D.PASTE SHEET'!J1209="","",'S.D.PASTE SHEET'!J1209)</f>
        <v/>
      </c>
      <c s="90" t="str">
        <f>IF('S.D.PASTE SHEET'!K1209="","",'S.D.PASTE SHEET'!K1209)</f>
        <v/>
      </c>
      <c s="90" t="str">
        <f>IF('S.D.PASTE SHEET'!L1209="","",'S.D.PASTE SHEET'!L1209)</f>
        <v/>
      </c>
      <c s="90" t="str">
        <f>IF('S.D.PASTE SHEET'!M1209="","",'S.D.PASTE SHEET'!M1209)</f>
        <v/>
      </c>
      <c s="90" t="str">
        <f>IF('S.D.PASTE SHEET'!N1209="","",'S.D.PASTE SHEET'!N1209)</f>
        <v/>
      </c>
      <c s="90" t="str">
        <f>IF('S.D.PASTE SHEET'!O1209="","",'S.D.PASTE SHEET'!O1209)</f>
        <v/>
      </c>
      <c s="90" t="str">
        <f>IF('S.D.PASTE SHEET'!P1209="","",'S.D.PASTE SHEET'!P1209)</f>
        <v/>
      </c>
      <c s="90" t="str">
        <f>IF('S.D.PASTE SHEET'!Q1209="","",'S.D.PASTE SHEET'!Q1209)</f>
        <v/>
      </c>
      <c s="90" t="str">
        <f>IF('S.D.PASTE SHEET'!R1209="","",'S.D.PASTE SHEET'!R1209)</f>
        <v/>
      </c>
      <c s="90" t="str">
        <f>IF('S.D.PASTE SHEET'!S1209="","",'S.D.PASTE SHEET'!S1209)</f>
        <v/>
      </c>
      <c s="90" t="str">
        <f>IF('S.D.PASTE SHEET'!T1209="","",'S.D.PASTE SHEET'!T1209)</f>
        <v/>
      </c>
      <c s="90" t="str">
        <f>IF('S.D.PASTE SHEET'!U1209="","",'S.D.PASTE SHEET'!U1209)</f>
        <v/>
      </c>
      <c s="90" t="str">
        <f>IF('S.D.PASTE SHEET'!V1209="","",'S.D.PASTE SHEET'!V1209)</f>
        <v/>
      </c>
      <c s="90" t="str">
        <f>IF('S.D.PASTE SHEET'!W1209="","",'S.D.PASTE SHEET'!W1209)</f>
        <v/>
      </c>
      <c s="90" t="str">
        <f>IF('S.D.PASTE SHEET'!X1209="","",'S.D.PASTE SHEET'!X1209)</f>
        <v/>
      </c>
      <c s="90" t="str">
        <f>IF('S.D.PASTE SHEET'!Y1209="","",'S.D.PASTE SHEET'!Y1209)</f>
        <v/>
      </c>
      <c s="90" t="str">
        <f>IF('S.D.PASTE SHEET'!Z1209="","",'S.D.PASTE SHEET'!Z1209)</f>
        <v/>
      </c>
      <c s="90" t="str">
        <f>IF('S.D.PASTE SHEET'!AA1209="","",'S.D.PASTE SHEET'!AA1209)</f>
        <v/>
      </c>
      <c s="90" t="str">
        <f>IF('S.D.PASTE SHEET'!AB1209="","",'S.D.PASTE SHEET'!AB1209)</f>
        <v/>
      </c>
      <c s="90" t="str">
        <f>IF('S.D.PASTE SHEET'!AC1209="","",'S.D.PASTE SHEET'!AC1209)</f>
        <v/>
      </c>
      <c s="90" t="str">
        <f>IF('S.D.PASTE SHEET'!AD1209="","",'S.D.PASTE SHEET'!AD1209)</f>
        <v/>
      </c>
      <c s="34"/>
      <c s="32" t="str">
        <f>IF(AK1209="","",IF(AK1209&gt;0,COUNT($AG$2:AG1209),""))</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09" s="32" t="str">
        <f>IF(BC1209="","",IF(BC1209&gt;0,COUNT($AY$2:AY1209),""))</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0" spans="1:66" ht="15.75" customHeight="1">
      <c r="A1210" s="90" t="str">
        <f>IF('S.D.PASTE SHEET'!A1210="","",'S.D.PASTE SHEET'!A1210)</f>
        <v/>
      </c>
      <c s="90" t="str">
        <f>IF('S.D.PASTE SHEET'!B1210="","",'S.D.PASTE SHEET'!B1210)</f>
        <v/>
      </c>
      <c s="90" t="str">
        <f>IF('S.D.PASTE SHEET'!C1210="","",'S.D.PASTE SHEET'!C1210)</f>
        <v/>
      </c>
      <c s="91" t="str">
        <f>IF('S.D.PASTE SHEET'!D1210="","",'S.D.PASTE SHEET'!D1210)</f>
        <v/>
      </c>
      <c s="90" t="str">
        <f>IF('S.D.PASTE SHEET'!E1210="","",UPPER('S.D.PASTE SHEET'!E1210))</f>
        <v/>
      </c>
      <c s="90" t="str">
        <f>IF('S.D.PASTE SHEET'!F1210="","",'S.D.PASTE SHEET'!F1210)</f>
        <v/>
      </c>
      <c s="90" t="str">
        <f>IF('S.D.PASTE SHEET'!G1210="","",UPPER('S.D.PASTE SHEET'!G1210))</f>
        <v/>
      </c>
      <c s="90" t="str">
        <f>IF('S.D.PASTE SHEET'!H1210="","",UPPER('S.D.PASTE SHEET'!H1210))</f>
        <v/>
      </c>
      <c s="90" t="str">
        <f>IF('S.D.PASTE SHEET'!I1210="","",'S.D.PASTE SHEET'!I1210)</f>
        <v/>
      </c>
      <c s="91" t="str">
        <f>IF('S.D.PASTE SHEET'!J1210="","",'S.D.PASTE SHEET'!J1210)</f>
        <v/>
      </c>
      <c s="90" t="str">
        <f>IF('S.D.PASTE SHEET'!K1210="","",'S.D.PASTE SHEET'!K1210)</f>
        <v/>
      </c>
      <c s="90" t="str">
        <f>IF('S.D.PASTE SHEET'!L1210="","",'S.D.PASTE SHEET'!L1210)</f>
        <v/>
      </c>
      <c s="90" t="str">
        <f>IF('S.D.PASTE SHEET'!M1210="","",'S.D.PASTE SHEET'!M1210)</f>
        <v/>
      </c>
      <c s="90" t="str">
        <f>IF('S.D.PASTE SHEET'!N1210="","",'S.D.PASTE SHEET'!N1210)</f>
        <v/>
      </c>
      <c s="90" t="str">
        <f>IF('S.D.PASTE SHEET'!O1210="","",'S.D.PASTE SHEET'!O1210)</f>
        <v/>
      </c>
      <c s="90" t="str">
        <f>IF('S.D.PASTE SHEET'!P1210="","",'S.D.PASTE SHEET'!P1210)</f>
        <v/>
      </c>
      <c s="90" t="str">
        <f>IF('S.D.PASTE SHEET'!Q1210="","",'S.D.PASTE SHEET'!Q1210)</f>
        <v/>
      </c>
      <c s="90" t="str">
        <f>IF('S.D.PASTE SHEET'!R1210="","",'S.D.PASTE SHEET'!R1210)</f>
        <v/>
      </c>
      <c s="90" t="str">
        <f>IF('S.D.PASTE SHEET'!S1210="","",'S.D.PASTE SHEET'!S1210)</f>
        <v/>
      </c>
      <c s="90" t="str">
        <f>IF('S.D.PASTE SHEET'!T1210="","",'S.D.PASTE SHEET'!T1210)</f>
        <v/>
      </c>
      <c s="90" t="str">
        <f>IF('S.D.PASTE SHEET'!U1210="","",'S.D.PASTE SHEET'!U1210)</f>
        <v/>
      </c>
      <c s="90" t="str">
        <f>IF('S.D.PASTE SHEET'!V1210="","",'S.D.PASTE SHEET'!V1210)</f>
        <v/>
      </c>
      <c s="90" t="str">
        <f>IF('S.D.PASTE SHEET'!W1210="","",'S.D.PASTE SHEET'!W1210)</f>
        <v/>
      </c>
      <c s="90" t="str">
        <f>IF('S.D.PASTE SHEET'!X1210="","",'S.D.PASTE SHEET'!X1210)</f>
        <v/>
      </c>
      <c s="90" t="str">
        <f>IF('S.D.PASTE SHEET'!Y1210="","",'S.D.PASTE SHEET'!Y1210)</f>
        <v/>
      </c>
      <c s="90" t="str">
        <f>IF('S.D.PASTE SHEET'!Z1210="","",'S.D.PASTE SHEET'!Z1210)</f>
        <v/>
      </c>
      <c s="90" t="str">
        <f>IF('S.D.PASTE SHEET'!AA1210="","",'S.D.PASTE SHEET'!AA1210)</f>
        <v/>
      </c>
      <c s="90" t="str">
        <f>IF('S.D.PASTE SHEET'!AB1210="","",'S.D.PASTE SHEET'!AB1210)</f>
        <v/>
      </c>
      <c s="90" t="str">
        <f>IF('S.D.PASTE SHEET'!AC1210="","",'S.D.PASTE SHEET'!AC1210)</f>
        <v/>
      </c>
      <c s="90" t="str">
        <f>IF('S.D.PASTE SHEET'!AD1210="","",'S.D.PASTE SHEET'!AD1210)</f>
        <v/>
      </c>
      <c s="34"/>
      <c s="32" t="str">
        <f>IF(AK1210="","",IF(AK1210&gt;0,COUNT($AG$2:AG1210),""))</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0" s="32" t="str">
        <f>IF(BC1210="","",IF(BC1210&gt;0,COUNT($AY$2:AY1210),""))</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1" spans="1:66" ht="15.75" customHeight="1">
      <c r="A1211" s="90" t="str">
        <f>IF('S.D.PASTE SHEET'!A1211="","",'S.D.PASTE SHEET'!A1211)</f>
        <v/>
      </c>
      <c s="90" t="str">
        <f>IF('S.D.PASTE SHEET'!B1211="","",'S.D.PASTE SHEET'!B1211)</f>
        <v/>
      </c>
      <c s="90" t="str">
        <f>IF('S.D.PASTE SHEET'!C1211="","",'S.D.PASTE SHEET'!C1211)</f>
        <v/>
      </c>
      <c s="91" t="str">
        <f>IF('S.D.PASTE SHEET'!D1211="","",'S.D.PASTE SHEET'!D1211)</f>
        <v/>
      </c>
      <c s="90" t="str">
        <f>IF('S.D.PASTE SHEET'!E1211="","",UPPER('S.D.PASTE SHEET'!E1211))</f>
        <v/>
      </c>
      <c s="90" t="str">
        <f>IF('S.D.PASTE SHEET'!F1211="","",'S.D.PASTE SHEET'!F1211)</f>
        <v/>
      </c>
      <c s="90" t="str">
        <f>IF('S.D.PASTE SHEET'!G1211="","",UPPER('S.D.PASTE SHEET'!G1211))</f>
        <v/>
      </c>
      <c s="90" t="str">
        <f>IF('S.D.PASTE SHEET'!H1211="","",UPPER('S.D.PASTE SHEET'!H1211))</f>
        <v/>
      </c>
      <c s="90" t="str">
        <f>IF('S.D.PASTE SHEET'!I1211="","",'S.D.PASTE SHEET'!I1211)</f>
        <v/>
      </c>
      <c s="91" t="str">
        <f>IF('S.D.PASTE SHEET'!J1211="","",'S.D.PASTE SHEET'!J1211)</f>
        <v/>
      </c>
      <c s="90" t="str">
        <f>IF('S.D.PASTE SHEET'!K1211="","",'S.D.PASTE SHEET'!K1211)</f>
        <v/>
      </c>
      <c s="90" t="str">
        <f>IF('S.D.PASTE SHEET'!L1211="","",'S.D.PASTE SHEET'!L1211)</f>
        <v/>
      </c>
      <c s="90" t="str">
        <f>IF('S.D.PASTE SHEET'!M1211="","",'S.D.PASTE SHEET'!M1211)</f>
        <v/>
      </c>
      <c s="90" t="str">
        <f>IF('S.D.PASTE SHEET'!N1211="","",'S.D.PASTE SHEET'!N1211)</f>
        <v/>
      </c>
      <c s="90" t="str">
        <f>IF('S.D.PASTE SHEET'!O1211="","",'S.D.PASTE SHEET'!O1211)</f>
        <v/>
      </c>
      <c s="90" t="str">
        <f>IF('S.D.PASTE SHEET'!P1211="","",'S.D.PASTE SHEET'!P1211)</f>
        <v/>
      </c>
      <c s="90" t="str">
        <f>IF('S.D.PASTE SHEET'!Q1211="","",'S.D.PASTE SHEET'!Q1211)</f>
        <v/>
      </c>
      <c s="90" t="str">
        <f>IF('S.D.PASTE SHEET'!R1211="","",'S.D.PASTE SHEET'!R1211)</f>
        <v/>
      </c>
      <c s="90" t="str">
        <f>IF('S.D.PASTE SHEET'!S1211="","",'S.D.PASTE SHEET'!S1211)</f>
        <v/>
      </c>
      <c s="90" t="str">
        <f>IF('S.D.PASTE SHEET'!T1211="","",'S.D.PASTE SHEET'!T1211)</f>
        <v/>
      </c>
      <c s="90" t="str">
        <f>IF('S.D.PASTE SHEET'!U1211="","",'S.D.PASTE SHEET'!U1211)</f>
        <v/>
      </c>
      <c s="90" t="str">
        <f>IF('S.D.PASTE SHEET'!V1211="","",'S.D.PASTE SHEET'!V1211)</f>
        <v/>
      </c>
      <c s="90" t="str">
        <f>IF('S.D.PASTE SHEET'!W1211="","",'S.D.PASTE SHEET'!W1211)</f>
        <v/>
      </c>
      <c s="90" t="str">
        <f>IF('S.D.PASTE SHEET'!X1211="","",'S.D.PASTE SHEET'!X1211)</f>
        <v/>
      </c>
      <c s="90" t="str">
        <f>IF('S.D.PASTE SHEET'!Y1211="","",'S.D.PASTE SHEET'!Y1211)</f>
        <v/>
      </c>
      <c s="90" t="str">
        <f>IF('S.D.PASTE SHEET'!Z1211="","",'S.D.PASTE SHEET'!Z1211)</f>
        <v/>
      </c>
      <c s="90" t="str">
        <f>IF('S.D.PASTE SHEET'!AA1211="","",'S.D.PASTE SHEET'!AA1211)</f>
        <v/>
      </c>
      <c s="90" t="str">
        <f>IF('S.D.PASTE SHEET'!AB1211="","",'S.D.PASTE SHEET'!AB1211)</f>
        <v/>
      </c>
      <c s="90" t="str">
        <f>IF('S.D.PASTE SHEET'!AC1211="","",'S.D.PASTE SHEET'!AC1211)</f>
        <v/>
      </c>
      <c s="90" t="str">
        <f>IF('S.D.PASTE SHEET'!AD1211="","",'S.D.PASTE SHEET'!AD1211)</f>
        <v/>
      </c>
      <c s="34"/>
      <c s="32" t="str">
        <f>IF(AK1211="","",IF(AK1211&gt;0,COUNT($AG$2:AG1211),""))</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1" s="32" t="str">
        <f>IF(BC1211="","",IF(BC1211&gt;0,COUNT($AY$2:AY1211),""))</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2" spans="1:66" ht="15.75" customHeight="1">
      <c r="A1212" s="90" t="str">
        <f>IF('S.D.PASTE SHEET'!A1212="","",'S.D.PASTE SHEET'!A1212)</f>
        <v/>
      </c>
      <c s="90" t="str">
        <f>IF('S.D.PASTE SHEET'!B1212="","",'S.D.PASTE SHEET'!B1212)</f>
        <v/>
      </c>
      <c s="90" t="str">
        <f>IF('S.D.PASTE SHEET'!C1212="","",'S.D.PASTE SHEET'!C1212)</f>
        <v/>
      </c>
      <c s="91" t="str">
        <f>IF('S.D.PASTE SHEET'!D1212="","",'S.D.PASTE SHEET'!D1212)</f>
        <v/>
      </c>
      <c s="90" t="str">
        <f>IF('S.D.PASTE SHEET'!E1212="","",UPPER('S.D.PASTE SHEET'!E1212))</f>
        <v/>
      </c>
      <c s="90" t="str">
        <f>IF('S.D.PASTE SHEET'!F1212="","",'S.D.PASTE SHEET'!F1212)</f>
        <v/>
      </c>
      <c s="90" t="str">
        <f>IF('S.D.PASTE SHEET'!G1212="","",UPPER('S.D.PASTE SHEET'!G1212))</f>
        <v/>
      </c>
      <c s="90" t="str">
        <f>IF('S.D.PASTE SHEET'!H1212="","",UPPER('S.D.PASTE SHEET'!H1212))</f>
        <v/>
      </c>
      <c s="90" t="str">
        <f>IF('S.D.PASTE SHEET'!I1212="","",'S.D.PASTE SHEET'!I1212)</f>
        <v/>
      </c>
      <c s="91" t="str">
        <f>IF('S.D.PASTE SHEET'!J1212="","",'S.D.PASTE SHEET'!J1212)</f>
        <v/>
      </c>
      <c s="90" t="str">
        <f>IF('S.D.PASTE SHEET'!K1212="","",'S.D.PASTE SHEET'!K1212)</f>
        <v/>
      </c>
      <c s="90" t="str">
        <f>IF('S.D.PASTE SHEET'!L1212="","",'S.D.PASTE SHEET'!L1212)</f>
        <v/>
      </c>
      <c s="90" t="str">
        <f>IF('S.D.PASTE SHEET'!M1212="","",'S.D.PASTE SHEET'!M1212)</f>
        <v/>
      </c>
      <c s="90" t="str">
        <f>IF('S.D.PASTE SHEET'!N1212="","",'S.D.PASTE SHEET'!N1212)</f>
        <v/>
      </c>
      <c s="90" t="str">
        <f>IF('S.D.PASTE SHEET'!O1212="","",'S.D.PASTE SHEET'!O1212)</f>
        <v/>
      </c>
      <c s="90" t="str">
        <f>IF('S.D.PASTE SHEET'!P1212="","",'S.D.PASTE SHEET'!P1212)</f>
        <v/>
      </c>
      <c s="90" t="str">
        <f>IF('S.D.PASTE SHEET'!Q1212="","",'S.D.PASTE SHEET'!Q1212)</f>
        <v/>
      </c>
      <c s="90" t="str">
        <f>IF('S.D.PASTE SHEET'!R1212="","",'S.D.PASTE SHEET'!R1212)</f>
        <v/>
      </c>
      <c s="90" t="str">
        <f>IF('S.D.PASTE SHEET'!S1212="","",'S.D.PASTE SHEET'!S1212)</f>
        <v/>
      </c>
      <c s="90" t="str">
        <f>IF('S.D.PASTE SHEET'!T1212="","",'S.D.PASTE SHEET'!T1212)</f>
        <v/>
      </c>
      <c s="90" t="str">
        <f>IF('S.D.PASTE SHEET'!U1212="","",'S.D.PASTE SHEET'!U1212)</f>
        <v/>
      </c>
      <c s="90" t="str">
        <f>IF('S.D.PASTE SHEET'!V1212="","",'S.D.PASTE SHEET'!V1212)</f>
        <v/>
      </c>
      <c s="90" t="str">
        <f>IF('S.D.PASTE SHEET'!W1212="","",'S.D.PASTE SHEET'!W1212)</f>
        <v/>
      </c>
      <c s="90" t="str">
        <f>IF('S.D.PASTE SHEET'!X1212="","",'S.D.PASTE SHEET'!X1212)</f>
        <v/>
      </c>
      <c s="90" t="str">
        <f>IF('S.D.PASTE SHEET'!Y1212="","",'S.D.PASTE SHEET'!Y1212)</f>
        <v/>
      </c>
      <c s="90" t="str">
        <f>IF('S.D.PASTE SHEET'!Z1212="","",'S.D.PASTE SHEET'!Z1212)</f>
        <v/>
      </c>
      <c s="90" t="str">
        <f>IF('S.D.PASTE SHEET'!AA1212="","",'S.D.PASTE SHEET'!AA1212)</f>
        <v/>
      </c>
      <c s="90" t="str">
        <f>IF('S.D.PASTE SHEET'!AB1212="","",'S.D.PASTE SHEET'!AB1212)</f>
        <v/>
      </c>
      <c s="90" t="str">
        <f>IF('S.D.PASTE SHEET'!AC1212="","",'S.D.PASTE SHEET'!AC1212)</f>
        <v/>
      </c>
      <c s="90" t="str">
        <f>IF('S.D.PASTE SHEET'!AD1212="","",'S.D.PASTE SHEET'!AD1212)</f>
        <v/>
      </c>
      <c s="34"/>
      <c s="32" t="str">
        <f>IF(AK1212="","",IF(AK1212&gt;0,COUNT($AG$2:AG1212),""))</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2" s="32" t="str">
        <f>IF(BC1212="","",IF(BC1212&gt;0,COUNT($AY$2:AY1212),""))</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3" spans="1:66" ht="15.75" customHeight="1">
      <c r="A1213" s="90" t="str">
        <f>IF('S.D.PASTE SHEET'!A1213="","",'S.D.PASTE SHEET'!A1213)</f>
        <v/>
      </c>
      <c s="90" t="str">
        <f>IF('S.D.PASTE SHEET'!B1213="","",'S.D.PASTE SHEET'!B1213)</f>
        <v/>
      </c>
      <c s="90" t="str">
        <f>IF('S.D.PASTE SHEET'!C1213="","",'S.D.PASTE SHEET'!C1213)</f>
        <v/>
      </c>
      <c s="91" t="str">
        <f>IF('S.D.PASTE SHEET'!D1213="","",'S.D.PASTE SHEET'!D1213)</f>
        <v/>
      </c>
      <c s="90" t="str">
        <f>IF('S.D.PASTE SHEET'!E1213="","",UPPER('S.D.PASTE SHEET'!E1213))</f>
        <v/>
      </c>
      <c s="90" t="str">
        <f>IF('S.D.PASTE SHEET'!F1213="","",'S.D.PASTE SHEET'!F1213)</f>
        <v/>
      </c>
      <c s="90" t="str">
        <f>IF('S.D.PASTE SHEET'!G1213="","",UPPER('S.D.PASTE SHEET'!G1213))</f>
        <v/>
      </c>
      <c s="90" t="str">
        <f>IF('S.D.PASTE SHEET'!H1213="","",UPPER('S.D.PASTE SHEET'!H1213))</f>
        <v/>
      </c>
      <c s="90" t="str">
        <f>IF('S.D.PASTE SHEET'!I1213="","",'S.D.PASTE SHEET'!I1213)</f>
        <v/>
      </c>
      <c s="91" t="str">
        <f>IF('S.D.PASTE SHEET'!J1213="","",'S.D.PASTE SHEET'!J1213)</f>
        <v/>
      </c>
      <c s="90" t="str">
        <f>IF('S.D.PASTE SHEET'!K1213="","",'S.D.PASTE SHEET'!K1213)</f>
        <v/>
      </c>
      <c s="90" t="str">
        <f>IF('S.D.PASTE SHEET'!L1213="","",'S.D.PASTE SHEET'!L1213)</f>
        <v/>
      </c>
      <c s="90" t="str">
        <f>IF('S.D.PASTE SHEET'!M1213="","",'S.D.PASTE SHEET'!M1213)</f>
        <v/>
      </c>
      <c s="90" t="str">
        <f>IF('S.D.PASTE SHEET'!N1213="","",'S.D.PASTE SHEET'!N1213)</f>
        <v/>
      </c>
      <c s="90" t="str">
        <f>IF('S.D.PASTE SHEET'!O1213="","",'S.D.PASTE SHEET'!O1213)</f>
        <v/>
      </c>
      <c s="90" t="str">
        <f>IF('S.D.PASTE SHEET'!P1213="","",'S.D.PASTE SHEET'!P1213)</f>
        <v/>
      </c>
      <c s="90" t="str">
        <f>IF('S.D.PASTE SHEET'!Q1213="","",'S.D.PASTE SHEET'!Q1213)</f>
        <v/>
      </c>
      <c s="90" t="str">
        <f>IF('S.D.PASTE SHEET'!R1213="","",'S.D.PASTE SHEET'!R1213)</f>
        <v/>
      </c>
      <c s="90" t="str">
        <f>IF('S.D.PASTE SHEET'!S1213="","",'S.D.PASTE SHEET'!S1213)</f>
        <v/>
      </c>
      <c s="90" t="str">
        <f>IF('S.D.PASTE SHEET'!T1213="","",'S.D.PASTE SHEET'!T1213)</f>
        <v/>
      </c>
      <c s="90" t="str">
        <f>IF('S.D.PASTE SHEET'!U1213="","",'S.D.PASTE SHEET'!U1213)</f>
        <v/>
      </c>
      <c s="90" t="str">
        <f>IF('S.D.PASTE SHEET'!V1213="","",'S.D.PASTE SHEET'!V1213)</f>
        <v/>
      </c>
      <c s="90" t="str">
        <f>IF('S.D.PASTE SHEET'!W1213="","",'S.D.PASTE SHEET'!W1213)</f>
        <v/>
      </c>
      <c s="90" t="str">
        <f>IF('S.D.PASTE SHEET'!X1213="","",'S.D.PASTE SHEET'!X1213)</f>
        <v/>
      </c>
      <c s="90" t="str">
        <f>IF('S.D.PASTE SHEET'!Y1213="","",'S.D.PASTE SHEET'!Y1213)</f>
        <v/>
      </c>
      <c s="90" t="str">
        <f>IF('S.D.PASTE SHEET'!Z1213="","",'S.D.PASTE SHEET'!Z1213)</f>
        <v/>
      </c>
      <c s="90" t="str">
        <f>IF('S.D.PASTE SHEET'!AA1213="","",'S.D.PASTE SHEET'!AA1213)</f>
        <v/>
      </c>
      <c s="90" t="str">
        <f>IF('S.D.PASTE SHEET'!AB1213="","",'S.D.PASTE SHEET'!AB1213)</f>
        <v/>
      </c>
      <c s="90" t="str">
        <f>IF('S.D.PASTE SHEET'!AC1213="","",'S.D.PASTE SHEET'!AC1213)</f>
        <v/>
      </c>
      <c s="90" t="str">
        <f>IF('S.D.PASTE SHEET'!AD1213="","",'S.D.PASTE SHEET'!AD1213)</f>
        <v/>
      </c>
      <c s="34"/>
      <c s="32" t="str">
        <f>IF(AK1213="","",IF(AK1213&gt;0,COUNT($AG$2:AG1213),""))</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3" s="32" t="str">
        <f>IF(BC1213="","",IF(BC1213&gt;0,COUNT($AY$2:AY1213),""))</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4" spans="1:66" ht="15.75" customHeight="1">
      <c r="A1214" s="90" t="str">
        <f>IF('S.D.PASTE SHEET'!A1214="","",'S.D.PASTE SHEET'!A1214)</f>
        <v/>
      </c>
      <c s="90" t="str">
        <f>IF('S.D.PASTE SHEET'!B1214="","",'S.D.PASTE SHEET'!B1214)</f>
        <v/>
      </c>
      <c s="90" t="str">
        <f>IF('S.D.PASTE SHEET'!C1214="","",'S.D.PASTE SHEET'!C1214)</f>
        <v/>
      </c>
      <c s="91" t="str">
        <f>IF('S.D.PASTE SHEET'!D1214="","",'S.D.PASTE SHEET'!D1214)</f>
        <v/>
      </c>
      <c s="90" t="str">
        <f>IF('S.D.PASTE SHEET'!E1214="","",UPPER('S.D.PASTE SHEET'!E1214))</f>
        <v/>
      </c>
      <c s="90" t="str">
        <f>IF('S.D.PASTE SHEET'!F1214="","",'S.D.PASTE SHEET'!F1214)</f>
        <v/>
      </c>
      <c s="90" t="str">
        <f>IF('S.D.PASTE SHEET'!G1214="","",UPPER('S.D.PASTE SHEET'!G1214))</f>
        <v/>
      </c>
      <c s="90" t="str">
        <f>IF('S.D.PASTE SHEET'!H1214="","",UPPER('S.D.PASTE SHEET'!H1214))</f>
        <v/>
      </c>
      <c s="90" t="str">
        <f>IF('S.D.PASTE SHEET'!I1214="","",'S.D.PASTE SHEET'!I1214)</f>
        <v/>
      </c>
      <c s="91" t="str">
        <f>IF('S.D.PASTE SHEET'!J1214="","",'S.D.PASTE SHEET'!J1214)</f>
        <v/>
      </c>
      <c s="90" t="str">
        <f>IF('S.D.PASTE SHEET'!K1214="","",'S.D.PASTE SHEET'!K1214)</f>
        <v/>
      </c>
      <c s="90" t="str">
        <f>IF('S.D.PASTE SHEET'!L1214="","",'S.D.PASTE SHEET'!L1214)</f>
        <v/>
      </c>
      <c s="90" t="str">
        <f>IF('S.D.PASTE SHEET'!M1214="","",'S.D.PASTE SHEET'!M1214)</f>
        <v/>
      </c>
      <c s="90" t="str">
        <f>IF('S.D.PASTE SHEET'!N1214="","",'S.D.PASTE SHEET'!N1214)</f>
        <v/>
      </c>
      <c s="90" t="str">
        <f>IF('S.D.PASTE SHEET'!O1214="","",'S.D.PASTE SHEET'!O1214)</f>
        <v/>
      </c>
      <c s="90" t="str">
        <f>IF('S.D.PASTE SHEET'!P1214="","",'S.D.PASTE SHEET'!P1214)</f>
        <v/>
      </c>
      <c s="90" t="str">
        <f>IF('S.D.PASTE SHEET'!Q1214="","",'S.D.PASTE SHEET'!Q1214)</f>
        <v/>
      </c>
      <c s="90" t="str">
        <f>IF('S.D.PASTE SHEET'!R1214="","",'S.D.PASTE SHEET'!R1214)</f>
        <v/>
      </c>
      <c s="90" t="str">
        <f>IF('S.D.PASTE SHEET'!S1214="","",'S.D.PASTE SHEET'!S1214)</f>
        <v/>
      </c>
      <c s="90" t="str">
        <f>IF('S.D.PASTE SHEET'!T1214="","",'S.D.PASTE SHEET'!T1214)</f>
        <v/>
      </c>
      <c s="90" t="str">
        <f>IF('S.D.PASTE SHEET'!U1214="","",'S.D.PASTE SHEET'!U1214)</f>
        <v/>
      </c>
      <c s="90" t="str">
        <f>IF('S.D.PASTE SHEET'!V1214="","",'S.D.PASTE SHEET'!V1214)</f>
        <v/>
      </c>
      <c s="90" t="str">
        <f>IF('S.D.PASTE SHEET'!W1214="","",'S.D.PASTE SHEET'!W1214)</f>
        <v/>
      </c>
      <c s="90" t="str">
        <f>IF('S.D.PASTE SHEET'!X1214="","",'S.D.PASTE SHEET'!X1214)</f>
        <v/>
      </c>
      <c s="90" t="str">
        <f>IF('S.D.PASTE SHEET'!Y1214="","",'S.D.PASTE SHEET'!Y1214)</f>
        <v/>
      </c>
      <c s="90" t="str">
        <f>IF('S.D.PASTE SHEET'!Z1214="","",'S.D.PASTE SHEET'!Z1214)</f>
        <v/>
      </c>
      <c s="90" t="str">
        <f>IF('S.D.PASTE SHEET'!AA1214="","",'S.D.PASTE SHEET'!AA1214)</f>
        <v/>
      </c>
      <c s="90" t="str">
        <f>IF('S.D.PASTE SHEET'!AB1214="","",'S.D.PASTE SHEET'!AB1214)</f>
        <v/>
      </c>
      <c s="90" t="str">
        <f>IF('S.D.PASTE SHEET'!AC1214="","",'S.D.PASTE SHEET'!AC1214)</f>
        <v/>
      </c>
      <c s="90" t="str">
        <f>IF('S.D.PASTE SHEET'!AD1214="","",'S.D.PASTE SHEET'!AD1214)</f>
        <v/>
      </c>
      <c s="34"/>
      <c s="32" t="str">
        <f>IF(AK1214="","",IF(AK1214&gt;0,COUNT($AG$2:AG1214),""))</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4" s="32" t="str">
        <f>IF(BC1214="","",IF(BC1214&gt;0,COUNT($AY$2:AY1214),""))</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5" spans="1:66" ht="15.75" customHeight="1">
      <c r="A1215" s="90" t="str">
        <f>IF('S.D.PASTE SHEET'!A1215="","",'S.D.PASTE SHEET'!A1215)</f>
        <v/>
      </c>
      <c s="90" t="str">
        <f>IF('S.D.PASTE SHEET'!B1215="","",'S.D.PASTE SHEET'!B1215)</f>
        <v/>
      </c>
      <c s="90" t="str">
        <f>IF('S.D.PASTE SHEET'!C1215="","",'S.D.PASTE SHEET'!C1215)</f>
        <v/>
      </c>
      <c s="91" t="str">
        <f>IF('S.D.PASTE SHEET'!D1215="","",'S.D.PASTE SHEET'!D1215)</f>
        <v/>
      </c>
      <c s="90" t="str">
        <f>IF('S.D.PASTE SHEET'!E1215="","",UPPER('S.D.PASTE SHEET'!E1215))</f>
        <v/>
      </c>
      <c s="90" t="str">
        <f>IF('S.D.PASTE SHEET'!F1215="","",'S.D.PASTE SHEET'!F1215)</f>
        <v/>
      </c>
      <c s="90" t="str">
        <f>IF('S.D.PASTE SHEET'!G1215="","",UPPER('S.D.PASTE SHEET'!G1215))</f>
        <v/>
      </c>
      <c s="90" t="str">
        <f>IF('S.D.PASTE SHEET'!H1215="","",UPPER('S.D.PASTE SHEET'!H1215))</f>
        <v/>
      </c>
      <c s="90" t="str">
        <f>IF('S.D.PASTE SHEET'!I1215="","",'S.D.PASTE SHEET'!I1215)</f>
        <v/>
      </c>
      <c s="91" t="str">
        <f>IF('S.D.PASTE SHEET'!J1215="","",'S.D.PASTE SHEET'!J1215)</f>
        <v/>
      </c>
      <c s="90" t="str">
        <f>IF('S.D.PASTE SHEET'!K1215="","",'S.D.PASTE SHEET'!K1215)</f>
        <v/>
      </c>
      <c s="90" t="str">
        <f>IF('S.D.PASTE SHEET'!L1215="","",'S.D.PASTE SHEET'!L1215)</f>
        <v/>
      </c>
      <c s="90" t="str">
        <f>IF('S.D.PASTE SHEET'!M1215="","",'S.D.PASTE SHEET'!M1215)</f>
        <v/>
      </c>
      <c s="90" t="str">
        <f>IF('S.D.PASTE SHEET'!N1215="","",'S.D.PASTE SHEET'!N1215)</f>
        <v/>
      </c>
      <c s="90" t="str">
        <f>IF('S.D.PASTE SHEET'!O1215="","",'S.D.PASTE SHEET'!O1215)</f>
        <v/>
      </c>
      <c s="90" t="str">
        <f>IF('S.D.PASTE SHEET'!P1215="","",'S.D.PASTE SHEET'!P1215)</f>
        <v/>
      </c>
      <c s="90" t="str">
        <f>IF('S.D.PASTE SHEET'!Q1215="","",'S.D.PASTE SHEET'!Q1215)</f>
        <v/>
      </c>
      <c s="90" t="str">
        <f>IF('S.D.PASTE SHEET'!R1215="","",'S.D.PASTE SHEET'!R1215)</f>
        <v/>
      </c>
      <c s="90" t="str">
        <f>IF('S.D.PASTE SHEET'!S1215="","",'S.D.PASTE SHEET'!S1215)</f>
        <v/>
      </c>
      <c s="90" t="str">
        <f>IF('S.D.PASTE SHEET'!T1215="","",'S.D.PASTE SHEET'!T1215)</f>
        <v/>
      </c>
      <c s="90" t="str">
        <f>IF('S.D.PASTE SHEET'!U1215="","",'S.D.PASTE SHEET'!U1215)</f>
        <v/>
      </c>
      <c s="90" t="str">
        <f>IF('S.D.PASTE SHEET'!V1215="","",'S.D.PASTE SHEET'!V1215)</f>
        <v/>
      </c>
      <c s="90" t="str">
        <f>IF('S.D.PASTE SHEET'!W1215="","",'S.D.PASTE SHEET'!W1215)</f>
        <v/>
      </c>
      <c s="90" t="str">
        <f>IF('S.D.PASTE SHEET'!X1215="","",'S.D.PASTE SHEET'!X1215)</f>
        <v/>
      </c>
      <c s="90" t="str">
        <f>IF('S.D.PASTE SHEET'!Y1215="","",'S.D.PASTE SHEET'!Y1215)</f>
        <v/>
      </c>
      <c s="90" t="str">
        <f>IF('S.D.PASTE SHEET'!Z1215="","",'S.D.PASTE SHEET'!Z1215)</f>
        <v/>
      </c>
      <c s="90" t="str">
        <f>IF('S.D.PASTE SHEET'!AA1215="","",'S.D.PASTE SHEET'!AA1215)</f>
        <v/>
      </c>
      <c s="90" t="str">
        <f>IF('S.D.PASTE SHEET'!AB1215="","",'S.D.PASTE SHEET'!AB1215)</f>
        <v/>
      </c>
      <c s="90" t="str">
        <f>IF('S.D.PASTE SHEET'!AC1215="","",'S.D.PASTE SHEET'!AC1215)</f>
        <v/>
      </c>
      <c s="90" t="str">
        <f>IF('S.D.PASTE SHEET'!AD1215="","",'S.D.PASTE SHEET'!AD1215)</f>
        <v/>
      </c>
      <c s="34"/>
      <c s="32" t="str">
        <f>IF(AK1215="","",IF(AK1215&gt;0,COUNT($AG$2:AG1215),""))</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5" s="32" t="str">
        <f>IF(BC1215="","",IF(BC1215&gt;0,COUNT($AY$2:AY1215),""))</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6" spans="1:66" ht="15.75" customHeight="1">
      <c r="A1216" s="90" t="str">
        <f>IF('S.D.PASTE SHEET'!A1216="","",'S.D.PASTE SHEET'!A1216)</f>
        <v/>
      </c>
      <c s="90" t="str">
        <f>IF('S.D.PASTE SHEET'!B1216="","",'S.D.PASTE SHEET'!B1216)</f>
        <v/>
      </c>
      <c s="90" t="str">
        <f>IF('S.D.PASTE SHEET'!C1216="","",'S.D.PASTE SHEET'!C1216)</f>
        <v/>
      </c>
      <c s="91" t="str">
        <f>IF('S.D.PASTE SHEET'!D1216="","",'S.D.PASTE SHEET'!D1216)</f>
        <v/>
      </c>
      <c s="90" t="str">
        <f>IF('S.D.PASTE SHEET'!E1216="","",UPPER('S.D.PASTE SHEET'!E1216))</f>
        <v/>
      </c>
      <c s="90" t="str">
        <f>IF('S.D.PASTE SHEET'!F1216="","",'S.D.PASTE SHEET'!F1216)</f>
        <v/>
      </c>
      <c s="90" t="str">
        <f>IF('S.D.PASTE SHEET'!G1216="","",UPPER('S.D.PASTE SHEET'!G1216))</f>
        <v/>
      </c>
      <c s="90" t="str">
        <f>IF('S.D.PASTE SHEET'!H1216="","",UPPER('S.D.PASTE SHEET'!H1216))</f>
        <v/>
      </c>
      <c s="90" t="str">
        <f>IF('S.D.PASTE SHEET'!I1216="","",'S.D.PASTE SHEET'!I1216)</f>
        <v/>
      </c>
      <c s="91" t="str">
        <f>IF('S.D.PASTE SHEET'!J1216="","",'S.D.PASTE SHEET'!J1216)</f>
        <v/>
      </c>
      <c s="90" t="str">
        <f>IF('S.D.PASTE SHEET'!K1216="","",'S.D.PASTE SHEET'!K1216)</f>
        <v/>
      </c>
      <c s="90" t="str">
        <f>IF('S.D.PASTE SHEET'!L1216="","",'S.D.PASTE SHEET'!L1216)</f>
        <v/>
      </c>
      <c s="90" t="str">
        <f>IF('S.D.PASTE SHEET'!M1216="","",'S.D.PASTE SHEET'!M1216)</f>
        <v/>
      </c>
      <c s="90" t="str">
        <f>IF('S.D.PASTE SHEET'!N1216="","",'S.D.PASTE SHEET'!N1216)</f>
        <v/>
      </c>
      <c s="90" t="str">
        <f>IF('S.D.PASTE SHEET'!O1216="","",'S.D.PASTE SHEET'!O1216)</f>
        <v/>
      </c>
      <c s="90" t="str">
        <f>IF('S.D.PASTE SHEET'!P1216="","",'S.D.PASTE SHEET'!P1216)</f>
        <v/>
      </c>
      <c s="90" t="str">
        <f>IF('S.D.PASTE SHEET'!Q1216="","",'S.D.PASTE SHEET'!Q1216)</f>
        <v/>
      </c>
      <c s="90" t="str">
        <f>IF('S.D.PASTE SHEET'!R1216="","",'S.D.PASTE SHEET'!R1216)</f>
        <v/>
      </c>
      <c s="90" t="str">
        <f>IF('S.D.PASTE SHEET'!S1216="","",'S.D.PASTE SHEET'!S1216)</f>
        <v/>
      </c>
      <c s="90" t="str">
        <f>IF('S.D.PASTE SHEET'!T1216="","",'S.D.PASTE SHEET'!T1216)</f>
        <v/>
      </c>
      <c s="90" t="str">
        <f>IF('S.D.PASTE SHEET'!U1216="","",'S.D.PASTE SHEET'!U1216)</f>
        <v/>
      </c>
      <c s="90" t="str">
        <f>IF('S.D.PASTE SHEET'!V1216="","",'S.D.PASTE SHEET'!V1216)</f>
        <v/>
      </c>
      <c s="90" t="str">
        <f>IF('S.D.PASTE SHEET'!W1216="","",'S.D.PASTE SHEET'!W1216)</f>
        <v/>
      </c>
      <c s="90" t="str">
        <f>IF('S.D.PASTE SHEET'!X1216="","",'S.D.PASTE SHEET'!X1216)</f>
        <v/>
      </c>
      <c s="90" t="str">
        <f>IF('S.D.PASTE SHEET'!Y1216="","",'S.D.PASTE SHEET'!Y1216)</f>
        <v/>
      </c>
      <c s="90" t="str">
        <f>IF('S.D.PASTE SHEET'!Z1216="","",'S.D.PASTE SHEET'!Z1216)</f>
        <v/>
      </c>
      <c s="90" t="str">
        <f>IF('S.D.PASTE SHEET'!AA1216="","",'S.D.PASTE SHEET'!AA1216)</f>
        <v/>
      </c>
      <c s="90" t="str">
        <f>IF('S.D.PASTE SHEET'!AB1216="","",'S.D.PASTE SHEET'!AB1216)</f>
        <v/>
      </c>
      <c s="90" t="str">
        <f>IF('S.D.PASTE SHEET'!AC1216="","",'S.D.PASTE SHEET'!AC1216)</f>
        <v/>
      </c>
      <c s="90" t="str">
        <f>IF('S.D.PASTE SHEET'!AD1216="","",'S.D.PASTE SHEET'!AD1216)</f>
        <v/>
      </c>
      <c s="34"/>
      <c s="32" t="str">
        <f>IF(AK1216="","",IF(AK1216&gt;0,COUNT($AG$2:AG1216),""))</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 t="shared" si="170"/>
        <v/>
      </c>
      <c r="AX1216" s="32" t="str">
        <f>IF(BC1216="","",IF(BC1216&gt;0,COUNT($AY$2:AY1216),""))</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7" spans="1:66" ht="15.75" customHeight="1">
      <c r="A1217" s="90" t="str">
        <f>IF('S.D.PASTE SHEET'!A1217="","",'S.D.PASTE SHEET'!A1217)</f>
        <v/>
      </c>
      <c s="90" t="str">
        <f>IF('S.D.PASTE SHEET'!B1217="","",'S.D.PASTE SHEET'!B1217)</f>
        <v/>
      </c>
      <c s="90" t="str">
        <f>IF('S.D.PASTE SHEET'!C1217="","",'S.D.PASTE SHEET'!C1217)</f>
        <v/>
      </c>
      <c s="91" t="str">
        <f>IF('S.D.PASTE SHEET'!D1217="","",'S.D.PASTE SHEET'!D1217)</f>
        <v/>
      </c>
      <c s="90" t="str">
        <f>IF('S.D.PASTE SHEET'!E1217="","",UPPER('S.D.PASTE SHEET'!E1217))</f>
        <v/>
      </c>
      <c s="90" t="str">
        <f>IF('S.D.PASTE SHEET'!F1217="","",'S.D.PASTE SHEET'!F1217)</f>
        <v/>
      </c>
      <c s="90" t="str">
        <f>IF('S.D.PASTE SHEET'!G1217="","",UPPER('S.D.PASTE SHEET'!G1217))</f>
        <v/>
      </c>
      <c s="90" t="str">
        <f>IF('S.D.PASTE SHEET'!H1217="","",UPPER('S.D.PASTE SHEET'!H1217))</f>
        <v/>
      </c>
      <c s="90" t="str">
        <f>IF('S.D.PASTE SHEET'!I1217="","",'S.D.PASTE SHEET'!I1217)</f>
        <v/>
      </c>
      <c s="91" t="str">
        <f>IF('S.D.PASTE SHEET'!J1217="","",'S.D.PASTE SHEET'!J1217)</f>
        <v/>
      </c>
      <c s="90" t="str">
        <f>IF('S.D.PASTE SHEET'!K1217="","",'S.D.PASTE SHEET'!K1217)</f>
        <v/>
      </c>
      <c s="90" t="str">
        <f>IF('S.D.PASTE SHEET'!L1217="","",'S.D.PASTE SHEET'!L1217)</f>
        <v/>
      </c>
      <c s="90" t="str">
        <f>IF('S.D.PASTE SHEET'!M1217="","",'S.D.PASTE SHEET'!M1217)</f>
        <v/>
      </c>
      <c s="90" t="str">
        <f>IF('S.D.PASTE SHEET'!N1217="","",'S.D.PASTE SHEET'!N1217)</f>
        <v/>
      </c>
      <c s="90" t="str">
        <f>IF('S.D.PASTE SHEET'!O1217="","",'S.D.PASTE SHEET'!O1217)</f>
        <v/>
      </c>
      <c s="90" t="str">
        <f>IF('S.D.PASTE SHEET'!P1217="","",'S.D.PASTE SHEET'!P1217)</f>
        <v/>
      </c>
      <c s="90" t="str">
        <f>IF('S.D.PASTE SHEET'!Q1217="","",'S.D.PASTE SHEET'!Q1217)</f>
        <v/>
      </c>
      <c s="90" t="str">
        <f>IF('S.D.PASTE SHEET'!R1217="","",'S.D.PASTE SHEET'!R1217)</f>
        <v/>
      </c>
      <c s="90" t="str">
        <f>IF('S.D.PASTE SHEET'!S1217="","",'S.D.PASTE SHEET'!S1217)</f>
        <v/>
      </c>
      <c s="90" t="str">
        <f>IF('S.D.PASTE SHEET'!T1217="","",'S.D.PASTE SHEET'!T1217)</f>
        <v/>
      </c>
      <c s="90" t="str">
        <f>IF('S.D.PASTE SHEET'!U1217="","",'S.D.PASTE SHEET'!U1217)</f>
        <v/>
      </c>
      <c s="90" t="str">
        <f>IF('S.D.PASTE SHEET'!V1217="","",'S.D.PASTE SHEET'!V1217)</f>
        <v/>
      </c>
      <c s="90" t="str">
        <f>IF('S.D.PASTE SHEET'!W1217="","",'S.D.PASTE SHEET'!W1217)</f>
        <v/>
      </c>
      <c s="90" t="str">
        <f>IF('S.D.PASTE SHEET'!X1217="","",'S.D.PASTE SHEET'!X1217)</f>
        <v/>
      </c>
      <c s="90" t="str">
        <f>IF('S.D.PASTE SHEET'!Y1217="","",'S.D.PASTE SHEET'!Y1217)</f>
        <v/>
      </c>
      <c s="90" t="str">
        <f>IF('S.D.PASTE SHEET'!Z1217="","",'S.D.PASTE SHEET'!Z1217)</f>
        <v/>
      </c>
      <c s="90" t="str">
        <f>IF('S.D.PASTE SHEET'!AA1217="","",'S.D.PASTE SHEET'!AA1217)</f>
        <v/>
      </c>
      <c s="90" t="str">
        <f>IF('S.D.PASTE SHEET'!AB1217="","",'S.D.PASTE SHEET'!AB1217)</f>
        <v/>
      </c>
      <c s="90" t="str">
        <f>IF('S.D.PASTE SHEET'!AC1217="","",'S.D.PASTE SHEET'!AC1217)</f>
        <v/>
      </c>
      <c s="90" t="str">
        <f>IF('S.D.PASTE SHEET'!AD1217="","",'S.D.PASTE SHEET'!AD1217)</f>
        <v/>
      </c>
      <c s="34"/>
      <c s="32" t="str">
        <f>IF(AK1217="","",IF(AK1217&gt;0,COUNT($AG$2:AG1217),""))</f>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37" t="str">
        <f t="shared" si="170"/>
        <v/>
      </c>
      <c s="10" t="str">
        <f t="shared" si="170"/>
        <v/>
      </c>
      <c s="10" t="str">
        <f t="shared" si="170"/>
        <v/>
      </c>
      <c s="10" t="str">
        <f t="shared" si="170"/>
        <v/>
      </c>
      <c s="10" t="str">
        <f t="shared" si="170"/>
        <v/>
      </c>
      <c s="10" t="str">
        <f t="shared" si="170"/>
        <v/>
      </c>
      <c s="10" t="str">
        <f>IF(AND($AJ$1=5,$A1217=5),P1217,"")</f>
        <v/>
      </c>
      <c r="AX1217" s="32" t="str">
        <f>IF(BC1217="","",IF(BC1217&gt;0,COUNT($AY$2:AY1217),""))</f>
        <v/>
      </c>
      <c s="10" t="str">
        <f t="shared" si="164"/>
        <v/>
      </c>
      <c s="10" t="str">
        <f t="shared" si="171"/>
        <v/>
      </c>
      <c s="10" t="str">
        <f t="shared" si="171"/>
        <v/>
      </c>
      <c s="39" t="str">
        <f t="shared" si="171"/>
        <v/>
      </c>
      <c s="10" t="str">
        <f t="shared" si="171"/>
        <v/>
      </c>
      <c s="10" t="str">
        <f t="shared" si="171"/>
        <v/>
      </c>
      <c s="10" t="str">
        <f t="shared" si="171"/>
        <v/>
      </c>
      <c s="10" t="str">
        <f t="shared" si="171"/>
        <v/>
      </c>
      <c s="10" t="str">
        <f t="shared" si="171"/>
        <v/>
      </c>
      <c s="39" t="str">
        <f t="shared" si="171"/>
        <v/>
      </c>
      <c s="10" t="str">
        <f t="shared" si="171"/>
        <v/>
      </c>
      <c s="10" t="str">
        <f t="shared" si="171"/>
        <v/>
      </c>
      <c s="10" t="str">
        <f t="shared" si="171"/>
        <v/>
      </c>
      <c s="10" t="str">
        <f t="shared" si="171"/>
        <v/>
      </c>
      <c s="10" t="str">
        <f t="shared" si="171"/>
        <v/>
      </c>
      <c s="10" t="str">
        <f t="shared" si="171"/>
        <v/>
      </c>
    </row>
    <row r="1218" spans="1:66" ht="15.75" customHeight="1">
      <c r="A1218" s="90" t="str">
        <f>IF('S.D.PASTE SHEET'!A1218="","",'S.D.PASTE SHEET'!A1218)</f>
        <v/>
      </c>
      <c s="90" t="str">
        <f>IF('S.D.PASTE SHEET'!B1218="","",'S.D.PASTE SHEET'!B1218)</f>
        <v/>
      </c>
      <c s="90" t="str">
        <f>IF('S.D.PASTE SHEET'!C1218="","",'S.D.PASTE SHEET'!C1218)</f>
        <v/>
      </c>
      <c s="91" t="str">
        <f>IF('S.D.PASTE SHEET'!D1218="","",'S.D.PASTE SHEET'!D1218)</f>
        <v/>
      </c>
      <c s="90" t="str">
        <f>IF('S.D.PASTE SHEET'!E1218="","",UPPER('S.D.PASTE SHEET'!E1218))</f>
        <v/>
      </c>
      <c s="90" t="str">
        <f>IF('S.D.PASTE SHEET'!F1218="","",'S.D.PASTE SHEET'!F1218)</f>
        <v/>
      </c>
      <c s="90" t="str">
        <f>IF('S.D.PASTE SHEET'!G1218="","",UPPER('S.D.PASTE SHEET'!G1218))</f>
        <v/>
      </c>
      <c s="90" t="str">
        <f>IF('S.D.PASTE SHEET'!H1218="","",UPPER('S.D.PASTE SHEET'!H1218))</f>
        <v/>
      </c>
      <c s="90" t="str">
        <f>IF('S.D.PASTE SHEET'!I1218="","",'S.D.PASTE SHEET'!I1218)</f>
        <v/>
      </c>
      <c s="91" t="str">
        <f>IF('S.D.PASTE SHEET'!J1218="","",'S.D.PASTE SHEET'!J1218)</f>
        <v/>
      </c>
      <c s="90" t="str">
        <f>IF('S.D.PASTE SHEET'!K1218="","",'S.D.PASTE SHEET'!K1218)</f>
        <v/>
      </c>
      <c s="90" t="str">
        <f>IF('S.D.PASTE SHEET'!L1218="","",'S.D.PASTE SHEET'!L1218)</f>
        <v/>
      </c>
      <c s="90" t="str">
        <f>IF('S.D.PASTE SHEET'!M1218="","",'S.D.PASTE SHEET'!M1218)</f>
        <v/>
      </c>
      <c s="90" t="str">
        <f>IF('S.D.PASTE SHEET'!N1218="","",'S.D.PASTE SHEET'!N1218)</f>
        <v/>
      </c>
      <c s="90" t="str">
        <f>IF('S.D.PASTE SHEET'!O1218="","",'S.D.PASTE SHEET'!O1218)</f>
        <v/>
      </c>
      <c s="90" t="str">
        <f>IF('S.D.PASTE SHEET'!P1218="","",'S.D.PASTE SHEET'!P1218)</f>
        <v/>
      </c>
      <c s="90" t="str">
        <f>IF('S.D.PASTE SHEET'!Q1218="","",'S.D.PASTE SHEET'!Q1218)</f>
        <v/>
      </c>
      <c s="90" t="str">
        <f>IF('S.D.PASTE SHEET'!R1218="","",'S.D.PASTE SHEET'!R1218)</f>
        <v/>
      </c>
      <c s="90" t="str">
        <f>IF('S.D.PASTE SHEET'!S1218="","",'S.D.PASTE SHEET'!S1218)</f>
        <v/>
      </c>
      <c s="90" t="str">
        <f>IF('S.D.PASTE SHEET'!T1218="","",'S.D.PASTE SHEET'!T1218)</f>
        <v/>
      </c>
      <c s="90" t="str">
        <f>IF('S.D.PASTE SHEET'!U1218="","",'S.D.PASTE SHEET'!U1218)</f>
        <v/>
      </c>
      <c s="90" t="str">
        <f>IF('S.D.PASTE SHEET'!V1218="","",'S.D.PASTE SHEET'!V1218)</f>
        <v/>
      </c>
      <c s="90" t="str">
        <f>IF('S.D.PASTE SHEET'!W1218="","",'S.D.PASTE SHEET'!W1218)</f>
        <v/>
      </c>
      <c s="90" t="str">
        <f>IF('S.D.PASTE SHEET'!X1218="","",'S.D.PASTE SHEET'!X1218)</f>
        <v/>
      </c>
      <c s="90" t="str">
        <f>IF('S.D.PASTE SHEET'!Y1218="","",'S.D.PASTE SHEET'!Y1218)</f>
        <v/>
      </c>
      <c s="90" t="str">
        <f>IF('S.D.PASTE SHEET'!Z1218="","",'S.D.PASTE SHEET'!Z1218)</f>
        <v/>
      </c>
      <c s="90" t="str">
        <f>IF('S.D.PASTE SHEET'!AA1218="","",'S.D.PASTE SHEET'!AA1218)</f>
        <v/>
      </c>
      <c s="90" t="str">
        <f>IF('S.D.PASTE SHEET'!AB1218="","",'S.D.PASTE SHEET'!AB1218)</f>
        <v/>
      </c>
      <c s="90" t="str">
        <f>IF('S.D.PASTE SHEET'!AC1218="","",'S.D.PASTE SHEET'!AC1218)</f>
        <v/>
      </c>
      <c s="90" t="str">
        <f>IF('S.D.PASTE SHEET'!AD1218="","",'S.D.PASTE SHEET'!AD1218)</f>
        <v/>
      </c>
      <c s="34"/>
      <c s="32" t="str">
        <f>IF(AK1218="","",IF(AK1218&gt;0,COUNT($AG$2:AG1218),""))</f>
        <v/>
      </c>
      <c s="10" t="str">
        <f t="shared" si="172" ref="AG1218:AV1233">IF(AND($AJ$1=5,$A1218=5),A1218,"")</f>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18" s="32" t="str">
        <f>IF(BC1218="","",IF(BC1218&gt;0,COUNT($AY$2:AY1218),""))</f>
        <v/>
      </c>
      <c s="10" t="str">
        <f t="shared" si="173" ref="AY1218:AY1281">IF(AND($BB$1=5,$A1218=5,$BC$1=B1218),A1218,"")</f>
        <v/>
      </c>
      <c s="10" t="str">
        <f t="shared" si="174" ref="AZ1218:BN1233">IF(AND($BB$1=5,$A1218=5,$BC$1=$B1218),B1218,"")</f>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19" spans="1:66" ht="15.75" customHeight="1">
      <c r="A1219" s="90" t="str">
        <f>IF('S.D.PASTE SHEET'!A1219="","",'S.D.PASTE SHEET'!A1219)</f>
        <v/>
      </c>
      <c s="90" t="str">
        <f>IF('S.D.PASTE SHEET'!B1219="","",'S.D.PASTE SHEET'!B1219)</f>
        <v/>
      </c>
      <c s="90" t="str">
        <f>IF('S.D.PASTE SHEET'!C1219="","",'S.D.PASTE SHEET'!C1219)</f>
        <v/>
      </c>
      <c s="91" t="str">
        <f>IF('S.D.PASTE SHEET'!D1219="","",'S.D.PASTE SHEET'!D1219)</f>
        <v/>
      </c>
      <c s="90" t="str">
        <f>IF('S.D.PASTE SHEET'!E1219="","",UPPER('S.D.PASTE SHEET'!E1219))</f>
        <v/>
      </c>
      <c s="90" t="str">
        <f>IF('S.D.PASTE SHEET'!F1219="","",'S.D.PASTE SHEET'!F1219)</f>
        <v/>
      </c>
      <c s="90" t="str">
        <f>IF('S.D.PASTE SHEET'!G1219="","",UPPER('S.D.PASTE SHEET'!G1219))</f>
        <v/>
      </c>
      <c s="90" t="str">
        <f>IF('S.D.PASTE SHEET'!H1219="","",UPPER('S.D.PASTE SHEET'!H1219))</f>
        <v/>
      </c>
      <c s="90" t="str">
        <f>IF('S.D.PASTE SHEET'!I1219="","",'S.D.PASTE SHEET'!I1219)</f>
        <v/>
      </c>
      <c s="91" t="str">
        <f>IF('S.D.PASTE SHEET'!J1219="","",'S.D.PASTE SHEET'!J1219)</f>
        <v/>
      </c>
      <c s="90" t="str">
        <f>IF('S.D.PASTE SHEET'!K1219="","",'S.D.PASTE SHEET'!K1219)</f>
        <v/>
      </c>
      <c s="90" t="str">
        <f>IF('S.D.PASTE SHEET'!L1219="","",'S.D.PASTE SHEET'!L1219)</f>
        <v/>
      </c>
      <c s="90" t="str">
        <f>IF('S.D.PASTE SHEET'!M1219="","",'S.D.PASTE SHEET'!M1219)</f>
        <v/>
      </c>
      <c s="90" t="str">
        <f>IF('S.D.PASTE SHEET'!N1219="","",'S.D.PASTE SHEET'!N1219)</f>
        <v/>
      </c>
      <c s="90" t="str">
        <f>IF('S.D.PASTE SHEET'!O1219="","",'S.D.PASTE SHEET'!O1219)</f>
        <v/>
      </c>
      <c s="90" t="str">
        <f>IF('S.D.PASTE SHEET'!P1219="","",'S.D.PASTE SHEET'!P1219)</f>
        <v/>
      </c>
      <c s="90" t="str">
        <f>IF('S.D.PASTE SHEET'!Q1219="","",'S.D.PASTE SHEET'!Q1219)</f>
        <v/>
      </c>
      <c s="90" t="str">
        <f>IF('S.D.PASTE SHEET'!R1219="","",'S.D.PASTE SHEET'!R1219)</f>
        <v/>
      </c>
      <c s="90" t="str">
        <f>IF('S.D.PASTE SHEET'!S1219="","",'S.D.PASTE SHEET'!S1219)</f>
        <v/>
      </c>
      <c s="90" t="str">
        <f>IF('S.D.PASTE SHEET'!T1219="","",'S.D.PASTE SHEET'!T1219)</f>
        <v/>
      </c>
      <c s="90" t="str">
        <f>IF('S.D.PASTE SHEET'!U1219="","",'S.D.PASTE SHEET'!U1219)</f>
        <v/>
      </c>
      <c s="90" t="str">
        <f>IF('S.D.PASTE SHEET'!V1219="","",'S.D.PASTE SHEET'!V1219)</f>
        <v/>
      </c>
      <c s="90" t="str">
        <f>IF('S.D.PASTE SHEET'!W1219="","",'S.D.PASTE SHEET'!W1219)</f>
        <v/>
      </c>
      <c s="90" t="str">
        <f>IF('S.D.PASTE SHEET'!X1219="","",'S.D.PASTE SHEET'!X1219)</f>
        <v/>
      </c>
      <c s="90" t="str">
        <f>IF('S.D.PASTE SHEET'!Y1219="","",'S.D.PASTE SHEET'!Y1219)</f>
        <v/>
      </c>
      <c s="90" t="str">
        <f>IF('S.D.PASTE SHEET'!Z1219="","",'S.D.PASTE SHEET'!Z1219)</f>
        <v/>
      </c>
      <c s="90" t="str">
        <f>IF('S.D.PASTE SHEET'!AA1219="","",'S.D.PASTE SHEET'!AA1219)</f>
        <v/>
      </c>
      <c s="90" t="str">
        <f>IF('S.D.PASTE SHEET'!AB1219="","",'S.D.PASTE SHEET'!AB1219)</f>
        <v/>
      </c>
      <c s="90" t="str">
        <f>IF('S.D.PASTE SHEET'!AC1219="","",'S.D.PASTE SHEET'!AC1219)</f>
        <v/>
      </c>
      <c s="90" t="str">
        <f>IF('S.D.PASTE SHEET'!AD1219="","",'S.D.PASTE SHEET'!AD1219)</f>
        <v/>
      </c>
      <c s="34"/>
      <c s="32" t="str">
        <f>IF(AK1219="","",IF(AK1219&gt;0,COUNT($AG$2:AG1219),""))</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19" s="32" t="str">
        <f>IF(BC1219="","",IF(BC1219&gt;0,COUNT($AY$2:AY1219),""))</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0" spans="1:66" ht="15.75" customHeight="1">
      <c r="A1220" s="90" t="str">
        <f>IF('S.D.PASTE SHEET'!A1220="","",'S.D.PASTE SHEET'!A1220)</f>
        <v/>
      </c>
      <c s="90" t="str">
        <f>IF('S.D.PASTE SHEET'!B1220="","",'S.D.PASTE SHEET'!B1220)</f>
        <v/>
      </c>
      <c s="90" t="str">
        <f>IF('S.D.PASTE SHEET'!C1220="","",'S.D.PASTE SHEET'!C1220)</f>
        <v/>
      </c>
      <c s="91" t="str">
        <f>IF('S.D.PASTE SHEET'!D1220="","",'S.D.PASTE SHEET'!D1220)</f>
        <v/>
      </c>
      <c s="90" t="str">
        <f>IF('S.D.PASTE SHEET'!E1220="","",UPPER('S.D.PASTE SHEET'!E1220))</f>
        <v/>
      </c>
      <c s="90" t="str">
        <f>IF('S.D.PASTE SHEET'!F1220="","",'S.D.PASTE SHEET'!F1220)</f>
        <v/>
      </c>
      <c s="90" t="str">
        <f>IF('S.D.PASTE SHEET'!G1220="","",UPPER('S.D.PASTE SHEET'!G1220))</f>
        <v/>
      </c>
      <c s="90" t="str">
        <f>IF('S.D.PASTE SHEET'!H1220="","",UPPER('S.D.PASTE SHEET'!H1220))</f>
        <v/>
      </c>
      <c s="90" t="str">
        <f>IF('S.D.PASTE SHEET'!I1220="","",'S.D.PASTE SHEET'!I1220)</f>
        <v/>
      </c>
      <c s="91" t="str">
        <f>IF('S.D.PASTE SHEET'!J1220="","",'S.D.PASTE SHEET'!J1220)</f>
        <v/>
      </c>
      <c s="90" t="str">
        <f>IF('S.D.PASTE SHEET'!K1220="","",'S.D.PASTE SHEET'!K1220)</f>
        <v/>
      </c>
      <c s="90" t="str">
        <f>IF('S.D.PASTE SHEET'!L1220="","",'S.D.PASTE SHEET'!L1220)</f>
        <v/>
      </c>
      <c s="90" t="str">
        <f>IF('S.D.PASTE SHEET'!M1220="","",'S.D.PASTE SHEET'!M1220)</f>
        <v/>
      </c>
      <c s="90" t="str">
        <f>IF('S.D.PASTE SHEET'!N1220="","",'S.D.PASTE SHEET'!N1220)</f>
        <v/>
      </c>
      <c s="90" t="str">
        <f>IF('S.D.PASTE SHEET'!O1220="","",'S.D.PASTE SHEET'!O1220)</f>
        <v/>
      </c>
      <c s="90" t="str">
        <f>IF('S.D.PASTE SHEET'!P1220="","",'S.D.PASTE SHEET'!P1220)</f>
        <v/>
      </c>
      <c s="90" t="str">
        <f>IF('S.D.PASTE SHEET'!Q1220="","",'S.D.PASTE SHEET'!Q1220)</f>
        <v/>
      </c>
      <c s="90" t="str">
        <f>IF('S.D.PASTE SHEET'!R1220="","",'S.D.PASTE SHEET'!R1220)</f>
        <v/>
      </c>
      <c s="90" t="str">
        <f>IF('S.D.PASTE SHEET'!S1220="","",'S.D.PASTE SHEET'!S1220)</f>
        <v/>
      </c>
      <c s="90" t="str">
        <f>IF('S.D.PASTE SHEET'!T1220="","",'S.D.PASTE SHEET'!T1220)</f>
        <v/>
      </c>
      <c s="90" t="str">
        <f>IF('S.D.PASTE SHEET'!U1220="","",'S.D.PASTE SHEET'!U1220)</f>
        <v/>
      </c>
      <c s="90" t="str">
        <f>IF('S.D.PASTE SHEET'!V1220="","",'S.D.PASTE SHEET'!V1220)</f>
        <v/>
      </c>
      <c s="90" t="str">
        <f>IF('S.D.PASTE SHEET'!W1220="","",'S.D.PASTE SHEET'!W1220)</f>
        <v/>
      </c>
      <c s="90" t="str">
        <f>IF('S.D.PASTE SHEET'!X1220="","",'S.D.PASTE SHEET'!X1220)</f>
        <v/>
      </c>
      <c s="90" t="str">
        <f>IF('S.D.PASTE SHEET'!Y1220="","",'S.D.PASTE SHEET'!Y1220)</f>
        <v/>
      </c>
      <c s="90" t="str">
        <f>IF('S.D.PASTE SHEET'!Z1220="","",'S.D.PASTE SHEET'!Z1220)</f>
        <v/>
      </c>
      <c s="90" t="str">
        <f>IF('S.D.PASTE SHEET'!AA1220="","",'S.D.PASTE SHEET'!AA1220)</f>
        <v/>
      </c>
      <c s="90" t="str">
        <f>IF('S.D.PASTE SHEET'!AB1220="","",'S.D.PASTE SHEET'!AB1220)</f>
        <v/>
      </c>
      <c s="90" t="str">
        <f>IF('S.D.PASTE SHEET'!AC1220="","",'S.D.PASTE SHEET'!AC1220)</f>
        <v/>
      </c>
      <c s="90" t="str">
        <f>IF('S.D.PASTE SHEET'!AD1220="","",'S.D.PASTE SHEET'!AD1220)</f>
        <v/>
      </c>
      <c s="34"/>
      <c s="32" t="str">
        <f>IF(AK1220="","",IF(AK1220&gt;0,COUNT($AG$2:AG1220),""))</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0" s="32" t="str">
        <f>IF(BC1220="","",IF(BC1220&gt;0,COUNT($AY$2:AY1220),""))</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1" spans="1:66" ht="15.75" customHeight="1">
      <c r="A1221" s="90" t="str">
        <f>IF('S.D.PASTE SHEET'!A1221="","",'S.D.PASTE SHEET'!A1221)</f>
        <v/>
      </c>
      <c s="90" t="str">
        <f>IF('S.D.PASTE SHEET'!B1221="","",'S.D.PASTE SHEET'!B1221)</f>
        <v/>
      </c>
      <c s="90" t="str">
        <f>IF('S.D.PASTE SHEET'!C1221="","",'S.D.PASTE SHEET'!C1221)</f>
        <v/>
      </c>
      <c s="91" t="str">
        <f>IF('S.D.PASTE SHEET'!D1221="","",'S.D.PASTE SHEET'!D1221)</f>
        <v/>
      </c>
      <c s="90" t="str">
        <f>IF('S.D.PASTE SHEET'!E1221="","",UPPER('S.D.PASTE SHEET'!E1221))</f>
        <v/>
      </c>
      <c s="90" t="str">
        <f>IF('S.D.PASTE SHEET'!F1221="","",'S.D.PASTE SHEET'!F1221)</f>
        <v/>
      </c>
      <c s="90" t="str">
        <f>IF('S.D.PASTE SHEET'!G1221="","",UPPER('S.D.PASTE SHEET'!G1221))</f>
        <v/>
      </c>
      <c s="90" t="str">
        <f>IF('S.D.PASTE SHEET'!H1221="","",UPPER('S.D.PASTE SHEET'!H1221))</f>
        <v/>
      </c>
      <c s="90" t="str">
        <f>IF('S.D.PASTE SHEET'!I1221="","",'S.D.PASTE SHEET'!I1221)</f>
        <v/>
      </c>
      <c s="91" t="str">
        <f>IF('S.D.PASTE SHEET'!J1221="","",'S.D.PASTE SHEET'!J1221)</f>
        <v/>
      </c>
      <c s="90" t="str">
        <f>IF('S.D.PASTE SHEET'!K1221="","",'S.D.PASTE SHEET'!K1221)</f>
        <v/>
      </c>
      <c s="90" t="str">
        <f>IF('S.D.PASTE SHEET'!L1221="","",'S.D.PASTE SHEET'!L1221)</f>
        <v/>
      </c>
      <c s="90" t="str">
        <f>IF('S.D.PASTE SHEET'!M1221="","",'S.D.PASTE SHEET'!M1221)</f>
        <v/>
      </c>
      <c s="90" t="str">
        <f>IF('S.D.PASTE SHEET'!N1221="","",'S.D.PASTE SHEET'!N1221)</f>
        <v/>
      </c>
      <c s="90" t="str">
        <f>IF('S.D.PASTE SHEET'!O1221="","",'S.D.PASTE SHEET'!O1221)</f>
        <v/>
      </c>
      <c s="90" t="str">
        <f>IF('S.D.PASTE SHEET'!P1221="","",'S.D.PASTE SHEET'!P1221)</f>
        <v/>
      </c>
      <c s="90" t="str">
        <f>IF('S.D.PASTE SHEET'!Q1221="","",'S.D.PASTE SHEET'!Q1221)</f>
        <v/>
      </c>
      <c s="90" t="str">
        <f>IF('S.D.PASTE SHEET'!R1221="","",'S.D.PASTE SHEET'!R1221)</f>
        <v/>
      </c>
      <c s="90" t="str">
        <f>IF('S.D.PASTE SHEET'!S1221="","",'S.D.PASTE SHEET'!S1221)</f>
        <v/>
      </c>
      <c s="90" t="str">
        <f>IF('S.D.PASTE SHEET'!T1221="","",'S.D.PASTE SHEET'!T1221)</f>
        <v/>
      </c>
      <c s="90" t="str">
        <f>IF('S.D.PASTE SHEET'!U1221="","",'S.D.PASTE SHEET'!U1221)</f>
        <v/>
      </c>
      <c s="90" t="str">
        <f>IF('S.D.PASTE SHEET'!V1221="","",'S.D.PASTE SHEET'!V1221)</f>
        <v/>
      </c>
      <c s="90" t="str">
        <f>IF('S.D.PASTE SHEET'!W1221="","",'S.D.PASTE SHEET'!W1221)</f>
        <v/>
      </c>
      <c s="90" t="str">
        <f>IF('S.D.PASTE SHEET'!X1221="","",'S.D.PASTE SHEET'!X1221)</f>
        <v/>
      </c>
      <c s="90" t="str">
        <f>IF('S.D.PASTE SHEET'!Y1221="","",'S.D.PASTE SHEET'!Y1221)</f>
        <v/>
      </c>
      <c s="90" t="str">
        <f>IF('S.D.PASTE SHEET'!Z1221="","",'S.D.PASTE SHEET'!Z1221)</f>
        <v/>
      </c>
      <c s="90" t="str">
        <f>IF('S.D.PASTE SHEET'!AA1221="","",'S.D.PASTE SHEET'!AA1221)</f>
        <v/>
      </c>
      <c s="90" t="str">
        <f>IF('S.D.PASTE SHEET'!AB1221="","",'S.D.PASTE SHEET'!AB1221)</f>
        <v/>
      </c>
      <c s="90" t="str">
        <f>IF('S.D.PASTE SHEET'!AC1221="","",'S.D.PASTE SHEET'!AC1221)</f>
        <v/>
      </c>
      <c s="90" t="str">
        <f>IF('S.D.PASTE SHEET'!AD1221="","",'S.D.PASTE SHEET'!AD1221)</f>
        <v/>
      </c>
      <c s="34"/>
      <c s="32" t="str">
        <f>IF(AK1221="","",IF(AK1221&gt;0,COUNT($AG$2:AG1221),""))</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1" s="32" t="str">
        <f>IF(BC1221="","",IF(BC1221&gt;0,COUNT($AY$2:AY1221),""))</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2" spans="1:66" ht="15.75" customHeight="1">
      <c r="A1222" s="90" t="str">
        <f>IF('S.D.PASTE SHEET'!A1222="","",'S.D.PASTE SHEET'!A1222)</f>
        <v/>
      </c>
      <c s="90" t="str">
        <f>IF('S.D.PASTE SHEET'!B1222="","",'S.D.PASTE SHEET'!B1222)</f>
        <v/>
      </c>
      <c s="90" t="str">
        <f>IF('S.D.PASTE SHEET'!C1222="","",'S.D.PASTE SHEET'!C1222)</f>
        <v/>
      </c>
      <c s="91" t="str">
        <f>IF('S.D.PASTE SHEET'!D1222="","",'S.D.PASTE SHEET'!D1222)</f>
        <v/>
      </c>
      <c s="90" t="str">
        <f>IF('S.D.PASTE SHEET'!E1222="","",UPPER('S.D.PASTE SHEET'!E1222))</f>
        <v/>
      </c>
      <c s="90" t="str">
        <f>IF('S.D.PASTE SHEET'!F1222="","",'S.D.PASTE SHEET'!F1222)</f>
        <v/>
      </c>
      <c s="90" t="str">
        <f>IF('S.D.PASTE SHEET'!G1222="","",UPPER('S.D.PASTE SHEET'!G1222))</f>
        <v/>
      </c>
      <c s="90" t="str">
        <f>IF('S.D.PASTE SHEET'!H1222="","",UPPER('S.D.PASTE SHEET'!H1222))</f>
        <v/>
      </c>
      <c s="90" t="str">
        <f>IF('S.D.PASTE SHEET'!I1222="","",'S.D.PASTE SHEET'!I1222)</f>
        <v/>
      </c>
      <c s="91" t="str">
        <f>IF('S.D.PASTE SHEET'!J1222="","",'S.D.PASTE SHEET'!J1222)</f>
        <v/>
      </c>
      <c s="90" t="str">
        <f>IF('S.D.PASTE SHEET'!K1222="","",'S.D.PASTE SHEET'!K1222)</f>
        <v/>
      </c>
      <c s="90" t="str">
        <f>IF('S.D.PASTE SHEET'!L1222="","",'S.D.PASTE SHEET'!L1222)</f>
        <v/>
      </c>
      <c s="90" t="str">
        <f>IF('S.D.PASTE SHEET'!M1222="","",'S.D.PASTE SHEET'!M1222)</f>
        <v/>
      </c>
      <c s="90" t="str">
        <f>IF('S.D.PASTE SHEET'!N1222="","",'S.D.PASTE SHEET'!N1222)</f>
        <v/>
      </c>
      <c s="90" t="str">
        <f>IF('S.D.PASTE SHEET'!O1222="","",'S.D.PASTE SHEET'!O1222)</f>
        <v/>
      </c>
      <c s="90" t="str">
        <f>IF('S.D.PASTE SHEET'!P1222="","",'S.D.PASTE SHEET'!P1222)</f>
        <v/>
      </c>
      <c s="90" t="str">
        <f>IF('S.D.PASTE SHEET'!Q1222="","",'S.D.PASTE SHEET'!Q1222)</f>
        <v/>
      </c>
      <c s="90" t="str">
        <f>IF('S.D.PASTE SHEET'!R1222="","",'S.D.PASTE SHEET'!R1222)</f>
        <v/>
      </c>
      <c s="90" t="str">
        <f>IF('S.D.PASTE SHEET'!S1222="","",'S.D.PASTE SHEET'!S1222)</f>
        <v/>
      </c>
      <c s="90" t="str">
        <f>IF('S.D.PASTE SHEET'!T1222="","",'S.D.PASTE SHEET'!T1222)</f>
        <v/>
      </c>
      <c s="90" t="str">
        <f>IF('S.D.PASTE SHEET'!U1222="","",'S.D.PASTE SHEET'!U1222)</f>
        <v/>
      </c>
      <c s="90" t="str">
        <f>IF('S.D.PASTE SHEET'!V1222="","",'S.D.PASTE SHEET'!V1222)</f>
        <v/>
      </c>
      <c s="90" t="str">
        <f>IF('S.D.PASTE SHEET'!W1222="","",'S.D.PASTE SHEET'!W1222)</f>
        <v/>
      </c>
      <c s="90" t="str">
        <f>IF('S.D.PASTE SHEET'!X1222="","",'S.D.PASTE SHEET'!X1222)</f>
        <v/>
      </c>
      <c s="90" t="str">
        <f>IF('S.D.PASTE SHEET'!Y1222="","",'S.D.PASTE SHEET'!Y1222)</f>
        <v/>
      </c>
      <c s="90" t="str">
        <f>IF('S.D.PASTE SHEET'!Z1222="","",'S.D.PASTE SHEET'!Z1222)</f>
        <v/>
      </c>
      <c s="90" t="str">
        <f>IF('S.D.PASTE SHEET'!AA1222="","",'S.D.PASTE SHEET'!AA1222)</f>
        <v/>
      </c>
      <c s="90" t="str">
        <f>IF('S.D.PASTE SHEET'!AB1222="","",'S.D.PASTE SHEET'!AB1222)</f>
        <v/>
      </c>
      <c s="90" t="str">
        <f>IF('S.D.PASTE SHEET'!AC1222="","",'S.D.PASTE SHEET'!AC1222)</f>
        <v/>
      </c>
      <c s="90" t="str">
        <f>IF('S.D.PASTE SHEET'!AD1222="","",'S.D.PASTE SHEET'!AD1222)</f>
        <v/>
      </c>
      <c s="34"/>
      <c s="32" t="str">
        <f>IF(AK1222="","",IF(AK1222&gt;0,COUNT($AG$2:AG1222),""))</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2" s="32" t="str">
        <f>IF(BC1222="","",IF(BC1222&gt;0,COUNT($AY$2:AY1222),""))</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3" spans="1:66" ht="15.75" customHeight="1">
      <c r="A1223" s="90" t="str">
        <f>IF('S.D.PASTE SHEET'!A1223="","",'S.D.PASTE SHEET'!A1223)</f>
        <v/>
      </c>
      <c s="90" t="str">
        <f>IF('S.D.PASTE SHEET'!B1223="","",'S.D.PASTE SHEET'!B1223)</f>
        <v/>
      </c>
      <c s="90" t="str">
        <f>IF('S.D.PASTE SHEET'!C1223="","",'S.D.PASTE SHEET'!C1223)</f>
        <v/>
      </c>
      <c s="91" t="str">
        <f>IF('S.D.PASTE SHEET'!D1223="","",'S.D.PASTE SHEET'!D1223)</f>
        <v/>
      </c>
      <c s="90" t="str">
        <f>IF('S.D.PASTE SHEET'!E1223="","",UPPER('S.D.PASTE SHEET'!E1223))</f>
        <v/>
      </c>
      <c s="90" t="str">
        <f>IF('S.D.PASTE SHEET'!F1223="","",'S.D.PASTE SHEET'!F1223)</f>
        <v/>
      </c>
      <c s="90" t="str">
        <f>IF('S.D.PASTE SHEET'!G1223="","",UPPER('S.D.PASTE SHEET'!G1223))</f>
        <v/>
      </c>
      <c s="90" t="str">
        <f>IF('S.D.PASTE SHEET'!H1223="","",UPPER('S.D.PASTE SHEET'!H1223))</f>
        <v/>
      </c>
      <c s="90" t="str">
        <f>IF('S.D.PASTE SHEET'!I1223="","",'S.D.PASTE SHEET'!I1223)</f>
        <v/>
      </c>
      <c s="91" t="str">
        <f>IF('S.D.PASTE SHEET'!J1223="","",'S.D.PASTE SHEET'!J1223)</f>
        <v/>
      </c>
      <c s="90" t="str">
        <f>IF('S.D.PASTE SHEET'!K1223="","",'S.D.PASTE SHEET'!K1223)</f>
        <v/>
      </c>
      <c s="90" t="str">
        <f>IF('S.D.PASTE SHEET'!L1223="","",'S.D.PASTE SHEET'!L1223)</f>
        <v/>
      </c>
      <c s="90" t="str">
        <f>IF('S.D.PASTE SHEET'!M1223="","",'S.D.PASTE SHEET'!M1223)</f>
        <v/>
      </c>
      <c s="90" t="str">
        <f>IF('S.D.PASTE SHEET'!N1223="","",'S.D.PASTE SHEET'!N1223)</f>
        <v/>
      </c>
      <c s="90" t="str">
        <f>IF('S.D.PASTE SHEET'!O1223="","",'S.D.PASTE SHEET'!O1223)</f>
        <v/>
      </c>
      <c s="90" t="str">
        <f>IF('S.D.PASTE SHEET'!P1223="","",'S.D.PASTE SHEET'!P1223)</f>
        <v/>
      </c>
      <c s="90" t="str">
        <f>IF('S.D.PASTE SHEET'!Q1223="","",'S.D.PASTE SHEET'!Q1223)</f>
        <v/>
      </c>
      <c s="90" t="str">
        <f>IF('S.D.PASTE SHEET'!R1223="","",'S.D.PASTE SHEET'!R1223)</f>
        <v/>
      </c>
      <c s="90" t="str">
        <f>IF('S.D.PASTE SHEET'!S1223="","",'S.D.PASTE SHEET'!S1223)</f>
        <v/>
      </c>
      <c s="90" t="str">
        <f>IF('S.D.PASTE SHEET'!T1223="","",'S.D.PASTE SHEET'!T1223)</f>
        <v/>
      </c>
      <c s="90" t="str">
        <f>IF('S.D.PASTE SHEET'!U1223="","",'S.D.PASTE SHEET'!U1223)</f>
        <v/>
      </c>
      <c s="90" t="str">
        <f>IF('S.D.PASTE SHEET'!V1223="","",'S.D.PASTE SHEET'!V1223)</f>
        <v/>
      </c>
      <c s="90" t="str">
        <f>IF('S.D.PASTE SHEET'!W1223="","",'S.D.PASTE SHEET'!W1223)</f>
        <v/>
      </c>
      <c s="90" t="str">
        <f>IF('S.D.PASTE SHEET'!X1223="","",'S.D.PASTE SHEET'!X1223)</f>
        <v/>
      </c>
      <c s="90" t="str">
        <f>IF('S.D.PASTE SHEET'!Y1223="","",'S.D.PASTE SHEET'!Y1223)</f>
        <v/>
      </c>
      <c s="90" t="str">
        <f>IF('S.D.PASTE SHEET'!Z1223="","",'S.D.PASTE SHEET'!Z1223)</f>
        <v/>
      </c>
      <c s="90" t="str">
        <f>IF('S.D.PASTE SHEET'!AA1223="","",'S.D.PASTE SHEET'!AA1223)</f>
        <v/>
      </c>
      <c s="90" t="str">
        <f>IF('S.D.PASTE SHEET'!AB1223="","",'S.D.PASTE SHEET'!AB1223)</f>
        <v/>
      </c>
      <c s="90" t="str">
        <f>IF('S.D.PASTE SHEET'!AC1223="","",'S.D.PASTE SHEET'!AC1223)</f>
        <v/>
      </c>
      <c s="90" t="str">
        <f>IF('S.D.PASTE SHEET'!AD1223="","",'S.D.PASTE SHEET'!AD1223)</f>
        <v/>
      </c>
      <c s="34"/>
      <c s="32" t="str">
        <f>IF(AK1223="","",IF(AK1223&gt;0,COUNT($AG$2:AG1223),""))</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3" s="32" t="str">
        <f>IF(BC1223="","",IF(BC1223&gt;0,COUNT($AY$2:AY1223),""))</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4" spans="1:66" ht="15.75" customHeight="1">
      <c r="A1224" s="90" t="str">
        <f>IF('S.D.PASTE SHEET'!A1224="","",'S.D.PASTE SHEET'!A1224)</f>
        <v/>
      </c>
      <c s="90" t="str">
        <f>IF('S.D.PASTE SHEET'!B1224="","",'S.D.PASTE SHEET'!B1224)</f>
        <v/>
      </c>
      <c s="90" t="str">
        <f>IF('S.D.PASTE SHEET'!C1224="","",'S.D.PASTE SHEET'!C1224)</f>
        <v/>
      </c>
      <c s="91" t="str">
        <f>IF('S.D.PASTE SHEET'!D1224="","",'S.D.PASTE SHEET'!D1224)</f>
        <v/>
      </c>
      <c s="90" t="str">
        <f>IF('S.D.PASTE SHEET'!E1224="","",UPPER('S.D.PASTE SHEET'!E1224))</f>
        <v/>
      </c>
      <c s="90" t="str">
        <f>IF('S.D.PASTE SHEET'!F1224="","",'S.D.PASTE SHEET'!F1224)</f>
        <v/>
      </c>
      <c s="90" t="str">
        <f>IF('S.D.PASTE SHEET'!G1224="","",UPPER('S.D.PASTE SHEET'!G1224))</f>
        <v/>
      </c>
      <c s="90" t="str">
        <f>IF('S.D.PASTE SHEET'!H1224="","",UPPER('S.D.PASTE SHEET'!H1224))</f>
        <v/>
      </c>
      <c s="90" t="str">
        <f>IF('S.D.PASTE SHEET'!I1224="","",'S.D.PASTE SHEET'!I1224)</f>
        <v/>
      </c>
      <c s="91" t="str">
        <f>IF('S.D.PASTE SHEET'!J1224="","",'S.D.PASTE SHEET'!J1224)</f>
        <v/>
      </c>
      <c s="90" t="str">
        <f>IF('S.D.PASTE SHEET'!K1224="","",'S.D.PASTE SHEET'!K1224)</f>
        <v/>
      </c>
      <c s="90" t="str">
        <f>IF('S.D.PASTE SHEET'!L1224="","",'S.D.PASTE SHEET'!L1224)</f>
        <v/>
      </c>
      <c s="90" t="str">
        <f>IF('S.D.PASTE SHEET'!M1224="","",'S.D.PASTE SHEET'!M1224)</f>
        <v/>
      </c>
      <c s="90" t="str">
        <f>IF('S.D.PASTE SHEET'!N1224="","",'S.D.PASTE SHEET'!N1224)</f>
        <v/>
      </c>
      <c s="90" t="str">
        <f>IF('S.D.PASTE SHEET'!O1224="","",'S.D.PASTE SHEET'!O1224)</f>
        <v/>
      </c>
      <c s="90" t="str">
        <f>IF('S.D.PASTE SHEET'!P1224="","",'S.D.PASTE SHEET'!P1224)</f>
        <v/>
      </c>
      <c s="90" t="str">
        <f>IF('S.D.PASTE SHEET'!Q1224="","",'S.D.PASTE SHEET'!Q1224)</f>
        <v/>
      </c>
      <c s="90" t="str">
        <f>IF('S.D.PASTE SHEET'!R1224="","",'S.D.PASTE SHEET'!R1224)</f>
        <v/>
      </c>
      <c s="90" t="str">
        <f>IF('S.D.PASTE SHEET'!S1224="","",'S.D.PASTE SHEET'!S1224)</f>
        <v/>
      </c>
      <c s="90" t="str">
        <f>IF('S.D.PASTE SHEET'!T1224="","",'S.D.PASTE SHEET'!T1224)</f>
        <v/>
      </c>
      <c s="90" t="str">
        <f>IF('S.D.PASTE SHEET'!U1224="","",'S.D.PASTE SHEET'!U1224)</f>
        <v/>
      </c>
      <c s="90" t="str">
        <f>IF('S.D.PASTE SHEET'!V1224="","",'S.D.PASTE SHEET'!V1224)</f>
        <v/>
      </c>
      <c s="90" t="str">
        <f>IF('S.D.PASTE SHEET'!W1224="","",'S.D.PASTE SHEET'!W1224)</f>
        <v/>
      </c>
      <c s="90" t="str">
        <f>IF('S.D.PASTE SHEET'!X1224="","",'S.D.PASTE SHEET'!X1224)</f>
        <v/>
      </c>
      <c s="90" t="str">
        <f>IF('S.D.PASTE SHEET'!Y1224="","",'S.D.PASTE SHEET'!Y1224)</f>
        <v/>
      </c>
      <c s="90" t="str">
        <f>IF('S.D.PASTE SHEET'!Z1224="","",'S.D.PASTE SHEET'!Z1224)</f>
        <v/>
      </c>
      <c s="90" t="str">
        <f>IF('S.D.PASTE SHEET'!AA1224="","",'S.D.PASTE SHEET'!AA1224)</f>
        <v/>
      </c>
      <c s="90" t="str">
        <f>IF('S.D.PASTE SHEET'!AB1224="","",'S.D.PASTE SHEET'!AB1224)</f>
        <v/>
      </c>
      <c s="90" t="str">
        <f>IF('S.D.PASTE SHEET'!AC1224="","",'S.D.PASTE SHEET'!AC1224)</f>
        <v/>
      </c>
      <c s="90" t="str">
        <f>IF('S.D.PASTE SHEET'!AD1224="","",'S.D.PASTE SHEET'!AD1224)</f>
        <v/>
      </c>
      <c s="34"/>
      <c s="32" t="str">
        <f>IF(AK1224="","",IF(AK1224&gt;0,COUNT($AG$2:AG1224),""))</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4" s="32" t="str">
        <f>IF(BC1224="","",IF(BC1224&gt;0,COUNT($AY$2:AY1224),""))</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5" spans="1:66" ht="15.75" customHeight="1">
      <c r="A1225" s="90" t="str">
        <f>IF('S.D.PASTE SHEET'!A1225="","",'S.D.PASTE SHEET'!A1225)</f>
        <v/>
      </c>
      <c s="90" t="str">
        <f>IF('S.D.PASTE SHEET'!B1225="","",'S.D.PASTE SHEET'!B1225)</f>
        <v/>
      </c>
      <c s="90" t="str">
        <f>IF('S.D.PASTE SHEET'!C1225="","",'S.D.PASTE SHEET'!C1225)</f>
        <v/>
      </c>
      <c s="91" t="str">
        <f>IF('S.D.PASTE SHEET'!D1225="","",'S.D.PASTE SHEET'!D1225)</f>
        <v/>
      </c>
      <c s="90" t="str">
        <f>IF('S.D.PASTE SHEET'!E1225="","",UPPER('S.D.PASTE SHEET'!E1225))</f>
        <v/>
      </c>
      <c s="90" t="str">
        <f>IF('S.D.PASTE SHEET'!F1225="","",'S.D.PASTE SHEET'!F1225)</f>
        <v/>
      </c>
      <c s="90" t="str">
        <f>IF('S.D.PASTE SHEET'!G1225="","",UPPER('S.D.PASTE SHEET'!G1225))</f>
        <v/>
      </c>
      <c s="90" t="str">
        <f>IF('S.D.PASTE SHEET'!H1225="","",UPPER('S.D.PASTE SHEET'!H1225))</f>
        <v/>
      </c>
      <c s="90" t="str">
        <f>IF('S.D.PASTE SHEET'!I1225="","",'S.D.PASTE SHEET'!I1225)</f>
        <v/>
      </c>
      <c s="91" t="str">
        <f>IF('S.D.PASTE SHEET'!J1225="","",'S.D.PASTE SHEET'!J1225)</f>
        <v/>
      </c>
      <c s="90" t="str">
        <f>IF('S.D.PASTE SHEET'!K1225="","",'S.D.PASTE SHEET'!K1225)</f>
        <v/>
      </c>
      <c s="90" t="str">
        <f>IF('S.D.PASTE SHEET'!L1225="","",'S.D.PASTE SHEET'!L1225)</f>
        <v/>
      </c>
      <c s="90" t="str">
        <f>IF('S.D.PASTE SHEET'!M1225="","",'S.D.PASTE SHEET'!M1225)</f>
        <v/>
      </c>
      <c s="90" t="str">
        <f>IF('S.D.PASTE SHEET'!N1225="","",'S.D.PASTE SHEET'!N1225)</f>
        <v/>
      </c>
      <c s="90" t="str">
        <f>IF('S.D.PASTE SHEET'!O1225="","",'S.D.PASTE SHEET'!O1225)</f>
        <v/>
      </c>
      <c s="90" t="str">
        <f>IF('S.D.PASTE SHEET'!P1225="","",'S.D.PASTE SHEET'!P1225)</f>
        <v/>
      </c>
      <c s="90" t="str">
        <f>IF('S.D.PASTE SHEET'!Q1225="","",'S.D.PASTE SHEET'!Q1225)</f>
        <v/>
      </c>
      <c s="90" t="str">
        <f>IF('S.D.PASTE SHEET'!R1225="","",'S.D.PASTE SHEET'!R1225)</f>
        <v/>
      </c>
      <c s="90" t="str">
        <f>IF('S.D.PASTE SHEET'!S1225="","",'S.D.PASTE SHEET'!S1225)</f>
        <v/>
      </c>
      <c s="90" t="str">
        <f>IF('S.D.PASTE SHEET'!T1225="","",'S.D.PASTE SHEET'!T1225)</f>
        <v/>
      </c>
      <c s="90" t="str">
        <f>IF('S.D.PASTE SHEET'!U1225="","",'S.D.PASTE SHEET'!U1225)</f>
        <v/>
      </c>
      <c s="90" t="str">
        <f>IF('S.D.PASTE SHEET'!V1225="","",'S.D.PASTE SHEET'!V1225)</f>
        <v/>
      </c>
      <c s="90" t="str">
        <f>IF('S.D.PASTE SHEET'!W1225="","",'S.D.PASTE SHEET'!W1225)</f>
        <v/>
      </c>
      <c s="90" t="str">
        <f>IF('S.D.PASTE SHEET'!X1225="","",'S.D.PASTE SHEET'!X1225)</f>
        <v/>
      </c>
      <c s="90" t="str">
        <f>IF('S.D.PASTE SHEET'!Y1225="","",'S.D.PASTE SHEET'!Y1225)</f>
        <v/>
      </c>
      <c s="90" t="str">
        <f>IF('S.D.PASTE SHEET'!Z1225="","",'S.D.PASTE SHEET'!Z1225)</f>
        <v/>
      </c>
      <c s="90" t="str">
        <f>IF('S.D.PASTE SHEET'!AA1225="","",'S.D.PASTE SHEET'!AA1225)</f>
        <v/>
      </c>
      <c s="90" t="str">
        <f>IF('S.D.PASTE SHEET'!AB1225="","",'S.D.PASTE SHEET'!AB1225)</f>
        <v/>
      </c>
      <c s="90" t="str">
        <f>IF('S.D.PASTE SHEET'!AC1225="","",'S.D.PASTE SHEET'!AC1225)</f>
        <v/>
      </c>
      <c s="90" t="str">
        <f>IF('S.D.PASTE SHEET'!AD1225="","",'S.D.PASTE SHEET'!AD1225)</f>
        <v/>
      </c>
      <c s="34"/>
      <c s="32" t="str">
        <f>IF(AK1225="","",IF(AK1225&gt;0,COUNT($AG$2:AG1225),""))</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5" s="32" t="str">
        <f>IF(BC1225="","",IF(BC1225&gt;0,COUNT($AY$2:AY1225),""))</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6" spans="1:66" ht="15.75" customHeight="1">
      <c r="A1226" s="90" t="str">
        <f>IF('S.D.PASTE SHEET'!A1226="","",'S.D.PASTE SHEET'!A1226)</f>
        <v/>
      </c>
      <c s="90" t="str">
        <f>IF('S.D.PASTE SHEET'!B1226="","",'S.D.PASTE SHEET'!B1226)</f>
        <v/>
      </c>
      <c s="90" t="str">
        <f>IF('S.D.PASTE SHEET'!C1226="","",'S.D.PASTE SHEET'!C1226)</f>
        <v/>
      </c>
      <c s="91" t="str">
        <f>IF('S.D.PASTE SHEET'!D1226="","",'S.D.PASTE SHEET'!D1226)</f>
        <v/>
      </c>
      <c s="90" t="str">
        <f>IF('S.D.PASTE SHEET'!E1226="","",UPPER('S.D.PASTE SHEET'!E1226))</f>
        <v/>
      </c>
      <c s="90" t="str">
        <f>IF('S.D.PASTE SHEET'!F1226="","",'S.D.PASTE SHEET'!F1226)</f>
        <v/>
      </c>
      <c s="90" t="str">
        <f>IF('S.D.PASTE SHEET'!G1226="","",UPPER('S.D.PASTE SHEET'!G1226))</f>
        <v/>
      </c>
      <c s="90" t="str">
        <f>IF('S.D.PASTE SHEET'!H1226="","",UPPER('S.D.PASTE SHEET'!H1226))</f>
        <v/>
      </c>
      <c s="90" t="str">
        <f>IF('S.D.PASTE SHEET'!I1226="","",'S.D.PASTE SHEET'!I1226)</f>
        <v/>
      </c>
      <c s="91" t="str">
        <f>IF('S.D.PASTE SHEET'!J1226="","",'S.D.PASTE SHEET'!J1226)</f>
        <v/>
      </c>
      <c s="90" t="str">
        <f>IF('S.D.PASTE SHEET'!K1226="","",'S.D.PASTE SHEET'!K1226)</f>
        <v/>
      </c>
      <c s="90" t="str">
        <f>IF('S.D.PASTE SHEET'!L1226="","",'S.D.PASTE SHEET'!L1226)</f>
        <v/>
      </c>
      <c s="90" t="str">
        <f>IF('S.D.PASTE SHEET'!M1226="","",'S.D.PASTE SHEET'!M1226)</f>
        <v/>
      </c>
      <c s="90" t="str">
        <f>IF('S.D.PASTE SHEET'!N1226="","",'S.D.PASTE SHEET'!N1226)</f>
        <v/>
      </c>
      <c s="90" t="str">
        <f>IF('S.D.PASTE SHEET'!O1226="","",'S.D.PASTE SHEET'!O1226)</f>
        <v/>
      </c>
      <c s="90" t="str">
        <f>IF('S.D.PASTE SHEET'!P1226="","",'S.D.PASTE SHEET'!P1226)</f>
        <v/>
      </c>
      <c s="90" t="str">
        <f>IF('S.D.PASTE SHEET'!Q1226="","",'S.D.PASTE SHEET'!Q1226)</f>
        <v/>
      </c>
      <c s="90" t="str">
        <f>IF('S.D.PASTE SHEET'!R1226="","",'S.D.PASTE SHEET'!R1226)</f>
        <v/>
      </c>
      <c s="90" t="str">
        <f>IF('S.D.PASTE SHEET'!S1226="","",'S.D.PASTE SHEET'!S1226)</f>
        <v/>
      </c>
      <c s="90" t="str">
        <f>IF('S.D.PASTE SHEET'!T1226="","",'S.D.PASTE SHEET'!T1226)</f>
        <v/>
      </c>
      <c s="90" t="str">
        <f>IF('S.D.PASTE SHEET'!U1226="","",'S.D.PASTE SHEET'!U1226)</f>
        <v/>
      </c>
      <c s="90" t="str">
        <f>IF('S.D.PASTE SHEET'!V1226="","",'S.D.PASTE SHEET'!V1226)</f>
        <v/>
      </c>
      <c s="90" t="str">
        <f>IF('S.D.PASTE SHEET'!W1226="","",'S.D.PASTE SHEET'!W1226)</f>
        <v/>
      </c>
      <c s="90" t="str">
        <f>IF('S.D.PASTE SHEET'!X1226="","",'S.D.PASTE SHEET'!X1226)</f>
        <v/>
      </c>
      <c s="90" t="str">
        <f>IF('S.D.PASTE SHEET'!Y1226="","",'S.D.PASTE SHEET'!Y1226)</f>
        <v/>
      </c>
      <c s="90" t="str">
        <f>IF('S.D.PASTE SHEET'!Z1226="","",'S.D.PASTE SHEET'!Z1226)</f>
        <v/>
      </c>
      <c s="90" t="str">
        <f>IF('S.D.PASTE SHEET'!AA1226="","",'S.D.PASTE SHEET'!AA1226)</f>
        <v/>
      </c>
      <c s="90" t="str">
        <f>IF('S.D.PASTE SHEET'!AB1226="","",'S.D.PASTE SHEET'!AB1226)</f>
        <v/>
      </c>
      <c s="90" t="str">
        <f>IF('S.D.PASTE SHEET'!AC1226="","",'S.D.PASTE SHEET'!AC1226)</f>
        <v/>
      </c>
      <c s="90" t="str">
        <f>IF('S.D.PASTE SHEET'!AD1226="","",'S.D.PASTE SHEET'!AD1226)</f>
        <v/>
      </c>
      <c s="34"/>
      <c s="32" t="str">
        <f>IF(AK1226="","",IF(AK1226&gt;0,COUNT($AG$2:AG1226),""))</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6" s="32" t="str">
        <f>IF(BC1226="","",IF(BC1226&gt;0,COUNT($AY$2:AY1226),""))</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7" spans="1:66" ht="15.75" customHeight="1">
      <c r="A1227" s="90" t="str">
        <f>IF('S.D.PASTE SHEET'!A1227="","",'S.D.PASTE SHEET'!A1227)</f>
        <v/>
      </c>
      <c s="90" t="str">
        <f>IF('S.D.PASTE SHEET'!B1227="","",'S.D.PASTE SHEET'!B1227)</f>
        <v/>
      </c>
      <c s="90" t="str">
        <f>IF('S.D.PASTE SHEET'!C1227="","",'S.D.PASTE SHEET'!C1227)</f>
        <v/>
      </c>
      <c s="91" t="str">
        <f>IF('S.D.PASTE SHEET'!D1227="","",'S.D.PASTE SHEET'!D1227)</f>
        <v/>
      </c>
      <c s="90" t="str">
        <f>IF('S.D.PASTE SHEET'!E1227="","",UPPER('S.D.PASTE SHEET'!E1227))</f>
        <v/>
      </c>
      <c s="90" t="str">
        <f>IF('S.D.PASTE SHEET'!F1227="","",'S.D.PASTE SHEET'!F1227)</f>
        <v/>
      </c>
      <c s="90" t="str">
        <f>IF('S.D.PASTE SHEET'!G1227="","",UPPER('S.D.PASTE SHEET'!G1227))</f>
        <v/>
      </c>
      <c s="90" t="str">
        <f>IF('S.D.PASTE SHEET'!H1227="","",UPPER('S.D.PASTE SHEET'!H1227))</f>
        <v/>
      </c>
      <c s="90" t="str">
        <f>IF('S.D.PASTE SHEET'!I1227="","",'S.D.PASTE SHEET'!I1227)</f>
        <v/>
      </c>
      <c s="91" t="str">
        <f>IF('S.D.PASTE SHEET'!J1227="","",'S.D.PASTE SHEET'!J1227)</f>
        <v/>
      </c>
      <c s="90" t="str">
        <f>IF('S.D.PASTE SHEET'!K1227="","",'S.D.PASTE SHEET'!K1227)</f>
        <v/>
      </c>
      <c s="90" t="str">
        <f>IF('S.D.PASTE SHEET'!L1227="","",'S.D.PASTE SHEET'!L1227)</f>
        <v/>
      </c>
      <c s="90" t="str">
        <f>IF('S.D.PASTE SHEET'!M1227="","",'S.D.PASTE SHEET'!M1227)</f>
        <v/>
      </c>
      <c s="90" t="str">
        <f>IF('S.D.PASTE SHEET'!N1227="","",'S.D.PASTE SHEET'!N1227)</f>
        <v/>
      </c>
      <c s="90" t="str">
        <f>IF('S.D.PASTE SHEET'!O1227="","",'S.D.PASTE SHEET'!O1227)</f>
        <v/>
      </c>
      <c s="90" t="str">
        <f>IF('S.D.PASTE SHEET'!P1227="","",'S.D.PASTE SHEET'!P1227)</f>
        <v/>
      </c>
      <c s="90" t="str">
        <f>IF('S.D.PASTE SHEET'!Q1227="","",'S.D.PASTE SHEET'!Q1227)</f>
        <v/>
      </c>
      <c s="90" t="str">
        <f>IF('S.D.PASTE SHEET'!R1227="","",'S.D.PASTE SHEET'!R1227)</f>
        <v/>
      </c>
      <c s="90" t="str">
        <f>IF('S.D.PASTE SHEET'!S1227="","",'S.D.PASTE SHEET'!S1227)</f>
        <v/>
      </c>
      <c s="90" t="str">
        <f>IF('S.D.PASTE SHEET'!T1227="","",'S.D.PASTE SHEET'!T1227)</f>
        <v/>
      </c>
      <c s="90" t="str">
        <f>IF('S.D.PASTE SHEET'!U1227="","",'S.D.PASTE SHEET'!U1227)</f>
        <v/>
      </c>
      <c s="90" t="str">
        <f>IF('S.D.PASTE SHEET'!V1227="","",'S.D.PASTE SHEET'!V1227)</f>
        <v/>
      </c>
      <c s="90" t="str">
        <f>IF('S.D.PASTE SHEET'!W1227="","",'S.D.PASTE SHEET'!W1227)</f>
        <v/>
      </c>
      <c s="90" t="str">
        <f>IF('S.D.PASTE SHEET'!X1227="","",'S.D.PASTE SHEET'!X1227)</f>
        <v/>
      </c>
      <c s="90" t="str">
        <f>IF('S.D.PASTE SHEET'!Y1227="","",'S.D.PASTE SHEET'!Y1227)</f>
        <v/>
      </c>
      <c s="90" t="str">
        <f>IF('S.D.PASTE SHEET'!Z1227="","",'S.D.PASTE SHEET'!Z1227)</f>
        <v/>
      </c>
      <c s="90" t="str">
        <f>IF('S.D.PASTE SHEET'!AA1227="","",'S.D.PASTE SHEET'!AA1227)</f>
        <v/>
      </c>
      <c s="90" t="str">
        <f>IF('S.D.PASTE SHEET'!AB1227="","",'S.D.PASTE SHEET'!AB1227)</f>
        <v/>
      </c>
      <c s="90" t="str">
        <f>IF('S.D.PASTE SHEET'!AC1227="","",'S.D.PASTE SHEET'!AC1227)</f>
        <v/>
      </c>
      <c s="90" t="str">
        <f>IF('S.D.PASTE SHEET'!AD1227="","",'S.D.PASTE SHEET'!AD1227)</f>
        <v/>
      </c>
      <c s="34"/>
      <c s="32" t="str">
        <f>IF(AK1227="","",IF(AK1227&gt;0,COUNT($AG$2:AG1227),""))</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7" s="32" t="str">
        <f>IF(BC1227="","",IF(BC1227&gt;0,COUNT($AY$2:AY1227),""))</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8" spans="1:66" ht="15.75" customHeight="1">
      <c r="A1228" s="90" t="str">
        <f>IF('S.D.PASTE SHEET'!A1228="","",'S.D.PASTE SHEET'!A1228)</f>
        <v/>
      </c>
      <c s="90" t="str">
        <f>IF('S.D.PASTE SHEET'!B1228="","",'S.D.PASTE SHEET'!B1228)</f>
        <v/>
      </c>
      <c s="90" t="str">
        <f>IF('S.D.PASTE SHEET'!C1228="","",'S.D.PASTE SHEET'!C1228)</f>
        <v/>
      </c>
      <c s="91" t="str">
        <f>IF('S.D.PASTE SHEET'!D1228="","",'S.D.PASTE SHEET'!D1228)</f>
        <v/>
      </c>
      <c s="90" t="str">
        <f>IF('S.D.PASTE SHEET'!E1228="","",UPPER('S.D.PASTE SHEET'!E1228))</f>
        <v/>
      </c>
      <c s="90" t="str">
        <f>IF('S.D.PASTE SHEET'!F1228="","",'S.D.PASTE SHEET'!F1228)</f>
        <v/>
      </c>
      <c s="90" t="str">
        <f>IF('S.D.PASTE SHEET'!G1228="","",UPPER('S.D.PASTE SHEET'!G1228))</f>
        <v/>
      </c>
      <c s="90" t="str">
        <f>IF('S.D.PASTE SHEET'!H1228="","",UPPER('S.D.PASTE SHEET'!H1228))</f>
        <v/>
      </c>
      <c s="90" t="str">
        <f>IF('S.D.PASTE SHEET'!I1228="","",'S.D.PASTE SHEET'!I1228)</f>
        <v/>
      </c>
      <c s="91" t="str">
        <f>IF('S.D.PASTE SHEET'!J1228="","",'S.D.PASTE SHEET'!J1228)</f>
        <v/>
      </c>
      <c s="90" t="str">
        <f>IF('S.D.PASTE SHEET'!K1228="","",'S.D.PASTE SHEET'!K1228)</f>
        <v/>
      </c>
      <c s="90" t="str">
        <f>IF('S.D.PASTE SHEET'!L1228="","",'S.D.PASTE SHEET'!L1228)</f>
        <v/>
      </c>
      <c s="90" t="str">
        <f>IF('S.D.PASTE SHEET'!M1228="","",'S.D.PASTE SHEET'!M1228)</f>
        <v/>
      </c>
      <c s="90" t="str">
        <f>IF('S.D.PASTE SHEET'!N1228="","",'S.D.PASTE SHEET'!N1228)</f>
        <v/>
      </c>
      <c s="90" t="str">
        <f>IF('S.D.PASTE SHEET'!O1228="","",'S.D.PASTE SHEET'!O1228)</f>
        <v/>
      </c>
      <c s="90" t="str">
        <f>IF('S.D.PASTE SHEET'!P1228="","",'S.D.PASTE SHEET'!P1228)</f>
        <v/>
      </c>
      <c s="90" t="str">
        <f>IF('S.D.PASTE SHEET'!Q1228="","",'S.D.PASTE SHEET'!Q1228)</f>
        <v/>
      </c>
      <c s="90" t="str">
        <f>IF('S.D.PASTE SHEET'!R1228="","",'S.D.PASTE SHEET'!R1228)</f>
        <v/>
      </c>
      <c s="90" t="str">
        <f>IF('S.D.PASTE SHEET'!S1228="","",'S.D.PASTE SHEET'!S1228)</f>
        <v/>
      </c>
      <c s="90" t="str">
        <f>IF('S.D.PASTE SHEET'!T1228="","",'S.D.PASTE SHEET'!T1228)</f>
        <v/>
      </c>
      <c s="90" t="str">
        <f>IF('S.D.PASTE SHEET'!U1228="","",'S.D.PASTE SHEET'!U1228)</f>
        <v/>
      </c>
      <c s="90" t="str">
        <f>IF('S.D.PASTE SHEET'!V1228="","",'S.D.PASTE SHEET'!V1228)</f>
        <v/>
      </c>
      <c s="90" t="str">
        <f>IF('S.D.PASTE SHEET'!W1228="","",'S.D.PASTE SHEET'!W1228)</f>
        <v/>
      </c>
      <c s="90" t="str">
        <f>IF('S.D.PASTE SHEET'!X1228="","",'S.D.PASTE SHEET'!X1228)</f>
        <v/>
      </c>
      <c s="90" t="str">
        <f>IF('S.D.PASTE SHEET'!Y1228="","",'S.D.PASTE SHEET'!Y1228)</f>
        <v/>
      </c>
      <c s="90" t="str">
        <f>IF('S.D.PASTE SHEET'!Z1228="","",'S.D.PASTE SHEET'!Z1228)</f>
        <v/>
      </c>
      <c s="90" t="str">
        <f>IF('S.D.PASTE SHEET'!AA1228="","",'S.D.PASTE SHEET'!AA1228)</f>
        <v/>
      </c>
      <c s="90" t="str">
        <f>IF('S.D.PASTE SHEET'!AB1228="","",'S.D.PASTE SHEET'!AB1228)</f>
        <v/>
      </c>
      <c s="90" t="str">
        <f>IF('S.D.PASTE SHEET'!AC1228="","",'S.D.PASTE SHEET'!AC1228)</f>
        <v/>
      </c>
      <c s="90" t="str">
        <f>IF('S.D.PASTE SHEET'!AD1228="","",'S.D.PASTE SHEET'!AD1228)</f>
        <v/>
      </c>
      <c s="34"/>
      <c s="32" t="str">
        <f>IF(AK1228="","",IF(AK1228&gt;0,COUNT($AG$2:AG1228),""))</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8" s="32" t="str">
        <f>IF(BC1228="","",IF(BC1228&gt;0,COUNT($AY$2:AY1228),""))</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29" spans="1:66" ht="15.75" customHeight="1">
      <c r="A1229" s="90" t="str">
        <f>IF('S.D.PASTE SHEET'!A1229="","",'S.D.PASTE SHEET'!A1229)</f>
        <v/>
      </c>
      <c s="90" t="str">
        <f>IF('S.D.PASTE SHEET'!B1229="","",'S.D.PASTE SHEET'!B1229)</f>
        <v/>
      </c>
      <c s="90" t="str">
        <f>IF('S.D.PASTE SHEET'!C1229="","",'S.D.PASTE SHEET'!C1229)</f>
        <v/>
      </c>
      <c s="91" t="str">
        <f>IF('S.D.PASTE SHEET'!D1229="","",'S.D.PASTE SHEET'!D1229)</f>
        <v/>
      </c>
      <c s="90" t="str">
        <f>IF('S.D.PASTE SHEET'!E1229="","",UPPER('S.D.PASTE SHEET'!E1229))</f>
        <v/>
      </c>
      <c s="90" t="str">
        <f>IF('S.D.PASTE SHEET'!F1229="","",'S.D.PASTE SHEET'!F1229)</f>
        <v/>
      </c>
      <c s="90" t="str">
        <f>IF('S.D.PASTE SHEET'!G1229="","",UPPER('S.D.PASTE SHEET'!G1229))</f>
        <v/>
      </c>
      <c s="90" t="str">
        <f>IF('S.D.PASTE SHEET'!H1229="","",UPPER('S.D.PASTE SHEET'!H1229))</f>
        <v/>
      </c>
      <c s="90" t="str">
        <f>IF('S.D.PASTE SHEET'!I1229="","",'S.D.PASTE SHEET'!I1229)</f>
        <v/>
      </c>
      <c s="91" t="str">
        <f>IF('S.D.PASTE SHEET'!J1229="","",'S.D.PASTE SHEET'!J1229)</f>
        <v/>
      </c>
      <c s="90" t="str">
        <f>IF('S.D.PASTE SHEET'!K1229="","",'S.D.PASTE SHEET'!K1229)</f>
        <v/>
      </c>
      <c s="90" t="str">
        <f>IF('S.D.PASTE SHEET'!L1229="","",'S.D.PASTE SHEET'!L1229)</f>
        <v/>
      </c>
      <c s="90" t="str">
        <f>IF('S.D.PASTE SHEET'!M1229="","",'S.D.PASTE SHEET'!M1229)</f>
        <v/>
      </c>
      <c s="90" t="str">
        <f>IF('S.D.PASTE SHEET'!N1229="","",'S.D.PASTE SHEET'!N1229)</f>
        <v/>
      </c>
      <c s="90" t="str">
        <f>IF('S.D.PASTE SHEET'!O1229="","",'S.D.PASTE SHEET'!O1229)</f>
        <v/>
      </c>
      <c s="90" t="str">
        <f>IF('S.D.PASTE SHEET'!P1229="","",'S.D.PASTE SHEET'!P1229)</f>
        <v/>
      </c>
      <c s="90" t="str">
        <f>IF('S.D.PASTE SHEET'!Q1229="","",'S.D.PASTE SHEET'!Q1229)</f>
        <v/>
      </c>
      <c s="90" t="str">
        <f>IF('S.D.PASTE SHEET'!R1229="","",'S.D.PASTE SHEET'!R1229)</f>
        <v/>
      </c>
      <c s="90" t="str">
        <f>IF('S.D.PASTE SHEET'!S1229="","",'S.D.PASTE SHEET'!S1229)</f>
        <v/>
      </c>
      <c s="90" t="str">
        <f>IF('S.D.PASTE SHEET'!T1229="","",'S.D.PASTE SHEET'!T1229)</f>
        <v/>
      </c>
      <c s="90" t="str">
        <f>IF('S.D.PASTE SHEET'!U1229="","",'S.D.PASTE SHEET'!U1229)</f>
        <v/>
      </c>
      <c s="90" t="str">
        <f>IF('S.D.PASTE SHEET'!V1229="","",'S.D.PASTE SHEET'!V1229)</f>
        <v/>
      </c>
      <c s="90" t="str">
        <f>IF('S.D.PASTE SHEET'!W1229="","",'S.D.PASTE SHEET'!W1229)</f>
        <v/>
      </c>
      <c s="90" t="str">
        <f>IF('S.D.PASTE SHEET'!X1229="","",'S.D.PASTE SHEET'!X1229)</f>
        <v/>
      </c>
      <c s="90" t="str">
        <f>IF('S.D.PASTE SHEET'!Y1229="","",'S.D.PASTE SHEET'!Y1229)</f>
        <v/>
      </c>
      <c s="90" t="str">
        <f>IF('S.D.PASTE SHEET'!Z1229="","",'S.D.PASTE SHEET'!Z1229)</f>
        <v/>
      </c>
      <c s="90" t="str">
        <f>IF('S.D.PASTE SHEET'!AA1229="","",'S.D.PASTE SHEET'!AA1229)</f>
        <v/>
      </c>
      <c s="90" t="str">
        <f>IF('S.D.PASTE SHEET'!AB1229="","",'S.D.PASTE SHEET'!AB1229)</f>
        <v/>
      </c>
      <c s="90" t="str">
        <f>IF('S.D.PASTE SHEET'!AC1229="","",'S.D.PASTE SHEET'!AC1229)</f>
        <v/>
      </c>
      <c s="90" t="str">
        <f>IF('S.D.PASTE SHEET'!AD1229="","",'S.D.PASTE SHEET'!AD1229)</f>
        <v/>
      </c>
      <c s="34"/>
      <c s="32" t="str">
        <f>IF(AK1229="","",IF(AK1229&gt;0,COUNT($AG$2:AG1229),""))</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29" s="32" t="str">
        <f>IF(BC1229="","",IF(BC1229&gt;0,COUNT($AY$2:AY1229),""))</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30" spans="1:66" ht="15.75" customHeight="1">
      <c r="A1230" s="90" t="str">
        <f>IF('S.D.PASTE SHEET'!A1230="","",'S.D.PASTE SHEET'!A1230)</f>
        <v/>
      </c>
      <c s="90" t="str">
        <f>IF('S.D.PASTE SHEET'!B1230="","",'S.D.PASTE SHEET'!B1230)</f>
        <v/>
      </c>
      <c s="90" t="str">
        <f>IF('S.D.PASTE SHEET'!C1230="","",'S.D.PASTE SHEET'!C1230)</f>
        <v/>
      </c>
      <c s="91" t="str">
        <f>IF('S.D.PASTE SHEET'!D1230="","",'S.D.PASTE SHEET'!D1230)</f>
        <v/>
      </c>
      <c s="90" t="str">
        <f>IF('S.D.PASTE SHEET'!E1230="","",UPPER('S.D.PASTE SHEET'!E1230))</f>
        <v/>
      </c>
      <c s="90" t="str">
        <f>IF('S.D.PASTE SHEET'!F1230="","",'S.D.PASTE SHEET'!F1230)</f>
        <v/>
      </c>
      <c s="90" t="str">
        <f>IF('S.D.PASTE SHEET'!G1230="","",UPPER('S.D.PASTE SHEET'!G1230))</f>
        <v/>
      </c>
      <c s="90" t="str">
        <f>IF('S.D.PASTE SHEET'!H1230="","",UPPER('S.D.PASTE SHEET'!H1230))</f>
        <v/>
      </c>
      <c s="90" t="str">
        <f>IF('S.D.PASTE SHEET'!I1230="","",'S.D.PASTE SHEET'!I1230)</f>
        <v/>
      </c>
      <c s="91" t="str">
        <f>IF('S.D.PASTE SHEET'!J1230="","",'S.D.PASTE SHEET'!J1230)</f>
        <v/>
      </c>
      <c s="90" t="str">
        <f>IF('S.D.PASTE SHEET'!K1230="","",'S.D.PASTE SHEET'!K1230)</f>
        <v/>
      </c>
      <c s="90" t="str">
        <f>IF('S.D.PASTE SHEET'!L1230="","",'S.D.PASTE SHEET'!L1230)</f>
        <v/>
      </c>
      <c s="90" t="str">
        <f>IF('S.D.PASTE SHEET'!M1230="","",'S.D.PASTE SHEET'!M1230)</f>
        <v/>
      </c>
      <c s="90" t="str">
        <f>IF('S.D.PASTE SHEET'!N1230="","",'S.D.PASTE SHEET'!N1230)</f>
        <v/>
      </c>
      <c s="90" t="str">
        <f>IF('S.D.PASTE SHEET'!O1230="","",'S.D.PASTE SHEET'!O1230)</f>
        <v/>
      </c>
      <c s="90" t="str">
        <f>IF('S.D.PASTE SHEET'!P1230="","",'S.D.PASTE SHEET'!P1230)</f>
        <v/>
      </c>
      <c s="90" t="str">
        <f>IF('S.D.PASTE SHEET'!Q1230="","",'S.D.PASTE SHEET'!Q1230)</f>
        <v/>
      </c>
      <c s="90" t="str">
        <f>IF('S.D.PASTE SHEET'!R1230="","",'S.D.PASTE SHEET'!R1230)</f>
        <v/>
      </c>
      <c s="90" t="str">
        <f>IF('S.D.PASTE SHEET'!S1230="","",'S.D.PASTE SHEET'!S1230)</f>
        <v/>
      </c>
      <c s="90" t="str">
        <f>IF('S.D.PASTE SHEET'!T1230="","",'S.D.PASTE SHEET'!T1230)</f>
        <v/>
      </c>
      <c s="90" t="str">
        <f>IF('S.D.PASTE SHEET'!U1230="","",'S.D.PASTE SHEET'!U1230)</f>
        <v/>
      </c>
      <c s="90" t="str">
        <f>IF('S.D.PASTE SHEET'!V1230="","",'S.D.PASTE SHEET'!V1230)</f>
        <v/>
      </c>
      <c s="90" t="str">
        <f>IF('S.D.PASTE SHEET'!W1230="","",'S.D.PASTE SHEET'!W1230)</f>
        <v/>
      </c>
      <c s="90" t="str">
        <f>IF('S.D.PASTE SHEET'!X1230="","",'S.D.PASTE SHEET'!X1230)</f>
        <v/>
      </c>
      <c s="90" t="str">
        <f>IF('S.D.PASTE SHEET'!Y1230="","",'S.D.PASTE SHEET'!Y1230)</f>
        <v/>
      </c>
      <c s="90" t="str">
        <f>IF('S.D.PASTE SHEET'!Z1230="","",'S.D.PASTE SHEET'!Z1230)</f>
        <v/>
      </c>
      <c s="90" t="str">
        <f>IF('S.D.PASTE SHEET'!AA1230="","",'S.D.PASTE SHEET'!AA1230)</f>
        <v/>
      </c>
      <c s="90" t="str">
        <f>IF('S.D.PASTE SHEET'!AB1230="","",'S.D.PASTE SHEET'!AB1230)</f>
        <v/>
      </c>
      <c s="90" t="str">
        <f>IF('S.D.PASTE SHEET'!AC1230="","",'S.D.PASTE SHEET'!AC1230)</f>
        <v/>
      </c>
      <c s="90" t="str">
        <f>IF('S.D.PASTE SHEET'!AD1230="","",'S.D.PASTE SHEET'!AD1230)</f>
        <v/>
      </c>
      <c s="34"/>
      <c s="32" t="str">
        <f>IF(AK1230="","",IF(AK1230&gt;0,COUNT($AG$2:AG1230),""))</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30" s="32" t="str">
        <f>IF(BC1230="","",IF(BC1230&gt;0,COUNT($AY$2:AY1230),""))</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31" spans="1:66" ht="15.75" customHeight="1">
      <c r="A1231" s="90" t="str">
        <f>IF('S.D.PASTE SHEET'!A1231="","",'S.D.PASTE SHEET'!A1231)</f>
        <v/>
      </c>
      <c s="90" t="str">
        <f>IF('S.D.PASTE SHEET'!B1231="","",'S.D.PASTE SHEET'!B1231)</f>
        <v/>
      </c>
      <c s="90" t="str">
        <f>IF('S.D.PASTE SHEET'!C1231="","",'S.D.PASTE SHEET'!C1231)</f>
        <v/>
      </c>
      <c s="91" t="str">
        <f>IF('S.D.PASTE SHEET'!D1231="","",'S.D.PASTE SHEET'!D1231)</f>
        <v/>
      </c>
      <c s="90" t="str">
        <f>IF('S.D.PASTE SHEET'!E1231="","",UPPER('S.D.PASTE SHEET'!E1231))</f>
        <v/>
      </c>
      <c s="90" t="str">
        <f>IF('S.D.PASTE SHEET'!F1231="","",'S.D.PASTE SHEET'!F1231)</f>
        <v/>
      </c>
      <c s="90" t="str">
        <f>IF('S.D.PASTE SHEET'!G1231="","",UPPER('S.D.PASTE SHEET'!G1231))</f>
        <v/>
      </c>
      <c s="90" t="str">
        <f>IF('S.D.PASTE SHEET'!H1231="","",UPPER('S.D.PASTE SHEET'!H1231))</f>
        <v/>
      </c>
      <c s="90" t="str">
        <f>IF('S.D.PASTE SHEET'!I1231="","",'S.D.PASTE SHEET'!I1231)</f>
        <v/>
      </c>
      <c s="91" t="str">
        <f>IF('S.D.PASTE SHEET'!J1231="","",'S.D.PASTE SHEET'!J1231)</f>
        <v/>
      </c>
      <c s="90" t="str">
        <f>IF('S.D.PASTE SHEET'!K1231="","",'S.D.PASTE SHEET'!K1231)</f>
        <v/>
      </c>
      <c s="90" t="str">
        <f>IF('S.D.PASTE SHEET'!L1231="","",'S.D.PASTE SHEET'!L1231)</f>
        <v/>
      </c>
      <c s="90" t="str">
        <f>IF('S.D.PASTE SHEET'!M1231="","",'S.D.PASTE SHEET'!M1231)</f>
        <v/>
      </c>
      <c s="90" t="str">
        <f>IF('S.D.PASTE SHEET'!N1231="","",'S.D.PASTE SHEET'!N1231)</f>
        <v/>
      </c>
      <c s="90" t="str">
        <f>IF('S.D.PASTE SHEET'!O1231="","",'S.D.PASTE SHEET'!O1231)</f>
        <v/>
      </c>
      <c s="90" t="str">
        <f>IF('S.D.PASTE SHEET'!P1231="","",'S.D.PASTE SHEET'!P1231)</f>
        <v/>
      </c>
      <c s="90" t="str">
        <f>IF('S.D.PASTE SHEET'!Q1231="","",'S.D.PASTE SHEET'!Q1231)</f>
        <v/>
      </c>
      <c s="90" t="str">
        <f>IF('S.D.PASTE SHEET'!R1231="","",'S.D.PASTE SHEET'!R1231)</f>
        <v/>
      </c>
      <c s="90" t="str">
        <f>IF('S.D.PASTE SHEET'!S1231="","",'S.D.PASTE SHEET'!S1231)</f>
        <v/>
      </c>
      <c s="90" t="str">
        <f>IF('S.D.PASTE SHEET'!T1231="","",'S.D.PASTE SHEET'!T1231)</f>
        <v/>
      </c>
      <c s="90" t="str">
        <f>IF('S.D.PASTE SHEET'!U1231="","",'S.D.PASTE SHEET'!U1231)</f>
        <v/>
      </c>
      <c s="90" t="str">
        <f>IF('S.D.PASTE SHEET'!V1231="","",'S.D.PASTE SHEET'!V1231)</f>
        <v/>
      </c>
      <c s="90" t="str">
        <f>IF('S.D.PASTE SHEET'!W1231="","",'S.D.PASTE SHEET'!W1231)</f>
        <v/>
      </c>
      <c s="90" t="str">
        <f>IF('S.D.PASTE SHEET'!X1231="","",'S.D.PASTE SHEET'!X1231)</f>
        <v/>
      </c>
      <c s="90" t="str">
        <f>IF('S.D.PASTE SHEET'!Y1231="","",'S.D.PASTE SHEET'!Y1231)</f>
        <v/>
      </c>
      <c s="90" t="str">
        <f>IF('S.D.PASTE SHEET'!Z1231="","",'S.D.PASTE SHEET'!Z1231)</f>
        <v/>
      </c>
      <c s="90" t="str">
        <f>IF('S.D.PASTE SHEET'!AA1231="","",'S.D.PASTE SHEET'!AA1231)</f>
        <v/>
      </c>
      <c s="90" t="str">
        <f>IF('S.D.PASTE SHEET'!AB1231="","",'S.D.PASTE SHEET'!AB1231)</f>
        <v/>
      </c>
      <c s="90" t="str">
        <f>IF('S.D.PASTE SHEET'!AC1231="","",'S.D.PASTE SHEET'!AC1231)</f>
        <v/>
      </c>
      <c s="90" t="str">
        <f>IF('S.D.PASTE SHEET'!AD1231="","",'S.D.PASTE SHEET'!AD1231)</f>
        <v/>
      </c>
      <c s="34"/>
      <c s="32" t="str">
        <f>IF(AK1231="","",IF(AK1231&gt;0,COUNT($AG$2:AG1231),""))</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31" s="32" t="str">
        <f>IF(BC1231="","",IF(BC1231&gt;0,COUNT($AY$2:AY1231),""))</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32" spans="1:66" ht="15.75" customHeight="1">
      <c r="A1232" s="90" t="str">
        <f>IF('S.D.PASTE SHEET'!A1232="","",'S.D.PASTE SHEET'!A1232)</f>
        <v/>
      </c>
      <c s="90" t="str">
        <f>IF('S.D.PASTE SHEET'!B1232="","",'S.D.PASTE SHEET'!B1232)</f>
        <v/>
      </c>
      <c s="90" t="str">
        <f>IF('S.D.PASTE SHEET'!C1232="","",'S.D.PASTE SHEET'!C1232)</f>
        <v/>
      </c>
      <c s="91" t="str">
        <f>IF('S.D.PASTE SHEET'!D1232="","",'S.D.PASTE SHEET'!D1232)</f>
        <v/>
      </c>
      <c s="90" t="str">
        <f>IF('S.D.PASTE SHEET'!E1232="","",UPPER('S.D.PASTE SHEET'!E1232))</f>
        <v/>
      </c>
      <c s="90" t="str">
        <f>IF('S.D.PASTE SHEET'!F1232="","",'S.D.PASTE SHEET'!F1232)</f>
        <v/>
      </c>
      <c s="90" t="str">
        <f>IF('S.D.PASTE SHEET'!G1232="","",UPPER('S.D.PASTE SHEET'!G1232))</f>
        <v/>
      </c>
      <c s="90" t="str">
        <f>IF('S.D.PASTE SHEET'!H1232="","",UPPER('S.D.PASTE SHEET'!H1232))</f>
        <v/>
      </c>
      <c s="90" t="str">
        <f>IF('S.D.PASTE SHEET'!I1232="","",'S.D.PASTE SHEET'!I1232)</f>
        <v/>
      </c>
      <c s="91" t="str">
        <f>IF('S.D.PASTE SHEET'!J1232="","",'S.D.PASTE SHEET'!J1232)</f>
        <v/>
      </c>
      <c s="90" t="str">
        <f>IF('S.D.PASTE SHEET'!K1232="","",'S.D.PASTE SHEET'!K1232)</f>
        <v/>
      </c>
      <c s="90" t="str">
        <f>IF('S.D.PASTE SHEET'!L1232="","",'S.D.PASTE SHEET'!L1232)</f>
        <v/>
      </c>
      <c s="90" t="str">
        <f>IF('S.D.PASTE SHEET'!M1232="","",'S.D.PASTE SHEET'!M1232)</f>
        <v/>
      </c>
      <c s="90" t="str">
        <f>IF('S.D.PASTE SHEET'!N1232="","",'S.D.PASTE SHEET'!N1232)</f>
        <v/>
      </c>
      <c s="90" t="str">
        <f>IF('S.D.PASTE SHEET'!O1232="","",'S.D.PASTE SHEET'!O1232)</f>
        <v/>
      </c>
      <c s="90" t="str">
        <f>IF('S.D.PASTE SHEET'!P1232="","",'S.D.PASTE SHEET'!P1232)</f>
        <v/>
      </c>
      <c s="90" t="str">
        <f>IF('S.D.PASTE SHEET'!Q1232="","",'S.D.PASTE SHEET'!Q1232)</f>
        <v/>
      </c>
      <c s="90" t="str">
        <f>IF('S.D.PASTE SHEET'!R1232="","",'S.D.PASTE SHEET'!R1232)</f>
        <v/>
      </c>
      <c s="90" t="str">
        <f>IF('S.D.PASTE SHEET'!S1232="","",'S.D.PASTE SHEET'!S1232)</f>
        <v/>
      </c>
      <c s="90" t="str">
        <f>IF('S.D.PASTE SHEET'!T1232="","",'S.D.PASTE SHEET'!T1232)</f>
        <v/>
      </c>
      <c s="90" t="str">
        <f>IF('S.D.PASTE SHEET'!U1232="","",'S.D.PASTE SHEET'!U1232)</f>
        <v/>
      </c>
      <c s="90" t="str">
        <f>IF('S.D.PASTE SHEET'!V1232="","",'S.D.PASTE SHEET'!V1232)</f>
        <v/>
      </c>
      <c s="90" t="str">
        <f>IF('S.D.PASTE SHEET'!W1232="","",'S.D.PASTE SHEET'!W1232)</f>
        <v/>
      </c>
      <c s="90" t="str">
        <f>IF('S.D.PASTE SHEET'!X1232="","",'S.D.PASTE SHEET'!X1232)</f>
        <v/>
      </c>
      <c s="90" t="str">
        <f>IF('S.D.PASTE SHEET'!Y1232="","",'S.D.PASTE SHEET'!Y1232)</f>
        <v/>
      </c>
      <c s="90" t="str">
        <f>IF('S.D.PASTE SHEET'!Z1232="","",'S.D.PASTE SHEET'!Z1232)</f>
        <v/>
      </c>
      <c s="90" t="str">
        <f>IF('S.D.PASTE SHEET'!AA1232="","",'S.D.PASTE SHEET'!AA1232)</f>
        <v/>
      </c>
      <c s="90" t="str">
        <f>IF('S.D.PASTE SHEET'!AB1232="","",'S.D.PASTE SHEET'!AB1232)</f>
        <v/>
      </c>
      <c s="90" t="str">
        <f>IF('S.D.PASTE SHEET'!AC1232="","",'S.D.PASTE SHEET'!AC1232)</f>
        <v/>
      </c>
      <c s="90" t="str">
        <f>IF('S.D.PASTE SHEET'!AD1232="","",'S.D.PASTE SHEET'!AD1232)</f>
        <v/>
      </c>
      <c s="34"/>
      <c s="32" t="str">
        <f>IF(AK1232="","",IF(AK1232&gt;0,COUNT($AG$2:AG1232),""))</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 t="shared" si="172"/>
        <v/>
      </c>
      <c r="AX1232" s="32" t="str">
        <f>IF(BC1232="","",IF(BC1232&gt;0,COUNT($AY$2:AY1232),""))</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33" spans="1:66" ht="15.75" customHeight="1">
      <c r="A1233" s="90" t="str">
        <f>IF('S.D.PASTE SHEET'!A1233="","",'S.D.PASTE SHEET'!A1233)</f>
        <v/>
      </c>
      <c s="90" t="str">
        <f>IF('S.D.PASTE SHEET'!B1233="","",'S.D.PASTE SHEET'!B1233)</f>
        <v/>
      </c>
      <c s="90" t="str">
        <f>IF('S.D.PASTE SHEET'!C1233="","",'S.D.PASTE SHEET'!C1233)</f>
        <v/>
      </c>
      <c s="91" t="str">
        <f>IF('S.D.PASTE SHEET'!D1233="","",'S.D.PASTE SHEET'!D1233)</f>
        <v/>
      </c>
      <c s="90" t="str">
        <f>IF('S.D.PASTE SHEET'!E1233="","",UPPER('S.D.PASTE SHEET'!E1233))</f>
        <v/>
      </c>
      <c s="90" t="str">
        <f>IF('S.D.PASTE SHEET'!F1233="","",'S.D.PASTE SHEET'!F1233)</f>
        <v/>
      </c>
      <c s="90" t="str">
        <f>IF('S.D.PASTE SHEET'!G1233="","",UPPER('S.D.PASTE SHEET'!G1233))</f>
        <v/>
      </c>
      <c s="90" t="str">
        <f>IF('S.D.PASTE SHEET'!H1233="","",UPPER('S.D.PASTE SHEET'!H1233))</f>
        <v/>
      </c>
      <c s="90" t="str">
        <f>IF('S.D.PASTE SHEET'!I1233="","",'S.D.PASTE SHEET'!I1233)</f>
        <v/>
      </c>
      <c s="91" t="str">
        <f>IF('S.D.PASTE SHEET'!J1233="","",'S.D.PASTE SHEET'!J1233)</f>
        <v/>
      </c>
      <c s="90" t="str">
        <f>IF('S.D.PASTE SHEET'!K1233="","",'S.D.PASTE SHEET'!K1233)</f>
        <v/>
      </c>
      <c s="90" t="str">
        <f>IF('S.D.PASTE SHEET'!L1233="","",'S.D.PASTE SHEET'!L1233)</f>
        <v/>
      </c>
      <c s="90" t="str">
        <f>IF('S.D.PASTE SHEET'!M1233="","",'S.D.PASTE SHEET'!M1233)</f>
        <v/>
      </c>
      <c s="90" t="str">
        <f>IF('S.D.PASTE SHEET'!N1233="","",'S.D.PASTE SHEET'!N1233)</f>
        <v/>
      </c>
      <c s="90" t="str">
        <f>IF('S.D.PASTE SHEET'!O1233="","",'S.D.PASTE SHEET'!O1233)</f>
        <v/>
      </c>
      <c s="90" t="str">
        <f>IF('S.D.PASTE SHEET'!P1233="","",'S.D.PASTE SHEET'!P1233)</f>
        <v/>
      </c>
      <c s="90" t="str">
        <f>IF('S.D.PASTE SHEET'!Q1233="","",'S.D.PASTE SHEET'!Q1233)</f>
        <v/>
      </c>
      <c s="90" t="str">
        <f>IF('S.D.PASTE SHEET'!R1233="","",'S.D.PASTE SHEET'!R1233)</f>
        <v/>
      </c>
      <c s="90" t="str">
        <f>IF('S.D.PASTE SHEET'!S1233="","",'S.D.PASTE SHEET'!S1233)</f>
        <v/>
      </c>
      <c s="90" t="str">
        <f>IF('S.D.PASTE SHEET'!T1233="","",'S.D.PASTE SHEET'!T1233)</f>
        <v/>
      </c>
      <c s="90" t="str">
        <f>IF('S.D.PASTE SHEET'!U1233="","",'S.D.PASTE SHEET'!U1233)</f>
        <v/>
      </c>
      <c s="90" t="str">
        <f>IF('S.D.PASTE SHEET'!V1233="","",'S.D.PASTE SHEET'!V1233)</f>
        <v/>
      </c>
      <c s="90" t="str">
        <f>IF('S.D.PASTE SHEET'!W1233="","",'S.D.PASTE SHEET'!W1233)</f>
        <v/>
      </c>
      <c s="90" t="str">
        <f>IF('S.D.PASTE SHEET'!X1233="","",'S.D.PASTE SHEET'!X1233)</f>
        <v/>
      </c>
      <c s="90" t="str">
        <f>IF('S.D.PASTE SHEET'!Y1233="","",'S.D.PASTE SHEET'!Y1233)</f>
        <v/>
      </c>
      <c s="90" t="str">
        <f>IF('S.D.PASTE SHEET'!Z1233="","",'S.D.PASTE SHEET'!Z1233)</f>
        <v/>
      </c>
      <c s="90" t="str">
        <f>IF('S.D.PASTE SHEET'!AA1233="","",'S.D.PASTE SHEET'!AA1233)</f>
        <v/>
      </c>
      <c s="90" t="str">
        <f>IF('S.D.PASTE SHEET'!AB1233="","",'S.D.PASTE SHEET'!AB1233)</f>
        <v/>
      </c>
      <c s="90" t="str">
        <f>IF('S.D.PASTE SHEET'!AC1233="","",'S.D.PASTE SHEET'!AC1233)</f>
        <v/>
      </c>
      <c s="90" t="str">
        <f>IF('S.D.PASTE SHEET'!AD1233="","",'S.D.PASTE SHEET'!AD1233)</f>
        <v/>
      </c>
      <c s="34"/>
      <c s="32" t="str">
        <f>IF(AK1233="","",IF(AK1233&gt;0,COUNT($AG$2:AG1233),""))</f>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37" t="str">
        <f t="shared" si="172"/>
        <v/>
      </c>
      <c s="10" t="str">
        <f t="shared" si="172"/>
        <v/>
      </c>
      <c s="10" t="str">
        <f t="shared" si="172"/>
        <v/>
      </c>
      <c s="10" t="str">
        <f t="shared" si="172"/>
        <v/>
      </c>
      <c s="10" t="str">
        <f t="shared" si="172"/>
        <v/>
      </c>
      <c s="10" t="str">
        <f t="shared" si="172"/>
        <v/>
      </c>
      <c s="10" t="str">
        <f>IF(AND($AJ$1=5,$A1233=5),P1233,"")</f>
        <v/>
      </c>
      <c r="AX1233" s="32" t="str">
        <f>IF(BC1233="","",IF(BC1233&gt;0,COUNT($AY$2:AY1233),""))</f>
        <v/>
      </c>
      <c s="10" t="str">
        <f t="shared" si="173"/>
        <v/>
      </c>
      <c s="10" t="str">
        <f t="shared" si="174"/>
        <v/>
      </c>
      <c s="10" t="str">
        <f t="shared" si="174"/>
        <v/>
      </c>
      <c s="39" t="str">
        <f t="shared" si="174"/>
        <v/>
      </c>
      <c s="10" t="str">
        <f t="shared" si="174"/>
        <v/>
      </c>
      <c s="10" t="str">
        <f t="shared" si="174"/>
        <v/>
      </c>
      <c s="10" t="str">
        <f t="shared" si="174"/>
        <v/>
      </c>
      <c s="10" t="str">
        <f t="shared" si="174"/>
        <v/>
      </c>
      <c s="10" t="str">
        <f t="shared" si="174"/>
        <v/>
      </c>
      <c s="39" t="str">
        <f t="shared" si="174"/>
        <v/>
      </c>
      <c s="10" t="str">
        <f t="shared" si="174"/>
        <v/>
      </c>
      <c s="10" t="str">
        <f t="shared" si="174"/>
        <v/>
      </c>
      <c s="10" t="str">
        <f t="shared" si="174"/>
        <v/>
      </c>
      <c s="10" t="str">
        <f t="shared" si="174"/>
        <v/>
      </c>
      <c s="10" t="str">
        <f t="shared" si="174"/>
        <v/>
      </c>
      <c s="10" t="str">
        <f t="shared" si="174"/>
        <v/>
      </c>
    </row>
    <row r="1234" spans="1:66" ht="15.75" customHeight="1">
      <c r="A1234" s="90" t="str">
        <f>IF('S.D.PASTE SHEET'!A1234="","",'S.D.PASTE SHEET'!A1234)</f>
        <v/>
      </c>
      <c s="90" t="str">
        <f>IF('S.D.PASTE SHEET'!B1234="","",'S.D.PASTE SHEET'!B1234)</f>
        <v/>
      </c>
      <c s="90" t="str">
        <f>IF('S.D.PASTE SHEET'!C1234="","",'S.D.PASTE SHEET'!C1234)</f>
        <v/>
      </c>
      <c s="91" t="str">
        <f>IF('S.D.PASTE SHEET'!D1234="","",'S.D.PASTE SHEET'!D1234)</f>
        <v/>
      </c>
      <c s="90" t="str">
        <f>IF('S.D.PASTE SHEET'!E1234="","",UPPER('S.D.PASTE SHEET'!E1234))</f>
        <v/>
      </c>
      <c s="90" t="str">
        <f>IF('S.D.PASTE SHEET'!F1234="","",'S.D.PASTE SHEET'!F1234)</f>
        <v/>
      </c>
      <c s="90" t="str">
        <f>IF('S.D.PASTE SHEET'!G1234="","",UPPER('S.D.PASTE SHEET'!G1234))</f>
        <v/>
      </c>
      <c s="90" t="str">
        <f>IF('S.D.PASTE SHEET'!H1234="","",UPPER('S.D.PASTE SHEET'!H1234))</f>
        <v/>
      </c>
      <c s="90" t="str">
        <f>IF('S.D.PASTE SHEET'!I1234="","",'S.D.PASTE SHEET'!I1234)</f>
        <v/>
      </c>
      <c s="91" t="str">
        <f>IF('S.D.PASTE SHEET'!J1234="","",'S.D.PASTE SHEET'!J1234)</f>
        <v/>
      </c>
      <c s="90" t="str">
        <f>IF('S.D.PASTE SHEET'!K1234="","",'S.D.PASTE SHEET'!K1234)</f>
        <v/>
      </c>
      <c s="90" t="str">
        <f>IF('S.D.PASTE SHEET'!L1234="","",'S.D.PASTE SHEET'!L1234)</f>
        <v/>
      </c>
      <c s="90" t="str">
        <f>IF('S.D.PASTE SHEET'!M1234="","",'S.D.PASTE SHEET'!M1234)</f>
        <v/>
      </c>
      <c s="90" t="str">
        <f>IF('S.D.PASTE SHEET'!N1234="","",'S.D.PASTE SHEET'!N1234)</f>
        <v/>
      </c>
      <c s="90" t="str">
        <f>IF('S.D.PASTE SHEET'!O1234="","",'S.D.PASTE SHEET'!O1234)</f>
        <v/>
      </c>
      <c s="90" t="str">
        <f>IF('S.D.PASTE SHEET'!P1234="","",'S.D.PASTE SHEET'!P1234)</f>
        <v/>
      </c>
      <c s="90" t="str">
        <f>IF('S.D.PASTE SHEET'!Q1234="","",'S.D.PASTE SHEET'!Q1234)</f>
        <v/>
      </c>
      <c s="90" t="str">
        <f>IF('S.D.PASTE SHEET'!R1234="","",'S.D.PASTE SHEET'!R1234)</f>
        <v/>
      </c>
      <c s="90" t="str">
        <f>IF('S.D.PASTE SHEET'!S1234="","",'S.D.PASTE SHEET'!S1234)</f>
        <v/>
      </c>
      <c s="90" t="str">
        <f>IF('S.D.PASTE SHEET'!T1234="","",'S.D.PASTE SHEET'!T1234)</f>
        <v/>
      </c>
      <c s="90" t="str">
        <f>IF('S.D.PASTE SHEET'!U1234="","",'S.D.PASTE SHEET'!U1234)</f>
        <v/>
      </c>
      <c s="90" t="str">
        <f>IF('S.D.PASTE SHEET'!V1234="","",'S.D.PASTE SHEET'!V1234)</f>
        <v/>
      </c>
      <c s="90" t="str">
        <f>IF('S.D.PASTE SHEET'!W1234="","",'S.D.PASTE SHEET'!W1234)</f>
        <v/>
      </c>
      <c s="90" t="str">
        <f>IF('S.D.PASTE SHEET'!X1234="","",'S.D.PASTE SHEET'!X1234)</f>
        <v/>
      </c>
      <c s="90" t="str">
        <f>IF('S.D.PASTE SHEET'!Y1234="","",'S.D.PASTE SHEET'!Y1234)</f>
        <v/>
      </c>
      <c s="90" t="str">
        <f>IF('S.D.PASTE SHEET'!Z1234="","",'S.D.PASTE SHEET'!Z1234)</f>
        <v/>
      </c>
      <c s="90" t="str">
        <f>IF('S.D.PASTE SHEET'!AA1234="","",'S.D.PASTE SHEET'!AA1234)</f>
        <v/>
      </c>
      <c s="90" t="str">
        <f>IF('S.D.PASTE SHEET'!AB1234="","",'S.D.PASTE SHEET'!AB1234)</f>
        <v/>
      </c>
      <c s="90" t="str">
        <f>IF('S.D.PASTE SHEET'!AC1234="","",'S.D.PASTE SHEET'!AC1234)</f>
        <v/>
      </c>
      <c s="90" t="str">
        <f>IF('S.D.PASTE SHEET'!AD1234="","",'S.D.PASTE SHEET'!AD1234)</f>
        <v/>
      </c>
      <c s="34"/>
      <c s="32" t="str">
        <f>IF(AK1234="","",IF(AK1234&gt;0,COUNT($AG$2:AG1234),""))</f>
        <v/>
      </c>
      <c s="10" t="str">
        <f t="shared" si="175" ref="AG1234:AV1249">IF(AND($AJ$1=5,$A1234=5),A1234,"")</f>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4" s="32" t="str">
        <f>IF(BC1234="","",IF(BC1234&gt;0,COUNT($AY$2:AY1234),""))</f>
        <v/>
      </c>
      <c s="10" t="str">
        <f t="shared" si="173"/>
        <v/>
      </c>
      <c s="10" t="str">
        <f t="shared" si="176" ref="AZ1234:BN1249">IF(AND($BB$1=5,$A1234=5,$BC$1=$B1234),B1234,"")</f>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35" spans="1:66" ht="15.75" customHeight="1">
      <c r="A1235" s="90" t="str">
        <f>IF('S.D.PASTE SHEET'!A1235="","",'S.D.PASTE SHEET'!A1235)</f>
        <v/>
      </c>
      <c s="90" t="str">
        <f>IF('S.D.PASTE SHEET'!B1235="","",'S.D.PASTE SHEET'!B1235)</f>
        <v/>
      </c>
      <c s="90" t="str">
        <f>IF('S.D.PASTE SHEET'!C1235="","",'S.D.PASTE SHEET'!C1235)</f>
        <v/>
      </c>
      <c s="91" t="str">
        <f>IF('S.D.PASTE SHEET'!D1235="","",'S.D.PASTE SHEET'!D1235)</f>
        <v/>
      </c>
      <c s="90" t="str">
        <f>IF('S.D.PASTE SHEET'!E1235="","",UPPER('S.D.PASTE SHEET'!E1235))</f>
        <v/>
      </c>
      <c s="90" t="str">
        <f>IF('S.D.PASTE SHEET'!F1235="","",'S.D.PASTE SHEET'!F1235)</f>
        <v/>
      </c>
      <c s="90" t="str">
        <f>IF('S.D.PASTE SHEET'!G1235="","",UPPER('S.D.PASTE SHEET'!G1235))</f>
        <v/>
      </c>
      <c s="90" t="str">
        <f>IF('S.D.PASTE SHEET'!H1235="","",UPPER('S.D.PASTE SHEET'!H1235))</f>
        <v/>
      </c>
      <c s="90" t="str">
        <f>IF('S.D.PASTE SHEET'!I1235="","",'S.D.PASTE SHEET'!I1235)</f>
        <v/>
      </c>
      <c s="91" t="str">
        <f>IF('S.D.PASTE SHEET'!J1235="","",'S.D.PASTE SHEET'!J1235)</f>
        <v/>
      </c>
      <c s="90" t="str">
        <f>IF('S.D.PASTE SHEET'!K1235="","",'S.D.PASTE SHEET'!K1235)</f>
        <v/>
      </c>
      <c s="90" t="str">
        <f>IF('S.D.PASTE SHEET'!L1235="","",'S.D.PASTE SHEET'!L1235)</f>
        <v/>
      </c>
      <c s="90" t="str">
        <f>IF('S.D.PASTE SHEET'!M1235="","",'S.D.PASTE SHEET'!M1235)</f>
        <v/>
      </c>
      <c s="90" t="str">
        <f>IF('S.D.PASTE SHEET'!N1235="","",'S.D.PASTE SHEET'!N1235)</f>
        <v/>
      </c>
      <c s="90" t="str">
        <f>IF('S.D.PASTE SHEET'!O1235="","",'S.D.PASTE SHEET'!O1235)</f>
        <v/>
      </c>
      <c s="90" t="str">
        <f>IF('S.D.PASTE SHEET'!P1235="","",'S.D.PASTE SHEET'!P1235)</f>
        <v/>
      </c>
      <c s="90" t="str">
        <f>IF('S.D.PASTE SHEET'!Q1235="","",'S.D.PASTE SHEET'!Q1235)</f>
        <v/>
      </c>
      <c s="90" t="str">
        <f>IF('S.D.PASTE SHEET'!R1235="","",'S.D.PASTE SHEET'!R1235)</f>
        <v/>
      </c>
      <c s="90" t="str">
        <f>IF('S.D.PASTE SHEET'!S1235="","",'S.D.PASTE SHEET'!S1235)</f>
        <v/>
      </c>
      <c s="90" t="str">
        <f>IF('S.D.PASTE SHEET'!T1235="","",'S.D.PASTE SHEET'!T1235)</f>
        <v/>
      </c>
      <c s="90" t="str">
        <f>IF('S.D.PASTE SHEET'!U1235="","",'S.D.PASTE SHEET'!U1235)</f>
        <v/>
      </c>
      <c s="90" t="str">
        <f>IF('S.D.PASTE SHEET'!V1235="","",'S.D.PASTE SHEET'!V1235)</f>
        <v/>
      </c>
      <c s="90" t="str">
        <f>IF('S.D.PASTE SHEET'!W1235="","",'S.D.PASTE SHEET'!W1235)</f>
        <v/>
      </c>
      <c s="90" t="str">
        <f>IF('S.D.PASTE SHEET'!X1235="","",'S.D.PASTE SHEET'!X1235)</f>
        <v/>
      </c>
      <c s="90" t="str">
        <f>IF('S.D.PASTE SHEET'!Y1235="","",'S.D.PASTE SHEET'!Y1235)</f>
        <v/>
      </c>
      <c s="90" t="str">
        <f>IF('S.D.PASTE SHEET'!Z1235="","",'S.D.PASTE SHEET'!Z1235)</f>
        <v/>
      </c>
      <c s="90" t="str">
        <f>IF('S.D.PASTE SHEET'!AA1235="","",'S.D.PASTE SHEET'!AA1235)</f>
        <v/>
      </c>
      <c s="90" t="str">
        <f>IF('S.D.PASTE SHEET'!AB1235="","",'S.D.PASTE SHEET'!AB1235)</f>
        <v/>
      </c>
      <c s="90" t="str">
        <f>IF('S.D.PASTE SHEET'!AC1235="","",'S.D.PASTE SHEET'!AC1235)</f>
        <v/>
      </c>
      <c s="90" t="str">
        <f>IF('S.D.PASTE SHEET'!AD1235="","",'S.D.PASTE SHEET'!AD1235)</f>
        <v/>
      </c>
      <c s="34"/>
      <c s="32" t="str">
        <f>IF(AK1235="","",IF(AK1235&gt;0,COUNT($AG$2:AG1235),""))</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5" s="32" t="str">
        <f>IF(BC1235="","",IF(BC1235&gt;0,COUNT($AY$2:AY1235),""))</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36" spans="1:66" ht="15.75" customHeight="1">
      <c r="A1236" s="90" t="str">
        <f>IF('S.D.PASTE SHEET'!A1236="","",'S.D.PASTE SHEET'!A1236)</f>
        <v/>
      </c>
      <c s="90" t="str">
        <f>IF('S.D.PASTE SHEET'!B1236="","",'S.D.PASTE SHEET'!B1236)</f>
        <v/>
      </c>
      <c s="90" t="str">
        <f>IF('S.D.PASTE SHEET'!C1236="","",'S.D.PASTE SHEET'!C1236)</f>
        <v/>
      </c>
      <c s="91" t="str">
        <f>IF('S.D.PASTE SHEET'!D1236="","",'S.D.PASTE SHEET'!D1236)</f>
        <v/>
      </c>
      <c s="90" t="str">
        <f>IF('S.D.PASTE SHEET'!E1236="","",UPPER('S.D.PASTE SHEET'!E1236))</f>
        <v/>
      </c>
      <c s="90" t="str">
        <f>IF('S.D.PASTE SHEET'!F1236="","",'S.D.PASTE SHEET'!F1236)</f>
        <v/>
      </c>
      <c s="90" t="str">
        <f>IF('S.D.PASTE SHEET'!G1236="","",UPPER('S.D.PASTE SHEET'!G1236))</f>
        <v/>
      </c>
      <c s="90" t="str">
        <f>IF('S.D.PASTE SHEET'!H1236="","",UPPER('S.D.PASTE SHEET'!H1236))</f>
        <v/>
      </c>
      <c s="90" t="str">
        <f>IF('S.D.PASTE SHEET'!I1236="","",'S.D.PASTE SHEET'!I1236)</f>
        <v/>
      </c>
      <c s="91" t="str">
        <f>IF('S.D.PASTE SHEET'!J1236="","",'S.D.PASTE SHEET'!J1236)</f>
        <v/>
      </c>
      <c s="90" t="str">
        <f>IF('S.D.PASTE SHEET'!K1236="","",'S.D.PASTE SHEET'!K1236)</f>
        <v/>
      </c>
      <c s="90" t="str">
        <f>IF('S.D.PASTE SHEET'!L1236="","",'S.D.PASTE SHEET'!L1236)</f>
        <v/>
      </c>
      <c s="90" t="str">
        <f>IF('S.D.PASTE SHEET'!M1236="","",'S.D.PASTE SHEET'!M1236)</f>
        <v/>
      </c>
      <c s="90" t="str">
        <f>IF('S.D.PASTE SHEET'!N1236="","",'S.D.PASTE SHEET'!N1236)</f>
        <v/>
      </c>
      <c s="90" t="str">
        <f>IF('S.D.PASTE SHEET'!O1236="","",'S.D.PASTE SHEET'!O1236)</f>
        <v/>
      </c>
      <c s="90" t="str">
        <f>IF('S.D.PASTE SHEET'!P1236="","",'S.D.PASTE SHEET'!P1236)</f>
        <v/>
      </c>
      <c s="90" t="str">
        <f>IF('S.D.PASTE SHEET'!Q1236="","",'S.D.PASTE SHEET'!Q1236)</f>
        <v/>
      </c>
      <c s="90" t="str">
        <f>IF('S.D.PASTE SHEET'!R1236="","",'S.D.PASTE SHEET'!R1236)</f>
        <v/>
      </c>
      <c s="90" t="str">
        <f>IF('S.D.PASTE SHEET'!S1236="","",'S.D.PASTE SHEET'!S1236)</f>
        <v/>
      </c>
      <c s="90" t="str">
        <f>IF('S.D.PASTE SHEET'!T1236="","",'S.D.PASTE SHEET'!T1236)</f>
        <v/>
      </c>
      <c s="90" t="str">
        <f>IF('S.D.PASTE SHEET'!U1236="","",'S.D.PASTE SHEET'!U1236)</f>
        <v/>
      </c>
      <c s="90" t="str">
        <f>IF('S.D.PASTE SHEET'!V1236="","",'S.D.PASTE SHEET'!V1236)</f>
        <v/>
      </c>
      <c s="90" t="str">
        <f>IF('S.D.PASTE SHEET'!W1236="","",'S.D.PASTE SHEET'!W1236)</f>
        <v/>
      </c>
      <c s="90" t="str">
        <f>IF('S.D.PASTE SHEET'!X1236="","",'S.D.PASTE SHEET'!X1236)</f>
        <v/>
      </c>
      <c s="90" t="str">
        <f>IF('S.D.PASTE SHEET'!Y1236="","",'S.D.PASTE SHEET'!Y1236)</f>
        <v/>
      </c>
      <c s="90" t="str">
        <f>IF('S.D.PASTE SHEET'!Z1236="","",'S.D.PASTE SHEET'!Z1236)</f>
        <v/>
      </c>
      <c s="90" t="str">
        <f>IF('S.D.PASTE SHEET'!AA1236="","",'S.D.PASTE SHEET'!AA1236)</f>
        <v/>
      </c>
      <c s="90" t="str">
        <f>IF('S.D.PASTE SHEET'!AB1236="","",'S.D.PASTE SHEET'!AB1236)</f>
        <v/>
      </c>
      <c s="90" t="str">
        <f>IF('S.D.PASTE SHEET'!AC1236="","",'S.D.PASTE SHEET'!AC1236)</f>
        <v/>
      </c>
      <c s="90" t="str">
        <f>IF('S.D.PASTE SHEET'!AD1236="","",'S.D.PASTE SHEET'!AD1236)</f>
        <v/>
      </c>
      <c s="34"/>
      <c s="32" t="str">
        <f>IF(AK1236="","",IF(AK1236&gt;0,COUNT($AG$2:AG1236),""))</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6" s="32" t="str">
        <f>IF(BC1236="","",IF(BC1236&gt;0,COUNT($AY$2:AY1236),""))</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37" spans="1:66" ht="15.75" customHeight="1">
      <c r="A1237" s="90" t="str">
        <f>IF('S.D.PASTE SHEET'!A1237="","",'S.D.PASTE SHEET'!A1237)</f>
        <v/>
      </c>
      <c s="90" t="str">
        <f>IF('S.D.PASTE SHEET'!B1237="","",'S.D.PASTE SHEET'!B1237)</f>
        <v/>
      </c>
      <c s="90" t="str">
        <f>IF('S.D.PASTE SHEET'!C1237="","",'S.D.PASTE SHEET'!C1237)</f>
        <v/>
      </c>
      <c s="91" t="str">
        <f>IF('S.D.PASTE SHEET'!D1237="","",'S.D.PASTE SHEET'!D1237)</f>
        <v/>
      </c>
      <c s="90" t="str">
        <f>IF('S.D.PASTE SHEET'!E1237="","",UPPER('S.D.PASTE SHEET'!E1237))</f>
        <v/>
      </c>
      <c s="90" t="str">
        <f>IF('S.D.PASTE SHEET'!F1237="","",'S.D.PASTE SHEET'!F1237)</f>
        <v/>
      </c>
      <c s="90" t="str">
        <f>IF('S.D.PASTE SHEET'!G1237="","",UPPER('S.D.PASTE SHEET'!G1237))</f>
        <v/>
      </c>
      <c s="90" t="str">
        <f>IF('S.D.PASTE SHEET'!H1237="","",UPPER('S.D.PASTE SHEET'!H1237))</f>
        <v/>
      </c>
      <c s="90" t="str">
        <f>IF('S.D.PASTE SHEET'!I1237="","",'S.D.PASTE SHEET'!I1237)</f>
        <v/>
      </c>
      <c s="91" t="str">
        <f>IF('S.D.PASTE SHEET'!J1237="","",'S.D.PASTE SHEET'!J1237)</f>
        <v/>
      </c>
      <c s="90" t="str">
        <f>IF('S.D.PASTE SHEET'!K1237="","",'S.D.PASTE SHEET'!K1237)</f>
        <v/>
      </c>
      <c s="90" t="str">
        <f>IF('S.D.PASTE SHEET'!L1237="","",'S.D.PASTE SHEET'!L1237)</f>
        <v/>
      </c>
      <c s="90" t="str">
        <f>IF('S.D.PASTE SHEET'!M1237="","",'S.D.PASTE SHEET'!M1237)</f>
        <v/>
      </c>
      <c s="90" t="str">
        <f>IF('S.D.PASTE SHEET'!N1237="","",'S.D.PASTE SHEET'!N1237)</f>
        <v/>
      </c>
      <c s="90" t="str">
        <f>IF('S.D.PASTE SHEET'!O1237="","",'S.D.PASTE SHEET'!O1237)</f>
        <v/>
      </c>
      <c s="90" t="str">
        <f>IF('S.D.PASTE SHEET'!P1237="","",'S.D.PASTE SHEET'!P1237)</f>
        <v/>
      </c>
      <c s="90" t="str">
        <f>IF('S.D.PASTE SHEET'!Q1237="","",'S.D.PASTE SHEET'!Q1237)</f>
        <v/>
      </c>
      <c s="90" t="str">
        <f>IF('S.D.PASTE SHEET'!R1237="","",'S.D.PASTE SHEET'!R1237)</f>
        <v/>
      </c>
      <c s="90" t="str">
        <f>IF('S.D.PASTE SHEET'!S1237="","",'S.D.PASTE SHEET'!S1237)</f>
        <v/>
      </c>
      <c s="90" t="str">
        <f>IF('S.D.PASTE SHEET'!T1237="","",'S.D.PASTE SHEET'!T1237)</f>
        <v/>
      </c>
      <c s="90" t="str">
        <f>IF('S.D.PASTE SHEET'!U1237="","",'S.D.PASTE SHEET'!U1237)</f>
        <v/>
      </c>
      <c s="90" t="str">
        <f>IF('S.D.PASTE SHEET'!V1237="","",'S.D.PASTE SHEET'!V1237)</f>
        <v/>
      </c>
      <c s="90" t="str">
        <f>IF('S.D.PASTE SHEET'!W1237="","",'S.D.PASTE SHEET'!W1237)</f>
        <v/>
      </c>
      <c s="90" t="str">
        <f>IF('S.D.PASTE SHEET'!X1237="","",'S.D.PASTE SHEET'!X1237)</f>
        <v/>
      </c>
      <c s="90" t="str">
        <f>IF('S.D.PASTE SHEET'!Y1237="","",'S.D.PASTE SHEET'!Y1237)</f>
        <v/>
      </c>
      <c s="90" t="str">
        <f>IF('S.D.PASTE SHEET'!Z1237="","",'S.D.PASTE SHEET'!Z1237)</f>
        <v/>
      </c>
      <c s="90" t="str">
        <f>IF('S.D.PASTE SHEET'!AA1237="","",'S.D.PASTE SHEET'!AA1237)</f>
        <v/>
      </c>
      <c s="90" t="str">
        <f>IF('S.D.PASTE SHEET'!AB1237="","",'S.D.PASTE SHEET'!AB1237)</f>
        <v/>
      </c>
      <c s="90" t="str">
        <f>IF('S.D.PASTE SHEET'!AC1237="","",'S.D.PASTE SHEET'!AC1237)</f>
        <v/>
      </c>
      <c s="90" t="str">
        <f>IF('S.D.PASTE SHEET'!AD1237="","",'S.D.PASTE SHEET'!AD1237)</f>
        <v/>
      </c>
      <c s="34"/>
      <c s="32" t="str">
        <f>IF(AK1237="","",IF(AK1237&gt;0,COUNT($AG$2:AG1237),""))</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7" s="32" t="str">
        <f>IF(BC1237="","",IF(BC1237&gt;0,COUNT($AY$2:AY1237),""))</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38" spans="1:66" ht="15.75" customHeight="1">
      <c r="A1238" s="90" t="str">
        <f>IF('S.D.PASTE SHEET'!A1238="","",'S.D.PASTE SHEET'!A1238)</f>
        <v/>
      </c>
      <c s="90" t="str">
        <f>IF('S.D.PASTE SHEET'!B1238="","",'S.D.PASTE SHEET'!B1238)</f>
        <v/>
      </c>
      <c s="90" t="str">
        <f>IF('S.D.PASTE SHEET'!C1238="","",'S.D.PASTE SHEET'!C1238)</f>
        <v/>
      </c>
      <c s="91" t="str">
        <f>IF('S.D.PASTE SHEET'!D1238="","",'S.D.PASTE SHEET'!D1238)</f>
        <v/>
      </c>
      <c s="90" t="str">
        <f>IF('S.D.PASTE SHEET'!E1238="","",UPPER('S.D.PASTE SHEET'!E1238))</f>
        <v/>
      </c>
      <c s="90" t="str">
        <f>IF('S.D.PASTE SHEET'!F1238="","",'S.D.PASTE SHEET'!F1238)</f>
        <v/>
      </c>
      <c s="90" t="str">
        <f>IF('S.D.PASTE SHEET'!G1238="","",UPPER('S.D.PASTE SHEET'!G1238))</f>
        <v/>
      </c>
      <c s="90" t="str">
        <f>IF('S.D.PASTE SHEET'!H1238="","",UPPER('S.D.PASTE SHEET'!H1238))</f>
        <v/>
      </c>
      <c s="90" t="str">
        <f>IF('S.D.PASTE SHEET'!I1238="","",'S.D.PASTE SHEET'!I1238)</f>
        <v/>
      </c>
      <c s="91" t="str">
        <f>IF('S.D.PASTE SHEET'!J1238="","",'S.D.PASTE SHEET'!J1238)</f>
        <v/>
      </c>
      <c s="90" t="str">
        <f>IF('S.D.PASTE SHEET'!K1238="","",'S.D.PASTE SHEET'!K1238)</f>
        <v/>
      </c>
      <c s="90" t="str">
        <f>IF('S.D.PASTE SHEET'!L1238="","",'S.D.PASTE SHEET'!L1238)</f>
        <v/>
      </c>
      <c s="90" t="str">
        <f>IF('S.D.PASTE SHEET'!M1238="","",'S.D.PASTE SHEET'!M1238)</f>
        <v/>
      </c>
      <c s="90" t="str">
        <f>IF('S.D.PASTE SHEET'!N1238="","",'S.D.PASTE SHEET'!N1238)</f>
        <v/>
      </c>
      <c s="90" t="str">
        <f>IF('S.D.PASTE SHEET'!O1238="","",'S.D.PASTE SHEET'!O1238)</f>
        <v/>
      </c>
      <c s="90" t="str">
        <f>IF('S.D.PASTE SHEET'!P1238="","",'S.D.PASTE SHEET'!P1238)</f>
        <v/>
      </c>
      <c s="90" t="str">
        <f>IF('S.D.PASTE SHEET'!Q1238="","",'S.D.PASTE SHEET'!Q1238)</f>
        <v/>
      </c>
      <c s="90" t="str">
        <f>IF('S.D.PASTE SHEET'!R1238="","",'S.D.PASTE SHEET'!R1238)</f>
        <v/>
      </c>
      <c s="90" t="str">
        <f>IF('S.D.PASTE SHEET'!S1238="","",'S.D.PASTE SHEET'!S1238)</f>
        <v/>
      </c>
      <c s="90" t="str">
        <f>IF('S.D.PASTE SHEET'!T1238="","",'S.D.PASTE SHEET'!T1238)</f>
        <v/>
      </c>
      <c s="90" t="str">
        <f>IF('S.D.PASTE SHEET'!U1238="","",'S.D.PASTE SHEET'!U1238)</f>
        <v/>
      </c>
      <c s="90" t="str">
        <f>IF('S.D.PASTE SHEET'!V1238="","",'S.D.PASTE SHEET'!V1238)</f>
        <v/>
      </c>
      <c s="90" t="str">
        <f>IF('S.D.PASTE SHEET'!W1238="","",'S.D.PASTE SHEET'!W1238)</f>
        <v/>
      </c>
      <c s="90" t="str">
        <f>IF('S.D.PASTE SHEET'!X1238="","",'S.D.PASTE SHEET'!X1238)</f>
        <v/>
      </c>
      <c s="90" t="str">
        <f>IF('S.D.PASTE SHEET'!Y1238="","",'S.D.PASTE SHEET'!Y1238)</f>
        <v/>
      </c>
      <c s="90" t="str">
        <f>IF('S.D.PASTE SHEET'!Z1238="","",'S.D.PASTE SHEET'!Z1238)</f>
        <v/>
      </c>
      <c s="90" t="str">
        <f>IF('S.D.PASTE SHEET'!AA1238="","",'S.D.PASTE SHEET'!AA1238)</f>
        <v/>
      </c>
      <c s="90" t="str">
        <f>IF('S.D.PASTE SHEET'!AB1238="","",'S.D.PASTE SHEET'!AB1238)</f>
        <v/>
      </c>
      <c s="90" t="str">
        <f>IF('S.D.PASTE SHEET'!AC1238="","",'S.D.PASTE SHEET'!AC1238)</f>
        <v/>
      </c>
      <c s="90" t="str">
        <f>IF('S.D.PASTE SHEET'!AD1238="","",'S.D.PASTE SHEET'!AD1238)</f>
        <v/>
      </c>
      <c s="34"/>
      <c s="32" t="str">
        <f>IF(AK1238="","",IF(AK1238&gt;0,COUNT($AG$2:AG1238),""))</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8" s="32" t="str">
        <f>IF(BC1238="","",IF(BC1238&gt;0,COUNT($AY$2:AY1238),""))</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39" spans="1:66" ht="15.75" customHeight="1">
      <c r="A1239" s="90" t="str">
        <f>IF('S.D.PASTE SHEET'!A1239="","",'S.D.PASTE SHEET'!A1239)</f>
        <v/>
      </c>
      <c s="90" t="str">
        <f>IF('S.D.PASTE SHEET'!B1239="","",'S.D.PASTE SHEET'!B1239)</f>
        <v/>
      </c>
      <c s="90" t="str">
        <f>IF('S.D.PASTE SHEET'!C1239="","",'S.D.PASTE SHEET'!C1239)</f>
        <v/>
      </c>
      <c s="91" t="str">
        <f>IF('S.D.PASTE SHEET'!D1239="","",'S.D.PASTE SHEET'!D1239)</f>
        <v/>
      </c>
      <c s="90" t="str">
        <f>IF('S.D.PASTE SHEET'!E1239="","",UPPER('S.D.PASTE SHEET'!E1239))</f>
        <v/>
      </c>
      <c s="90" t="str">
        <f>IF('S.D.PASTE SHEET'!F1239="","",'S.D.PASTE SHEET'!F1239)</f>
        <v/>
      </c>
      <c s="90" t="str">
        <f>IF('S.D.PASTE SHEET'!G1239="","",UPPER('S.D.PASTE SHEET'!G1239))</f>
        <v/>
      </c>
      <c s="90" t="str">
        <f>IF('S.D.PASTE SHEET'!H1239="","",UPPER('S.D.PASTE SHEET'!H1239))</f>
        <v/>
      </c>
      <c s="90" t="str">
        <f>IF('S.D.PASTE SHEET'!I1239="","",'S.D.PASTE SHEET'!I1239)</f>
        <v/>
      </c>
      <c s="91" t="str">
        <f>IF('S.D.PASTE SHEET'!J1239="","",'S.D.PASTE SHEET'!J1239)</f>
        <v/>
      </c>
      <c s="90" t="str">
        <f>IF('S.D.PASTE SHEET'!K1239="","",'S.D.PASTE SHEET'!K1239)</f>
        <v/>
      </c>
      <c s="90" t="str">
        <f>IF('S.D.PASTE SHEET'!L1239="","",'S.D.PASTE SHEET'!L1239)</f>
        <v/>
      </c>
      <c s="90" t="str">
        <f>IF('S.D.PASTE SHEET'!M1239="","",'S.D.PASTE SHEET'!M1239)</f>
        <v/>
      </c>
      <c s="90" t="str">
        <f>IF('S.D.PASTE SHEET'!N1239="","",'S.D.PASTE SHEET'!N1239)</f>
        <v/>
      </c>
      <c s="90" t="str">
        <f>IF('S.D.PASTE SHEET'!O1239="","",'S.D.PASTE SHEET'!O1239)</f>
        <v/>
      </c>
      <c s="90" t="str">
        <f>IF('S.D.PASTE SHEET'!P1239="","",'S.D.PASTE SHEET'!P1239)</f>
        <v/>
      </c>
      <c s="90" t="str">
        <f>IF('S.D.PASTE SHEET'!Q1239="","",'S.D.PASTE SHEET'!Q1239)</f>
        <v/>
      </c>
      <c s="90" t="str">
        <f>IF('S.D.PASTE SHEET'!R1239="","",'S.D.PASTE SHEET'!R1239)</f>
        <v/>
      </c>
      <c s="90" t="str">
        <f>IF('S.D.PASTE SHEET'!S1239="","",'S.D.PASTE SHEET'!S1239)</f>
        <v/>
      </c>
      <c s="90" t="str">
        <f>IF('S.D.PASTE SHEET'!T1239="","",'S.D.PASTE SHEET'!T1239)</f>
        <v/>
      </c>
      <c s="90" t="str">
        <f>IF('S.D.PASTE SHEET'!U1239="","",'S.D.PASTE SHEET'!U1239)</f>
        <v/>
      </c>
      <c s="90" t="str">
        <f>IF('S.D.PASTE SHEET'!V1239="","",'S.D.PASTE SHEET'!V1239)</f>
        <v/>
      </c>
      <c s="90" t="str">
        <f>IF('S.D.PASTE SHEET'!W1239="","",'S.D.PASTE SHEET'!W1239)</f>
        <v/>
      </c>
      <c s="90" t="str">
        <f>IF('S.D.PASTE SHEET'!X1239="","",'S.D.PASTE SHEET'!X1239)</f>
        <v/>
      </c>
      <c s="90" t="str">
        <f>IF('S.D.PASTE SHEET'!Y1239="","",'S.D.PASTE SHEET'!Y1239)</f>
        <v/>
      </c>
      <c s="90" t="str">
        <f>IF('S.D.PASTE SHEET'!Z1239="","",'S.D.PASTE SHEET'!Z1239)</f>
        <v/>
      </c>
      <c s="90" t="str">
        <f>IF('S.D.PASTE SHEET'!AA1239="","",'S.D.PASTE SHEET'!AA1239)</f>
        <v/>
      </c>
      <c s="90" t="str">
        <f>IF('S.D.PASTE SHEET'!AB1239="","",'S.D.PASTE SHEET'!AB1239)</f>
        <v/>
      </c>
      <c s="90" t="str">
        <f>IF('S.D.PASTE SHEET'!AC1239="","",'S.D.PASTE SHEET'!AC1239)</f>
        <v/>
      </c>
      <c s="90" t="str">
        <f>IF('S.D.PASTE SHEET'!AD1239="","",'S.D.PASTE SHEET'!AD1239)</f>
        <v/>
      </c>
      <c s="34"/>
      <c s="32" t="str">
        <f>IF(AK1239="","",IF(AK1239&gt;0,COUNT($AG$2:AG1239),""))</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39" s="32" t="str">
        <f>IF(BC1239="","",IF(BC1239&gt;0,COUNT($AY$2:AY1239),""))</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0" spans="1:66" ht="15.75" customHeight="1">
      <c r="A1240" s="90" t="str">
        <f>IF('S.D.PASTE SHEET'!A1240="","",'S.D.PASTE SHEET'!A1240)</f>
        <v/>
      </c>
      <c s="90" t="str">
        <f>IF('S.D.PASTE SHEET'!B1240="","",'S.D.PASTE SHEET'!B1240)</f>
        <v/>
      </c>
      <c s="90" t="str">
        <f>IF('S.D.PASTE SHEET'!C1240="","",'S.D.PASTE SHEET'!C1240)</f>
        <v/>
      </c>
      <c s="91" t="str">
        <f>IF('S.D.PASTE SHEET'!D1240="","",'S.D.PASTE SHEET'!D1240)</f>
        <v/>
      </c>
      <c s="90" t="str">
        <f>IF('S.D.PASTE SHEET'!E1240="","",UPPER('S.D.PASTE SHEET'!E1240))</f>
        <v/>
      </c>
      <c s="90" t="str">
        <f>IF('S.D.PASTE SHEET'!F1240="","",'S.D.PASTE SHEET'!F1240)</f>
        <v/>
      </c>
      <c s="90" t="str">
        <f>IF('S.D.PASTE SHEET'!G1240="","",UPPER('S.D.PASTE SHEET'!G1240))</f>
        <v/>
      </c>
      <c s="90" t="str">
        <f>IF('S.D.PASTE SHEET'!H1240="","",UPPER('S.D.PASTE SHEET'!H1240))</f>
        <v/>
      </c>
      <c s="90" t="str">
        <f>IF('S.D.PASTE SHEET'!I1240="","",'S.D.PASTE SHEET'!I1240)</f>
        <v/>
      </c>
      <c s="91" t="str">
        <f>IF('S.D.PASTE SHEET'!J1240="","",'S.D.PASTE SHEET'!J1240)</f>
        <v/>
      </c>
      <c s="90" t="str">
        <f>IF('S.D.PASTE SHEET'!K1240="","",'S.D.PASTE SHEET'!K1240)</f>
        <v/>
      </c>
      <c s="90" t="str">
        <f>IF('S.D.PASTE SHEET'!L1240="","",'S.D.PASTE SHEET'!L1240)</f>
        <v/>
      </c>
      <c s="90" t="str">
        <f>IF('S.D.PASTE SHEET'!M1240="","",'S.D.PASTE SHEET'!M1240)</f>
        <v/>
      </c>
      <c s="90" t="str">
        <f>IF('S.D.PASTE SHEET'!N1240="","",'S.D.PASTE SHEET'!N1240)</f>
        <v/>
      </c>
      <c s="90" t="str">
        <f>IF('S.D.PASTE SHEET'!O1240="","",'S.D.PASTE SHEET'!O1240)</f>
        <v/>
      </c>
      <c s="90" t="str">
        <f>IF('S.D.PASTE SHEET'!P1240="","",'S.D.PASTE SHEET'!P1240)</f>
        <v/>
      </c>
      <c s="90" t="str">
        <f>IF('S.D.PASTE SHEET'!Q1240="","",'S.D.PASTE SHEET'!Q1240)</f>
        <v/>
      </c>
      <c s="90" t="str">
        <f>IF('S.D.PASTE SHEET'!R1240="","",'S.D.PASTE SHEET'!R1240)</f>
        <v/>
      </c>
      <c s="90" t="str">
        <f>IF('S.D.PASTE SHEET'!S1240="","",'S.D.PASTE SHEET'!S1240)</f>
        <v/>
      </c>
      <c s="90" t="str">
        <f>IF('S.D.PASTE SHEET'!T1240="","",'S.D.PASTE SHEET'!T1240)</f>
        <v/>
      </c>
      <c s="90" t="str">
        <f>IF('S.D.PASTE SHEET'!U1240="","",'S.D.PASTE SHEET'!U1240)</f>
        <v/>
      </c>
      <c s="90" t="str">
        <f>IF('S.D.PASTE SHEET'!V1240="","",'S.D.PASTE SHEET'!V1240)</f>
        <v/>
      </c>
      <c s="90" t="str">
        <f>IF('S.D.PASTE SHEET'!W1240="","",'S.D.PASTE SHEET'!W1240)</f>
        <v/>
      </c>
      <c s="90" t="str">
        <f>IF('S.D.PASTE SHEET'!X1240="","",'S.D.PASTE SHEET'!X1240)</f>
        <v/>
      </c>
      <c s="90" t="str">
        <f>IF('S.D.PASTE SHEET'!Y1240="","",'S.D.PASTE SHEET'!Y1240)</f>
        <v/>
      </c>
      <c s="90" t="str">
        <f>IF('S.D.PASTE SHEET'!Z1240="","",'S.D.PASTE SHEET'!Z1240)</f>
        <v/>
      </c>
      <c s="90" t="str">
        <f>IF('S.D.PASTE SHEET'!AA1240="","",'S.D.PASTE SHEET'!AA1240)</f>
        <v/>
      </c>
      <c s="90" t="str">
        <f>IF('S.D.PASTE SHEET'!AB1240="","",'S.D.PASTE SHEET'!AB1240)</f>
        <v/>
      </c>
      <c s="90" t="str">
        <f>IF('S.D.PASTE SHEET'!AC1240="","",'S.D.PASTE SHEET'!AC1240)</f>
        <v/>
      </c>
      <c s="90" t="str">
        <f>IF('S.D.PASTE SHEET'!AD1240="","",'S.D.PASTE SHEET'!AD1240)</f>
        <v/>
      </c>
      <c s="34"/>
      <c s="32" t="str">
        <f>IF(AK1240="","",IF(AK1240&gt;0,COUNT($AG$2:AG1240),""))</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0" s="32" t="str">
        <f>IF(BC1240="","",IF(BC1240&gt;0,COUNT($AY$2:AY1240),""))</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1" spans="1:66" ht="15.75" customHeight="1">
      <c r="A1241" s="90" t="str">
        <f>IF('S.D.PASTE SHEET'!A1241="","",'S.D.PASTE SHEET'!A1241)</f>
        <v/>
      </c>
      <c s="90" t="str">
        <f>IF('S.D.PASTE SHEET'!B1241="","",'S.D.PASTE SHEET'!B1241)</f>
        <v/>
      </c>
      <c s="90" t="str">
        <f>IF('S.D.PASTE SHEET'!C1241="","",'S.D.PASTE SHEET'!C1241)</f>
        <v/>
      </c>
      <c s="91" t="str">
        <f>IF('S.D.PASTE SHEET'!D1241="","",'S.D.PASTE SHEET'!D1241)</f>
        <v/>
      </c>
      <c s="90" t="str">
        <f>IF('S.D.PASTE SHEET'!E1241="","",UPPER('S.D.PASTE SHEET'!E1241))</f>
        <v/>
      </c>
      <c s="90" t="str">
        <f>IF('S.D.PASTE SHEET'!F1241="","",'S.D.PASTE SHEET'!F1241)</f>
        <v/>
      </c>
      <c s="90" t="str">
        <f>IF('S.D.PASTE SHEET'!G1241="","",UPPER('S.D.PASTE SHEET'!G1241))</f>
        <v/>
      </c>
      <c s="90" t="str">
        <f>IF('S.D.PASTE SHEET'!H1241="","",UPPER('S.D.PASTE SHEET'!H1241))</f>
        <v/>
      </c>
      <c s="90" t="str">
        <f>IF('S.D.PASTE SHEET'!I1241="","",'S.D.PASTE SHEET'!I1241)</f>
        <v/>
      </c>
      <c s="91" t="str">
        <f>IF('S.D.PASTE SHEET'!J1241="","",'S.D.PASTE SHEET'!J1241)</f>
        <v/>
      </c>
      <c s="90" t="str">
        <f>IF('S.D.PASTE SHEET'!K1241="","",'S.D.PASTE SHEET'!K1241)</f>
        <v/>
      </c>
      <c s="90" t="str">
        <f>IF('S.D.PASTE SHEET'!L1241="","",'S.D.PASTE SHEET'!L1241)</f>
        <v/>
      </c>
      <c s="90" t="str">
        <f>IF('S.D.PASTE SHEET'!M1241="","",'S.D.PASTE SHEET'!M1241)</f>
        <v/>
      </c>
      <c s="90" t="str">
        <f>IF('S.D.PASTE SHEET'!N1241="","",'S.D.PASTE SHEET'!N1241)</f>
        <v/>
      </c>
      <c s="90" t="str">
        <f>IF('S.D.PASTE SHEET'!O1241="","",'S.D.PASTE SHEET'!O1241)</f>
        <v/>
      </c>
      <c s="90" t="str">
        <f>IF('S.D.PASTE SHEET'!P1241="","",'S.D.PASTE SHEET'!P1241)</f>
        <v/>
      </c>
      <c s="90" t="str">
        <f>IF('S.D.PASTE SHEET'!Q1241="","",'S.D.PASTE SHEET'!Q1241)</f>
        <v/>
      </c>
      <c s="90" t="str">
        <f>IF('S.D.PASTE SHEET'!R1241="","",'S.D.PASTE SHEET'!R1241)</f>
        <v/>
      </c>
      <c s="90" t="str">
        <f>IF('S.D.PASTE SHEET'!S1241="","",'S.D.PASTE SHEET'!S1241)</f>
        <v/>
      </c>
      <c s="90" t="str">
        <f>IF('S.D.PASTE SHEET'!T1241="","",'S.D.PASTE SHEET'!T1241)</f>
        <v/>
      </c>
      <c s="90" t="str">
        <f>IF('S.D.PASTE SHEET'!U1241="","",'S.D.PASTE SHEET'!U1241)</f>
        <v/>
      </c>
      <c s="90" t="str">
        <f>IF('S.D.PASTE SHEET'!V1241="","",'S.D.PASTE SHEET'!V1241)</f>
        <v/>
      </c>
      <c s="90" t="str">
        <f>IF('S.D.PASTE SHEET'!W1241="","",'S.D.PASTE SHEET'!W1241)</f>
        <v/>
      </c>
      <c s="90" t="str">
        <f>IF('S.D.PASTE SHEET'!X1241="","",'S.D.PASTE SHEET'!X1241)</f>
        <v/>
      </c>
      <c s="90" t="str">
        <f>IF('S.D.PASTE SHEET'!Y1241="","",'S.D.PASTE SHEET'!Y1241)</f>
        <v/>
      </c>
      <c s="90" t="str">
        <f>IF('S.D.PASTE SHEET'!Z1241="","",'S.D.PASTE SHEET'!Z1241)</f>
        <v/>
      </c>
      <c s="90" t="str">
        <f>IF('S.D.PASTE SHEET'!AA1241="","",'S.D.PASTE SHEET'!AA1241)</f>
        <v/>
      </c>
      <c s="90" t="str">
        <f>IF('S.D.PASTE SHEET'!AB1241="","",'S.D.PASTE SHEET'!AB1241)</f>
        <v/>
      </c>
      <c s="90" t="str">
        <f>IF('S.D.PASTE SHEET'!AC1241="","",'S.D.PASTE SHEET'!AC1241)</f>
        <v/>
      </c>
      <c s="90" t="str">
        <f>IF('S.D.PASTE SHEET'!AD1241="","",'S.D.PASTE SHEET'!AD1241)</f>
        <v/>
      </c>
      <c s="34"/>
      <c s="32" t="str">
        <f>IF(AK1241="","",IF(AK1241&gt;0,COUNT($AG$2:AG1241),""))</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1" s="32" t="str">
        <f>IF(BC1241="","",IF(BC1241&gt;0,COUNT($AY$2:AY1241),""))</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2" spans="1:66" ht="15.75" customHeight="1">
      <c r="A1242" s="90" t="str">
        <f>IF('S.D.PASTE SHEET'!A1242="","",'S.D.PASTE SHEET'!A1242)</f>
        <v/>
      </c>
      <c s="90" t="str">
        <f>IF('S.D.PASTE SHEET'!B1242="","",'S.D.PASTE SHEET'!B1242)</f>
        <v/>
      </c>
      <c s="90" t="str">
        <f>IF('S.D.PASTE SHEET'!C1242="","",'S.D.PASTE SHEET'!C1242)</f>
        <v/>
      </c>
      <c s="91" t="str">
        <f>IF('S.D.PASTE SHEET'!D1242="","",'S.D.PASTE SHEET'!D1242)</f>
        <v/>
      </c>
      <c s="90" t="str">
        <f>IF('S.D.PASTE SHEET'!E1242="","",UPPER('S.D.PASTE SHEET'!E1242))</f>
        <v/>
      </c>
      <c s="90" t="str">
        <f>IF('S.D.PASTE SHEET'!F1242="","",'S.D.PASTE SHEET'!F1242)</f>
        <v/>
      </c>
      <c s="90" t="str">
        <f>IF('S.D.PASTE SHEET'!G1242="","",UPPER('S.D.PASTE SHEET'!G1242))</f>
        <v/>
      </c>
      <c s="90" t="str">
        <f>IF('S.D.PASTE SHEET'!H1242="","",UPPER('S.D.PASTE SHEET'!H1242))</f>
        <v/>
      </c>
      <c s="90" t="str">
        <f>IF('S.D.PASTE SHEET'!I1242="","",'S.D.PASTE SHEET'!I1242)</f>
        <v/>
      </c>
      <c s="91" t="str">
        <f>IF('S.D.PASTE SHEET'!J1242="","",'S.D.PASTE SHEET'!J1242)</f>
        <v/>
      </c>
      <c s="90" t="str">
        <f>IF('S.D.PASTE SHEET'!K1242="","",'S.D.PASTE SHEET'!K1242)</f>
        <v/>
      </c>
      <c s="90" t="str">
        <f>IF('S.D.PASTE SHEET'!L1242="","",'S.D.PASTE SHEET'!L1242)</f>
        <v/>
      </c>
      <c s="90" t="str">
        <f>IF('S.D.PASTE SHEET'!M1242="","",'S.D.PASTE SHEET'!M1242)</f>
        <v/>
      </c>
      <c s="90" t="str">
        <f>IF('S.D.PASTE SHEET'!N1242="","",'S.D.PASTE SHEET'!N1242)</f>
        <v/>
      </c>
      <c s="90" t="str">
        <f>IF('S.D.PASTE SHEET'!O1242="","",'S.D.PASTE SHEET'!O1242)</f>
        <v/>
      </c>
      <c s="90" t="str">
        <f>IF('S.D.PASTE SHEET'!P1242="","",'S.D.PASTE SHEET'!P1242)</f>
        <v/>
      </c>
      <c s="90" t="str">
        <f>IF('S.D.PASTE SHEET'!Q1242="","",'S.D.PASTE SHEET'!Q1242)</f>
        <v/>
      </c>
      <c s="90" t="str">
        <f>IF('S.D.PASTE SHEET'!R1242="","",'S.D.PASTE SHEET'!R1242)</f>
        <v/>
      </c>
      <c s="90" t="str">
        <f>IF('S.D.PASTE SHEET'!S1242="","",'S.D.PASTE SHEET'!S1242)</f>
        <v/>
      </c>
      <c s="90" t="str">
        <f>IF('S.D.PASTE SHEET'!T1242="","",'S.D.PASTE SHEET'!T1242)</f>
        <v/>
      </c>
      <c s="90" t="str">
        <f>IF('S.D.PASTE SHEET'!U1242="","",'S.D.PASTE SHEET'!U1242)</f>
        <v/>
      </c>
      <c s="90" t="str">
        <f>IF('S.D.PASTE SHEET'!V1242="","",'S.D.PASTE SHEET'!V1242)</f>
        <v/>
      </c>
      <c s="90" t="str">
        <f>IF('S.D.PASTE SHEET'!W1242="","",'S.D.PASTE SHEET'!W1242)</f>
        <v/>
      </c>
      <c s="90" t="str">
        <f>IF('S.D.PASTE SHEET'!X1242="","",'S.D.PASTE SHEET'!X1242)</f>
        <v/>
      </c>
      <c s="90" t="str">
        <f>IF('S.D.PASTE SHEET'!Y1242="","",'S.D.PASTE SHEET'!Y1242)</f>
        <v/>
      </c>
      <c s="90" t="str">
        <f>IF('S.D.PASTE SHEET'!Z1242="","",'S.D.PASTE SHEET'!Z1242)</f>
        <v/>
      </c>
      <c s="90" t="str">
        <f>IF('S.D.PASTE SHEET'!AA1242="","",'S.D.PASTE SHEET'!AA1242)</f>
        <v/>
      </c>
      <c s="90" t="str">
        <f>IF('S.D.PASTE SHEET'!AB1242="","",'S.D.PASTE SHEET'!AB1242)</f>
        <v/>
      </c>
      <c s="90" t="str">
        <f>IF('S.D.PASTE SHEET'!AC1242="","",'S.D.PASTE SHEET'!AC1242)</f>
        <v/>
      </c>
      <c s="90" t="str">
        <f>IF('S.D.PASTE SHEET'!AD1242="","",'S.D.PASTE SHEET'!AD1242)</f>
        <v/>
      </c>
      <c s="34"/>
      <c s="32" t="str">
        <f>IF(AK1242="","",IF(AK1242&gt;0,COUNT($AG$2:AG1242),""))</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2" s="32" t="str">
        <f>IF(BC1242="","",IF(BC1242&gt;0,COUNT($AY$2:AY1242),""))</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3" spans="1:66" ht="15.75" customHeight="1">
      <c r="A1243" s="90" t="str">
        <f>IF('S.D.PASTE SHEET'!A1243="","",'S.D.PASTE SHEET'!A1243)</f>
        <v/>
      </c>
      <c s="90" t="str">
        <f>IF('S.D.PASTE SHEET'!B1243="","",'S.D.PASTE SHEET'!B1243)</f>
        <v/>
      </c>
      <c s="90" t="str">
        <f>IF('S.D.PASTE SHEET'!C1243="","",'S.D.PASTE SHEET'!C1243)</f>
        <v/>
      </c>
      <c s="91" t="str">
        <f>IF('S.D.PASTE SHEET'!D1243="","",'S.D.PASTE SHEET'!D1243)</f>
        <v/>
      </c>
      <c s="90" t="str">
        <f>IF('S.D.PASTE SHEET'!E1243="","",UPPER('S.D.PASTE SHEET'!E1243))</f>
        <v/>
      </c>
      <c s="90" t="str">
        <f>IF('S.D.PASTE SHEET'!F1243="","",'S.D.PASTE SHEET'!F1243)</f>
        <v/>
      </c>
      <c s="90" t="str">
        <f>IF('S.D.PASTE SHEET'!G1243="","",UPPER('S.D.PASTE SHEET'!G1243))</f>
        <v/>
      </c>
      <c s="90" t="str">
        <f>IF('S.D.PASTE SHEET'!H1243="","",UPPER('S.D.PASTE SHEET'!H1243))</f>
        <v/>
      </c>
      <c s="90" t="str">
        <f>IF('S.D.PASTE SHEET'!I1243="","",'S.D.PASTE SHEET'!I1243)</f>
        <v/>
      </c>
      <c s="91" t="str">
        <f>IF('S.D.PASTE SHEET'!J1243="","",'S.D.PASTE SHEET'!J1243)</f>
        <v/>
      </c>
      <c s="90" t="str">
        <f>IF('S.D.PASTE SHEET'!K1243="","",'S.D.PASTE SHEET'!K1243)</f>
        <v/>
      </c>
      <c s="90" t="str">
        <f>IF('S.D.PASTE SHEET'!L1243="","",'S.D.PASTE SHEET'!L1243)</f>
        <v/>
      </c>
      <c s="90" t="str">
        <f>IF('S.D.PASTE SHEET'!M1243="","",'S.D.PASTE SHEET'!M1243)</f>
        <v/>
      </c>
      <c s="90" t="str">
        <f>IF('S.D.PASTE SHEET'!N1243="","",'S.D.PASTE SHEET'!N1243)</f>
        <v/>
      </c>
      <c s="90" t="str">
        <f>IF('S.D.PASTE SHEET'!O1243="","",'S.D.PASTE SHEET'!O1243)</f>
        <v/>
      </c>
      <c s="90" t="str">
        <f>IF('S.D.PASTE SHEET'!P1243="","",'S.D.PASTE SHEET'!P1243)</f>
        <v/>
      </c>
      <c s="90" t="str">
        <f>IF('S.D.PASTE SHEET'!Q1243="","",'S.D.PASTE SHEET'!Q1243)</f>
        <v/>
      </c>
      <c s="90" t="str">
        <f>IF('S.D.PASTE SHEET'!R1243="","",'S.D.PASTE SHEET'!R1243)</f>
        <v/>
      </c>
      <c s="90" t="str">
        <f>IF('S.D.PASTE SHEET'!S1243="","",'S.D.PASTE SHEET'!S1243)</f>
        <v/>
      </c>
      <c s="90" t="str">
        <f>IF('S.D.PASTE SHEET'!T1243="","",'S.D.PASTE SHEET'!T1243)</f>
        <v/>
      </c>
      <c s="90" t="str">
        <f>IF('S.D.PASTE SHEET'!U1243="","",'S.D.PASTE SHEET'!U1243)</f>
        <v/>
      </c>
      <c s="90" t="str">
        <f>IF('S.D.PASTE SHEET'!V1243="","",'S.D.PASTE SHEET'!V1243)</f>
        <v/>
      </c>
      <c s="90" t="str">
        <f>IF('S.D.PASTE SHEET'!W1243="","",'S.D.PASTE SHEET'!W1243)</f>
        <v/>
      </c>
      <c s="90" t="str">
        <f>IF('S.D.PASTE SHEET'!X1243="","",'S.D.PASTE SHEET'!X1243)</f>
        <v/>
      </c>
      <c s="90" t="str">
        <f>IF('S.D.PASTE SHEET'!Y1243="","",'S.D.PASTE SHEET'!Y1243)</f>
        <v/>
      </c>
      <c s="90" t="str">
        <f>IF('S.D.PASTE SHEET'!Z1243="","",'S.D.PASTE SHEET'!Z1243)</f>
        <v/>
      </c>
      <c s="90" t="str">
        <f>IF('S.D.PASTE SHEET'!AA1243="","",'S.D.PASTE SHEET'!AA1243)</f>
        <v/>
      </c>
      <c s="90" t="str">
        <f>IF('S.D.PASTE SHEET'!AB1243="","",'S.D.PASTE SHEET'!AB1243)</f>
        <v/>
      </c>
      <c s="90" t="str">
        <f>IF('S.D.PASTE SHEET'!AC1243="","",'S.D.PASTE SHEET'!AC1243)</f>
        <v/>
      </c>
      <c s="90" t="str">
        <f>IF('S.D.PASTE SHEET'!AD1243="","",'S.D.PASTE SHEET'!AD1243)</f>
        <v/>
      </c>
      <c s="34"/>
      <c s="32" t="str">
        <f>IF(AK1243="","",IF(AK1243&gt;0,COUNT($AG$2:AG1243),""))</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3" s="32" t="str">
        <f>IF(BC1243="","",IF(BC1243&gt;0,COUNT($AY$2:AY1243),""))</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4" spans="1:66" ht="15.75" customHeight="1">
      <c r="A1244" s="90" t="str">
        <f>IF('S.D.PASTE SHEET'!A1244="","",'S.D.PASTE SHEET'!A1244)</f>
        <v/>
      </c>
      <c s="90" t="str">
        <f>IF('S.D.PASTE SHEET'!B1244="","",'S.D.PASTE SHEET'!B1244)</f>
        <v/>
      </c>
      <c s="90" t="str">
        <f>IF('S.D.PASTE SHEET'!C1244="","",'S.D.PASTE SHEET'!C1244)</f>
        <v/>
      </c>
      <c s="91" t="str">
        <f>IF('S.D.PASTE SHEET'!D1244="","",'S.D.PASTE SHEET'!D1244)</f>
        <v/>
      </c>
      <c s="90" t="str">
        <f>IF('S.D.PASTE SHEET'!E1244="","",UPPER('S.D.PASTE SHEET'!E1244))</f>
        <v/>
      </c>
      <c s="90" t="str">
        <f>IF('S.D.PASTE SHEET'!F1244="","",'S.D.PASTE SHEET'!F1244)</f>
        <v/>
      </c>
      <c s="90" t="str">
        <f>IF('S.D.PASTE SHEET'!G1244="","",UPPER('S.D.PASTE SHEET'!G1244))</f>
        <v/>
      </c>
      <c s="90" t="str">
        <f>IF('S.D.PASTE SHEET'!H1244="","",UPPER('S.D.PASTE SHEET'!H1244))</f>
        <v/>
      </c>
      <c s="90" t="str">
        <f>IF('S.D.PASTE SHEET'!I1244="","",'S.D.PASTE SHEET'!I1244)</f>
        <v/>
      </c>
      <c s="91" t="str">
        <f>IF('S.D.PASTE SHEET'!J1244="","",'S.D.PASTE SHEET'!J1244)</f>
        <v/>
      </c>
      <c s="90" t="str">
        <f>IF('S.D.PASTE SHEET'!K1244="","",'S.D.PASTE SHEET'!K1244)</f>
        <v/>
      </c>
      <c s="90" t="str">
        <f>IF('S.D.PASTE SHEET'!L1244="","",'S.D.PASTE SHEET'!L1244)</f>
        <v/>
      </c>
      <c s="90" t="str">
        <f>IF('S.D.PASTE SHEET'!M1244="","",'S.D.PASTE SHEET'!M1244)</f>
        <v/>
      </c>
      <c s="90" t="str">
        <f>IF('S.D.PASTE SHEET'!N1244="","",'S.D.PASTE SHEET'!N1244)</f>
        <v/>
      </c>
      <c s="90" t="str">
        <f>IF('S.D.PASTE SHEET'!O1244="","",'S.D.PASTE SHEET'!O1244)</f>
        <v/>
      </c>
      <c s="90" t="str">
        <f>IF('S.D.PASTE SHEET'!P1244="","",'S.D.PASTE SHEET'!P1244)</f>
        <v/>
      </c>
      <c s="90" t="str">
        <f>IF('S.D.PASTE SHEET'!Q1244="","",'S.D.PASTE SHEET'!Q1244)</f>
        <v/>
      </c>
      <c s="90" t="str">
        <f>IF('S.D.PASTE SHEET'!R1244="","",'S.D.PASTE SHEET'!R1244)</f>
        <v/>
      </c>
      <c s="90" t="str">
        <f>IF('S.D.PASTE SHEET'!S1244="","",'S.D.PASTE SHEET'!S1244)</f>
        <v/>
      </c>
      <c s="90" t="str">
        <f>IF('S.D.PASTE SHEET'!T1244="","",'S.D.PASTE SHEET'!T1244)</f>
        <v/>
      </c>
      <c s="90" t="str">
        <f>IF('S.D.PASTE SHEET'!U1244="","",'S.D.PASTE SHEET'!U1244)</f>
        <v/>
      </c>
      <c s="90" t="str">
        <f>IF('S.D.PASTE SHEET'!V1244="","",'S.D.PASTE SHEET'!V1244)</f>
        <v/>
      </c>
      <c s="90" t="str">
        <f>IF('S.D.PASTE SHEET'!W1244="","",'S.D.PASTE SHEET'!W1244)</f>
        <v/>
      </c>
      <c s="90" t="str">
        <f>IF('S.D.PASTE SHEET'!X1244="","",'S.D.PASTE SHEET'!X1244)</f>
        <v/>
      </c>
      <c s="90" t="str">
        <f>IF('S.D.PASTE SHEET'!Y1244="","",'S.D.PASTE SHEET'!Y1244)</f>
        <v/>
      </c>
      <c s="90" t="str">
        <f>IF('S.D.PASTE SHEET'!Z1244="","",'S.D.PASTE SHEET'!Z1244)</f>
        <v/>
      </c>
      <c s="90" t="str">
        <f>IF('S.D.PASTE SHEET'!AA1244="","",'S.D.PASTE SHEET'!AA1244)</f>
        <v/>
      </c>
      <c s="90" t="str">
        <f>IF('S.D.PASTE SHEET'!AB1244="","",'S.D.PASTE SHEET'!AB1244)</f>
        <v/>
      </c>
      <c s="90" t="str">
        <f>IF('S.D.PASTE SHEET'!AC1244="","",'S.D.PASTE SHEET'!AC1244)</f>
        <v/>
      </c>
      <c s="90" t="str">
        <f>IF('S.D.PASTE SHEET'!AD1244="","",'S.D.PASTE SHEET'!AD1244)</f>
        <v/>
      </c>
      <c s="34"/>
      <c s="32" t="str">
        <f>IF(AK1244="","",IF(AK1244&gt;0,COUNT($AG$2:AG1244),""))</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4" s="32" t="str">
        <f>IF(BC1244="","",IF(BC1244&gt;0,COUNT($AY$2:AY1244),""))</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5" spans="1:66" ht="15.75" customHeight="1">
      <c r="A1245" s="90" t="str">
        <f>IF('S.D.PASTE SHEET'!A1245="","",'S.D.PASTE SHEET'!A1245)</f>
        <v/>
      </c>
      <c s="90" t="str">
        <f>IF('S.D.PASTE SHEET'!B1245="","",'S.D.PASTE SHEET'!B1245)</f>
        <v/>
      </c>
      <c s="90" t="str">
        <f>IF('S.D.PASTE SHEET'!C1245="","",'S.D.PASTE SHEET'!C1245)</f>
        <v/>
      </c>
      <c s="91" t="str">
        <f>IF('S.D.PASTE SHEET'!D1245="","",'S.D.PASTE SHEET'!D1245)</f>
        <v/>
      </c>
      <c s="90" t="str">
        <f>IF('S.D.PASTE SHEET'!E1245="","",UPPER('S.D.PASTE SHEET'!E1245))</f>
        <v/>
      </c>
      <c s="90" t="str">
        <f>IF('S.D.PASTE SHEET'!F1245="","",'S.D.PASTE SHEET'!F1245)</f>
        <v/>
      </c>
      <c s="90" t="str">
        <f>IF('S.D.PASTE SHEET'!G1245="","",UPPER('S.D.PASTE SHEET'!G1245))</f>
        <v/>
      </c>
      <c s="90" t="str">
        <f>IF('S.D.PASTE SHEET'!H1245="","",UPPER('S.D.PASTE SHEET'!H1245))</f>
        <v/>
      </c>
      <c s="90" t="str">
        <f>IF('S.D.PASTE SHEET'!I1245="","",'S.D.PASTE SHEET'!I1245)</f>
        <v/>
      </c>
      <c s="91" t="str">
        <f>IF('S.D.PASTE SHEET'!J1245="","",'S.D.PASTE SHEET'!J1245)</f>
        <v/>
      </c>
      <c s="90" t="str">
        <f>IF('S.D.PASTE SHEET'!K1245="","",'S.D.PASTE SHEET'!K1245)</f>
        <v/>
      </c>
      <c s="90" t="str">
        <f>IF('S.D.PASTE SHEET'!L1245="","",'S.D.PASTE SHEET'!L1245)</f>
        <v/>
      </c>
      <c s="90" t="str">
        <f>IF('S.D.PASTE SHEET'!M1245="","",'S.D.PASTE SHEET'!M1245)</f>
        <v/>
      </c>
      <c s="90" t="str">
        <f>IF('S.D.PASTE SHEET'!N1245="","",'S.D.PASTE SHEET'!N1245)</f>
        <v/>
      </c>
      <c s="90" t="str">
        <f>IF('S.D.PASTE SHEET'!O1245="","",'S.D.PASTE SHEET'!O1245)</f>
        <v/>
      </c>
      <c s="90" t="str">
        <f>IF('S.D.PASTE SHEET'!P1245="","",'S.D.PASTE SHEET'!P1245)</f>
        <v/>
      </c>
      <c s="90" t="str">
        <f>IF('S.D.PASTE SHEET'!Q1245="","",'S.D.PASTE SHEET'!Q1245)</f>
        <v/>
      </c>
      <c s="90" t="str">
        <f>IF('S.D.PASTE SHEET'!R1245="","",'S.D.PASTE SHEET'!R1245)</f>
        <v/>
      </c>
      <c s="90" t="str">
        <f>IF('S.D.PASTE SHEET'!S1245="","",'S.D.PASTE SHEET'!S1245)</f>
        <v/>
      </c>
      <c s="90" t="str">
        <f>IF('S.D.PASTE SHEET'!T1245="","",'S.D.PASTE SHEET'!T1245)</f>
        <v/>
      </c>
      <c s="90" t="str">
        <f>IF('S.D.PASTE SHEET'!U1245="","",'S.D.PASTE SHEET'!U1245)</f>
        <v/>
      </c>
      <c s="90" t="str">
        <f>IF('S.D.PASTE SHEET'!V1245="","",'S.D.PASTE SHEET'!V1245)</f>
        <v/>
      </c>
      <c s="90" t="str">
        <f>IF('S.D.PASTE SHEET'!W1245="","",'S.D.PASTE SHEET'!W1245)</f>
        <v/>
      </c>
      <c s="90" t="str">
        <f>IF('S.D.PASTE SHEET'!X1245="","",'S.D.PASTE SHEET'!X1245)</f>
        <v/>
      </c>
      <c s="90" t="str">
        <f>IF('S.D.PASTE SHEET'!Y1245="","",'S.D.PASTE SHEET'!Y1245)</f>
        <v/>
      </c>
      <c s="90" t="str">
        <f>IF('S.D.PASTE SHEET'!Z1245="","",'S.D.PASTE SHEET'!Z1245)</f>
        <v/>
      </c>
      <c s="90" t="str">
        <f>IF('S.D.PASTE SHEET'!AA1245="","",'S.D.PASTE SHEET'!AA1245)</f>
        <v/>
      </c>
      <c s="90" t="str">
        <f>IF('S.D.PASTE SHEET'!AB1245="","",'S.D.PASTE SHEET'!AB1245)</f>
        <v/>
      </c>
      <c s="90" t="str">
        <f>IF('S.D.PASTE SHEET'!AC1245="","",'S.D.PASTE SHEET'!AC1245)</f>
        <v/>
      </c>
      <c s="90" t="str">
        <f>IF('S.D.PASTE SHEET'!AD1245="","",'S.D.PASTE SHEET'!AD1245)</f>
        <v/>
      </c>
      <c s="34"/>
      <c s="32" t="str">
        <f>IF(AK1245="","",IF(AK1245&gt;0,COUNT($AG$2:AG1245),""))</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5" s="32" t="str">
        <f>IF(BC1245="","",IF(BC1245&gt;0,COUNT($AY$2:AY1245),""))</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6" spans="1:66" ht="15.75" customHeight="1">
      <c r="A1246" s="90" t="str">
        <f>IF('S.D.PASTE SHEET'!A1246="","",'S.D.PASTE SHEET'!A1246)</f>
        <v/>
      </c>
      <c s="90" t="str">
        <f>IF('S.D.PASTE SHEET'!B1246="","",'S.D.PASTE SHEET'!B1246)</f>
        <v/>
      </c>
      <c s="90" t="str">
        <f>IF('S.D.PASTE SHEET'!C1246="","",'S.D.PASTE SHEET'!C1246)</f>
        <v/>
      </c>
      <c s="91" t="str">
        <f>IF('S.D.PASTE SHEET'!D1246="","",'S.D.PASTE SHEET'!D1246)</f>
        <v/>
      </c>
      <c s="90" t="str">
        <f>IF('S.D.PASTE SHEET'!E1246="","",UPPER('S.D.PASTE SHEET'!E1246))</f>
        <v/>
      </c>
      <c s="90" t="str">
        <f>IF('S.D.PASTE SHEET'!F1246="","",'S.D.PASTE SHEET'!F1246)</f>
        <v/>
      </c>
      <c s="90" t="str">
        <f>IF('S.D.PASTE SHEET'!G1246="","",UPPER('S.D.PASTE SHEET'!G1246))</f>
        <v/>
      </c>
      <c s="90" t="str">
        <f>IF('S.D.PASTE SHEET'!H1246="","",UPPER('S.D.PASTE SHEET'!H1246))</f>
        <v/>
      </c>
      <c s="90" t="str">
        <f>IF('S.D.PASTE SHEET'!I1246="","",'S.D.PASTE SHEET'!I1246)</f>
        <v/>
      </c>
      <c s="91" t="str">
        <f>IF('S.D.PASTE SHEET'!J1246="","",'S.D.PASTE SHEET'!J1246)</f>
        <v/>
      </c>
      <c s="90" t="str">
        <f>IF('S.D.PASTE SHEET'!K1246="","",'S.D.PASTE SHEET'!K1246)</f>
        <v/>
      </c>
      <c s="90" t="str">
        <f>IF('S.D.PASTE SHEET'!L1246="","",'S.D.PASTE SHEET'!L1246)</f>
        <v/>
      </c>
      <c s="90" t="str">
        <f>IF('S.D.PASTE SHEET'!M1246="","",'S.D.PASTE SHEET'!M1246)</f>
        <v/>
      </c>
      <c s="90" t="str">
        <f>IF('S.D.PASTE SHEET'!N1246="","",'S.D.PASTE SHEET'!N1246)</f>
        <v/>
      </c>
      <c s="90" t="str">
        <f>IF('S.D.PASTE SHEET'!O1246="","",'S.D.PASTE SHEET'!O1246)</f>
        <v/>
      </c>
      <c s="90" t="str">
        <f>IF('S.D.PASTE SHEET'!P1246="","",'S.D.PASTE SHEET'!P1246)</f>
        <v/>
      </c>
      <c s="90" t="str">
        <f>IF('S.D.PASTE SHEET'!Q1246="","",'S.D.PASTE SHEET'!Q1246)</f>
        <v/>
      </c>
      <c s="90" t="str">
        <f>IF('S.D.PASTE SHEET'!R1246="","",'S.D.PASTE SHEET'!R1246)</f>
        <v/>
      </c>
      <c s="90" t="str">
        <f>IF('S.D.PASTE SHEET'!S1246="","",'S.D.PASTE SHEET'!S1246)</f>
        <v/>
      </c>
      <c s="90" t="str">
        <f>IF('S.D.PASTE SHEET'!T1246="","",'S.D.PASTE SHEET'!T1246)</f>
        <v/>
      </c>
      <c s="90" t="str">
        <f>IF('S.D.PASTE SHEET'!U1246="","",'S.D.PASTE SHEET'!U1246)</f>
        <v/>
      </c>
      <c s="90" t="str">
        <f>IF('S.D.PASTE SHEET'!V1246="","",'S.D.PASTE SHEET'!V1246)</f>
        <v/>
      </c>
      <c s="90" t="str">
        <f>IF('S.D.PASTE SHEET'!W1246="","",'S.D.PASTE SHEET'!W1246)</f>
        <v/>
      </c>
      <c s="90" t="str">
        <f>IF('S.D.PASTE SHEET'!X1246="","",'S.D.PASTE SHEET'!X1246)</f>
        <v/>
      </c>
      <c s="90" t="str">
        <f>IF('S.D.PASTE SHEET'!Y1246="","",'S.D.PASTE SHEET'!Y1246)</f>
        <v/>
      </c>
      <c s="90" t="str">
        <f>IF('S.D.PASTE SHEET'!Z1246="","",'S.D.PASTE SHEET'!Z1246)</f>
        <v/>
      </c>
      <c s="90" t="str">
        <f>IF('S.D.PASTE SHEET'!AA1246="","",'S.D.PASTE SHEET'!AA1246)</f>
        <v/>
      </c>
      <c s="90" t="str">
        <f>IF('S.D.PASTE SHEET'!AB1246="","",'S.D.PASTE SHEET'!AB1246)</f>
        <v/>
      </c>
      <c s="90" t="str">
        <f>IF('S.D.PASTE SHEET'!AC1246="","",'S.D.PASTE SHEET'!AC1246)</f>
        <v/>
      </c>
      <c s="90" t="str">
        <f>IF('S.D.PASTE SHEET'!AD1246="","",'S.D.PASTE SHEET'!AD1246)</f>
        <v/>
      </c>
      <c s="34"/>
      <c s="32" t="str">
        <f>IF(AK1246="","",IF(AK1246&gt;0,COUNT($AG$2:AG1246),""))</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6" s="32" t="str">
        <f>IF(BC1246="","",IF(BC1246&gt;0,COUNT($AY$2:AY1246),""))</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7" spans="1:66" ht="15.75" customHeight="1">
      <c r="A1247" s="90" t="str">
        <f>IF('S.D.PASTE SHEET'!A1247="","",'S.D.PASTE SHEET'!A1247)</f>
        <v/>
      </c>
      <c s="90" t="str">
        <f>IF('S.D.PASTE SHEET'!B1247="","",'S.D.PASTE SHEET'!B1247)</f>
        <v/>
      </c>
      <c s="90" t="str">
        <f>IF('S.D.PASTE SHEET'!C1247="","",'S.D.PASTE SHEET'!C1247)</f>
        <v/>
      </c>
      <c s="91" t="str">
        <f>IF('S.D.PASTE SHEET'!D1247="","",'S.D.PASTE SHEET'!D1247)</f>
        <v/>
      </c>
      <c s="90" t="str">
        <f>IF('S.D.PASTE SHEET'!E1247="","",UPPER('S.D.PASTE SHEET'!E1247))</f>
        <v/>
      </c>
      <c s="90" t="str">
        <f>IF('S.D.PASTE SHEET'!F1247="","",'S.D.PASTE SHEET'!F1247)</f>
        <v/>
      </c>
      <c s="90" t="str">
        <f>IF('S.D.PASTE SHEET'!G1247="","",UPPER('S.D.PASTE SHEET'!G1247))</f>
        <v/>
      </c>
      <c s="90" t="str">
        <f>IF('S.D.PASTE SHEET'!H1247="","",UPPER('S.D.PASTE SHEET'!H1247))</f>
        <v/>
      </c>
      <c s="90" t="str">
        <f>IF('S.D.PASTE SHEET'!I1247="","",'S.D.PASTE SHEET'!I1247)</f>
        <v/>
      </c>
      <c s="91" t="str">
        <f>IF('S.D.PASTE SHEET'!J1247="","",'S.D.PASTE SHEET'!J1247)</f>
        <v/>
      </c>
      <c s="90" t="str">
        <f>IF('S.D.PASTE SHEET'!K1247="","",'S.D.PASTE SHEET'!K1247)</f>
        <v/>
      </c>
      <c s="90" t="str">
        <f>IF('S.D.PASTE SHEET'!L1247="","",'S.D.PASTE SHEET'!L1247)</f>
        <v/>
      </c>
      <c s="90" t="str">
        <f>IF('S.D.PASTE SHEET'!M1247="","",'S.D.PASTE SHEET'!M1247)</f>
        <v/>
      </c>
      <c s="90" t="str">
        <f>IF('S.D.PASTE SHEET'!N1247="","",'S.D.PASTE SHEET'!N1247)</f>
        <v/>
      </c>
      <c s="90" t="str">
        <f>IF('S.D.PASTE SHEET'!O1247="","",'S.D.PASTE SHEET'!O1247)</f>
        <v/>
      </c>
      <c s="90" t="str">
        <f>IF('S.D.PASTE SHEET'!P1247="","",'S.D.PASTE SHEET'!P1247)</f>
        <v/>
      </c>
      <c s="90" t="str">
        <f>IF('S.D.PASTE SHEET'!Q1247="","",'S.D.PASTE SHEET'!Q1247)</f>
        <v/>
      </c>
      <c s="90" t="str">
        <f>IF('S.D.PASTE SHEET'!R1247="","",'S.D.PASTE SHEET'!R1247)</f>
        <v/>
      </c>
      <c s="90" t="str">
        <f>IF('S.D.PASTE SHEET'!S1247="","",'S.D.PASTE SHEET'!S1247)</f>
        <v/>
      </c>
      <c s="90" t="str">
        <f>IF('S.D.PASTE SHEET'!T1247="","",'S.D.PASTE SHEET'!T1247)</f>
        <v/>
      </c>
      <c s="90" t="str">
        <f>IF('S.D.PASTE SHEET'!U1247="","",'S.D.PASTE SHEET'!U1247)</f>
        <v/>
      </c>
      <c s="90" t="str">
        <f>IF('S.D.PASTE SHEET'!V1247="","",'S.D.PASTE SHEET'!V1247)</f>
        <v/>
      </c>
      <c s="90" t="str">
        <f>IF('S.D.PASTE SHEET'!W1247="","",'S.D.PASTE SHEET'!W1247)</f>
        <v/>
      </c>
      <c s="90" t="str">
        <f>IF('S.D.PASTE SHEET'!X1247="","",'S.D.PASTE SHEET'!X1247)</f>
        <v/>
      </c>
      <c s="90" t="str">
        <f>IF('S.D.PASTE SHEET'!Y1247="","",'S.D.PASTE SHEET'!Y1247)</f>
        <v/>
      </c>
      <c s="90" t="str">
        <f>IF('S.D.PASTE SHEET'!Z1247="","",'S.D.PASTE SHEET'!Z1247)</f>
        <v/>
      </c>
      <c s="90" t="str">
        <f>IF('S.D.PASTE SHEET'!AA1247="","",'S.D.PASTE SHEET'!AA1247)</f>
        <v/>
      </c>
      <c s="90" t="str">
        <f>IF('S.D.PASTE SHEET'!AB1247="","",'S.D.PASTE SHEET'!AB1247)</f>
        <v/>
      </c>
      <c s="90" t="str">
        <f>IF('S.D.PASTE SHEET'!AC1247="","",'S.D.PASTE SHEET'!AC1247)</f>
        <v/>
      </c>
      <c s="90" t="str">
        <f>IF('S.D.PASTE SHEET'!AD1247="","",'S.D.PASTE SHEET'!AD1247)</f>
        <v/>
      </c>
      <c s="34"/>
      <c s="32" t="str">
        <f>IF(AK1247="","",IF(AK1247&gt;0,COUNT($AG$2:AG1247),""))</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7" s="32" t="str">
        <f>IF(BC1247="","",IF(BC1247&gt;0,COUNT($AY$2:AY1247),""))</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8" spans="1:66" ht="15.75" customHeight="1">
      <c r="A1248" s="90" t="str">
        <f>IF('S.D.PASTE SHEET'!A1248="","",'S.D.PASTE SHEET'!A1248)</f>
        <v/>
      </c>
      <c s="90" t="str">
        <f>IF('S.D.PASTE SHEET'!B1248="","",'S.D.PASTE SHEET'!B1248)</f>
        <v/>
      </c>
      <c s="90" t="str">
        <f>IF('S.D.PASTE SHEET'!C1248="","",'S.D.PASTE SHEET'!C1248)</f>
        <v/>
      </c>
      <c s="91" t="str">
        <f>IF('S.D.PASTE SHEET'!D1248="","",'S.D.PASTE SHEET'!D1248)</f>
        <v/>
      </c>
      <c s="90" t="str">
        <f>IF('S.D.PASTE SHEET'!E1248="","",UPPER('S.D.PASTE SHEET'!E1248))</f>
        <v/>
      </c>
      <c s="90" t="str">
        <f>IF('S.D.PASTE SHEET'!F1248="","",'S.D.PASTE SHEET'!F1248)</f>
        <v/>
      </c>
      <c s="90" t="str">
        <f>IF('S.D.PASTE SHEET'!G1248="","",UPPER('S.D.PASTE SHEET'!G1248))</f>
        <v/>
      </c>
      <c s="90" t="str">
        <f>IF('S.D.PASTE SHEET'!H1248="","",UPPER('S.D.PASTE SHEET'!H1248))</f>
        <v/>
      </c>
      <c s="90" t="str">
        <f>IF('S.D.PASTE SHEET'!I1248="","",'S.D.PASTE SHEET'!I1248)</f>
        <v/>
      </c>
      <c s="91" t="str">
        <f>IF('S.D.PASTE SHEET'!J1248="","",'S.D.PASTE SHEET'!J1248)</f>
        <v/>
      </c>
      <c s="90" t="str">
        <f>IF('S.D.PASTE SHEET'!K1248="","",'S.D.PASTE SHEET'!K1248)</f>
        <v/>
      </c>
      <c s="90" t="str">
        <f>IF('S.D.PASTE SHEET'!L1248="","",'S.D.PASTE SHEET'!L1248)</f>
        <v/>
      </c>
      <c s="90" t="str">
        <f>IF('S.D.PASTE SHEET'!M1248="","",'S.D.PASTE SHEET'!M1248)</f>
        <v/>
      </c>
      <c s="90" t="str">
        <f>IF('S.D.PASTE SHEET'!N1248="","",'S.D.PASTE SHEET'!N1248)</f>
        <v/>
      </c>
      <c s="90" t="str">
        <f>IF('S.D.PASTE SHEET'!O1248="","",'S.D.PASTE SHEET'!O1248)</f>
        <v/>
      </c>
      <c s="90" t="str">
        <f>IF('S.D.PASTE SHEET'!P1248="","",'S.D.PASTE SHEET'!P1248)</f>
        <v/>
      </c>
      <c s="90" t="str">
        <f>IF('S.D.PASTE SHEET'!Q1248="","",'S.D.PASTE SHEET'!Q1248)</f>
        <v/>
      </c>
      <c s="90" t="str">
        <f>IF('S.D.PASTE SHEET'!R1248="","",'S.D.PASTE SHEET'!R1248)</f>
        <v/>
      </c>
      <c s="90" t="str">
        <f>IF('S.D.PASTE SHEET'!S1248="","",'S.D.PASTE SHEET'!S1248)</f>
        <v/>
      </c>
      <c s="90" t="str">
        <f>IF('S.D.PASTE SHEET'!T1248="","",'S.D.PASTE SHEET'!T1248)</f>
        <v/>
      </c>
      <c s="90" t="str">
        <f>IF('S.D.PASTE SHEET'!U1248="","",'S.D.PASTE SHEET'!U1248)</f>
        <v/>
      </c>
      <c s="90" t="str">
        <f>IF('S.D.PASTE SHEET'!V1248="","",'S.D.PASTE SHEET'!V1248)</f>
        <v/>
      </c>
      <c s="90" t="str">
        <f>IF('S.D.PASTE SHEET'!W1248="","",'S.D.PASTE SHEET'!W1248)</f>
        <v/>
      </c>
      <c s="90" t="str">
        <f>IF('S.D.PASTE SHEET'!X1248="","",'S.D.PASTE SHEET'!X1248)</f>
        <v/>
      </c>
      <c s="90" t="str">
        <f>IF('S.D.PASTE SHEET'!Y1248="","",'S.D.PASTE SHEET'!Y1248)</f>
        <v/>
      </c>
      <c s="90" t="str">
        <f>IF('S.D.PASTE SHEET'!Z1248="","",'S.D.PASTE SHEET'!Z1248)</f>
        <v/>
      </c>
      <c s="90" t="str">
        <f>IF('S.D.PASTE SHEET'!AA1248="","",'S.D.PASTE SHEET'!AA1248)</f>
        <v/>
      </c>
      <c s="90" t="str">
        <f>IF('S.D.PASTE SHEET'!AB1248="","",'S.D.PASTE SHEET'!AB1248)</f>
        <v/>
      </c>
      <c s="90" t="str">
        <f>IF('S.D.PASTE SHEET'!AC1248="","",'S.D.PASTE SHEET'!AC1248)</f>
        <v/>
      </c>
      <c s="90" t="str">
        <f>IF('S.D.PASTE SHEET'!AD1248="","",'S.D.PASTE SHEET'!AD1248)</f>
        <v/>
      </c>
      <c s="34"/>
      <c s="32" t="str">
        <f>IF(AK1248="","",IF(AK1248&gt;0,COUNT($AG$2:AG1248),""))</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 t="shared" si="175"/>
        <v/>
      </c>
      <c r="AX1248" s="32" t="str">
        <f>IF(BC1248="","",IF(BC1248&gt;0,COUNT($AY$2:AY1248),""))</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49" spans="1:66" ht="15.75" customHeight="1">
      <c r="A1249" s="90" t="str">
        <f>IF('S.D.PASTE SHEET'!A1249="","",'S.D.PASTE SHEET'!A1249)</f>
        <v/>
      </c>
      <c s="90" t="str">
        <f>IF('S.D.PASTE SHEET'!B1249="","",'S.D.PASTE SHEET'!B1249)</f>
        <v/>
      </c>
      <c s="90" t="str">
        <f>IF('S.D.PASTE SHEET'!C1249="","",'S.D.PASTE SHEET'!C1249)</f>
        <v/>
      </c>
      <c s="91" t="str">
        <f>IF('S.D.PASTE SHEET'!D1249="","",'S.D.PASTE SHEET'!D1249)</f>
        <v/>
      </c>
      <c s="90" t="str">
        <f>IF('S.D.PASTE SHEET'!E1249="","",UPPER('S.D.PASTE SHEET'!E1249))</f>
        <v/>
      </c>
      <c s="90" t="str">
        <f>IF('S.D.PASTE SHEET'!F1249="","",'S.D.PASTE SHEET'!F1249)</f>
        <v/>
      </c>
      <c s="90" t="str">
        <f>IF('S.D.PASTE SHEET'!G1249="","",UPPER('S.D.PASTE SHEET'!G1249))</f>
        <v/>
      </c>
      <c s="90" t="str">
        <f>IF('S.D.PASTE SHEET'!H1249="","",UPPER('S.D.PASTE SHEET'!H1249))</f>
        <v/>
      </c>
      <c s="90" t="str">
        <f>IF('S.D.PASTE SHEET'!I1249="","",'S.D.PASTE SHEET'!I1249)</f>
        <v/>
      </c>
      <c s="91" t="str">
        <f>IF('S.D.PASTE SHEET'!J1249="","",'S.D.PASTE SHEET'!J1249)</f>
        <v/>
      </c>
      <c s="90" t="str">
        <f>IF('S.D.PASTE SHEET'!K1249="","",'S.D.PASTE SHEET'!K1249)</f>
        <v/>
      </c>
      <c s="90" t="str">
        <f>IF('S.D.PASTE SHEET'!L1249="","",'S.D.PASTE SHEET'!L1249)</f>
        <v/>
      </c>
      <c s="90" t="str">
        <f>IF('S.D.PASTE SHEET'!M1249="","",'S.D.PASTE SHEET'!M1249)</f>
        <v/>
      </c>
      <c s="90" t="str">
        <f>IF('S.D.PASTE SHEET'!N1249="","",'S.D.PASTE SHEET'!N1249)</f>
        <v/>
      </c>
      <c s="90" t="str">
        <f>IF('S.D.PASTE SHEET'!O1249="","",'S.D.PASTE SHEET'!O1249)</f>
        <v/>
      </c>
      <c s="90" t="str">
        <f>IF('S.D.PASTE SHEET'!P1249="","",'S.D.PASTE SHEET'!P1249)</f>
        <v/>
      </c>
      <c s="90" t="str">
        <f>IF('S.D.PASTE SHEET'!Q1249="","",'S.D.PASTE SHEET'!Q1249)</f>
        <v/>
      </c>
      <c s="90" t="str">
        <f>IF('S.D.PASTE SHEET'!R1249="","",'S.D.PASTE SHEET'!R1249)</f>
        <v/>
      </c>
      <c s="90" t="str">
        <f>IF('S.D.PASTE SHEET'!S1249="","",'S.D.PASTE SHEET'!S1249)</f>
        <v/>
      </c>
      <c s="90" t="str">
        <f>IF('S.D.PASTE SHEET'!T1249="","",'S.D.PASTE SHEET'!T1249)</f>
        <v/>
      </c>
      <c s="90" t="str">
        <f>IF('S.D.PASTE SHEET'!U1249="","",'S.D.PASTE SHEET'!U1249)</f>
        <v/>
      </c>
      <c s="90" t="str">
        <f>IF('S.D.PASTE SHEET'!V1249="","",'S.D.PASTE SHEET'!V1249)</f>
        <v/>
      </c>
      <c s="90" t="str">
        <f>IF('S.D.PASTE SHEET'!W1249="","",'S.D.PASTE SHEET'!W1249)</f>
        <v/>
      </c>
      <c s="90" t="str">
        <f>IF('S.D.PASTE SHEET'!X1249="","",'S.D.PASTE SHEET'!X1249)</f>
        <v/>
      </c>
      <c s="90" t="str">
        <f>IF('S.D.PASTE SHEET'!Y1249="","",'S.D.PASTE SHEET'!Y1249)</f>
        <v/>
      </c>
      <c s="90" t="str">
        <f>IF('S.D.PASTE SHEET'!Z1249="","",'S.D.PASTE SHEET'!Z1249)</f>
        <v/>
      </c>
      <c s="90" t="str">
        <f>IF('S.D.PASTE SHEET'!AA1249="","",'S.D.PASTE SHEET'!AA1249)</f>
        <v/>
      </c>
      <c s="90" t="str">
        <f>IF('S.D.PASTE SHEET'!AB1249="","",'S.D.PASTE SHEET'!AB1249)</f>
        <v/>
      </c>
      <c s="90" t="str">
        <f>IF('S.D.PASTE SHEET'!AC1249="","",'S.D.PASTE SHEET'!AC1249)</f>
        <v/>
      </c>
      <c s="90" t="str">
        <f>IF('S.D.PASTE SHEET'!AD1249="","",'S.D.PASTE SHEET'!AD1249)</f>
        <v/>
      </c>
      <c s="34"/>
      <c s="32" t="str">
        <f>IF(AK1249="","",IF(AK1249&gt;0,COUNT($AG$2:AG1249),""))</f>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37" t="str">
        <f t="shared" si="175"/>
        <v/>
      </c>
      <c s="10" t="str">
        <f t="shared" si="175"/>
        <v/>
      </c>
      <c s="10" t="str">
        <f t="shared" si="175"/>
        <v/>
      </c>
      <c s="10" t="str">
        <f t="shared" si="175"/>
        <v/>
      </c>
      <c s="10" t="str">
        <f t="shared" si="175"/>
        <v/>
      </c>
      <c s="10" t="str">
        <f t="shared" si="175"/>
        <v/>
      </c>
      <c s="10" t="str">
        <f>IF(AND($AJ$1=5,$A1249=5),P1249,"")</f>
        <v/>
      </c>
      <c r="AX1249" s="32" t="str">
        <f>IF(BC1249="","",IF(BC1249&gt;0,COUNT($AY$2:AY1249),""))</f>
        <v/>
      </c>
      <c s="10" t="str">
        <f t="shared" si="173"/>
        <v/>
      </c>
      <c s="10" t="str">
        <f t="shared" si="176"/>
        <v/>
      </c>
      <c s="10" t="str">
        <f t="shared" si="176"/>
        <v/>
      </c>
      <c s="39" t="str">
        <f t="shared" si="176"/>
        <v/>
      </c>
      <c s="10" t="str">
        <f t="shared" si="176"/>
        <v/>
      </c>
      <c s="10" t="str">
        <f t="shared" si="176"/>
        <v/>
      </c>
      <c s="10" t="str">
        <f t="shared" si="176"/>
        <v/>
      </c>
      <c s="10" t="str">
        <f t="shared" si="176"/>
        <v/>
      </c>
      <c s="10" t="str">
        <f t="shared" si="176"/>
        <v/>
      </c>
      <c s="39" t="str">
        <f t="shared" si="176"/>
        <v/>
      </c>
      <c s="10" t="str">
        <f t="shared" si="176"/>
        <v/>
      </c>
      <c s="10" t="str">
        <f t="shared" si="176"/>
        <v/>
      </c>
      <c s="10" t="str">
        <f t="shared" si="176"/>
        <v/>
      </c>
      <c s="10" t="str">
        <f t="shared" si="176"/>
        <v/>
      </c>
      <c s="10" t="str">
        <f t="shared" si="176"/>
        <v/>
      </c>
      <c s="10" t="str">
        <f t="shared" si="176"/>
        <v/>
      </c>
    </row>
    <row r="1250" spans="1:66" ht="15.75" customHeight="1">
      <c r="A1250" s="90" t="str">
        <f>IF('S.D.PASTE SHEET'!A1250="","",'S.D.PASTE SHEET'!A1250)</f>
        <v/>
      </c>
      <c s="90" t="str">
        <f>IF('S.D.PASTE SHEET'!B1250="","",'S.D.PASTE SHEET'!B1250)</f>
        <v/>
      </c>
      <c s="90" t="str">
        <f>IF('S.D.PASTE SHEET'!C1250="","",'S.D.PASTE SHEET'!C1250)</f>
        <v/>
      </c>
      <c s="91" t="str">
        <f>IF('S.D.PASTE SHEET'!D1250="","",'S.D.PASTE SHEET'!D1250)</f>
        <v/>
      </c>
      <c s="90" t="str">
        <f>IF('S.D.PASTE SHEET'!E1250="","",UPPER('S.D.PASTE SHEET'!E1250))</f>
        <v/>
      </c>
      <c s="90" t="str">
        <f>IF('S.D.PASTE SHEET'!F1250="","",'S.D.PASTE SHEET'!F1250)</f>
        <v/>
      </c>
      <c s="90" t="str">
        <f>IF('S.D.PASTE SHEET'!G1250="","",UPPER('S.D.PASTE SHEET'!G1250))</f>
        <v/>
      </c>
      <c s="90" t="str">
        <f>IF('S.D.PASTE SHEET'!H1250="","",UPPER('S.D.PASTE SHEET'!H1250))</f>
        <v/>
      </c>
      <c s="90" t="str">
        <f>IF('S.D.PASTE SHEET'!I1250="","",'S.D.PASTE SHEET'!I1250)</f>
        <v/>
      </c>
      <c s="91" t="str">
        <f>IF('S.D.PASTE SHEET'!J1250="","",'S.D.PASTE SHEET'!J1250)</f>
        <v/>
      </c>
      <c s="90" t="str">
        <f>IF('S.D.PASTE SHEET'!K1250="","",'S.D.PASTE SHEET'!K1250)</f>
        <v/>
      </c>
      <c s="90" t="str">
        <f>IF('S.D.PASTE SHEET'!L1250="","",'S.D.PASTE SHEET'!L1250)</f>
        <v/>
      </c>
      <c s="90" t="str">
        <f>IF('S.D.PASTE SHEET'!M1250="","",'S.D.PASTE SHEET'!M1250)</f>
        <v/>
      </c>
      <c s="90" t="str">
        <f>IF('S.D.PASTE SHEET'!N1250="","",'S.D.PASTE SHEET'!N1250)</f>
        <v/>
      </c>
      <c s="90" t="str">
        <f>IF('S.D.PASTE SHEET'!O1250="","",'S.D.PASTE SHEET'!O1250)</f>
        <v/>
      </c>
      <c s="90" t="str">
        <f>IF('S.D.PASTE SHEET'!P1250="","",'S.D.PASTE SHEET'!P1250)</f>
        <v/>
      </c>
      <c s="90" t="str">
        <f>IF('S.D.PASTE SHEET'!Q1250="","",'S.D.PASTE SHEET'!Q1250)</f>
        <v/>
      </c>
      <c s="90" t="str">
        <f>IF('S.D.PASTE SHEET'!R1250="","",'S.D.PASTE SHEET'!R1250)</f>
        <v/>
      </c>
      <c s="90" t="str">
        <f>IF('S.D.PASTE SHEET'!S1250="","",'S.D.PASTE SHEET'!S1250)</f>
        <v/>
      </c>
      <c s="90" t="str">
        <f>IF('S.D.PASTE SHEET'!T1250="","",'S.D.PASTE SHEET'!T1250)</f>
        <v/>
      </c>
      <c s="90" t="str">
        <f>IF('S.D.PASTE SHEET'!U1250="","",'S.D.PASTE SHEET'!U1250)</f>
        <v/>
      </c>
      <c s="90" t="str">
        <f>IF('S.D.PASTE SHEET'!V1250="","",'S.D.PASTE SHEET'!V1250)</f>
        <v/>
      </c>
      <c s="90" t="str">
        <f>IF('S.D.PASTE SHEET'!W1250="","",'S.D.PASTE SHEET'!W1250)</f>
        <v/>
      </c>
      <c s="90" t="str">
        <f>IF('S.D.PASTE SHEET'!X1250="","",'S.D.PASTE SHEET'!X1250)</f>
        <v/>
      </c>
      <c s="90" t="str">
        <f>IF('S.D.PASTE SHEET'!Y1250="","",'S.D.PASTE SHEET'!Y1250)</f>
        <v/>
      </c>
      <c s="90" t="str">
        <f>IF('S.D.PASTE SHEET'!Z1250="","",'S.D.PASTE SHEET'!Z1250)</f>
        <v/>
      </c>
      <c s="90" t="str">
        <f>IF('S.D.PASTE SHEET'!AA1250="","",'S.D.PASTE SHEET'!AA1250)</f>
        <v/>
      </c>
      <c s="90" t="str">
        <f>IF('S.D.PASTE SHEET'!AB1250="","",'S.D.PASTE SHEET'!AB1250)</f>
        <v/>
      </c>
      <c s="90" t="str">
        <f>IF('S.D.PASTE SHEET'!AC1250="","",'S.D.PASTE SHEET'!AC1250)</f>
        <v/>
      </c>
      <c s="90" t="str">
        <f>IF('S.D.PASTE SHEET'!AD1250="","",'S.D.PASTE SHEET'!AD1250)</f>
        <v/>
      </c>
      <c s="34"/>
      <c s="32" t="str">
        <f>IF(AK1250="","",IF(AK1250&gt;0,COUNT($AG$2:AG1250),""))</f>
        <v/>
      </c>
      <c s="10" t="str">
        <f t="shared" si="177" ref="AG1250:AV1265">IF(AND($AJ$1=5,$A1250=5),A1250,"")</f>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0" s="32" t="str">
        <f>IF(BC1250="","",IF(BC1250&gt;0,COUNT($AY$2:AY1250),""))</f>
        <v/>
      </c>
      <c s="10" t="str">
        <f t="shared" si="173"/>
        <v/>
      </c>
      <c s="10" t="str">
        <f t="shared" si="178" ref="AZ1250:BN1265">IF(AND($BB$1=5,$A1250=5,$BC$1=$B1250),B1250,"")</f>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1" spans="1:66" ht="15.75" customHeight="1">
      <c r="A1251" s="90" t="str">
        <f>IF('S.D.PASTE SHEET'!A1251="","",'S.D.PASTE SHEET'!A1251)</f>
        <v/>
      </c>
      <c s="90" t="str">
        <f>IF('S.D.PASTE SHEET'!B1251="","",'S.D.PASTE SHEET'!B1251)</f>
        <v/>
      </c>
      <c s="90" t="str">
        <f>IF('S.D.PASTE SHEET'!C1251="","",'S.D.PASTE SHEET'!C1251)</f>
        <v/>
      </c>
      <c s="91" t="str">
        <f>IF('S.D.PASTE SHEET'!D1251="","",'S.D.PASTE SHEET'!D1251)</f>
        <v/>
      </c>
      <c s="90" t="str">
        <f>IF('S.D.PASTE SHEET'!E1251="","",UPPER('S.D.PASTE SHEET'!E1251))</f>
        <v/>
      </c>
      <c s="90" t="str">
        <f>IF('S.D.PASTE SHEET'!F1251="","",'S.D.PASTE SHEET'!F1251)</f>
        <v/>
      </c>
      <c s="90" t="str">
        <f>IF('S.D.PASTE SHEET'!G1251="","",UPPER('S.D.PASTE SHEET'!G1251))</f>
        <v/>
      </c>
      <c s="90" t="str">
        <f>IF('S.D.PASTE SHEET'!H1251="","",UPPER('S.D.PASTE SHEET'!H1251))</f>
        <v/>
      </c>
      <c s="90" t="str">
        <f>IF('S.D.PASTE SHEET'!I1251="","",'S.D.PASTE SHEET'!I1251)</f>
        <v/>
      </c>
      <c s="91" t="str">
        <f>IF('S.D.PASTE SHEET'!J1251="","",'S.D.PASTE SHEET'!J1251)</f>
        <v/>
      </c>
      <c s="90" t="str">
        <f>IF('S.D.PASTE SHEET'!K1251="","",'S.D.PASTE SHEET'!K1251)</f>
        <v/>
      </c>
      <c s="90" t="str">
        <f>IF('S.D.PASTE SHEET'!L1251="","",'S.D.PASTE SHEET'!L1251)</f>
        <v/>
      </c>
      <c s="90" t="str">
        <f>IF('S.D.PASTE SHEET'!M1251="","",'S.D.PASTE SHEET'!M1251)</f>
        <v/>
      </c>
      <c s="90" t="str">
        <f>IF('S.D.PASTE SHEET'!N1251="","",'S.D.PASTE SHEET'!N1251)</f>
        <v/>
      </c>
      <c s="90" t="str">
        <f>IF('S.D.PASTE SHEET'!O1251="","",'S.D.PASTE SHEET'!O1251)</f>
        <v/>
      </c>
      <c s="90" t="str">
        <f>IF('S.D.PASTE SHEET'!P1251="","",'S.D.PASTE SHEET'!P1251)</f>
        <v/>
      </c>
      <c s="90" t="str">
        <f>IF('S.D.PASTE SHEET'!Q1251="","",'S.D.PASTE SHEET'!Q1251)</f>
        <v/>
      </c>
      <c s="90" t="str">
        <f>IF('S.D.PASTE SHEET'!R1251="","",'S.D.PASTE SHEET'!R1251)</f>
        <v/>
      </c>
      <c s="90" t="str">
        <f>IF('S.D.PASTE SHEET'!S1251="","",'S.D.PASTE SHEET'!S1251)</f>
        <v/>
      </c>
      <c s="90" t="str">
        <f>IF('S.D.PASTE SHEET'!T1251="","",'S.D.PASTE SHEET'!T1251)</f>
        <v/>
      </c>
      <c s="90" t="str">
        <f>IF('S.D.PASTE SHEET'!U1251="","",'S.D.PASTE SHEET'!U1251)</f>
        <v/>
      </c>
      <c s="90" t="str">
        <f>IF('S.D.PASTE SHEET'!V1251="","",'S.D.PASTE SHEET'!V1251)</f>
        <v/>
      </c>
      <c s="90" t="str">
        <f>IF('S.D.PASTE SHEET'!W1251="","",'S.D.PASTE SHEET'!W1251)</f>
        <v/>
      </c>
      <c s="90" t="str">
        <f>IF('S.D.PASTE SHEET'!X1251="","",'S.D.PASTE SHEET'!X1251)</f>
        <v/>
      </c>
      <c s="90" t="str">
        <f>IF('S.D.PASTE SHEET'!Y1251="","",'S.D.PASTE SHEET'!Y1251)</f>
        <v/>
      </c>
      <c s="90" t="str">
        <f>IF('S.D.PASTE SHEET'!Z1251="","",'S.D.PASTE SHEET'!Z1251)</f>
        <v/>
      </c>
      <c s="90" t="str">
        <f>IF('S.D.PASTE SHEET'!AA1251="","",'S.D.PASTE SHEET'!AA1251)</f>
        <v/>
      </c>
      <c s="90" t="str">
        <f>IF('S.D.PASTE SHEET'!AB1251="","",'S.D.PASTE SHEET'!AB1251)</f>
        <v/>
      </c>
      <c s="90" t="str">
        <f>IF('S.D.PASTE SHEET'!AC1251="","",'S.D.PASTE SHEET'!AC1251)</f>
        <v/>
      </c>
      <c s="90" t="str">
        <f>IF('S.D.PASTE SHEET'!AD1251="","",'S.D.PASTE SHEET'!AD1251)</f>
        <v/>
      </c>
      <c s="34"/>
      <c s="32" t="str">
        <f>IF(AK1251="","",IF(AK1251&gt;0,COUNT($AG$2:AG1251),""))</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1" s="32" t="str">
        <f>IF(BC1251="","",IF(BC1251&gt;0,COUNT($AY$2:AY1251),""))</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2" spans="1:66" ht="15.75" customHeight="1">
      <c r="A1252" s="90" t="str">
        <f>IF('S.D.PASTE SHEET'!A1252="","",'S.D.PASTE SHEET'!A1252)</f>
        <v/>
      </c>
      <c s="90" t="str">
        <f>IF('S.D.PASTE SHEET'!B1252="","",'S.D.PASTE SHEET'!B1252)</f>
        <v/>
      </c>
      <c s="90" t="str">
        <f>IF('S.D.PASTE SHEET'!C1252="","",'S.D.PASTE SHEET'!C1252)</f>
        <v/>
      </c>
      <c s="91" t="str">
        <f>IF('S.D.PASTE SHEET'!D1252="","",'S.D.PASTE SHEET'!D1252)</f>
        <v/>
      </c>
      <c s="90" t="str">
        <f>IF('S.D.PASTE SHEET'!E1252="","",UPPER('S.D.PASTE SHEET'!E1252))</f>
        <v/>
      </c>
      <c s="90" t="str">
        <f>IF('S.D.PASTE SHEET'!F1252="","",'S.D.PASTE SHEET'!F1252)</f>
        <v/>
      </c>
      <c s="90" t="str">
        <f>IF('S.D.PASTE SHEET'!G1252="","",UPPER('S.D.PASTE SHEET'!G1252))</f>
        <v/>
      </c>
      <c s="90" t="str">
        <f>IF('S.D.PASTE SHEET'!H1252="","",UPPER('S.D.PASTE SHEET'!H1252))</f>
        <v/>
      </c>
      <c s="90" t="str">
        <f>IF('S.D.PASTE SHEET'!I1252="","",'S.D.PASTE SHEET'!I1252)</f>
        <v/>
      </c>
      <c s="91" t="str">
        <f>IF('S.D.PASTE SHEET'!J1252="","",'S.D.PASTE SHEET'!J1252)</f>
        <v/>
      </c>
      <c s="90" t="str">
        <f>IF('S.D.PASTE SHEET'!K1252="","",'S.D.PASTE SHEET'!K1252)</f>
        <v/>
      </c>
      <c s="90" t="str">
        <f>IF('S.D.PASTE SHEET'!L1252="","",'S.D.PASTE SHEET'!L1252)</f>
        <v/>
      </c>
      <c s="90" t="str">
        <f>IF('S.D.PASTE SHEET'!M1252="","",'S.D.PASTE SHEET'!M1252)</f>
        <v/>
      </c>
      <c s="90" t="str">
        <f>IF('S.D.PASTE SHEET'!N1252="","",'S.D.PASTE SHEET'!N1252)</f>
        <v/>
      </c>
      <c s="90" t="str">
        <f>IF('S.D.PASTE SHEET'!O1252="","",'S.D.PASTE SHEET'!O1252)</f>
        <v/>
      </c>
      <c s="90" t="str">
        <f>IF('S.D.PASTE SHEET'!P1252="","",'S.D.PASTE SHEET'!P1252)</f>
        <v/>
      </c>
      <c s="90" t="str">
        <f>IF('S.D.PASTE SHEET'!Q1252="","",'S.D.PASTE SHEET'!Q1252)</f>
        <v/>
      </c>
      <c s="90" t="str">
        <f>IF('S.D.PASTE SHEET'!R1252="","",'S.D.PASTE SHEET'!R1252)</f>
        <v/>
      </c>
      <c s="90" t="str">
        <f>IF('S.D.PASTE SHEET'!S1252="","",'S.D.PASTE SHEET'!S1252)</f>
        <v/>
      </c>
      <c s="90" t="str">
        <f>IF('S.D.PASTE SHEET'!T1252="","",'S.D.PASTE SHEET'!T1252)</f>
        <v/>
      </c>
      <c s="90" t="str">
        <f>IF('S.D.PASTE SHEET'!U1252="","",'S.D.PASTE SHEET'!U1252)</f>
        <v/>
      </c>
      <c s="90" t="str">
        <f>IF('S.D.PASTE SHEET'!V1252="","",'S.D.PASTE SHEET'!V1252)</f>
        <v/>
      </c>
      <c s="90" t="str">
        <f>IF('S.D.PASTE SHEET'!W1252="","",'S.D.PASTE SHEET'!W1252)</f>
        <v/>
      </c>
      <c s="90" t="str">
        <f>IF('S.D.PASTE SHEET'!X1252="","",'S.D.PASTE SHEET'!X1252)</f>
        <v/>
      </c>
      <c s="90" t="str">
        <f>IF('S.D.PASTE SHEET'!Y1252="","",'S.D.PASTE SHEET'!Y1252)</f>
        <v/>
      </c>
      <c s="90" t="str">
        <f>IF('S.D.PASTE SHEET'!Z1252="","",'S.D.PASTE SHEET'!Z1252)</f>
        <v/>
      </c>
      <c s="90" t="str">
        <f>IF('S.D.PASTE SHEET'!AA1252="","",'S.D.PASTE SHEET'!AA1252)</f>
        <v/>
      </c>
      <c s="90" t="str">
        <f>IF('S.D.PASTE SHEET'!AB1252="","",'S.D.PASTE SHEET'!AB1252)</f>
        <v/>
      </c>
      <c s="90" t="str">
        <f>IF('S.D.PASTE SHEET'!AC1252="","",'S.D.PASTE SHEET'!AC1252)</f>
        <v/>
      </c>
      <c s="90" t="str">
        <f>IF('S.D.PASTE SHEET'!AD1252="","",'S.D.PASTE SHEET'!AD1252)</f>
        <v/>
      </c>
      <c s="34"/>
      <c s="32" t="str">
        <f>IF(AK1252="","",IF(AK1252&gt;0,COUNT($AG$2:AG1252),""))</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2" s="32" t="str">
        <f>IF(BC1252="","",IF(BC1252&gt;0,COUNT($AY$2:AY1252),""))</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3" spans="1:66" ht="15.75" customHeight="1">
      <c r="A1253" s="90" t="str">
        <f>IF('S.D.PASTE SHEET'!A1253="","",'S.D.PASTE SHEET'!A1253)</f>
        <v/>
      </c>
      <c s="90" t="str">
        <f>IF('S.D.PASTE SHEET'!B1253="","",'S.D.PASTE SHEET'!B1253)</f>
        <v/>
      </c>
      <c s="90" t="str">
        <f>IF('S.D.PASTE SHEET'!C1253="","",'S.D.PASTE SHEET'!C1253)</f>
        <v/>
      </c>
      <c s="91" t="str">
        <f>IF('S.D.PASTE SHEET'!D1253="","",'S.D.PASTE SHEET'!D1253)</f>
        <v/>
      </c>
      <c s="90" t="str">
        <f>IF('S.D.PASTE SHEET'!E1253="","",UPPER('S.D.PASTE SHEET'!E1253))</f>
        <v/>
      </c>
      <c s="90" t="str">
        <f>IF('S.D.PASTE SHEET'!F1253="","",'S.D.PASTE SHEET'!F1253)</f>
        <v/>
      </c>
      <c s="90" t="str">
        <f>IF('S.D.PASTE SHEET'!G1253="","",UPPER('S.D.PASTE SHEET'!G1253))</f>
        <v/>
      </c>
      <c s="90" t="str">
        <f>IF('S.D.PASTE SHEET'!H1253="","",UPPER('S.D.PASTE SHEET'!H1253))</f>
        <v/>
      </c>
      <c s="90" t="str">
        <f>IF('S.D.PASTE SHEET'!I1253="","",'S.D.PASTE SHEET'!I1253)</f>
        <v/>
      </c>
      <c s="91" t="str">
        <f>IF('S.D.PASTE SHEET'!J1253="","",'S.D.PASTE SHEET'!J1253)</f>
        <v/>
      </c>
      <c s="90" t="str">
        <f>IF('S.D.PASTE SHEET'!K1253="","",'S.D.PASTE SHEET'!K1253)</f>
        <v/>
      </c>
      <c s="90" t="str">
        <f>IF('S.D.PASTE SHEET'!L1253="","",'S.D.PASTE SHEET'!L1253)</f>
        <v/>
      </c>
      <c s="90" t="str">
        <f>IF('S.D.PASTE SHEET'!M1253="","",'S.D.PASTE SHEET'!M1253)</f>
        <v/>
      </c>
      <c s="90" t="str">
        <f>IF('S.D.PASTE SHEET'!N1253="","",'S.D.PASTE SHEET'!N1253)</f>
        <v/>
      </c>
      <c s="90" t="str">
        <f>IF('S.D.PASTE SHEET'!O1253="","",'S.D.PASTE SHEET'!O1253)</f>
        <v/>
      </c>
      <c s="90" t="str">
        <f>IF('S.D.PASTE SHEET'!P1253="","",'S.D.PASTE SHEET'!P1253)</f>
        <v/>
      </c>
      <c s="90" t="str">
        <f>IF('S.D.PASTE SHEET'!Q1253="","",'S.D.PASTE SHEET'!Q1253)</f>
        <v/>
      </c>
      <c s="90" t="str">
        <f>IF('S.D.PASTE SHEET'!R1253="","",'S.D.PASTE SHEET'!R1253)</f>
        <v/>
      </c>
      <c s="90" t="str">
        <f>IF('S.D.PASTE SHEET'!S1253="","",'S.D.PASTE SHEET'!S1253)</f>
        <v/>
      </c>
      <c s="90" t="str">
        <f>IF('S.D.PASTE SHEET'!T1253="","",'S.D.PASTE SHEET'!T1253)</f>
        <v/>
      </c>
      <c s="90" t="str">
        <f>IF('S.D.PASTE SHEET'!U1253="","",'S.D.PASTE SHEET'!U1253)</f>
        <v/>
      </c>
      <c s="90" t="str">
        <f>IF('S.D.PASTE SHEET'!V1253="","",'S.D.PASTE SHEET'!V1253)</f>
        <v/>
      </c>
      <c s="90" t="str">
        <f>IF('S.D.PASTE SHEET'!W1253="","",'S.D.PASTE SHEET'!W1253)</f>
        <v/>
      </c>
      <c s="90" t="str">
        <f>IF('S.D.PASTE SHEET'!X1253="","",'S.D.PASTE SHEET'!X1253)</f>
        <v/>
      </c>
      <c s="90" t="str">
        <f>IF('S.D.PASTE SHEET'!Y1253="","",'S.D.PASTE SHEET'!Y1253)</f>
        <v/>
      </c>
      <c s="90" t="str">
        <f>IF('S.D.PASTE SHEET'!Z1253="","",'S.D.PASTE SHEET'!Z1253)</f>
        <v/>
      </c>
      <c s="90" t="str">
        <f>IF('S.D.PASTE SHEET'!AA1253="","",'S.D.PASTE SHEET'!AA1253)</f>
        <v/>
      </c>
      <c s="90" t="str">
        <f>IF('S.D.PASTE SHEET'!AB1253="","",'S.D.PASTE SHEET'!AB1253)</f>
        <v/>
      </c>
      <c s="90" t="str">
        <f>IF('S.D.PASTE SHEET'!AC1253="","",'S.D.PASTE SHEET'!AC1253)</f>
        <v/>
      </c>
      <c s="90" t="str">
        <f>IF('S.D.PASTE SHEET'!AD1253="","",'S.D.PASTE SHEET'!AD1253)</f>
        <v/>
      </c>
      <c s="34"/>
      <c s="32" t="str">
        <f>IF(AK1253="","",IF(AK1253&gt;0,COUNT($AG$2:AG1253),""))</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3" s="32" t="str">
        <f>IF(BC1253="","",IF(BC1253&gt;0,COUNT($AY$2:AY1253),""))</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4" spans="1:66" ht="15.75" customHeight="1">
      <c r="A1254" s="90" t="str">
        <f>IF('S.D.PASTE SHEET'!A1254="","",'S.D.PASTE SHEET'!A1254)</f>
        <v/>
      </c>
      <c s="90" t="str">
        <f>IF('S.D.PASTE SHEET'!B1254="","",'S.D.PASTE SHEET'!B1254)</f>
        <v/>
      </c>
      <c s="90" t="str">
        <f>IF('S.D.PASTE SHEET'!C1254="","",'S.D.PASTE SHEET'!C1254)</f>
        <v/>
      </c>
      <c s="91" t="str">
        <f>IF('S.D.PASTE SHEET'!D1254="","",'S.D.PASTE SHEET'!D1254)</f>
        <v/>
      </c>
      <c s="90" t="str">
        <f>IF('S.D.PASTE SHEET'!E1254="","",UPPER('S.D.PASTE SHEET'!E1254))</f>
        <v/>
      </c>
      <c s="90" t="str">
        <f>IF('S.D.PASTE SHEET'!F1254="","",'S.D.PASTE SHEET'!F1254)</f>
        <v/>
      </c>
      <c s="90" t="str">
        <f>IF('S.D.PASTE SHEET'!G1254="","",UPPER('S.D.PASTE SHEET'!G1254))</f>
        <v/>
      </c>
      <c s="90" t="str">
        <f>IF('S.D.PASTE SHEET'!H1254="","",UPPER('S.D.PASTE SHEET'!H1254))</f>
        <v/>
      </c>
      <c s="90" t="str">
        <f>IF('S.D.PASTE SHEET'!I1254="","",'S.D.PASTE SHEET'!I1254)</f>
        <v/>
      </c>
      <c s="91" t="str">
        <f>IF('S.D.PASTE SHEET'!J1254="","",'S.D.PASTE SHEET'!J1254)</f>
        <v/>
      </c>
      <c s="90" t="str">
        <f>IF('S.D.PASTE SHEET'!K1254="","",'S.D.PASTE SHEET'!K1254)</f>
        <v/>
      </c>
      <c s="90" t="str">
        <f>IF('S.D.PASTE SHEET'!L1254="","",'S.D.PASTE SHEET'!L1254)</f>
        <v/>
      </c>
      <c s="90" t="str">
        <f>IF('S.D.PASTE SHEET'!M1254="","",'S.D.PASTE SHEET'!M1254)</f>
        <v/>
      </c>
      <c s="90" t="str">
        <f>IF('S.D.PASTE SHEET'!N1254="","",'S.D.PASTE SHEET'!N1254)</f>
        <v/>
      </c>
      <c s="90" t="str">
        <f>IF('S.D.PASTE SHEET'!O1254="","",'S.D.PASTE SHEET'!O1254)</f>
        <v/>
      </c>
      <c s="90" t="str">
        <f>IF('S.D.PASTE SHEET'!P1254="","",'S.D.PASTE SHEET'!P1254)</f>
        <v/>
      </c>
      <c s="90" t="str">
        <f>IF('S.D.PASTE SHEET'!Q1254="","",'S.D.PASTE SHEET'!Q1254)</f>
        <v/>
      </c>
      <c s="90" t="str">
        <f>IF('S.D.PASTE SHEET'!R1254="","",'S.D.PASTE SHEET'!R1254)</f>
        <v/>
      </c>
      <c s="90" t="str">
        <f>IF('S.D.PASTE SHEET'!S1254="","",'S.D.PASTE SHEET'!S1254)</f>
        <v/>
      </c>
      <c s="90" t="str">
        <f>IF('S.D.PASTE SHEET'!T1254="","",'S.D.PASTE SHEET'!T1254)</f>
        <v/>
      </c>
      <c s="90" t="str">
        <f>IF('S.D.PASTE SHEET'!U1254="","",'S.D.PASTE SHEET'!U1254)</f>
        <v/>
      </c>
      <c s="90" t="str">
        <f>IF('S.D.PASTE SHEET'!V1254="","",'S.D.PASTE SHEET'!V1254)</f>
        <v/>
      </c>
      <c s="90" t="str">
        <f>IF('S.D.PASTE SHEET'!W1254="","",'S.D.PASTE SHEET'!W1254)</f>
        <v/>
      </c>
      <c s="90" t="str">
        <f>IF('S.D.PASTE SHEET'!X1254="","",'S.D.PASTE SHEET'!X1254)</f>
        <v/>
      </c>
      <c s="90" t="str">
        <f>IF('S.D.PASTE SHEET'!Y1254="","",'S.D.PASTE SHEET'!Y1254)</f>
        <v/>
      </c>
      <c s="90" t="str">
        <f>IF('S.D.PASTE SHEET'!Z1254="","",'S.D.PASTE SHEET'!Z1254)</f>
        <v/>
      </c>
      <c s="90" t="str">
        <f>IF('S.D.PASTE SHEET'!AA1254="","",'S.D.PASTE SHEET'!AA1254)</f>
        <v/>
      </c>
      <c s="90" t="str">
        <f>IF('S.D.PASTE SHEET'!AB1254="","",'S.D.PASTE SHEET'!AB1254)</f>
        <v/>
      </c>
      <c s="90" t="str">
        <f>IF('S.D.PASTE SHEET'!AC1254="","",'S.D.PASTE SHEET'!AC1254)</f>
        <v/>
      </c>
      <c s="90" t="str">
        <f>IF('S.D.PASTE SHEET'!AD1254="","",'S.D.PASTE SHEET'!AD1254)</f>
        <v/>
      </c>
      <c s="34"/>
      <c s="32" t="str">
        <f>IF(AK1254="","",IF(AK1254&gt;0,COUNT($AG$2:AG1254),""))</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4" s="32" t="str">
        <f>IF(BC1254="","",IF(BC1254&gt;0,COUNT($AY$2:AY1254),""))</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5" spans="1:66" ht="15.75" customHeight="1">
      <c r="A1255" s="90" t="str">
        <f>IF('S.D.PASTE SHEET'!A1255="","",'S.D.PASTE SHEET'!A1255)</f>
        <v/>
      </c>
      <c s="90" t="str">
        <f>IF('S.D.PASTE SHEET'!B1255="","",'S.D.PASTE SHEET'!B1255)</f>
        <v/>
      </c>
      <c s="90" t="str">
        <f>IF('S.D.PASTE SHEET'!C1255="","",'S.D.PASTE SHEET'!C1255)</f>
        <v/>
      </c>
      <c s="91" t="str">
        <f>IF('S.D.PASTE SHEET'!D1255="","",'S.D.PASTE SHEET'!D1255)</f>
        <v/>
      </c>
      <c s="90" t="str">
        <f>IF('S.D.PASTE SHEET'!E1255="","",UPPER('S.D.PASTE SHEET'!E1255))</f>
        <v/>
      </c>
      <c s="90" t="str">
        <f>IF('S.D.PASTE SHEET'!F1255="","",'S.D.PASTE SHEET'!F1255)</f>
        <v/>
      </c>
      <c s="90" t="str">
        <f>IF('S.D.PASTE SHEET'!G1255="","",UPPER('S.D.PASTE SHEET'!G1255))</f>
        <v/>
      </c>
      <c s="90" t="str">
        <f>IF('S.D.PASTE SHEET'!H1255="","",UPPER('S.D.PASTE SHEET'!H1255))</f>
        <v/>
      </c>
      <c s="90" t="str">
        <f>IF('S.D.PASTE SHEET'!I1255="","",'S.D.PASTE SHEET'!I1255)</f>
        <v/>
      </c>
      <c s="91" t="str">
        <f>IF('S.D.PASTE SHEET'!J1255="","",'S.D.PASTE SHEET'!J1255)</f>
        <v/>
      </c>
      <c s="90" t="str">
        <f>IF('S.D.PASTE SHEET'!K1255="","",'S.D.PASTE SHEET'!K1255)</f>
        <v/>
      </c>
      <c s="90" t="str">
        <f>IF('S.D.PASTE SHEET'!L1255="","",'S.D.PASTE SHEET'!L1255)</f>
        <v/>
      </c>
      <c s="90" t="str">
        <f>IF('S.D.PASTE SHEET'!M1255="","",'S.D.PASTE SHEET'!M1255)</f>
        <v/>
      </c>
      <c s="90" t="str">
        <f>IF('S.D.PASTE SHEET'!N1255="","",'S.D.PASTE SHEET'!N1255)</f>
        <v/>
      </c>
      <c s="90" t="str">
        <f>IF('S.D.PASTE SHEET'!O1255="","",'S.D.PASTE SHEET'!O1255)</f>
        <v/>
      </c>
      <c s="90" t="str">
        <f>IF('S.D.PASTE SHEET'!P1255="","",'S.D.PASTE SHEET'!P1255)</f>
        <v/>
      </c>
      <c s="90" t="str">
        <f>IF('S.D.PASTE SHEET'!Q1255="","",'S.D.PASTE SHEET'!Q1255)</f>
        <v/>
      </c>
      <c s="90" t="str">
        <f>IF('S.D.PASTE SHEET'!R1255="","",'S.D.PASTE SHEET'!R1255)</f>
        <v/>
      </c>
      <c s="90" t="str">
        <f>IF('S.D.PASTE SHEET'!S1255="","",'S.D.PASTE SHEET'!S1255)</f>
        <v/>
      </c>
      <c s="90" t="str">
        <f>IF('S.D.PASTE SHEET'!T1255="","",'S.D.PASTE SHEET'!T1255)</f>
        <v/>
      </c>
      <c s="90" t="str">
        <f>IF('S.D.PASTE SHEET'!U1255="","",'S.D.PASTE SHEET'!U1255)</f>
        <v/>
      </c>
      <c s="90" t="str">
        <f>IF('S.D.PASTE SHEET'!V1255="","",'S.D.PASTE SHEET'!V1255)</f>
        <v/>
      </c>
      <c s="90" t="str">
        <f>IF('S.D.PASTE SHEET'!W1255="","",'S.D.PASTE SHEET'!W1255)</f>
        <v/>
      </c>
      <c s="90" t="str">
        <f>IF('S.D.PASTE SHEET'!X1255="","",'S.D.PASTE SHEET'!X1255)</f>
        <v/>
      </c>
      <c s="90" t="str">
        <f>IF('S.D.PASTE SHEET'!Y1255="","",'S.D.PASTE SHEET'!Y1255)</f>
        <v/>
      </c>
      <c s="90" t="str">
        <f>IF('S.D.PASTE SHEET'!Z1255="","",'S.D.PASTE SHEET'!Z1255)</f>
        <v/>
      </c>
      <c s="90" t="str">
        <f>IF('S.D.PASTE SHEET'!AA1255="","",'S.D.PASTE SHEET'!AA1255)</f>
        <v/>
      </c>
      <c s="90" t="str">
        <f>IF('S.D.PASTE SHEET'!AB1255="","",'S.D.PASTE SHEET'!AB1255)</f>
        <v/>
      </c>
      <c s="90" t="str">
        <f>IF('S.D.PASTE SHEET'!AC1255="","",'S.D.PASTE SHEET'!AC1255)</f>
        <v/>
      </c>
      <c s="90" t="str">
        <f>IF('S.D.PASTE SHEET'!AD1255="","",'S.D.PASTE SHEET'!AD1255)</f>
        <v/>
      </c>
      <c s="34"/>
      <c s="32" t="str">
        <f>IF(AK1255="","",IF(AK1255&gt;0,COUNT($AG$2:AG1255),""))</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5" s="32" t="str">
        <f>IF(BC1255="","",IF(BC1255&gt;0,COUNT($AY$2:AY1255),""))</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6" spans="1:66" ht="15.75" customHeight="1">
      <c r="A1256" s="90" t="str">
        <f>IF('S.D.PASTE SHEET'!A1256="","",'S.D.PASTE SHEET'!A1256)</f>
        <v/>
      </c>
      <c s="90" t="str">
        <f>IF('S.D.PASTE SHEET'!B1256="","",'S.D.PASTE SHEET'!B1256)</f>
        <v/>
      </c>
      <c s="90" t="str">
        <f>IF('S.D.PASTE SHEET'!C1256="","",'S.D.PASTE SHEET'!C1256)</f>
        <v/>
      </c>
      <c s="91" t="str">
        <f>IF('S.D.PASTE SHEET'!D1256="","",'S.D.PASTE SHEET'!D1256)</f>
        <v/>
      </c>
      <c s="90" t="str">
        <f>IF('S.D.PASTE SHEET'!E1256="","",UPPER('S.D.PASTE SHEET'!E1256))</f>
        <v/>
      </c>
      <c s="90" t="str">
        <f>IF('S.D.PASTE SHEET'!F1256="","",'S.D.PASTE SHEET'!F1256)</f>
        <v/>
      </c>
      <c s="90" t="str">
        <f>IF('S.D.PASTE SHEET'!G1256="","",UPPER('S.D.PASTE SHEET'!G1256))</f>
        <v/>
      </c>
      <c s="90" t="str">
        <f>IF('S.D.PASTE SHEET'!H1256="","",UPPER('S.D.PASTE SHEET'!H1256))</f>
        <v/>
      </c>
      <c s="90" t="str">
        <f>IF('S.D.PASTE SHEET'!I1256="","",'S.D.PASTE SHEET'!I1256)</f>
        <v/>
      </c>
      <c s="91" t="str">
        <f>IF('S.D.PASTE SHEET'!J1256="","",'S.D.PASTE SHEET'!J1256)</f>
        <v/>
      </c>
      <c s="90" t="str">
        <f>IF('S.D.PASTE SHEET'!K1256="","",'S.D.PASTE SHEET'!K1256)</f>
        <v/>
      </c>
      <c s="90" t="str">
        <f>IF('S.D.PASTE SHEET'!L1256="","",'S.D.PASTE SHEET'!L1256)</f>
        <v/>
      </c>
      <c s="90" t="str">
        <f>IF('S.D.PASTE SHEET'!M1256="","",'S.D.PASTE SHEET'!M1256)</f>
        <v/>
      </c>
      <c s="90" t="str">
        <f>IF('S.D.PASTE SHEET'!N1256="","",'S.D.PASTE SHEET'!N1256)</f>
        <v/>
      </c>
      <c s="90" t="str">
        <f>IF('S.D.PASTE SHEET'!O1256="","",'S.D.PASTE SHEET'!O1256)</f>
        <v/>
      </c>
      <c s="90" t="str">
        <f>IF('S.D.PASTE SHEET'!P1256="","",'S.D.PASTE SHEET'!P1256)</f>
        <v/>
      </c>
      <c s="90" t="str">
        <f>IF('S.D.PASTE SHEET'!Q1256="","",'S.D.PASTE SHEET'!Q1256)</f>
        <v/>
      </c>
      <c s="90" t="str">
        <f>IF('S.D.PASTE SHEET'!R1256="","",'S.D.PASTE SHEET'!R1256)</f>
        <v/>
      </c>
      <c s="90" t="str">
        <f>IF('S.D.PASTE SHEET'!S1256="","",'S.D.PASTE SHEET'!S1256)</f>
        <v/>
      </c>
      <c s="90" t="str">
        <f>IF('S.D.PASTE SHEET'!T1256="","",'S.D.PASTE SHEET'!T1256)</f>
        <v/>
      </c>
      <c s="90" t="str">
        <f>IF('S.D.PASTE SHEET'!U1256="","",'S.D.PASTE SHEET'!U1256)</f>
        <v/>
      </c>
      <c s="90" t="str">
        <f>IF('S.D.PASTE SHEET'!V1256="","",'S.D.PASTE SHEET'!V1256)</f>
        <v/>
      </c>
      <c s="90" t="str">
        <f>IF('S.D.PASTE SHEET'!W1256="","",'S.D.PASTE SHEET'!W1256)</f>
        <v/>
      </c>
      <c s="90" t="str">
        <f>IF('S.D.PASTE SHEET'!X1256="","",'S.D.PASTE SHEET'!X1256)</f>
        <v/>
      </c>
      <c s="90" t="str">
        <f>IF('S.D.PASTE SHEET'!Y1256="","",'S.D.PASTE SHEET'!Y1256)</f>
        <v/>
      </c>
      <c s="90" t="str">
        <f>IF('S.D.PASTE SHEET'!Z1256="","",'S.D.PASTE SHEET'!Z1256)</f>
        <v/>
      </c>
      <c s="90" t="str">
        <f>IF('S.D.PASTE SHEET'!AA1256="","",'S.D.PASTE SHEET'!AA1256)</f>
        <v/>
      </c>
      <c s="90" t="str">
        <f>IF('S.D.PASTE SHEET'!AB1256="","",'S.D.PASTE SHEET'!AB1256)</f>
        <v/>
      </c>
      <c s="90" t="str">
        <f>IF('S.D.PASTE SHEET'!AC1256="","",'S.D.PASTE SHEET'!AC1256)</f>
        <v/>
      </c>
      <c s="90" t="str">
        <f>IF('S.D.PASTE SHEET'!AD1256="","",'S.D.PASTE SHEET'!AD1256)</f>
        <v/>
      </c>
      <c s="34"/>
      <c s="32" t="str">
        <f>IF(AK1256="","",IF(AK1256&gt;0,COUNT($AG$2:AG1256),""))</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6" s="32" t="str">
        <f>IF(BC1256="","",IF(BC1256&gt;0,COUNT($AY$2:AY1256),""))</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7" spans="1:66" ht="15.75" customHeight="1">
      <c r="A1257" s="90" t="str">
        <f>IF('S.D.PASTE SHEET'!A1257="","",'S.D.PASTE SHEET'!A1257)</f>
        <v/>
      </c>
      <c s="90" t="str">
        <f>IF('S.D.PASTE SHEET'!B1257="","",'S.D.PASTE SHEET'!B1257)</f>
        <v/>
      </c>
      <c s="90" t="str">
        <f>IF('S.D.PASTE SHEET'!C1257="","",'S.D.PASTE SHEET'!C1257)</f>
        <v/>
      </c>
      <c s="91" t="str">
        <f>IF('S.D.PASTE SHEET'!D1257="","",'S.D.PASTE SHEET'!D1257)</f>
        <v/>
      </c>
      <c s="90" t="str">
        <f>IF('S.D.PASTE SHEET'!E1257="","",UPPER('S.D.PASTE SHEET'!E1257))</f>
        <v/>
      </c>
      <c s="90" t="str">
        <f>IF('S.D.PASTE SHEET'!F1257="","",'S.D.PASTE SHEET'!F1257)</f>
        <v/>
      </c>
      <c s="90" t="str">
        <f>IF('S.D.PASTE SHEET'!G1257="","",UPPER('S.D.PASTE SHEET'!G1257))</f>
        <v/>
      </c>
      <c s="90" t="str">
        <f>IF('S.D.PASTE SHEET'!H1257="","",UPPER('S.D.PASTE SHEET'!H1257))</f>
        <v/>
      </c>
      <c s="90" t="str">
        <f>IF('S.D.PASTE SHEET'!I1257="","",'S.D.PASTE SHEET'!I1257)</f>
        <v/>
      </c>
      <c s="91" t="str">
        <f>IF('S.D.PASTE SHEET'!J1257="","",'S.D.PASTE SHEET'!J1257)</f>
        <v/>
      </c>
      <c s="90" t="str">
        <f>IF('S.D.PASTE SHEET'!K1257="","",'S.D.PASTE SHEET'!K1257)</f>
        <v/>
      </c>
      <c s="90" t="str">
        <f>IF('S.D.PASTE SHEET'!L1257="","",'S.D.PASTE SHEET'!L1257)</f>
        <v/>
      </c>
      <c s="90" t="str">
        <f>IF('S.D.PASTE SHEET'!M1257="","",'S.D.PASTE SHEET'!M1257)</f>
        <v/>
      </c>
      <c s="90" t="str">
        <f>IF('S.D.PASTE SHEET'!N1257="","",'S.D.PASTE SHEET'!N1257)</f>
        <v/>
      </c>
      <c s="90" t="str">
        <f>IF('S.D.PASTE SHEET'!O1257="","",'S.D.PASTE SHEET'!O1257)</f>
        <v/>
      </c>
      <c s="90" t="str">
        <f>IF('S.D.PASTE SHEET'!P1257="","",'S.D.PASTE SHEET'!P1257)</f>
        <v/>
      </c>
      <c s="90" t="str">
        <f>IF('S.D.PASTE SHEET'!Q1257="","",'S.D.PASTE SHEET'!Q1257)</f>
        <v/>
      </c>
      <c s="90" t="str">
        <f>IF('S.D.PASTE SHEET'!R1257="","",'S.D.PASTE SHEET'!R1257)</f>
        <v/>
      </c>
      <c s="90" t="str">
        <f>IF('S.D.PASTE SHEET'!S1257="","",'S.D.PASTE SHEET'!S1257)</f>
        <v/>
      </c>
      <c s="90" t="str">
        <f>IF('S.D.PASTE SHEET'!T1257="","",'S.D.PASTE SHEET'!T1257)</f>
        <v/>
      </c>
      <c s="90" t="str">
        <f>IF('S.D.PASTE SHEET'!U1257="","",'S.D.PASTE SHEET'!U1257)</f>
        <v/>
      </c>
      <c s="90" t="str">
        <f>IF('S.D.PASTE SHEET'!V1257="","",'S.D.PASTE SHEET'!V1257)</f>
        <v/>
      </c>
      <c s="90" t="str">
        <f>IF('S.D.PASTE SHEET'!W1257="","",'S.D.PASTE SHEET'!W1257)</f>
        <v/>
      </c>
      <c s="90" t="str">
        <f>IF('S.D.PASTE SHEET'!X1257="","",'S.D.PASTE SHEET'!X1257)</f>
        <v/>
      </c>
      <c s="90" t="str">
        <f>IF('S.D.PASTE SHEET'!Y1257="","",'S.D.PASTE SHEET'!Y1257)</f>
        <v/>
      </c>
      <c s="90" t="str">
        <f>IF('S.D.PASTE SHEET'!Z1257="","",'S.D.PASTE SHEET'!Z1257)</f>
        <v/>
      </c>
      <c s="90" t="str">
        <f>IF('S.D.PASTE SHEET'!AA1257="","",'S.D.PASTE SHEET'!AA1257)</f>
        <v/>
      </c>
      <c s="90" t="str">
        <f>IF('S.D.PASTE SHEET'!AB1257="","",'S.D.PASTE SHEET'!AB1257)</f>
        <v/>
      </c>
      <c s="90" t="str">
        <f>IF('S.D.PASTE SHEET'!AC1257="","",'S.D.PASTE SHEET'!AC1257)</f>
        <v/>
      </c>
      <c s="90" t="str">
        <f>IF('S.D.PASTE SHEET'!AD1257="","",'S.D.PASTE SHEET'!AD1257)</f>
        <v/>
      </c>
      <c s="34"/>
      <c s="32" t="str">
        <f>IF(AK1257="","",IF(AK1257&gt;0,COUNT($AG$2:AG1257),""))</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7" s="32" t="str">
        <f>IF(BC1257="","",IF(BC1257&gt;0,COUNT($AY$2:AY1257),""))</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8" spans="1:66" ht="15.75" customHeight="1">
      <c r="A1258" s="90" t="str">
        <f>IF('S.D.PASTE SHEET'!A1258="","",'S.D.PASTE SHEET'!A1258)</f>
        <v/>
      </c>
      <c s="90" t="str">
        <f>IF('S.D.PASTE SHEET'!B1258="","",'S.D.PASTE SHEET'!B1258)</f>
        <v/>
      </c>
      <c s="90" t="str">
        <f>IF('S.D.PASTE SHEET'!C1258="","",'S.D.PASTE SHEET'!C1258)</f>
        <v/>
      </c>
      <c s="91" t="str">
        <f>IF('S.D.PASTE SHEET'!D1258="","",'S.D.PASTE SHEET'!D1258)</f>
        <v/>
      </c>
      <c s="90" t="str">
        <f>IF('S.D.PASTE SHEET'!E1258="","",UPPER('S.D.PASTE SHEET'!E1258))</f>
        <v/>
      </c>
      <c s="90" t="str">
        <f>IF('S.D.PASTE SHEET'!F1258="","",'S.D.PASTE SHEET'!F1258)</f>
        <v/>
      </c>
      <c s="90" t="str">
        <f>IF('S.D.PASTE SHEET'!G1258="","",UPPER('S.D.PASTE SHEET'!G1258))</f>
        <v/>
      </c>
      <c s="90" t="str">
        <f>IF('S.D.PASTE SHEET'!H1258="","",UPPER('S.D.PASTE SHEET'!H1258))</f>
        <v/>
      </c>
      <c s="90" t="str">
        <f>IF('S.D.PASTE SHEET'!I1258="","",'S.D.PASTE SHEET'!I1258)</f>
        <v/>
      </c>
      <c s="91" t="str">
        <f>IF('S.D.PASTE SHEET'!J1258="","",'S.D.PASTE SHEET'!J1258)</f>
        <v/>
      </c>
      <c s="90" t="str">
        <f>IF('S.D.PASTE SHEET'!K1258="","",'S.D.PASTE SHEET'!K1258)</f>
        <v/>
      </c>
      <c s="90" t="str">
        <f>IF('S.D.PASTE SHEET'!L1258="","",'S.D.PASTE SHEET'!L1258)</f>
        <v/>
      </c>
      <c s="90" t="str">
        <f>IF('S.D.PASTE SHEET'!M1258="","",'S.D.PASTE SHEET'!M1258)</f>
        <v/>
      </c>
      <c s="90" t="str">
        <f>IF('S.D.PASTE SHEET'!N1258="","",'S.D.PASTE SHEET'!N1258)</f>
        <v/>
      </c>
      <c s="90" t="str">
        <f>IF('S.D.PASTE SHEET'!O1258="","",'S.D.PASTE SHEET'!O1258)</f>
        <v/>
      </c>
      <c s="90" t="str">
        <f>IF('S.D.PASTE SHEET'!P1258="","",'S.D.PASTE SHEET'!P1258)</f>
        <v/>
      </c>
      <c s="90" t="str">
        <f>IF('S.D.PASTE SHEET'!Q1258="","",'S.D.PASTE SHEET'!Q1258)</f>
        <v/>
      </c>
      <c s="90" t="str">
        <f>IF('S.D.PASTE SHEET'!R1258="","",'S.D.PASTE SHEET'!R1258)</f>
        <v/>
      </c>
      <c s="90" t="str">
        <f>IF('S.D.PASTE SHEET'!S1258="","",'S.D.PASTE SHEET'!S1258)</f>
        <v/>
      </c>
      <c s="90" t="str">
        <f>IF('S.D.PASTE SHEET'!T1258="","",'S.D.PASTE SHEET'!T1258)</f>
        <v/>
      </c>
      <c s="90" t="str">
        <f>IF('S.D.PASTE SHEET'!U1258="","",'S.D.PASTE SHEET'!U1258)</f>
        <v/>
      </c>
      <c s="90" t="str">
        <f>IF('S.D.PASTE SHEET'!V1258="","",'S.D.PASTE SHEET'!V1258)</f>
        <v/>
      </c>
      <c s="90" t="str">
        <f>IF('S.D.PASTE SHEET'!W1258="","",'S.D.PASTE SHEET'!W1258)</f>
        <v/>
      </c>
      <c s="90" t="str">
        <f>IF('S.D.PASTE SHEET'!X1258="","",'S.D.PASTE SHEET'!X1258)</f>
        <v/>
      </c>
      <c s="90" t="str">
        <f>IF('S.D.PASTE SHEET'!Y1258="","",'S.D.PASTE SHEET'!Y1258)</f>
        <v/>
      </c>
      <c s="90" t="str">
        <f>IF('S.D.PASTE SHEET'!Z1258="","",'S.D.PASTE SHEET'!Z1258)</f>
        <v/>
      </c>
      <c s="90" t="str">
        <f>IF('S.D.PASTE SHEET'!AA1258="","",'S.D.PASTE SHEET'!AA1258)</f>
        <v/>
      </c>
      <c s="90" t="str">
        <f>IF('S.D.PASTE SHEET'!AB1258="","",'S.D.PASTE SHEET'!AB1258)</f>
        <v/>
      </c>
      <c s="90" t="str">
        <f>IF('S.D.PASTE SHEET'!AC1258="","",'S.D.PASTE SHEET'!AC1258)</f>
        <v/>
      </c>
      <c s="90" t="str">
        <f>IF('S.D.PASTE SHEET'!AD1258="","",'S.D.PASTE SHEET'!AD1258)</f>
        <v/>
      </c>
      <c s="34"/>
      <c s="32" t="str">
        <f>IF(AK1258="","",IF(AK1258&gt;0,COUNT($AG$2:AG1258),""))</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8" s="32" t="str">
        <f>IF(BC1258="","",IF(BC1258&gt;0,COUNT($AY$2:AY1258),""))</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59" spans="1:66" ht="15.75" customHeight="1">
      <c r="A1259" s="90" t="str">
        <f>IF('S.D.PASTE SHEET'!A1259="","",'S.D.PASTE SHEET'!A1259)</f>
        <v/>
      </c>
      <c s="90" t="str">
        <f>IF('S.D.PASTE SHEET'!B1259="","",'S.D.PASTE SHEET'!B1259)</f>
        <v/>
      </c>
      <c s="90" t="str">
        <f>IF('S.D.PASTE SHEET'!C1259="","",'S.D.PASTE SHEET'!C1259)</f>
        <v/>
      </c>
      <c s="91" t="str">
        <f>IF('S.D.PASTE SHEET'!D1259="","",'S.D.PASTE SHEET'!D1259)</f>
        <v/>
      </c>
      <c s="90" t="str">
        <f>IF('S.D.PASTE SHEET'!E1259="","",UPPER('S.D.PASTE SHEET'!E1259))</f>
        <v/>
      </c>
      <c s="90" t="str">
        <f>IF('S.D.PASTE SHEET'!F1259="","",'S.D.PASTE SHEET'!F1259)</f>
        <v/>
      </c>
      <c s="90" t="str">
        <f>IF('S.D.PASTE SHEET'!G1259="","",UPPER('S.D.PASTE SHEET'!G1259))</f>
        <v/>
      </c>
      <c s="90" t="str">
        <f>IF('S.D.PASTE SHEET'!H1259="","",UPPER('S.D.PASTE SHEET'!H1259))</f>
        <v/>
      </c>
      <c s="90" t="str">
        <f>IF('S.D.PASTE SHEET'!I1259="","",'S.D.PASTE SHEET'!I1259)</f>
        <v/>
      </c>
      <c s="91" t="str">
        <f>IF('S.D.PASTE SHEET'!J1259="","",'S.D.PASTE SHEET'!J1259)</f>
        <v/>
      </c>
      <c s="90" t="str">
        <f>IF('S.D.PASTE SHEET'!K1259="","",'S.D.PASTE SHEET'!K1259)</f>
        <v/>
      </c>
      <c s="90" t="str">
        <f>IF('S.D.PASTE SHEET'!L1259="","",'S.D.PASTE SHEET'!L1259)</f>
        <v/>
      </c>
      <c s="90" t="str">
        <f>IF('S.D.PASTE SHEET'!M1259="","",'S.D.PASTE SHEET'!M1259)</f>
        <v/>
      </c>
      <c s="90" t="str">
        <f>IF('S.D.PASTE SHEET'!N1259="","",'S.D.PASTE SHEET'!N1259)</f>
        <v/>
      </c>
      <c s="90" t="str">
        <f>IF('S.D.PASTE SHEET'!O1259="","",'S.D.PASTE SHEET'!O1259)</f>
        <v/>
      </c>
      <c s="90" t="str">
        <f>IF('S.D.PASTE SHEET'!P1259="","",'S.D.PASTE SHEET'!P1259)</f>
        <v/>
      </c>
      <c s="90" t="str">
        <f>IF('S.D.PASTE SHEET'!Q1259="","",'S.D.PASTE SHEET'!Q1259)</f>
        <v/>
      </c>
      <c s="90" t="str">
        <f>IF('S.D.PASTE SHEET'!R1259="","",'S.D.PASTE SHEET'!R1259)</f>
        <v/>
      </c>
      <c s="90" t="str">
        <f>IF('S.D.PASTE SHEET'!S1259="","",'S.D.PASTE SHEET'!S1259)</f>
        <v/>
      </c>
      <c s="90" t="str">
        <f>IF('S.D.PASTE SHEET'!T1259="","",'S.D.PASTE SHEET'!T1259)</f>
        <v/>
      </c>
      <c s="90" t="str">
        <f>IF('S.D.PASTE SHEET'!U1259="","",'S.D.PASTE SHEET'!U1259)</f>
        <v/>
      </c>
      <c s="90" t="str">
        <f>IF('S.D.PASTE SHEET'!V1259="","",'S.D.PASTE SHEET'!V1259)</f>
        <v/>
      </c>
      <c s="90" t="str">
        <f>IF('S.D.PASTE SHEET'!W1259="","",'S.D.PASTE SHEET'!W1259)</f>
        <v/>
      </c>
      <c s="90" t="str">
        <f>IF('S.D.PASTE SHEET'!X1259="","",'S.D.PASTE SHEET'!X1259)</f>
        <v/>
      </c>
      <c s="90" t="str">
        <f>IF('S.D.PASTE SHEET'!Y1259="","",'S.D.PASTE SHEET'!Y1259)</f>
        <v/>
      </c>
      <c s="90" t="str">
        <f>IF('S.D.PASTE SHEET'!Z1259="","",'S.D.PASTE SHEET'!Z1259)</f>
        <v/>
      </c>
      <c s="90" t="str">
        <f>IF('S.D.PASTE SHEET'!AA1259="","",'S.D.PASTE SHEET'!AA1259)</f>
        <v/>
      </c>
      <c s="90" t="str">
        <f>IF('S.D.PASTE SHEET'!AB1259="","",'S.D.PASTE SHEET'!AB1259)</f>
        <v/>
      </c>
      <c s="90" t="str">
        <f>IF('S.D.PASTE SHEET'!AC1259="","",'S.D.PASTE SHEET'!AC1259)</f>
        <v/>
      </c>
      <c s="90" t="str">
        <f>IF('S.D.PASTE SHEET'!AD1259="","",'S.D.PASTE SHEET'!AD1259)</f>
        <v/>
      </c>
      <c s="34"/>
      <c s="32" t="str">
        <f>IF(AK1259="","",IF(AK1259&gt;0,COUNT($AG$2:AG1259),""))</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59" s="32" t="str">
        <f>IF(BC1259="","",IF(BC1259&gt;0,COUNT($AY$2:AY1259),""))</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0" spans="1:66" ht="15.75" customHeight="1">
      <c r="A1260" s="90" t="str">
        <f>IF('S.D.PASTE SHEET'!A1260="","",'S.D.PASTE SHEET'!A1260)</f>
        <v/>
      </c>
      <c s="90" t="str">
        <f>IF('S.D.PASTE SHEET'!B1260="","",'S.D.PASTE SHEET'!B1260)</f>
        <v/>
      </c>
      <c s="90" t="str">
        <f>IF('S.D.PASTE SHEET'!C1260="","",'S.D.PASTE SHEET'!C1260)</f>
        <v/>
      </c>
      <c s="91" t="str">
        <f>IF('S.D.PASTE SHEET'!D1260="","",'S.D.PASTE SHEET'!D1260)</f>
        <v/>
      </c>
      <c s="90" t="str">
        <f>IF('S.D.PASTE SHEET'!E1260="","",UPPER('S.D.PASTE SHEET'!E1260))</f>
        <v/>
      </c>
      <c s="90" t="str">
        <f>IF('S.D.PASTE SHEET'!F1260="","",'S.D.PASTE SHEET'!F1260)</f>
        <v/>
      </c>
      <c s="90" t="str">
        <f>IF('S.D.PASTE SHEET'!G1260="","",UPPER('S.D.PASTE SHEET'!G1260))</f>
        <v/>
      </c>
      <c s="90" t="str">
        <f>IF('S.D.PASTE SHEET'!H1260="","",UPPER('S.D.PASTE SHEET'!H1260))</f>
        <v/>
      </c>
      <c s="90" t="str">
        <f>IF('S.D.PASTE SHEET'!I1260="","",'S.D.PASTE SHEET'!I1260)</f>
        <v/>
      </c>
      <c s="91" t="str">
        <f>IF('S.D.PASTE SHEET'!J1260="","",'S.D.PASTE SHEET'!J1260)</f>
        <v/>
      </c>
      <c s="90" t="str">
        <f>IF('S.D.PASTE SHEET'!K1260="","",'S.D.PASTE SHEET'!K1260)</f>
        <v/>
      </c>
      <c s="90" t="str">
        <f>IF('S.D.PASTE SHEET'!L1260="","",'S.D.PASTE SHEET'!L1260)</f>
        <v/>
      </c>
      <c s="90" t="str">
        <f>IF('S.D.PASTE SHEET'!M1260="","",'S.D.PASTE SHEET'!M1260)</f>
        <v/>
      </c>
      <c s="90" t="str">
        <f>IF('S.D.PASTE SHEET'!N1260="","",'S.D.PASTE SHEET'!N1260)</f>
        <v/>
      </c>
      <c s="90" t="str">
        <f>IF('S.D.PASTE SHEET'!O1260="","",'S.D.PASTE SHEET'!O1260)</f>
        <v/>
      </c>
      <c s="90" t="str">
        <f>IF('S.D.PASTE SHEET'!P1260="","",'S.D.PASTE SHEET'!P1260)</f>
        <v/>
      </c>
      <c s="90" t="str">
        <f>IF('S.D.PASTE SHEET'!Q1260="","",'S.D.PASTE SHEET'!Q1260)</f>
        <v/>
      </c>
      <c s="90" t="str">
        <f>IF('S.D.PASTE SHEET'!R1260="","",'S.D.PASTE SHEET'!R1260)</f>
        <v/>
      </c>
      <c s="90" t="str">
        <f>IF('S.D.PASTE SHEET'!S1260="","",'S.D.PASTE SHEET'!S1260)</f>
        <v/>
      </c>
      <c s="90" t="str">
        <f>IF('S.D.PASTE SHEET'!T1260="","",'S.D.PASTE SHEET'!T1260)</f>
        <v/>
      </c>
      <c s="90" t="str">
        <f>IF('S.D.PASTE SHEET'!U1260="","",'S.D.PASTE SHEET'!U1260)</f>
        <v/>
      </c>
      <c s="90" t="str">
        <f>IF('S.D.PASTE SHEET'!V1260="","",'S.D.PASTE SHEET'!V1260)</f>
        <v/>
      </c>
      <c s="90" t="str">
        <f>IF('S.D.PASTE SHEET'!W1260="","",'S.D.PASTE SHEET'!W1260)</f>
        <v/>
      </c>
      <c s="90" t="str">
        <f>IF('S.D.PASTE SHEET'!X1260="","",'S.D.PASTE SHEET'!X1260)</f>
        <v/>
      </c>
      <c s="90" t="str">
        <f>IF('S.D.PASTE SHEET'!Y1260="","",'S.D.PASTE SHEET'!Y1260)</f>
        <v/>
      </c>
      <c s="90" t="str">
        <f>IF('S.D.PASTE SHEET'!Z1260="","",'S.D.PASTE SHEET'!Z1260)</f>
        <v/>
      </c>
      <c s="90" t="str">
        <f>IF('S.D.PASTE SHEET'!AA1260="","",'S.D.PASTE SHEET'!AA1260)</f>
        <v/>
      </c>
      <c s="90" t="str">
        <f>IF('S.D.PASTE SHEET'!AB1260="","",'S.D.PASTE SHEET'!AB1260)</f>
        <v/>
      </c>
      <c s="90" t="str">
        <f>IF('S.D.PASTE SHEET'!AC1260="","",'S.D.PASTE SHEET'!AC1260)</f>
        <v/>
      </c>
      <c s="90" t="str">
        <f>IF('S.D.PASTE SHEET'!AD1260="","",'S.D.PASTE SHEET'!AD1260)</f>
        <v/>
      </c>
      <c s="34"/>
      <c s="32" t="str">
        <f>IF(AK1260="","",IF(AK1260&gt;0,COUNT($AG$2:AG1260),""))</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60" s="32" t="str">
        <f>IF(BC1260="","",IF(BC1260&gt;0,COUNT($AY$2:AY1260),""))</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1" spans="1:66" ht="15.75" customHeight="1">
      <c r="A1261" s="90" t="str">
        <f>IF('S.D.PASTE SHEET'!A1261="","",'S.D.PASTE SHEET'!A1261)</f>
        <v/>
      </c>
      <c s="90" t="str">
        <f>IF('S.D.PASTE SHEET'!B1261="","",'S.D.PASTE SHEET'!B1261)</f>
        <v/>
      </c>
      <c s="90" t="str">
        <f>IF('S.D.PASTE SHEET'!C1261="","",'S.D.PASTE SHEET'!C1261)</f>
        <v/>
      </c>
      <c s="91" t="str">
        <f>IF('S.D.PASTE SHEET'!D1261="","",'S.D.PASTE SHEET'!D1261)</f>
        <v/>
      </c>
      <c s="90" t="str">
        <f>IF('S.D.PASTE SHEET'!E1261="","",UPPER('S.D.PASTE SHEET'!E1261))</f>
        <v/>
      </c>
      <c s="90" t="str">
        <f>IF('S.D.PASTE SHEET'!F1261="","",'S.D.PASTE SHEET'!F1261)</f>
        <v/>
      </c>
      <c s="90" t="str">
        <f>IF('S.D.PASTE SHEET'!G1261="","",UPPER('S.D.PASTE SHEET'!G1261))</f>
        <v/>
      </c>
      <c s="90" t="str">
        <f>IF('S.D.PASTE SHEET'!H1261="","",UPPER('S.D.PASTE SHEET'!H1261))</f>
        <v/>
      </c>
      <c s="90" t="str">
        <f>IF('S.D.PASTE SHEET'!I1261="","",'S.D.PASTE SHEET'!I1261)</f>
        <v/>
      </c>
      <c s="91" t="str">
        <f>IF('S.D.PASTE SHEET'!J1261="","",'S.D.PASTE SHEET'!J1261)</f>
        <v/>
      </c>
      <c s="90" t="str">
        <f>IF('S.D.PASTE SHEET'!K1261="","",'S.D.PASTE SHEET'!K1261)</f>
        <v/>
      </c>
      <c s="90" t="str">
        <f>IF('S.D.PASTE SHEET'!L1261="","",'S.D.PASTE SHEET'!L1261)</f>
        <v/>
      </c>
      <c s="90" t="str">
        <f>IF('S.D.PASTE SHEET'!M1261="","",'S.D.PASTE SHEET'!M1261)</f>
        <v/>
      </c>
      <c s="90" t="str">
        <f>IF('S.D.PASTE SHEET'!N1261="","",'S.D.PASTE SHEET'!N1261)</f>
        <v/>
      </c>
      <c s="90" t="str">
        <f>IF('S.D.PASTE SHEET'!O1261="","",'S.D.PASTE SHEET'!O1261)</f>
        <v/>
      </c>
      <c s="90" t="str">
        <f>IF('S.D.PASTE SHEET'!P1261="","",'S.D.PASTE SHEET'!P1261)</f>
        <v/>
      </c>
      <c s="90" t="str">
        <f>IF('S.D.PASTE SHEET'!Q1261="","",'S.D.PASTE SHEET'!Q1261)</f>
        <v/>
      </c>
      <c s="90" t="str">
        <f>IF('S.D.PASTE SHEET'!R1261="","",'S.D.PASTE SHEET'!R1261)</f>
        <v/>
      </c>
      <c s="90" t="str">
        <f>IF('S.D.PASTE SHEET'!S1261="","",'S.D.PASTE SHEET'!S1261)</f>
        <v/>
      </c>
      <c s="90" t="str">
        <f>IF('S.D.PASTE SHEET'!T1261="","",'S.D.PASTE SHEET'!T1261)</f>
        <v/>
      </c>
      <c s="90" t="str">
        <f>IF('S.D.PASTE SHEET'!U1261="","",'S.D.PASTE SHEET'!U1261)</f>
        <v/>
      </c>
      <c s="90" t="str">
        <f>IF('S.D.PASTE SHEET'!V1261="","",'S.D.PASTE SHEET'!V1261)</f>
        <v/>
      </c>
      <c s="90" t="str">
        <f>IF('S.D.PASTE SHEET'!W1261="","",'S.D.PASTE SHEET'!W1261)</f>
        <v/>
      </c>
      <c s="90" t="str">
        <f>IF('S.D.PASTE SHEET'!X1261="","",'S.D.PASTE SHEET'!X1261)</f>
        <v/>
      </c>
      <c s="90" t="str">
        <f>IF('S.D.PASTE SHEET'!Y1261="","",'S.D.PASTE SHEET'!Y1261)</f>
        <v/>
      </c>
      <c s="90" t="str">
        <f>IF('S.D.PASTE SHEET'!Z1261="","",'S.D.PASTE SHEET'!Z1261)</f>
        <v/>
      </c>
      <c s="90" t="str">
        <f>IF('S.D.PASTE SHEET'!AA1261="","",'S.D.PASTE SHEET'!AA1261)</f>
        <v/>
      </c>
      <c s="90" t="str">
        <f>IF('S.D.PASTE SHEET'!AB1261="","",'S.D.PASTE SHEET'!AB1261)</f>
        <v/>
      </c>
      <c s="90" t="str">
        <f>IF('S.D.PASTE SHEET'!AC1261="","",'S.D.PASTE SHEET'!AC1261)</f>
        <v/>
      </c>
      <c s="90" t="str">
        <f>IF('S.D.PASTE SHEET'!AD1261="","",'S.D.PASTE SHEET'!AD1261)</f>
        <v/>
      </c>
      <c s="34"/>
      <c s="32" t="str">
        <f>IF(AK1261="","",IF(AK1261&gt;0,COUNT($AG$2:AG1261),""))</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61" s="32" t="str">
        <f>IF(BC1261="","",IF(BC1261&gt;0,COUNT($AY$2:AY1261),""))</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2" spans="1:66" ht="15.75" customHeight="1">
      <c r="A1262" s="90" t="str">
        <f>IF('S.D.PASTE SHEET'!A1262="","",'S.D.PASTE SHEET'!A1262)</f>
        <v/>
      </c>
      <c s="90" t="str">
        <f>IF('S.D.PASTE SHEET'!B1262="","",'S.D.PASTE SHEET'!B1262)</f>
        <v/>
      </c>
      <c s="90" t="str">
        <f>IF('S.D.PASTE SHEET'!C1262="","",'S.D.PASTE SHEET'!C1262)</f>
        <v/>
      </c>
      <c s="91" t="str">
        <f>IF('S.D.PASTE SHEET'!D1262="","",'S.D.PASTE SHEET'!D1262)</f>
        <v/>
      </c>
      <c s="90" t="str">
        <f>IF('S.D.PASTE SHEET'!E1262="","",UPPER('S.D.PASTE SHEET'!E1262))</f>
        <v/>
      </c>
      <c s="90" t="str">
        <f>IF('S.D.PASTE SHEET'!F1262="","",'S.D.PASTE SHEET'!F1262)</f>
        <v/>
      </c>
      <c s="90" t="str">
        <f>IF('S.D.PASTE SHEET'!G1262="","",UPPER('S.D.PASTE SHEET'!G1262))</f>
        <v/>
      </c>
      <c s="90" t="str">
        <f>IF('S.D.PASTE SHEET'!H1262="","",UPPER('S.D.PASTE SHEET'!H1262))</f>
        <v/>
      </c>
      <c s="90" t="str">
        <f>IF('S.D.PASTE SHEET'!I1262="","",'S.D.PASTE SHEET'!I1262)</f>
        <v/>
      </c>
      <c s="91" t="str">
        <f>IF('S.D.PASTE SHEET'!J1262="","",'S.D.PASTE SHEET'!J1262)</f>
        <v/>
      </c>
      <c s="90" t="str">
        <f>IF('S.D.PASTE SHEET'!K1262="","",'S.D.PASTE SHEET'!K1262)</f>
        <v/>
      </c>
      <c s="90" t="str">
        <f>IF('S.D.PASTE SHEET'!L1262="","",'S.D.PASTE SHEET'!L1262)</f>
        <v/>
      </c>
      <c s="90" t="str">
        <f>IF('S.D.PASTE SHEET'!M1262="","",'S.D.PASTE SHEET'!M1262)</f>
        <v/>
      </c>
      <c s="90" t="str">
        <f>IF('S.D.PASTE SHEET'!N1262="","",'S.D.PASTE SHEET'!N1262)</f>
        <v/>
      </c>
      <c s="90" t="str">
        <f>IF('S.D.PASTE SHEET'!O1262="","",'S.D.PASTE SHEET'!O1262)</f>
        <v/>
      </c>
      <c s="90" t="str">
        <f>IF('S.D.PASTE SHEET'!P1262="","",'S.D.PASTE SHEET'!P1262)</f>
        <v/>
      </c>
      <c s="90" t="str">
        <f>IF('S.D.PASTE SHEET'!Q1262="","",'S.D.PASTE SHEET'!Q1262)</f>
        <v/>
      </c>
      <c s="90" t="str">
        <f>IF('S.D.PASTE SHEET'!R1262="","",'S.D.PASTE SHEET'!R1262)</f>
        <v/>
      </c>
      <c s="90" t="str">
        <f>IF('S.D.PASTE SHEET'!S1262="","",'S.D.PASTE SHEET'!S1262)</f>
        <v/>
      </c>
      <c s="90" t="str">
        <f>IF('S.D.PASTE SHEET'!T1262="","",'S.D.PASTE SHEET'!T1262)</f>
        <v/>
      </c>
      <c s="90" t="str">
        <f>IF('S.D.PASTE SHEET'!U1262="","",'S.D.PASTE SHEET'!U1262)</f>
        <v/>
      </c>
      <c s="90" t="str">
        <f>IF('S.D.PASTE SHEET'!V1262="","",'S.D.PASTE SHEET'!V1262)</f>
        <v/>
      </c>
      <c s="90" t="str">
        <f>IF('S.D.PASTE SHEET'!W1262="","",'S.D.PASTE SHEET'!W1262)</f>
        <v/>
      </c>
      <c s="90" t="str">
        <f>IF('S.D.PASTE SHEET'!X1262="","",'S.D.PASTE SHEET'!X1262)</f>
        <v/>
      </c>
      <c s="90" t="str">
        <f>IF('S.D.PASTE SHEET'!Y1262="","",'S.D.PASTE SHEET'!Y1262)</f>
        <v/>
      </c>
      <c s="90" t="str">
        <f>IF('S.D.PASTE SHEET'!Z1262="","",'S.D.PASTE SHEET'!Z1262)</f>
        <v/>
      </c>
      <c s="90" t="str">
        <f>IF('S.D.PASTE SHEET'!AA1262="","",'S.D.PASTE SHEET'!AA1262)</f>
        <v/>
      </c>
      <c s="90" t="str">
        <f>IF('S.D.PASTE SHEET'!AB1262="","",'S.D.PASTE SHEET'!AB1262)</f>
        <v/>
      </c>
      <c s="90" t="str">
        <f>IF('S.D.PASTE SHEET'!AC1262="","",'S.D.PASTE SHEET'!AC1262)</f>
        <v/>
      </c>
      <c s="90" t="str">
        <f>IF('S.D.PASTE SHEET'!AD1262="","",'S.D.PASTE SHEET'!AD1262)</f>
        <v/>
      </c>
      <c s="34"/>
      <c s="32" t="str">
        <f>IF(AK1262="","",IF(AK1262&gt;0,COUNT($AG$2:AG1262),""))</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62" s="32" t="str">
        <f>IF(BC1262="","",IF(BC1262&gt;0,COUNT($AY$2:AY1262),""))</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3" spans="1:66" ht="15.75" customHeight="1">
      <c r="A1263" s="90" t="str">
        <f>IF('S.D.PASTE SHEET'!A1263="","",'S.D.PASTE SHEET'!A1263)</f>
        <v/>
      </c>
      <c s="90" t="str">
        <f>IF('S.D.PASTE SHEET'!B1263="","",'S.D.PASTE SHEET'!B1263)</f>
        <v/>
      </c>
      <c s="90" t="str">
        <f>IF('S.D.PASTE SHEET'!C1263="","",'S.D.PASTE SHEET'!C1263)</f>
        <v/>
      </c>
      <c s="91" t="str">
        <f>IF('S.D.PASTE SHEET'!D1263="","",'S.D.PASTE SHEET'!D1263)</f>
        <v/>
      </c>
      <c s="90" t="str">
        <f>IF('S.D.PASTE SHEET'!E1263="","",UPPER('S.D.PASTE SHEET'!E1263))</f>
        <v/>
      </c>
      <c s="90" t="str">
        <f>IF('S.D.PASTE SHEET'!F1263="","",'S.D.PASTE SHEET'!F1263)</f>
        <v/>
      </c>
      <c s="90" t="str">
        <f>IF('S.D.PASTE SHEET'!G1263="","",UPPER('S.D.PASTE SHEET'!G1263))</f>
        <v/>
      </c>
      <c s="90" t="str">
        <f>IF('S.D.PASTE SHEET'!H1263="","",UPPER('S.D.PASTE SHEET'!H1263))</f>
        <v/>
      </c>
      <c s="90" t="str">
        <f>IF('S.D.PASTE SHEET'!I1263="","",'S.D.PASTE SHEET'!I1263)</f>
        <v/>
      </c>
      <c s="91" t="str">
        <f>IF('S.D.PASTE SHEET'!J1263="","",'S.D.PASTE SHEET'!J1263)</f>
        <v/>
      </c>
      <c s="90" t="str">
        <f>IF('S.D.PASTE SHEET'!K1263="","",'S.D.PASTE SHEET'!K1263)</f>
        <v/>
      </c>
      <c s="90" t="str">
        <f>IF('S.D.PASTE SHEET'!L1263="","",'S.D.PASTE SHEET'!L1263)</f>
        <v/>
      </c>
      <c s="90" t="str">
        <f>IF('S.D.PASTE SHEET'!M1263="","",'S.D.PASTE SHEET'!M1263)</f>
        <v/>
      </c>
      <c s="90" t="str">
        <f>IF('S.D.PASTE SHEET'!N1263="","",'S.D.PASTE SHEET'!N1263)</f>
        <v/>
      </c>
      <c s="90" t="str">
        <f>IF('S.D.PASTE SHEET'!O1263="","",'S.D.PASTE SHEET'!O1263)</f>
        <v/>
      </c>
      <c s="90" t="str">
        <f>IF('S.D.PASTE SHEET'!P1263="","",'S.D.PASTE SHEET'!P1263)</f>
        <v/>
      </c>
      <c s="90" t="str">
        <f>IF('S.D.PASTE SHEET'!Q1263="","",'S.D.PASTE SHEET'!Q1263)</f>
        <v/>
      </c>
      <c s="90" t="str">
        <f>IF('S.D.PASTE SHEET'!R1263="","",'S.D.PASTE SHEET'!R1263)</f>
        <v/>
      </c>
      <c s="90" t="str">
        <f>IF('S.D.PASTE SHEET'!S1263="","",'S.D.PASTE SHEET'!S1263)</f>
        <v/>
      </c>
      <c s="90" t="str">
        <f>IF('S.D.PASTE SHEET'!T1263="","",'S.D.PASTE SHEET'!T1263)</f>
        <v/>
      </c>
      <c s="90" t="str">
        <f>IF('S.D.PASTE SHEET'!U1263="","",'S.D.PASTE SHEET'!U1263)</f>
        <v/>
      </c>
      <c s="90" t="str">
        <f>IF('S.D.PASTE SHEET'!V1263="","",'S.D.PASTE SHEET'!V1263)</f>
        <v/>
      </c>
      <c s="90" t="str">
        <f>IF('S.D.PASTE SHEET'!W1263="","",'S.D.PASTE SHEET'!W1263)</f>
        <v/>
      </c>
      <c s="90" t="str">
        <f>IF('S.D.PASTE SHEET'!X1263="","",'S.D.PASTE SHEET'!X1263)</f>
        <v/>
      </c>
      <c s="90" t="str">
        <f>IF('S.D.PASTE SHEET'!Y1263="","",'S.D.PASTE SHEET'!Y1263)</f>
        <v/>
      </c>
      <c s="90" t="str">
        <f>IF('S.D.PASTE SHEET'!Z1263="","",'S.D.PASTE SHEET'!Z1263)</f>
        <v/>
      </c>
      <c s="90" t="str">
        <f>IF('S.D.PASTE SHEET'!AA1263="","",'S.D.PASTE SHEET'!AA1263)</f>
        <v/>
      </c>
      <c s="90" t="str">
        <f>IF('S.D.PASTE SHEET'!AB1263="","",'S.D.PASTE SHEET'!AB1263)</f>
        <v/>
      </c>
      <c s="90" t="str">
        <f>IF('S.D.PASTE SHEET'!AC1263="","",'S.D.PASTE SHEET'!AC1263)</f>
        <v/>
      </c>
      <c s="90" t="str">
        <f>IF('S.D.PASTE SHEET'!AD1263="","",'S.D.PASTE SHEET'!AD1263)</f>
        <v/>
      </c>
      <c s="34"/>
      <c s="32" t="str">
        <f>IF(AK1263="","",IF(AK1263&gt;0,COUNT($AG$2:AG1263),""))</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63" s="32" t="str">
        <f>IF(BC1263="","",IF(BC1263&gt;0,COUNT($AY$2:AY1263),""))</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4" spans="1:66" ht="15.75" customHeight="1">
      <c r="A1264" s="90" t="str">
        <f>IF('S.D.PASTE SHEET'!A1264="","",'S.D.PASTE SHEET'!A1264)</f>
        <v/>
      </c>
      <c s="90" t="str">
        <f>IF('S.D.PASTE SHEET'!B1264="","",'S.D.PASTE SHEET'!B1264)</f>
        <v/>
      </c>
      <c s="90" t="str">
        <f>IF('S.D.PASTE SHEET'!C1264="","",'S.D.PASTE SHEET'!C1264)</f>
        <v/>
      </c>
      <c s="91" t="str">
        <f>IF('S.D.PASTE SHEET'!D1264="","",'S.D.PASTE SHEET'!D1264)</f>
        <v/>
      </c>
      <c s="90" t="str">
        <f>IF('S.D.PASTE SHEET'!E1264="","",UPPER('S.D.PASTE SHEET'!E1264))</f>
        <v/>
      </c>
      <c s="90" t="str">
        <f>IF('S.D.PASTE SHEET'!F1264="","",'S.D.PASTE SHEET'!F1264)</f>
        <v/>
      </c>
      <c s="90" t="str">
        <f>IF('S.D.PASTE SHEET'!G1264="","",UPPER('S.D.PASTE SHEET'!G1264))</f>
        <v/>
      </c>
      <c s="90" t="str">
        <f>IF('S.D.PASTE SHEET'!H1264="","",UPPER('S.D.PASTE SHEET'!H1264))</f>
        <v/>
      </c>
      <c s="90" t="str">
        <f>IF('S.D.PASTE SHEET'!I1264="","",'S.D.PASTE SHEET'!I1264)</f>
        <v/>
      </c>
      <c s="91" t="str">
        <f>IF('S.D.PASTE SHEET'!J1264="","",'S.D.PASTE SHEET'!J1264)</f>
        <v/>
      </c>
      <c s="90" t="str">
        <f>IF('S.D.PASTE SHEET'!K1264="","",'S.D.PASTE SHEET'!K1264)</f>
        <v/>
      </c>
      <c s="90" t="str">
        <f>IF('S.D.PASTE SHEET'!L1264="","",'S.D.PASTE SHEET'!L1264)</f>
        <v/>
      </c>
      <c s="90" t="str">
        <f>IF('S.D.PASTE SHEET'!M1264="","",'S.D.PASTE SHEET'!M1264)</f>
        <v/>
      </c>
      <c s="90" t="str">
        <f>IF('S.D.PASTE SHEET'!N1264="","",'S.D.PASTE SHEET'!N1264)</f>
        <v/>
      </c>
      <c s="90" t="str">
        <f>IF('S.D.PASTE SHEET'!O1264="","",'S.D.PASTE SHEET'!O1264)</f>
        <v/>
      </c>
      <c s="90" t="str">
        <f>IF('S.D.PASTE SHEET'!P1264="","",'S.D.PASTE SHEET'!P1264)</f>
        <v/>
      </c>
      <c s="90" t="str">
        <f>IF('S.D.PASTE SHEET'!Q1264="","",'S.D.PASTE SHEET'!Q1264)</f>
        <v/>
      </c>
      <c s="90" t="str">
        <f>IF('S.D.PASTE SHEET'!R1264="","",'S.D.PASTE SHEET'!R1264)</f>
        <v/>
      </c>
      <c s="90" t="str">
        <f>IF('S.D.PASTE SHEET'!S1264="","",'S.D.PASTE SHEET'!S1264)</f>
        <v/>
      </c>
      <c s="90" t="str">
        <f>IF('S.D.PASTE SHEET'!T1264="","",'S.D.PASTE SHEET'!T1264)</f>
        <v/>
      </c>
      <c s="90" t="str">
        <f>IF('S.D.PASTE SHEET'!U1264="","",'S.D.PASTE SHEET'!U1264)</f>
        <v/>
      </c>
      <c s="90" t="str">
        <f>IF('S.D.PASTE SHEET'!V1264="","",'S.D.PASTE SHEET'!V1264)</f>
        <v/>
      </c>
      <c s="90" t="str">
        <f>IF('S.D.PASTE SHEET'!W1264="","",'S.D.PASTE SHEET'!W1264)</f>
        <v/>
      </c>
      <c s="90" t="str">
        <f>IF('S.D.PASTE SHEET'!X1264="","",'S.D.PASTE SHEET'!X1264)</f>
        <v/>
      </c>
      <c s="90" t="str">
        <f>IF('S.D.PASTE SHEET'!Y1264="","",'S.D.PASTE SHEET'!Y1264)</f>
        <v/>
      </c>
      <c s="90" t="str">
        <f>IF('S.D.PASTE SHEET'!Z1264="","",'S.D.PASTE SHEET'!Z1264)</f>
        <v/>
      </c>
      <c s="90" t="str">
        <f>IF('S.D.PASTE SHEET'!AA1264="","",'S.D.PASTE SHEET'!AA1264)</f>
        <v/>
      </c>
      <c s="90" t="str">
        <f>IF('S.D.PASTE SHEET'!AB1264="","",'S.D.PASTE SHEET'!AB1264)</f>
        <v/>
      </c>
      <c s="90" t="str">
        <f>IF('S.D.PASTE SHEET'!AC1264="","",'S.D.PASTE SHEET'!AC1264)</f>
        <v/>
      </c>
      <c s="90" t="str">
        <f>IF('S.D.PASTE SHEET'!AD1264="","",'S.D.PASTE SHEET'!AD1264)</f>
        <v/>
      </c>
      <c s="34"/>
      <c s="32" t="str">
        <f>IF(AK1264="","",IF(AK1264&gt;0,COUNT($AG$2:AG1264),""))</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 t="shared" si="177"/>
        <v/>
      </c>
      <c r="AX1264" s="32" t="str">
        <f>IF(BC1264="","",IF(BC1264&gt;0,COUNT($AY$2:AY1264),""))</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5" spans="1:66" ht="15.75" customHeight="1">
      <c r="A1265" s="90" t="str">
        <f>IF('S.D.PASTE SHEET'!A1265="","",'S.D.PASTE SHEET'!A1265)</f>
        <v/>
      </c>
      <c s="90" t="str">
        <f>IF('S.D.PASTE SHEET'!B1265="","",'S.D.PASTE SHEET'!B1265)</f>
        <v/>
      </c>
      <c s="90" t="str">
        <f>IF('S.D.PASTE SHEET'!C1265="","",'S.D.PASTE SHEET'!C1265)</f>
        <v/>
      </c>
      <c s="91" t="str">
        <f>IF('S.D.PASTE SHEET'!D1265="","",'S.D.PASTE SHEET'!D1265)</f>
        <v/>
      </c>
      <c s="90" t="str">
        <f>IF('S.D.PASTE SHEET'!E1265="","",UPPER('S.D.PASTE SHEET'!E1265))</f>
        <v/>
      </c>
      <c s="90" t="str">
        <f>IF('S.D.PASTE SHEET'!F1265="","",'S.D.PASTE SHEET'!F1265)</f>
        <v/>
      </c>
      <c s="90" t="str">
        <f>IF('S.D.PASTE SHEET'!G1265="","",UPPER('S.D.PASTE SHEET'!G1265))</f>
        <v/>
      </c>
      <c s="90" t="str">
        <f>IF('S.D.PASTE SHEET'!H1265="","",UPPER('S.D.PASTE SHEET'!H1265))</f>
        <v/>
      </c>
      <c s="90" t="str">
        <f>IF('S.D.PASTE SHEET'!I1265="","",'S.D.PASTE SHEET'!I1265)</f>
        <v/>
      </c>
      <c s="91" t="str">
        <f>IF('S.D.PASTE SHEET'!J1265="","",'S.D.PASTE SHEET'!J1265)</f>
        <v/>
      </c>
      <c s="90" t="str">
        <f>IF('S.D.PASTE SHEET'!K1265="","",'S.D.PASTE SHEET'!K1265)</f>
        <v/>
      </c>
      <c s="90" t="str">
        <f>IF('S.D.PASTE SHEET'!L1265="","",'S.D.PASTE SHEET'!L1265)</f>
        <v/>
      </c>
      <c s="90" t="str">
        <f>IF('S.D.PASTE SHEET'!M1265="","",'S.D.PASTE SHEET'!M1265)</f>
        <v/>
      </c>
      <c s="90" t="str">
        <f>IF('S.D.PASTE SHEET'!N1265="","",'S.D.PASTE SHEET'!N1265)</f>
        <v/>
      </c>
      <c s="90" t="str">
        <f>IF('S.D.PASTE SHEET'!O1265="","",'S.D.PASTE SHEET'!O1265)</f>
        <v/>
      </c>
      <c s="90" t="str">
        <f>IF('S.D.PASTE SHEET'!P1265="","",'S.D.PASTE SHEET'!P1265)</f>
        <v/>
      </c>
      <c s="90" t="str">
        <f>IF('S.D.PASTE SHEET'!Q1265="","",'S.D.PASTE SHEET'!Q1265)</f>
        <v/>
      </c>
      <c s="90" t="str">
        <f>IF('S.D.PASTE SHEET'!R1265="","",'S.D.PASTE SHEET'!R1265)</f>
        <v/>
      </c>
      <c s="90" t="str">
        <f>IF('S.D.PASTE SHEET'!S1265="","",'S.D.PASTE SHEET'!S1265)</f>
        <v/>
      </c>
      <c s="90" t="str">
        <f>IF('S.D.PASTE SHEET'!T1265="","",'S.D.PASTE SHEET'!T1265)</f>
        <v/>
      </c>
      <c s="90" t="str">
        <f>IF('S.D.PASTE SHEET'!U1265="","",'S.D.PASTE SHEET'!U1265)</f>
        <v/>
      </c>
      <c s="90" t="str">
        <f>IF('S.D.PASTE SHEET'!V1265="","",'S.D.PASTE SHEET'!V1265)</f>
        <v/>
      </c>
      <c s="90" t="str">
        <f>IF('S.D.PASTE SHEET'!W1265="","",'S.D.PASTE SHEET'!W1265)</f>
        <v/>
      </c>
      <c s="90" t="str">
        <f>IF('S.D.PASTE SHEET'!X1265="","",'S.D.PASTE SHEET'!X1265)</f>
        <v/>
      </c>
      <c s="90" t="str">
        <f>IF('S.D.PASTE SHEET'!Y1265="","",'S.D.PASTE SHEET'!Y1265)</f>
        <v/>
      </c>
      <c s="90" t="str">
        <f>IF('S.D.PASTE SHEET'!Z1265="","",'S.D.PASTE SHEET'!Z1265)</f>
        <v/>
      </c>
      <c s="90" t="str">
        <f>IF('S.D.PASTE SHEET'!AA1265="","",'S.D.PASTE SHEET'!AA1265)</f>
        <v/>
      </c>
      <c s="90" t="str">
        <f>IF('S.D.PASTE SHEET'!AB1265="","",'S.D.PASTE SHEET'!AB1265)</f>
        <v/>
      </c>
      <c s="90" t="str">
        <f>IF('S.D.PASTE SHEET'!AC1265="","",'S.D.PASTE SHEET'!AC1265)</f>
        <v/>
      </c>
      <c s="90" t="str">
        <f>IF('S.D.PASTE SHEET'!AD1265="","",'S.D.PASTE SHEET'!AD1265)</f>
        <v/>
      </c>
      <c s="34"/>
      <c s="32" t="str">
        <f>IF(AK1265="","",IF(AK1265&gt;0,COUNT($AG$2:AG1265),""))</f>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37" t="str">
        <f t="shared" si="177"/>
        <v/>
      </c>
      <c s="10" t="str">
        <f t="shared" si="177"/>
        <v/>
      </c>
      <c s="10" t="str">
        <f t="shared" si="177"/>
        <v/>
      </c>
      <c s="10" t="str">
        <f t="shared" si="177"/>
        <v/>
      </c>
      <c s="10" t="str">
        <f t="shared" si="177"/>
        <v/>
      </c>
      <c s="10" t="str">
        <f t="shared" si="177"/>
        <v/>
      </c>
      <c s="10" t="str">
        <f>IF(AND($AJ$1=5,$A1265=5),P1265,"")</f>
        <v/>
      </c>
      <c r="AX1265" s="32" t="str">
        <f>IF(BC1265="","",IF(BC1265&gt;0,COUNT($AY$2:AY1265),""))</f>
        <v/>
      </c>
      <c s="10" t="str">
        <f t="shared" si="173"/>
        <v/>
      </c>
      <c s="10" t="str">
        <f t="shared" si="178"/>
        <v/>
      </c>
      <c s="10" t="str">
        <f t="shared" si="178"/>
        <v/>
      </c>
      <c s="39" t="str">
        <f t="shared" si="178"/>
        <v/>
      </c>
      <c s="10" t="str">
        <f t="shared" si="178"/>
        <v/>
      </c>
      <c s="10" t="str">
        <f t="shared" si="178"/>
        <v/>
      </c>
      <c s="10" t="str">
        <f t="shared" si="178"/>
        <v/>
      </c>
      <c s="10" t="str">
        <f t="shared" si="178"/>
        <v/>
      </c>
      <c s="10" t="str">
        <f t="shared" si="178"/>
        <v/>
      </c>
      <c s="39" t="str">
        <f t="shared" si="178"/>
        <v/>
      </c>
      <c s="10" t="str">
        <f t="shared" si="178"/>
        <v/>
      </c>
      <c s="10" t="str">
        <f t="shared" si="178"/>
        <v/>
      </c>
      <c s="10" t="str">
        <f t="shared" si="178"/>
        <v/>
      </c>
      <c s="10" t="str">
        <f t="shared" si="178"/>
        <v/>
      </c>
      <c s="10" t="str">
        <f t="shared" si="178"/>
        <v/>
      </c>
      <c s="10" t="str">
        <f t="shared" si="178"/>
        <v/>
      </c>
    </row>
    <row r="1266" spans="1:66" ht="15.75" customHeight="1">
      <c r="A1266" s="90" t="str">
        <f>IF('S.D.PASTE SHEET'!A1266="","",'S.D.PASTE SHEET'!A1266)</f>
        <v/>
      </c>
      <c s="90" t="str">
        <f>IF('S.D.PASTE SHEET'!B1266="","",'S.D.PASTE SHEET'!B1266)</f>
        <v/>
      </c>
      <c s="90" t="str">
        <f>IF('S.D.PASTE SHEET'!C1266="","",'S.D.PASTE SHEET'!C1266)</f>
        <v/>
      </c>
      <c s="91" t="str">
        <f>IF('S.D.PASTE SHEET'!D1266="","",'S.D.PASTE SHEET'!D1266)</f>
        <v/>
      </c>
      <c s="90" t="str">
        <f>IF('S.D.PASTE SHEET'!E1266="","",UPPER('S.D.PASTE SHEET'!E1266))</f>
        <v/>
      </c>
      <c s="90" t="str">
        <f>IF('S.D.PASTE SHEET'!F1266="","",'S.D.PASTE SHEET'!F1266)</f>
        <v/>
      </c>
      <c s="90" t="str">
        <f>IF('S.D.PASTE SHEET'!G1266="","",UPPER('S.D.PASTE SHEET'!G1266))</f>
        <v/>
      </c>
      <c s="90" t="str">
        <f>IF('S.D.PASTE SHEET'!H1266="","",UPPER('S.D.PASTE SHEET'!H1266))</f>
        <v/>
      </c>
      <c s="90" t="str">
        <f>IF('S.D.PASTE SHEET'!I1266="","",'S.D.PASTE SHEET'!I1266)</f>
        <v/>
      </c>
      <c s="91" t="str">
        <f>IF('S.D.PASTE SHEET'!J1266="","",'S.D.PASTE SHEET'!J1266)</f>
        <v/>
      </c>
      <c s="90" t="str">
        <f>IF('S.D.PASTE SHEET'!K1266="","",'S.D.PASTE SHEET'!K1266)</f>
        <v/>
      </c>
      <c s="90" t="str">
        <f>IF('S.D.PASTE SHEET'!L1266="","",'S.D.PASTE SHEET'!L1266)</f>
        <v/>
      </c>
      <c s="90" t="str">
        <f>IF('S.D.PASTE SHEET'!M1266="","",'S.D.PASTE SHEET'!M1266)</f>
        <v/>
      </c>
      <c s="90" t="str">
        <f>IF('S.D.PASTE SHEET'!N1266="","",'S.D.PASTE SHEET'!N1266)</f>
        <v/>
      </c>
      <c s="90" t="str">
        <f>IF('S.D.PASTE SHEET'!O1266="","",'S.D.PASTE SHEET'!O1266)</f>
        <v/>
      </c>
      <c s="90" t="str">
        <f>IF('S.D.PASTE SHEET'!P1266="","",'S.D.PASTE SHEET'!P1266)</f>
        <v/>
      </c>
      <c s="90" t="str">
        <f>IF('S.D.PASTE SHEET'!Q1266="","",'S.D.PASTE SHEET'!Q1266)</f>
        <v/>
      </c>
      <c s="90" t="str">
        <f>IF('S.D.PASTE SHEET'!R1266="","",'S.D.PASTE SHEET'!R1266)</f>
        <v/>
      </c>
      <c s="90" t="str">
        <f>IF('S.D.PASTE SHEET'!S1266="","",'S.D.PASTE SHEET'!S1266)</f>
        <v/>
      </c>
      <c s="90" t="str">
        <f>IF('S.D.PASTE SHEET'!T1266="","",'S.D.PASTE SHEET'!T1266)</f>
        <v/>
      </c>
      <c s="90" t="str">
        <f>IF('S.D.PASTE SHEET'!U1266="","",'S.D.PASTE SHEET'!U1266)</f>
        <v/>
      </c>
      <c s="90" t="str">
        <f>IF('S.D.PASTE SHEET'!V1266="","",'S.D.PASTE SHEET'!V1266)</f>
        <v/>
      </c>
      <c s="90" t="str">
        <f>IF('S.D.PASTE SHEET'!W1266="","",'S.D.PASTE SHEET'!W1266)</f>
        <v/>
      </c>
      <c s="90" t="str">
        <f>IF('S.D.PASTE SHEET'!X1266="","",'S.D.PASTE SHEET'!X1266)</f>
        <v/>
      </c>
      <c s="90" t="str">
        <f>IF('S.D.PASTE SHEET'!Y1266="","",'S.D.PASTE SHEET'!Y1266)</f>
        <v/>
      </c>
      <c s="90" t="str">
        <f>IF('S.D.PASTE SHEET'!Z1266="","",'S.D.PASTE SHEET'!Z1266)</f>
        <v/>
      </c>
      <c s="90" t="str">
        <f>IF('S.D.PASTE SHEET'!AA1266="","",'S.D.PASTE SHEET'!AA1266)</f>
        <v/>
      </c>
      <c s="90" t="str">
        <f>IF('S.D.PASTE SHEET'!AB1266="","",'S.D.PASTE SHEET'!AB1266)</f>
        <v/>
      </c>
      <c s="90" t="str">
        <f>IF('S.D.PASTE SHEET'!AC1266="","",'S.D.PASTE SHEET'!AC1266)</f>
        <v/>
      </c>
      <c s="90" t="str">
        <f>IF('S.D.PASTE SHEET'!AD1266="","",'S.D.PASTE SHEET'!AD1266)</f>
        <v/>
      </c>
      <c s="34"/>
      <c s="32" t="str">
        <f>IF(AK1266="","",IF(AK1266&gt;0,COUNT($AG$2:AG1266),""))</f>
        <v/>
      </c>
      <c s="10" t="str">
        <f t="shared" si="179" ref="AG1266:AV1281">IF(AND($AJ$1=5,$A1266=5),A1266,"")</f>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66" s="32" t="str">
        <f>IF(BC1266="","",IF(BC1266&gt;0,COUNT($AY$2:AY1266),""))</f>
        <v/>
      </c>
      <c s="10" t="str">
        <f t="shared" si="173"/>
        <v/>
      </c>
      <c s="10" t="str">
        <f t="shared" si="180" ref="AZ1266:BN1281">IF(AND($BB$1=5,$A1266=5,$BC$1=$B1266),B1266,"")</f>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67" spans="1:66" ht="15.75" customHeight="1">
      <c r="A1267" s="90" t="str">
        <f>IF('S.D.PASTE SHEET'!A1267="","",'S.D.PASTE SHEET'!A1267)</f>
        <v/>
      </c>
      <c s="90" t="str">
        <f>IF('S.D.PASTE SHEET'!B1267="","",'S.D.PASTE SHEET'!B1267)</f>
        <v/>
      </c>
      <c s="90" t="str">
        <f>IF('S.D.PASTE SHEET'!C1267="","",'S.D.PASTE SHEET'!C1267)</f>
        <v/>
      </c>
      <c s="91" t="str">
        <f>IF('S.D.PASTE SHEET'!D1267="","",'S.D.PASTE SHEET'!D1267)</f>
        <v/>
      </c>
      <c s="90" t="str">
        <f>IF('S.D.PASTE SHEET'!E1267="","",UPPER('S.D.PASTE SHEET'!E1267))</f>
        <v/>
      </c>
      <c s="90" t="str">
        <f>IF('S.D.PASTE SHEET'!F1267="","",'S.D.PASTE SHEET'!F1267)</f>
        <v/>
      </c>
      <c s="90" t="str">
        <f>IF('S.D.PASTE SHEET'!G1267="","",UPPER('S.D.PASTE SHEET'!G1267))</f>
        <v/>
      </c>
      <c s="90" t="str">
        <f>IF('S.D.PASTE SHEET'!H1267="","",UPPER('S.D.PASTE SHEET'!H1267))</f>
        <v/>
      </c>
      <c s="90" t="str">
        <f>IF('S.D.PASTE SHEET'!I1267="","",'S.D.PASTE SHEET'!I1267)</f>
        <v/>
      </c>
      <c s="91" t="str">
        <f>IF('S.D.PASTE SHEET'!J1267="","",'S.D.PASTE SHEET'!J1267)</f>
        <v/>
      </c>
      <c s="90" t="str">
        <f>IF('S.D.PASTE SHEET'!K1267="","",'S.D.PASTE SHEET'!K1267)</f>
        <v/>
      </c>
      <c s="90" t="str">
        <f>IF('S.D.PASTE SHEET'!L1267="","",'S.D.PASTE SHEET'!L1267)</f>
        <v/>
      </c>
      <c s="90" t="str">
        <f>IF('S.D.PASTE SHEET'!M1267="","",'S.D.PASTE SHEET'!M1267)</f>
        <v/>
      </c>
      <c s="90" t="str">
        <f>IF('S.D.PASTE SHEET'!N1267="","",'S.D.PASTE SHEET'!N1267)</f>
        <v/>
      </c>
      <c s="90" t="str">
        <f>IF('S.D.PASTE SHEET'!O1267="","",'S.D.PASTE SHEET'!O1267)</f>
        <v/>
      </c>
      <c s="90" t="str">
        <f>IF('S.D.PASTE SHEET'!P1267="","",'S.D.PASTE SHEET'!P1267)</f>
        <v/>
      </c>
      <c s="90" t="str">
        <f>IF('S.D.PASTE SHEET'!Q1267="","",'S.D.PASTE SHEET'!Q1267)</f>
        <v/>
      </c>
      <c s="90" t="str">
        <f>IF('S.D.PASTE SHEET'!R1267="","",'S.D.PASTE SHEET'!R1267)</f>
        <v/>
      </c>
      <c s="90" t="str">
        <f>IF('S.D.PASTE SHEET'!S1267="","",'S.D.PASTE SHEET'!S1267)</f>
        <v/>
      </c>
      <c s="90" t="str">
        <f>IF('S.D.PASTE SHEET'!T1267="","",'S.D.PASTE SHEET'!T1267)</f>
        <v/>
      </c>
      <c s="90" t="str">
        <f>IF('S.D.PASTE SHEET'!U1267="","",'S.D.PASTE SHEET'!U1267)</f>
        <v/>
      </c>
      <c s="90" t="str">
        <f>IF('S.D.PASTE SHEET'!V1267="","",'S.D.PASTE SHEET'!V1267)</f>
        <v/>
      </c>
      <c s="90" t="str">
        <f>IF('S.D.PASTE SHEET'!W1267="","",'S.D.PASTE SHEET'!W1267)</f>
        <v/>
      </c>
      <c s="90" t="str">
        <f>IF('S.D.PASTE SHEET'!X1267="","",'S.D.PASTE SHEET'!X1267)</f>
        <v/>
      </c>
      <c s="90" t="str">
        <f>IF('S.D.PASTE SHEET'!Y1267="","",'S.D.PASTE SHEET'!Y1267)</f>
        <v/>
      </c>
      <c s="90" t="str">
        <f>IF('S.D.PASTE SHEET'!Z1267="","",'S.D.PASTE SHEET'!Z1267)</f>
        <v/>
      </c>
      <c s="90" t="str">
        <f>IF('S.D.PASTE SHEET'!AA1267="","",'S.D.PASTE SHEET'!AA1267)</f>
        <v/>
      </c>
      <c s="90" t="str">
        <f>IF('S.D.PASTE SHEET'!AB1267="","",'S.D.PASTE SHEET'!AB1267)</f>
        <v/>
      </c>
      <c s="90" t="str">
        <f>IF('S.D.PASTE SHEET'!AC1267="","",'S.D.PASTE SHEET'!AC1267)</f>
        <v/>
      </c>
      <c s="90" t="str">
        <f>IF('S.D.PASTE SHEET'!AD1267="","",'S.D.PASTE SHEET'!AD1267)</f>
        <v/>
      </c>
      <c s="34"/>
      <c s="32" t="str">
        <f>IF(AK1267="","",IF(AK1267&gt;0,COUNT($AG$2:AG1267),""))</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67" s="32" t="str">
        <f>IF(BC1267="","",IF(BC1267&gt;0,COUNT($AY$2:AY1267),""))</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68" spans="1:66" ht="15.75" customHeight="1">
      <c r="A1268" s="90" t="str">
        <f>IF('S.D.PASTE SHEET'!A1268="","",'S.D.PASTE SHEET'!A1268)</f>
        <v/>
      </c>
      <c s="90" t="str">
        <f>IF('S.D.PASTE SHEET'!B1268="","",'S.D.PASTE SHEET'!B1268)</f>
        <v/>
      </c>
      <c s="90" t="str">
        <f>IF('S.D.PASTE SHEET'!C1268="","",'S.D.PASTE SHEET'!C1268)</f>
        <v/>
      </c>
      <c s="91" t="str">
        <f>IF('S.D.PASTE SHEET'!D1268="","",'S.D.PASTE SHEET'!D1268)</f>
        <v/>
      </c>
      <c s="90" t="str">
        <f>IF('S.D.PASTE SHEET'!E1268="","",UPPER('S.D.PASTE SHEET'!E1268))</f>
        <v/>
      </c>
      <c s="90" t="str">
        <f>IF('S.D.PASTE SHEET'!F1268="","",'S.D.PASTE SHEET'!F1268)</f>
        <v/>
      </c>
      <c s="90" t="str">
        <f>IF('S.D.PASTE SHEET'!G1268="","",UPPER('S.D.PASTE SHEET'!G1268))</f>
        <v/>
      </c>
      <c s="90" t="str">
        <f>IF('S.D.PASTE SHEET'!H1268="","",UPPER('S.D.PASTE SHEET'!H1268))</f>
        <v/>
      </c>
      <c s="90" t="str">
        <f>IF('S.D.PASTE SHEET'!I1268="","",'S.D.PASTE SHEET'!I1268)</f>
        <v/>
      </c>
      <c s="91" t="str">
        <f>IF('S.D.PASTE SHEET'!J1268="","",'S.D.PASTE SHEET'!J1268)</f>
        <v/>
      </c>
      <c s="90" t="str">
        <f>IF('S.D.PASTE SHEET'!K1268="","",'S.D.PASTE SHEET'!K1268)</f>
        <v/>
      </c>
      <c s="90" t="str">
        <f>IF('S.D.PASTE SHEET'!L1268="","",'S.D.PASTE SHEET'!L1268)</f>
        <v/>
      </c>
      <c s="90" t="str">
        <f>IF('S.D.PASTE SHEET'!M1268="","",'S.D.PASTE SHEET'!M1268)</f>
        <v/>
      </c>
      <c s="90" t="str">
        <f>IF('S.D.PASTE SHEET'!N1268="","",'S.D.PASTE SHEET'!N1268)</f>
        <v/>
      </c>
      <c s="90" t="str">
        <f>IF('S.D.PASTE SHEET'!O1268="","",'S.D.PASTE SHEET'!O1268)</f>
        <v/>
      </c>
      <c s="90" t="str">
        <f>IF('S.D.PASTE SHEET'!P1268="","",'S.D.PASTE SHEET'!P1268)</f>
        <v/>
      </c>
      <c s="90" t="str">
        <f>IF('S.D.PASTE SHEET'!Q1268="","",'S.D.PASTE SHEET'!Q1268)</f>
        <v/>
      </c>
      <c s="90" t="str">
        <f>IF('S.D.PASTE SHEET'!R1268="","",'S.D.PASTE SHEET'!R1268)</f>
        <v/>
      </c>
      <c s="90" t="str">
        <f>IF('S.D.PASTE SHEET'!S1268="","",'S.D.PASTE SHEET'!S1268)</f>
        <v/>
      </c>
      <c s="90" t="str">
        <f>IF('S.D.PASTE SHEET'!T1268="","",'S.D.PASTE SHEET'!T1268)</f>
        <v/>
      </c>
      <c s="90" t="str">
        <f>IF('S.D.PASTE SHEET'!U1268="","",'S.D.PASTE SHEET'!U1268)</f>
        <v/>
      </c>
      <c s="90" t="str">
        <f>IF('S.D.PASTE SHEET'!V1268="","",'S.D.PASTE SHEET'!V1268)</f>
        <v/>
      </c>
      <c s="90" t="str">
        <f>IF('S.D.PASTE SHEET'!W1268="","",'S.D.PASTE SHEET'!W1268)</f>
        <v/>
      </c>
      <c s="90" t="str">
        <f>IF('S.D.PASTE SHEET'!X1268="","",'S.D.PASTE SHEET'!X1268)</f>
        <v/>
      </c>
      <c s="90" t="str">
        <f>IF('S.D.PASTE SHEET'!Y1268="","",'S.D.PASTE SHEET'!Y1268)</f>
        <v/>
      </c>
      <c s="90" t="str">
        <f>IF('S.D.PASTE SHEET'!Z1268="","",'S.D.PASTE SHEET'!Z1268)</f>
        <v/>
      </c>
      <c s="90" t="str">
        <f>IF('S.D.PASTE SHEET'!AA1268="","",'S.D.PASTE SHEET'!AA1268)</f>
        <v/>
      </c>
      <c s="90" t="str">
        <f>IF('S.D.PASTE SHEET'!AB1268="","",'S.D.PASTE SHEET'!AB1268)</f>
        <v/>
      </c>
      <c s="90" t="str">
        <f>IF('S.D.PASTE SHEET'!AC1268="","",'S.D.PASTE SHEET'!AC1268)</f>
        <v/>
      </c>
      <c s="90" t="str">
        <f>IF('S.D.PASTE SHEET'!AD1268="","",'S.D.PASTE SHEET'!AD1268)</f>
        <v/>
      </c>
      <c s="34"/>
      <c s="32" t="str">
        <f>IF(AK1268="","",IF(AK1268&gt;0,COUNT($AG$2:AG1268),""))</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68" s="32" t="str">
        <f>IF(BC1268="","",IF(BC1268&gt;0,COUNT($AY$2:AY1268),""))</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69" spans="1:66" ht="15.75" customHeight="1">
      <c r="A1269" s="90" t="str">
        <f>IF('S.D.PASTE SHEET'!A1269="","",'S.D.PASTE SHEET'!A1269)</f>
        <v/>
      </c>
      <c s="90" t="str">
        <f>IF('S.D.PASTE SHEET'!B1269="","",'S.D.PASTE SHEET'!B1269)</f>
        <v/>
      </c>
      <c s="90" t="str">
        <f>IF('S.D.PASTE SHEET'!C1269="","",'S.D.PASTE SHEET'!C1269)</f>
        <v/>
      </c>
      <c s="91" t="str">
        <f>IF('S.D.PASTE SHEET'!D1269="","",'S.D.PASTE SHEET'!D1269)</f>
        <v/>
      </c>
      <c s="90" t="str">
        <f>IF('S.D.PASTE SHEET'!E1269="","",UPPER('S.D.PASTE SHEET'!E1269))</f>
        <v/>
      </c>
      <c s="90" t="str">
        <f>IF('S.D.PASTE SHEET'!F1269="","",'S.D.PASTE SHEET'!F1269)</f>
        <v/>
      </c>
      <c s="90" t="str">
        <f>IF('S.D.PASTE SHEET'!G1269="","",UPPER('S.D.PASTE SHEET'!G1269))</f>
        <v/>
      </c>
      <c s="90" t="str">
        <f>IF('S.D.PASTE SHEET'!H1269="","",UPPER('S.D.PASTE SHEET'!H1269))</f>
        <v/>
      </c>
      <c s="90" t="str">
        <f>IF('S.D.PASTE SHEET'!I1269="","",'S.D.PASTE SHEET'!I1269)</f>
        <v/>
      </c>
      <c s="91" t="str">
        <f>IF('S.D.PASTE SHEET'!J1269="","",'S.D.PASTE SHEET'!J1269)</f>
        <v/>
      </c>
      <c s="90" t="str">
        <f>IF('S.D.PASTE SHEET'!K1269="","",'S.D.PASTE SHEET'!K1269)</f>
        <v/>
      </c>
      <c s="90" t="str">
        <f>IF('S.D.PASTE SHEET'!L1269="","",'S.D.PASTE SHEET'!L1269)</f>
        <v/>
      </c>
      <c s="90" t="str">
        <f>IF('S.D.PASTE SHEET'!M1269="","",'S.D.PASTE SHEET'!M1269)</f>
        <v/>
      </c>
      <c s="90" t="str">
        <f>IF('S.D.PASTE SHEET'!N1269="","",'S.D.PASTE SHEET'!N1269)</f>
        <v/>
      </c>
      <c s="90" t="str">
        <f>IF('S.D.PASTE SHEET'!O1269="","",'S.D.PASTE SHEET'!O1269)</f>
        <v/>
      </c>
      <c s="90" t="str">
        <f>IF('S.D.PASTE SHEET'!P1269="","",'S.D.PASTE SHEET'!P1269)</f>
        <v/>
      </c>
      <c s="90" t="str">
        <f>IF('S.D.PASTE SHEET'!Q1269="","",'S.D.PASTE SHEET'!Q1269)</f>
        <v/>
      </c>
      <c s="90" t="str">
        <f>IF('S.D.PASTE SHEET'!R1269="","",'S.D.PASTE SHEET'!R1269)</f>
        <v/>
      </c>
      <c s="90" t="str">
        <f>IF('S.D.PASTE SHEET'!S1269="","",'S.D.PASTE SHEET'!S1269)</f>
        <v/>
      </c>
      <c s="90" t="str">
        <f>IF('S.D.PASTE SHEET'!T1269="","",'S.D.PASTE SHEET'!T1269)</f>
        <v/>
      </c>
      <c s="90" t="str">
        <f>IF('S.D.PASTE SHEET'!U1269="","",'S.D.PASTE SHEET'!U1269)</f>
        <v/>
      </c>
      <c s="90" t="str">
        <f>IF('S.D.PASTE SHEET'!V1269="","",'S.D.PASTE SHEET'!V1269)</f>
        <v/>
      </c>
      <c s="90" t="str">
        <f>IF('S.D.PASTE SHEET'!W1269="","",'S.D.PASTE SHEET'!W1269)</f>
        <v/>
      </c>
      <c s="90" t="str">
        <f>IF('S.D.PASTE SHEET'!X1269="","",'S.D.PASTE SHEET'!X1269)</f>
        <v/>
      </c>
      <c s="90" t="str">
        <f>IF('S.D.PASTE SHEET'!Y1269="","",'S.D.PASTE SHEET'!Y1269)</f>
        <v/>
      </c>
      <c s="90" t="str">
        <f>IF('S.D.PASTE SHEET'!Z1269="","",'S.D.PASTE SHEET'!Z1269)</f>
        <v/>
      </c>
      <c s="90" t="str">
        <f>IF('S.D.PASTE SHEET'!AA1269="","",'S.D.PASTE SHEET'!AA1269)</f>
        <v/>
      </c>
      <c s="90" t="str">
        <f>IF('S.D.PASTE SHEET'!AB1269="","",'S.D.PASTE SHEET'!AB1269)</f>
        <v/>
      </c>
      <c s="90" t="str">
        <f>IF('S.D.PASTE SHEET'!AC1269="","",'S.D.PASTE SHEET'!AC1269)</f>
        <v/>
      </c>
      <c s="90" t="str">
        <f>IF('S.D.PASTE SHEET'!AD1269="","",'S.D.PASTE SHEET'!AD1269)</f>
        <v/>
      </c>
      <c s="34"/>
      <c s="32" t="str">
        <f>IF(AK1269="","",IF(AK1269&gt;0,COUNT($AG$2:AG1269),""))</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69" s="32" t="str">
        <f>IF(BC1269="","",IF(BC1269&gt;0,COUNT($AY$2:AY1269),""))</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0" spans="1:66" ht="15.75" customHeight="1">
      <c r="A1270" s="90" t="str">
        <f>IF('S.D.PASTE SHEET'!A1270="","",'S.D.PASTE SHEET'!A1270)</f>
        <v/>
      </c>
      <c s="90" t="str">
        <f>IF('S.D.PASTE SHEET'!B1270="","",'S.D.PASTE SHEET'!B1270)</f>
        <v/>
      </c>
      <c s="90" t="str">
        <f>IF('S.D.PASTE SHEET'!C1270="","",'S.D.PASTE SHEET'!C1270)</f>
        <v/>
      </c>
      <c s="91" t="str">
        <f>IF('S.D.PASTE SHEET'!D1270="","",'S.D.PASTE SHEET'!D1270)</f>
        <v/>
      </c>
      <c s="90" t="str">
        <f>IF('S.D.PASTE SHEET'!E1270="","",UPPER('S.D.PASTE SHEET'!E1270))</f>
        <v/>
      </c>
      <c s="90" t="str">
        <f>IF('S.D.PASTE SHEET'!F1270="","",'S.D.PASTE SHEET'!F1270)</f>
        <v/>
      </c>
      <c s="90" t="str">
        <f>IF('S.D.PASTE SHEET'!G1270="","",UPPER('S.D.PASTE SHEET'!G1270))</f>
        <v/>
      </c>
      <c s="90" t="str">
        <f>IF('S.D.PASTE SHEET'!H1270="","",UPPER('S.D.PASTE SHEET'!H1270))</f>
        <v/>
      </c>
      <c s="90" t="str">
        <f>IF('S.D.PASTE SHEET'!I1270="","",'S.D.PASTE SHEET'!I1270)</f>
        <v/>
      </c>
      <c s="91" t="str">
        <f>IF('S.D.PASTE SHEET'!J1270="","",'S.D.PASTE SHEET'!J1270)</f>
        <v/>
      </c>
      <c s="90" t="str">
        <f>IF('S.D.PASTE SHEET'!K1270="","",'S.D.PASTE SHEET'!K1270)</f>
        <v/>
      </c>
      <c s="90" t="str">
        <f>IF('S.D.PASTE SHEET'!L1270="","",'S.D.PASTE SHEET'!L1270)</f>
        <v/>
      </c>
      <c s="90" t="str">
        <f>IF('S.D.PASTE SHEET'!M1270="","",'S.D.PASTE SHEET'!M1270)</f>
        <v/>
      </c>
      <c s="90" t="str">
        <f>IF('S.D.PASTE SHEET'!N1270="","",'S.D.PASTE SHEET'!N1270)</f>
        <v/>
      </c>
      <c s="90" t="str">
        <f>IF('S.D.PASTE SHEET'!O1270="","",'S.D.PASTE SHEET'!O1270)</f>
        <v/>
      </c>
      <c s="90" t="str">
        <f>IF('S.D.PASTE SHEET'!P1270="","",'S.D.PASTE SHEET'!P1270)</f>
        <v/>
      </c>
      <c s="90" t="str">
        <f>IF('S.D.PASTE SHEET'!Q1270="","",'S.D.PASTE SHEET'!Q1270)</f>
        <v/>
      </c>
      <c s="90" t="str">
        <f>IF('S.D.PASTE SHEET'!R1270="","",'S.D.PASTE SHEET'!R1270)</f>
        <v/>
      </c>
      <c s="90" t="str">
        <f>IF('S.D.PASTE SHEET'!S1270="","",'S.D.PASTE SHEET'!S1270)</f>
        <v/>
      </c>
      <c s="90" t="str">
        <f>IF('S.D.PASTE SHEET'!T1270="","",'S.D.PASTE SHEET'!T1270)</f>
        <v/>
      </c>
      <c s="90" t="str">
        <f>IF('S.D.PASTE SHEET'!U1270="","",'S.D.PASTE SHEET'!U1270)</f>
        <v/>
      </c>
      <c s="90" t="str">
        <f>IF('S.D.PASTE SHEET'!V1270="","",'S.D.PASTE SHEET'!V1270)</f>
        <v/>
      </c>
      <c s="90" t="str">
        <f>IF('S.D.PASTE SHEET'!W1270="","",'S.D.PASTE SHEET'!W1270)</f>
        <v/>
      </c>
      <c s="90" t="str">
        <f>IF('S.D.PASTE SHEET'!X1270="","",'S.D.PASTE SHEET'!X1270)</f>
        <v/>
      </c>
      <c s="90" t="str">
        <f>IF('S.D.PASTE SHEET'!Y1270="","",'S.D.PASTE SHEET'!Y1270)</f>
        <v/>
      </c>
      <c s="90" t="str">
        <f>IF('S.D.PASTE SHEET'!Z1270="","",'S.D.PASTE SHEET'!Z1270)</f>
        <v/>
      </c>
      <c s="90" t="str">
        <f>IF('S.D.PASTE SHEET'!AA1270="","",'S.D.PASTE SHEET'!AA1270)</f>
        <v/>
      </c>
      <c s="90" t="str">
        <f>IF('S.D.PASTE SHEET'!AB1270="","",'S.D.PASTE SHEET'!AB1270)</f>
        <v/>
      </c>
      <c s="90" t="str">
        <f>IF('S.D.PASTE SHEET'!AC1270="","",'S.D.PASTE SHEET'!AC1270)</f>
        <v/>
      </c>
      <c s="90" t="str">
        <f>IF('S.D.PASTE SHEET'!AD1270="","",'S.D.PASTE SHEET'!AD1270)</f>
        <v/>
      </c>
      <c s="34"/>
      <c s="32" t="str">
        <f>IF(AK1270="","",IF(AK1270&gt;0,COUNT($AG$2:AG1270),""))</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0" s="32" t="str">
        <f>IF(BC1270="","",IF(BC1270&gt;0,COUNT($AY$2:AY1270),""))</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1" spans="1:66" ht="15.75" customHeight="1">
      <c r="A1271" s="90" t="str">
        <f>IF('S.D.PASTE SHEET'!A1271="","",'S.D.PASTE SHEET'!A1271)</f>
        <v/>
      </c>
      <c s="90" t="str">
        <f>IF('S.D.PASTE SHEET'!B1271="","",'S.D.PASTE SHEET'!B1271)</f>
        <v/>
      </c>
      <c s="90" t="str">
        <f>IF('S.D.PASTE SHEET'!C1271="","",'S.D.PASTE SHEET'!C1271)</f>
        <v/>
      </c>
      <c s="91" t="str">
        <f>IF('S.D.PASTE SHEET'!D1271="","",'S.D.PASTE SHEET'!D1271)</f>
        <v/>
      </c>
      <c s="90" t="str">
        <f>IF('S.D.PASTE SHEET'!E1271="","",UPPER('S.D.PASTE SHEET'!E1271))</f>
        <v/>
      </c>
      <c s="90" t="str">
        <f>IF('S.D.PASTE SHEET'!F1271="","",'S.D.PASTE SHEET'!F1271)</f>
        <v/>
      </c>
      <c s="90" t="str">
        <f>IF('S.D.PASTE SHEET'!G1271="","",UPPER('S.D.PASTE SHEET'!G1271))</f>
        <v/>
      </c>
      <c s="90" t="str">
        <f>IF('S.D.PASTE SHEET'!H1271="","",UPPER('S.D.PASTE SHEET'!H1271))</f>
        <v/>
      </c>
      <c s="90" t="str">
        <f>IF('S.D.PASTE SHEET'!I1271="","",'S.D.PASTE SHEET'!I1271)</f>
        <v/>
      </c>
      <c s="91" t="str">
        <f>IF('S.D.PASTE SHEET'!J1271="","",'S.D.PASTE SHEET'!J1271)</f>
        <v/>
      </c>
      <c s="90" t="str">
        <f>IF('S.D.PASTE SHEET'!K1271="","",'S.D.PASTE SHEET'!K1271)</f>
        <v/>
      </c>
      <c s="90" t="str">
        <f>IF('S.D.PASTE SHEET'!L1271="","",'S.D.PASTE SHEET'!L1271)</f>
        <v/>
      </c>
      <c s="90" t="str">
        <f>IF('S.D.PASTE SHEET'!M1271="","",'S.D.PASTE SHEET'!M1271)</f>
        <v/>
      </c>
      <c s="90" t="str">
        <f>IF('S.D.PASTE SHEET'!N1271="","",'S.D.PASTE SHEET'!N1271)</f>
        <v/>
      </c>
      <c s="90" t="str">
        <f>IF('S.D.PASTE SHEET'!O1271="","",'S.D.PASTE SHEET'!O1271)</f>
        <v/>
      </c>
      <c s="90" t="str">
        <f>IF('S.D.PASTE SHEET'!P1271="","",'S.D.PASTE SHEET'!P1271)</f>
        <v/>
      </c>
      <c s="90" t="str">
        <f>IF('S.D.PASTE SHEET'!Q1271="","",'S.D.PASTE SHEET'!Q1271)</f>
        <v/>
      </c>
      <c s="90" t="str">
        <f>IF('S.D.PASTE SHEET'!R1271="","",'S.D.PASTE SHEET'!R1271)</f>
        <v/>
      </c>
      <c s="90" t="str">
        <f>IF('S.D.PASTE SHEET'!S1271="","",'S.D.PASTE SHEET'!S1271)</f>
        <v/>
      </c>
      <c s="90" t="str">
        <f>IF('S.D.PASTE SHEET'!T1271="","",'S.D.PASTE SHEET'!T1271)</f>
        <v/>
      </c>
      <c s="90" t="str">
        <f>IF('S.D.PASTE SHEET'!U1271="","",'S.D.PASTE SHEET'!U1271)</f>
        <v/>
      </c>
      <c s="90" t="str">
        <f>IF('S.D.PASTE SHEET'!V1271="","",'S.D.PASTE SHEET'!V1271)</f>
        <v/>
      </c>
      <c s="90" t="str">
        <f>IF('S.D.PASTE SHEET'!W1271="","",'S.D.PASTE SHEET'!W1271)</f>
        <v/>
      </c>
      <c s="90" t="str">
        <f>IF('S.D.PASTE SHEET'!X1271="","",'S.D.PASTE SHEET'!X1271)</f>
        <v/>
      </c>
      <c s="90" t="str">
        <f>IF('S.D.PASTE SHEET'!Y1271="","",'S.D.PASTE SHEET'!Y1271)</f>
        <v/>
      </c>
      <c s="90" t="str">
        <f>IF('S.D.PASTE SHEET'!Z1271="","",'S.D.PASTE SHEET'!Z1271)</f>
        <v/>
      </c>
      <c s="90" t="str">
        <f>IF('S.D.PASTE SHEET'!AA1271="","",'S.D.PASTE SHEET'!AA1271)</f>
        <v/>
      </c>
      <c s="90" t="str">
        <f>IF('S.D.PASTE SHEET'!AB1271="","",'S.D.PASTE SHEET'!AB1271)</f>
        <v/>
      </c>
      <c s="90" t="str">
        <f>IF('S.D.PASTE SHEET'!AC1271="","",'S.D.PASTE SHEET'!AC1271)</f>
        <v/>
      </c>
      <c s="90" t="str">
        <f>IF('S.D.PASTE SHEET'!AD1271="","",'S.D.PASTE SHEET'!AD1271)</f>
        <v/>
      </c>
      <c s="34"/>
      <c s="32" t="str">
        <f>IF(AK1271="","",IF(AK1271&gt;0,COUNT($AG$2:AG1271),""))</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1" s="32" t="str">
        <f>IF(BC1271="","",IF(BC1271&gt;0,COUNT($AY$2:AY1271),""))</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2" spans="1:66" ht="15.75" customHeight="1">
      <c r="A1272" s="90" t="str">
        <f>IF('S.D.PASTE SHEET'!A1272="","",'S.D.PASTE SHEET'!A1272)</f>
        <v/>
      </c>
      <c s="90" t="str">
        <f>IF('S.D.PASTE SHEET'!B1272="","",'S.D.PASTE SHEET'!B1272)</f>
        <v/>
      </c>
      <c s="90" t="str">
        <f>IF('S.D.PASTE SHEET'!C1272="","",'S.D.PASTE SHEET'!C1272)</f>
        <v/>
      </c>
      <c s="91" t="str">
        <f>IF('S.D.PASTE SHEET'!D1272="","",'S.D.PASTE SHEET'!D1272)</f>
        <v/>
      </c>
      <c s="90" t="str">
        <f>IF('S.D.PASTE SHEET'!E1272="","",UPPER('S.D.PASTE SHEET'!E1272))</f>
        <v/>
      </c>
      <c s="90" t="str">
        <f>IF('S.D.PASTE SHEET'!F1272="","",'S.D.PASTE SHEET'!F1272)</f>
        <v/>
      </c>
      <c s="90" t="str">
        <f>IF('S.D.PASTE SHEET'!G1272="","",UPPER('S.D.PASTE SHEET'!G1272))</f>
        <v/>
      </c>
      <c s="90" t="str">
        <f>IF('S.D.PASTE SHEET'!H1272="","",UPPER('S.D.PASTE SHEET'!H1272))</f>
        <v/>
      </c>
      <c s="90" t="str">
        <f>IF('S.D.PASTE SHEET'!I1272="","",'S.D.PASTE SHEET'!I1272)</f>
        <v/>
      </c>
      <c s="91" t="str">
        <f>IF('S.D.PASTE SHEET'!J1272="","",'S.D.PASTE SHEET'!J1272)</f>
        <v/>
      </c>
      <c s="90" t="str">
        <f>IF('S.D.PASTE SHEET'!K1272="","",'S.D.PASTE SHEET'!K1272)</f>
        <v/>
      </c>
      <c s="90" t="str">
        <f>IF('S.D.PASTE SHEET'!L1272="","",'S.D.PASTE SHEET'!L1272)</f>
        <v/>
      </c>
      <c s="90" t="str">
        <f>IF('S.D.PASTE SHEET'!M1272="","",'S.D.PASTE SHEET'!M1272)</f>
        <v/>
      </c>
      <c s="90" t="str">
        <f>IF('S.D.PASTE SHEET'!N1272="","",'S.D.PASTE SHEET'!N1272)</f>
        <v/>
      </c>
      <c s="90" t="str">
        <f>IF('S.D.PASTE SHEET'!O1272="","",'S.D.PASTE SHEET'!O1272)</f>
        <v/>
      </c>
      <c s="90" t="str">
        <f>IF('S.D.PASTE SHEET'!P1272="","",'S.D.PASTE SHEET'!P1272)</f>
        <v/>
      </c>
      <c s="90" t="str">
        <f>IF('S.D.PASTE SHEET'!Q1272="","",'S.D.PASTE SHEET'!Q1272)</f>
        <v/>
      </c>
      <c s="90" t="str">
        <f>IF('S.D.PASTE SHEET'!R1272="","",'S.D.PASTE SHEET'!R1272)</f>
        <v/>
      </c>
      <c s="90" t="str">
        <f>IF('S.D.PASTE SHEET'!S1272="","",'S.D.PASTE SHEET'!S1272)</f>
        <v/>
      </c>
      <c s="90" t="str">
        <f>IF('S.D.PASTE SHEET'!T1272="","",'S.D.PASTE SHEET'!T1272)</f>
        <v/>
      </c>
      <c s="90" t="str">
        <f>IF('S.D.PASTE SHEET'!U1272="","",'S.D.PASTE SHEET'!U1272)</f>
        <v/>
      </c>
      <c s="90" t="str">
        <f>IF('S.D.PASTE SHEET'!V1272="","",'S.D.PASTE SHEET'!V1272)</f>
        <v/>
      </c>
      <c s="90" t="str">
        <f>IF('S.D.PASTE SHEET'!W1272="","",'S.D.PASTE SHEET'!W1272)</f>
        <v/>
      </c>
      <c s="90" t="str">
        <f>IF('S.D.PASTE SHEET'!X1272="","",'S.D.PASTE SHEET'!X1272)</f>
        <v/>
      </c>
      <c s="90" t="str">
        <f>IF('S.D.PASTE SHEET'!Y1272="","",'S.D.PASTE SHEET'!Y1272)</f>
        <v/>
      </c>
      <c s="90" t="str">
        <f>IF('S.D.PASTE SHEET'!Z1272="","",'S.D.PASTE SHEET'!Z1272)</f>
        <v/>
      </c>
      <c s="90" t="str">
        <f>IF('S.D.PASTE SHEET'!AA1272="","",'S.D.PASTE SHEET'!AA1272)</f>
        <v/>
      </c>
      <c s="90" t="str">
        <f>IF('S.D.PASTE SHEET'!AB1272="","",'S.D.PASTE SHEET'!AB1272)</f>
        <v/>
      </c>
      <c s="90" t="str">
        <f>IF('S.D.PASTE SHEET'!AC1272="","",'S.D.PASTE SHEET'!AC1272)</f>
        <v/>
      </c>
      <c s="90" t="str">
        <f>IF('S.D.PASTE SHEET'!AD1272="","",'S.D.PASTE SHEET'!AD1272)</f>
        <v/>
      </c>
      <c s="34"/>
      <c s="32" t="str">
        <f>IF(AK1272="","",IF(AK1272&gt;0,COUNT($AG$2:AG1272),""))</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2" s="32" t="str">
        <f>IF(BC1272="","",IF(BC1272&gt;0,COUNT($AY$2:AY1272),""))</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3" spans="1:66" ht="15.75" customHeight="1">
      <c r="A1273" s="90" t="str">
        <f>IF('S.D.PASTE SHEET'!A1273="","",'S.D.PASTE SHEET'!A1273)</f>
        <v/>
      </c>
      <c s="90" t="str">
        <f>IF('S.D.PASTE SHEET'!B1273="","",'S.D.PASTE SHEET'!B1273)</f>
        <v/>
      </c>
      <c s="90" t="str">
        <f>IF('S.D.PASTE SHEET'!C1273="","",'S.D.PASTE SHEET'!C1273)</f>
        <v/>
      </c>
      <c s="91" t="str">
        <f>IF('S.D.PASTE SHEET'!D1273="","",'S.D.PASTE SHEET'!D1273)</f>
        <v/>
      </c>
      <c s="90" t="str">
        <f>IF('S.D.PASTE SHEET'!E1273="","",UPPER('S.D.PASTE SHEET'!E1273))</f>
        <v/>
      </c>
      <c s="90" t="str">
        <f>IF('S.D.PASTE SHEET'!F1273="","",'S.D.PASTE SHEET'!F1273)</f>
        <v/>
      </c>
      <c s="90" t="str">
        <f>IF('S.D.PASTE SHEET'!G1273="","",UPPER('S.D.PASTE SHEET'!G1273))</f>
        <v/>
      </c>
      <c s="90" t="str">
        <f>IF('S.D.PASTE SHEET'!H1273="","",UPPER('S.D.PASTE SHEET'!H1273))</f>
        <v/>
      </c>
      <c s="90" t="str">
        <f>IF('S.D.PASTE SHEET'!I1273="","",'S.D.PASTE SHEET'!I1273)</f>
        <v/>
      </c>
      <c s="91" t="str">
        <f>IF('S.D.PASTE SHEET'!J1273="","",'S.D.PASTE SHEET'!J1273)</f>
        <v/>
      </c>
      <c s="90" t="str">
        <f>IF('S.D.PASTE SHEET'!K1273="","",'S.D.PASTE SHEET'!K1273)</f>
        <v/>
      </c>
      <c s="90" t="str">
        <f>IF('S.D.PASTE SHEET'!L1273="","",'S.D.PASTE SHEET'!L1273)</f>
        <v/>
      </c>
      <c s="90" t="str">
        <f>IF('S.D.PASTE SHEET'!M1273="","",'S.D.PASTE SHEET'!M1273)</f>
        <v/>
      </c>
      <c s="90" t="str">
        <f>IF('S.D.PASTE SHEET'!N1273="","",'S.D.PASTE SHEET'!N1273)</f>
        <v/>
      </c>
      <c s="90" t="str">
        <f>IF('S.D.PASTE SHEET'!O1273="","",'S.D.PASTE SHEET'!O1273)</f>
        <v/>
      </c>
      <c s="90" t="str">
        <f>IF('S.D.PASTE SHEET'!P1273="","",'S.D.PASTE SHEET'!P1273)</f>
        <v/>
      </c>
      <c s="90" t="str">
        <f>IF('S.D.PASTE SHEET'!Q1273="","",'S.D.PASTE SHEET'!Q1273)</f>
        <v/>
      </c>
      <c s="90" t="str">
        <f>IF('S.D.PASTE SHEET'!R1273="","",'S.D.PASTE SHEET'!R1273)</f>
        <v/>
      </c>
      <c s="90" t="str">
        <f>IF('S.D.PASTE SHEET'!S1273="","",'S.D.PASTE SHEET'!S1273)</f>
        <v/>
      </c>
      <c s="90" t="str">
        <f>IF('S.D.PASTE SHEET'!T1273="","",'S.D.PASTE SHEET'!T1273)</f>
        <v/>
      </c>
      <c s="90" t="str">
        <f>IF('S.D.PASTE SHEET'!U1273="","",'S.D.PASTE SHEET'!U1273)</f>
        <v/>
      </c>
      <c s="90" t="str">
        <f>IF('S.D.PASTE SHEET'!V1273="","",'S.D.PASTE SHEET'!V1273)</f>
        <v/>
      </c>
      <c s="90" t="str">
        <f>IF('S.D.PASTE SHEET'!W1273="","",'S.D.PASTE SHEET'!W1273)</f>
        <v/>
      </c>
      <c s="90" t="str">
        <f>IF('S.D.PASTE SHEET'!X1273="","",'S.D.PASTE SHEET'!X1273)</f>
        <v/>
      </c>
      <c s="90" t="str">
        <f>IF('S.D.PASTE SHEET'!Y1273="","",'S.D.PASTE SHEET'!Y1273)</f>
        <v/>
      </c>
      <c s="90" t="str">
        <f>IF('S.D.PASTE SHEET'!Z1273="","",'S.D.PASTE SHEET'!Z1273)</f>
        <v/>
      </c>
      <c s="90" t="str">
        <f>IF('S.D.PASTE SHEET'!AA1273="","",'S.D.PASTE SHEET'!AA1273)</f>
        <v/>
      </c>
      <c s="90" t="str">
        <f>IF('S.D.PASTE SHEET'!AB1273="","",'S.D.PASTE SHEET'!AB1273)</f>
        <v/>
      </c>
      <c s="90" t="str">
        <f>IF('S.D.PASTE SHEET'!AC1273="","",'S.D.PASTE SHEET'!AC1273)</f>
        <v/>
      </c>
      <c s="90" t="str">
        <f>IF('S.D.PASTE SHEET'!AD1273="","",'S.D.PASTE SHEET'!AD1273)</f>
        <v/>
      </c>
      <c s="34"/>
      <c s="32" t="str">
        <f>IF(AK1273="","",IF(AK1273&gt;0,COUNT($AG$2:AG1273),""))</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3" s="32" t="str">
        <f>IF(BC1273="","",IF(BC1273&gt;0,COUNT($AY$2:AY1273),""))</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4" spans="1:66" ht="15.75" customHeight="1">
      <c r="A1274" s="90" t="str">
        <f>IF('S.D.PASTE SHEET'!A1274="","",'S.D.PASTE SHEET'!A1274)</f>
        <v/>
      </c>
      <c s="90" t="str">
        <f>IF('S.D.PASTE SHEET'!B1274="","",'S.D.PASTE SHEET'!B1274)</f>
        <v/>
      </c>
      <c s="90" t="str">
        <f>IF('S.D.PASTE SHEET'!C1274="","",'S.D.PASTE SHEET'!C1274)</f>
        <v/>
      </c>
      <c s="91" t="str">
        <f>IF('S.D.PASTE SHEET'!D1274="","",'S.D.PASTE SHEET'!D1274)</f>
        <v/>
      </c>
      <c s="90" t="str">
        <f>IF('S.D.PASTE SHEET'!E1274="","",UPPER('S.D.PASTE SHEET'!E1274))</f>
        <v/>
      </c>
      <c s="90" t="str">
        <f>IF('S.D.PASTE SHEET'!F1274="","",'S.D.PASTE SHEET'!F1274)</f>
        <v/>
      </c>
      <c s="90" t="str">
        <f>IF('S.D.PASTE SHEET'!G1274="","",UPPER('S.D.PASTE SHEET'!G1274))</f>
        <v/>
      </c>
      <c s="90" t="str">
        <f>IF('S.D.PASTE SHEET'!H1274="","",UPPER('S.D.PASTE SHEET'!H1274))</f>
        <v/>
      </c>
      <c s="90" t="str">
        <f>IF('S.D.PASTE SHEET'!I1274="","",'S.D.PASTE SHEET'!I1274)</f>
        <v/>
      </c>
      <c s="91" t="str">
        <f>IF('S.D.PASTE SHEET'!J1274="","",'S.D.PASTE SHEET'!J1274)</f>
        <v/>
      </c>
      <c s="90" t="str">
        <f>IF('S.D.PASTE SHEET'!K1274="","",'S.D.PASTE SHEET'!K1274)</f>
        <v/>
      </c>
      <c s="90" t="str">
        <f>IF('S.D.PASTE SHEET'!L1274="","",'S.D.PASTE SHEET'!L1274)</f>
        <v/>
      </c>
      <c s="90" t="str">
        <f>IF('S.D.PASTE SHEET'!M1274="","",'S.D.PASTE SHEET'!M1274)</f>
        <v/>
      </c>
      <c s="90" t="str">
        <f>IF('S.D.PASTE SHEET'!N1274="","",'S.D.PASTE SHEET'!N1274)</f>
        <v/>
      </c>
      <c s="90" t="str">
        <f>IF('S.D.PASTE SHEET'!O1274="","",'S.D.PASTE SHEET'!O1274)</f>
        <v/>
      </c>
      <c s="90" t="str">
        <f>IF('S.D.PASTE SHEET'!P1274="","",'S.D.PASTE SHEET'!P1274)</f>
        <v/>
      </c>
      <c s="90" t="str">
        <f>IF('S.D.PASTE SHEET'!Q1274="","",'S.D.PASTE SHEET'!Q1274)</f>
        <v/>
      </c>
      <c s="90" t="str">
        <f>IF('S.D.PASTE SHEET'!R1274="","",'S.D.PASTE SHEET'!R1274)</f>
        <v/>
      </c>
      <c s="90" t="str">
        <f>IF('S.D.PASTE SHEET'!S1274="","",'S.D.PASTE SHEET'!S1274)</f>
        <v/>
      </c>
      <c s="90" t="str">
        <f>IF('S.D.PASTE SHEET'!T1274="","",'S.D.PASTE SHEET'!T1274)</f>
        <v/>
      </c>
      <c s="90" t="str">
        <f>IF('S.D.PASTE SHEET'!U1274="","",'S.D.PASTE SHEET'!U1274)</f>
        <v/>
      </c>
      <c s="90" t="str">
        <f>IF('S.D.PASTE SHEET'!V1274="","",'S.D.PASTE SHEET'!V1274)</f>
        <v/>
      </c>
      <c s="90" t="str">
        <f>IF('S.D.PASTE SHEET'!W1274="","",'S.D.PASTE SHEET'!W1274)</f>
        <v/>
      </c>
      <c s="90" t="str">
        <f>IF('S.D.PASTE SHEET'!X1274="","",'S.D.PASTE SHEET'!X1274)</f>
        <v/>
      </c>
      <c s="90" t="str">
        <f>IF('S.D.PASTE SHEET'!Y1274="","",'S.D.PASTE SHEET'!Y1274)</f>
        <v/>
      </c>
      <c s="90" t="str">
        <f>IF('S.D.PASTE SHEET'!Z1274="","",'S.D.PASTE SHEET'!Z1274)</f>
        <v/>
      </c>
      <c s="90" t="str">
        <f>IF('S.D.PASTE SHEET'!AA1274="","",'S.D.PASTE SHEET'!AA1274)</f>
        <v/>
      </c>
      <c s="90" t="str">
        <f>IF('S.D.PASTE SHEET'!AB1274="","",'S.D.PASTE SHEET'!AB1274)</f>
        <v/>
      </c>
      <c s="90" t="str">
        <f>IF('S.D.PASTE SHEET'!AC1274="","",'S.D.PASTE SHEET'!AC1274)</f>
        <v/>
      </c>
      <c s="90" t="str">
        <f>IF('S.D.PASTE SHEET'!AD1274="","",'S.D.PASTE SHEET'!AD1274)</f>
        <v/>
      </c>
      <c s="34"/>
      <c s="32" t="str">
        <f>IF(AK1274="","",IF(AK1274&gt;0,COUNT($AG$2:AG1274),""))</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4" s="32" t="str">
        <f>IF(BC1274="","",IF(BC1274&gt;0,COUNT($AY$2:AY1274),""))</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5" spans="1:66" ht="15.75" customHeight="1">
      <c r="A1275" s="90" t="str">
        <f>IF('S.D.PASTE SHEET'!A1275="","",'S.D.PASTE SHEET'!A1275)</f>
        <v/>
      </c>
      <c s="90" t="str">
        <f>IF('S.D.PASTE SHEET'!B1275="","",'S.D.PASTE SHEET'!B1275)</f>
        <v/>
      </c>
      <c s="90" t="str">
        <f>IF('S.D.PASTE SHEET'!C1275="","",'S.D.PASTE SHEET'!C1275)</f>
        <v/>
      </c>
      <c s="91" t="str">
        <f>IF('S.D.PASTE SHEET'!D1275="","",'S.D.PASTE SHEET'!D1275)</f>
        <v/>
      </c>
      <c s="90" t="str">
        <f>IF('S.D.PASTE SHEET'!E1275="","",UPPER('S.D.PASTE SHEET'!E1275))</f>
        <v/>
      </c>
      <c s="90" t="str">
        <f>IF('S.D.PASTE SHEET'!F1275="","",'S.D.PASTE SHEET'!F1275)</f>
        <v/>
      </c>
      <c s="90" t="str">
        <f>IF('S.D.PASTE SHEET'!G1275="","",UPPER('S.D.PASTE SHEET'!G1275))</f>
        <v/>
      </c>
      <c s="90" t="str">
        <f>IF('S.D.PASTE SHEET'!H1275="","",UPPER('S.D.PASTE SHEET'!H1275))</f>
        <v/>
      </c>
      <c s="90" t="str">
        <f>IF('S.D.PASTE SHEET'!I1275="","",'S.D.PASTE SHEET'!I1275)</f>
        <v/>
      </c>
      <c s="91" t="str">
        <f>IF('S.D.PASTE SHEET'!J1275="","",'S.D.PASTE SHEET'!J1275)</f>
        <v/>
      </c>
      <c s="90" t="str">
        <f>IF('S.D.PASTE SHEET'!K1275="","",'S.D.PASTE SHEET'!K1275)</f>
        <v/>
      </c>
      <c s="90" t="str">
        <f>IF('S.D.PASTE SHEET'!L1275="","",'S.D.PASTE SHEET'!L1275)</f>
        <v/>
      </c>
      <c s="90" t="str">
        <f>IF('S.D.PASTE SHEET'!M1275="","",'S.D.PASTE SHEET'!M1275)</f>
        <v/>
      </c>
      <c s="90" t="str">
        <f>IF('S.D.PASTE SHEET'!N1275="","",'S.D.PASTE SHEET'!N1275)</f>
        <v/>
      </c>
      <c s="90" t="str">
        <f>IF('S.D.PASTE SHEET'!O1275="","",'S.D.PASTE SHEET'!O1275)</f>
        <v/>
      </c>
      <c s="90" t="str">
        <f>IF('S.D.PASTE SHEET'!P1275="","",'S.D.PASTE SHEET'!P1275)</f>
        <v/>
      </c>
      <c s="90" t="str">
        <f>IF('S.D.PASTE SHEET'!Q1275="","",'S.D.PASTE SHEET'!Q1275)</f>
        <v/>
      </c>
      <c s="90" t="str">
        <f>IF('S.D.PASTE SHEET'!R1275="","",'S.D.PASTE SHEET'!R1275)</f>
        <v/>
      </c>
      <c s="90" t="str">
        <f>IF('S.D.PASTE SHEET'!S1275="","",'S.D.PASTE SHEET'!S1275)</f>
        <v/>
      </c>
      <c s="90" t="str">
        <f>IF('S.D.PASTE SHEET'!T1275="","",'S.D.PASTE SHEET'!T1275)</f>
        <v/>
      </c>
      <c s="90" t="str">
        <f>IF('S.D.PASTE SHEET'!U1275="","",'S.D.PASTE SHEET'!U1275)</f>
        <v/>
      </c>
      <c s="90" t="str">
        <f>IF('S.D.PASTE SHEET'!V1275="","",'S.D.PASTE SHEET'!V1275)</f>
        <v/>
      </c>
      <c s="90" t="str">
        <f>IF('S.D.PASTE SHEET'!W1275="","",'S.D.PASTE SHEET'!W1275)</f>
        <v/>
      </c>
      <c s="90" t="str">
        <f>IF('S.D.PASTE SHEET'!X1275="","",'S.D.PASTE SHEET'!X1275)</f>
        <v/>
      </c>
      <c s="90" t="str">
        <f>IF('S.D.PASTE SHEET'!Y1275="","",'S.D.PASTE SHEET'!Y1275)</f>
        <v/>
      </c>
      <c s="90" t="str">
        <f>IF('S.D.PASTE SHEET'!Z1275="","",'S.D.PASTE SHEET'!Z1275)</f>
        <v/>
      </c>
      <c s="90" t="str">
        <f>IF('S.D.PASTE SHEET'!AA1275="","",'S.D.PASTE SHEET'!AA1275)</f>
        <v/>
      </c>
      <c s="90" t="str">
        <f>IF('S.D.PASTE SHEET'!AB1275="","",'S.D.PASTE SHEET'!AB1275)</f>
        <v/>
      </c>
      <c s="90" t="str">
        <f>IF('S.D.PASTE SHEET'!AC1275="","",'S.D.PASTE SHEET'!AC1275)</f>
        <v/>
      </c>
      <c s="90" t="str">
        <f>IF('S.D.PASTE SHEET'!AD1275="","",'S.D.PASTE SHEET'!AD1275)</f>
        <v/>
      </c>
      <c s="34"/>
      <c s="32" t="str">
        <f>IF(AK1275="","",IF(AK1275&gt;0,COUNT($AG$2:AG1275),""))</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5" s="32" t="str">
        <f>IF(BC1275="","",IF(BC1275&gt;0,COUNT($AY$2:AY1275),""))</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6" spans="1:66" ht="15.75" customHeight="1">
      <c r="A1276" s="90" t="str">
        <f>IF('S.D.PASTE SHEET'!A1276="","",'S.D.PASTE SHEET'!A1276)</f>
        <v/>
      </c>
      <c s="90" t="str">
        <f>IF('S.D.PASTE SHEET'!B1276="","",'S.D.PASTE SHEET'!B1276)</f>
        <v/>
      </c>
      <c s="90" t="str">
        <f>IF('S.D.PASTE SHEET'!C1276="","",'S.D.PASTE SHEET'!C1276)</f>
        <v/>
      </c>
      <c s="91" t="str">
        <f>IF('S.D.PASTE SHEET'!D1276="","",'S.D.PASTE SHEET'!D1276)</f>
        <v/>
      </c>
      <c s="90" t="str">
        <f>IF('S.D.PASTE SHEET'!E1276="","",UPPER('S.D.PASTE SHEET'!E1276))</f>
        <v/>
      </c>
      <c s="90" t="str">
        <f>IF('S.D.PASTE SHEET'!F1276="","",'S.D.PASTE SHEET'!F1276)</f>
        <v/>
      </c>
      <c s="90" t="str">
        <f>IF('S.D.PASTE SHEET'!G1276="","",UPPER('S.D.PASTE SHEET'!G1276))</f>
        <v/>
      </c>
      <c s="90" t="str">
        <f>IF('S.D.PASTE SHEET'!H1276="","",UPPER('S.D.PASTE SHEET'!H1276))</f>
        <v/>
      </c>
      <c s="90" t="str">
        <f>IF('S.D.PASTE SHEET'!I1276="","",'S.D.PASTE SHEET'!I1276)</f>
        <v/>
      </c>
      <c s="91" t="str">
        <f>IF('S.D.PASTE SHEET'!J1276="","",'S.D.PASTE SHEET'!J1276)</f>
        <v/>
      </c>
      <c s="90" t="str">
        <f>IF('S.D.PASTE SHEET'!K1276="","",'S.D.PASTE SHEET'!K1276)</f>
        <v/>
      </c>
      <c s="90" t="str">
        <f>IF('S.D.PASTE SHEET'!L1276="","",'S.D.PASTE SHEET'!L1276)</f>
        <v/>
      </c>
      <c s="90" t="str">
        <f>IF('S.D.PASTE SHEET'!M1276="","",'S.D.PASTE SHEET'!M1276)</f>
        <v/>
      </c>
      <c s="90" t="str">
        <f>IF('S.D.PASTE SHEET'!N1276="","",'S.D.PASTE SHEET'!N1276)</f>
        <v/>
      </c>
      <c s="90" t="str">
        <f>IF('S.D.PASTE SHEET'!O1276="","",'S.D.PASTE SHEET'!O1276)</f>
        <v/>
      </c>
      <c s="90" t="str">
        <f>IF('S.D.PASTE SHEET'!P1276="","",'S.D.PASTE SHEET'!P1276)</f>
        <v/>
      </c>
      <c s="90" t="str">
        <f>IF('S.D.PASTE SHEET'!Q1276="","",'S.D.PASTE SHEET'!Q1276)</f>
        <v/>
      </c>
      <c s="90" t="str">
        <f>IF('S.D.PASTE SHEET'!R1276="","",'S.D.PASTE SHEET'!R1276)</f>
        <v/>
      </c>
      <c s="90" t="str">
        <f>IF('S.D.PASTE SHEET'!S1276="","",'S.D.PASTE SHEET'!S1276)</f>
        <v/>
      </c>
      <c s="90" t="str">
        <f>IF('S.D.PASTE SHEET'!T1276="","",'S.D.PASTE SHEET'!T1276)</f>
        <v/>
      </c>
      <c s="90" t="str">
        <f>IF('S.D.PASTE SHEET'!U1276="","",'S.D.PASTE SHEET'!U1276)</f>
        <v/>
      </c>
      <c s="90" t="str">
        <f>IF('S.D.PASTE SHEET'!V1276="","",'S.D.PASTE SHEET'!V1276)</f>
        <v/>
      </c>
      <c s="90" t="str">
        <f>IF('S.D.PASTE SHEET'!W1276="","",'S.D.PASTE SHEET'!W1276)</f>
        <v/>
      </c>
      <c s="90" t="str">
        <f>IF('S.D.PASTE SHEET'!X1276="","",'S.D.PASTE SHEET'!X1276)</f>
        <v/>
      </c>
      <c s="90" t="str">
        <f>IF('S.D.PASTE SHEET'!Y1276="","",'S.D.PASTE SHEET'!Y1276)</f>
        <v/>
      </c>
      <c s="90" t="str">
        <f>IF('S.D.PASTE SHEET'!Z1276="","",'S.D.PASTE SHEET'!Z1276)</f>
        <v/>
      </c>
      <c s="90" t="str">
        <f>IF('S.D.PASTE SHEET'!AA1276="","",'S.D.PASTE SHEET'!AA1276)</f>
        <v/>
      </c>
      <c s="90" t="str">
        <f>IF('S.D.PASTE SHEET'!AB1276="","",'S.D.PASTE SHEET'!AB1276)</f>
        <v/>
      </c>
      <c s="90" t="str">
        <f>IF('S.D.PASTE SHEET'!AC1276="","",'S.D.PASTE SHEET'!AC1276)</f>
        <v/>
      </c>
      <c s="90" t="str">
        <f>IF('S.D.PASTE SHEET'!AD1276="","",'S.D.PASTE SHEET'!AD1276)</f>
        <v/>
      </c>
      <c s="34"/>
      <c s="32" t="str">
        <f>IF(AK1276="","",IF(AK1276&gt;0,COUNT($AG$2:AG1276),""))</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6" s="32" t="str">
        <f>IF(BC1276="","",IF(BC1276&gt;0,COUNT($AY$2:AY1276),""))</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7" spans="1:66" ht="15.75" customHeight="1">
      <c r="A1277" s="90" t="str">
        <f>IF('S.D.PASTE SHEET'!A1277="","",'S.D.PASTE SHEET'!A1277)</f>
        <v/>
      </c>
      <c s="90" t="str">
        <f>IF('S.D.PASTE SHEET'!B1277="","",'S.D.PASTE SHEET'!B1277)</f>
        <v/>
      </c>
      <c s="90" t="str">
        <f>IF('S.D.PASTE SHEET'!C1277="","",'S.D.PASTE SHEET'!C1277)</f>
        <v/>
      </c>
      <c s="91" t="str">
        <f>IF('S.D.PASTE SHEET'!D1277="","",'S.D.PASTE SHEET'!D1277)</f>
        <v/>
      </c>
      <c s="90" t="str">
        <f>IF('S.D.PASTE SHEET'!E1277="","",UPPER('S.D.PASTE SHEET'!E1277))</f>
        <v/>
      </c>
      <c s="90" t="str">
        <f>IF('S.D.PASTE SHEET'!F1277="","",'S.D.PASTE SHEET'!F1277)</f>
        <v/>
      </c>
      <c s="90" t="str">
        <f>IF('S.D.PASTE SHEET'!G1277="","",UPPER('S.D.PASTE SHEET'!G1277))</f>
        <v/>
      </c>
      <c s="90" t="str">
        <f>IF('S.D.PASTE SHEET'!H1277="","",UPPER('S.D.PASTE SHEET'!H1277))</f>
        <v/>
      </c>
      <c s="90" t="str">
        <f>IF('S.D.PASTE SHEET'!I1277="","",'S.D.PASTE SHEET'!I1277)</f>
        <v/>
      </c>
      <c s="91" t="str">
        <f>IF('S.D.PASTE SHEET'!J1277="","",'S.D.PASTE SHEET'!J1277)</f>
        <v/>
      </c>
      <c s="90" t="str">
        <f>IF('S.D.PASTE SHEET'!K1277="","",'S.D.PASTE SHEET'!K1277)</f>
        <v/>
      </c>
      <c s="90" t="str">
        <f>IF('S.D.PASTE SHEET'!L1277="","",'S.D.PASTE SHEET'!L1277)</f>
        <v/>
      </c>
      <c s="90" t="str">
        <f>IF('S.D.PASTE SHEET'!M1277="","",'S.D.PASTE SHEET'!M1277)</f>
        <v/>
      </c>
      <c s="90" t="str">
        <f>IF('S.D.PASTE SHEET'!N1277="","",'S.D.PASTE SHEET'!N1277)</f>
        <v/>
      </c>
      <c s="90" t="str">
        <f>IF('S.D.PASTE SHEET'!O1277="","",'S.D.PASTE SHEET'!O1277)</f>
        <v/>
      </c>
      <c s="90" t="str">
        <f>IF('S.D.PASTE SHEET'!P1277="","",'S.D.PASTE SHEET'!P1277)</f>
        <v/>
      </c>
      <c s="90" t="str">
        <f>IF('S.D.PASTE SHEET'!Q1277="","",'S.D.PASTE SHEET'!Q1277)</f>
        <v/>
      </c>
      <c s="90" t="str">
        <f>IF('S.D.PASTE SHEET'!R1277="","",'S.D.PASTE SHEET'!R1277)</f>
        <v/>
      </c>
      <c s="90" t="str">
        <f>IF('S.D.PASTE SHEET'!S1277="","",'S.D.PASTE SHEET'!S1277)</f>
        <v/>
      </c>
      <c s="90" t="str">
        <f>IF('S.D.PASTE SHEET'!T1277="","",'S.D.PASTE SHEET'!T1277)</f>
        <v/>
      </c>
      <c s="90" t="str">
        <f>IF('S.D.PASTE SHEET'!U1277="","",'S.D.PASTE SHEET'!U1277)</f>
        <v/>
      </c>
      <c s="90" t="str">
        <f>IF('S.D.PASTE SHEET'!V1277="","",'S.D.PASTE SHEET'!V1277)</f>
        <v/>
      </c>
      <c s="90" t="str">
        <f>IF('S.D.PASTE SHEET'!W1277="","",'S.D.PASTE SHEET'!W1277)</f>
        <v/>
      </c>
      <c s="90" t="str">
        <f>IF('S.D.PASTE SHEET'!X1277="","",'S.D.PASTE SHEET'!X1277)</f>
        <v/>
      </c>
      <c s="90" t="str">
        <f>IF('S.D.PASTE SHEET'!Y1277="","",'S.D.PASTE SHEET'!Y1277)</f>
        <v/>
      </c>
      <c s="90" t="str">
        <f>IF('S.D.PASTE SHEET'!Z1277="","",'S.D.PASTE SHEET'!Z1277)</f>
        <v/>
      </c>
      <c s="90" t="str">
        <f>IF('S.D.PASTE SHEET'!AA1277="","",'S.D.PASTE SHEET'!AA1277)</f>
        <v/>
      </c>
      <c s="90" t="str">
        <f>IF('S.D.PASTE SHEET'!AB1277="","",'S.D.PASTE SHEET'!AB1277)</f>
        <v/>
      </c>
      <c s="90" t="str">
        <f>IF('S.D.PASTE SHEET'!AC1277="","",'S.D.PASTE SHEET'!AC1277)</f>
        <v/>
      </c>
      <c s="90" t="str">
        <f>IF('S.D.PASTE SHEET'!AD1277="","",'S.D.PASTE SHEET'!AD1277)</f>
        <v/>
      </c>
      <c s="34"/>
      <c s="32" t="str">
        <f>IF(AK1277="","",IF(AK1277&gt;0,COUNT($AG$2:AG1277),""))</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7" s="32" t="str">
        <f>IF(BC1277="","",IF(BC1277&gt;0,COUNT($AY$2:AY1277),""))</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8" spans="1:66" ht="15.75" customHeight="1">
      <c r="A1278" s="90" t="str">
        <f>IF('S.D.PASTE SHEET'!A1278="","",'S.D.PASTE SHEET'!A1278)</f>
        <v/>
      </c>
      <c s="90" t="str">
        <f>IF('S.D.PASTE SHEET'!B1278="","",'S.D.PASTE SHEET'!B1278)</f>
        <v/>
      </c>
      <c s="90" t="str">
        <f>IF('S.D.PASTE SHEET'!C1278="","",'S.D.PASTE SHEET'!C1278)</f>
        <v/>
      </c>
      <c s="91" t="str">
        <f>IF('S.D.PASTE SHEET'!D1278="","",'S.D.PASTE SHEET'!D1278)</f>
        <v/>
      </c>
      <c s="90" t="str">
        <f>IF('S.D.PASTE SHEET'!E1278="","",UPPER('S.D.PASTE SHEET'!E1278))</f>
        <v/>
      </c>
      <c s="90" t="str">
        <f>IF('S.D.PASTE SHEET'!F1278="","",'S.D.PASTE SHEET'!F1278)</f>
        <v/>
      </c>
      <c s="90" t="str">
        <f>IF('S.D.PASTE SHEET'!G1278="","",UPPER('S.D.PASTE SHEET'!G1278))</f>
        <v/>
      </c>
      <c s="90" t="str">
        <f>IF('S.D.PASTE SHEET'!H1278="","",UPPER('S.D.PASTE SHEET'!H1278))</f>
        <v/>
      </c>
      <c s="90" t="str">
        <f>IF('S.D.PASTE SHEET'!I1278="","",'S.D.PASTE SHEET'!I1278)</f>
        <v/>
      </c>
      <c s="91" t="str">
        <f>IF('S.D.PASTE SHEET'!J1278="","",'S.D.PASTE SHEET'!J1278)</f>
        <v/>
      </c>
      <c s="90" t="str">
        <f>IF('S.D.PASTE SHEET'!K1278="","",'S.D.PASTE SHEET'!K1278)</f>
        <v/>
      </c>
      <c s="90" t="str">
        <f>IF('S.D.PASTE SHEET'!L1278="","",'S.D.PASTE SHEET'!L1278)</f>
        <v/>
      </c>
      <c s="90" t="str">
        <f>IF('S.D.PASTE SHEET'!M1278="","",'S.D.PASTE SHEET'!M1278)</f>
        <v/>
      </c>
      <c s="90" t="str">
        <f>IF('S.D.PASTE SHEET'!N1278="","",'S.D.PASTE SHEET'!N1278)</f>
        <v/>
      </c>
      <c s="90" t="str">
        <f>IF('S.D.PASTE SHEET'!O1278="","",'S.D.PASTE SHEET'!O1278)</f>
        <v/>
      </c>
      <c s="90" t="str">
        <f>IF('S.D.PASTE SHEET'!P1278="","",'S.D.PASTE SHEET'!P1278)</f>
        <v/>
      </c>
      <c s="90" t="str">
        <f>IF('S.D.PASTE SHEET'!Q1278="","",'S.D.PASTE SHEET'!Q1278)</f>
        <v/>
      </c>
      <c s="90" t="str">
        <f>IF('S.D.PASTE SHEET'!R1278="","",'S.D.PASTE SHEET'!R1278)</f>
        <v/>
      </c>
      <c s="90" t="str">
        <f>IF('S.D.PASTE SHEET'!S1278="","",'S.D.PASTE SHEET'!S1278)</f>
        <v/>
      </c>
      <c s="90" t="str">
        <f>IF('S.D.PASTE SHEET'!T1278="","",'S.D.PASTE SHEET'!T1278)</f>
        <v/>
      </c>
      <c s="90" t="str">
        <f>IF('S.D.PASTE SHEET'!U1278="","",'S.D.PASTE SHEET'!U1278)</f>
        <v/>
      </c>
      <c s="90" t="str">
        <f>IF('S.D.PASTE SHEET'!V1278="","",'S.D.PASTE SHEET'!V1278)</f>
        <v/>
      </c>
      <c s="90" t="str">
        <f>IF('S.D.PASTE SHEET'!W1278="","",'S.D.PASTE SHEET'!W1278)</f>
        <v/>
      </c>
      <c s="90" t="str">
        <f>IF('S.D.PASTE SHEET'!X1278="","",'S.D.PASTE SHEET'!X1278)</f>
        <v/>
      </c>
      <c s="90" t="str">
        <f>IF('S.D.PASTE SHEET'!Y1278="","",'S.D.PASTE SHEET'!Y1278)</f>
        <v/>
      </c>
      <c s="90" t="str">
        <f>IF('S.D.PASTE SHEET'!Z1278="","",'S.D.PASTE SHEET'!Z1278)</f>
        <v/>
      </c>
      <c s="90" t="str">
        <f>IF('S.D.PASTE SHEET'!AA1278="","",'S.D.PASTE SHEET'!AA1278)</f>
        <v/>
      </c>
      <c s="90" t="str">
        <f>IF('S.D.PASTE SHEET'!AB1278="","",'S.D.PASTE SHEET'!AB1278)</f>
        <v/>
      </c>
      <c s="90" t="str">
        <f>IF('S.D.PASTE SHEET'!AC1278="","",'S.D.PASTE SHEET'!AC1278)</f>
        <v/>
      </c>
      <c s="90" t="str">
        <f>IF('S.D.PASTE SHEET'!AD1278="","",'S.D.PASTE SHEET'!AD1278)</f>
        <v/>
      </c>
      <c s="34"/>
      <c s="32" t="str">
        <f>IF(AK1278="","",IF(AK1278&gt;0,COUNT($AG$2:AG1278),""))</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8" s="32" t="str">
        <f>IF(BC1278="","",IF(BC1278&gt;0,COUNT($AY$2:AY1278),""))</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79" spans="1:66" ht="15.75" customHeight="1">
      <c r="A1279" s="90" t="str">
        <f>IF('S.D.PASTE SHEET'!A1279="","",'S.D.PASTE SHEET'!A1279)</f>
        <v/>
      </c>
      <c s="90" t="str">
        <f>IF('S.D.PASTE SHEET'!B1279="","",'S.D.PASTE SHEET'!B1279)</f>
        <v/>
      </c>
      <c s="90" t="str">
        <f>IF('S.D.PASTE SHEET'!C1279="","",'S.D.PASTE SHEET'!C1279)</f>
        <v/>
      </c>
      <c s="91" t="str">
        <f>IF('S.D.PASTE SHEET'!D1279="","",'S.D.PASTE SHEET'!D1279)</f>
        <v/>
      </c>
      <c s="90" t="str">
        <f>IF('S.D.PASTE SHEET'!E1279="","",UPPER('S.D.PASTE SHEET'!E1279))</f>
        <v/>
      </c>
      <c s="90" t="str">
        <f>IF('S.D.PASTE SHEET'!F1279="","",'S.D.PASTE SHEET'!F1279)</f>
        <v/>
      </c>
      <c s="90" t="str">
        <f>IF('S.D.PASTE SHEET'!G1279="","",UPPER('S.D.PASTE SHEET'!G1279))</f>
        <v/>
      </c>
      <c s="90" t="str">
        <f>IF('S.D.PASTE SHEET'!H1279="","",UPPER('S.D.PASTE SHEET'!H1279))</f>
        <v/>
      </c>
      <c s="90" t="str">
        <f>IF('S.D.PASTE SHEET'!I1279="","",'S.D.PASTE SHEET'!I1279)</f>
        <v/>
      </c>
      <c s="91" t="str">
        <f>IF('S.D.PASTE SHEET'!J1279="","",'S.D.PASTE SHEET'!J1279)</f>
        <v/>
      </c>
      <c s="90" t="str">
        <f>IF('S.D.PASTE SHEET'!K1279="","",'S.D.PASTE SHEET'!K1279)</f>
        <v/>
      </c>
      <c s="90" t="str">
        <f>IF('S.D.PASTE SHEET'!L1279="","",'S.D.PASTE SHEET'!L1279)</f>
        <v/>
      </c>
      <c s="90" t="str">
        <f>IF('S.D.PASTE SHEET'!M1279="","",'S.D.PASTE SHEET'!M1279)</f>
        <v/>
      </c>
      <c s="90" t="str">
        <f>IF('S.D.PASTE SHEET'!N1279="","",'S.D.PASTE SHEET'!N1279)</f>
        <v/>
      </c>
      <c s="90" t="str">
        <f>IF('S.D.PASTE SHEET'!O1279="","",'S.D.PASTE SHEET'!O1279)</f>
        <v/>
      </c>
      <c s="90" t="str">
        <f>IF('S.D.PASTE SHEET'!P1279="","",'S.D.PASTE SHEET'!P1279)</f>
        <v/>
      </c>
      <c s="90" t="str">
        <f>IF('S.D.PASTE SHEET'!Q1279="","",'S.D.PASTE SHEET'!Q1279)</f>
        <v/>
      </c>
      <c s="90" t="str">
        <f>IF('S.D.PASTE SHEET'!R1279="","",'S.D.PASTE SHEET'!R1279)</f>
        <v/>
      </c>
      <c s="90" t="str">
        <f>IF('S.D.PASTE SHEET'!S1279="","",'S.D.PASTE SHEET'!S1279)</f>
        <v/>
      </c>
      <c s="90" t="str">
        <f>IF('S.D.PASTE SHEET'!T1279="","",'S.D.PASTE SHEET'!T1279)</f>
        <v/>
      </c>
      <c s="90" t="str">
        <f>IF('S.D.PASTE SHEET'!U1279="","",'S.D.PASTE SHEET'!U1279)</f>
        <v/>
      </c>
      <c s="90" t="str">
        <f>IF('S.D.PASTE SHEET'!V1279="","",'S.D.PASTE SHEET'!V1279)</f>
        <v/>
      </c>
      <c s="90" t="str">
        <f>IF('S.D.PASTE SHEET'!W1279="","",'S.D.PASTE SHEET'!W1279)</f>
        <v/>
      </c>
      <c s="90" t="str">
        <f>IF('S.D.PASTE SHEET'!X1279="","",'S.D.PASTE SHEET'!X1279)</f>
        <v/>
      </c>
      <c s="90" t="str">
        <f>IF('S.D.PASTE SHEET'!Y1279="","",'S.D.PASTE SHEET'!Y1279)</f>
        <v/>
      </c>
      <c s="90" t="str">
        <f>IF('S.D.PASTE SHEET'!Z1279="","",'S.D.PASTE SHEET'!Z1279)</f>
        <v/>
      </c>
      <c s="90" t="str">
        <f>IF('S.D.PASTE SHEET'!AA1279="","",'S.D.PASTE SHEET'!AA1279)</f>
        <v/>
      </c>
      <c s="90" t="str">
        <f>IF('S.D.PASTE SHEET'!AB1279="","",'S.D.PASTE SHEET'!AB1279)</f>
        <v/>
      </c>
      <c s="90" t="str">
        <f>IF('S.D.PASTE SHEET'!AC1279="","",'S.D.PASTE SHEET'!AC1279)</f>
        <v/>
      </c>
      <c s="90" t="str">
        <f>IF('S.D.PASTE SHEET'!AD1279="","",'S.D.PASTE SHEET'!AD1279)</f>
        <v/>
      </c>
      <c s="34"/>
      <c s="32" t="str">
        <f>IF(AK1279="","",IF(AK1279&gt;0,COUNT($AG$2:AG1279),""))</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79" s="32" t="str">
        <f>IF(BC1279="","",IF(BC1279&gt;0,COUNT($AY$2:AY1279),""))</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80" spans="1:66" ht="15.75" customHeight="1">
      <c r="A1280" s="90" t="str">
        <f>IF('S.D.PASTE SHEET'!A1280="","",'S.D.PASTE SHEET'!A1280)</f>
        <v/>
      </c>
      <c s="90" t="str">
        <f>IF('S.D.PASTE SHEET'!B1280="","",'S.D.PASTE SHEET'!B1280)</f>
        <v/>
      </c>
      <c s="90" t="str">
        <f>IF('S.D.PASTE SHEET'!C1280="","",'S.D.PASTE SHEET'!C1280)</f>
        <v/>
      </c>
      <c s="91" t="str">
        <f>IF('S.D.PASTE SHEET'!D1280="","",'S.D.PASTE SHEET'!D1280)</f>
        <v/>
      </c>
      <c s="90" t="str">
        <f>IF('S.D.PASTE SHEET'!E1280="","",UPPER('S.D.PASTE SHEET'!E1280))</f>
        <v/>
      </c>
      <c s="90" t="str">
        <f>IF('S.D.PASTE SHEET'!F1280="","",'S.D.PASTE SHEET'!F1280)</f>
        <v/>
      </c>
      <c s="90" t="str">
        <f>IF('S.D.PASTE SHEET'!G1280="","",UPPER('S.D.PASTE SHEET'!G1280))</f>
        <v/>
      </c>
      <c s="90" t="str">
        <f>IF('S.D.PASTE SHEET'!H1280="","",UPPER('S.D.PASTE SHEET'!H1280))</f>
        <v/>
      </c>
      <c s="90" t="str">
        <f>IF('S.D.PASTE SHEET'!I1280="","",'S.D.PASTE SHEET'!I1280)</f>
        <v/>
      </c>
      <c s="91" t="str">
        <f>IF('S.D.PASTE SHEET'!J1280="","",'S.D.PASTE SHEET'!J1280)</f>
        <v/>
      </c>
      <c s="90" t="str">
        <f>IF('S.D.PASTE SHEET'!K1280="","",'S.D.PASTE SHEET'!K1280)</f>
        <v/>
      </c>
      <c s="90" t="str">
        <f>IF('S.D.PASTE SHEET'!L1280="","",'S.D.PASTE SHEET'!L1280)</f>
        <v/>
      </c>
      <c s="90" t="str">
        <f>IF('S.D.PASTE SHEET'!M1280="","",'S.D.PASTE SHEET'!M1280)</f>
        <v/>
      </c>
      <c s="90" t="str">
        <f>IF('S.D.PASTE SHEET'!N1280="","",'S.D.PASTE SHEET'!N1280)</f>
        <v/>
      </c>
      <c s="90" t="str">
        <f>IF('S.D.PASTE SHEET'!O1280="","",'S.D.PASTE SHEET'!O1280)</f>
        <v/>
      </c>
      <c s="90" t="str">
        <f>IF('S.D.PASTE SHEET'!P1280="","",'S.D.PASTE SHEET'!P1280)</f>
        <v/>
      </c>
      <c s="90" t="str">
        <f>IF('S.D.PASTE SHEET'!Q1280="","",'S.D.PASTE SHEET'!Q1280)</f>
        <v/>
      </c>
      <c s="90" t="str">
        <f>IF('S.D.PASTE SHEET'!R1280="","",'S.D.PASTE SHEET'!R1280)</f>
        <v/>
      </c>
      <c s="90" t="str">
        <f>IF('S.D.PASTE SHEET'!S1280="","",'S.D.PASTE SHEET'!S1280)</f>
        <v/>
      </c>
      <c s="90" t="str">
        <f>IF('S.D.PASTE SHEET'!T1280="","",'S.D.PASTE SHEET'!T1280)</f>
        <v/>
      </c>
      <c s="90" t="str">
        <f>IF('S.D.PASTE SHEET'!U1280="","",'S.D.PASTE SHEET'!U1280)</f>
        <v/>
      </c>
      <c s="90" t="str">
        <f>IF('S.D.PASTE SHEET'!V1280="","",'S.D.PASTE SHEET'!V1280)</f>
        <v/>
      </c>
      <c s="90" t="str">
        <f>IF('S.D.PASTE SHEET'!W1280="","",'S.D.PASTE SHEET'!W1280)</f>
        <v/>
      </c>
      <c s="90" t="str">
        <f>IF('S.D.PASTE SHEET'!X1280="","",'S.D.PASTE SHEET'!X1280)</f>
        <v/>
      </c>
      <c s="90" t="str">
        <f>IF('S.D.PASTE SHEET'!Y1280="","",'S.D.PASTE SHEET'!Y1280)</f>
        <v/>
      </c>
      <c s="90" t="str">
        <f>IF('S.D.PASTE SHEET'!Z1280="","",'S.D.PASTE SHEET'!Z1280)</f>
        <v/>
      </c>
      <c s="90" t="str">
        <f>IF('S.D.PASTE SHEET'!AA1280="","",'S.D.PASTE SHEET'!AA1280)</f>
        <v/>
      </c>
      <c s="90" t="str">
        <f>IF('S.D.PASTE SHEET'!AB1280="","",'S.D.PASTE SHEET'!AB1280)</f>
        <v/>
      </c>
      <c s="90" t="str">
        <f>IF('S.D.PASTE SHEET'!AC1280="","",'S.D.PASTE SHEET'!AC1280)</f>
        <v/>
      </c>
      <c s="90" t="str">
        <f>IF('S.D.PASTE SHEET'!AD1280="","",'S.D.PASTE SHEET'!AD1280)</f>
        <v/>
      </c>
      <c s="34"/>
      <c s="32" t="str">
        <f>IF(AK1280="","",IF(AK1280&gt;0,COUNT($AG$2:AG1280),""))</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 t="shared" si="179"/>
        <v/>
      </c>
      <c r="AX1280" s="32" t="str">
        <f>IF(BC1280="","",IF(BC1280&gt;0,COUNT($AY$2:AY1280),""))</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81" spans="1:66" ht="15.75" customHeight="1">
      <c r="A1281" s="90" t="str">
        <f>IF('S.D.PASTE SHEET'!A1281="","",'S.D.PASTE SHEET'!A1281)</f>
        <v/>
      </c>
      <c s="90" t="str">
        <f>IF('S.D.PASTE SHEET'!B1281="","",'S.D.PASTE SHEET'!B1281)</f>
        <v/>
      </c>
      <c s="90" t="str">
        <f>IF('S.D.PASTE SHEET'!C1281="","",'S.D.PASTE SHEET'!C1281)</f>
        <v/>
      </c>
      <c s="91" t="str">
        <f>IF('S.D.PASTE SHEET'!D1281="","",'S.D.PASTE SHEET'!D1281)</f>
        <v/>
      </c>
      <c s="90" t="str">
        <f>IF('S.D.PASTE SHEET'!E1281="","",UPPER('S.D.PASTE SHEET'!E1281))</f>
        <v/>
      </c>
      <c s="90" t="str">
        <f>IF('S.D.PASTE SHEET'!F1281="","",'S.D.PASTE SHEET'!F1281)</f>
        <v/>
      </c>
      <c s="90" t="str">
        <f>IF('S.D.PASTE SHEET'!G1281="","",UPPER('S.D.PASTE SHEET'!G1281))</f>
        <v/>
      </c>
      <c s="90" t="str">
        <f>IF('S.D.PASTE SHEET'!H1281="","",UPPER('S.D.PASTE SHEET'!H1281))</f>
        <v/>
      </c>
      <c s="90" t="str">
        <f>IF('S.D.PASTE SHEET'!I1281="","",'S.D.PASTE SHEET'!I1281)</f>
        <v/>
      </c>
      <c s="91" t="str">
        <f>IF('S.D.PASTE SHEET'!J1281="","",'S.D.PASTE SHEET'!J1281)</f>
        <v/>
      </c>
      <c s="90" t="str">
        <f>IF('S.D.PASTE SHEET'!K1281="","",'S.D.PASTE SHEET'!K1281)</f>
        <v/>
      </c>
      <c s="90" t="str">
        <f>IF('S.D.PASTE SHEET'!L1281="","",'S.D.PASTE SHEET'!L1281)</f>
        <v/>
      </c>
      <c s="90" t="str">
        <f>IF('S.D.PASTE SHEET'!M1281="","",'S.D.PASTE SHEET'!M1281)</f>
        <v/>
      </c>
      <c s="90" t="str">
        <f>IF('S.D.PASTE SHEET'!N1281="","",'S.D.PASTE SHEET'!N1281)</f>
        <v/>
      </c>
      <c s="90" t="str">
        <f>IF('S.D.PASTE SHEET'!O1281="","",'S.D.PASTE SHEET'!O1281)</f>
        <v/>
      </c>
      <c s="90" t="str">
        <f>IF('S.D.PASTE SHEET'!P1281="","",'S.D.PASTE SHEET'!P1281)</f>
        <v/>
      </c>
      <c s="90" t="str">
        <f>IF('S.D.PASTE SHEET'!Q1281="","",'S.D.PASTE SHEET'!Q1281)</f>
        <v/>
      </c>
      <c s="90" t="str">
        <f>IF('S.D.PASTE SHEET'!R1281="","",'S.D.PASTE SHEET'!R1281)</f>
        <v/>
      </c>
      <c s="90" t="str">
        <f>IF('S.D.PASTE SHEET'!S1281="","",'S.D.PASTE SHEET'!S1281)</f>
        <v/>
      </c>
      <c s="90" t="str">
        <f>IF('S.D.PASTE SHEET'!T1281="","",'S.D.PASTE SHEET'!T1281)</f>
        <v/>
      </c>
      <c s="90" t="str">
        <f>IF('S.D.PASTE SHEET'!U1281="","",'S.D.PASTE SHEET'!U1281)</f>
        <v/>
      </c>
      <c s="90" t="str">
        <f>IF('S.D.PASTE SHEET'!V1281="","",'S.D.PASTE SHEET'!V1281)</f>
        <v/>
      </c>
      <c s="90" t="str">
        <f>IF('S.D.PASTE SHEET'!W1281="","",'S.D.PASTE SHEET'!W1281)</f>
        <v/>
      </c>
      <c s="90" t="str">
        <f>IF('S.D.PASTE SHEET'!X1281="","",'S.D.PASTE SHEET'!X1281)</f>
        <v/>
      </c>
      <c s="90" t="str">
        <f>IF('S.D.PASTE SHEET'!Y1281="","",'S.D.PASTE SHEET'!Y1281)</f>
        <v/>
      </c>
      <c s="90" t="str">
        <f>IF('S.D.PASTE SHEET'!Z1281="","",'S.D.PASTE SHEET'!Z1281)</f>
        <v/>
      </c>
      <c s="90" t="str">
        <f>IF('S.D.PASTE SHEET'!AA1281="","",'S.D.PASTE SHEET'!AA1281)</f>
        <v/>
      </c>
      <c s="90" t="str">
        <f>IF('S.D.PASTE SHEET'!AB1281="","",'S.D.PASTE SHEET'!AB1281)</f>
        <v/>
      </c>
      <c s="90" t="str">
        <f>IF('S.D.PASTE SHEET'!AC1281="","",'S.D.PASTE SHEET'!AC1281)</f>
        <v/>
      </c>
      <c s="90" t="str">
        <f>IF('S.D.PASTE SHEET'!AD1281="","",'S.D.PASTE SHEET'!AD1281)</f>
        <v/>
      </c>
      <c s="34"/>
      <c s="32" t="str">
        <f>IF(AK1281="","",IF(AK1281&gt;0,COUNT($AG$2:AG1281),""))</f>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37" t="str">
        <f t="shared" si="179"/>
        <v/>
      </c>
      <c s="10" t="str">
        <f t="shared" si="179"/>
        <v/>
      </c>
      <c s="10" t="str">
        <f t="shared" si="179"/>
        <v/>
      </c>
      <c s="10" t="str">
        <f t="shared" si="179"/>
        <v/>
      </c>
      <c s="10" t="str">
        <f t="shared" si="179"/>
        <v/>
      </c>
      <c s="10" t="str">
        <f t="shared" si="179"/>
        <v/>
      </c>
      <c s="10" t="str">
        <f>IF(AND($AJ$1=5,$A1281=5),P1281,"")</f>
        <v/>
      </c>
      <c r="AX1281" s="32" t="str">
        <f>IF(BC1281="","",IF(BC1281&gt;0,COUNT($AY$2:AY1281),""))</f>
        <v/>
      </c>
      <c s="10" t="str">
        <f t="shared" si="173"/>
        <v/>
      </c>
      <c s="10" t="str">
        <f t="shared" si="180"/>
        <v/>
      </c>
      <c s="10" t="str">
        <f t="shared" si="180"/>
        <v/>
      </c>
      <c s="39" t="str">
        <f t="shared" si="180"/>
        <v/>
      </c>
      <c s="10" t="str">
        <f t="shared" si="180"/>
        <v/>
      </c>
      <c s="10" t="str">
        <f t="shared" si="180"/>
        <v/>
      </c>
      <c s="10" t="str">
        <f t="shared" si="180"/>
        <v/>
      </c>
      <c s="10" t="str">
        <f t="shared" si="180"/>
        <v/>
      </c>
      <c s="10" t="str">
        <f t="shared" si="180"/>
        <v/>
      </c>
      <c s="39" t="str">
        <f t="shared" si="180"/>
        <v/>
      </c>
      <c s="10" t="str">
        <f t="shared" si="180"/>
        <v/>
      </c>
      <c s="10" t="str">
        <f t="shared" si="180"/>
        <v/>
      </c>
      <c s="10" t="str">
        <f t="shared" si="180"/>
        <v/>
      </c>
      <c s="10" t="str">
        <f t="shared" si="180"/>
        <v/>
      </c>
      <c s="10" t="str">
        <f t="shared" si="180"/>
        <v/>
      </c>
      <c s="10" t="str">
        <f t="shared" si="180"/>
        <v/>
      </c>
    </row>
    <row r="1282" spans="1:66" ht="15.75" customHeight="1">
      <c r="A1282" s="90" t="str">
        <f>IF('S.D.PASTE SHEET'!A1282="","",'S.D.PASTE SHEET'!A1282)</f>
        <v/>
      </c>
      <c s="90" t="str">
        <f>IF('S.D.PASTE SHEET'!B1282="","",'S.D.PASTE SHEET'!B1282)</f>
        <v/>
      </c>
      <c s="90" t="str">
        <f>IF('S.D.PASTE SHEET'!C1282="","",'S.D.PASTE SHEET'!C1282)</f>
        <v/>
      </c>
      <c s="91" t="str">
        <f>IF('S.D.PASTE SHEET'!D1282="","",'S.D.PASTE SHEET'!D1282)</f>
        <v/>
      </c>
      <c s="90" t="str">
        <f>IF('S.D.PASTE SHEET'!E1282="","",UPPER('S.D.PASTE SHEET'!E1282))</f>
        <v/>
      </c>
      <c s="90" t="str">
        <f>IF('S.D.PASTE SHEET'!F1282="","",'S.D.PASTE SHEET'!F1282)</f>
        <v/>
      </c>
      <c s="90" t="str">
        <f>IF('S.D.PASTE SHEET'!G1282="","",UPPER('S.D.PASTE SHEET'!G1282))</f>
        <v/>
      </c>
      <c s="90" t="str">
        <f>IF('S.D.PASTE SHEET'!H1282="","",UPPER('S.D.PASTE SHEET'!H1282))</f>
        <v/>
      </c>
      <c s="90" t="str">
        <f>IF('S.D.PASTE SHEET'!I1282="","",'S.D.PASTE SHEET'!I1282)</f>
        <v/>
      </c>
      <c s="91" t="str">
        <f>IF('S.D.PASTE SHEET'!J1282="","",'S.D.PASTE SHEET'!J1282)</f>
        <v/>
      </c>
      <c s="90" t="str">
        <f>IF('S.D.PASTE SHEET'!K1282="","",'S.D.PASTE SHEET'!K1282)</f>
        <v/>
      </c>
      <c s="90" t="str">
        <f>IF('S.D.PASTE SHEET'!L1282="","",'S.D.PASTE SHEET'!L1282)</f>
        <v/>
      </c>
      <c s="90" t="str">
        <f>IF('S.D.PASTE SHEET'!M1282="","",'S.D.PASTE SHEET'!M1282)</f>
        <v/>
      </c>
      <c s="90" t="str">
        <f>IF('S.D.PASTE SHEET'!N1282="","",'S.D.PASTE SHEET'!N1282)</f>
        <v/>
      </c>
      <c s="90" t="str">
        <f>IF('S.D.PASTE SHEET'!O1282="","",'S.D.PASTE SHEET'!O1282)</f>
        <v/>
      </c>
      <c s="90" t="str">
        <f>IF('S.D.PASTE SHEET'!P1282="","",'S.D.PASTE SHEET'!P1282)</f>
        <v/>
      </c>
      <c s="90" t="str">
        <f>IF('S.D.PASTE SHEET'!Q1282="","",'S.D.PASTE SHEET'!Q1282)</f>
        <v/>
      </c>
      <c s="90" t="str">
        <f>IF('S.D.PASTE SHEET'!R1282="","",'S.D.PASTE SHEET'!R1282)</f>
        <v/>
      </c>
      <c s="90" t="str">
        <f>IF('S.D.PASTE SHEET'!S1282="","",'S.D.PASTE SHEET'!S1282)</f>
        <v/>
      </c>
      <c s="90" t="str">
        <f>IF('S.D.PASTE SHEET'!T1282="","",'S.D.PASTE SHEET'!T1282)</f>
        <v/>
      </c>
      <c s="90" t="str">
        <f>IF('S.D.PASTE SHEET'!U1282="","",'S.D.PASTE SHEET'!U1282)</f>
        <v/>
      </c>
      <c s="90" t="str">
        <f>IF('S.D.PASTE SHEET'!V1282="","",'S.D.PASTE SHEET'!V1282)</f>
        <v/>
      </c>
      <c s="90" t="str">
        <f>IF('S.D.PASTE SHEET'!W1282="","",'S.D.PASTE SHEET'!W1282)</f>
        <v/>
      </c>
      <c s="90" t="str">
        <f>IF('S.D.PASTE SHEET'!X1282="","",'S.D.PASTE SHEET'!X1282)</f>
        <v/>
      </c>
      <c s="90" t="str">
        <f>IF('S.D.PASTE SHEET'!Y1282="","",'S.D.PASTE SHEET'!Y1282)</f>
        <v/>
      </c>
      <c s="90" t="str">
        <f>IF('S.D.PASTE SHEET'!Z1282="","",'S.D.PASTE SHEET'!Z1282)</f>
        <v/>
      </c>
      <c s="90" t="str">
        <f>IF('S.D.PASTE SHEET'!AA1282="","",'S.D.PASTE SHEET'!AA1282)</f>
        <v/>
      </c>
      <c s="90" t="str">
        <f>IF('S.D.PASTE SHEET'!AB1282="","",'S.D.PASTE SHEET'!AB1282)</f>
        <v/>
      </c>
      <c s="90" t="str">
        <f>IF('S.D.PASTE SHEET'!AC1282="","",'S.D.PASTE SHEET'!AC1282)</f>
        <v/>
      </c>
      <c s="90" t="str">
        <f>IF('S.D.PASTE SHEET'!AD1282="","",'S.D.PASTE SHEET'!AD1282)</f>
        <v/>
      </c>
      <c s="34"/>
      <c s="32" t="str">
        <f>IF(AK1282="","",IF(AK1282&gt;0,COUNT($AG$2:AG1282),""))</f>
        <v/>
      </c>
      <c s="10" t="str">
        <f t="shared" si="181" ref="AG1282:AV1297">IF(AND($AJ$1=5,$A1282=5),A1282,"")</f>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2" s="32" t="str">
        <f>IF(BC1282="","",IF(BC1282&gt;0,COUNT($AY$2:AY1282),""))</f>
        <v/>
      </c>
      <c s="10" t="str">
        <f t="shared" si="182" ref="AY1282:AY1345">IF(AND($BB$1=5,$A1282=5,$BC$1=B1282),A1282,"")</f>
        <v/>
      </c>
      <c s="10" t="str">
        <f t="shared" si="183" ref="AZ1282:BN1297">IF(AND($BB$1=5,$A1282=5,$BC$1=$B1282),B1282,"")</f>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3" spans="1:66" ht="15.75" customHeight="1">
      <c r="A1283" s="90" t="str">
        <f>IF('S.D.PASTE SHEET'!A1283="","",'S.D.PASTE SHEET'!A1283)</f>
        <v/>
      </c>
      <c s="90" t="str">
        <f>IF('S.D.PASTE SHEET'!B1283="","",'S.D.PASTE SHEET'!B1283)</f>
        <v/>
      </c>
      <c s="90" t="str">
        <f>IF('S.D.PASTE SHEET'!C1283="","",'S.D.PASTE SHEET'!C1283)</f>
        <v/>
      </c>
      <c s="91" t="str">
        <f>IF('S.D.PASTE SHEET'!D1283="","",'S.D.PASTE SHEET'!D1283)</f>
        <v/>
      </c>
      <c s="90" t="str">
        <f>IF('S.D.PASTE SHEET'!E1283="","",UPPER('S.D.PASTE SHEET'!E1283))</f>
        <v/>
      </c>
      <c s="90" t="str">
        <f>IF('S.D.PASTE SHEET'!F1283="","",'S.D.PASTE SHEET'!F1283)</f>
        <v/>
      </c>
      <c s="90" t="str">
        <f>IF('S.D.PASTE SHEET'!G1283="","",UPPER('S.D.PASTE SHEET'!G1283))</f>
        <v/>
      </c>
      <c s="90" t="str">
        <f>IF('S.D.PASTE SHEET'!H1283="","",UPPER('S.D.PASTE SHEET'!H1283))</f>
        <v/>
      </c>
      <c s="90" t="str">
        <f>IF('S.D.PASTE SHEET'!I1283="","",'S.D.PASTE SHEET'!I1283)</f>
        <v/>
      </c>
      <c s="91" t="str">
        <f>IF('S.D.PASTE SHEET'!J1283="","",'S.D.PASTE SHEET'!J1283)</f>
        <v/>
      </c>
      <c s="90" t="str">
        <f>IF('S.D.PASTE SHEET'!K1283="","",'S.D.PASTE SHEET'!K1283)</f>
        <v/>
      </c>
      <c s="90" t="str">
        <f>IF('S.D.PASTE SHEET'!L1283="","",'S.D.PASTE SHEET'!L1283)</f>
        <v/>
      </c>
      <c s="90" t="str">
        <f>IF('S.D.PASTE SHEET'!M1283="","",'S.D.PASTE SHEET'!M1283)</f>
        <v/>
      </c>
      <c s="90" t="str">
        <f>IF('S.D.PASTE SHEET'!N1283="","",'S.D.PASTE SHEET'!N1283)</f>
        <v/>
      </c>
      <c s="90" t="str">
        <f>IF('S.D.PASTE SHEET'!O1283="","",'S.D.PASTE SHEET'!O1283)</f>
        <v/>
      </c>
      <c s="90" t="str">
        <f>IF('S.D.PASTE SHEET'!P1283="","",'S.D.PASTE SHEET'!P1283)</f>
        <v/>
      </c>
      <c s="90" t="str">
        <f>IF('S.D.PASTE SHEET'!Q1283="","",'S.D.PASTE SHEET'!Q1283)</f>
        <v/>
      </c>
      <c s="90" t="str">
        <f>IF('S.D.PASTE SHEET'!R1283="","",'S.D.PASTE SHEET'!R1283)</f>
        <v/>
      </c>
      <c s="90" t="str">
        <f>IF('S.D.PASTE SHEET'!S1283="","",'S.D.PASTE SHEET'!S1283)</f>
        <v/>
      </c>
      <c s="90" t="str">
        <f>IF('S.D.PASTE SHEET'!T1283="","",'S.D.PASTE SHEET'!T1283)</f>
        <v/>
      </c>
      <c s="90" t="str">
        <f>IF('S.D.PASTE SHEET'!U1283="","",'S.D.PASTE SHEET'!U1283)</f>
        <v/>
      </c>
      <c s="90" t="str">
        <f>IF('S.D.PASTE SHEET'!V1283="","",'S.D.PASTE SHEET'!V1283)</f>
        <v/>
      </c>
      <c s="90" t="str">
        <f>IF('S.D.PASTE SHEET'!W1283="","",'S.D.PASTE SHEET'!W1283)</f>
        <v/>
      </c>
      <c s="90" t="str">
        <f>IF('S.D.PASTE SHEET'!X1283="","",'S.D.PASTE SHEET'!X1283)</f>
        <v/>
      </c>
      <c s="90" t="str">
        <f>IF('S.D.PASTE SHEET'!Y1283="","",'S.D.PASTE SHEET'!Y1283)</f>
        <v/>
      </c>
      <c s="90" t="str">
        <f>IF('S.D.PASTE SHEET'!Z1283="","",'S.D.PASTE SHEET'!Z1283)</f>
        <v/>
      </c>
      <c s="90" t="str">
        <f>IF('S.D.PASTE SHEET'!AA1283="","",'S.D.PASTE SHEET'!AA1283)</f>
        <v/>
      </c>
      <c s="90" t="str">
        <f>IF('S.D.PASTE SHEET'!AB1283="","",'S.D.PASTE SHEET'!AB1283)</f>
        <v/>
      </c>
      <c s="90" t="str">
        <f>IF('S.D.PASTE SHEET'!AC1283="","",'S.D.PASTE SHEET'!AC1283)</f>
        <v/>
      </c>
      <c s="90" t="str">
        <f>IF('S.D.PASTE SHEET'!AD1283="","",'S.D.PASTE SHEET'!AD1283)</f>
        <v/>
      </c>
      <c s="34"/>
      <c s="32" t="str">
        <f>IF(AK1283="","",IF(AK1283&gt;0,COUNT($AG$2:AG1283),""))</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3" s="32" t="str">
        <f>IF(BC1283="","",IF(BC1283&gt;0,COUNT($AY$2:AY1283),""))</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4" spans="1:66" ht="15.75" customHeight="1">
      <c r="A1284" s="90" t="str">
        <f>IF('S.D.PASTE SHEET'!A1284="","",'S.D.PASTE SHEET'!A1284)</f>
        <v/>
      </c>
      <c s="90" t="str">
        <f>IF('S.D.PASTE SHEET'!B1284="","",'S.D.PASTE SHEET'!B1284)</f>
        <v/>
      </c>
      <c s="90" t="str">
        <f>IF('S.D.PASTE SHEET'!C1284="","",'S.D.PASTE SHEET'!C1284)</f>
        <v/>
      </c>
      <c s="91" t="str">
        <f>IF('S.D.PASTE SHEET'!D1284="","",'S.D.PASTE SHEET'!D1284)</f>
        <v/>
      </c>
      <c s="90" t="str">
        <f>IF('S.D.PASTE SHEET'!E1284="","",UPPER('S.D.PASTE SHEET'!E1284))</f>
        <v/>
      </c>
      <c s="90" t="str">
        <f>IF('S.D.PASTE SHEET'!F1284="","",'S.D.PASTE SHEET'!F1284)</f>
        <v/>
      </c>
      <c s="90" t="str">
        <f>IF('S.D.PASTE SHEET'!G1284="","",UPPER('S.D.PASTE SHEET'!G1284))</f>
        <v/>
      </c>
      <c s="90" t="str">
        <f>IF('S.D.PASTE SHEET'!H1284="","",UPPER('S.D.PASTE SHEET'!H1284))</f>
        <v/>
      </c>
      <c s="90" t="str">
        <f>IF('S.D.PASTE SHEET'!I1284="","",'S.D.PASTE SHEET'!I1284)</f>
        <v/>
      </c>
      <c s="91" t="str">
        <f>IF('S.D.PASTE SHEET'!J1284="","",'S.D.PASTE SHEET'!J1284)</f>
        <v/>
      </c>
      <c s="90" t="str">
        <f>IF('S.D.PASTE SHEET'!K1284="","",'S.D.PASTE SHEET'!K1284)</f>
        <v/>
      </c>
      <c s="90" t="str">
        <f>IF('S.D.PASTE SHEET'!L1284="","",'S.D.PASTE SHEET'!L1284)</f>
        <v/>
      </c>
      <c s="90" t="str">
        <f>IF('S.D.PASTE SHEET'!M1284="","",'S.D.PASTE SHEET'!M1284)</f>
        <v/>
      </c>
      <c s="90" t="str">
        <f>IF('S.D.PASTE SHEET'!N1284="","",'S.D.PASTE SHEET'!N1284)</f>
        <v/>
      </c>
      <c s="90" t="str">
        <f>IF('S.D.PASTE SHEET'!O1284="","",'S.D.PASTE SHEET'!O1284)</f>
        <v/>
      </c>
      <c s="90" t="str">
        <f>IF('S.D.PASTE SHEET'!P1284="","",'S.D.PASTE SHEET'!P1284)</f>
        <v/>
      </c>
      <c s="90" t="str">
        <f>IF('S.D.PASTE SHEET'!Q1284="","",'S.D.PASTE SHEET'!Q1284)</f>
        <v/>
      </c>
      <c s="90" t="str">
        <f>IF('S.D.PASTE SHEET'!R1284="","",'S.D.PASTE SHEET'!R1284)</f>
        <v/>
      </c>
      <c s="90" t="str">
        <f>IF('S.D.PASTE SHEET'!S1284="","",'S.D.PASTE SHEET'!S1284)</f>
        <v/>
      </c>
      <c s="90" t="str">
        <f>IF('S.D.PASTE SHEET'!T1284="","",'S.D.PASTE SHEET'!T1284)</f>
        <v/>
      </c>
      <c s="90" t="str">
        <f>IF('S.D.PASTE SHEET'!U1284="","",'S.D.PASTE SHEET'!U1284)</f>
        <v/>
      </c>
      <c s="90" t="str">
        <f>IF('S.D.PASTE SHEET'!V1284="","",'S.D.PASTE SHEET'!V1284)</f>
        <v/>
      </c>
      <c s="90" t="str">
        <f>IF('S.D.PASTE SHEET'!W1284="","",'S.D.PASTE SHEET'!W1284)</f>
        <v/>
      </c>
      <c s="90" t="str">
        <f>IF('S.D.PASTE SHEET'!X1284="","",'S.D.PASTE SHEET'!X1284)</f>
        <v/>
      </c>
      <c s="90" t="str">
        <f>IF('S.D.PASTE SHEET'!Y1284="","",'S.D.PASTE SHEET'!Y1284)</f>
        <v/>
      </c>
      <c s="90" t="str">
        <f>IF('S.D.PASTE SHEET'!Z1284="","",'S.D.PASTE SHEET'!Z1284)</f>
        <v/>
      </c>
      <c s="90" t="str">
        <f>IF('S.D.PASTE SHEET'!AA1284="","",'S.D.PASTE SHEET'!AA1284)</f>
        <v/>
      </c>
      <c s="90" t="str">
        <f>IF('S.D.PASTE SHEET'!AB1284="","",'S.D.PASTE SHEET'!AB1284)</f>
        <v/>
      </c>
      <c s="90" t="str">
        <f>IF('S.D.PASTE SHEET'!AC1284="","",'S.D.PASTE SHEET'!AC1284)</f>
        <v/>
      </c>
      <c s="90" t="str">
        <f>IF('S.D.PASTE SHEET'!AD1284="","",'S.D.PASTE SHEET'!AD1284)</f>
        <v/>
      </c>
      <c s="34"/>
      <c s="32" t="str">
        <f>IF(AK1284="","",IF(AK1284&gt;0,COUNT($AG$2:AG1284),""))</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4" s="32" t="str">
        <f>IF(BC1284="","",IF(BC1284&gt;0,COUNT($AY$2:AY1284),""))</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5" spans="1:66" ht="15.75" customHeight="1">
      <c r="A1285" s="90" t="str">
        <f>IF('S.D.PASTE SHEET'!A1285="","",'S.D.PASTE SHEET'!A1285)</f>
        <v/>
      </c>
      <c s="90" t="str">
        <f>IF('S.D.PASTE SHEET'!B1285="","",'S.D.PASTE SHEET'!B1285)</f>
        <v/>
      </c>
      <c s="90" t="str">
        <f>IF('S.D.PASTE SHEET'!C1285="","",'S.D.PASTE SHEET'!C1285)</f>
        <v/>
      </c>
      <c s="91" t="str">
        <f>IF('S.D.PASTE SHEET'!D1285="","",'S.D.PASTE SHEET'!D1285)</f>
        <v/>
      </c>
      <c s="90" t="str">
        <f>IF('S.D.PASTE SHEET'!E1285="","",UPPER('S.D.PASTE SHEET'!E1285))</f>
        <v/>
      </c>
      <c s="90" t="str">
        <f>IF('S.D.PASTE SHEET'!F1285="","",'S.D.PASTE SHEET'!F1285)</f>
        <v/>
      </c>
      <c s="90" t="str">
        <f>IF('S.D.PASTE SHEET'!G1285="","",UPPER('S.D.PASTE SHEET'!G1285))</f>
        <v/>
      </c>
      <c s="90" t="str">
        <f>IF('S.D.PASTE SHEET'!H1285="","",UPPER('S.D.PASTE SHEET'!H1285))</f>
        <v/>
      </c>
      <c s="90" t="str">
        <f>IF('S.D.PASTE SHEET'!I1285="","",'S.D.PASTE SHEET'!I1285)</f>
        <v/>
      </c>
      <c s="91" t="str">
        <f>IF('S.D.PASTE SHEET'!J1285="","",'S.D.PASTE SHEET'!J1285)</f>
        <v/>
      </c>
      <c s="90" t="str">
        <f>IF('S.D.PASTE SHEET'!K1285="","",'S.D.PASTE SHEET'!K1285)</f>
        <v/>
      </c>
      <c s="90" t="str">
        <f>IF('S.D.PASTE SHEET'!L1285="","",'S.D.PASTE SHEET'!L1285)</f>
        <v/>
      </c>
      <c s="90" t="str">
        <f>IF('S.D.PASTE SHEET'!M1285="","",'S.D.PASTE SHEET'!M1285)</f>
        <v/>
      </c>
      <c s="90" t="str">
        <f>IF('S.D.PASTE SHEET'!N1285="","",'S.D.PASTE SHEET'!N1285)</f>
        <v/>
      </c>
      <c s="90" t="str">
        <f>IF('S.D.PASTE SHEET'!O1285="","",'S.D.PASTE SHEET'!O1285)</f>
        <v/>
      </c>
      <c s="90" t="str">
        <f>IF('S.D.PASTE SHEET'!P1285="","",'S.D.PASTE SHEET'!P1285)</f>
        <v/>
      </c>
      <c s="90" t="str">
        <f>IF('S.D.PASTE SHEET'!Q1285="","",'S.D.PASTE SHEET'!Q1285)</f>
        <v/>
      </c>
      <c s="90" t="str">
        <f>IF('S.D.PASTE SHEET'!R1285="","",'S.D.PASTE SHEET'!R1285)</f>
        <v/>
      </c>
      <c s="90" t="str">
        <f>IF('S.D.PASTE SHEET'!S1285="","",'S.D.PASTE SHEET'!S1285)</f>
        <v/>
      </c>
      <c s="90" t="str">
        <f>IF('S.D.PASTE SHEET'!T1285="","",'S.D.PASTE SHEET'!T1285)</f>
        <v/>
      </c>
      <c s="90" t="str">
        <f>IF('S.D.PASTE SHEET'!U1285="","",'S.D.PASTE SHEET'!U1285)</f>
        <v/>
      </c>
      <c s="90" t="str">
        <f>IF('S.D.PASTE SHEET'!V1285="","",'S.D.PASTE SHEET'!V1285)</f>
        <v/>
      </c>
      <c s="90" t="str">
        <f>IF('S.D.PASTE SHEET'!W1285="","",'S.D.PASTE SHEET'!W1285)</f>
        <v/>
      </c>
      <c s="90" t="str">
        <f>IF('S.D.PASTE SHEET'!X1285="","",'S.D.PASTE SHEET'!X1285)</f>
        <v/>
      </c>
      <c s="90" t="str">
        <f>IF('S.D.PASTE SHEET'!Y1285="","",'S.D.PASTE SHEET'!Y1285)</f>
        <v/>
      </c>
      <c s="90" t="str">
        <f>IF('S.D.PASTE SHEET'!Z1285="","",'S.D.PASTE SHEET'!Z1285)</f>
        <v/>
      </c>
      <c s="90" t="str">
        <f>IF('S.D.PASTE SHEET'!AA1285="","",'S.D.PASTE SHEET'!AA1285)</f>
        <v/>
      </c>
      <c s="90" t="str">
        <f>IF('S.D.PASTE SHEET'!AB1285="","",'S.D.PASTE SHEET'!AB1285)</f>
        <v/>
      </c>
      <c s="90" t="str">
        <f>IF('S.D.PASTE SHEET'!AC1285="","",'S.D.PASTE SHEET'!AC1285)</f>
        <v/>
      </c>
      <c s="90" t="str">
        <f>IF('S.D.PASTE SHEET'!AD1285="","",'S.D.PASTE SHEET'!AD1285)</f>
        <v/>
      </c>
      <c s="34"/>
      <c s="32" t="str">
        <f>IF(AK1285="","",IF(AK1285&gt;0,COUNT($AG$2:AG1285),""))</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5" s="32" t="str">
        <f>IF(BC1285="","",IF(BC1285&gt;0,COUNT($AY$2:AY1285),""))</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6" spans="1:66" ht="15.75" customHeight="1">
      <c r="A1286" s="90" t="str">
        <f>IF('S.D.PASTE SHEET'!A1286="","",'S.D.PASTE SHEET'!A1286)</f>
        <v/>
      </c>
      <c s="90" t="str">
        <f>IF('S.D.PASTE SHEET'!B1286="","",'S.D.PASTE SHEET'!B1286)</f>
        <v/>
      </c>
      <c s="90" t="str">
        <f>IF('S.D.PASTE SHEET'!C1286="","",'S.D.PASTE SHEET'!C1286)</f>
        <v/>
      </c>
      <c s="91" t="str">
        <f>IF('S.D.PASTE SHEET'!D1286="","",'S.D.PASTE SHEET'!D1286)</f>
        <v/>
      </c>
      <c s="90" t="str">
        <f>IF('S.D.PASTE SHEET'!E1286="","",UPPER('S.D.PASTE SHEET'!E1286))</f>
        <v/>
      </c>
      <c s="90" t="str">
        <f>IF('S.D.PASTE SHEET'!F1286="","",'S.D.PASTE SHEET'!F1286)</f>
        <v/>
      </c>
      <c s="90" t="str">
        <f>IF('S.D.PASTE SHEET'!G1286="","",UPPER('S.D.PASTE SHEET'!G1286))</f>
        <v/>
      </c>
      <c s="90" t="str">
        <f>IF('S.D.PASTE SHEET'!H1286="","",UPPER('S.D.PASTE SHEET'!H1286))</f>
        <v/>
      </c>
      <c s="90" t="str">
        <f>IF('S.D.PASTE SHEET'!I1286="","",'S.D.PASTE SHEET'!I1286)</f>
        <v/>
      </c>
      <c s="91" t="str">
        <f>IF('S.D.PASTE SHEET'!J1286="","",'S.D.PASTE SHEET'!J1286)</f>
        <v/>
      </c>
      <c s="90" t="str">
        <f>IF('S.D.PASTE SHEET'!K1286="","",'S.D.PASTE SHEET'!K1286)</f>
        <v/>
      </c>
      <c s="90" t="str">
        <f>IF('S.D.PASTE SHEET'!L1286="","",'S.D.PASTE SHEET'!L1286)</f>
        <v/>
      </c>
      <c s="90" t="str">
        <f>IF('S.D.PASTE SHEET'!M1286="","",'S.D.PASTE SHEET'!M1286)</f>
        <v/>
      </c>
      <c s="90" t="str">
        <f>IF('S.D.PASTE SHEET'!N1286="","",'S.D.PASTE SHEET'!N1286)</f>
        <v/>
      </c>
      <c s="90" t="str">
        <f>IF('S.D.PASTE SHEET'!O1286="","",'S.D.PASTE SHEET'!O1286)</f>
        <v/>
      </c>
      <c s="90" t="str">
        <f>IF('S.D.PASTE SHEET'!P1286="","",'S.D.PASTE SHEET'!P1286)</f>
        <v/>
      </c>
      <c s="90" t="str">
        <f>IF('S.D.PASTE SHEET'!Q1286="","",'S.D.PASTE SHEET'!Q1286)</f>
        <v/>
      </c>
      <c s="90" t="str">
        <f>IF('S.D.PASTE SHEET'!R1286="","",'S.D.PASTE SHEET'!R1286)</f>
        <v/>
      </c>
      <c s="90" t="str">
        <f>IF('S.D.PASTE SHEET'!S1286="","",'S.D.PASTE SHEET'!S1286)</f>
        <v/>
      </c>
      <c s="90" t="str">
        <f>IF('S.D.PASTE SHEET'!T1286="","",'S.D.PASTE SHEET'!T1286)</f>
        <v/>
      </c>
      <c s="90" t="str">
        <f>IF('S.D.PASTE SHEET'!U1286="","",'S.D.PASTE SHEET'!U1286)</f>
        <v/>
      </c>
      <c s="90" t="str">
        <f>IF('S.D.PASTE SHEET'!V1286="","",'S.D.PASTE SHEET'!V1286)</f>
        <v/>
      </c>
      <c s="90" t="str">
        <f>IF('S.D.PASTE SHEET'!W1286="","",'S.D.PASTE SHEET'!W1286)</f>
        <v/>
      </c>
      <c s="90" t="str">
        <f>IF('S.D.PASTE SHEET'!X1286="","",'S.D.PASTE SHEET'!X1286)</f>
        <v/>
      </c>
      <c s="90" t="str">
        <f>IF('S.D.PASTE SHEET'!Y1286="","",'S.D.PASTE SHEET'!Y1286)</f>
        <v/>
      </c>
      <c s="90" t="str">
        <f>IF('S.D.PASTE SHEET'!Z1286="","",'S.D.PASTE SHEET'!Z1286)</f>
        <v/>
      </c>
      <c s="90" t="str">
        <f>IF('S.D.PASTE SHEET'!AA1286="","",'S.D.PASTE SHEET'!AA1286)</f>
        <v/>
      </c>
      <c s="90" t="str">
        <f>IF('S.D.PASTE SHEET'!AB1286="","",'S.D.PASTE SHEET'!AB1286)</f>
        <v/>
      </c>
      <c s="90" t="str">
        <f>IF('S.D.PASTE SHEET'!AC1286="","",'S.D.PASTE SHEET'!AC1286)</f>
        <v/>
      </c>
      <c s="90" t="str">
        <f>IF('S.D.PASTE SHEET'!AD1286="","",'S.D.PASTE SHEET'!AD1286)</f>
        <v/>
      </c>
      <c s="34"/>
      <c s="32" t="str">
        <f>IF(AK1286="","",IF(AK1286&gt;0,COUNT($AG$2:AG1286),""))</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6" s="32" t="str">
        <f>IF(BC1286="","",IF(BC1286&gt;0,COUNT($AY$2:AY1286),""))</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7" spans="1:66" ht="15.75" customHeight="1">
      <c r="A1287" s="90" t="str">
        <f>IF('S.D.PASTE SHEET'!A1287="","",'S.D.PASTE SHEET'!A1287)</f>
        <v/>
      </c>
      <c s="90" t="str">
        <f>IF('S.D.PASTE SHEET'!B1287="","",'S.D.PASTE SHEET'!B1287)</f>
        <v/>
      </c>
      <c s="90" t="str">
        <f>IF('S.D.PASTE SHEET'!C1287="","",'S.D.PASTE SHEET'!C1287)</f>
        <v/>
      </c>
      <c s="91" t="str">
        <f>IF('S.D.PASTE SHEET'!D1287="","",'S.D.PASTE SHEET'!D1287)</f>
        <v/>
      </c>
      <c s="90" t="str">
        <f>IF('S.D.PASTE SHEET'!E1287="","",UPPER('S.D.PASTE SHEET'!E1287))</f>
        <v/>
      </c>
      <c s="90" t="str">
        <f>IF('S.D.PASTE SHEET'!F1287="","",'S.D.PASTE SHEET'!F1287)</f>
        <v/>
      </c>
      <c s="90" t="str">
        <f>IF('S.D.PASTE SHEET'!G1287="","",UPPER('S.D.PASTE SHEET'!G1287))</f>
        <v/>
      </c>
      <c s="90" t="str">
        <f>IF('S.D.PASTE SHEET'!H1287="","",UPPER('S.D.PASTE SHEET'!H1287))</f>
        <v/>
      </c>
      <c s="90" t="str">
        <f>IF('S.D.PASTE SHEET'!I1287="","",'S.D.PASTE SHEET'!I1287)</f>
        <v/>
      </c>
      <c s="91" t="str">
        <f>IF('S.D.PASTE SHEET'!J1287="","",'S.D.PASTE SHEET'!J1287)</f>
        <v/>
      </c>
      <c s="90" t="str">
        <f>IF('S.D.PASTE SHEET'!K1287="","",'S.D.PASTE SHEET'!K1287)</f>
        <v/>
      </c>
      <c s="90" t="str">
        <f>IF('S.D.PASTE SHEET'!L1287="","",'S.D.PASTE SHEET'!L1287)</f>
        <v/>
      </c>
      <c s="90" t="str">
        <f>IF('S.D.PASTE SHEET'!M1287="","",'S.D.PASTE SHEET'!M1287)</f>
        <v/>
      </c>
      <c s="90" t="str">
        <f>IF('S.D.PASTE SHEET'!N1287="","",'S.D.PASTE SHEET'!N1287)</f>
        <v/>
      </c>
      <c s="90" t="str">
        <f>IF('S.D.PASTE SHEET'!O1287="","",'S.D.PASTE SHEET'!O1287)</f>
        <v/>
      </c>
      <c s="90" t="str">
        <f>IF('S.D.PASTE SHEET'!P1287="","",'S.D.PASTE SHEET'!P1287)</f>
        <v/>
      </c>
      <c s="90" t="str">
        <f>IF('S.D.PASTE SHEET'!Q1287="","",'S.D.PASTE SHEET'!Q1287)</f>
        <v/>
      </c>
      <c s="90" t="str">
        <f>IF('S.D.PASTE SHEET'!R1287="","",'S.D.PASTE SHEET'!R1287)</f>
        <v/>
      </c>
      <c s="90" t="str">
        <f>IF('S.D.PASTE SHEET'!S1287="","",'S.D.PASTE SHEET'!S1287)</f>
        <v/>
      </c>
      <c s="90" t="str">
        <f>IF('S.D.PASTE SHEET'!T1287="","",'S.D.PASTE SHEET'!T1287)</f>
        <v/>
      </c>
      <c s="90" t="str">
        <f>IF('S.D.PASTE SHEET'!U1287="","",'S.D.PASTE SHEET'!U1287)</f>
        <v/>
      </c>
      <c s="90" t="str">
        <f>IF('S.D.PASTE SHEET'!V1287="","",'S.D.PASTE SHEET'!V1287)</f>
        <v/>
      </c>
      <c s="90" t="str">
        <f>IF('S.D.PASTE SHEET'!W1287="","",'S.D.PASTE SHEET'!W1287)</f>
        <v/>
      </c>
      <c s="90" t="str">
        <f>IF('S.D.PASTE SHEET'!X1287="","",'S.D.PASTE SHEET'!X1287)</f>
        <v/>
      </c>
      <c s="90" t="str">
        <f>IF('S.D.PASTE SHEET'!Y1287="","",'S.D.PASTE SHEET'!Y1287)</f>
        <v/>
      </c>
      <c s="90" t="str">
        <f>IF('S.D.PASTE SHEET'!Z1287="","",'S.D.PASTE SHEET'!Z1287)</f>
        <v/>
      </c>
      <c s="90" t="str">
        <f>IF('S.D.PASTE SHEET'!AA1287="","",'S.D.PASTE SHEET'!AA1287)</f>
        <v/>
      </c>
      <c s="90" t="str">
        <f>IF('S.D.PASTE SHEET'!AB1287="","",'S.D.PASTE SHEET'!AB1287)</f>
        <v/>
      </c>
      <c s="90" t="str">
        <f>IF('S.D.PASTE SHEET'!AC1287="","",'S.D.PASTE SHEET'!AC1287)</f>
        <v/>
      </c>
      <c s="90" t="str">
        <f>IF('S.D.PASTE SHEET'!AD1287="","",'S.D.PASTE SHEET'!AD1287)</f>
        <v/>
      </c>
      <c s="34"/>
      <c s="32" t="str">
        <f>IF(AK1287="","",IF(AK1287&gt;0,COUNT($AG$2:AG1287),""))</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7" s="32" t="str">
        <f>IF(BC1287="","",IF(BC1287&gt;0,COUNT($AY$2:AY1287),""))</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8" spans="1:66" ht="15.75" customHeight="1">
      <c r="A1288" s="90" t="str">
        <f>IF('S.D.PASTE SHEET'!A1288="","",'S.D.PASTE SHEET'!A1288)</f>
        <v/>
      </c>
      <c s="90" t="str">
        <f>IF('S.D.PASTE SHEET'!B1288="","",'S.D.PASTE SHEET'!B1288)</f>
        <v/>
      </c>
      <c s="90" t="str">
        <f>IF('S.D.PASTE SHEET'!C1288="","",'S.D.PASTE SHEET'!C1288)</f>
        <v/>
      </c>
      <c s="91" t="str">
        <f>IF('S.D.PASTE SHEET'!D1288="","",'S.D.PASTE SHEET'!D1288)</f>
        <v/>
      </c>
      <c s="90" t="str">
        <f>IF('S.D.PASTE SHEET'!E1288="","",UPPER('S.D.PASTE SHEET'!E1288))</f>
        <v/>
      </c>
      <c s="90" t="str">
        <f>IF('S.D.PASTE SHEET'!F1288="","",'S.D.PASTE SHEET'!F1288)</f>
        <v/>
      </c>
      <c s="90" t="str">
        <f>IF('S.D.PASTE SHEET'!G1288="","",UPPER('S.D.PASTE SHEET'!G1288))</f>
        <v/>
      </c>
      <c s="90" t="str">
        <f>IF('S.D.PASTE SHEET'!H1288="","",UPPER('S.D.PASTE SHEET'!H1288))</f>
        <v/>
      </c>
      <c s="90" t="str">
        <f>IF('S.D.PASTE SHEET'!I1288="","",'S.D.PASTE SHEET'!I1288)</f>
        <v/>
      </c>
      <c s="91" t="str">
        <f>IF('S.D.PASTE SHEET'!J1288="","",'S.D.PASTE SHEET'!J1288)</f>
        <v/>
      </c>
      <c s="90" t="str">
        <f>IF('S.D.PASTE SHEET'!K1288="","",'S.D.PASTE SHEET'!K1288)</f>
        <v/>
      </c>
      <c s="90" t="str">
        <f>IF('S.D.PASTE SHEET'!L1288="","",'S.D.PASTE SHEET'!L1288)</f>
        <v/>
      </c>
      <c s="90" t="str">
        <f>IF('S.D.PASTE SHEET'!M1288="","",'S.D.PASTE SHEET'!M1288)</f>
        <v/>
      </c>
      <c s="90" t="str">
        <f>IF('S.D.PASTE SHEET'!N1288="","",'S.D.PASTE SHEET'!N1288)</f>
        <v/>
      </c>
      <c s="90" t="str">
        <f>IF('S.D.PASTE SHEET'!O1288="","",'S.D.PASTE SHEET'!O1288)</f>
        <v/>
      </c>
      <c s="90" t="str">
        <f>IF('S.D.PASTE SHEET'!P1288="","",'S.D.PASTE SHEET'!P1288)</f>
        <v/>
      </c>
      <c s="90" t="str">
        <f>IF('S.D.PASTE SHEET'!Q1288="","",'S.D.PASTE SHEET'!Q1288)</f>
        <v/>
      </c>
      <c s="90" t="str">
        <f>IF('S.D.PASTE SHEET'!R1288="","",'S.D.PASTE SHEET'!R1288)</f>
        <v/>
      </c>
      <c s="90" t="str">
        <f>IF('S.D.PASTE SHEET'!S1288="","",'S.D.PASTE SHEET'!S1288)</f>
        <v/>
      </c>
      <c s="90" t="str">
        <f>IF('S.D.PASTE SHEET'!T1288="","",'S.D.PASTE SHEET'!T1288)</f>
        <v/>
      </c>
      <c s="90" t="str">
        <f>IF('S.D.PASTE SHEET'!U1288="","",'S.D.PASTE SHEET'!U1288)</f>
        <v/>
      </c>
      <c s="90" t="str">
        <f>IF('S.D.PASTE SHEET'!V1288="","",'S.D.PASTE SHEET'!V1288)</f>
        <v/>
      </c>
      <c s="90" t="str">
        <f>IF('S.D.PASTE SHEET'!W1288="","",'S.D.PASTE SHEET'!W1288)</f>
        <v/>
      </c>
      <c s="90" t="str">
        <f>IF('S.D.PASTE SHEET'!X1288="","",'S.D.PASTE SHEET'!X1288)</f>
        <v/>
      </c>
      <c s="90" t="str">
        <f>IF('S.D.PASTE SHEET'!Y1288="","",'S.D.PASTE SHEET'!Y1288)</f>
        <v/>
      </c>
      <c s="90" t="str">
        <f>IF('S.D.PASTE SHEET'!Z1288="","",'S.D.PASTE SHEET'!Z1288)</f>
        <v/>
      </c>
      <c s="90" t="str">
        <f>IF('S.D.PASTE SHEET'!AA1288="","",'S.D.PASTE SHEET'!AA1288)</f>
        <v/>
      </c>
      <c s="90" t="str">
        <f>IF('S.D.PASTE SHEET'!AB1288="","",'S.D.PASTE SHEET'!AB1288)</f>
        <v/>
      </c>
      <c s="90" t="str">
        <f>IF('S.D.PASTE SHEET'!AC1288="","",'S.D.PASTE SHEET'!AC1288)</f>
        <v/>
      </c>
      <c s="90" t="str">
        <f>IF('S.D.PASTE SHEET'!AD1288="","",'S.D.PASTE SHEET'!AD1288)</f>
        <v/>
      </c>
      <c s="34"/>
      <c s="32" t="str">
        <f>IF(AK1288="","",IF(AK1288&gt;0,COUNT($AG$2:AG1288),""))</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8" s="32" t="str">
        <f>IF(BC1288="","",IF(BC1288&gt;0,COUNT($AY$2:AY1288),""))</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89" spans="1:66" ht="15.75" customHeight="1">
      <c r="A1289" s="90" t="str">
        <f>IF('S.D.PASTE SHEET'!A1289="","",'S.D.PASTE SHEET'!A1289)</f>
        <v/>
      </c>
      <c s="90" t="str">
        <f>IF('S.D.PASTE SHEET'!B1289="","",'S.D.PASTE SHEET'!B1289)</f>
        <v/>
      </c>
      <c s="90" t="str">
        <f>IF('S.D.PASTE SHEET'!C1289="","",'S.D.PASTE SHEET'!C1289)</f>
        <v/>
      </c>
      <c s="91" t="str">
        <f>IF('S.D.PASTE SHEET'!D1289="","",'S.D.PASTE SHEET'!D1289)</f>
        <v/>
      </c>
      <c s="90" t="str">
        <f>IF('S.D.PASTE SHEET'!E1289="","",UPPER('S.D.PASTE SHEET'!E1289))</f>
        <v/>
      </c>
      <c s="90" t="str">
        <f>IF('S.D.PASTE SHEET'!F1289="","",'S.D.PASTE SHEET'!F1289)</f>
        <v/>
      </c>
      <c s="90" t="str">
        <f>IF('S.D.PASTE SHEET'!G1289="","",UPPER('S.D.PASTE SHEET'!G1289))</f>
        <v/>
      </c>
      <c s="90" t="str">
        <f>IF('S.D.PASTE SHEET'!H1289="","",UPPER('S.D.PASTE SHEET'!H1289))</f>
        <v/>
      </c>
      <c s="90" t="str">
        <f>IF('S.D.PASTE SHEET'!I1289="","",'S.D.PASTE SHEET'!I1289)</f>
        <v/>
      </c>
      <c s="91" t="str">
        <f>IF('S.D.PASTE SHEET'!J1289="","",'S.D.PASTE SHEET'!J1289)</f>
        <v/>
      </c>
      <c s="90" t="str">
        <f>IF('S.D.PASTE SHEET'!K1289="","",'S.D.PASTE SHEET'!K1289)</f>
        <v/>
      </c>
      <c s="90" t="str">
        <f>IF('S.D.PASTE SHEET'!L1289="","",'S.D.PASTE SHEET'!L1289)</f>
        <v/>
      </c>
      <c s="90" t="str">
        <f>IF('S.D.PASTE SHEET'!M1289="","",'S.D.PASTE SHEET'!M1289)</f>
        <v/>
      </c>
      <c s="90" t="str">
        <f>IF('S.D.PASTE SHEET'!N1289="","",'S.D.PASTE SHEET'!N1289)</f>
        <v/>
      </c>
      <c s="90" t="str">
        <f>IF('S.D.PASTE SHEET'!O1289="","",'S.D.PASTE SHEET'!O1289)</f>
        <v/>
      </c>
      <c s="90" t="str">
        <f>IF('S.D.PASTE SHEET'!P1289="","",'S.D.PASTE SHEET'!P1289)</f>
        <v/>
      </c>
      <c s="90" t="str">
        <f>IF('S.D.PASTE SHEET'!Q1289="","",'S.D.PASTE SHEET'!Q1289)</f>
        <v/>
      </c>
      <c s="90" t="str">
        <f>IF('S.D.PASTE SHEET'!R1289="","",'S.D.PASTE SHEET'!R1289)</f>
        <v/>
      </c>
      <c s="90" t="str">
        <f>IF('S.D.PASTE SHEET'!S1289="","",'S.D.PASTE SHEET'!S1289)</f>
        <v/>
      </c>
      <c s="90" t="str">
        <f>IF('S.D.PASTE SHEET'!T1289="","",'S.D.PASTE SHEET'!T1289)</f>
        <v/>
      </c>
      <c s="90" t="str">
        <f>IF('S.D.PASTE SHEET'!U1289="","",'S.D.PASTE SHEET'!U1289)</f>
        <v/>
      </c>
      <c s="90" t="str">
        <f>IF('S.D.PASTE SHEET'!V1289="","",'S.D.PASTE SHEET'!V1289)</f>
        <v/>
      </c>
      <c s="90" t="str">
        <f>IF('S.D.PASTE SHEET'!W1289="","",'S.D.PASTE SHEET'!W1289)</f>
        <v/>
      </c>
      <c s="90" t="str">
        <f>IF('S.D.PASTE SHEET'!X1289="","",'S.D.PASTE SHEET'!X1289)</f>
        <v/>
      </c>
      <c s="90" t="str">
        <f>IF('S.D.PASTE SHEET'!Y1289="","",'S.D.PASTE SHEET'!Y1289)</f>
        <v/>
      </c>
      <c s="90" t="str">
        <f>IF('S.D.PASTE SHEET'!Z1289="","",'S.D.PASTE SHEET'!Z1289)</f>
        <v/>
      </c>
      <c s="90" t="str">
        <f>IF('S.D.PASTE SHEET'!AA1289="","",'S.D.PASTE SHEET'!AA1289)</f>
        <v/>
      </c>
      <c s="90" t="str">
        <f>IF('S.D.PASTE SHEET'!AB1289="","",'S.D.PASTE SHEET'!AB1289)</f>
        <v/>
      </c>
      <c s="90" t="str">
        <f>IF('S.D.PASTE SHEET'!AC1289="","",'S.D.PASTE SHEET'!AC1289)</f>
        <v/>
      </c>
      <c s="90" t="str">
        <f>IF('S.D.PASTE SHEET'!AD1289="","",'S.D.PASTE SHEET'!AD1289)</f>
        <v/>
      </c>
      <c s="34"/>
      <c s="32" t="str">
        <f>IF(AK1289="","",IF(AK1289&gt;0,COUNT($AG$2:AG1289),""))</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89" s="32" t="str">
        <f>IF(BC1289="","",IF(BC1289&gt;0,COUNT($AY$2:AY1289),""))</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0" spans="1:66" ht="15.75" customHeight="1">
      <c r="A1290" s="90" t="str">
        <f>IF('S.D.PASTE SHEET'!A1290="","",'S.D.PASTE SHEET'!A1290)</f>
        <v/>
      </c>
      <c s="90" t="str">
        <f>IF('S.D.PASTE SHEET'!B1290="","",'S.D.PASTE SHEET'!B1290)</f>
        <v/>
      </c>
      <c s="90" t="str">
        <f>IF('S.D.PASTE SHEET'!C1290="","",'S.D.PASTE SHEET'!C1290)</f>
        <v/>
      </c>
      <c s="91" t="str">
        <f>IF('S.D.PASTE SHEET'!D1290="","",'S.D.PASTE SHEET'!D1290)</f>
        <v/>
      </c>
      <c s="90" t="str">
        <f>IF('S.D.PASTE SHEET'!E1290="","",UPPER('S.D.PASTE SHEET'!E1290))</f>
        <v/>
      </c>
      <c s="90" t="str">
        <f>IF('S.D.PASTE SHEET'!F1290="","",'S.D.PASTE SHEET'!F1290)</f>
        <v/>
      </c>
      <c s="90" t="str">
        <f>IF('S.D.PASTE SHEET'!G1290="","",UPPER('S.D.PASTE SHEET'!G1290))</f>
        <v/>
      </c>
      <c s="90" t="str">
        <f>IF('S.D.PASTE SHEET'!H1290="","",UPPER('S.D.PASTE SHEET'!H1290))</f>
        <v/>
      </c>
      <c s="90" t="str">
        <f>IF('S.D.PASTE SHEET'!I1290="","",'S.D.PASTE SHEET'!I1290)</f>
        <v/>
      </c>
      <c s="91" t="str">
        <f>IF('S.D.PASTE SHEET'!J1290="","",'S.D.PASTE SHEET'!J1290)</f>
        <v/>
      </c>
      <c s="90" t="str">
        <f>IF('S.D.PASTE SHEET'!K1290="","",'S.D.PASTE SHEET'!K1290)</f>
        <v/>
      </c>
      <c s="90" t="str">
        <f>IF('S.D.PASTE SHEET'!L1290="","",'S.D.PASTE SHEET'!L1290)</f>
        <v/>
      </c>
      <c s="90" t="str">
        <f>IF('S.D.PASTE SHEET'!M1290="","",'S.D.PASTE SHEET'!M1290)</f>
        <v/>
      </c>
      <c s="90" t="str">
        <f>IF('S.D.PASTE SHEET'!N1290="","",'S.D.PASTE SHEET'!N1290)</f>
        <v/>
      </c>
      <c s="90" t="str">
        <f>IF('S.D.PASTE SHEET'!O1290="","",'S.D.PASTE SHEET'!O1290)</f>
        <v/>
      </c>
      <c s="90" t="str">
        <f>IF('S.D.PASTE SHEET'!P1290="","",'S.D.PASTE SHEET'!P1290)</f>
        <v/>
      </c>
      <c s="90" t="str">
        <f>IF('S.D.PASTE SHEET'!Q1290="","",'S.D.PASTE SHEET'!Q1290)</f>
        <v/>
      </c>
      <c s="90" t="str">
        <f>IF('S.D.PASTE SHEET'!R1290="","",'S.D.PASTE SHEET'!R1290)</f>
        <v/>
      </c>
      <c s="90" t="str">
        <f>IF('S.D.PASTE SHEET'!S1290="","",'S.D.PASTE SHEET'!S1290)</f>
        <v/>
      </c>
      <c s="90" t="str">
        <f>IF('S.D.PASTE SHEET'!T1290="","",'S.D.PASTE SHEET'!T1290)</f>
        <v/>
      </c>
      <c s="90" t="str">
        <f>IF('S.D.PASTE SHEET'!U1290="","",'S.D.PASTE SHEET'!U1290)</f>
        <v/>
      </c>
      <c s="90" t="str">
        <f>IF('S.D.PASTE SHEET'!V1290="","",'S.D.PASTE SHEET'!V1290)</f>
        <v/>
      </c>
      <c s="90" t="str">
        <f>IF('S.D.PASTE SHEET'!W1290="","",'S.D.PASTE SHEET'!W1290)</f>
        <v/>
      </c>
      <c s="90" t="str">
        <f>IF('S.D.PASTE SHEET'!X1290="","",'S.D.PASTE SHEET'!X1290)</f>
        <v/>
      </c>
      <c s="90" t="str">
        <f>IF('S.D.PASTE SHEET'!Y1290="","",'S.D.PASTE SHEET'!Y1290)</f>
        <v/>
      </c>
      <c s="90" t="str">
        <f>IF('S.D.PASTE SHEET'!Z1290="","",'S.D.PASTE SHEET'!Z1290)</f>
        <v/>
      </c>
      <c s="90" t="str">
        <f>IF('S.D.PASTE SHEET'!AA1290="","",'S.D.PASTE SHEET'!AA1290)</f>
        <v/>
      </c>
      <c s="90" t="str">
        <f>IF('S.D.PASTE SHEET'!AB1290="","",'S.D.PASTE SHEET'!AB1290)</f>
        <v/>
      </c>
      <c s="90" t="str">
        <f>IF('S.D.PASTE SHEET'!AC1290="","",'S.D.PASTE SHEET'!AC1290)</f>
        <v/>
      </c>
      <c s="90" t="str">
        <f>IF('S.D.PASTE SHEET'!AD1290="","",'S.D.PASTE SHEET'!AD1290)</f>
        <v/>
      </c>
      <c s="34"/>
      <c s="32" t="str">
        <f>IF(AK1290="","",IF(AK1290&gt;0,COUNT($AG$2:AG1290),""))</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0" s="32" t="str">
        <f>IF(BC1290="","",IF(BC1290&gt;0,COUNT($AY$2:AY1290),""))</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1" spans="1:66" ht="15.75" customHeight="1">
      <c r="A1291" s="90" t="str">
        <f>IF('S.D.PASTE SHEET'!A1291="","",'S.D.PASTE SHEET'!A1291)</f>
        <v/>
      </c>
      <c s="90" t="str">
        <f>IF('S.D.PASTE SHEET'!B1291="","",'S.D.PASTE SHEET'!B1291)</f>
        <v/>
      </c>
      <c s="90" t="str">
        <f>IF('S.D.PASTE SHEET'!C1291="","",'S.D.PASTE SHEET'!C1291)</f>
        <v/>
      </c>
      <c s="91" t="str">
        <f>IF('S.D.PASTE SHEET'!D1291="","",'S.D.PASTE SHEET'!D1291)</f>
        <v/>
      </c>
      <c s="90" t="str">
        <f>IF('S.D.PASTE SHEET'!E1291="","",UPPER('S.D.PASTE SHEET'!E1291))</f>
        <v/>
      </c>
      <c s="90" t="str">
        <f>IF('S.D.PASTE SHEET'!F1291="","",'S.D.PASTE SHEET'!F1291)</f>
        <v/>
      </c>
      <c s="90" t="str">
        <f>IF('S.D.PASTE SHEET'!G1291="","",UPPER('S.D.PASTE SHEET'!G1291))</f>
        <v/>
      </c>
      <c s="90" t="str">
        <f>IF('S.D.PASTE SHEET'!H1291="","",UPPER('S.D.PASTE SHEET'!H1291))</f>
        <v/>
      </c>
      <c s="90" t="str">
        <f>IF('S.D.PASTE SHEET'!I1291="","",'S.D.PASTE SHEET'!I1291)</f>
        <v/>
      </c>
      <c s="91" t="str">
        <f>IF('S.D.PASTE SHEET'!J1291="","",'S.D.PASTE SHEET'!J1291)</f>
        <v/>
      </c>
      <c s="90" t="str">
        <f>IF('S.D.PASTE SHEET'!K1291="","",'S.D.PASTE SHEET'!K1291)</f>
        <v/>
      </c>
      <c s="90" t="str">
        <f>IF('S.D.PASTE SHEET'!L1291="","",'S.D.PASTE SHEET'!L1291)</f>
        <v/>
      </c>
      <c s="90" t="str">
        <f>IF('S.D.PASTE SHEET'!M1291="","",'S.D.PASTE SHEET'!M1291)</f>
        <v/>
      </c>
      <c s="90" t="str">
        <f>IF('S.D.PASTE SHEET'!N1291="","",'S.D.PASTE SHEET'!N1291)</f>
        <v/>
      </c>
      <c s="90" t="str">
        <f>IF('S.D.PASTE SHEET'!O1291="","",'S.D.PASTE SHEET'!O1291)</f>
        <v/>
      </c>
      <c s="90" t="str">
        <f>IF('S.D.PASTE SHEET'!P1291="","",'S.D.PASTE SHEET'!P1291)</f>
        <v/>
      </c>
      <c s="90" t="str">
        <f>IF('S.D.PASTE SHEET'!Q1291="","",'S.D.PASTE SHEET'!Q1291)</f>
        <v/>
      </c>
      <c s="90" t="str">
        <f>IF('S.D.PASTE SHEET'!R1291="","",'S.D.PASTE SHEET'!R1291)</f>
        <v/>
      </c>
      <c s="90" t="str">
        <f>IF('S.D.PASTE SHEET'!S1291="","",'S.D.PASTE SHEET'!S1291)</f>
        <v/>
      </c>
      <c s="90" t="str">
        <f>IF('S.D.PASTE SHEET'!T1291="","",'S.D.PASTE SHEET'!T1291)</f>
        <v/>
      </c>
      <c s="90" t="str">
        <f>IF('S.D.PASTE SHEET'!U1291="","",'S.D.PASTE SHEET'!U1291)</f>
        <v/>
      </c>
      <c s="90" t="str">
        <f>IF('S.D.PASTE SHEET'!V1291="","",'S.D.PASTE SHEET'!V1291)</f>
        <v/>
      </c>
      <c s="90" t="str">
        <f>IF('S.D.PASTE SHEET'!W1291="","",'S.D.PASTE SHEET'!W1291)</f>
        <v/>
      </c>
      <c s="90" t="str">
        <f>IF('S.D.PASTE SHEET'!X1291="","",'S.D.PASTE SHEET'!X1291)</f>
        <v/>
      </c>
      <c s="90" t="str">
        <f>IF('S.D.PASTE SHEET'!Y1291="","",'S.D.PASTE SHEET'!Y1291)</f>
        <v/>
      </c>
      <c s="90" t="str">
        <f>IF('S.D.PASTE SHEET'!Z1291="","",'S.D.PASTE SHEET'!Z1291)</f>
        <v/>
      </c>
      <c s="90" t="str">
        <f>IF('S.D.PASTE SHEET'!AA1291="","",'S.D.PASTE SHEET'!AA1291)</f>
        <v/>
      </c>
      <c s="90" t="str">
        <f>IF('S.D.PASTE SHEET'!AB1291="","",'S.D.PASTE SHEET'!AB1291)</f>
        <v/>
      </c>
      <c s="90" t="str">
        <f>IF('S.D.PASTE SHEET'!AC1291="","",'S.D.PASTE SHEET'!AC1291)</f>
        <v/>
      </c>
      <c s="90" t="str">
        <f>IF('S.D.PASTE SHEET'!AD1291="","",'S.D.PASTE SHEET'!AD1291)</f>
        <v/>
      </c>
      <c s="34"/>
      <c s="32" t="str">
        <f>IF(AK1291="","",IF(AK1291&gt;0,COUNT($AG$2:AG1291),""))</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1" s="32" t="str">
        <f>IF(BC1291="","",IF(BC1291&gt;0,COUNT($AY$2:AY1291),""))</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2" spans="1:66" ht="15.75" customHeight="1">
      <c r="A1292" s="90" t="str">
        <f>IF('S.D.PASTE SHEET'!A1292="","",'S.D.PASTE SHEET'!A1292)</f>
        <v/>
      </c>
      <c s="90" t="str">
        <f>IF('S.D.PASTE SHEET'!B1292="","",'S.D.PASTE SHEET'!B1292)</f>
        <v/>
      </c>
      <c s="90" t="str">
        <f>IF('S.D.PASTE SHEET'!C1292="","",'S.D.PASTE SHEET'!C1292)</f>
        <v/>
      </c>
      <c s="91" t="str">
        <f>IF('S.D.PASTE SHEET'!D1292="","",'S.D.PASTE SHEET'!D1292)</f>
        <v/>
      </c>
      <c s="90" t="str">
        <f>IF('S.D.PASTE SHEET'!E1292="","",UPPER('S.D.PASTE SHEET'!E1292))</f>
        <v/>
      </c>
      <c s="90" t="str">
        <f>IF('S.D.PASTE SHEET'!F1292="","",'S.D.PASTE SHEET'!F1292)</f>
        <v/>
      </c>
      <c s="90" t="str">
        <f>IF('S.D.PASTE SHEET'!G1292="","",UPPER('S.D.PASTE SHEET'!G1292))</f>
        <v/>
      </c>
      <c s="90" t="str">
        <f>IF('S.D.PASTE SHEET'!H1292="","",UPPER('S.D.PASTE SHEET'!H1292))</f>
        <v/>
      </c>
      <c s="90" t="str">
        <f>IF('S.D.PASTE SHEET'!I1292="","",'S.D.PASTE SHEET'!I1292)</f>
        <v/>
      </c>
      <c s="91" t="str">
        <f>IF('S.D.PASTE SHEET'!J1292="","",'S.D.PASTE SHEET'!J1292)</f>
        <v/>
      </c>
      <c s="90" t="str">
        <f>IF('S.D.PASTE SHEET'!K1292="","",'S.D.PASTE SHEET'!K1292)</f>
        <v/>
      </c>
      <c s="90" t="str">
        <f>IF('S.D.PASTE SHEET'!L1292="","",'S.D.PASTE SHEET'!L1292)</f>
        <v/>
      </c>
      <c s="90" t="str">
        <f>IF('S.D.PASTE SHEET'!M1292="","",'S.D.PASTE SHEET'!M1292)</f>
        <v/>
      </c>
      <c s="90" t="str">
        <f>IF('S.D.PASTE SHEET'!N1292="","",'S.D.PASTE SHEET'!N1292)</f>
        <v/>
      </c>
      <c s="90" t="str">
        <f>IF('S.D.PASTE SHEET'!O1292="","",'S.D.PASTE SHEET'!O1292)</f>
        <v/>
      </c>
      <c s="90" t="str">
        <f>IF('S.D.PASTE SHEET'!P1292="","",'S.D.PASTE SHEET'!P1292)</f>
        <v/>
      </c>
      <c s="90" t="str">
        <f>IF('S.D.PASTE SHEET'!Q1292="","",'S.D.PASTE SHEET'!Q1292)</f>
        <v/>
      </c>
      <c s="90" t="str">
        <f>IF('S.D.PASTE SHEET'!R1292="","",'S.D.PASTE SHEET'!R1292)</f>
        <v/>
      </c>
      <c s="90" t="str">
        <f>IF('S.D.PASTE SHEET'!S1292="","",'S.D.PASTE SHEET'!S1292)</f>
        <v/>
      </c>
      <c s="90" t="str">
        <f>IF('S.D.PASTE SHEET'!T1292="","",'S.D.PASTE SHEET'!T1292)</f>
        <v/>
      </c>
      <c s="90" t="str">
        <f>IF('S.D.PASTE SHEET'!U1292="","",'S.D.PASTE SHEET'!U1292)</f>
        <v/>
      </c>
      <c s="90" t="str">
        <f>IF('S.D.PASTE SHEET'!V1292="","",'S.D.PASTE SHEET'!V1292)</f>
        <v/>
      </c>
      <c s="90" t="str">
        <f>IF('S.D.PASTE SHEET'!W1292="","",'S.D.PASTE SHEET'!W1292)</f>
        <v/>
      </c>
      <c s="90" t="str">
        <f>IF('S.D.PASTE SHEET'!X1292="","",'S.D.PASTE SHEET'!X1292)</f>
        <v/>
      </c>
      <c s="90" t="str">
        <f>IF('S.D.PASTE SHEET'!Y1292="","",'S.D.PASTE SHEET'!Y1292)</f>
        <v/>
      </c>
      <c s="90" t="str">
        <f>IF('S.D.PASTE SHEET'!Z1292="","",'S.D.PASTE SHEET'!Z1292)</f>
        <v/>
      </c>
      <c s="90" t="str">
        <f>IF('S.D.PASTE SHEET'!AA1292="","",'S.D.PASTE SHEET'!AA1292)</f>
        <v/>
      </c>
      <c s="90" t="str">
        <f>IF('S.D.PASTE SHEET'!AB1292="","",'S.D.PASTE SHEET'!AB1292)</f>
        <v/>
      </c>
      <c s="90" t="str">
        <f>IF('S.D.PASTE SHEET'!AC1292="","",'S.D.PASTE SHEET'!AC1292)</f>
        <v/>
      </c>
      <c s="90" t="str">
        <f>IF('S.D.PASTE SHEET'!AD1292="","",'S.D.PASTE SHEET'!AD1292)</f>
        <v/>
      </c>
      <c s="34"/>
      <c s="32" t="str">
        <f>IF(AK1292="","",IF(AK1292&gt;0,COUNT($AG$2:AG1292),""))</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2" s="32" t="str">
        <f>IF(BC1292="","",IF(BC1292&gt;0,COUNT($AY$2:AY1292),""))</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3" spans="1:66" ht="15.75" customHeight="1">
      <c r="A1293" s="90" t="str">
        <f>IF('S.D.PASTE SHEET'!A1293="","",'S.D.PASTE SHEET'!A1293)</f>
        <v/>
      </c>
      <c s="90" t="str">
        <f>IF('S.D.PASTE SHEET'!B1293="","",'S.D.PASTE SHEET'!B1293)</f>
        <v/>
      </c>
      <c s="90" t="str">
        <f>IF('S.D.PASTE SHEET'!C1293="","",'S.D.PASTE SHEET'!C1293)</f>
        <v/>
      </c>
      <c s="91" t="str">
        <f>IF('S.D.PASTE SHEET'!D1293="","",'S.D.PASTE SHEET'!D1293)</f>
        <v/>
      </c>
      <c s="90" t="str">
        <f>IF('S.D.PASTE SHEET'!E1293="","",UPPER('S.D.PASTE SHEET'!E1293))</f>
        <v/>
      </c>
      <c s="90" t="str">
        <f>IF('S.D.PASTE SHEET'!F1293="","",'S.D.PASTE SHEET'!F1293)</f>
        <v/>
      </c>
      <c s="90" t="str">
        <f>IF('S.D.PASTE SHEET'!G1293="","",UPPER('S.D.PASTE SHEET'!G1293))</f>
        <v/>
      </c>
      <c s="90" t="str">
        <f>IF('S.D.PASTE SHEET'!H1293="","",UPPER('S.D.PASTE SHEET'!H1293))</f>
        <v/>
      </c>
      <c s="90" t="str">
        <f>IF('S.D.PASTE SHEET'!I1293="","",'S.D.PASTE SHEET'!I1293)</f>
        <v/>
      </c>
      <c s="91" t="str">
        <f>IF('S.D.PASTE SHEET'!J1293="","",'S.D.PASTE SHEET'!J1293)</f>
        <v/>
      </c>
      <c s="90" t="str">
        <f>IF('S.D.PASTE SHEET'!K1293="","",'S.D.PASTE SHEET'!K1293)</f>
        <v/>
      </c>
      <c s="90" t="str">
        <f>IF('S.D.PASTE SHEET'!L1293="","",'S.D.PASTE SHEET'!L1293)</f>
        <v/>
      </c>
      <c s="90" t="str">
        <f>IF('S.D.PASTE SHEET'!M1293="","",'S.D.PASTE SHEET'!M1293)</f>
        <v/>
      </c>
      <c s="90" t="str">
        <f>IF('S.D.PASTE SHEET'!N1293="","",'S.D.PASTE SHEET'!N1293)</f>
        <v/>
      </c>
      <c s="90" t="str">
        <f>IF('S.D.PASTE SHEET'!O1293="","",'S.D.PASTE SHEET'!O1293)</f>
        <v/>
      </c>
      <c s="90" t="str">
        <f>IF('S.D.PASTE SHEET'!P1293="","",'S.D.PASTE SHEET'!P1293)</f>
        <v/>
      </c>
      <c s="90" t="str">
        <f>IF('S.D.PASTE SHEET'!Q1293="","",'S.D.PASTE SHEET'!Q1293)</f>
        <v/>
      </c>
      <c s="90" t="str">
        <f>IF('S.D.PASTE SHEET'!R1293="","",'S.D.PASTE SHEET'!R1293)</f>
        <v/>
      </c>
      <c s="90" t="str">
        <f>IF('S.D.PASTE SHEET'!S1293="","",'S.D.PASTE SHEET'!S1293)</f>
        <v/>
      </c>
      <c s="90" t="str">
        <f>IF('S.D.PASTE SHEET'!T1293="","",'S.D.PASTE SHEET'!T1293)</f>
        <v/>
      </c>
      <c s="90" t="str">
        <f>IF('S.D.PASTE SHEET'!U1293="","",'S.D.PASTE SHEET'!U1293)</f>
        <v/>
      </c>
      <c s="90" t="str">
        <f>IF('S.D.PASTE SHEET'!V1293="","",'S.D.PASTE SHEET'!V1293)</f>
        <v/>
      </c>
      <c s="90" t="str">
        <f>IF('S.D.PASTE SHEET'!W1293="","",'S.D.PASTE SHEET'!W1293)</f>
        <v/>
      </c>
      <c s="90" t="str">
        <f>IF('S.D.PASTE SHEET'!X1293="","",'S.D.PASTE SHEET'!X1293)</f>
        <v/>
      </c>
      <c s="90" t="str">
        <f>IF('S.D.PASTE SHEET'!Y1293="","",'S.D.PASTE SHEET'!Y1293)</f>
        <v/>
      </c>
      <c s="90" t="str">
        <f>IF('S.D.PASTE SHEET'!Z1293="","",'S.D.PASTE SHEET'!Z1293)</f>
        <v/>
      </c>
      <c s="90" t="str">
        <f>IF('S.D.PASTE SHEET'!AA1293="","",'S.D.PASTE SHEET'!AA1293)</f>
        <v/>
      </c>
      <c s="90" t="str">
        <f>IF('S.D.PASTE SHEET'!AB1293="","",'S.D.PASTE SHEET'!AB1293)</f>
        <v/>
      </c>
      <c s="90" t="str">
        <f>IF('S.D.PASTE SHEET'!AC1293="","",'S.D.PASTE SHEET'!AC1293)</f>
        <v/>
      </c>
      <c s="90" t="str">
        <f>IF('S.D.PASTE SHEET'!AD1293="","",'S.D.PASTE SHEET'!AD1293)</f>
        <v/>
      </c>
      <c s="34"/>
      <c s="32" t="str">
        <f>IF(AK1293="","",IF(AK1293&gt;0,COUNT($AG$2:AG1293),""))</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3" s="32" t="str">
        <f>IF(BC1293="","",IF(BC1293&gt;0,COUNT($AY$2:AY1293),""))</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4" spans="1:66" ht="15.75" customHeight="1">
      <c r="A1294" s="90" t="str">
        <f>IF('S.D.PASTE SHEET'!A1294="","",'S.D.PASTE SHEET'!A1294)</f>
        <v/>
      </c>
      <c s="90" t="str">
        <f>IF('S.D.PASTE SHEET'!B1294="","",'S.D.PASTE SHEET'!B1294)</f>
        <v/>
      </c>
      <c s="90" t="str">
        <f>IF('S.D.PASTE SHEET'!C1294="","",'S.D.PASTE SHEET'!C1294)</f>
        <v/>
      </c>
      <c s="91" t="str">
        <f>IF('S.D.PASTE SHEET'!D1294="","",'S.D.PASTE SHEET'!D1294)</f>
        <v/>
      </c>
      <c s="90" t="str">
        <f>IF('S.D.PASTE SHEET'!E1294="","",UPPER('S.D.PASTE SHEET'!E1294))</f>
        <v/>
      </c>
      <c s="90" t="str">
        <f>IF('S.D.PASTE SHEET'!F1294="","",'S.D.PASTE SHEET'!F1294)</f>
        <v/>
      </c>
      <c s="90" t="str">
        <f>IF('S.D.PASTE SHEET'!G1294="","",UPPER('S.D.PASTE SHEET'!G1294))</f>
        <v/>
      </c>
      <c s="90" t="str">
        <f>IF('S.D.PASTE SHEET'!H1294="","",UPPER('S.D.PASTE SHEET'!H1294))</f>
        <v/>
      </c>
      <c s="90" t="str">
        <f>IF('S.D.PASTE SHEET'!I1294="","",'S.D.PASTE SHEET'!I1294)</f>
        <v/>
      </c>
      <c s="91" t="str">
        <f>IF('S.D.PASTE SHEET'!J1294="","",'S.D.PASTE SHEET'!J1294)</f>
        <v/>
      </c>
      <c s="90" t="str">
        <f>IF('S.D.PASTE SHEET'!K1294="","",'S.D.PASTE SHEET'!K1294)</f>
        <v/>
      </c>
      <c s="90" t="str">
        <f>IF('S.D.PASTE SHEET'!L1294="","",'S.D.PASTE SHEET'!L1294)</f>
        <v/>
      </c>
      <c s="90" t="str">
        <f>IF('S.D.PASTE SHEET'!M1294="","",'S.D.PASTE SHEET'!M1294)</f>
        <v/>
      </c>
      <c s="90" t="str">
        <f>IF('S.D.PASTE SHEET'!N1294="","",'S.D.PASTE SHEET'!N1294)</f>
        <v/>
      </c>
      <c s="90" t="str">
        <f>IF('S.D.PASTE SHEET'!O1294="","",'S.D.PASTE SHEET'!O1294)</f>
        <v/>
      </c>
      <c s="90" t="str">
        <f>IF('S.D.PASTE SHEET'!P1294="","",'S.D.PASTE SHEET'!P1294)</f>
        <v/>
      </c>
      <c s="90" t="str">
        <f>IF('S.D.PASTE SHEET'!Q1294="","",'S.D.PASTE SHEET'!Q1294)</f>
        <v/>
      </c>
      <c s="90" t="str">
        <f>IF('S.D.PASTE SHEET'!R1294="","",'S.D.PASTE SHEET'!R1294)</f>
        <v/>
      </c>
      <c s="90" t="str">
        <f>IF('S.D.PASTE SHEET'!S1294="","",'S.D.PASTE SHEET'!S1294)</f>
        <v/>
      </c>
      <c s="90" t="str">
        <f>IF('S.D.PASTE SHEET'!T1294="","",'S.D.PASTE SHEET'!T1294)</f>
        <v/>
      </c>
      <c s="90" t="str">
        <f>IF('S.D.PASTE SHEET'!U1294="","",'S.D.PASTE SHEET'!U1294)</f>
        <v/>
      </c>
      <c s="90" t="str">
        <f>IF('S.D.PASTE SHEET'!V1294="","",'S.D.PASTE SHEET'!V1294)</f>
        <v/>
      </c>
      <c s="90" t="str">
        <f>IF('S.D.PASTE SHEET'!W1294="","",'S.D.PASTE SHEET'!W1294)</f>
        <v/>
      </c>
      <c s="90" t="str">
        <f>IF('S.D.PASTE SHEET'!X1294="","",'S.D.PASTE SHEET'!X1294)</f>
        <v/>
      </c>
      <c s="90" t="str">
        <f>IF('S.D.PASTE SHEET'!Y1294="","",'S.D.PASTE SHEET'!Y1294)</f>
        <v/>
      </c>
      <c s="90" t="str">
        <f>IF('S.D.PASTE SHEET'!Z1294="","",'S.D.PASTE SHEET'!Z1294)</f>
        <v/>
      </c>
      <c s="90" t="str">
        <f>IF('S.D.PASTE SHEET'!AA1294="","",'S.D.PASTE SHEET'!AA1294)</f>
        <v/>
      </c>
      <c s="90" t="str">
        <f>IF('S.D.PASTE SHEET'!AB1294="","",'S.D.PASTE SHEET'!AB1294)</f>
        <v/>
      </c>
      <c s="90" t="str">
        <f>IF('S.D.PASTE SHEET'!AC1294="","",'S.D.PASTE SHEET'!AC1294)</f>
        <v/>
      </c>
      <c s="90" t="str">
        <f>IF('S.D.PASTE SHEET'!AD1294="","",'S.D.PASTE SHEET'!AD1294)</f>
        <v/>
      </c>
      <c s="34"/>
      <c s="32" t="str">
        <f>IF(AK1294="","",IF(AK1294&gt;0,COUNT($AG$2:AG1294),""))</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4" s="32" t="str">
        <f>IF(BC1294="","",IF(BC1294&gt;0,COUNT($AY$2:AY1294),""))</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5" spans="1:66" ht="15.75" customHeight="1">
      <c r="A1295" s="90" t="str">
        <f>IF('S.D.PASTE SHEET'!A1295="","",'S.D.PASTE SHEET'!A1295)</f>
        <v/>
      </c>
      <c s="90" t="str">
        <f>IF('S.D.PASTE SHEET'!B1295="","",'S.D.PASTE SHEET'!B1295)</f>
        <v/>
      </c>
      <c s="90" t="str">
        <f>IF('S.D.PASTE SHEET'!C1295="","",'S.D.PASTE SHEET'!C1295)</f>
        <v/>
      </c>
      <c s="91" t="str">
        <f>IF('S.D.PASTE SHEET'!D1295="","",'S.D.PASTE SHEET'!D1295)</f>
        <v/>
      </c>
      <c s="90" t="str">
        <f>IF('S.D.PASTE SHEET'!E1295="","",UPPER('S.D.PASTE SHEET'!E1295))</f>
        <v/>
      </c>
      <c s="90" t="str">
        <f>IF('S.D.PASTE SHEET'!F1295="","",'S.D.PASTE SHEET'!F1295)</f>
        <v/>
      </c>
      <c s="90" t="str">
        <f>IF('S.D.PASTE SHEET'!G1295="","",UPPER('S.D.PASTE SHEET'!G1295))</f>
        <v/>
      </c>
      <c s="90" t="str">
        <f>IF('S.D.PASTE SHEET'!H1295="","",UPPER('S.D.PASTE SHEET'!H1295))</f>
        <v/>
      </c>
      <c s="90" t="str">
        <f>IF('S.D.PASTE SHEET'!I1295="","",'S.D.PASTE SHEET'!I1295)</f>
        <v/>
      </c>
      <c s="91" t="str">
        <f>IF('S.D.PASTE SHEET'!J1295="","",'S.D.PASTE SHEET'!J1295)</f>
        <v/>
      </c>
      <c s="90" t="str">
        <f>IF('S.D.PASTE SHEET'!K1295="","",'S.D.PASTE SHEET'!K1295)</f>
        <v/>
      </c>
      <c s="90" t="str">
        <f>IF('S.D.PASTE SHEET'!L1295="","",'S.D.PASTE SHEET'!L1295)</f>
        <v/>
      </c>
      <c s="90" t="str">
        <f>IF('S.D.PASTE SHEET'!M1295="","",'S.D.PASTE SHEET'!M1295)</f>
        <v/>
      </c>
      <c s="90" t="str">
        <f>IF('S.D.PASTE SHEET'!N1295="","",'S.D.PASTE SHEET'!N1295)</f>
        <v/>
      </c>
      <c s="90" t="str">
        <f>IF('S.D.PASTE SHEET'!O1295="","",'S.D.PASTE SHEET'!O1295)</f>
        <v/>
      </c>
      <c s="90" t="str">
        <f>IF('S.D.PASTE SHEET'!P1295="","",'S.D.PASTE SHEET'!P1295)</f>
        <v/>
      </c>
      <c s="90" t="str">
        <f>IF('S.D.PASTE SHEET'!Q1295="","",'S.D.PASTE SHEET'!Q1295)</f>
        <v/>
      </c>
      <c s="90" t="str">
        <f>IF('S.D.PASTE SHEET'!R1295="","",'S.D.PASTE SHEET'!R1295)</f>
        <v/>
      </c>
      <c s="90" t="str">
        <f>IF('S.D.PASTE SHEET'!S1295="","",'S.D.PASTE SHEET'!S1295)</f>
        <v/>
      </c>
      <c s="90" t="str">
        <f>IF('S.D.PASTE SHEET'!T1295="","",'S.D.PASTE SHEET'!T1295)</f>
        <v/>
      </c>
      <c s="90" t="str">
        <f>IF('S.D.PASTE SHEET'!U1295="","",'S.D.PASTE SHEET'!U1295)</f>
        <v/>
      </c>
      <c s="90" t="str">
        <f>IF('S.D.PASTE SHEET'!V1295="","",'S.D.PASTE SHEET'!V1295)</f>
        <v/>
      </c>
      <c s="90" t="str">
        <f>IF('S.D.PASTE SHEET'!W1295="","",'S.D.PASTE SHEET'!W1295)</f>
        <v/>
      </c>
      <c s="90" t="str">
        <f>IF('S.D.PASTE SHEET'!X1295="","",'S.D.PASTE SHEET'!X1295)</f>
        <v/>
      </c>
      <c s="90" t="str">
        <f>IF('S.D.PASTE SHEET'!Y1295="","",'S.D.PASTE SHEET'!Y1295)</f>
        <v/>
      </c>
      <c s="90" t="str">
        <f>IF('S.D.PASTE SHEET'!Z1295="","",'S.D.PASTE SHEET'!Z1295)</f>
        <v/>
      </c>
      <c s="90" t="str">
        <f>IF('S.D.PASTE SHEET'!AA1295="","",'S.D.PASTE SHEET'!AA1295)</f>
        <v/>
      </c>
      <c s="90" t="str">
        <f>IF('S.D.PASTE SHEET'!AB1295="","",'S.D.PASTE SHEET'!AB1295)</f>
        <v/>
      </c>
      <c s="90" t="str">
        <f>IF('S.D.PASTE SHEET'!AC1295="","",'S.D.PASTE SHEET'!AC1295)</f>
        <v/>
      </c>
      <c s="90" t="str">
        <f>IF('S.D.PASTE SHEET'!AD1295="","",'S.D.PASTE SHEET'!AD1295)</f>
        <v/>
      </c>
      <c s="34"/>
      <c s="32" t="str">
        <f>IF(AK1295="","",IF(AK1295&gt;0,COUNT($AG$2:AG1295),""))</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5" s="32" t="str">
        <f>IF(BC1295="","",IF(BC1295&gt;0,COUNT($AY$2:AY1295),""))</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6" spans="1:66" ht="15.75" customHeight="1">
      <c r="A1296" s="90" t="str">
        <f>IF('S.D.PASTE SHEET'!A1296="","",'S.D.PASTE SHEET'!A1296)</f>
        <v/>
      </c>
      <c s="90" t="str">
        <f>IF('S.D.PASTE SHEET'!B1296="","",'S.D.PASTE SHEET'!B1296)</f>
        <v/>
      </c>
      <c s="90" t="str">
        <f>IF('S.D.PASTE SHEET'!C1296="","",'S.D.PASTE SHEET'!C1296)</f>
        <v/>
      </c>
      <c s="91" t="str">
        <f>IF('S.D.PASTE SHEET'!D1296="","",'S.D.PASTE SHEET'!D1296)</f>
        <v/>
      </c>
      <c s="90" t="str">
        <f>IF('S.D.PASTE SHEET'!E1296="","",UPPER('S.D.PASTE SHEET'!E1296))</f>
        <v/>
      </c>
      <c s="90" t="str">
        <f>IF('S.D.PASTE SHEET'!F1296="","",'S.D.PASTE SHEET'!F1296)</f>
        <v/>
      </c>
      <c s="90" t="str">
        <f>IF('S.D.PASTE SHEET'!G1296="","",UPPER('S.D.PASTE SHEET'!G1296))</f>
        <v/>
      </c>
      <c s="90" t="str">
        <f>IF('S.D.PASTE SHEET'!H1296="","",UPPER('S.D.PASTE SHEET'!H1296))</f>
        <v/>
      </c>
      <c s="90" t="str">
        <f>IF('S.D.PASTE SHEET'!I1296="","",'S.D.PASTE SHEET'!I1296)</f>
        <v/>
      </c>
      <c s="91" t="str">
        <f>IF('S.D.PASTE SHEET'!J1296="","",'S.D.PASTE SHEET'!J1296)</f>
        <v/>
      </c>
      <c s="90" t="str">
        <f>IF('S.D.PASTE SHEET'!K1296="","",'S.D.PASTE SHEET'!K1296)</f>
        <v/>
      </c>
      <c s="90" t="str">
        <f>IF('S.D.PASTE SHEET'!L1296="","",'S.D.PASTE SHEET'!L1296)</f>
        <v/>
      </c>
      <c s="90" t="str">
        <f>IF('S.D.PASTE SHEET'!M1296="","",'S.D.PASTE SHEET'!M1296)</f>
        <v/>
      </c>
      <c s="90" t="str">
        <f>IF('S.D.PASTE SHEET'!N1296="","",'S.D.PASTE SHEET'!N1296)</f>
        <v/>
      </c>
      <c s="90" t="str">
        <f>IF('S.D.PASTE SHEET'!O1296="","",'S.D.PASTE SHEET'!O1296)</f>
        <v/>
      </c>
      <c s="90" t="str">
        <f>IF('S.D.PASTE SHEET'!P1296="","",'S.D.PASTE SHEET'!P1296)</f>
        <v/>
      </c>
      <c s="90" t="str">
        <f>IF('S.D.PASTE SHEET'!Q1296="","",'S.D.PASTE SHEET'!Q1296)</f>
        <v/>
      </c>
      <c s="90" t="str">
        <f>IF('S.D.PASTE SHEET'!R1296="","",'S.D.PASTE SHEET'!R1296)</f>
        <v/>
      </c>
      <c s="90" t="str">
        <f>IF('S.D.PASTE SHEET'!S1296="","",'S.D.PASTE SHEET'!S1296)</f>
        <v/>
      </c>
      <c s="90" t="str">
        <f>IF('S.D.PASTE SHEET'!T1296="","",'S.D.PASTE SHEET'!T1296)</f>
        <v/>
      </c>
      <c s="90" t="str">
        <f>IF('S.D.PASTE SHEET'!U1296="","",'S.D.PASTE SHEET'!U1296)</f>
        <v/>
      </c>
      <c s="90" t="str">
        <f>IF('S.D.PASTE SHEET'!V1296="","",'S.D.PASTE SHEET'!V1296)</f>
        <v/>
      </c>
      <c s="90" t="str">
        <f>IF('S.D.PASTE SHEET'!W1296="","",'S.D.PASTE SHEET'!W1296)</f>
        <v/>
      </c>
      <c s="90" t="str">
        <f>IF('S.D.PASTE SHEET'!X1296="","",'S.D.PASTE SHEET'!X1296)</f>
        <v/>
      </c>
      <c s="90" t="str">
        <f>IF('S.D.PASTE SHEET'!Y1296="","",'S.D.PASTE SHEET'!Y1296)</f>
        <v/>
      </c>
      <c s="90" t="str">
        <f>IF('S.D.PASTE SHEET'!Z1296="","",'S.D.PASTE SHEET'!Z1296)</f>
        <v/>
      </c>
      <c s="90" t="str">
        <f>IF('S.D.PASTE SHEET'!AA1296="","",'S.D.PASTE SHEET'!AA1296)</f>
        <v/>
      </c>
      <c s="90" t="str">
        <f>IF('S.D.PASTE SHEET'!AB1296="","",'S.D.PASTE SHEET'!AB1296)</f>
        <v/>
      </c>
      <c s="90" t="str">
        <f>IF('S.D.PASTE SHEET'!AC1296="","",'S.D.PASTE SHEET'!AC1296)</f>
        <v/>
      </c>
      <c s="90" t="str">
        <f>IF('S.D.PASTE SHEET'!AD1296="","",'S.D.PASTE SHEET'!AD1296)</f>
        <v/>
      </c>
      <c s="34"/>
      <c s="32" t="str">
        <f>IF(AK1296="","",IF(AK1296&gt;0,COUNT($AG$2:AG1296),""))</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 t="shared" si="181"/>
        <v/>
      </c>
      <c r="AX1296" s="32" t="str">
        <f>IF(BC1296="","",IF(BC1296&gt;0,COUNT($AY$2:AY1296),""))</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7" spans="1:66" ht="15.75" customHeight="1">
      <c r="A1297" s="90" t="str">
        <f>IF('S.D.PASTE SHEET'!A1297="","",'S.D.PASTE SHEET'!A1297)</f>
        <v/>
      </c>
      <c s="90" t="str">
        <f>IF('S.D.PASTE SHEET'!B1297="","",'S.D.PASTE SHEET'!B1297)</f>
        <v/>
      </c>
      <c s="90" t="str">
        <f>IF('S.D.PASTE SHEET'!C1297="","",'S.D.PASTE SHEET'!C1297)</f>
        <v/>
      </c>
      <c s="91" t="str">
        <f>IF('S.D.PASTE SHEET'!D1297="","",'S.D.PASTE SHEET'!D1297)</f>
        <v/>
      </c>
      <c s="90" t="str">
        <f>IF('S.D.PASTE SHEET'!E1297="","",UPPER('S.D.PASTE SHEET'!E1297))</f>
        <v/>
      </c>
      <c s="90" t="str">
        <f>IF('S.D.PASTE SHEET'!F1297="","",'S.D.PASTE SHEET'!F1297)</f>
        <v/>
      </c>
      <c s="90" t="str">
        <f>IF('S.D.PASTE SHEET'!G1297="","",UPPER('S.D.PASTE SHEET'!G1297))</f>
        <v/>
      </c>
      <c s="90" t="str">
        <f>IF('S.D.PASTE SHEET'!H1297="","",UPPER('S.D.PASTE SHEET'!H1297))</f>
        <v/>
      </c>
      <c s="90" t="str">
        <f>IF('S.D.PASTE SHEET'!I1297="","",'S.D.PASTE SHEET'!I1297)</f>
        <v/>
      </c>
      <c s="91" t="str">
        <f>IF('S.D.PASTE SHEET'!J1297="","",'S.D.PASTE SHEET'!J1297)</f>
        <v/>
      </c>
      <c s="90" t="str">
        <f>IF('S.D.PASTE SHEET'!K1297="","",'S.D.PASTE SHEET'!K1297)</f>
        <v/>
      </c>
      <c s="90" t="str">
        <f>IF('S.D.PASTE SHEET'!L1297="","",'S.D.PASTE SHEET'!L1297)</f>
        <v/>
      </c>
      <c s="90" t="str">
        <f>IF('S.D.PASTE SHEET'!M1297="","",'S.D.PASTE SHEET'!M1297)</f>
        <v/>
      </c>
      <c s="90" t="str">
        <f>IF('S.D.PASTE SHEET'!N1297="","",'S.D.PASTE SHEET'!N1297)</f>
        <v/>
      </c>
      <c s="90" t="str">
        <f>IF('S.D.PASTE SHEET'!O1297="","",'S.D.PASTE SHEET'!O1297)</f>
        <v/>
      </c>
      <c s="90" t="str">
        <f>IF('S.D.PASTE SHEET'!P1297="","",'S.D.PASTE SHEET'!P1297)</f>
        <v/>
      </c>
      <c s="90" t="str">
        <f>IF('S.D.PASTE SHEET'!Q1297="","",'S.D.PASTE SHEET'!Q1297)</f>
        <v/>
      </c>
      <c s="90" t="str">
        <f>IF('S.D.PASTE SHEET'!R1297="","",'S.D.PASTE SHEET'!R1297)</f>
        <v/>
      </c>
      <c s="90" t="str">
        <f>IF('S.D.PASTE SHEET'!S1297="","",'S.D.PASTE SHEET'!S1297)</f>
        <v/>
      </c>
      <c s="90" t="str">
        <f>IF('S.D.PASTE SHEET'!T1297="","",'S.D.PASTE SHEET'!T1297)</f>
        <v/>
      </c>
      <c s="90" t="str">
        <f>IF('S.D.PASTE SHEET'!U1297="","",'S.D.PASTE SHEET'!U1297)</f>
        <v/>
      </c>
      <c s="90" t="str">
        <f>IF('S.D.PASTE SHEET'!V1297="","",'S.D.PASTE SHEET'!V1297)</f>
        <v/>
      </c>
      <c s="90" t="str">
        <f>IF('S.D.PASTE SHEET'!W1297="","",'S.D.PASTE SHEET'!W1297)</f>
        <v/>
      </c>
      <c s="90" t="str">
        <f>IF('S.D.PASTE SHEET'!X1297="","",'S.D.PASTE SHEET'!X1297)</f>
        <v/>
      </c>
      <c s="90" t="str">
        <f>IF('S.D.PASTE SHEET'!Y1297="","",'S.D.PASTE SHEET'!Y1297)</f>
        <v/>
      </c>
      <c s="90" t="str">
        <f>IF('S.D.PASTE SHEET'!Z1297="","",'S.D.PASTE SHEET'!Z1297)</f>
        <v/>
      </c>
      <c s="90" t="str">
        <f>IF('S.D.PASTE SHEET'!AA1297="","",'S.D.PASTE SHEET'!AA1297)</f>
        <v/>
      </c>
      <c s="90" t="str">
        <f>IF('S.D.PASTE SHEET'!AB1297="","",'S.D.PASTE SHEET'!AB1297)</f>
        <v/>
      </c>
      <c s="90" t="str">
        <f>IF('S.D.PASTE SHEET'!AC1297="","",'S.D.PASTE SHEET'!AC1297)</f>
        <v/>
      </c>
      <c s="90" t="str">
        <f>IF('S.D.PASTE SHEET'!AD1297="","",'S.D.PASTE SHEET'!AD1297)</f>
        <v/>
      </c>
      <c s="34"/>
      <c s="32" t="str">
        <f>IF(AK1297="","",IF(AK1297&gt;0,COUNT($AG$2:AG1297),""))</f>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37" t="str">
        <f t="shared" si="181"/>
        <v/>
      </c>
      <c s="10" t="str">
        <f t="shared" si="181"/>
        <v/>
      </c>
      <c s="10" t="str">
        <f t="shared" si="181"/>
        <v/>
      </c>
      <c s="10" t="str">
        <f t="shared" si="181"/>
        <v/>
      </c>
      <c s="10" t="str">
        <f t="shared" si="181"/>
        <v/>
      </c>
      <c s="10" t="str">
        <f t="shared" si="181"/>
        <v/>
      </c>
      <c s="10" t="str">
        <f>IF(AND($AJ$1=5,$A1297=5),P1297,"")</f>
        <v/>
      </c>
      <c r="AX1297" s="32" t="str">
        <f>IF(BC1297="","",IF(BC1297&gt;0,COUNT($AY$2:AY1297),""))</f>
        <v/>
      </c>
      <c s="10" t="str">
        <f t="shared" si="182"/>
        <v/>
      </c>
      <c s="10" t="str">
        <f t="shared" si="183"/>
        <v/>
      </c>
      <c s="10" t="str">
        <f t="shared" si="183"/>
        <v/>
      </c>
      <c s="39" t="str">
        <f t="shared" si="183"/>
        <v/>
      </c>
      <c s="10" t="str">
        <f t="shared" si="183"/>
        <v/>
      </c>
      <c s="10" t="str">
        <f t="shared" si="183"/>
        <v/>
      </c>
      <c s="10" t="str">
        <f t="shared" si="183"/>
        <v/>
      </c>
      <c s="10" t="str">
        <f t="shared" si="183"/>
        <v/>
      </c>
      <c s="10" t="str">
        <f t="shared" si="183"/>
        <v/>
      </c>
      <c s="39" t="str">
        <f t="shared" si="183"/>
        <v/>
      </c>
      <c s="10" t="str">
        <f t="shared" si="183"/>
        <v/>
      </c>
      <c s="10" t="str">
        <f t="shared" si="183"/>
        <v/>
      </c>
      <c s="10" t="str">
        <f t="shared" si="183"/>
        <v/>
      </c>
      <c s="10" t="str">
        <f t="shared" si="183"/>
        <v/>
      </c>
      <c s="10" t="str">
        <f t="shared" si="183"/>
        <v/>
      </c>
      <c s="10" t="str">
        <f t="shared" si="183"/>
        <v/>
      </c>
    </row>
    <row r="1298" spans="1:66" ht="15.75" customHeight="1">
      <c r="A1298" s="90" t="str">
        <f>IF('S.D.PASTE SHEET'!A1298="","",'S.D.PASTE SHEET'!A1298)</f>
        <v/>
      </c>
      <c s="90" t="str">
        <f>IF('S.D.PASTE SHEET'!B1298="","",'S.D.PASTE SHEET'!B1298)</f>
        <v/>
      </c>
      <c s="90" t="str">
        <f>IF('S.D.PASTE SHEET'!C1298="","",'S.D.PASTE SHEET'!C1298)</f>
        <v/>
      </c>
      <c s="91" t="str">
        <f>IF('S.D.PASTE SHEET'!D1298="","",'S.D.PASTE SHEET'!D1298)</f>
        <v/>
      </c>
      <c s="90" t="str">
        <f>IF('S.D.PASTE SHEET'!E1298="","",UPPER('S.D.PASTE SHEET'!E1298))</f>
        <v/>
      </c>
      <c s="90" t="str">
        <f>IF('S.D.PASTE SHEET'!F1298="","",'S.D.PASTE SHEET'!F1298)</f>
        <v/>
      </c>
      <c s="90" t="str">
        <f>IF('S.D.PASTE SHEET'!G1298="","",UPPER('S.D.PASTE SHEET'!G1298))</f>
        <v/>
      </c>
      <c s="90" t="str">
        <f>IF('S.D.PASTE SHEET'!H1298="","",UPPER('S.D.PASTE SHEET'!H1298))</f>
        <v/>
      </c>
      <c s="90" t="str">
        <f>IF('S.D.PASTE SHEET'!I1298="","",'S.D.PASTE SHEET'!I1298)</f>
        <v/>
      </c>
      <c s="91" t="str">
        <f>IF('S.D.PASTE SHEET'!J1298="","",'S.D.PASTE SHEET'!J1298)</f>
        <v/>
      </c>
      <c s="90" t="str">
        <f>IF('S.D.PASTE SHEET'!K1298="","",'S.D.PASTE SHEET'!K1298)</f>
        <v/>
      </c>
      <c s="90" t="str">
        <f>IF('S.D.PASTE SHEET'!L1298="","",'S.D.PASTE SHEET'!L1298)</f>
        <v/>
      </c>
      <c s="90" t="str">
        <f>IF('S.D.PASTE SHEET'!M1298="","",'S.D.PASTE SHEET'!M1298)</f>
        <v/>
      </c>
      <c s="90" t="str">
        <f>IF('S.D.PASTE SHEET'!N1298="","",'S.D.PASTE SHEET'!N1298)</f>
        <v/>
      </c>
      <c s="90" t="str">
        <f>IF('S.D.PASTE SHEET'!O1298="","",'S.D.PASTE SHEET'!O1298)</f>
        <v/>
      </c>
      <c s="90" t="str">
        <f>IF('S.D.PASTE SHEET'!P1298="","",'S.D.PASTE SHEET'!P1298)</f>
        <v/>
      </c>
      <c s="90" t="str">
        <f>IF('S.D.PASTE SHEET'!Q1298="","",'S.D.PASTE SHEET'!Q1298)</f>
        <v/>
      </c>
      <c s="90" t="str">
        <f>IF('S.D.PASTE SHEET'!R1298="","",'S.D.PASTE SHEET'!R1298)</f>
        <v/>
      </c>
      <c s="90" t="str">
        <f>IF('S.D.PASTE SHEET'!S1298="","",'S.D.PASTE SHEET'!S1298)</f>
        <v/>
      </c>
      <c s="90" t="str">
        <f>IF('S.D.PASTE SHEET'!T1298="","",'S.D.PASTE SHEET'!T1298)</f>
        <v/>
      </c>
      <c s="90" t="str">
        <f>IF('S.D.PASTE SHEET'!U1298="","",'S.D.PASTE SHEET'!U1298)</f>
        <v/>
      </c>
      <c s="90" t="str">
        <f>IF('S.D.PASTE SHEET'!V1298="","",'S.D.PASTE SHEET'!V1298)</f>
        <v/>
      </c>
      <c s="90" t="str">
        <f>IF('S.D.PASTE SHEET'!W1298="","",'S.D.PASTE SHEET'!W1298)</f>
        <v/>
      </c>
      <c s="90" t="str">
        <f>IF('S.D.PASTE SHEET'!X1298="","",'S.D.PASTE SHEET'!X1298)</f>
        <v/>
      </c>
      <c s="90" t="str">
        <f>IF('S.D.PASTE SHEET'!Y1298="","",'S.D.PASTE SHEET'!Y1298)</f>
        <v/>
      </c>
      <c s="90" t="str">
        <f>IF('S.D.PASTE SHEET'!Z1298="","",'S.D.PASTE SHEET'!Z1298)</f>
        <v/>
      </c>
      <c s="90" t="str">
        <f>IF('S.D.PASTE SHEET'!AA1298="","",'S.D.PASTE SHEET'!AA1298)</f>
        <v/>
      </c>
      <c s="90" t="str">
        <f>IF('S.D.PASTE SHEET'!AB1298="","",'S.D.PASTE SHEET'!AB1298)</f>
        <v/>
      </c>
      <c s="90" t="str">
        <f>IF('S.D.PASTE SHEET'!AC1298="","",'S.D.PASTE SHEET'!AC1298)</f>
        <v/>
      </c>
      <c s="90" t="str">
        <f>IF('S.D.PASTE SHEET'!AD1298="","",'S.D.PASTE SHEET'!AD1298)</f>
        <v/>
      </c>
      <c s="34"/>
      <c s="32" t="str">
        <f>IF(AK1298="","",IF(AK1298&gt;0,COUNT($AG$2:AG1298),""))</f>
        <v/>
      </c>
      <c s="10" t="str">
        <f t="shared" si="184" ref="AG1298:AV1313">IF(AND($AJ$1=5,$A1298=5),A1298,"")</f>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298" s="32" t="str">
        <f>IF(BC1298="","",IF(BC1298&gt;0,COUNT($AY$2:AY1298),""))</f>
        <v/>
      </c>
      <c s="10" t="str">
        <f t="shared" si="182"/>
        <v/>
      </c>
      <c s="10" t="str">
        <f t="shared" si="185" ref="AZ1298:BN1313">IF(AND($BB$1=5,$A1298=5,$BC$1=$B1298),B1298,"")</f>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299" spans="1:66" ht="15.75" customHeight="1">
      <c r="A1299" s="90" t="str">
        <f>IF('S.D.PASTE SHEET'!A1299="","",'S.D.PASTE SHEET'!A1299)</f>
        <v/>
      </c>
      <c s="90" t="str">
        <f>IF('S.D.PASTE SHEET'!B1299="","",'S.D.PASTE SHEET'!B1299)</f>
        <v/>
      </c>
      <c s="90" t="str">
        <f>IF('S.D.PASTE SHEET'!C1299="","",'S.D.PASTE SHEET'!C1299)</f>
        <v/>
      </c>
      <c s="91" t="str">
        <f>IF('S.D.PASTE SHEET'!D1299="","",'S.D.PASTE SHEET'!D1299)</f>
        <v/>
      </c>
      <c s="90" t="str">
        <f>IF('S.D.PASTE SHEET'!E1299="","",UPPER('S.D.PASTE SHEET'!E1299))</f>
        <v/>
      </c>
      <c s="90" t="str">
        <f>IF('S.D.PASTE SHEET'!F1299="","",'S.D.PASTE SHEET'!F1299)</f>
        <v/>
      </c>
      <c s="90" t="str">
        <f>IF('S.D.PASTE SHEET'!G1299="","",UPPER('S.D.PASTE SHEET'!G1299))</f>
        <v/>
      </c>
      <c s="90" t="str">
        <f>IF('S.D.PASTE SHEET'!H1299="","",UPPER('S.D.PASTE SHEET'!H1299))</f>
        <v/>
      </c>
      <c s="90" t="str">
        <f>IF('S.D.PASTE SHEET'!I1299="","",'S.D.PASTE SHEET'!I1299)</f>
        <v/>
      </c>
      <c s="91" t="str">
        <f>IF('S.D.PASTE SHEET'!J1299="","",'S.D.PASTE SHEET'!J1299)</f>
        <v/>
      </c>
      <c s="90" t="str">
        <f>IF('S.D.PASTE SHEET'!K1299="","",'S.D.PASTE SHEET'!K1299)</f>
        <v/>
      </c>
      <c s="90" t="str">
        <f>IF('S.D.PASTE SHEET'!L1299="","",'S.D.PASTE SHEET'!L1299)</f>
        <v/>
      </c>
      <c s="90" t="str">
        <f>IF('S.D.PASTE SHEET'!M1299="","",'S.D.PASTE SHEET'!M1299)</f>
        <v/>
      </c>
      <c s="90" t="str">
        <f>IF('S.D.PASTE SHEET'!N1299="","",'S.D.PASTE SHEET'!N1299)</f>
        <v/>
      </c>
      <c s="90" t="str">
        <f>IF('S.D.PASTE SHEET'!O1299="","",'S.D.PASTE SHEET'!O1299)</f>
        <v/>
      </c>
      <c s="90" t="str">
        <f>IF('S.D.PASTE SHEET'!P1299="","",'S.D.PASTE SHEET'!P1299)</f>
        <v/>
      </c>
      <c s="90" t="str">
        <f>IF('S.D.PASTE SHEET'!Q1299="","",'S.D.PASTE SHEET'!Q1299)</f>
        <v/>
      </c>
      <c s="90" t="str">
        <f>IF('S.D.PASTE SHEET'!R1299="","",'S.D.PASTE SHEET'!R1299)</f>
        <v/>
      </c>
      <c s="90" t="str">
        <f>IF('S.D.PASTE SHEET'!S1299="","",'S.D.PASTE SHEET'!S1299)</f>
        <v/>
      </c>
      <c s="90" t="str">
        <f>IF('S.D.PASTE SHEET'!T1299="","",'S.D.PASTE SHEET'!T1299)</f>
        <v/>
      </c>
      <c s="90" t="str">
        <f>IF('S.D.PASTE SHEET'!U1299="","",'S.D.PASTE SHEET'!U1299)</f>
        <v/>
      </c>
      <c s="90" t="str">
        <f>IF('S.D.PASTE SHEET'!V1299="","",'S.D.PASTE SHEET'!V1299)</f>
        <v/>
      </c>
      <c s="90" t="str">
        <f>IF('S.D.PASTE SHEET'!W1299="","",'S.D.PASTE SHEET'!W1299)</f>
        <v/>
      </c>
      <c s="90" t="str">
        <f>IF('S.D.PASTE SHEET'!X1299="","",'S.D.PASTE SHEET'!X1299)</f>
        <v/>
      </c>
      <c s="90" t="str">
        <f>IF('S.D.PASTE SHEET'!Y1299="","",'S.D.PASTE SHEET'!Y1299)</f>
        <v/>
      </c>
      <c s="90" t="str">
        <f>IF('S.D.PASTE SHEET'!Z1299="","",'S.D.PASTE SHEET'!Z1299)</f>
        <v/>
      </c>
      <c s="90" t="str">
        <f>IF('S.D.PASTE SHEET'!AA1299="","",'S.D.PASTE SHEET'!AA1299)</f>
        <v/>
      </c>
      <c s="90" t="str">
        <f>IF('S.D.PASTE SHEET'!AB1299="","",'S.D.PASTE SHEET'!AB1299)</f>
        <v/>
      </c>
      <c s="90" t="str">
        <f>IF('S.D.PASTE SHEET'!AC1299="","",'S.D.PASTE SHEET'!AC1299)</f>
        <v/>
      </c>
      <c s="90" t="str">
        <f>IF('S.D.PASTE SHEET'!AD1299="","",'S.D.PASTE SHEET'!AD1299)</f>
        <v/>
      </c>
      <c s="34"/>
      <c s="32" t="str">
        <f>IF(AK1299="","",IF(AK1299&gt;0,COUNT($AG$2:AG1299),""))</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299" s="32" t="str">
        <f>IF(BC1299="","",IF(BC1299&gt;0,COUNT($AY$2:AY1299),""))</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0" spans="1:66" ht="15.75" customHeight="1">
      <c r="A1300" s="90" t="str">
        <f>IF('S.D.PASTE SHEET'!A1300="","",'S.D.PASTE SHEET'!A1300)</f>
        <v/>
      </c>
      <c s="90" t="str">
        <f>IF('S.D.PASTE SHEET'!B1300="","",'S.D.PASTE SHEET'!B1300)</f>
        <v/>
      </c>
      <c s="90" t="str">
        <f>IF('S.D.PASTE SHEET'!C1300="","",'S.D.PASTE SHEET'!C1300)</f>
        <v/>
      </c>
      <c s="91" t="str">
        <f>IF('S.D.PASTE SHEET'!D1300="","",'S.D.PASTE SHEET'!D1300)</f>
        <v/>
      </c>
      <c s="90" t="str">
        <f>IF('S.D.PASTE SHEET'!E1300="","",UPPER('S.D.PASTE SHEET'!E1300))</f>
        <v/>
      </c>
      <c s="90" t="str">
        <f>IF('S.D.PASTE SHEET'!F1300="","",'S.D.PASTE SHEET'!F1300)</f>
        <v/>
      </c>
      <c s="90" t="str">
        <f>IF('S.D.PASTE SHEET'!G1300="","",UPPER('S.D.PASTE SHEET'!G1300))</f>
        <v/>
      </c>
      <c s="90" t="str">
        <f>IF('S.D.PASTE SHEET'!H1300="","",UPPER('S.D.PASTE SHEET'!H1300))</f>
        <v/>
      </c>
      <c s="90" t="str">
        <f>IF('S.D.PASTE SHEET'!I1300="","",'S.D.PASTE SHEET'!I1300)</f>
        <v/>
      </c>
      <c s="91" t="str">
        <f>IF('S.D.PASTE SHEET'!J1300="","",'S.D.PASTE SHEET'!J1300)</f>
        <v/>
      </c>
      <c s="90" t="str">
        <f>IF('S.D.PASTE SHEET'!K1300="","",'S.D.PASTE SHEET'!K1300)</f>
        <v/>
      </c>
      <c s="90" t="str">
        <f>IF('S.D.PASTE SHEET'!L1300="","",'S.D.PASTE SHEET'!L1300)</f>
        <v/>
      </c>
      <c s="90" t="str">
        <f>IF('S.D.PASTE SHEET'!M1300="","",'S.D.PASTE SHEET'!M1300)</f>
        <v/>
      </c>
      <c s="90" t="str">
        <f>IF('S.D.PASTE SHEET'!N1300="","",'S.D.PASTE SHEET'!N1300)</f>
        <v/>
      </c>
      <c s="90" t="str">
        <f>IF('S.D.PASTE SHEET'!O1300="","",'S.D.PASTE SHEET'!O1300)</f>
        <v/>
      </c>
      <c s="90" t="str">
        <f>IF('S.D.PASTE SHEET'!P1300="","",'S.D.PASTE SHEET'!P1300)</f>
        <v/>
      </c>
      <c s="90" t="str">
        <f>IF('S.D.PASTE SHEET'!Q1300="","",'S.D.PASTE SHEET'!Q1300)</f>
        <v/>
      </c>
      <c s="90" t="str">
        <f>IF('S.D.PASTE SHEET'!R1300="","",'S.D.PASTE SHEET'!R1300)</f>
        <v/>
      </c>
      <c s="90" t="str">
        <f>IF('S.D.PASTE SHEET'!S1300="","",'S.D.PASTE SHEET'!S1300)</f>
        <v/>
      </c>
      <c s="90" t="str">
        <f>IF('S.D.PASTE SHEET'!T1300="","",'S.D.PASTE SHEET'!T1300)</f>
        <v/>
      </c>
      <c s="90" t="str">
        <f>IF('S.D.PASTE SHEET'!U1300="","",'S.D.PASTE SHEET'!U1300)</f>
        <v/>
      </c>
      <c s="90" t="str">
        <f>IF('S.D.PASTE SHEET'!V1300="","",'S.D.PASTE SHEET'!V1300)</f>
        <v/>
      </c>
      <c s="90" t="str">
        <f>IF('S.D.PASTE SHEET'!W1300="","",'S.D.PASTE SHEET'!W1300)</f>
        <v/>
      </c>
      <c s="90" t="str">
        <f>IF('S.D.PASTE SHEET'!X1300="","",'S.D.PASTE SHEET'!X1300)</f>
        <v/>
      </c>
      <c s="90" t="str">
        <f>IF('S.D.PASTE SHEET'!Y1300="","",'S.D.PASTE SHEET'!Y1300)</f>
        <v/>
      </c>
      <c s="90" t="str">
        <f>IF('S.D.PASTE SHEET'!Z1300="","",'S.D.PASTE SHEET'!Z1300)</f>
        <v/>
      </c>
      <c s="90" t="str">
        <f>IF('S.D.PASTE SHEET'!AA1300="","",'S.D.PASTE SHEET'!AA1300)</f>
        <v/>
      </c>
      <c s="90" t="str">
        <f>IF('S.D.PASTE SHEET'!AB1300="","",'S.D.PASTE SHEET'!AB1300)</f>
        <v/>
      </c>
      <c s="90" t="str">
        <f>IF('S.D.PASTE SHEET'!AC1300="","",'S.D.PASTE SHEET'!AC1300)</f>
        <v/>
      </c>
      <c s="90" t="str">
        <f>IF('S.D.PASTE SHEET'!AD1300="","",'S.D.PASTE SHEET'!AD1300)</f>
        <v/>
      </c>
      <c s="34"/>
      <c s="32" t="str">
        <f>IF(AK1300="","",IF(AK1300&gt;0,COUNT($AG$2:AG1300),""))</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0" s="32" t="str">
        <f>IF(BC1300="","",IF(BC1300&gt;0,COUNT($AY$2:AY1300),""))</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1" spans="1:66" ht="15.75" customHeight="1">
      <c r="A1301" s="90" t="str">
        <f>IF('S.D.PASTE SHEET'!A1301="","",'S.D.PASTE SHEET'!A1301)</f>
        <v/>
      </c>
      <c s="90" t="str">
        <f>IF('S.D.PASTE SHEET'!B1301="","",'S.D.PASTE SHEET'!B1301)</f>
        <v/>
      </c>
      <c s="90" t="str">
        <f>IF('S.D.PASTE SHEET'!C1301="","",'S.D.PASTE SHEET'!C1301)</f>
        <v/>
      </c>
      <c s="91" t="str">
        <f>IF('S.D.PASTE SHEET'!D1301="","",'S.D.PASTE SHEET'!D1301)</f>
        <v/>
      </c>
      <c s="90" t="str">
        <f>IF('S.D.PASTE SHEET'!E1301="","",UPPER('S.D.PASTE SHEET'!E1301))</f>
        <v/>
      </c>
      <c s="90" t="str">
        <f>IF('S.D.PASTE SHEET'!F1301="","",'S.D.PASTE SHEET'!F1301)</f>
        <v/>
      </c>
      <c s="90" t="str">
        <f>IF('S.D.PASTE SHEET'!G1301="","",UPPER('S.D.PASTE SHEET'!G1301))</f>
        <v/>
      </c>
      <c s="90" t="str">
        <f>IF('S.D.PASTE SHEET'!H1301="","",UPPER('S.D.PASTE SHEET'!H1301))</f>
        <v/>
      </c>
      <c s="90" t="str">
        <f>IF('S.D.PASTE SHEET'!I1301="","",'S.D.PASTE SHEET'!I1301)</f>
        <v/>
      </c>
      <c s="91" t="str">
        <f>IF('S.D.PASTE SHEET'!J1301="","",'S.D.PASTE SHEET'!J1301)</f>
        <v/>
      </c>
      <c s="90" t="str">
        <f>IF('S.D.PASTE SHEET'!K1301="","",'S.D.PASTE SHEET'!K1301)</f>
        <v/>
      </c>
      <c s="90" t="str">
        <f>IF('S.D.PASTE SHEET'!L1301="","",'S.D.PASTE SHEET'!L1301)</f>
        <v/>
      </c>
      <c s="90" t="str">
        <f>IF('S.D.PASTE SHEET'!M1301="","",'S.D.PASTE SHEET'!M1301)</f>
        <v/>
      </c>
      <c s="90" t="str">
        <f>IF('S.D.PASTE SHEET'!N1301="","",'S.D.PASTE SHEET'!N1301)</f>
        <v/>
      </c>
      <c s="90" t="str">
        <f>IF('S.D.PASTE SHEET'!O1301="","",'S.D.PASTE SHEET'!O1301)</f>
        <v/>
      </c>
      <c s="90" t="str">
        <f>IF('S.D.PASTE SHEET'!P1301="","",'S.D.PASTE SHEET'!P1301)</f>
        <v/>
      </c>
      <c s="90" t="str">
        <f>IF('S.D.PASTE SHEET'!Q1301="","",'S.D.PASTE SHEET'!Q1301)</f>
        <v/>
      </c>
      <c s="90" t="str">
        <f>IF('S.D.PASTE SHEET'!R1301="","",'S.D.PASTE SHEET'!R1301)</f>
        <v/>
      </c>
      <c s="90" t="str">
        <f>IF('S.D.PASTE SHEET'!S1301="","",'S.D.PASTE SHEET'!S1301)</f>
        <v/>
      </c>
      <c s="90" t="str">
        <f>IF('S.D.PASTE SHEET'!T1301="","",'S.D.PASTE SHEET'!T1301)</f>
        <v/>
      </c>
      <c s="90" t="str">
        <f>IF('S.D.PASTE SHEET'!U1301="","",'S.D.PASTE SHEET'!U1301)</f>
        <v/>
      </c>
      <c s="90" t="str">
        <f>IF('S.D.PASTE SHEET'!V1301="","",'S.D.PASTE SHEET'!V1301)</f>
        <v/>
      </c>
      <c s="90" t="str">
        <f>IF('S.D.PASTE SHEET'!W1301="","",'S.D.PASTE SHEET'!W1301)</f>
        <v/>
      </c>
      <c s="90" t="str">
        <f>IF('S.D.PASTE SHEET'!X1301="","",'S.D.PASTE SHEET'!X1301)</f>
        <v/>
      </c>
      <c s="90" t="str">
        <f>IF('S.D.PASTE SHEET'!Y1301="","",'S.D.PASTE SHEET'!Y1301)</f>
        <v/>
      </c>
      <c s="90" t="str">
        <f>IF('S.D.PASTE SHEET'!Z1301="","",'S.D.PASTE SHEET'!Z1301)</f>
        <v/>
      </c>
      <c s="90" t="str">
        <f>IF('S.D.PASTE SHEET'!AA1301="","",'S.D.PASTE SHEET'!AA1301)</f>
        <v/>
      </c>
      <c s="90" t="str">
        <f>IF('S.D.PASTE SHEET'!AB1301="","",'S.D.PASTE SHEET'!AB1301)</f>
        <v/>
      </c>
      <c s="90" t="str">
        <f>IF('S.D.PASTE SHEET'!AC1301="","",'S.D.PASTE SHEET'!AC1301)</f>
        <v/>
      </c>
      <c s="90" t="str">
        <f>IF('S.D.PASTE SHEET'!AD1301="","",'S.D.PASTE SHEET'!AD1301)</f>
        <v/>
      </c>
      <c s="34"/>
      <c s="32" t="str">
        <f>IF(AK1301="","",IF(AK1301&gt;0,COUNT($AG$2:AG1301),""))</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1" s="32" t="str">
        <f>IF(BC1301="","",IF(BC1301&gt;0,COUNT($AY$2:AY1301),""))</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2" spans="1:66" ht="15.75" customHeight="1">
      <c r="A1302" s="90" t="str">
        <f>IF('S.D.PASTE SHEET'!A1302="","",'S.D.PASTE SHEET'!A1302)</f>
        <v/>
      </c>
      <c s="90" t="str">
        <f>IF('S.D.PASTE SHEET'!B1302="","",'S.D.PASTE SHEET'!B1302)</f>
        <v/>
      </c>
      <c s="90" t="str">
        <f>IF('S.D.PASTE SHEET'!C1302="","",'S.D.PASTE SHEET'!C1302)</f>
        <v/>
      </c>
      <c s="91" t="str">
        <f>IF('S.D.PASTE SHEET'!D1302="","",'S.D.PASTE SHEET'!D1302)</f>
        <v/>
      </c>
      <c s="90" t="str">
        <f>IF('S.D.PASTE SHEET'!E1302="","",UPPER('S.D.PASTE SHEET'!E1302))</f>
        <v/>
      </c>
      <c s="90" t="str">
        <f>IF('S.D.PASTE SHEET'!F1302="","",'S.D.PASTE SHEET'!F1302)</f>
        <v/>
      </c>
      <c s="90" t="str">
        <f>IF('S.D.PASTE SHEET'!G1302="","",UPPER('S.D.PASTE SHEET'!G1302))</f>
        <v/>
      </c>
      <c s="90" t="str">
        <f>IF('S.D.PASTE SHEET'!H1302="","",UPPER('S.D.PASTE SHEET'!H1302))</f>
        <v/>
      </c>
      <c s="90" t="str">
        <f>IF('S.D.PASTE SHEET'!I1302="","",'S.D.PASTE SHEET'!I1302)</f>
        <v/>
      </c>
      <c s="91" t="str">
        <f>IF('S.D.PASTE SHEET'!J1302="","",'S.D.PASTE SHEET'!J1302)</f>
        <v/>
      </c>
      <c s="90" t="str">
        <f>IF('S.D.PASTE SHEET'!K1302="","",'S.D.PASTE SHEET'!K1302)</f>
        <v/>
      </c>
      <c s="90" t="str">
        <f>IF('S.D.PASTE SHEET'!L1302="","",'S.D.PASTE SHEET'!L1302)</f>
        <v/>
      </c>
      <c s="90" t="str">
        <f>IF('S.D.PASTE SHEET'!M1302="","",'S.D.PASTE SHEET'!M1302)</f>
        <v/>
      </c>
      <c s="90" t="str">
        <f>IF('S.D.PASTE SHEET'!N1302="","",'S.D.PASTE SHEET'!N1302)</f>
        <v/>
      </c>
      <c s="90" t="str">
        <f>IF('S.D.PASTE SHEET'!O1302="","",'S.D.PASTE SHEET'!O1302)</f>
        <v/>
      </c>
      <c s="90" t="str">
        <f>IF('S.D.PASTE SHEET'!P1302="","",'S.D.PASTE SHEET'!P1302)</f>
        <v/>
      </c>
      <c s="90" t="str">
        <f>IF('S.D.PASTE SHEET'!Q1302="","",'S.D.PASTE SHEET'!Q1302)</f>
        <v/>
      </c>
      <c s="90" t="str">
        <f>IF('S.D.PASTE SHEET'!R1302="","",'S.D.PASTE SHEET'!R1302)</f>
        <v/>
      </c>
      <c s="90" t="str">
        <f>IF('S.D.PASTE SHEET'!S1302="","",'S.D.PASTE SHEET'!S1302)</f>
        <v/>
      </c>
      <c s="90" t="str">
        <f>IF('S.D.PASTE SHEET'!T1302="","",'S.D.PASTE SHEET'!T1302)</f>
        <v/>
      </c>
      <c s="90" t="str">
        <f>IF('S.D.PASTE SHEET'!U1302="","",'S.D.PASTE SHEET'!U1302)</f>
        <v/>
      </c>
      <c s="90" t="str">
        <f>IF('S.D.PASTE SHEET'!V1302="","",'S.D.PASTE SHEET'!V1302)</f>
        <v/>
      </c>
      <c s="90" t="str">
        <f>IF('S.D.PASTE SHEET'!W1302="","",'S.D.PASTE SHEET'!W1302)</f>
        <v/>
      </c>
      <c s="90" t="str">
        <f>IF('S.D.PASTE SHEET'!X1302="","",'S.D.PASTE SHEET'!X1302)</f>
        <v/>
      </c>
      <c s="90" t="str">
        <f>IF('S.D.PASTE SHEET'!Y1302="","",'S.D.PASTE SHEET'!Y1302)</f>
        <v/>
      </c>
      <c s="90" t="str">
        <f>IF('S.D.PASTE SHEET'!Z1302="","",'S.D.PASTE SHEET'!Z1302)</f>
        <v/>
      </c>
      <c s="90" t="str">
        <f>IF('S.D.PASTE SHEET'!AA1302="","",'S.D.PASTE SHEET'!AA1302)</f>
        <v/>
      </c>
      <c s="90" t="str">
        <f>IF('S.D.PASTE SHEET'!AB1302="","",'S.D.PASTE SHEET'!AB1302)</f>
        <v/>
      </c>
      <c s="90" t="str">
        <f>IF('S.D.PASTE SHEET'!AC1302="","",'S.D.PASTE SHEET'!AC1302)</f>
        <v/>
      </c>
      <c s="90" t="str">
        <f>IF('S.D.PASTE SHEET'!AD1302="","",'S.D.PASTE SHEET'!AD1302)</f>
        <v/>
      </c>
      <c s="34"/>
      <c s="32" t="str">
        <f>IF(AK1302="","",IF(AK1302&gt;0,COUNT($AG$2:AG1302),""))</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2" s="32" t="str">
        <f>IF(BC1302="","",IF(BC1302&gt;0,COUNT($AY$2:AY1302),""))</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3" spans="1:66" ht="15.75" customHeight="1">
      <c r="A1303" s="90" t="str">
        <f>IF('S.D.PASTE SHEET'!A1303="","",'S.D.PASTE SHEET'!A1303)</f>
        <v/>
      </c>
      <c s="90" t="str">
        <f>IF('S.D.PASTE SHEET'!B1303="","",'S.D.PASTE SHEET'!B1303)</f>
        <v/>
      </c>
      <c s="90" t="str">
        <f>IF('S.D.PASTE SHEET'!C1303="","",'S.D.PASTE SHEET'!C1303)</f>
        <v/>
      </c>
      <c s="91" t="str">
        <f>IF('S.D.PASTE SHEET'!D1303="","",'S.D.PASTE SHEET'!D1303)</f>
        <v/>
      </c>
      <c s="90" t="str">
        <f>IF('S.D.PASTE SHEET'!E1303="","",UPPER('S.D.PASTE SHEET'!E1303))</f>
        <v/>
      </c>
      <c s="90" t="str">
        <f>IF('S.D.PASTE SHEET'!F1303="","",'S.D.PASTE SHEET'!F1303)</f>
        <v/>
      </c>
      <c s="90" t="str">
        <f>IF('S.D.PASTE SHEET'!G1303="","",UPPER('S.D.PASTE SHEET'!G1303))</f>
        <v/>
      </c>
      <c s="90" t="str">
        <f>IF('S.D.PASTE SHEET'!H1303="","",UPPER('S.D.PASTE SHEET'!H1303))</f>
        <v/>
      </c>
      <c s="90" t="str">
        <f>IF('S.D.PASTE SHEET'!I1303="","",'S.D.PASTE SHEET'!I1303)</f>
        <v/>
      </c>
      <c s="91" t="str">
        <f>IF('S.D.PASTE SHEET'!J1303="","",'S.D.PASTE SHEET'!J1303)</f>
        <v/>
      </c>
      <c s="90" t="str">
        <f>IF('S.D.PASTE SHEET'!K1303="","",'S.D.PASTE SHEET'!K1303)</f>
        <v/>
      </c>
      <c s="90" t="str">
        <f>IF('S.D.PASTE SHEET'!L1303="","",'S.D.PASTE SHEET'!L1303)</f>
        <v/>
      </c>
      <c s="90" t="str">
        <f>IF('S.D.PASTE SHEET'!M1303="","",'S.D.PASTE SHEET'!M1303)</f>
        <v/>
      </c>
      <c s="90" t="str">
        <f>IF('S.D.PASTE SHEET'!N1303="","",'S.D.PASTE SHEET'!N1303)</f>
        <v/>
      </c>
      <c s="90" t="str">
        <f>IF('S.D.PASTE SHEET'!O1303="","",'S.D.PASTE SHEET'!O1303)</f>
        <v/>
      </c>
      <c s="90" t="str">
        <f>IF('S.D.PASTE SHEET'!P1303="","",'S.D.PASTE SHEET'!P1303)</f>
        <v/>
      </c>
      <c s="90" t="str">
        <f>IF('S.D.PASTE SHEET'!Q1303="","",'S.D.PASTE SHEET'!Q1303)</f>
        <v/>
      </c>
      <c s="90" t="str">
        <f>IF('S.D.PASTE SHEET'!R1303="","",'S.D.PASTE SHEET'!R1303)</f>
        <v/>
      </c>
      <c s="90" t="str">
        <f>IF('S.D.PASTE SHEET'!S1303="","",'S.D.PASTE SHEET'!S1303)</f>
        <v/>
      </c>
      <c s="90" t="str">
        <f>IF('S.D.PASTE SHEET'!T1303="","",'S.D.PASTE SHEET'!T1303)</f>
        <v/>
      </c>
      <c s="90" t="str">
        <f>IF('S.D.PASTE SHEET'!U1303="","",'S.D.PASTE SHEET'!U1303)</f>
        <v/>
      </c>
      <c s="90" t="str">
        <f>IF('S.D.PASTE SHEET'!V1303="","",'S.D.PASTE SHEET'!V1303)</f>
        <v/>
      </c>
      <c s="90" t="str">
        <f>IF('S.D.PASTE SHEET'!W1303="","",'S.D.PASTE SHEET'!W1303)</f>
        <v/>
      </c>
      <c s="90" t="str">
        <f>IF('S.D.PASTE SHEET'!X1303="","",'S.D.PASTE SHEET'!X1303)</f>
        <v/>
      </c>
      <c s="90" t="str">
        <f>IF('S.D.PASTE SHEET'!Y1303="","",'S.D.PASTE SHEET'!Y1303)</f>
        <v/>
      </c>
      <c s="90" t="str">
        <f>IF('S.D.PASTE SHEET'!Z1303="","",'S.D.PASTE SHEET'!Z1303)</f>
        <v/>
      </c>
      <c s="90" t="str">
        <f>IF('S.D.PASTE SHEET'!AA1303="","",'S.D.PASTE SHEET'!AA1303)</f>
        <v/>
      </c>
      <c s="90" t="str">
        <f>IF('S.D.PASTE SHEET'!AB1303="","",'S.D.PASTE SHEET'!AB1303)</f>
        <v/>
      </c>
      <c s="90" t="str">
        <f>IF('S.D.PASTE SHEET'!AC1303="","",'S.D.PASTE SHEET'!AC1303)</f>
        <v/>
      </c>
      <c s="90" t="str">
        <f>IF('S.D.PASTE SHEET'!AD1303="","",'S.D.PASTE SHEET'!AD1303)</f>
        <v/>
      </c>
      <c s="34"/>
      <c s="32" t="str">
        <f>IF(AK1303="","",IF(AK1303&gt;0,COUNT($AG$2:AG1303),""))</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3" s="32" t="str">
        <f>IF(BC1303="","",IF(BC1303&gt;0,COUNT($AY$2:AY1303),""))</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4" spans="1:66" ht="15.75" customHeight="1">
      <c r="A1304" s="90" t="str">
        <f>IF('S.D.PASTE SHEET'!A1304="","",'S.D.PASTE SHEET'!A1304)</f>
        <v/>
      </c>
      <c s="90" t="str">
        <f>IF('S.D.PASTE SHEET'!B1304="","",'S.D.PASTE SHEET'!B1304)</f>
        <v/>
      </c>
      <c s="90" t="str">
        <f>IF('S.D.PASTE SHEET'!C1304="","",'S.D.PASTE SHEET'!C1304)</f>
        <v/>
      </c>
      <c s="91" t="str">
        <f>IF('S.D.PASTE SHEET'!D1304="","",'S.D.PASTE SHEET'!D1304)</f>
        <v/>
      </c>
      <c s="90" t="str">
        <f>IF('S.D.PASTE SHEET'!E1304="","",UPPER('S.D.PASTE SHEET'!E1304))</f>
        <v/>
      </c>
      <c s="90" t="str">
        <f>IF('S.D.PASTE SHEET'!F1304="","",'S.D.PASTE SHEET'!F1304)</f>
        <v/>
      </c>
      <c s="90" t="str">
        <f>IF('S.D.PASTE SHEET'!G1304="","",UPPER('S.D.PASTE SHEET'!G1304))</f>
        <v/>
      </c>
      <c s="90" t="str">
        <f>IF('S.D.PASTE SHEET'!H1304="","",UPPER('S.D.PASTE SHEET'!H1304))</f>
        <v/>
      </c>
      <c s="90" t="str">
        <f>IF('S.D.PASTE SHEET'!I1304="","",'S.D.PASTE SHEET'!I1304)</f>
        <v/>
      </c>
      <c s="91" t="str">
        <f>IF('S.D.PASTE SHEET'!J1304="","",'S.D.PASTE SHEET'!J1304)</f>
        <v/>
      </c>
      <c s="90" t="str">
        <f>IF('S.D.PASTE SHEET'!K1304="","",'S.D.PASTE SHEET'!K1304)</f>
        <v/>
      </c>
      <c s="90" t="str">
        <f>IF('S.D.PASTE SHEET'!L1304="","",'S.D.PASTE SHEET'!L1304)</f>
        <v/>
      </c>
      <c s="90" t="str">
        <f>IF('S.D.PASTE SHEET'!M1304="","",'S.D.PASTE SHEET'!M1304)</f>
        <v/>
      </c>
      <c s="90" t="str">
        <f>IF('S.D.PASTE SHEET'!N1304="","",'S.D.PASTE SHEET'!N1304)</f>
        <v/>
      </c>
      <c s="90" t="str">
        <f>IF('S.D.PASTE SHEET'!O1304="","",'S.D.PASTE SHEET'!O1304)</f>
        <v/>
      </c>
      <c s="90" t="str">
        <f>IF('S.D.PASTE SHEET'!P1304="","",'S.D.PASTE SHEET'!P1304)</f>
        <v/>
      </c>
      <c s="90" t="str">
        <f>IF('S.D.PASTE SHEET'!Q1304="","",'S.D.PASTE SHEET'!Q1304)</f>
        <v/>
      </c>
      <c s="90" t="str">
        <f>IF('S.D.PASTE SHEET'!R1304="","",'S.D.PASTE SHEET'!R1304)</f>
        <v/>
      </c>
      <c s="90" t="str">
        <f>IF('S.D.PASTE SHEET'!S1304="","",'S.D.PASTE SHEET'!S1304)</f>
        <v/>
      </c>
      <c s="90" t="str">
        <f>IF('S.D.PASTE SHEET'!T1304="","",'S.D.PASTE SHEET'!T1304)</f>
        <v/>
      </c>
      <c s="90" t="str">
        <f>IF('S.D.PASTE SHEET'!U1304="","",'S.D.PASTE SHEET'!U1304)</f>
        <v/>
      </c>
      <c s="90" t="str">
        <f>IF('S.D.PASTE SHEET'!V1304="","",'S.D.PASTE SHEET'!V1304)</f>
        <v/>
      </c>
      <c s="90" t="str">
        <f>IF('S.D.PASTE SHEET'!W1304="","",'S.D.PASTE SHEET'!W1304)</f>
        <v/>
      </c>
      <c s="90" t="str">
        <f>IF('S.D.PASTE SHEET'!X1304="","",'S.D.PASTE SHEET'!X1304)</f>
        <v/>
      </c>
      <c s="90" t="str">
        <f>IF('S.D.PASTE SHEET'!Y1304="","",'S.D.PASTE SHEET'!Y1304)</f>
        <v/>
      </c>
      <c s="90" t="str">
        <f>IF('S.D.PASTE SHEET'!Z1304="","",'S.D.PASTE SHEET'!Z1304)</f>
        <v/>
      </c>
      <c s="90" t="str">
        <f>IF('S.D.PASTE SHEET'!AA1304="","",'S.D.PASTE SHEET'!AA1304)</f>
        <v/>
      </c>
      <c s="90" t="str">
        <f>IF('S.D.PASTE SHEET'!AB1304="","",'S.D.PASTE SHEET'!AB1304)</f>
        <v/>
      </c>
      <c s="90" t="str">
        <f>IF('S.D.PASTE SHEET'!AC1304="","",'S.D.PASTE SHEET'!AC1304)</f>
        <v/>
      </c>
      <c s="90" t="str">
        <f>IF('S.D.PASTE SHEET'!AD1304="","",'S.D.PASTE SHEET'!AD1304)</f>
        <v/>
      </c>
      <c s="34"/>
      <c s="32" t="str">
        <f>IF(AK1304="","",IF(AK1304&gt;0,COUNT($AG$2:AG1304),""))</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4" s="32" t="str">
        <f>IF(BC1304="","",IF(BC1304&gt;0,COUNT($AY$2:AY1304),""))</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5" spans="1:66" ht="15.75" customHeight="1">
      <c r="A1305" s="90" t="str">
        <f>IF('S.D.PASTE SHEET'!A1305="","",'S.D.PASTE SHEET'!A1305)</f>
        <v/>
      </c>
      <c s="90" t="str">
        <f>IF('S.D.PASTE SHEET'!B1305="","",'S.D.PASTE SHEET'!B1305)</f>
        <v/>
      </c>
      <c s="90" t="str">
        <f>IF('S.D.PASTE SHEET'!C1305="","",'S.D.PASTE SHEET'!C1305)</f>
        <v/>
      </c>
      <c s="91" t="str">
        <f>IF('S.D.PASTE SHEET'!D1305="","",'S.D.PASTE SHEET'!D1305)</f>
        <v/>
      </c>
      <c s="90" t="str">
        <f>IF('S.D.PASTE SHEET'!E1305="","",UPPER('S.D.PASTE SHEET'!E1305))</f>
        <v/>
      </c>
      <c s="90" t="str">
        <f>IF('S.D.PASTE SHEET'!F1305="","",'S.D.PASTE SHEET'!F1305)</f>
        <v/>
      </c>
      <c s="90" t="str">
        <f>IF('S.D.PASTE SHEET'!G1305="","",UPPER('S.D.PASTE SHEET'!G1305))</f>
        <v/>
      </c>
      <c s="90" t="str">
        <f>IF('S.D.PASTE SHEET'!H1305="","",UPPER('S.D.PASTE SHEET'!H1305))</f>
        <v/>
      </c>
      <c s="90" t="str">
        <f>IF('S.D.PASTE SHEET'!I1305="","",'S.D.PASTE SHEET'!I1305)</f>
        <v/>
      </c>
      <c s="91" t="str">
        <f>IF('S.D.PASTE SHEET'!J1305="","",'S.D.PASTE SHEET'!J1305)</f>
        <v/>
      </c>
      <c s="90" t="str">
        <f>IF('S.D.PASTE SHEET'!K1305="","",'S.D.PASTE SHEET'!K1305)</f>
        <v/>
      </c>
      <c s="90" t="str">
        <f>IF('S.D.PASTE SHEET'!L1305="","",'S.D.PASTE SHEET'!L1305)</f>
        <v/>
      </c>
      <c s="90" t="str">
        <f>IF('S.D.PASTE SHEET'!M1305="","",'S.D.PASTE SHEET'!M1305)</f>
        <v/>
      </c>
      <c s="90" t="str">
        <f>IF('S.D.PASTE SHEET'!N1305="","",'S.D.PASTE SHEET'!N1305)</f>
        <v/>
      </c>
      <c s="90" t="str">
        <f>IF('S.D.PASTE SHEET'!O1305="","",'S.D.PASTE SHEET'!O1305)</f>
        <v/>
      </c>
      <c s="90" t="str">
        <f>IF('S.D.PASTE SHEET'!P1305="","",'S.D.PASTE SHEET'!P1305)</f>
        <v/>
      </c>
      <c s="90" t="str">
        <f>IF('S.D.PASTE SHEET'!Q1305="","",'S.D.PASTE SHEET'!Q1305)</f>
        <v/>
      </c>
      <c s="90" t="str">
        <f>IF('S.D.PASTE SHEET'!R1305="","",'S.D.PASTE SHEET'!R1305)</f>
        <v/>
      </c>
      <c s="90" t="str">
        <f>IF('S.D.PASTE SHEET'!S1305="","",'S.D.PASTE SHEET'!S1305)</f>
        <v/>
      </c>
      <c s="90" t="str">
        <f>IF('S.D.PASTE SHEET'!T1305="","",'S.D.PASTE SHEET'!T1305)</f>
        <v/>
      </c>
      <c s="90" t="str">
        <f>IF('S.D.PASTE SHEET'!U1305="","",'S.D.PASTE SHEET'!U1305)</f>
        <v/>
      </c>
      <c s="90" t="str">
        <f>IF('S.D.PASTE SHEET'!V1305="","",'S.D.PASTE SHEET'!V1305)</f>
        <v/>
      </c>
      <c s="90" t="str">
        <f>IF('S.D.PASTE SHEET'!W1305="","",'S.D.PASTE SHEET'!W1305)</f>
        <v/>
      </c>
      <c s="90" t="str">
        <f>IF('S.D.PASTE SHEET'!X1305="","",'S.D.PASTE SHEET'!X1305)</f>
        <v/>
      </c>
      <c s="90" t="str">
        <f>IF('S.D.PASTE SHEET'!Y1305="","",'S.D.PASTE SHEET'!Y1305)</f>
        <v/>
      </c>
      <c s="90" t="str">
        <f>IF('S.D.PASTE SHEET'!Z1305="","",'S.D.PASTE SHEET'!Z1305)</f>
        <v/>
      </c>
      <c s="90" t="str">
        <f>IF('S.D.PASTE SHEET'!AA1305="","",'S.D.PASTE SHEET'!AA1305)</f>
        <v/>
      </c>
      <c s="90" t="str">
        <f>IF('S.D.PASTE SHEET'!AB1305="","",'S.D.PASTE SHEET'!AB1305)</f>
        <v/>
      </c>
      <c s="90" t="str">
        <f>IF('S.D.PASTE SHEET'!AC1305="","",'S.D.PASTE SHEET'!AC1305)</f>
        <v/>
      </c>
      <c s="90" t="str">
        <f>IF('S.D.PASTE SHEET'!AD1305="","",'S.D.PASTE SHEET'!AD1305)</f>
        <v/>
      </c>
      <c s="34"/>
      <c s="32" t="str">
        <f>IF(AK1305="","",IF(AK1305&gt;0,COUNT($AG$2:AG1305),""))</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5" s="32" t="str">
        <f>IF(BC1305="","",IF(BC1305&gt;0,COUNT($AY$2:AY1305),""))</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6" spans="1:66" ht="15.75" customHeight="1">
      <c r="A1306" s="90" t="str">
        <f>IF('S.D.PASTE SHEET'!A1306="","",'S.D.PASTE SHEET'!A1306)</f>
        <v/>
      </c>
      <c s="90" t="str">
        <f>IF('S.D.PASTE SHEET'!B1306="","",'S.D.PASTE SHEET'!B1306)</f>
        <v/>
      </c>
      <c s="90" t="str">
        <f>IF('S.D.PASTE SHEET'!C1306="","",'S.D.PASTE SHEET'!C1306)</f>
        <v/>
      </c>
      <c s="91" t="str">
        <f>IF('S.D.PASTE SHEET'!D1306="","",'S.D.PASTE SHEET'!D1306)</f>
        <v/>
      </c>
      <c s="90" t="str">
        <f>IF('S.D.PASTE SHEET'!E1306="","",UPPER('S.D.PASTE SHEET'!E1306))</f>
        <v/>
      </c>
      <c s="90" t="str">
        <f>IF('S.D.PASTE SHEET'!F1306="","",'S.D.PASTE SHEET'!F1306)</f>
        <v/>
      </c>
      <c s="90" t="str">
        <f>IF('S.D.PASTE SHEET'!G1306="","",UPPER('S.D.PASTE SHEET'!G1306))</f>
        <v/>
      </c>
      <c s="90" t="str">
        <f>IF('S.D.PASTE SHEET'!H1306="","",UPPER('S.D.PASTE SHEET'!H1306))</f>
        <v/>
      </c>
      <c s="90" t="str">
        <f>IF('S.D.PASTE SHEET'!I1306="","",'S.D.PASTE SHEET'!I1306)</f>
        <v/>
      </c>
      <c s="91" t="str">
        <f>IF('S.D.PASTE SHEET'!J1306="","",'S.D.PASTE SHEET'!J1306)</f>
        <v/>
      </c>
      <c s="90" t="str">
        <f>IF('S.D.PASTE SHEET'!K1306="","",'S.D.PASTE SHEET'!K1306)</f>
        <v/>
      </c>
      <c s="90" t="str">
        <f>IF('S.D.PASTE SHEET'!L1306="","",'S.D.PASTE SHEET'!L1306)</f>
        <v/>
      </c>
      <c s="90" t="str">
        <f>IF('S.D.PASTE SHEET'!M1306="","",'S.D.PASTE SHEET'!M1306)</f>
        <v/>
      </c>
      <c s="90" t="str">
        <f>IF('S.D.PASTE SHEET'!N1306="","",'S.D.PASTE SHEET'!N1306)</f>
        <v/>
      </c>
      <c s="90" t="str">
        <f>IF('S.D.PASTE SHEET'!O1306="","",'S.D.PASTE SHEET'!O1306)</f>
        <v/>
      </c>
      <c s="90" t="str">
        <f>IF('S.D.PASTE SHEET'!P1306="","",'S.D.PASTE SHEET'!P1306)</f>
        <v/>
      </c>
      <c s="90" t="str">
        <f>IF('S.D.PASTE SHEET'!Q1306="","",'S.D.PASTE SHEET'!Q1306)</f>
        <v/>
      </c>
      <c s="90" t="str">
        <f>IF('S.D.PASTE SHEET'!R1306="","",'S.D.PASTE SHEET'!R1306)</f>
        <v/>
      </c>
      <c s="90" t="str">
        <f>IF('S.D.PASTE SHEET'!S1306="","",'S.D.PASTE SHEET'!S1306)</f>
        <v/>
      </c>
      <c s="90" t="str">
        <f>IF('S.D.PASTE SHEET'!T1306="","",'S.D.PASTE SHEET'!T1306)</f>
        <v/>
      </c>
      <c s="90" t="str">
        <f>IF('S.D.PASTE SHEET'!U1306="","",'S.D.PASTE SHEET'!U1306)</f>
        <v/>
      </c>
      <c s="90" t="str">
        <f>IF('S.D.PASTE SHEET'!V1306="","",'S.D.PASTE SHEET'!V1306)</f>
        <v/>
      </c>
      <c s="90" t="str">
        <f>IF('S.D.PASTE SHEET'!W1306="","",'S.D.PASTE SHEET'!W1306)</f>
        <v/>
      </c>
      <c s="90" t="str">
        <f>IF('S.D.PASTE SHEET'!X1306="","",'S.D.PASTE SHEET'!X1306)</f>
        <v/>
      </c>
      <c s="90" t="str">
        <f>IF('S.D.PASTE SHEET'!Y1306="","",'S.D.PASTE SHEET'!Y1306)</f>
        <v/>
      </c>
      <c s="90" t="str">
        <f>IF('S.D.PASTE SHEET'!Z1306="","",'S.D.PASTE SHEET'!Z1306)</f>
        <v/>
      </c>
      <c s="90" t="str">
        <f>IF('S.D.PASTE SHEET'!AA1306="","",'S.D.PASTE SHEET'!AA1306)</f>
        <v/>
      </c>
      <c s="90" t="str">
        <f>IF('S.D.PASTE SHEET'!AB1306="","",'S.D.PASTE SHEET'!AB1306)</f>
        <v/>
      </c>
      <c s="90" t="str">
        <f>IF('S.D.PASTE SHEET'!AC1306="","",'S.D.PASTE SHEET'!AC1306)</f>
        <v/>
      </c>
      <c s="90" t="str">
        <f>IF('S.D.PASTE SHEET'!AD1306="","",'S.D.PASTE SHEET'!AD1306)</f>
        <v/>
      </c>
      <c s="34"/>
      <c s="32" t="str">
        <f>IF(AK1306="","",IF(AK1306&gt;0,COUNT($AG$2:AG1306),""))</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6" s="32" t="str">
        <f>IF(BC1306="","",IF(BC1306&gt;0,COUNT($AY$2:AY1306),""))</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7" spans="1:66" ht="15.75" customHeight="1">
      <c r="A1307" s="90" t="str">
        <f>IF('S.D.PASTE SHEET'!A1307="","",'S.D.PASTE SHEET'!A1307)</f>
        <v/>
      </c>
      <c s="90" t="str">
        <f>IF('S.D.PASTE SHEET'!B1307="","",'S.D.PASTE SHEET'!B1307)</f>
        <v/>
      </c>
      <c s="90" t="str">
        <f>IF('S.D.PASTE SHEET'!C1307="","",'S.D.PASTE SHEET'!C1307)</f>
        <v/>
      </c>
      <c s="91" t="str">
        <f>IF('S.D.PASTE SHEET'!D1307="","",'S.D.PASTE SHEET'!D1307)</f>
        <v/>
      </c>
      <c s="90" t="str">
        <f>IF('S.D.PASTE SHEET'!E1307="","",UPPER('S.D.PASTE SHEET'!E1307))</f>
        <v/>
      </c>
      <c s="90" t="str">
        <f>IF('S.D.PASTE SHEET'!F1307="","",'S.D.PASTE SHEET'!F1307)</f>
        <v/>
      </c>
      <c s="90" t="str">
        <f>IF('S.D.PASTE SHEET'!G1307="","",UPPER('S.D.PASTE SHEET'!G1307))</f>
        <v/>
      </c>
      <c s="90" t="str">
        <f>IF('S.D.PASTE SHEET'!H1307="","",UPPER('S.D.PASTE SHEET'!H1307))</f>
        <v/>
      </c>
      <c s="90" t="str">
        <f>IF('S.D.PASTE SHEET'!I1307="","",'S.D.PASTE SHEET'!I1307)</f>
        <v/>
      </c>
      <c s="91" t="str">
        <f>IF('S.D.PASTE SHEET'!J1307="","",'S.D.PASTE SHEET'!J1307)</f>
        <v/>
      </c>
      <c s="90" t="str">
        <f>IF('S.D.PASTE SHEET'!K1307="","",'S.D.PASTE SHEET'!K1307)</f>
        <v/>
      </c>
      <c s="90" t="str">
        <f>IF('S.D.PASTE SHEET'!L1307="","",'S.D.PASTE SHEET'!L1307)</f>
        <v/>
      </c>
      <c s="90" t="str">
        <f>IF('S.D.PASTE SHEET'!M1307="","",'S.D.PASTE SHEET'!M1307)</f>
        <v/>
      </c>
      <c s="90" t="str">
        <f>IF('S.D.PASTE SHEET'!N1307="","",'S.D.PASTE SHEET'!N1307)</f>
        <v/>
      </c>
      <c s="90" t="str">
        <f>IF('S.D.PASTE SHEET'!O1307="","",'S.D.PASTE SHEET'!O1307)</f>
        <v/>
      </c>
      <c s="90" t="str">
        <f>IF('S.D.PASTE SHEET'!P1307="","",'S.D.PASTE SHEET'!P1307)</f>
        <v/>
      </c>
      <c s="90" t="str">
        <f>IF('S.D.PASTE SHEET'!Q1307="","",'S.D.PASTE SHEET'!Q1307)</f>
        <v/>
      </c>
      <c s="90" t="str">
        <f>IF('S.D.PASTE SHEET'!R1307="","",'S.D.PASTE SHEET'!R1307)</f>
        <v/>
      </c>
      <c s="90" t="str">
        <f>IF('S.D.PASTE SHEET'!S1307="","",'S.D.PASTE SHEET'!S1307)</f>
        <v/>
      </c>
      <c s="90" t="str">
        <f>IF('S.D.PASTE SHEET'!T1307="","",'S.D.PASTE SHEET'!T1307)</f>
        <v/>
      </c>
      <c s="90" t="str">
        <f>IF('S.D.PASTE SHEET'!U1307="","",'S.D.PASTE SHEET'!U1307)</f>
        <v/>
      </c>
      <c s="90" t="str">
        <f>IF('S.D.PASTE SHEET'!V1307="","",'S.D.PASTE SHEET'!V1307)</f>
        <v/>
      </c>
      <c s="90" t="str">
        <f>IF('S.D.PASTE SHEET'!W1307="","",'S.D.PASTE SHEET'!W1307)</f>
        <v/>
      </c>
      <c s="90" t="str">
        <f>IF('S.D.PASTE SHEET'!X1307="","",'S.D.PASTE SHEET'!X1307)</f>
        <v/>
      </c>
      <c s="90" t="str">
        <f>IF('S.D.PASTE SHEET'!Y1307="","",'S.D.PASTE SHEET'!Y1307)</f>
        <v/>
      </c>
      <c s="90" t="str">
        <f>IF('S.D.PASTE SHEET'!Z1307="","",'S.D.PASTE SHEET'!Z1307)</f>
        <v/>
      </c>
      <c s="90" t="str">
        <f>IF('S.D.PASTE SHEET'!AA1307="","",'S.D.PASTE SHEET'!AA1307)</f>
        <v/>
      </c>
      <c s="90" t="str">
        <f>IF('S.D.PASTE SHEET'!AB1307="","",'S.D.PASTE SHEET'!AB1307)</f>
        <v/>
      </c>
      <c s="90" t="str">
        <f>IF('S.D.PASTE SHEET'!AC1307="","",'S.D.PASTE SHEET'!AC1307)</f>
        <v/>
      </c>
      <c s="90" t="str">
        <f>IF('S.D.PASTE SHEET'!AD1307="","",'S.D.PASTE SHEET'!AD1307)</f>
        <v/>
      </c>
      <c s="34"/>
      <c s="32" t="str">
        <f>IF(AK1307="","",IF(AK1307&gt;0,COUNT($AG$2:AG1307),""))</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7" s="32" t="str">
        <f>IF(BC1307="","",IF(BC1307&gt;0,COUNT($AY$2:AY1307),""))</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8" spans="1:66" ht="15.75" customHeight="1">
      <c r="A1308" s="90" t="str">
        <f>IF('S.D.PASTE SHEET'!A1308="","",'S.D.PASTE SHEET'!A1308)</f>
        <v/>
      </c>
      <c s="90" t="str">
        <f>IF('S.D.PASTE SHEET'!B1308="","",'S.D.PASTE SHEET'!B1308)</f>
        <v/>
      </c>
      <c s="90" t="str">
        <f>IF('S.D.PASTE SHEET'!C1308="","",'S.D.PASTE SHEET'!C1308)</f>
        <v/>
      </c>
      <c s="91" t="str">
        <f>IF('S.D.PASTE SHEET'!D1308="","",'S.D.PASTE SHEET'!D1308)</f>
        <v/>
      </c>
      <c s="90" t="str">
        <f>IF('S.D.PASTE SHEET'!E1308="","",UPPER('S.D.PASTE SHEET'!E1308))</f>
        <v/>
      </c>
      <c s="90" t="str">
        <f>IF('S.D.PASTE SHEET'!F1308="","",'S.D.PASTE SHEET'!F1308)</f>
        <v/>
      </c>
      <c s="90" t="str">
        <f>IF('S.D.PASTE SHEET'!G1308="","",UPPER('S.D.PASTE SHEET'!G1308))</f>
        <v/>
      </c>
      <c s="90" t="str">
        <f>IF('S.D.PASTE SHEET'!H1308="","",UPPER('S.D.PASTE SHEET'!H1308))</f>
        <v/>
      </c>
      <c s="90" t="str">
        <f>IF('S.D.PASTE SHEET'!I1308="","",'S.D.PASTE SHEET'!I1308)</f>
        <v/>
      </c>
      <c s="91" t="str">
        <f>IF('S.D.PASTE SHEET'!J1308="","",'S.D.PASTE SHEET'!J1308)</f>
        <v/>
      </c>
      <c s="90" t="str">
        <f>IF('S.D.PASTE SHEET'!K1308="","",'S.D.PASTE SHEET'!K1308)</f>
        <v/>
      </c>
      <c s="90" t="str">
        <f>IF('S.D.PASTE SHEET'!L1308="","",'S.D.PASTE SHEET'!L1308)</f>
        <v/>
      </c>
      <c s="90" t="str">
        <f>IF('S.D.PASTE SHEET'!M1308="","",'S.D.PASTE SHEET'!M1308)</f>
        <v/>
      </c>
      <c s="90" t="str">
        <f>IF('S.D.PASTE SHEET'!N1308="","",'S.D.PASTE SHEET'!N1308)</f>
        <v/>
      </c>
      <c s="90" t="str">
        <f>IF('S.D.PASTE SHEET'!O1308="","",'S.D.PASTE SHEET'!O1308)</f>
        <v/>
      </c>
      <c s="90" t="str">
        <f>IF('S.D.PASTE SHEET'!P1308="","",'S.D.PASTE SHEET'!P1308)</f>
        <v/>
      </c>
      <c s="90" t="str">
        <f>IF('S.D.PASTE SHEET'!Q1308="","",'S.D.PASTE SHEET'!Q1308)</f>
        <v/>
      </c>
      <c s="90" t="str">
        <f>IF('S.D.PASTE SHEET'!R1308="","",'S.D.PASTE SHEET'!R1308)</f>
        <v/>
      </c>
      <c s="90" t="str">
        <f>IF('S.D.PASTE SHEET'!S1308="","",'S.D.PASTE SHEET'!S1308)</f>
        <v/>
      </c>
      <c s="90" t="str">
        <f>IF('S.D.PASTE SHEET'!T1308="","",'S.D.PASTE SHEET'!T1308)</f>
        <v/>
      </c>
      <c s="90" t="str">
        <f>IF('S.D.PASTE SHEET'!U1308="","",'S.D.PASTE SHEET'!U1308)</f>
        <v/>
      </c>
      <c s="90" t="str">
        <f>IF('S.D.PASTE SHEET'!V1308="","",'S.D.PASTE SHEET'!V1308)</f>
        <v/>
      </c>
      <c s="90" t="str">
        <f>IF('S.D.PASTE SHEET'!W1308="","",'S.D.PASTE SHEET'!W1308)</f>
        <v/>
      </c>
      <c s="90" t="str">
        <f>IF('S.D.PASTE SHEET'!X1308="","",'S.D.PASTE SHEET'!X1308)</f>
        <v/>
      </c>
      <c s="90" t="str">
        <f>IF('S.D.PASTE SHEET'!Y1308="","",'S.D.PASTE SHEET'!Y1308)</f>
        <v/>
      </c>
      <c s="90" t="str">
        <f>IF('S.D.PASTE SHEET'!Z1308="","",'S.D.PASTE SHEET'!Z1308)</f>
        <v/>
      </c>
      <c s="90" t="str">
        <f>IF('S.D.PASTE SHEET'!AA1308="","",'S.D.PASTE SHEET'!AA1308)</f>
        <v/>
      </c>
      <c s="90" t="str">
        <f>IF('S.D.PASTE SHEET'!AB1308="","",'S.D.PASTE SHEET'!AB1308)</f>
        <v/>
      </c>
      <c s="90" t="str">
        <f>IF('S.D.PASTE SHEET'!AC1308="","",'S.D.PASTE SHEET'!AC1308)</f>
        <v/>
      </c>
      <c s="90" t="str">
        <f>IF('S.D.PASTE SHEET'!AD1308="","",'S.D.PASTE SHEET'!AD1308)</f>
        <v/>
      </c>
      <c s="34"/>
      <c s="32" t="str">
        <f>IF(AK1308="","",IF(AK1308&gt;0,COUNT($AG$2:AG1308),""))</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8" s="32" t="str">
        <f>IF(BC1308="","",IF(BC1308&gt;0,COUNT($AY$2:AY1308),""))</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09" spans="1:66" ht="15.75" customHeight="1">
      <c r="A1309" s="90" t="str">
        <f>IF('S.D.PASTE SHEET'!A1309="","",'S.D.PASTE SHEET'!A1309)</f>
        <v/>
      </c>
      <c s="90" t="str">
        <f>IF('S.D.PASTE SHEET'!B1309="","",'S.D.PASTE SHEET'!B1309)</f>
        <v/>
      </c>
      <c s="90" t="str">
        <f>IF('S.D.PASTE SHEET'!C1309="","",'S.D.PASTE SHEET'!C1309)</f>
        <v/>
      </c>
      <c s="91" t="str">
        <f>IF('S.D.PASTE SHEET'!D1309="","",'S.D.PASTE SHEET'!D1309)</f>
        <v/>
      </c>
      <c s="90" t="str">
        <f>IF('S.D.PASTE SHEET'!E1309="","",UPPER('S.D.PASTE SHEET'!E1309))</f>
        <v/>
      </c>
      <c s="90" t="str">
        <f>IF('S.D.PASTE SHEET'!F1309="","",'S.D.PASTE SHEET'!F1309)</f>
        <v/>
      </c>
      <c s="90" t="str">
        <f>IF('S.D.PASTE SHEET'!G1309="","",UPPER('S.D.PASTE SHEET'!G1309))</f>
        <v/>
      </c>
      <c s="90" t="str">
        <f>IF('S.D.PASTE SHEET'!H1309="","",UPPER('S.D.PASTE SHEET'!H1309))</f>
        <v/>
      </c>
      <c s="90" t="str">
        <f>IF('S.D.PASTE SHEET'!I1309="","",'S.D.PASTE SHEET'!I1309)</f>
        <v/>
      </c>
      <c s="91" t="str">
        <f>IF('S.D.PASTE SHEET'!J1309="","",'S.D.PASTE SHEET'!J1309)</f>
        <v/>
      </c>
      <c s="90" t="str">
        <f>IF('S.D.PASTE SHEET'!K1309="","",'S.D.PASTE SHEET'!K1309)</f>
        <v/>
      </c>
      <c s="90" t="str">
        <f>IF('S.D.PASTE SHEET'!L1309="","",'S.D.PASTE SHEET'!L1309)</f>
        <v/>
      </c>
      <c s="90" t="str">
        <f>IF('S.D.PASTE SHEET'!M1309="","",'S.D.PASTE SHEET'!M1309)</f>
        <v/>
      </c>
      <c s="90" t="str">
        <f>IF('S.D.PASTE SHEET'!N1309="","",'S.D.PASTE SHEET'!N1309)</f>
        <v/>
      </c>
      <c s="90" t="str">
        <f>IF('S.D.PASTE SHEET'!O1309="","",'S.D.PASTE SHEET'!O1309)</f>
        <v/>
      </c>
      <c s="90" t="str">
        <f>IF('S.D.PASTE SHEET'!P1309="","",'S.D.PASTE SHEET'!P1309)</f>
        <v/>
      </c>
      <c s="90" t="str">
        <f>IF('S.D.PASTE SHEET'!Q1309="","",'S.D.PASTE SHEET'!Q1309)</f>
        <v/>
      </c>
      <c s="90" t="str">
        <f>IF('S.D.PASTE SHEET'!R1309="","",'S.D.PASTE SHEET'!R1309)</f>
        <v/>
      </c>
      <c s="90" t="str">
        <f>IF('S.D.PASTE SHEET'!S1309="","",'S.D.PASTE SHEET'!S1309)</f>
        <v/>
      </c>
      <c s="90" t="str">
        <f>IF('S.D.PASTE SHEET'!T1309="","",'S.D.PASTE SHEET'!T1309)</f>
        <v/>
      </c>
      <c s="90" t="str">
        <f>IF('S.D.PASTE SHEET'!U1309="","",'S.D.PASTE SHEET'!U1309)</f>
        <v/>
      </c>
      <c s="90" t="str">
        <f>IF('S.D.PASTE SHEET'!V1309="","",'S.D.PASTE SHEET'!V1309)</f>
        <v/>
      </c>
      <c s="90" t="str">
        <f>IF('S.D.PASTE SHEET'!W1309="","",'S.D.PASTE SHEET'!W1309)</f>
        <v/>
      </c>
      <c s="90" t="str">
        <f>IF('S.D.PASTE SHEET'!X1309="","",'S.D.PASTE SHEET'!X1309)</f>
        <v/>
      </c>
      <c s="90" t="str">
        <f>IF('S.D.PASTE SHEET'!Y1309="","",'S.D.PASTE SHEET'!Y1309)</f>
        <v/>
      </c>
      <c s="90" t="str">
        <f>IF('S.D.PASTE SHEET'!Z1309="","",'S.D.PASTE SHEET'!Z1309)</f>
        <v/>
      </c>
      <c s="90" t="str">
        <f>IF('S.D.PASTE SHEET'!AA1309="","",'S.D.PASTE SHEET'!AA1309)</f>
        <v/>
      </c>
      <c s="90" t="str">
        <f>IF('S.D.PASTE SHEET'!AB1309="","",'S.D.PASTE SHEET'!AB1309)</f>
        <v/>
      </c>
      <c s="90" t="str">
        <f>IF('S.D.PASTE SHEET'!AC1309="","",'S.D.PASTE SHEET'!AC1309)</f>
        <v/>
      </c>
      <c s="90" t="str">
        <f>IF('S.D.PASTE SHEET'!AD1309="","",'S.D.PASTE SHEET'!AD1309)</f>
        <v/>
      </c>
      <c s="34"/>
      <c s="32" t="str">
        <f>IF(AK1309="","",IF(AK1309&gt;0,COUNT($AG$2:AG1309),""))</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09" s="32" t="str">
        <f>IF(BC1309="","",IF(BC1309&gt;0,COUNT($AY$2:AY1309),""))</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10" spans="1:66" ht="15.75" customHeight="1">
      <c r="A1310" s="90" t="str">
        <f>IF('S.D.PASTE SHEET'!A1310="","",'S.D.PASTE SHEET'!A1310)</f>
        <v/>
      </c>
      <c s="90" t="str">
        <f>IF('S.D.PASTE SHEET'!B1310="","",'S.D.PASTE SHEET'!B1310)</f>
        <v/>
      </c>
      <c s="90" t="str">
        <f>IF('S.D.PASTE SHEET'!C1310="","",'S.D.PASTE SHEET'!C1310)</f>
        <v/>
      </c>
      <c s="91" t="str">
        <f>IF('S.D.PASTE SHEET'!D1310="","",'S.D.PASTE SHEET'!D1310)</f>
        <v/>
      </c>
      <c s="90" t="str">
        <f>IF('S.D.PASTE SHEET'!E1310="","",UPPER('S.D.PASTE SHEET'!E1310))</f>
        <v/>
      </c>
      <c s="90" t="str">
        <f>IF('S.D.PASTE SHEET'!F1310="","",'S.D.PASTE SHEET'!F1310)</f>
        <v/>
      </c>
      <c s="90" t="str">
        <f>IF('S.D.PASTE SHEET'!G1310="","",UPPER('S.D.PASTE SHEET'!G1310))</f>
        <v/>
      </c>
      <c s="90" t="str">
        <f>IF('S.D.PASTE SHEET'!H1310="","",UPPER('S.D.PASTE SHEET'!H1310))</f>
        <v/>
      </c>
      <c s="90" t="str">
        <f>IF('S.D.PASTE SHEET'!I1310="","",'S.D.PASTE SHEET'!I1310)</f>
        <v/>
      </c>
      <c s="91" t="str">
        <f>IF('S.D.PASTE SHEET'!J1310="","",'S.D.PASTE SHEET'!J1310)</f>
        <v/>
      </c>
      <c s="90" t="str">
        <f>IF('S.D.PASTE SHEET'!K1310="","",'S.D.PASTE SHEET'!K1310)</f>
        <v/>
      </c>
      <c s="90" t="str">
        <f>IF('S.D.PASTE SHEET'!L1310="","",'S.D.PASTE SHEET'!L1310)</f>
        <v/>
      </c>
      <c s="90" t="str">
        <f>IF('S.D.PASTE SHEET'!M1310="","",'S.D.PASTE SHEET'!M1310)</f>
        <v/>
      </c>
      <c s="90" t="str">
        <f>IF('S.D.PASTE SHEET'!N1310="","",'S.D.PASTE SHEET'!N1310)</f>
        <v/>
      </c>
      <c s="90" t="str">
        <f>IF('S.D.PASTE SHEET'!O1310="","",'S.D.PASTE SHEET'!O1310)</f>
        <v/>
      </c>
      <c s="90" t="str">
        <f>IF('S.D.PASTE SHEET'!P1310="","",'S.D.PASTE SHEET'!P1310)</f>
        <v/>
      </c>
      <c s="90" t="str">
        <f>IF('S.D.PASTE SHEET'!Q1310="","",'S.D.PASTE SHEET'!Q1310)</f>
        <v/>
      </c>
      <c s="90" t="str">
        <f>IF('S.D.PASTE SHEET'!R1310="","",'S.D.PASTE SHEET'!R1310)</f>
        <v/>
      </c>
      <c s="90" t="str">
        <f>IF('S.D.PASTE SHEET'!S1310="","",'S.D.PASTE SHEET'!S1310)</f>
        <v/>
      </c>
      <c s="90" t="str">
        <f>IF('S.D.PASTE SHEET'!T1310="","",'S.D.PASTE SHEET'!T1310)</f>
        <v/>
      </c>
      <c s="90" t="str">
        <f>IF('S.D.PASTE SHEET'!U1310="","",'S.D.PASTE SHEET'!U1310)</f>
        <v/>
      </c>
      <c s="90" t="str">
        <f>IF('S.D.PASTE SHEET'!V1310="","",'S.D.PASTE SHEET'!V1310)</f>
        <v/>
      </c>
      <c s="90" t="str">
        <f>IF('S.D.PASTE SHEET'!W1310="","",'S.D.PASTE SHEET'!W1310)</f>
        <v/>
      </c>
      <c s="90" t="str">
        <f>IF('S.D.PASTE SHEET'!X1310="","",'S.D.PASTE SHEET'!X1310)</f>
        <v/>
      </c>
      <c s="90" t="str">
        <f>IF('S.D.PASTE SHEET'!Y1310="","",'S.D.PASTE SHEET'!Y1310)</f>
        <v/>
      </c>
      <c s="90" t="str">
        <f>IF('S.D.PASTE SHEET'!Z1310="","",'S.D.PASTE SHEET'!Z1310)</f>
        <v/>
      </c>
      <c s="90" t="str">
        <f>IF('S.D.PASTE SHEET'!AA1310="","",'S.D.PASTE SHEET'!AA1310)</f>
        <v/>
      </c>
      <c s="90" t="str">
        <f>IF('S.D.PASTE SHEET'!AB1310="","",'S.D.PASTE SHEET'!AB1310)</f>
        <v/>
      </c>
      <c s="90" t="str">
        <f>IF('S.D.PASTE SHEET'!AC1310="","",'S.D.PASTE SHEET'!AC1310)</f>
        <v/>
      </c>
      <c s="90" t="str">
        <f>IF('S.D.PASTE SHEET'!AD1310="","",'S.D.PASTE SHEET'!AD1310)</f>
        <v/>
      </c>
      <c s="34"/>
      <c s="32" t="str">
        <f>IF(AK1310="","",IF(AK1310&gt;0,COUNT($AG$2:AG1310),""))</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10" s="32" t="str">
        <f>IF(BC1310="","",IF(BC1310&gt;0,COUNT($AY$2:AY1310),""))</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11" spans="1:66" ht="15.75" customHeight="1">
      <c r="A1311" s="90" t="str">
        <f>IF('S.D.PASTE SHEET'!A1311="","",'S.D.PASTE SHEET'!A1311)</f>
        <v/>
      </c>
      <c s="90" t="str">
        <f>IF('S.D.PASTE SHEET'!B1311="","",'S.D.PASTE SHEET'!B1311)</f>
        <v/>
      </c>
      <c s="90" t="str">
        <f>IF('S.D.PASTE SHEET'!C1311="","",'S.D.PASTE SHEET'!C1311)</f>
        <v/>
      </c>
      <c s="91" t="str">
        <f>IF('S.D.PASTE SHEET'!D1311="","",'S.D.PASTE SHEET'!D1311)</f>
        <v/>
      </c>
      <c s="90" t="str">
        <f>IF('S.D.PASTE SHEET'!E1311="","",UPPER('S.D.PASTE SHEET'!E1311))</f>
        <v/>
      </c>
      <c s="90" t="str">
        <f>IF('S.D.PASTE SHEET'!F1311="","",'S.D.PASTE SHEET'!F1311)</f>
        <v/>
      </c>
      <c s="90" t="str">
        <f>IF('S.D.PASTE SHEET'!G1311="","",UPPER('S.D.PASTE SHEET'!G1311))</f>
        <v/>
      </c>
      <c s="90" t="str">
        <f>IF('S.D.PASTE SHEET'!H1311="","",UPPER('S.D.PASTE SHEET'!H1311))</f>
        <v/>
      </c>
      <c s="90" t="str">
        <f>IF('S.D.PASTE SHEET'!I1311="","",'S.D.PASTE SHEET'!I1311)</f>
        <v/>
      </c>
      <c s="91" t="str">
        <f>IF('S.D.PASTE SHEET'!J1311="","",'S.D.PASTE SHEET'!J1311)</f>
        <v/>
      </c>
      <c s="90" t="str">
        <f>IF('S.D.PASTE SHEET'!K1311="","",'S.D.PASTE SHEET'!K1311)</f>
        <v/>
      </c>
      <c s="90" t="str">
        <f>IF('S.D.PASTE SHEET'!L1311="","",'S.D.PASTE SHEET'!L1311)</f>
        <v/>
      </c>
      <c s="90" t="str">
        <f>IF('S.D.PASTE SHEET'!M1311="","",'S.D.PASTE SHEET'!M1311)</f>
        <v/>
      </c>
      <c s="90" t="str">
        <f>IF('S.D.PASTE SHEET'!N1311="","",'S.D.PASTE SHEET'!N1311)</f>
        <v/>
      </c>
      <c s="90" t="str">
        <f>IF('S.D.PASTE SHEET'!O1311="","",'S.D.PASTE SHEET'!O1311)</f>
        <v/>
      </c>
      <c s="90" t="str">
        <f>IF('S.D.PASTE SHEET'!P1311="","",'S.D.PASTE SHEET'!P1311)</f>
        <v/>
      </c>
      <c s="90" t="str">
        <f>IF('S.D.PASTE SHEET'!Q1311="","",'S.D.PASTE SHEET'!Q1311)</f>
        <v/>
      </c>
      <c s="90" t="str">
        <f>IF('S.D.PASTE SHEET'!R1311="","",'S.D.PASTE SHEET'!R1311)</f>
        <v/>
      </c>
      <c s="90" t="str">
        <f>IF('S.D.PASTE SHEET'!S1311="","",'S.D.PASTE SHEET'!S1311)</f>
        <v/>
      </c>
      <c s="90" t="str">
        <f>IF('S.D.PASTE SHEET'!T1311="","",'S.D.PASTE SHEET'!T1311)</f>
        <v/>
      </c>
      <c s="90" t="str">
        <f>IF('S.D.PASTE SHEET'!U1311="","",'S.D.PASTE SHEET'!U1311)</f>
        <v/>
      </c>
      <c s="90" t="str">
        <f>IF('S.D.PASTE SHEET'!V1311="","",'S.D.PASTE SHEET'!V1311)</f>
        <v/>
      </c>
      <c s="90" t="str">
        <f>IF('S.D.PASTE SHEET'!W1311="","",'S.D.PASTE SHEET'!W1311)</f>
        <v/>
      </c>
      <c s="90" t="str">
        <f>IF('S.D.PASTE SHEET'!X1311="","",'S.D.PASTE SHEET'!X1311)</f>
        <v/>
      </c>
      <c s="90" t="str">
        <f>IF('S.D.PASTE SHEET'!Y1311="","",'S.D.PASTE SHEET'!Y1311)</f>
        <v/>
      </c>
      <c s="90" t="str">
        <f>IF('S.D.PASTE SHEET'!Z1311="","",'S.D.PASTE SHEET'!Z1311)</f>
        <v/>
      </c>
      <c s="90" t="str">
        <f>IF('S.D.PASTE SHEET'!AA1311="","",'S.D.PASTE SHEET'!AA1311)</f>
        <v/>
      </c>
      <c s="90" t="str">
        <f>IF('S.D.PASTE SHEET'!AB1311="","",'S.D.PASTE SHEET'!AB1311)</f>
        <v/>
      </c>
      <c s="90" t="str">
        <f>IF('S.D.PASTE SHEET'!AC1311="","",'S.D.PASTE SHEET'!AC1311)</f>
        <v/>
      </c>
      <c s="90" t="str">
        <f>IF('S.D.PASTE SHEET'!AD1311="","",'S.D.PASTE SHEET'!AD1311)</f>
        <v/>
      </c>
      <c s="34"/>
      <c s="32" t="str">
        <f>IF(AK1311="","",IF(AK1311&gt;0,COUNT($AG$2:AG1311),""))</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11" s="32" t="str">
        <f>IF(BC1311="","",IF(BC1311&gt;0,COUNT($AY$2:AY1311),""))</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12" spans="1:66" ht="15.75" customHeight="1">
      <c r="A1312" s="90" t="str">
        <f>IF('S.D.PASTE SHEET'!A1312="","",'S.D.PASTE SHEET'!A1312)</f>
        <v/>
      </c>
      <c s="90" t="str">
        <f>IF('S.D.PASTE SHEET'!B1312="","",'S.D.PASTE SHEET'!B1312)</f>
        <v/>
      </c>
      <c s="90" t="str">
        <f>IF('S.D.PASTE SHEET'!C1312="","",'S.D.PASTE SHEET'!C1312)</f>
        <v/>
      </c>
      <c s="91" t="str">
        <f>IF('S.D.PASTE SHEET'!D1312="","",'S.D.PASTE SHEET'!D1312)</f>
        <v/>
      </c>
      <c s="90" t="str">
        <f>IF('S.D.PASTE SHEET'!E1312="","",UPPER('S.D.PASTE SHEET'!E1312))</f>
        <v/>
      </c>
      <c s="90" t="str">
        <f>IF('S.D.PASTE SHEET'!F1312="","",'S.D.PASTE SHEET'!F1312)</f>
        <v/>
      </c>
      <c s="90" t="str">
        <f>IF('S.D.PASTE SHEET'!G1312="","",UPPER('S.D.PASTE SHEET'!G1312))</f>
        <v/>
      </c>
      <c s="90" t="str">
        <f>IF('S.D.PASTE SHEET'!H1312="","",UPPER('S.D.PASTE SHEET'!H1312))</f>
        <v/>
      </c>
      <c s="90" t="str">
        <f>IF('S.D.PASTE SHEET'!I1312="","",'S.D.PASTE SHEET'!I1312)</f>
        <v/>
      </c>
      <c s="91" t="str">
        <f>IF('S.D.PASTE SHEET'!J1312="","",'S.D.PASTE SHEET'!J1312)</f>
        <v/>
      </c>
      <c s="90" t="str">
        <f>IF('S.D.PASTE SHEET'!K1312="","",'S.D.PASTE SHEET'!K1312)</f>
        <v/>
      </c>
      <c s="90" t="str">
        <f>IF('S.D.PASTE SHEET'!L1312="","",'S.D.PASTE SHEET'!L1312)</f>
        <v/>
      </c>
      <c s="90" t="str">
        <f>IF('S.D.PASTE SHEET'!M1312="","",'S.D.PASTE SHEET'!M1312)</f>
        <v/>
      </c>
      <c s="90" t="str">
        <f>IF('S.D.PASTE SHEET'!N1312="","",'S.D.PASTE SHEET'!N1312)</f>
        <v/>
      </c>
      <c s="90" t="str">
        <f>IF('S.D.PASTE SHEET'!O1312="","",'S.D.PASTE SHEET'!O1312)</f>
        <v/>
      </c>
      <c s="90" t="str">
        <f>IF('S.D.PASTE SHEET'!P1312="","",'S.D.PASTE SHEET'!P1312)</f>
        <v/>
      </c>
      <c s="90" t="str">
        <f>IF('S.D.PASTE SHEET'!Q1312="","",'S.D.PASTE SHEET'!Q1312)</f>
        <v/>
      </c>
      <c s="90" t="str">
        <f>IF('S.D.PASTE SHEET'!R1312="","",'S.D.PASTE SHEET'!R1312)</f>
        <v/>
      </c>
      <c s="90" t="str">
        <f>IF('S.D.PASTE SHEET'!S1312="","",'S.D.PASTE SHEET'!S1312)</f>
        <v/>
      </c>
      <c s="90" t="str">
        <f>IF('S.D.PASTE SHEET'!T1312="","",'S.D.PASTE SHEET'!T1312)</f>
        <v/>
      </c>
      <c s="90" t="str">
        <f>IF('S.D.PASTE SHEET'!U1312="","",'S.D.PASTE SHEET'!U1312)</f>
        <v/>
      </c>
      <c s="90" t="str">
        <f>IF('S.D.PASTE SHEET'!V1312="","",'S.D.PASTE SHEET'!V1312)</f>
        <v/>
      </c>
      <c s="90" t="str">
        <f>IF('S.D.PASTE SHEET'!W1312="","",'S.D.PASTE SHEET'!W1312)</f>
        <v/>
      </c>
      <c s="90" t="str">
        <f>IF('S.D.PASTE SHEET'!X1312="","",'S.D.PASTE SHEET'!X1312)</f>
        <v/>
      </c>
      <c s="90" t="str">
        <f>IF('S.D.PASTE SHEET'!Y1312="","",'S.D.PASTE SHEET'!Y1312)</f>
        <v/>
      </c>
      <c s="90" t="str">
        <f>IF('S.D.PASTE SHEET'!Z1312="","",'S.D.PASTE SHEET'!Z1312)</f>
        <v/>
      </c>
      <c s="90" t="str">
        <f>IF('S.D.PASTE SHEET'!AA1312="","",'S.D.PASTE SHEET'!AA1312)</f>
        <v/>
      </c>
      <c s="90" t="str">
        <f>IF('S.D.PASTE SHEET'!AB1312="","",'S.D.PASTE SHEET'!AB1312)</f>
        <v/>
      </c>
      <c s="90" t="str">
        <f>IF('S.D.PASTE SHEET'!AC1312="","",'S.D.PASTE SHEET'!AC1312)</f>
        <v/>
      </c>
      <c s="90" t="str">
        <f>IF('S.D.PASTE SHEET'!AD1312="","",'S.D.PASTE SHEET'!AD1312)</f>
        <v/>
      </c>
      <c s="34"/>
      <c s="32" t="str">
        <f>IF(AK1312="","",IF(AK1312&gt;0,COUNT($AG$2:AG1312),""))</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 t="shared" si="184"/>
        <v/>
      </c>
      <c r="AX1312" s="32" t="str">
        <f>IF(BC1312="","",IF(BC1312&gt;0,COUNT($AY$2:AY1312),""))</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13" spans="1:66" ht="15.75" customHeight="1">
      <c r="A1313" s="90" t="str">
        <f>IF('S.D.PASTE SHEET'!A1313="","",'S.D.PASTE SHEET'!A1313)</f>
        <v/>
      </c>
      <c s="90" t="str">
        <f>IF('S.D.PASTE SHEET'!B1313="","",'S.D.PASTE SHEET'!B1313)</f>
        <v/>
      </c>
      <c s="90" t="str">
        <f>IF('S.D.PASTE SHEET'!C1313="","",'S.D.PASTE SHEET'!C1313)</f>
        <v/>
      </c>
      <c s="91" t="str">
        <f>IF('S.D.PASTE SHEET'!D1313="","",'S.D.PASTE SHEET'!D1313)</f>
        <v/>
      </c>
      <c s="90" t="str">
        <f>IF('S.D.PASTE SHEET'!E1313="","",UPPER('S.D.PASTE SHEET'!E1313))</f>
        <v/>
      </c>
      <c s="90" t="str">
        <f>IF('S.D.PASTE SHEET'!F1313="","",'S.D.PASTE SHEET'!F1313)</f>
        <v/>
      </c>
      <c s="90" t="str">
        <f>IF('S.D.PASTE SHEET'!G1313="","",UPPER('S.D.PASTE SHEET'!G1313))</f>
        <v/>
      </c>
      <c s="90" t="str">
        <f>IF('S.D.PASTE SHEET'!H1313="","",UPPER('S.D.PASTE SHEET'!H1313))</f>
        <v/>
      </c>
      <c s="90" t="str">
        <f>IF('S.D.PASTE SHEET'!I1313="","",'S.D.PASTE SHEET'!I1313)</f>
        <v/>
      </c>
      <c s="91" t="str">
        <f>IF('S.D.PASTE SHEET'!J1313="","",'S.D.PASTE SHEET'!J1313)</f>
        <v/>
      </c>
      <c s="90" t="str">
        <f>IF('S.D.PASTE SHEET'!K1313="","",'S.D.PASTE SHEET'!K1313)</f>
        <v/>
      </c>
      <c s="90" t="str">
        <f>IF('S.D.PASTE SHEET'!L1313="","",'S.D.PASTE SHEET'!L1313)</f>
        <v/>
      </c>
      <c s="90" t="str">
        <f>IF('S.D.PASTE SHEET'!M1313="","",'S.D.PASTE SHEET'!M1313)</f>
        <v/>
      </c>
      <c s="90" t="str">
        <f>IF('S.D.PASTE SHEET'!N1313="","",'S.D.PASTE SHEET'!N1313)</f>
        <v/>
      </c>
      <c s="90" t="str">
        <f>IF('S.D.PASTE SHEET'!O1313="","",'S.D.PASTE SHEET'!O1313)</f>
        <v/>
      </c>
      <c s="90" t="str">
        <f>IF('S.D.PASTE SHEET'!P1313="","",'S.D.PASTE SHEET'!P1313)</f>
        <v/>
      </c>
      <c s="90" t="str">
        <f>IF('S.D.PASTE SHEET'!Q1313="","",'S.D.PASTE SHEET'!Q1313)</f>
        <v/>
      </c>
      <c s="90" t="str">
        <f>IF('S.D.PASTE SHEET'!R1313="","",'S.D.PASTE SHEET'!R1313)</f>
        <v/>
      </c>
      <c s="90" t="str">
        <f>IF('S.D.PASTE SHEET'!S1313="","",'S.D.PASTE SHEET'!S1313)</f>
        <v/>
      </c>
      <c s="90" t="str">
        <f>IF('S.D.PASTE SHEET'!T1313="","",'S.D.PASTE SHEET'!T1313)</f>
        <v/>
      </c>
      <c s="90" t="str">
        <f>IF('S.D.PASTE SHEET'!U1313="","",'S.D.PASTE SHEET'!U1313)</f>
        <v/>
      </c>
      <c s="90" t="str">
        <f>IF('S.D.PASTE SHEET'!V1313="","",'S.D.PASTE SHEET'!V1313)</f>
        <v/>
      </c>
      <c s="90" t="str">
        <f>IF('S.D.PASTE SHEET'!W1313="","",'S.D.PASTE SHEET'!W1313)</f>
        <v/>
      </c>
      <c s="90" t="str">
        <f>IF('S.D.PASTE SHEET'!X1313="","",'S.D.PASTE SHEET'!X1313)</f>
        <v/>
      </c>
      <c s="90" t="str">
        <f>IF('S.D.PASTE SHEET'!Y1313="","",'S.D.PASTE SHEET'!Y1313)</f>
        <v/>
      </c>
      <c s="90" t="str">
        <f>IF('S.D.PASTE SHEET'!Z1313="","",'S.D.PASTE SHEET'!Z1313)</f>
        <v/>
      </c>
      <c s="90" t="str">
        <f>IF('S.D.PASTE SHEET'!AA1313="","",'S.D.PASTE SHEET'!AA1313)</f>
        <v/>
      </c>
      <c s="90" t="str">
        <f>IF('S.D.PASTE SHEET'!AB1313="","",'S.D.PASTE SHEET'!AB1313)</f>
        <v/>
      </c>
      <c s="90" t="str">
        <f>IF('S.D.PASTE SHEET'!AC1313="","",'S.D.PASTE SHEET'!AC1313)</f>
        <v/>
      </c>
      <c s="90" t="str">
        <f>IF('S.D.PASTE SHEET'!AD1313="","",'S.D.PASTE SHEET'!AD1313)</f>
        <v/>
      </c>
      <c s="34"/>
      <c s="32" t="str">
        <f>IF(AK1313="","",IF(AK1313&gt;0,COUNT($AG$2:AG1313),""))</f>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37" t="str">
        <f t="shared" si="184"/>
        <v/>
      </c>
      <c s="10" t="str">
        <f t="shared" si="184"/>
        <v/>
      </c>
      <c s="10" t="str">
        <f t="shared" si="184"/>
        <v/>
      </c>
      <c s="10" t="str">
        <f t="shared" si="184"/>
        <v/>
      </c>
      <c s="10" t="str">
        <f t="shared" si="184"/>
        <v/>
      </c>
      <c s="10" t="str">
        <f t="shared" si="184"/>
        <v/>
      </c>
      <c s="10" t="str">
        <f>IF(AND($AJ$1=5,$A1313=5),P1313,"")</f>
        <v/>
      </c>
      <c r="AX1313" s="32" t="str">
        <f>IF(BC1313="","",IF(BC1313&gt;0,COUNT($AY$2:AY1313),""))</f>
        <v/>
      </c>
      <c s="10" t="str">
        <f t="shared" si="182"/>
        <v/>
      </c>
      <c s="10" t="str">
        <f t="shared" si="185"/>
        <v/>
      </c>
      <c s="10" t="str">
        <f t="shared" si="185"/>
        <v/>
      </c>
      <c s="39" t="str">
        <f t="shared" si="185"/>
        <v/>
      </c>
      <c s="10" t="str">
        <f t="shared" si="185"/>
        <v/>
      </c>
      <c s="10" t="str">
        <f t="shared" si="185"/>
        <v/>
      </c>
      <c s="10" t="str">
        <f t="shared" si="185"/>
        <v/>
      </c>
      <c s="10" t="str">
        <f t="shared" si="185"/>
        <v/>
      </c>
      <c s="10" t="str">
        <f t="shared" si="185"/>
        <v/>
      </c>
      <c s="39" t="str">
        <f t="shared" si="185"/>
        <v/>
      </c>
      <c s="10" t="str">
        <f t="shared" si="185"/>
        <v/>
      </c>
      <c s="10" t="str">
        <f t="shared" si="185"/>
        <v/>
      </c>
      <c s="10" t="str">
        <f t="shared" si="185"/>
        <v/>
      </c>
      <c s="10" t="str">
        <f t="shared" si="185"/>
        <v/>
      </c>
      <c s="10" t="str">
        <f t="shared" si="185"/>
        <v/>
      </c>
      <c s="10" t="str">
        <f t="shared" si="185"/>
        <v/>
      </c>
    </row>
    <row r="1314" spans="1:66" ht="15.75" customHeight="1">
      <c r="A1314" s="90" t="str">
        <f>IF('S.D.PASTE SHEET'!A1314="","",'S.D.PASTE SHEET'!A1314)</f>
        <v/>
      </c>
      <c s="90" t="str">
        <f>IF('S.D.PASTE SHEET'!B1314="","",'S.D.PASTE SHEET'!B1314)</f>
        <v/>
      </c>
      <c s="90" t="str">
        <f>IF('S.D.PASTE SHEET'!C1314="","",'S.D.PASTE SHEET'!C1314)</f>
        <v/>
      </c>
      <c s="91" t="str">
        <f>IF('S.D.PASTE SHEET'!D1314="","",'S.D.PASTE SHEET'!D1314)</f>
        <v/>
      </c>
      <c s="90" t="str">
        <f>IF('S.D.PASTE SHEET'!E1314="","",UPPER('S.D.PASTE SHEET'!E1314))</f>
        <v/>
      </c>
      <c s="90" t="str">
        <f>IF('S.D.PASTE SHEET'!F1314="","",'S.D.PASTE SHEET'!F1314)</f>
        <v/>
      </c>
      <c s="90" t="str">
        <f>IF('S.D.PASTE SHEET'!G1314="","",UPPER('S.D.PASTE SHEET'!G1314))</f>
        <v/>
      </c>
      <c s="90" t="str">
        <f>IF('S.D.PASTE SHEET'!H1314="","",UPPER('S.D.PASTE SHEET'!H1314))</f>
        <v/>
      </c>
      <c s="90" t="str">
        <f>IF('S.D.PASTE SHEET'!I1314="","",'S.D.PASTE SHEET'!I1314)</f>
        <v/>
      </c>
      <c s="91" t="str">
        <f>IF('S.D.PASTE SHEET'!J1314="","",'S.D.PASTE SHEET'!J1314)</f>
        <v/>
      </c>
      <c s="90" t="str">
        <f>IF('S.D.PASTE SHEET'!K1314="","",'S.D.PASTE SHEET'!K1314)</f>
        <v/>
      </c>
      <c s="90" t="str">
        <f>IF('S.D.PASTE SHEET'!L1314="","",'S.D.PASTE SHEET'!L1314)</f>
        <v/>
      </c>
      <c s="90" t="str">
        <f>IF('S.D.PASTE SHEET'!M1314="","",'S.D.PASTE SHEET'!M1314)</f>
        <v/>
      </c>
      <c s="90" t="str">
        <f>IF('S.D.PASTE SHEET'!N1314="","",'S.D.PASTE SHEET'!N1314)</f>
        <v/>
      </c>
      <c s="90" t="str">
        <f>IF('S.D.PASTE SHEET'!O1314="","",'S.D.PASTE SHEET'!O1314)</f>
        <v/>
      </c>
      <c s="90" t="str">
        <f>IF('S.D.PASTE SHEET'!P1314="","",'S.D.PASTE SHEET'!P1314)</f>
        <v/>
      </c>
      <c s="90" t="str">
        <f>IF('S.D.PASTE SHEET'!Q1314="","",'S.D.PASTE SHEET'!Q1314)</f>
        <v/>
      </c>
      <c s="90" t="str">
        <f>IF('S.D.PASTE SHEET'!R1314="","",'S.D.PASTE SHEET'!R1314)</f>
        <v/>
      </c>
      <c s="90" t="str">
        <f>IF('S.D.PASTE SHEET'!S1314="","",'S.D.PASTE SHEET'!S1314)</f>
        <v/>
      </c>
      <c s="90" t="str">
        <f>IF('S.D.PASTE SHEET'!T1314="","",'S.D.PASTE SHEET'!T1314)</f>
        <v/>
      </c>
      <c s="90" t="str">
        <f>IF('S.D.PASTE SHEET'!U1314="","",'S.D.PASTE SHEET'!U1314)</f>
        <v/>
      </c>
      <c s="90" t="str">
        <f>IF('S.D.PASTE SHEET'!V1314="","",'S.D.PASTE SHEET'!V1314)</f>
        <v/>
      </c>
      <c s="90" t="str">
        <f>IF('S.D.PASTE SHEET'!W1314="","",'S.D.PASTE SHEET'!W1314)</f>
        <v/>
      </c>
      <c s="90" t="str">
        <f>IF('S.D.PASTE SHEET'!X1314="","",'S.D.PASTE SHEET'!X1314)</f>
        <v/>
      </c>
      <c s="90" t="str">
        <f>IF('S.D.PASTE SHEET'!Y1314="","",'S.D.PASTE SHEET'!Y1314)</f>
        <v/>
      </c>
      <c s="90" t="str">
        <f>IF('S.D.PASTE SHEET'!Z1314="","",'S.D.PASTE SHEET'!Z1314)</f>
        <v/>
      </c>
      <c s="90" t="str">
        <f>IF('S.D.PASTE SHEET'!AA1314="","",'S.D.PASTE SHEET'!AA1314)</f>
        <v/>
      </c>
      <c s="90" t="str">
        <f>IF('S.D.PASTE SHEET'!AB1314="","",'S.D.PASTE SHEET'!AB1314)</f>
        <v/>
      </c>
      <c s="90" t="str">
        <f>IF('S.D.PASTE SHEET'!AC1314="","",'S.D.PASTE SHEET'!AC1314)</f>
        <v/>
      </c>
      <c s="90" t="str">
        <f>IF('S.D.PASTE SHEET'!AD1314="","",'S.D.PASTE SHEET'!AD1314)</f>
        <v/>
      </c>
      <c s="34"/>
      <c s="32" t="str">
        <f>IF(AK1314="","",IF(AK1314&gt;0,COUNT($AG$2:AG1314),""))</f>
        <v/>
      </c>
      <c s="10" t="str">
        <f t="shared" si="186" ref="AG1314:AV1329">IF(AND($AJ$1=5,$A1314=5),A1314,"")</f>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4" s="32" t="str">
        <f>IF(BC1314="","",IF(BC1314&gt;0,COUNT($AY$2:AY1314),""))</f>
        <v/>
      </c>
      <c s="10" t="str">
        <f t="shared" si="182"/>
        <v/>
      </c>
      <c s="10" t="str">
        <f t="shared" si="187" ref="AZ1314:BN1329">IF(AND($BB$1=5,$A1314=5,$BC$1=$B1314),B1314,"")</f>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15" spans="1:66" ht="15.75" customHeight="1">
      <c r="A1315" s="90" t="str">
        <f>IF('S.D.PASTE SHEET'!A1315="","",'S.D.PASTE SHEET'!A1315)</f>
        <v/>
      </c>
      <c s="90" t="str">
        <f>IF('S.D.PASTE SHEET'!B1315="","",'S.D.PASTE SHEET'!B1315)</f>
        <v/>
      </c>
      <c s="90" t="str">
        <f>IF('S.D.PASTE SHEET'!C1315="","",'S.D.PASTE SHEET'!C1315)</f>
        <v/>
      </c>
      <c s="91" t="str">
        <f>IF('S.D.PASTE SHEET'!D1315="","",'S.D.PASTE SHEET'!D1315)</f>
        <v/>
      </c>
      <c s="90" t="str">
        <f>IF('S.D.PASTE SHEET'!E1315="","",UPPER('S.D.PASTE SHEET'!E1315))</f>
        <v/>
      </c>
      <c s="90" t="str">
        <f>IF('S.D.PASTE SHEET'!F1315="","",'S.D.PASTE SHEET'!F1315)</f>
        <v/>
      </c>
      <c s="90" t="str">
        <f>IF('S.D.PASTE SHEET'!G1315="","",UPPER('S.D.PASTE SHEET'!G1315))</f>
        <v/>
      </c>
      <c s="90" t="str">
        <f>IF('S.D.PASTE SHEET'!H1315="","",UPPER('S.D.PASTE SHEET'!H1315))</f>
        <v/>
      </c>
      <c s="90" t="str">
        <f>IF('S.D.PASTE SHEET'!I1315="","",'S.D.PASTE SHEET'!I1315)</f>
        <v/>
      </c>
      <c s="91" t="str">
        <f>IF('S.D.PASTE SHEET'!J1315="","",'S.D.PASTE SHEET'!J1315)</f>
        <v/>
      </c>
      <c s="90" t="str">
        <f>IF('S.D.PASTE SHEET'!K1315="","",'S.D.PASTE SHEET'!K1315)</f>
        <v/>
      </c>
      <c s="90" t="str">
        <f>IF('S.D.PASTE SHEET'!L1315="","",'S.D.PASTE SHEET'!L1315)</f>
        <v/>
      </c>
      <c s="90" t="str">
        <f>IF('S.D.PASTE SHEET'!M1315="","",'S.D.PASTE SHEET'!M1315)</f>
        <v/>
      </c>
      <c s="90" t="str">
        <f>IF('S.D.PASTE SHEET'!N1315="","",'S.D.PASTE SHEET'!N1315)</f>
        <v/>
      </c>
      <c s="90" t="str">
        <f>IF('S.D.PASTE SHEET'!O1315="","",'S.D.PASTE SHEET'!O1315)</f>
        <v/>
      </c>
      <c s="90" t="str">
        <f>IF('S.D.PASTE SHEET'!P1315="","",'S.D.PASTE SHEET'!P1315)</f>
        <v/>
      </c>
      <c s="90" t="str">
        <f>IF('S.D.PASTE SHEET'!Q1315="","",'S.D.PASTE SHEET'!Q1315)</f>
        <v/>
      </c>
      <c s="90" t="str">
        <f>IF('S.D.PASTE SHEET'!R1315="","",'S.D.PASTE SHEET'!R1315)</f>
        <v/>
      </c>
      <c s="90" t="str">
        <f>IF('S.D.PASTE SHEET'!S1315="","",'S.D.PASTE SHEET'!S1315)</f>
        <v/>
      </c>
      <c s="90" t="str">
        <f>IF('S.D.PASTE SHEET'!T1315="","",'S.D.PASTE SHEET'!T1315)</f>
        <v/>
      </c>
      <c s="90" t="str">
        <f>IF('S.D.PASTE SHEET'!U1315="","",'S.D.PASTE SHEET'!U1315)</f>
        <v/>
      </c>
      <c s="90" t="str">
        <f>IF('S.D.PASTE SHEET'!V1315="","",'S.D.PASTE SHEET'!V1315)</f>
        <v/>
      </c>
      <c s="90" t="str">
        <f>IF('S.D.PASTE SHEET'!W1315="","",'S.D.PASTE SHEET'!W1315)</f>
        <v/>
      </c>
      <c s="90" t="str">
        <f>IF('S.D.PASTE SHEET'!X1315="","",'S.D.PASTE SHEET'!X1315)</f>
        <v/>
      </c>
      <c s="90" t="str">
        <f>IF('S.D.PASTE SHEET'!Y1315="","",'S.D.PASTE SHEET'!Y1315)</f>
        <v/>
      </c>
      <c s="90" t="str">
        <f>IF('S.D.PASTE SHEET'!Z1315="","",'S.D.PASTE SHEET'!Z1315)</f>
        <v/>
      </c>
      <c s="90" t="str">
        <f>IF('S.D.PASTE SHEET'!AA1315="","",'S.D.PASTE SHEET'!AA1315)</f>
        <v/>
      </c>
      <c s="90" t="str">
        <f>IF('S.D.PASTE SHEET'!AB1315="","",'S.D.PASTE SHEET'!AB1315)</f>
        <v/>
      </c>
      <c s="90" t="str">
        <f>IF('S.D.PASTE SHEET'!AC1315="","",'S.D.PASTE SHEET'!AC1315)</f>
        <v/>
      </c>
      <c s="90" t="str">
        <f>IF('S.D.PASTE SHEET'!AD1315="","",'S.D.PASTE SHEET'!AD1315)</f>
        <v/>
      </c>
      <c s="34"/>
      <c s="32" t="str">
        <f>IF(AK1315="","",IF(AK1315&gt;0,COUNT($AG$2:AG1315),""))</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5" s="32" t="str">
        <f>IF(BC1315="","",IF(BC1315&gt;0,COUNT($AY$2:AY1315),""))</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16" spans="1:66" ht="15.75" customHeight="1">
      <c r="A1316" s="90" t="str">
        <f>IF('S.D.PASTE SHEET'!A1316="","",'S.D.PASTE SHEET'!A1316)</f>
        <v/>
      </c>
      <c s="90" t="str">
        <f>IF('S.D.PASTE SHEET'!B1316="","",'S.D.PASTE SHEET'!B1316)</f>
        <v/>
      </c>
      <c s="90" t="str">
        <f>IF('S.D.PASTE SHEET'!C1316="","",'S.D.PASTE SHEET'!C1316)</f>
        <v/>
      </c>
      <c s="91" t="str">
        <f>IF('S.D.PASTE SHEET'!D1316="","",'S.D.PASTE SHEET'!D1316)</f>
        <v/>
      </c>
      <c s="90" t="str">
        <f>IF('S.D.PASTE SHEET'!E1316="","",UPPER('S.D.PASTE SHEET'!E1316))</f>
        <v/>
      </c>
      <c s="90" t="str">
        <f>IF('S.D.PASTE SHEET'!F1316="","",'S.D.PASTE SHEET'!F1316)</f>
        <v/>
      </c>
      <c s="90" t="str">
        <f>IF('S.D.PASTE SHEET'!G1316="","",UPPER('S.D.PASTE SHEET'!G1316))</f>
        <v/>
      </c>
      <c s="90" t="str">
        <f>IF('S.D.PASTE SHEET'!H1316="","",UPPER('S.D.PASTE SHEET'!H1316))</f>
        <v/>
      </c>
      <c s="90" t="str">
        <f>IF('S.D.PASTE SHEET'!I1316="","",'S.D.PASTE SHEET'!I1316)</f>
        <v/>
      </c>
      <c s="91" t="str">
        <f>IF('S.D.PASTE SHEET'!J1316="","",'S.D.PASTE SHEET'!J1316)</f>
        <v/>
      </c>
      <c s="90" t="str">
        <f>IF('S.D.PASTE SHEET'!K1316="","",'S.D.PASTE SHEET'!K1316)</f>
        <v/>
      </c>
      <c s="90" t="str">
        <f>IF('S.D.PASTE SHEET'!L1316="","",'S.D.PASTE SHEET'!L1316)</f>
        <v/>
      </c>
      <c s="90" t="str">
        <f>IF('S.D.PASTE SHEET'!M1316="","",'S.D.PASTE SHEET'!M1316)</f>
        <v/>
      </c>
      <c s="90" t="str">
        <f>IF('S.D.PASTE SHEET'!N1316="","",'S.D.PASTE SHEET'!N1316)</f>
        <v/>
      </c>
      <c s="90" t="str">
        <f>IF('S.D.PASTE SHEET'!O1316="","",'S.D.PASTE SHEET'!O1316)</f>
        <v/>
      </c>
      <c s="90" t="str">
        <f>IF('S.D.PASTE SHEET'!P1316="","",'S.D.PASTE SHEET'!P1316)</f>
        <v/>
      </c>
      <c s="90" t="str">
        <f>IF('S.D.PASTE SHEET'!Q1316="","",'S.D.PASTE SHEET'!Q1316)</f>
        <v/>
      </c>
      <c s="90" t="str">
        <f>IF('S.D.PASTE SHEET'!R1316="","",'S.D.PASTE SHEET'!R1316)</f>
        <v/>
      </c>
      <c s="90" t="str">
        <f>IF('S.D.PASTE SHEET'!S1316="","",'S.D.PASTE SHEET'!S1316)</f>
        <v/>
      </c>
      <c s="90" t="str">
        <f>IF('S.D.PASTE SHEET'!T1316="","",'S.D.PASTE SHEET'!T1316)</f>
        <v/>
      </c>
      <c s="90" t="str">
        <f>IF('S.D.PASTE SHEET'!U1316="","",'S.D.PASTE SHEET'!U1316)</f>
        <v/>
      </c>
      <c s="90" t="str">
        <f>IF('S.D.PASTE SHEET'!V1316="","",'S.D.PASTE SHEET'!V1316)</f>
        <v/>
      </c>
      <c s="90" t="str">
        <f>IF('S.D.PASTE SHEET'!W1316="","",'S.D.PASTE SHEET'!W1316)</f>
        <v/>
      </c>
      <c s="90" t="str">
        <f>IF('S.D.PASTE SHEET'!X1316="","",'S.D.PASTE SHEET'!X1316)</f>
        <v/>
      </c>
      <c s="90" t="str">
        <f>IF('S.D.PASTE SHEET'!Y1316="","",'S.D.PASTE SHEET'!Y1316)</f>
        <v/>
      </c>
      <c s="90" t="str">
        <f>IF('S.D.PASTE SHEET'!Z1316="","",'S.D.PASTE SHEET'!Z1316)</f>
        <v/>
      </c>
      <c s="90" t="str">
        <f>IF('S.D.PASTE SHEET'!AA1316="","",'S.D.PASTE SHEET'!AA1316)</f>
        <v/>
      </c>
      <c s="90" t="str">
        <f>IF('S.D.PASTE SHEET'!AB1316="","",'S.D.PASTE SHEET'!AB1316)</f>
        <v/>
      </c>
      <c s="90" t="str">
        <f>IF('S.D.PASTE SHEET'!AC1316="","",'S.D.PASTE SHEET'!AC1316)</f>
        <v/>
      </c>
      <c s="90" t="str">
        <f>IF('S.D.PASTE SHEET'!AD1316="","",'S.D.PASTE SHEET'!AD1316)</f>
        <v/>
      </c>
      <c s="34"/>
      <c s="32" t="str">
        <f>IF(AK1316="","",IF(AK1316&gt;0,COUNT($AG$2:AG1316),""))</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6" s="32" t="str">
        <f>IF(BC1316="","",IF(BC1316&gt;0,COUNT($AY$2:AY1316),""))</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17" spans="1:66" ht="15.75" customHeight="1">
      <c r="A1317" s="90" t="str">
        <f>IF('S.D.PASTE SHEET'!A1317="","",'S.D.PASTE SHEET'!A1317)</f>
        <v/>
      </c>
      <c s="90" t="str">
        <f>IF('S.D.PASTE SHEET'!B1317="","",'S.D.PASTE SHEET'!B1317)</f>
        <v/>
      </c>
      <c s="90" t="str">
        <f>IF('S.D.PASTE SHEET'!C1317="","",'S.D.PASTE SHEET'!C1317)</f>
        <v/>
      </c>
      <c s="91" t="str">
        <f>IF('S.D.PASTE SHEET'!D1317="","",'S.D.PASTE SHEET'!D1317)</f>
        <v/>
      </c>
      <c s="90" t="str">
        <f>IF('S.D.PASTE SHEET'!E1317="","",UPPER('S.D.PASTE SHEET'!E1317))</f>
        <v/>
      </c>
      <c s="90" t="str">
        <f>IF('S.D.PASTE SHEET'!F1317="","",'S.D.PASTE SHEET'!F1317)</f>
        <v/>
      </c>
      <c s="90" t="str">
        <f>IF('S.D.PASTE SHEET'!G1317="","",UPPER('S.D.PASTE SHEET'!G1317))</f>
        <v/>
      </c>
      <c s="90" t="str">
        <f>IF('S.D.PASTE SHEET'!H1317="","",UPPER('S.D.PASTE SHEET'!H1317))</f>
        <v/>
      </c>
      <c s="90" t="str">
        <f>IF('S.D.PASTE SHEET'!I1317="","",'S.D.PASTE SHEET'!I1317)</f>
        <v/>
      </c>
      <c s="91" t="str">
        <f>IF('S.D.PASTE SHEET'!J1317="","",'S.D.PASTE SHEET'!J1317)</f>
        <v/>
      </c>
      <c s="90" t="str">
        <f>IF('S.D.PASTE SHEET'!K1317="","",'S.D.PASTE SHEET'!K1317)</f>
        <v/>
      </c>
      <c s="90" t="str">
        <f>IF('S.D.PASTE SHEET'!L1317="","",'S.D.PASTE SHEET'!L1317)</f>
        <v/>
      </c>
      <c s="90" t="str">
        <f>IF('S.D.PASTE SHEET'!M1317="","",'S.D.PASTE SHEET'!M1317)</f>
        <v/>
      </c>
      <c s="90" t="str">
        <f>IF('S.D.PASTE SHEET'!N1317="","",'S.D.PASTE SHEET'!N1317)</f>
        <v/>
      </c>
      <c s="90" t="str">
        <f>IF('S.D.PASTE SHEET'!O1317="","",'S.D.PASTE SHEET'!O1317)</f>
        <v/>
      </c>
      <c s="90" t="str">
        <f>IF('S.D.PASTE SHEET'!P1317="","",'S.D.PASTE SHEET'!P1317)</f>
        <v/>
      </c>
      <c s="90" t="str">
        <f>IF('S.D.PASTE SHEET'!Q1317="","",'S.D.PASTE SHEET'!Q1317)</f>
        <v/>
      </c>
      <c s="90" t="str">
        <f>IF('S.D.PASTE SHEET'!R1317="","",'S.D.PASTE SHEET'!R1317)</f>
        <v/>
      </c>
      <c s="90" t="str">
        <f>IF('S.D.PASTE SHEET'!S1317="","",'S.D.PASTE SHEET'!S1317)</f>
        <v/>
      </c>
      <c s="90" t="str">
        <f>IF('S.D.PASTE SHEET'!T1317="","",'S.D.PASTE SHEET'!T1317)</f>
        <v/>
      </c>
      <c s="90" t="str">
        <f>IF('S.D.PASTE SHEET'!U1317="","",'S.D.PASTE SHEET'!U1317)</f>
        <v/>
      </c>
      <c s="90" t="str">
        <f>IF('S.D.PASTE SHEET'!V1317="","",'S.D.PASTE SHEET'!V1317)</f>
        <v/>
      </c>
      <c s="90" t="str">
        <f>IF('S.D.PASTE SHEET'!W1317="","",'S.D.PASTE SHEET'!W1317)</f>
        <v/>
      </c>
      <c s="90" t="str">
        <f>IF('S.D.PASTE SHEET'!X1317="","",'S.D.PASTE SHEET'!X1317)</f>
        <v/>
      </c>
      <c s="90" t="str">
        <f>IF('S.D.PASTE SHEET'!Y1317="","",'S.D.PASTE SHEET'!Y1317)</f>
        <v/>
      </c>
      <c s="90" t="str">
        <f>IF('S.D.PASTE SHEET'!Z1317="","",'S.D.PASTE SHEET'!Z1317)</f>
        <v/>
      </c>
      <c s="90" t="str">
        <f>IF('S.D.PASTE SHEET'!AA1317="","",'S.D.PASTE SHEET'!AA1317)</f>
        <v/>
      </c>
      <c s="90" t="str">
        <f>IF('S.D.PASTE SHEET'!AB1317="","",'S.D.PASTE SHEET'!AB1317)</f>
        <v/>
      </c>
      <c s="90" t="str">
        <f>IF('S.D.PASTE SHEET'!AC1317="","",'S.D.PASTE SHEET'!AC1317)</f>
        <v/>
      </c>
      <c s="90" t="str">
        <f>IF('S.D.PASTE SHEET'!AD1317="","",'S.D.PASTE SHEET'!AD1317)</f>
        <v/>
      </c>
      <c s="34"/>
      <c s="32" t="str">
        <f>IF(AK1317="","",IF(AK1317&gt;0,COUNT($AG$2:AG1317),""))</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7" s="32" t="str">
        <f>IF(BC1317="","",IF(BC1317&gt;0,COUNT($AY$2:AY1317),""))</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18" spans="1:66" ht="15.75" customHeight="1">
      <c r="A1318" s="90" t="str">
        <f>IF('S.D.PASTE SHEET'!A1318="","",'S.D.PASTE SHEET'!A1318)</f>
        <v/>
      </c>
      <c s="90" t="str">
        <f>IF('S.D.PASTE SHEET'!B1318="","",'S.D.PASTE SHEET'!B1318)</f>
        <v/>
      </c>
      <c s="90" t="str">
        <f>IF('S.D.PASTE SHEET'!C1318="","",'S.D.PASTE SHEET'!C1318)</f>
        <v/>
      </c>
      <c s="91" t="str">
        <f>IF('S.D.PASTE SHEET'!D1318="","",'S.D.PASTE SHEET'!D1318)</f>
        <v/>
      </c>
      <c s="90" t="str">
        <f>IF('S.D.PASTE SHEET'!E1318="","",UPPER('S.D.PASTE SHEET'!E1318))</f>
        <v/>
      </c>
      <c s="90" t="str">
        <f>IF('S.D.PASTE SHEET'!F1318="","",'S.D.PASTE SHEET'!F1318)</f>
        <v/>
      </c>
      <c s="90" t="str">
        <f>IF('S.D.PASTE SHEET'!G1318="","",UPPER('S.D.PASTE SHEET'!G1318))</f>
        <v/>
      </c>
      <c s="90" t="str">
        <f>IF('S.D.PASTE SHEET'!H1318="","",UPPER('S.D.PASTE SHEET'!H1318))</f>
        <v/>
      </c>
      <c s="90" t="str">
        <f>IF('S.D.PASTE SHEET'!I1318="","",'S.D.PASTE SHEET'!I1318)</f>
        <v/>
      </c>
      <c s="91" t="str">
        <f>IF('S.D.PASTE SHEET'!J1318="","",'S.D.PASTE SHEET'!J1318)</f>
        <v/>
      </c>
      <c s="90" t="str">
        <f>IF('S.D.PASTE SHEET'!K1318="","",'S.D.PASTE SHEET'!K1318)</f>
        <v/>
      </c>
      <c s="90" t="str">
        <f>IF('S.D.PASTE SHEET'!L1318="","",'S.D.PASTE SHEET'!L1318)</f>
        <v/>
      </c>
      <c s="90" t="str">
        <f>IF('S.D.PASTE SHEET'!M1318="","",'S.D.PASTE SHEET'!M1318)</f>
        <v/>
      </c>
      <c s="90" t="str">
        <f>IF('S.D.PASTE SHEET'!N1318="","",'S.D.PASTE SHEET'!N1318)</f>
        <v/>
      </c>
      <c s="90" t="str">
        <f>IF('S.D.PASTE SHEET'!O1318="","",'S.D.PASTE SHEET'!O1318)</f>
        <v/>
      </c>
      <c s="90" t="str">
        <f>IF('S.D.PASTE SHEET'!P1318="","",'S.D.PASTE SHEET'!P1318)</f>
        <v/>
      </c>
      <c s="90" t="str">
        <f>IF('S.D.PASTE SHEET'!Q1318="","",'S.D.PASTE SHEET'!Q1318)</f>
        <v/>
      </c>
      <c s="90" t="str">
        <f>IF('S.D.PASTE SHEET'!R1318="","",'S.D.PASTE SHEET'!R1318)</f>
        <v/>
      </c>
      <c s="90" t="str">
        <f>IF('S.D.PASTE SHEET'!S1318="","",'S.D.PASTE SHEET'!S1318)</f>
        <v/>
      </c>
      <c s="90" t="str">
        <f>IF('S.D.PASTE SHEET'!T1318="","",'S.D.PASTE SHEET'!T1318)</f>
        <v/>
      </c>
      <c s="90" t="str">
        <f>IF('S.D.PASTE SHEET'!U1318="","",'S.D.PASTE SHEET'!U1318)</f>
        <v/>
      </c>
      <c s="90" t="str">
        <f>IF('S.D.PASTE SHEET'!V1318="","",'S.D.PASTE SHEET'!V1318)</f>
        <v/>
      </c>
      <c s="90" t="str">
        <f>IF('S.D.PASTE SHEET'!W1318="","",'S.D.PASTE SHEET'!W1318)</f>
        <v/>
      </c>
      <c s="90" t="str">
        <f>IF('S.D.PASTE SHEET'!X1318="","",'S.D.PASTE SHEET'!X1318)</f>
        <v/>
      </c>
      <c s="90" t="str">
        <f>IF('S.D.PASTE SHEET'!Y1318="","",'S.D.PASTE SHEET'!Y1318)</f>
        <v/>
      </c>
      <c s="90" t="str">
        <f>IF('S.D.PASTE SHEET'!Z1318="","",'S.D.PASTE SHEET'!Z1318)</f>
        <v/>
      </c>
      <c s="90" t="str">
        <f>IF('S.D.PASTE SHEET'!AA1318="","",'S.D.PASTE SHEET'!AA1318)</f>
        <v/>
      </c>
      <c s="90" t="str">
        <f>IF('S.D.PASTE SHEET'!AB1318="","",'S.D.PASTE SHEET'!AB1318)</f>
        <v/>
      </c>
      <c s="90" t="str">
        <f>IF('S.D.PASTE SHEET'!AC1318="","",'S.D.PASTE SHEET'!AC1318)</f>
        <v/>
      </c>
      <c s="90" t="str">
        <f>IF('S.D.PASTE SHEET'!AD1318="","",'S.D.PASTE SHEET'!AD1318)</f>
        <v/>
      </c>
      <c s="34"/>
      <c s="32" t="str">
        <f>IF(AK1318="","",IF(AK1318&gt;0,COUNT($AG$2:AG1318),""))</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8" s="32" t="str">
        <f>IF(BC1318="","",IF(BC1318&gt;0,COUNT($AY$2:AY1318),""))</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19" spans="1:66" ht="15.75" customHeight="1">
      <c r="A1319" s="90" t="str">
        <f>IF('S.D.PASTE SHEET'!A1319="","",'S.D.PASTE SHEET'!A1319)</f>
        <v/>
      </c>
      <c s="90" t="str">
        <f>IF('S.D.PASTE SHEET'!B1319="","",'S.D.PASTE SHEET'!B1319)</f>
        <v/>
      </c>
      <c s="90" t="str">
        <f>IF('S.D.PASTE SHEET'!C1319="","",'S.D.PASTE SHEET'!C1319)</f>
        <v/>
      </c>
      <c s="91" t="str">
        <f>IF('S.D.PASTE SHEET'!D1319="","",'S.D.PASTE SHEET'!D1319)</f>
        <v/>
      </c>
      <c s="90" t="str">
        <f>IF('S.D.PASTE SHEET'!E1319="","",UPPER('S.D.PASTE SHEET'!E1319))</f>
        <v/>
      </c>
      <c s="90" t="str">
        <f>IF('S.D.PASTE SHEET'!F1319="","",'S.D.PASTE SHEET'!F1319)</f>
        <v/>
      </c>
      <c s="90" t="str">
        <f>IF('S.D.PASTE SHEET'!G1319="","",UPPER('S.D.PASTE SHEET'!G1319))</f>
        <v/>
      </c>
      <c s="90" t="str">
        <f>IF('S.D.PASTE SHEET'!H1319="","",UPPER('S.D.PASTE SHEET'!H1319))</f>
        <v/>
      </c>
      <c s="90" t="str">
        <f>IF('S.D.PASTE SHEET'!I1319="","",'S.D.PASTE SHEET'!I1319)</f>
        <v/>
      </c>
      <c s="91" t="str">
        <f>IF('S.D.PASTE SHEET'!J1319="","",'S.D.PASTE SHEET'!J1319)</f>
        <v/>
      </c>
      <c s="90" t="str">
        <f>IF('S.D.PASTE SHEET'!K1319="","",'S.D.PASTE SHEET'!K1319)</f>
        <v/>
      </c>
      <c s="90" t="str">
        <f>IF('S.D.PASTE SHEET'!L1319="","",'S.D.PASTE SHEET'!L1319)</f>
        <v/>
      </c>
      <c s="90" t="str">
        <f>IF('S.D.PASTE SHEET'!M1319="","",'S.D.PASTE SHEET'!M1319)</f>
        <v/>
      </c>
      <c s="90" t="str">
        <f>IF('S.D.PASTE SHEET'!N1319="","",'S.D.PASTE SHEET'!N1319)</f>
        <v/>
      </c>
      <c s="90" t="str">
        <f>IF('S.D.PASTE SHEET'!O1319="","",'S.D.PASTE SHEET'!O1319)</f>
        <v/>
      </c>
      <c s="90" t="str">
        <f>IF('S.D.PASTE SHEET'!P1319="","",'S.D.PASTE SHEET'!P1319)</f>
        <v/>
      </c>
      <c s="90" t="str">
        <f>IF('S.D.PASTE SHEET'!Q1319="","",'S.D.PASTE SHEET'!Q1319)</f>
        <v/>
      </c>
      <c s="90" t="str">
        <f>IF('S.D.PASTE SHEET'!R1319="","",'S.D.PASTE SHEET'!R1319)</f>
        <v/>
      </c>
      <c s="90" t="str">
        <f>IF('S.D.PASTE SHEET'!S1319="","",'S.D.PASTE SHEET'!S1319)</f>
        <v/>
      </c>
      <c s="90" t="str">
        <f>IF('S.D.PASTE SHEET'!T1319="","",'S.D.PASTE SHEET'!T1319)</f>
        <v/>
      </c>
      <c s="90" t="str">
        <f>IF('S.D.PASTE SHEET'!U1319="","",'S.D.PASTE SHEET'!U1319)</f>
        <v/>
      </c>
      <c s="90" t="str">
        <f>IF('S.D.PASTE SHEET'!V1319="","",'S.D.PASTE SHEET'!V1319)</f>
        <v/>
      </c>
      <c s="90" t="str">
        <f>IF('S.D.PASTE SHEET'!W1319="","",'S.D.PASTE SHEET'!W1319)</f>
        <v/>
      </c>
      <c s="90" t="str">
        <f>IF('S.D.PASTE SHEET'!X1319="","",'S.D.PASTE SHEET'!X1319)</f>
        <v/>
      </c>
      <c s="90" t="str">
        <f>IF('S.D.PASTE SHEET'!Y1319="","",'S.D.PASTE SHEET'!Y1319)</f>
        <v/>
      </c>
      <c s="90" t="str">
        <f>IF('S.D.PASTE SHEET'!Z1319="","",'S.D.PASTE SHEET'!Z1319)</f>
        <v/>
      </c>
      <c s="90" t="str">
        <f>IF('S.D.PASTE SHEET'!AA1319="","",'S.D.PASTE SHEET'!AA1319)</f>
        <v/>
      </c>
      <c s="90" t="str">
        <f>IF('S.D.PASTE SHEET'!AB1319="","",'S.D.PASTE SHEET'!AB1319)</f>
        <v/>
      </c>
      <c s="90" t="str">
        <f>IF('S.D.PASTE SHEET'!AC1319="","",'S.D.PASTE SHEET'!AC1319)</f>
        <v/>
      </c>
      <c s="90" t="str">
        <f>IF('S.D.PASTE SHEET'!AD1319="","",'S.D.PASTE SHEET'!AD1319)</f>
        <v/>
      </c>
      <c s="34"/>
      <c s="32" t="str">
        <f>IF(AK1319="","",IF(AK1319&gt;0,COUNT($AG$2:AG1319),""))</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19" s="32" t="str">
        <f>IF(BC1319="","",IF(BC1319&gt;0,COUNT($AY$2:AY1319),""))</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0" spans="1:66" ht="15.75" customHeight="1">
      <c r="A1320" s="90" t="str">
        <f>IF('S.D.PASTE SHEET'!A1320="","",'S.D.PASTE SHEET'!A1320)</f>
        <v/>
      </c>
      <c s="90" t="str">
        <f>IF('S.D.PASTE SHEET'!B1320="","",'S.D.PASTE SHEET'!B1320)</f>
        <v/>
      </c>
      <c s="90" t="str">
        <f>IF('S.D.PASTE SHEET'!C1320="","",'S.D.PASTE SHEET'!C1320)</f>
        <v/>
      </c>
      <c s="91" t="str">
        <f>IF('S.D.PASTE SHEET'!D1320="","",'S.D.PASTE SHEET'!D1320)</f>
        <v/>
      </c>
      <c s="90" t="str">
        <f>IF('S.D.PASTE SHEET'!E1320="","",UPPER('S.D.PASTE SHEET'!E1320))</f>
        <v/>
      </c>
      <c s="90" t="str">
        <f>IF('S.D.PASTE SHEET'!F1320="","",'S.D.PASTE SHEET'!F1320)</f>
        <v/>
      </c>
      <c s="90" t="str">
        <f>IF('S.D.PASTE SHEET'!G1320="","",UPPER('S.D.PASTE SHEET'!G1320))</f>
        <v/>
      </c>
      <c s="90" t="str">
        <f>IF('S.D.PASTE SHEET'!H1320="","",UPPER('S.D.PASTE SHEET'!H1320))</f>
        <v/>
      </c>
      <c s="90" t="str">
        <f>IF('S.D.PASTE SHEET'!I1320="","",'S.D.PASTE SHEET'!I1320)</f>
        <v/>
      </c>
      <c s="91" t="str">
        <f>IF('S.D.PASTE SHEET'!J1320="","",'S.D.PASTE SHEET'!J1320)</f>
        <v/>
      </c>
      <c s="90" t="str">
        <f>IF('S.D.PASTE SHEET'!K1320="","",'S.D.PASTE SHEET'!K1320)</f>
        <v/>
      </c>
      <c s="90" t="str">
        <f>IF('S.D.PASTE SHEET'!L1320="","",'S.D.PASTE SHEET'!L1320)</f>
        <v/>
      </c>
      <c s="90" t="str">
        <f>IF('S.D.PASTE SHEET'!M1320="","",'S.D.PASTE SHEET'!M1320)</f>
        <v/>
      </c>
      <c s="90" t="str">
        <f>IF('S.D.PASTE SHEET'!N1320="","",'S.D.PASTE SHEET'!N1320)</f>
        <v/>
      </c>
      <c s="90" t="str">
        <f>IF('S.D.PASTE SHEET'!O1320="","",'S.D.PASTE SHEET'!O1320)</f>
        <v/>
      </c>
      <c s="90" t="str">
        <f>IF('S.D.PASTE SHEET'!P1320="","",'S.D.PASTE SHEET'!P1320)</f>
        <v/>
      </c>
      <c s="90" t="str">
        <f>IF('S.D.PASTE SHEET'!Q1320="","",'S.D.PASTE SHEET'!Q1320)</f>
        <v/>
      </c>
      <c s="90" t="str">
        <f>IF('S.D.PASTE SHEET'!R1320="","",'S.D.PASTE SHEET'!R1320)</f>
        <v/>
      </c>
      <c s="90" t="str">
        <f>IF('S.D.PASTE SHEET'!S1320="","",'S.D.PASTE SHEET'!S1320)</f>
        <v/>
      </c>
      <c s="90" t="str">
        <f>IF('S.D.PASTE SHEET'!T1320="","",'S.D.PASTE SHEET'!T1320)</f>
        <v/>
      </c>
      <c s="90" t="str">
        <f>IF('S.D.PASTE SHEET'!U1320="","",'S.D.PASTE SHEET'!U1320)</f>
        <v/>
      </c>
      <c s="90" t="str">
        <f>IF('S.D.PASTE SHEET'!V1320="","",'S.D.PASTE SHEET'!V1320)</f>
        <v/>
      </c>
      <c s="90" t="str">
        <f>IF('S.D.PASTE SHEET'!W1320="","",'S.D.PASTE SHEET'!W1320)</f>
        <v/>
      </c>
      <c s="90" t="str">
        <f>IF('S.D.PASTE SHEET'!X1320="","",'S.D.PASTE SHEET'!X1320)</f>
        <v/>
      </c>
      <c s="90" t="str">
        <f>IF('S.D.PASTE SHEET'!Y1320="","",'S.D.PASTE SHEET'!Y1320)</f>
        <v/>
      </c>
      <c s="90" t="str">
        <f>IF('S.D.PASTE SHEET'!Z1320="","",'S.D.PASTE SHEET'!Z1320)</f>
        <v/>
      </c>
      <c s="90" t="str">
        <f>IF('S.D.PASTE SHEET'!AA1320="","",'S.D.PASTE SHEET'!AA1320)</f>
        <v/>
      </c>
      <c s="90" t="str">
        <f>IF('S.D.PASTE SHEET'!AB1320="","",'S.D.PASTE SHEET'!AB1320)</f>
        <v/>
      </c>
      <c s="90" t="str">
        <f>IF('S.D.PASTE SHEET'!AC1320="","",'S.D.PASTE SHEET'!AC1320)</f>
        <v/>
      </c>
      <c s="90" t="str">
        <f>IF('S.D.PASTE SHEET'!AD1320="","",'S.D.PASTE SHEET'!AD1320)</f>
        <v/>
      </c>
      <c s="34"/>
      <c s="32" t="str">
        <f>IF(AK1320="","",IF(AK1320&gt;0,COUNT($AG$2:AG1320),""))</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0" s="32" t="str">
        <f>IF(BC1320="","",IF(BC1320&gt;0,COUNT($AY$2:AY1320),""))</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1" spans="1:66" ht="15.75" customHeight="1">
      <c r="A1321" s="90" t="str">
        <f>IF('S.D.PASTE SHEET'!A1321="","",'S.D.PASTE SHEET'!A1321)</f>
        <v/>
      </c>
      <c s="90" t="str">
        <f>IF('S.D.PASTE SHEET'!B1321="","",'S.D.PASTE SHEET'!B1321)</f>
        <v/>
      </c>
      <c s="90" t="str">
        <f>IF('S.D.PASTE SHEET'!C1321="","",'S.D.PASTE SHEET'!C1321)</f>
        <v/>
      </c>
      <c s="91" t="str">
        <f>IF('S.D.PASTE SHEET'!D1321="","",'S.D.PASTE SHEET'!D1321)</f>
        <v/>
      </c>
      <c s="90" t="str">
        <f>IF('S.D.PASTE SHEET'!E1321="","",UPPER('S.D.PASTE SHEET'!E1321))</f>
        <v/>
      </c>
      <c s="90" t="str">
        <f>IF('S.D.PASTE SHEET'!F1321="","",'S.D.PASTE SHEET'!F1321)</f>
        <v/>
      </c>
      <c s="90" t="str">
        <f>IF('S.D.PASTE SHEET'!G1321="","",UPPER('S.D.PASTE SHEET'!G1321))</f>
        <v/>
      </c>
      <c s="90" t="str">
        <f>IF('S.D.PASTE SHEET'!H1321="","",UPPER('S.D.PASTE SHEET'!H1321))</f>
        <v/>
      </c>
      <c s="90" t="str">
        <f>IF('S.D.PASTE SHEET'!I1321="","",'S.D.PASTE SHEET'!I1321)</f>
        <v/>
      </c>
      <c s="91" t="str">
        <f>IF('S.D.PASTE SHEET'!J1321="","",'S.D.PASTE SHEET'!J1321)</f>
        <v/>
      </c>
      <c s="90" t="str">
        <f>IF('S.D.PASTE SHEET'!K1321="","",'S.D.PASTE SHEET'!K1321)</f>
        <v/>
      </c>
      <c s="90" t="str">
        <f>IF('S.D.PASTE SHEET'!L1321="","",'S.D.PASTE SHEET'!L1321)</f>
        <v/>
      </c>
      <c s="90" t="str">
        <f>IF('S.D.PASTE SHEET'!M1321="","",'S.D.PASTE SHEET'!M1321)</f>
        <v/>
      </c>
      <c s="90" t="str">
        <f>IF('S.D.PASTE SHEET'!N1321="","",'S.D.PASTE SHEET'!N1321)</f>
        <v/>
      </c>
      <c s="90" t="str">
        <f>IF('S.D.PASTE SHEET'!O1321="","",'S.D.PASTE SHEET'!O1321)</f>
        <v/>
      </c>
      <c s="90" t="str">
        <f>IF('S.D.PASTE SHEET'!P1321="","",'S.D.PASTE SHEET'!P1321)</f>
        <v/>
      </c>
      <c s="90" t="str">
        <f>IF('S.D.PASTE SHEET'!Q1321="","",'S.D.PASTE SHEET'!Q1321)</f>
        <v/>
      </c>
      <c s="90" t="str">
        <f>IF('S.D.PASTE SHEET'!R1321="","",'S.D.PASTE SHEET'!R1321)</f>
        <v/>
      </c>
      <c s="90" t="str">
        <f>IF('S.D.PASTE SHEET'!S1321="","",'S.D.PASTE SHEET'!S1321)</f>
        <v/>
      </c>
      <c s="90" t="str">
        <f>IF('S.D.PASTE SHEET'!T1321="","",'S.D.PASTE SHEET'!T1321)</f>
        <v/>
      </c>
      <c s="90" t="str">
        <f>IF('S.D.PASTE SHEET'!U1321="","",'S.D.PASTE SHEET'!U1321)</f>
        <v/>
      </c>
      <c s="90" t="str">
        <f>IF('S.D.PASTE SHEET'!V1321="","",'S.D.PASTE SHEET'!V1321)</f>
        <v/>
      </c>
      <c s="90" t="str">
        <f>IF('S.D.PASTE SHEET'!W1321="","",'S.D.PASTE SHEET'!W1321)</f>
        <v/>
      </c>
      <c s="90" t="str">
        <f>IF('S.D.PASTE SHEET'!X1321="","",'S.D.PASTE SHEET'!X1321)</f>
        <v/>
      </c>
      <c s="90" t="str">
        <f>IF('S.D.PASTE SHEET'!Y1321="","",'S.D.PASTE SHEET'!Y1321)</f>
        <v/>
      </c>
      <c s="90" t="str">
        <f>IF('S.D.PASTE SHEET'!Z1321="","",'S.D.PASTE SHEET'!Z1321)</f>
        <v/>
      </c>
      <c s="90" t="str">
        <f>IF('S.D.PASTE SHEET'!AA1321="","",'S.D.PASTE SHEET'!AA1321)</f>
        <v/>
      </c>
      <c s="90" t="str">
        <f>IF('S.D.PASTE SHEET'!AB1321="","",'S.D.PASTE SHEET'!AB1321)</f>
        <v/>
      </c>
      <c s="90" t="str">
        <f>IF('S.D.PASTE SHEET'!AC1321="","",'S.D.PASTE SHEET'!AC1321)</f>
        <v/>
      </c>
      <c s="90" t="str">
        <f>IF('S.D.PASTE SHEET'!AD1321="","",'S.D.PASTE SHEET'!AD1321)</f>
        <v/>
      </c>
      <c s="34"/>
      <c s="32" t="str">
        <f>IF(AK1321="","",IF(AK1321&gt;0,COUNT($AG$2:AG1321),""))</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1" s="32" t="str">
        <f>IF(BC1321="","",IF(BC1321&gt;0,COUNT($AY$2:AY1321),""))</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2" spans="1:66" ht="15.75" customHeight="1">
      <c r="A1322" s="90" t="str">
        <f>IF('S.D.PASTE SHEET'!A1322="","",'S.D.PASTE SHEET'!A1322)</f>
        <v/>
      </c>
      <c s="90" t="str">
        <f>IF('S.D.PASTE SHEET'!B1322="","",'S.D.PASTE SHEET'!B1322)</f>
        <v/>
      </c>
      <c s="90" t="str">
        <f>IF('S.D.PASTE SHEET'!C1322="","",'S.D.PASTE SHEET'!C1322)</f>
        <v/>
      </c>
      <c s="91" t="str">
        <f>IF('S.D.PASTE SHEET'!D1322="","",'S.D.PASTE SHEET'!D1322)</f>
        <v/>
      </c>
      <c s="90" t="str">
        <f>IF('S.D.PASTE SHEET'!E1322="","",UPPER('S.D.PASTE SHEET'!E1322))</f>
        <v/>
      </c>
      <c s="90" t="str">
        <f>IF('S.D.PASTE SHEET'!F1322="","",'S.D.PASTE SHEET'!F1322)</f>
        <v/>
      </c>
      <c s="90" t="str">
        <f>IF('S.D.PASTE SHEET'!G1322="","",UPPER('S.D.PASTE SHEET'!G1322))</f>
        <v/>
      </c>
      <c s="90" t="str">
        <f>IF('S.D.PASTE SHEET'!H1322="","",UPPER('S.D.PASTE SHEET'!H1322))</f>
        <v/>
      </c>
      <c s="90" t="str">
        <f>IF('S.D.PASTE SHEET'!I1322="","",'S.D.PASTE SHEET'!I1322)</f>
        <v/>
      </c>
      <c s="91" t="str">
        <f>IF('S.D.PASTE SHEET'!J1322="","",'S.D.PASTE SHEET'!J1322)</f>
        <v/>
      </c>
      <c s="90" t="str">
        <f>IF('S.D.PASTE SHEET'!K1322="","",'S.D.PASTE SHEET'!K1322)</f>
        <v/>
      </c>
      <c s="90" t="str">
        <f>IF('S.D.PASTE SHEET'!L1322="","",'S.D.PASTE SHEET'!L1322)</f>
        <v/>
      </c>
      <c s="90" t="str">
        <f>IF('S.D.PASTE SHEET'!M1322="","",'S.D.PASTE SHEET'!M1322)</f>
        <v/>
      </c>
      <c s="90" t="str">
        <f>IF('S.D.PASTE SHEET'!N1322="","",'S.D.PASTE SHEET'!N1322)</f>
        <v/>
      </c>
      <c s="90" t="str">
        <f>IF('S.D.PASTE SHEET'!O1322="","",'S.D.PASTE SHEET'!O1322)</f>
        <v/>
      </c>
      <c s="90" t="str">
        <f>IF('S.D.PASTE SHEET'!P1322="","",'S.D.PASTE SHEET'!P1322)</f>
        <v/>
      </c>
      <c s="90" t="str">
        <f>IF('S.D.PASTE SHEET'!Q1322="","",'S.D.PASTE SHEET'!Q1322)</f>
        <v/>
      </c>
      <c s="90" t="str">
        <f>IF('S.D.PASTE SHEET'!R1322="","",'S.D.PASTE SHEET'!R1322)</f>
        <v/>
      </c>
      <c s="90" t="str">
        <f>IF('S.D.PASTE SHEET'!S1322="","",'S.D.PASTE SHEET'!S1322)</f>
        <v/>
      </c>
      <c s="90" t="str">
        <f>IF('S.D.PASTE SHEET'!T1322="","",'S.D.PASTE SHEET'!T1322)</f>
        <v/>
      </c>
      <c s="90" t="str">
        <f>IF('S.D.PASTE SHEET'!U1322="","",'S.D.PASTE SHEET'!U1322)</f>
        <v/>
      </c>
      <c s="90" t="str">
        <f>IF('S.D.PASTE SHEET'!V1322="","",'S.D.PASTE SHEET'!V1322)</f>
        <v/>
      </c>
      <c s="90" t="str">
        <f>IF('S.D.PASTE SHEET'!W1322="","",'S.D.PASTE SHEET'!W1322)</f>
        <v/>
      </c>
      <c s="90" t="str">
        <f>IF('S.D.PASTE SHEET'!X1322="","",'S.D.PASTE SHEET'!X1322)</f>
        <v/>
      </c>
      <c s="90" t="str">
        <f>IF('S.D.PASTE SHEET'!Y1322="","",'S.D.PASTE SHEET'!Y1322)</f>
        <v/>
      </c>
      <c s="90" t="str">
        <f>IF('S.D.PASTE SHEET'!Z1322="","",'S.D.PASTE SHEET'!Z1322)</f>
        <v/>
      </c>
      <c s="90" t="str">
        <f>IF('S.D.PASTE SHEET'!AA1322="","",'S.D.PASTE SHEET'!AA1322)</f>
        <v/>
      </c>
      <c s="90" t="str">
        <f>IF('S.D.PASTE SHEET'!AB1322="","",'S.D.PASTE SHEET'!AB1322)</f>
        <v/>
      </c>
      <c s="90" t="str">
        <f>IF('S.D.PASTE SHEET'!AC1322="","",'S.D.PASTE SHEET'!AC1322)</f>
        <v/>
      </c>
      <c s="90" t="str">
        <f>IF('S.D.PASTE SHEET'!AD1322="","",'S.D.PASTE SHEET'!AD1322)</f>
        <v/>
      </c>
      <c s="34"/>
      <c s="32" t="str">
        <f>IF(AK1322="","",IF(AK1322&gt;0,COUNT($AG$2:AG1322),""))</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2" s="32" t="str">
        <f>IF(BC1322="","",IF(BC1322&gt;0,COUNT($AY$2:AY1322),""))</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3" spans="1:66" ht="15.75" customHeight="1">
      <c r="A1323" s="90" t="str">
        <f>IF('S.D.PASTE SHEET'!A1323="","",'S.D.PASTE SHEET'!A1323)</f>
        <v/>
      </c>
      <c s="90" t="str">
        <f>IF('S.D.PASTE SHEET'!B1323="","",'S.D.PASTE SHEET'!B1323)</f>
        <v/>
      </c>
      <c s="90" t="str">
        <f>IF('S.D.PASTE SHEET'!C1323="","",'S.D.PASTE SHEET'!C1323)</f>
        <v/>
      </c>
      <c s="91" t="str">
        <f>IF('S.D.PASTE SHEET'!D1323="","",'S.D.PASTE SHEET'!D1323)</f>
        <v/>
      </c>
      <c s="90" t="str">
        <f>IF('S.D.PASTE SHEET'!E1323="","",UPPER('S.D.PASTE SHEET'!E1323))</f>
        <v/>
      </c>
      <c s="90" t="str">
        <f>IF('S.D.PASTE SHEET'!F1323="","",'S.D.PASTE SHEET'!F1323)</f>
        <v/>
      </c>
      <c s="90" t="str">
        <f>IF('S.D.PASTE SHEET'!G1323="","",UPPER('S.D.PASTE SHEET'!G1323))</f>
        <v/>
      </c>
      <c s="90" t="str">
        <f>IF('S.D.PASTE SHEET'!H1323="","",UPPER('S.D.PASTE SHEET'!H1323))</f>
        <v/>
      </c>
      <c s="90" t="str">
        <f>IF('S.D.PASTE SHEET'!I1323="","",'S.D.PASTE SHEET'!I1323)</f>
        <v/>
      </c>
      <c s="91" t="str">
        <f>IF('S.D.PASTE SHEET'!J1323="","",'S.D.PASTE SHEET'!J1323)</f>
        <v/>
      </c>
      <c s="90" t="str">
        <f>IF('S.D.PASTE SHEET'!K1323="","",'S.D.PASTE SHEET'!K1323)</f>
        <v/>
      </c>
      <c s="90" t="str">
        <f>IF('S.D.PASTE SHEET'!L1323="","",'S.D.PASTE SHEET'!L1323)</f>
        <v/>
      </c>
      <c s="90" t="str">
        <f>IF('S.D.PASTE SHEET'!M1323="","",'S.D.PASTE SHEET'!M1323)</f>
        <v/>
      </c>
      <c s="90" t="str">
        <f>IF('S.D.PASTE SHEET'!N1323="","",'S.D.PASTE SHEET'!N1323)</f>
        <v/>
      </c>
      <c s="90" t="str">
        <f>IF('S.D.PASTE SHEET'!O1323="","",'S.D.PASTE SHEET'!O1323)</f>
        <v/>
      </c>
      <c s="90" t="str">
        <f>IF('S.D.PASTE SHEET'!P1323="","",'S.D.PASTE SHEET'!P1323)</f>
        <v/>
      </c>
      <c s="90" t="str">
        <f>IF('S.D.PASTE SHEET'!Q1323="","",'S.D.PASTE SHEET'!Q1323)</f>
        <v/>
      </c>
      <c s="90" t="str">
        <f>IF('S.D.PASTE SHEET'!R1323="","",'S.D.PASTE SHEET'!R1323)</f>
        <v/>
      </c>
      <c s="90" t="str">
        <f>IF('S.D.PASTE SHEET'!S1323="","",'S.D.PASTE SHEET'!S1323)</f>
        <v/>
      </c>
      <c s="90" t="str">
        <f>IF('S.D.PASTE SHEET'!T1323="","",'S.D.PASTE SHEET'!T1323)</f>
        <v/>
      </c>
      <c s="90" t="str">
        <f>IF('S.D.PASTE SHEET'!U1323="","",'S.D.PASTE SHEET'!U1323)</f>
        <v/>
      </c>
      <c s="90" t="str">
        <f>IF('S.D.PASTE SHEET'!V1323="","",'S.D.PASTE SHEET'!V1323)</f>
        <v/>
      </c>
      <c s="90" t="str">
        <f>IF('S.D.PASTE SHEET'!W1323="","",'S.D.PASTE SHEET'!W1323)</f>
        <v/>
      </c>
      <c s="90" t="str">
        <f>IF('S.D.PASTE SHEET'!X1323="","",'S.D.PASTE SHEET'!X1323)</f>
        <v/>
      </c>
      <c s="90" t="str">
        <f>IF('S.D.PASTE SHEET'!Y1323="","",'S.D.PASTE SHEET'!Y1323)</f>
        <v/>
      </c>
      <c s="90" t="str">
        <f>IF('S.D.PASTE SHEET'!Z1323="","",'S.D.PASTE SHEET'!Z1323)</f>
        <v/>
      </c>
      <c s="90" t="str">
        <f>IF('S.D.PASTE SHEET'!AA1323="","",'S.D.PASTE SHEET'!AA1323)</f>
        <v/>
      </c>
      <c s="90" t="str">
        <f>IF('S.D.PASTE SHEET'!AB1323="","",'S.D.PASTE SHEET'!AB1323)</f>
        <v/>
      </c>
      <c s="90" t="str">
        <f>IF('S.D.PASTE SHEET'!AC1323="","",'S.D.PASTE SHEET'!AC1323)</f>
        <v/>
      </c>
      <c s="90" t="str">
        <f>IF('S.D.PASTE SHEET'!AD1323="","",'S.D.PASTE SHEET'!AD1323)</f>
        <v/>
      </c>
      <c s="34"/>
      <c s="32" t="str">
        <f>IF(AK1323="","",IF(AK1323&gt;0,COUNT($AG$2:AG1323),""))</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3" s="32" t="str">
        <f>IF(BC1323="","",IF(BC1323&gt;0,COUNT($AY$2:AY1323),""))</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4" spans="1:66" ht="15.75" customHeight="1">
      <c r="A1324" s="90" t="str">
        <f>IF('S.D.PASTE SHEET'!A1324="","",'S.D.PASTE SHEET'!A1324)</f>
        <v/>
      </c>
      <c s="90" t="str">
        <f>IF('S.D.PASTE SHEET'!B1324="","",'S.D.PASTE SHEET'!B1324)</f>
        <v/>
      </c>
      <c s="90" t="str">
        <f>IF('S.D.PASTE SHEET'!C1324="","",'S.D.PASTE SHEET'!C1324)</f>
        <v/>
      </c>
      <c s="91" t="str">
        <f>IF('S.D.PASTE SHEET'!D1324="","",'S.D.PASTE SHEET'!D1324)</f>
        <v/>
      </c>
      <c s="90" t="str">
        <f>IF('S.D.PASTE SHEET'!E1324="","",UPPER('S.D.PASTE SHEET'!E1324))</f>
        <v/>
      </c>
      <c s="90" t="str">
        <f>IF('S.D.PASTE SHEET'!F1324="","",'S.D.PASTE SHEET'!F1324)</f>
        <v/>
      </c>
      <c s="90" t="str">
        <f>IF('S.D.PASTE SHEET'!G1324="","",UPPER('S.D.PASTE SHEET'!G1324))</f>
        <v/>
      </c>
      <c s="90" t="str">
        <f>IF('S.D.PASTE SHEET'!H1324="","",UPPER('S.D.PASTE SHEET'!H1324))</f>
        <v/>
      </c>
      <c s="90" t="str">
        <f>IF('S.D.PASTE SHEET'!I1324="","",'S.D.PASTE SHEET'!I1324)</f>
        <v/>
      </c>
      <c s="91" t="str">
        <f>IF('S.D.PASTE SHEET'!J1324="","",'S.D.PASTE SHEET'!J1324)</f>
        <v/>
      </c>
      <c s="90" t="str">
        <f>IF('S.D.PASTE SHEET'!K1324="","",'S.D.PASTE SHEET'!K1324)</f>
        <v/>
      </c>
      <c s="90" t="str">
        <f>IF('S.D.PASTE SHEET'!L1324="","",'S.D.PASTE SHEET'!L1324)</f>
        <v/>
      </c>
      <c s="90" t="str">
        <f>IF('S.D.PASTE SHEET'!M1324="","",'S.D.PASTE SHEET'!M1324)</f>
        <v/>
      </c>
      <c s="90" t="str">
        <f>IF('S.D.PASTE SHEET'!N1324="","",'S.D.PASTE SHEET'!N1324)</f>
        <v/>
      </c>
      <c s="90" t="str">
        <f>IF('S.D.PASTE SHEET'!O1324="","",'S.D.PASTE SHEET'!O1324)</f>
        <v/>
      </c>
      <c s="90" t="str">
        <f>IF('S.D.PASTE SHEET'!P1324="","",'S.D.PASTE SHEET'!P1324)</f>
        <v/>
      </c>
      <c s="90" t="str">
        <f>IF('S.D.PASTE SHEET'!Q1324="","",'S.D.PASTE SHEET'!Q1324)</f>
        <v/>
      </c>
      <c s="90" t="str">
        <f>IF('S.D.PASTE SHEET'!R1324="","",'S.D.PASTE SHEET'!R1324)</f>
        <v/>
      </c>
      <c s="90" t="str">
        <f>IF('S.D.PASTE SHEET'!S1324="","",'S.D.PASTE SHEET'!S1324)</f>
        <v/>
      </c>
      <c s="90" t="str">
        <f>IF('S.D.PASTE SHEET'!T1324="","",'S.D.PASTE SHEET'!T1324)</f>
        <v/>
      </c>
      <c s="90" t="str">
        <f>IF('S.D.PASTE SHEET'!U1324="","",'S.D.PASTE SHEET'!U1324)</f>
        <v/>
      </c>
      <c s="90" t="str">
        <f>IF('S.D.PASTE SHEET'!V1324="","",'S.D.PASTE SHEET'!V1324)</f>
        <v/>
      </c>
      <c s="90" t="str">
        <f>IF('S.D.PASTE SHEET'!W1324="","",'S.D.PASTE SHEET'!W1324)</f>
        <v/>
      </c>
      <c s="90" t="str">
        <f>IF('S.D.PASTE SHEET'!X1324="","",'S.D.PASTE SHEET'!X1324)</f>
        <v/>
      </c>
      <c s="90" t="str">
        <f>IF('S.D.PASTE SHEET'!Y1324="","",'S.D.PASTE SHEET'!Y1324)</f>
        <v/>
      </c>
      <c s="90" t="str">
        <f>IF('S.D.PASTE SHEET'!Z1324="","",'S.D.PASTE SHEET'!Z1324)</f>
        <v/>
      </c>
      <c s="90" t="str">
        <f>IF('S.D.PASTE SHEET'!AA1324="","",'S.D.PASTE SHEET'!AA1324)</f>
        <v/>
      </c>
      <c s="90" t="str">
        <f>IF('S.D.PASTE SHEET'!AB1324="","",'S.D.PASTE SHEET'!AB1324)</f>
        <v/>
      </c>
      <c s="90" t="str">
        <f>IF('S.D.PASTE SHEET'!AC1324="","",'S.D.PASTE SHEET'!AC1324)</f>
        <v/>
      </c>
      <c s="90" t="str">
        <f>IF('S.D.PASTE SHEET'!AD1324="","",'S.D.PASTE SHEET'!AD1324)</f>
        <v/>
      </c>
      <c s="34"/>
      <c s="32" t="str">
        <f>IF(AK1324="","",IF(AK1324&gt;0,COUNT($AG$2:AG1324),""))</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4" s="32" t="str">
        <f>IF(BC1324="","",IF(BC1324&gt;0,COUNT($AY$2:AY1324),""))</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5" spans="1:66" ht="15.75" customHeight="1">
      <c r="A1325" s="90" t="str">
        <f>IF('S.D.PASTE SHEET'!A1325="","",'S.D.PASTE SHEET'!A1325)</f>
        <v/>
      </c>
      <c s="90" t="str">
        <f>IF('S.D.PASTE SHEET'!B1325="","",'S.D.PASTE SHEET'!B1325)</f>
        <v/>
      </c>
      <c s="90" t="str">
        <f>IF('S.D.PASTE SHEET'!C1325="","",'S.D.PASTE SHEET'!C1325)</f>
        <v/>
      </c>
      <c s="91" t="str">
        <f>IF('S.D.PASTE SHEET'!D1325="","",'S.D.PASTE SHEET'!D1325)</f>
        <v/>
      </c>
      <c s="90" t="str">
        <f>IF('S.D.PASTE SHEET'!E1325="","",UPPER('S.D.PASTE SHEET'!E1325))</f>
        <v/>
      </c>
      <c s="90" t="str">
        <f>IF('S.D.PASTE SHEET'!F1325="","",'S.D.PASTE SHEET'!F1325)</f>
        <v/>
      </c>
      <c s="90" t="str">
        <f>IF('S.D.PASTE SHEET'!G1325="","",UPPER('S.D.PASTE SHEET'!G1325))</f>
        <v/>
      </c>
      <c s="90" t="str">
        <f>IF('S.D.PASTE SHEET'!H1325="","",UPPER('S.D.PASTE SHEET'!H1325))</f>
        <v/>
      </c>
      <c s="90" t="str">
        <f>IF('S.D.PASTE SHEET'!I1325="","",'S.D.PASTE SHEET'!I1325)</f>
        <v/>
      </c>
      <c s="91" t="str">
        <f>IF('S.D.PASTE SHEET'!J1325="","",'S.D.PASTE SHEET'!J1325)</f>
        <v/>
      </c>
      <c s="90" t="str">
        <f>IF('S.D.PASTE SHEET'!K1325="","",'S.D.PASTE SHEET'!K1325)</f>
        <v/>
      </c>
      <c s="90" t="str">
        <f>IF('S.D.PASTE SHEET'!L1325="","",'S.D.PASTE SHEET'!L1325)</f>
        <v/>
      </c>
      <c s="90" t="str">
        <f>IF('S.D.PASTE SHEET'!M1325="","",'S.D.PASTE SHEET'!M1325)</f>
        <v/>
      </c>
      <c s="90" t="str">
        <f>IF('S.D.PASTE SHEET'!N1325="","",'S.D.PASTE SHEET'!N1325)</f>
        <v/>
      </c>
      <c s="90" t="str">
        <f>IF('S.D.PASTE SHEET'!O1325="","",'S.D.PASTE SHEET'!O1325)</f>
        <v/>
      </c>
      <c s="90" t="str">
        <f>IF('S.D.PASTE SHEET'!P1325="","",'S.D.PASTE SHEET'!P1325)</f>
        <v/>
      </c>
      <c s="90" t="str">
        <f>IF('S.D.PASTE SHEET'!Q1325="","",'S.D.PASTE SHEET'!Q1325)</f>
        <v/>
      </c>
      <c s="90" t="str">
        <f>IF('S.D.PASTE SHEET'!R1325="","",'S.D.PASTE SHEET'!R1325)</f>
        <v/>
      </c>
      <c s="90" t="str">
        <f>IF('S.D.PASTE SHEET'!S1325="","",'S.D.PASTE SHEET'!S1325)</f>
        <v/>
      </c>
      <c s="90" t="str">
        <f>IF('S.D.PASTE SHEET'!T1325="","",'S.D.PASTE SHEET'!T1325)</f>
        <v/>
      </c>
      <c s="90" t="str">
        <f>IF('S.D.PASTE SHEET'!U1325="","",'S.D.PASTE SHEET'!U1325)</f>
        <v/>
      </c>
      <c s="90" t="str">
        <f>IF('S.D.PASTE SHEET'!V1325="","",'S.D.PASTE SHEET'!V1325)</f>
        <v/>
      </c>
      <c s="90" t="str">
        <f>IF('S.D.PASTE SHEET'!W1325="","",'S.D.PASTE SHEET'!W1325)</f>
        <v/>
      </c>
      <c s="90" t="str">
        <f>IF('S.D.PASTE SHEET'!X1325="","",'S.D.PASTE SHEET'!X1325)</f>
        <v/>
      </c>
      <c s="90" t="str">
        <f>IF('S.D.PASTE SHEET'!Y1325="","",'S.D.PASTE SHEET'!Y1325)</f>
        <v/>
      </c>
      <c s="90" t="str">
        <f>IF('S.D.PASTE SHEET'!Z1325="","",'S.D.PASTE SHEET'!Z1325)</f>
        <v/>
      </c>
      <c s="90" t="str">
        <f>IF('S.D.PASTE SHEET'!AA1325="","",'S.D.PASTE SHEET'!AA1325)</f>
        <v/>
      </c>
      <c s="90" t="str">
        <f>IF('S.D.PASTE SHEET'!AB1325="","",'S.D.PASTE SHEET'!AB1325)</f>
        <v/>
      </c>
      <c s="90" t="str">
        <f>IF('S.D.PASTE SHEET'!AC1325="","",'S.D.PASTE SHEET'!AC1325)</f>
        <v/>
      </c>
      <c s="90" t="str">
        <f>IF('S.D.PASTE SHEET'!AD1325="","",'S.D.PASTE SHEET'!AD1325)</f>
        <v/>
      </c>
      <c s="34"/>
      <c s="32" t="str">
        <f>IF(AK1325="","",IF(AK1325&gt;0,COUNT($AG$2:AG1325),""))</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5" s="32" t="str">
        <f>IF(BC1325="","",IF(BC1325&gt;0,COUNT($AY$2:AY1325),""))</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6" spans="1:66" ht="15.75" customHeight="1">
      <c r="A1326" s="90" t="str">
        <f>IF('S.D.PASTE SHEET'!A1326="","",'S.D.PASTE SHEET'!A1326)</f>
        <v/>
      </c>
      <c s="90" t="str">
        <f>IF('S.D.PASTE SHEET'!B1326="","",'S.D.PASTE SHEET'!B1326)</f>
        <v/>
      </c>
      <c s="90" t="str">
        <f>IF('S.D.PASTE SHEET'!C1326="","",'S.D.PASTE SHEET'!C1326)</f>
        <v/>
      </c>
      <c s="91" t="str">
        <f>IF('S.D.PASTE SHEET'!D1326="","",'S.D.PASTE SHEET'!D1326)</f>
        <v/>
      </c>
      <c s="90" t="str">
        <f>IF('S.D.PASTE SHEET'!E1326="","",UPPER('S.D.PASTE SHEET'!E1326))</f>
        <v/>
      </c>
      <c s="90" t="str">
        <f>IF('S.D.PASTE SHEET'!F1326="","",'S.D.PASTE SHEET'!F1326)</f>
        <v/>
      </c>
      <c s="90" t="str">
        <f>IF('S.D.PASTE SHEET'!G1326="","",UPPER('S.D.PASTE SHEET'!G1326))</f>
        <v/>
      </c>
      <c s="90" t="str">
        <f>IF('S.D.PASTE SHEET'!H1326="","",UPPER('S.D.PASTE SHEET'!H1326))</f>
        <v/>
      </c>
      <c s="90" t="str">
        <f>IF('S.D.PASTE SHEET'!I1326="","",'S.D.PASTE SHEET'!I1326)</f>
        <v/>
      </c>
      <c s="91" t="str">
        <f>IF('S.D.PASTE SHEET'!J1326="","",'S.D.PASTE SHEET'!J1326)</f>
        <v/>
      </c>
      <c s="90" t="str">
        <f>IF('S.D.PASTE SHEET'!K1326="","",'S.D.PASTE SHEET'!K1326)</f>
        <v/>
      </c>
      <c s="90" t="str">
        <f>IF('S.D.PASTE SHEET'!L1326="","",'S.D.PASTE SHEET'!L1326)</f>
        <v/>
      </c>
      <c s="90" t="str">
        <f>IF('S.D.PASTE SHEET'!M1326="","",'S.D.PASTE SHEET'!M1326)</f>
        <v/>
      </c>
      <c s="90" t="str">
        <f>IF('S.D.PASTE SHEET'!N1326="","",'S.D.PASTE SHEET'!N1326)</f>
        <v/>
      </c>
      <c s="90" t="str">
        <f>IF('S.D.PASTE SHEET'!O1326="","",'S.D.PASTE SHEET'!O1326)</f>
        <v/>
      </c>
      <c s="90" t="str">
        <f>IF('S.D.PASTE SHEET'!P1326="","",'S.D.PASTE SHEET'!P1326)</f>
        <v/>
      </c>
      <c s="90" t="str">
        <f>IF('S.D.PASTE SHEET'!Q1326="","",'S.D.PASTE SHEET'!Q1326)</f>
        <v/>
      </c>
      <c s="90" t="str">
        <f>IF('S.D.PASTE SHEET'!R1326="","",'S.D.PASTE SHEET'!R1326)</f>
        <v/>
      </c>
      <c s="90" t="str">
        <f>IF('S.D.PASTE SHEET'!S1326="","",'S.D.PASTE SHEET'!S1326)</f>
        <v/>
      </c>
      <c s="90" t="str">
        <f>IF('S.D.PASTE SHEET'!T1326="","",'S.D.PASTE SHEET'!T1326)</f>
        <v/>
      </c>
      <c s="90" t="str">
        <f>IF('S.D.PASTE SHEET'!U1326="","",'S.D.PASTE SHEET'!U1326)</f>
        <v/>
      </c>
      <c s="90" t="str">
        <f>IF('S.D.PASTE SHEET'!V1326="","",'S.D.PASTE SHEET'!V1326)</f>
        <v/>
      </c>
      <c s="90" t="str">
        <f>IF('S.D.PASTE SHEET'!W1326="","",'S.D.PASTE SHEET'!W1326)</f>
        <v/>
      </c>
      <c s="90" t="str">
        <f>IF('S.D.PASTE SHEET'!X1326="","",'S.D.PASTE SHEET'!X1326)</f>
        <v/>
      </c>
      <c s="90" t="str">
        <f>IF('S.D.PASTE SHEET'!Y1326="","",'S.D.PASTE SHEET'!Y1326)</f>
        <v/>
      </c>
      <c s="90" t="str">
        <f>IF('S.D.PASTE SHEET'!Z1326="","",'S.D.PASTE SHEET'!Z1326)</f>
        <v/>
      </c>
      <c s="90" t="str">
        <f>IF('S.D.PASTE SHEET'!AA1326="","",'S.D.PASTE SHEET'!AA1326)</f>
        <v/>
      </c>
      <c s="90" t="str">
        <f>IF('S.D.PASTE SHEET'!AB1326="","",'S.D.PASTE SHEET'!AB1326)</f>
        <v/>
      </c>
      <c s="90" t="str">
        <f>IF('S.D.PASTE SHEET'!AC1326="","",'S.D.PASTE SHEET'!AC1326)</f>
        <v/>
      </c>
      <c s="90" t="str">
        <f>IF('S.D.PASTE SHEET'!AD1326="","",'S.D.PASTE SHEET'!AD1326)</f>
        <v/>
      </c>
      <c s="34"/>
      <c s="32" t="str">
        <f>IF(AK1326="","",IF(AK1326&gt;0,COUNT($AG$2:AG1326),""))</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6" s="32" t="str">
        <f>IF(BC1326="","",IF(BC1326&gt;0,COUNT($AY$2:AY1326),""))</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7" spans="1:66" ht="15.75" customHeight="1">
      <c r="A1327" s="90" t="str">
        <f>IF('S.D.PASTE SHEET'!A1327="","",'S.D.PASTE SHEET'!A1327)</f>
        <v/>
      </c>
      <c s="90" t="str">
        <f>IF('S.D.PASTE SHEET'!B1327="","",'S.D.PASTE SHEET'!B1327)</f>
        <v/>
      </c>
      <c s="90" t="str">
        <f>IF('S.D.PASTE SHEET'!C1327="","",'S.D.PASTE SHEET'!C1327)</f>
        <v/>
      </c>
      <c s="91" t="str">
        <f>IF('S.D.PASTE SHEET'!D1327="","",'S.D.PASTE SHEET'!D1327)</f>
        <v/>
      </c>
      <c s="90" t="str">
        <f>IF('S.D.PASTE SHEET'!E1327="","",UPPER('S.D.PASTE SHEET'!E1327))</f>
        <v/>
      </c>
      <c s="90" t="str">
        <f>IF('S.D.PASTE SHEET'!F1327="","",'S.D.PASTE SHEET'!F1327)</f>
        <v/>
      </c>
      <c s="90" t="str">
        <f>IF('S.D.PASTE SHEET'!G1327="","",UPPER('S.D.PASTE SHEET'!G1327))</f>
        <v/>
      </c>
      <c s="90" t="str">
        <f>IF('S.D.PASTE SHEET'!H1327="","",UPPER('S.D.PASTE SHEET'!H1327))</f>
        <v/>
      </c>
      <c s="90" t="str">
        <f>IF('S.D.PASTE SHEET'!I1327="","",'S.D.PASTE SHEET'!I1327)</f>
        <v/>
      </c>
      <c s="91" t="str">
        <f>IF('S.D.PASTE SHEET'!J1327="","",'S.D.PASTE SHEET'!J1327)</f>
        <v/>
      </c>
      <c s="90" t="str">
        <f>IF('S.D.PASTE SHEET'!K1327="","",'S.D.PASTE SHEET'!K1327)</f>
        <v/>
      </c>
      <c s="90" t="str">
        <f>IF('S.D.PASTE SHEET'!L1327="","",'S.D.PASTE SHEET'!L1327)</f>
        <v/>
      </c>
      <c s="90" t="str">
        <f>IF('S.D.PASTE SHEET'!M1327="","",'S.D.PASTE SHEET'!M1327)</f>
        <v/>
      </c>
      <c s="90" t="str">
        <f>IF('S.D.PASTE SHEET'!N1327="","",'S.D.PASTE SHEET'!N1327)</f>
        <v/>
      </c>
      <c s="90" t="str">
        <f>IF('S.D.PASTE SHEET'!O1327="","",'S.D.PASTE SHEET'!O1327)</f>
        <v/>
      </c>
      <c s="90" t="str">
        <f>IF('S.D.PASTE SHEET'!P1327="","",'S.D.PASTE SHEET'!P1327)</f>
        <v/>
      </c>
      <c s="90" t="str">
        <f>IF('S.D.PASTE SHEET'!Q1327="","",'S.D.PASTE SHEET'!Q1327)</f>
        <v/>
      </c>
      <c s="90" t="str">
        <f>IF('S.D.PASTE SHEET'!R1327="","",'S.D.PASTE SHEET'!R1327)</f>
        <v/>
      </c>
      <c s="90" t="str">
        <f>IF('S.D.PASTE SHEET'!S1327="","",'S.D.PASTE SHEET'!S1327)</f>
        <v/>
      </c>
      <c s="90" t="str">
        <f>IF('S.D.PASTE SHEET'!T1327="","",'S.D.PASTE SHEET'!T1327)</f>
        <v/>
      </c>
      <c s="90" t="str">
        <f>IF('S.D.PASTE SHEET'!U1327="","",'S.D.PASTE SHEET'!U1327)</f>
        <v/>
      </c>
      <c s="90" t="str">
        <f>IF('S.D.PASTE SHEET'!V1327="","",'S.D.PASTE SHEET'!V1327)</f>
        <v/>
      </c>
      <c s="90" t="str">
        <f>IF('S.D.PASTE SHEET'!W1327="","",'S.D.PASTE SHEET'!W1327)</f>
        <v/>
      </c>
      <c s="90" t="str">
        <f>IF('S.D.PASTE SHEET'!X1327="","",'S.D.PASTE SHEET'!X1327)</f>
        <v/>
      </c>
      <c s="90" t="str">
        <f>IF('S.D.PASTE SHEET'!Y1327="","",'S.D.PASTE SHEET'!Y1327)</f>
        <v/>
      </c>
      <c s="90" t="str">
        <f>IF('S.D.PASTE SHEET'!Z1327="","",'S.D.PASTE SHEET'!Z1327)</f>
        <v/>
      </c>
      <c s="90" t="str">
        <f>IF('S.D.PASTE SHEET'!AA1327="","",'S.D.PASTE SHEET'!AA1327)</f>
        <v/>
      </c>
      <c s="90" t="str">
        <f>IF('S.D.PASTE SHEET'!AB1327="","",'S.D.PASTE SHEET'!AB1327)</f>
        <v/>
      </c>
      <c s="90" t="str">
        <f>IF('S.D.PASTE SHEET'!AC1327="","",'S.D.PASTE SHEET'!AC1327)</f>
        <v/>
      </c>
      <c s="90" t="str">
        <f>IF('S.D.PASTE SHEET'!AD1327="","",'S.D.PASTE SHEET'!AD1327)</f>
        <v/>
      </c>
      <c s="34"/>
      <c s="32" t="str">
        <f>IF(AK1327="","",IF(AK1327&gt;0,COUNT($AG$2:AG1327),""))</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7" s="32" t="str">
        <f>IF(BC1327="","",IF(BC1327&gt;0,COUNT($AY$2:AY1327),""))</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8" spans="1:66" ht="15.75" customHeight="1">
      <c r="A1328" s="90" t="str">
        <f>IF('S.D.PASTE SHEET'!A1328="","",'S.D.PASTE SHEET'!A1328)</f>
        <v/>
      </c>
      <c s="90" t="str">
        <f>IF('S.D.PASTE SHEET'!B1328="","",'S.D.PASTE SHEET'!B1328)</f>
        <v/>
      </c>
      <c s="90" t="str">
        <f>IF('S.D.PASTE SHEET'!C1328="","",'S.D.PASTE SHEET'!C1328)</f>
        <v/>
      </c>
      <c s="91" t="str">
        <f>IF('S.D.PASTE SHEET'!D1328="","",'S.D.PASTE SHEET'!D1328)</f>
        <v/>
      </c>
      <c s="90" t="str">
        <f>IF('S.D.PASTE SHEET'!E1328="","",UPPER('S.D.PASTE SHEET'!E1328))</f>
        <v/>
      </c>
      <c s="90" t="str">
        <f>IF('S.D.PASTE SHEET'!F1328="","",'S.D.PASTE SHEET'!F1328)</f>
        <v/>
      </c>
      <c s="90" t="str">
        <f>IF('S.D.PASTE SHEET'!G1328="","",UPPER('S.D.PASTE SHEET'!G1328))</f>
        <v/>
      </c>
      <c s="90" t="str">
        <f>IF('S.D.PASTE SHEET'!H1328="","",UPPER('S.D.PASTE SHEET'!H1328))</f>
        <v/>
      </c>
      <c s="90" t="str">
        <f>IF('S.D.PASTE SHEET'!I1328="","",'S.D.PASTE SHEET'!I1328)</f>
        <v/>
      </c>
      <c s="91" t="str">
        <f>IF('S.D.PASTE SHEET'!J1328="","",'S.D.PASTE SHEET'!J1328)</f>
        <v/>
      </c>
      <c s="90" t="str">
        <f>IF('S.D.PASTE SHEET'!K1328="","",'S.D.PASTE SHEET'!K1328)</f>
        <v/>
      </c>
      <c s="90" t="str">
        <f>IF('S.D.PASTE SHEET'!L1328="","",'S.D.PASTE SHEET'!L1328)</f>
        <v/>
      </c>
      <c s="90" t="str">
        <f>IF('S.D.PASTE SHEET'!M1328="","",'S.D.PASTE SHEET'!M1328)</f>
        <v/>
      </c>
      <c s="90" t="str">
        <f>IF('S.D.PASTE SHEET'!N1328="","",'S.D.PASTE SHEET'!N1328)</f>
        <v/>
      </c>
      <c s="90" t="str">
        <f>IF('S.D.PASTE SHEET'!O1328="","",'S.D.PASTE SHEET'!O1328)</f>
        <v/>
      </c>
      <c s="90" t="str">
        <f>IF('S.D.PASTE SHEET'!P1328="","",'S.D.PASTE SHEET'!P1328)</f>
        <v/>
      </c>
      <c s="90" t="str">
        <f>IF('S.D.PASTE SHEET'!Q1328="","",'S.D.PASTE SHEET'!Q1328)</f>
        <v/>
      </c>
      <c s="90" t="str">
        <f>IF('S.D.PASTE SHEET'!R1328="","",'S.D.PASTE SHEET'!R1328)</f>
        <v/>
      </c>
      <c s="90" t="str">
        <f>IF('S.D.PASTE SHEET'!S1328="","",'S.D.PASTE SHEET'!S1328)</f>
        <v/>
      </c>
      <c s="90" t="str">
        <f>IF('S.D.PASTE SHEET'!T1328="","",'S.D.PASTE SHEET'!T1328)</f>
        <v/>
      </c>
      <c s="90" t="str">
        <f>IF('S.D.PASTE SHEET'!U1328="","",'S.D.PASTE SHEET'!U1328)</f>
        <v/>
      </c>
      <c s="90" t="str">
        <f>IF('S.D.PASTE SHEET'!V1328="","",'S.D.PASTE SHEET'!V1328)</f>
        <v/>
      </c>
      <c s="90" t="str">
        <f>IF('S.D.PASTE SHEET'!W1328="","",'S.D.PASTE SHEET'!W1328)</f>
        <v/>
      </c>
      <c s="90" t="str">
        <f>IF('S.D.PASTE SHEET'!X1328="","",'S.D.PASTE SHEET'!X1328)</f>
        <v/>
      </c>
      <c s="90" t="str">
        <f>IF('S.D.PASTE SHEET'!Y1328="","",'S.D.PASTE SHEET'!Y1328)</f>
        <v/>
      </c>
      <c s="90" t="str">
        <f>IF('S.D.PASTE SHEET'!Z1328="","",'S.D.PASTE SHEET'!Z1328)</f>
        <v/>
      </c>
      <c s="90" t="str">
        <f>IF('S.D.PASTE SHEET'!AA1328="","",'S.D.PASTE SHEET'!AA1328)</f>
        <v/>
      </c>
      <c s="90" t="str">
        <f>IF('S.D.PASTE SHEET'!AB1328="","",'S.D.PASTE SHEET'!AB1328)</f>
        <v/>
      </c>
      <c s="90" t="str">
        <f>IF('S.D.PASTE SHEET'!AC1328="","",'S.D.PASTE SHEET'!AC1328)</f>
        <v/>
      </c>
      <c s="90" t="str">
        <f>IF('S.D.PASTE SHEET'!AD1328="","",'S.D.PASTE SHEET'!AD1328)</f>
        <v/>
      </c>
      <c s="34"/>
      <c s="32" t="str">
        <f>IF(AK1328="","",IF(AK1328&gt;0,COUNT($AG$2:AG1328),""))</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 t="shared" si="186"/>
        <v/>
      </c>
      <c r="AX1328" s="32" t="str">
        <f>IF(BC1328="","",IF(BC1328&gt;0,COUNT($AY$2:AY1328),""))</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29" spans="1:66" ht="15.75" customHeight="1">
      <c r="A1329" s="90" t="str">
        <f>IF('S.D.PASTE SHEET'!A1329="","",'S.D.PASTE SHEET'!A1329)</f>
        <v/>
      </c>
      <c s="90" t="str">
        <f>IF('S.D.PASTE SHEET'!B1329="","",'S.D.PASTE SHEET'!B1329)</f>
        <v/>
      </c>
      <c s="90" t="str">
        <f>IF('S.D.PASTE SHEET'!C1329="","",'S.D.PASTE SHEET'!C1329)</f>
        <v/>
      </c>
      <c s="91" t="str">
        <f>IF('S.D.PASTE SHEET'!D1329="","",'S.D.PASTE SHEET'!D1329)</f>
        <v/>
      </c>
      <c s="90" t="str">
        <f>IF('S.D.PASTE SHEET'!E1329="","",UPPER('S.D.PASTE SHEET'!E1329))</f>
        <v/>
      </c>
      <c s="90" t="str">
        <f>IF('S.D.PASTE SHEET'!F1329="","",'S.D.PASTE SHEET'!F1329)</f>
        <v/>
      </c>
      <c s="90" t="str">
        <f>IF('S.D.PASTE SHEET'!G1329="","",UPPER('S.D.PASTE SHEET'!G1329))</f>
        <v/>
      </c>
      <c s="90" t="str">
        <f>IF('S.D.PASTE SHEET'!H1329="","",UPPER('S.D.PASTE SHEET'!H1329))</f>
        <v/>
      </c>
      <c s="90" t="str">
        <f>IF('S.D.PASTE SHEET'!I1329="","",'S.D.PASTE SHEET'!I1329)</f>
        <v/>
      </c>
      <c s="91" t="str">
        <f>IF('S.D.PASTE SHEET'!J1329="","",'S.D.PASTE SHEET'!J1329)</f>
        <v/>
      </c>
      <c s="90" t="str">
        <f>IF('S.D.PASTE SHEET'!K1329="","",'S.D.PASTE SHEET'!K1329)</f>
        <v/>
      </c>
      <c s="90" t="str">
        <f>IF('S.D.PASTE SHEET'!L1329="","",'S.D.PASTE SHEET'!L1329)</f>
        <v/>
      </c>
      <c s="90" t="str">
        <f>IF('S.D.PASTE SHEET'!M1329="","",'S.D.PASTE SHEET'!M1329)</f>
        <v/>
      </c>
      <c s="90" t="str">
        <f>IF('S.D.PASTE SHEET'!N1329="","",'S.D.PASTE SHEET'!N1329)</f>
        <v/>
      </c>
      <c s="90" t="str">
        <f>IF('S.D.PASTE SHEET'!O1329="","",'S.D.PASTE SHEET'!O1329)</f>
        <v/>
      </c>
      <c s="90" t="str">
        <f>IF('S.D.PASTE SHEET'!P1329="","",'S.D.PASTE SHEET'!P1329)</f>
        <v/>
      </c>
      <c s="90" t="str">
        <f>IF('S.D.PASTE SHEET'!Q1329="","",'S.D.PASTE SHEET'!Q1329)</f>
        <v/>
      </c>
      <c s="90" t="str">
        <f>IF('S.D.PASTE SHEET'!R1329="","",'S.D.PASTE SHEET'!R1329)</f>
        <v/>
      </c>
      <c s="90" t="str">
        <f>IF('S.D.PASTE SHEET'!S1329="","",'S.D.PASTE SHEET'!S1329)</f>
        <v/>
      </c>
      <c s="90" t="str">
        <f>IF('S.D.PASTE SHEET'!T1329="","",'S.D.PASTE SHEET'!T1329)</f>
        <v/>
      </c>
      <c s="90" t="str">
        <f>IF('S.D.PASTE SHEET'!U1329="","",'S.D.PASTE SHEET'!U1329)</f>
        <v/>
      </c>
      <c s="90" t="str">
        <f>IF('S.D.PASTE SHEET'!V1329="","",'S.D.PASTE SHEET'!V1329)</f>
        <v/>
      </c>
      <c s="90" t="str">
        <f>IF('S.D.PASTE SHEET'!W1329="","",'S.D.PASTE SHEET'!W1329)</f>
        <v/>
      </c>
      <c s="90" t="str">
        <f>IF('S.D.PASTE SHEET'!X1329="","",'S.D.PASTE SHEET'!X1329)</f>
        <v/>
      </c>
      <c s="90" t="str">
        <f>IF('S.D.PASTE SHEET'!Y1329="","",'S.D.PASTE SHEET'!Y1329)</f>
        <v/>
      </c>
      <c s="90" t="str">
        <f>IF('S.D.PASTE SHEET'!Z1329="","",'S.D.PASTE SHEET'!Z1329)</f>
        <v/>
      </c>
      <c s="90" t="str">
        <f>IF('S.D.PASTE SHEET'!AA1329="","",'S.D.PASTE SHEET'!AA1329)</f>
        <v/>
      </c>
      <c s="90" t="str">
        <f>IF('S.D.PASTE SHEET'!AB1329="","",'S.D.PASTE SHEET'!AB1329)</f>
        <v/>
      </c>
      <c s="90" t="str">
        <f>IF('S.D.PASTE SHEET'!AC1329="","",'S.D.PASTE SHEET'!AC1329)</f>
        <v/>
      </c>
      <c s="90" t="str">
        <f>IF('S.D.PASTE SHEET'!AD1329="","",'S.D.PASTE SHEET'!AD1329)</f>
        <v/>
      </c>
      <c s="34"/>
      <c s="32" t="str">
        <f>IF(AK1329="","",IF(AK1329&gt;0,COUNT($AG$2:AG1329),""))</f>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37" t="str">
        <f t="shared" si="186"/>
        <v/>
      </c>
      <c s="10" t="str">
        <f t="shared" si="186"/>
        <v/>
      </c>
      <c s="10" t="str">
        <f t="shared" si="186"/>
        <v/>
      </c>
      <c s="10" t="str">
        <f t="shared" si="186"/>
        <v/>
      </c>
      <c s="10" t="str">
        <f t="shared" si="186"/>
        <v/>
      </c>
      <c s="10" t="str">
        <f t="shared" si="186"/>
        <v/>
      </c>
      <c s="10" t="str">
        <f>IF(AND($AJ$1=5,$A1329=5),P1329,"")</f>
        <v/>
      </c>
      <c r="AX1329" s="32" t="str">
        <f>IF(BC1329="","",IF(BC1329&gt;0,COUNT($AY$2:AY1329),""))</f>
        <v/>
      </c>
      <c s="10" t="str">
        <f t="shared" si="182"/>
        <v/>
      </c>
      <c s="10" t="str">
        <f t="shared" si="187"/>
        <v/>
      </c>
      <c s="10" t="str">
        <f t="shared" si="187"/>
        <v/>
      </c>
      <c s="39" t="str">
        <f t="shared" si="187"/>
        <v/>
      </c>
      <c s="10" t="str">
        <f t="shared" si="187"/>
        <v/>
      </c>
      <c s="10" t="str">
        <f t="shared" si="187"/>
        <v/>
      </c>
      <c s="10" t="str">
        <f t="shared" si="187"/>
        <v/>
      </c>
      <c s="10" t="str">
        <f t="shared" si="187"/>
        <v/>
      </c>
      <c s="10" t="str">
        <f t="shared" si="187"/>
        <v/>
      </c>
      <c s="39" t="str">
        <f t="shared" si="187"/>
        <v/>
      </c>
      <c s="10" t="str">
        <f t="shared" si="187"/>
        <v/>
      </c>
      <c s="10" t="str">
        <f t="shared" si="187"/>
        <v/>
      </c>
      <c s="10" t="str">
        <f t="shared" si="187"/>
        <v/>
      </c>
      <c s="10" t="str">
        <f t="shared" si="187"/>
        <v/>
      </c>
      <c s="10" t="str">
        <f t="shared" si="187"/>
        <v/>
      </c>
      <c s="10" t="str">
        <f t="shared" si="187"/>
        <v/>
      </c>
    </row>
    <row r="1330" spans="1:66" ht="15.75" customHeight="1">
      <c r="A1330" s="90" t="str">
        <f>IF('S.D.PASTE SHEET'!A1330="","",'S.D.PASTE SHEET'!A1330)</f>
        <v/>
      </c>
      <c s="90" t="str">
        <f>IF('S.D.PASTE SHEET'!B1330="","",'S.D.PASTE SHEET'!B1330)</f>
        <v/>
      </c>
      <c s="90" t="str">
        <f>IF('S.D.PASTE SHEET'!C1330="","",'S.D.PASTE SHEET'!C1330)</f>
        <v/>
      </c>
      <c s="91" t="str">
        <f>IF('S.D.PASTE SHEET'!D1330="","",'S.D.PASTE SHEET'!D1330)</f>
        <v/>
      </c>
      <c s="90" t="str">
        <f>IF('S.D.PASTE SHEET'!E1330="","",UPPER('S.D.PASTE SHEET'!E1330))</f>
        <v/>
      </c>
      <c s="90" t="str">
        <f>IF('S.D.PASTE SHEET'!F1330="","",'S.D.PASTE SHEET'!F1330)</f>
        <v/>
      </c>
      <c s="90" t="str">
        <f>IF('S.D.PASTE SHEET'!G1330="","",UPPER('S.D.PASTE SHEET'!G1330))</f>
        <v/>
      </c>
      <c s="90" t="str">
        <f>IF('S.D.PASTE SHEET'!H1330="","",UPPER('S.D.PASTE SHEET'!H1330))</f>
        <v/>
      </c>
      <c s="90" t="str">
        <f>IF('S.D.PASTE SHEET'!I1330="","",'S.D.PASTE SHEET'!I1330)</f>
        <v/>
      </c>
      <c s="91" t="str">
        <f>IF('S.D.PASTE SHEET'!J1330="","",'S.D.PASTE SHEET'!J1330)</f>
        <v/>
      </c>
      <c s="90" t="str">
        <f>IF('S.D.PASTE SHEET'!K1330="","",'S.D.PASTE SHEET'!K1330)</f>
        <v/>
      </c>
      <c s="90" t="str">
        <f>IF('S.D.PASTE SHEET'!L1330="","",'S.D.PASTE SHEET'!L1330)</f>
        <v/>
      </c>
      <c s="90" t="str">
        <f>IF('S.D.PASTE SHEET'!M1330="","",'S.D.PASTE SHEET'!M1330)</f>
        <v/>
      </c>
      <c s="90" t="str">
        <f>IF('S.D.PASTE SHEET'!N1330="","",'S.D.PASTE SHEET'!N1330)</f>
        <v/>
      </c>
      <c s="90" t="str">
        <f>IF('S.D.PASTE SHEET'!O1330="","",'S.D.PASTE SHEET'!O1330)</f>
        <v/>
      </c>
      <c s="90" t="str">
        <f>IF('S.D.PASTE SHEET'!P1330="","",'S.D.PASTE SHEET'!P1330)</f>
        <v/>
      </c>
      <c s="90" t="str">
        <f>IF('S.D.PASTE SHEET'!Q1330="","",'S.D.PASTE SHEET'!Q1330)</f>
        <v/>
      </c>
      <c s="90" t="str">
        <f>IF('S.D.PASTE SHEET'!R1330="","",'S.D.PASTE SHEET'!R1330)</f>
        <v/>
      </c>
      <c s="90" t="str">
        <f>IF('S.D.PASTE SHEET'!S1330="","",'S.D.PASTE SHEET'!S1330)</f>
        <v/>
      </c>
      <c s="90" t="str">
        <f>IF('S.D.PASTE SHEET'!T1330="","",'S.D.PASTE SHEET'!T1330)</f>
        <v/>
      </c>
      <c s="90" t="str">
        <f>IF('S.D.PASTE SHEET'!U1330="","",'S.D.PASTE SHEET'!U1330)</f>
        <v/>
      </c>
      <c s="90" t="str">
        <f>IF('S.D.PASTE SHEET'!V1330="","",'S.D.PASTE SHEET'!V1330)</f>
        <v/>
      </c>
      <c s="90" t="str">
        <f>IF('S.D.PASTE SHEET'!W1330="","",'S.D.PASTE SHEET'!W1330)</f>
        <v/>
      </c>
      <c s="90" t="str">
        <f>IF('S.D.PASTE SHEET'!X1330="","",'S.D.PASTE SHEET'!X1330)</f>
        <v/>
      </c>
      <c s="90" t="str">
        <f>IF('S.D.PASTE SHEET'!Y1330="","",'S.D.PASTE SHEET'!Y1330)</f>
        <v/>
      </c>
      <c s="90" t="str">
        <f>IF('S.D.PASTE SHEET'!Z1330="","",'S.D.PASTE SHEET'!Z1330)</f>
        <v/>
      </c>
      <c s="90" t="str">
        <f>IF('S.D.PASTE SHEET'!AA1330="","",'S.D.PASTE SHEET'!AA1330)</f>
        <v/>
      </c>
      <c s="90" t="str">
        <f>IF('S.D.PASTE SHEET'!AB1330="","",'S.D.PASTE SHEET'!AB1330)</f>
        <v/>
      </c>
      <c s="90" t="str">
        <f>IF('S.D.PASTE SHEET'!AC1330="","",'S.D.PASTE SHEET'!AC1330)</f>
        <v/>
      </c>
      <c s="90" t="str">
        <f>IF('S.D.PASTE SHEET'!AD1330="","",'S.D.PASTE SHEET'!AD1330)</f>
        <v/>
      </c>
      <c s="34"/>
      <c s="32" t="str">
        <f>IF(AK1330="","",IF(AK1330&gt;0,COUNT($AG$2:AG1330),""))</f>
        <v/>
      </c>
      <c s="10" t="str">
        <f t="shared" si="188" ref="AG1330:AV1345">IF(AND($AJ$1=5,$A1330=5),A1330,"")</f>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0" s="32" t="str">
        <f>IF(BC1330="","",IF(BC1330&gt;0,COUNT($AY$2:AY1330),""))</f>
        <v/>
      </c>
      <c s="10" t="str">
        <f t="shared" si="182"/>
        <v/>
      </c>
      <c s="10" t="str">
        <f t="shared" si="189" ref="AZ1330:BN1345">IF(AND($BB$1=5,$A1330=5,$BC$1=$B1330),B1330,"")</f>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1" spans="1:66" ht="15.75" customHeight="1">
      <c r="A1331" s="90" t="str">
        <f>IF('S.D.PASTE SHEET'!A1331="","",'S.D.PASTE SHEET'!A1331)</f>
        <v/>
      </c>
      <c s="90" t="str">
        <f>IF('S.D.PASTE SHEET'!B1331="","",'S.D.PASTE SHEET'!B1331)</f>
        <v/>
      </c>
      <c s="90" t="str">
        <f>IF('S.D.PASTE SHEET'!C1331="","",'S.D.PASTE SHEET'!C1331)</f>
        <v/>
      </c>
      <c s="91" t="str">
        <f>IF('S.D.PASTE SHEET'!D1331="","",'S.D.PASTE SHEET'!D1331)</f>
        <v/>
      </c>
      <c s="90" t="str">
        <f>IF('S.D.PASTE SHEET'!E1331="","",UPPER('S.D.PASTE SHEET'!E1331))</f>
        <v/>
      </c>
      <c s="90" t="str">
        <f>IF('S.D.PASTE SHEET'!F1331="","",'S.D.PASTE SHEET'!F1331)</f>
        <v/>
      </c>
      <c s="90" t="str">
        <f>IF('S.D.PASTE SHEET'!G1331="","",UPPER('S.D.PASTE SHEET'!G1331))</f>
        <v/>
      </c>
      <c s="90" t="str">
        <f>IF('S.D.PASTE SHEET'!H1331="","",UPPER('S.D.PASTE SHEET'!H1331))</f>
        <v/>
      </c>
      <c s="90" t="str">
        <f>IF('S.D.PASTE SHEET'!I1331="","",'S.D.PASTE SHEET'!I1331)</f>
        <v/>
      </c>
      <c s="91" t="str">
        <f>IF('S.D.PASTE SHEET'!J1331="","",'S.D.PASTE SHEET'!J1331)</f>
        <v/>
      </c>
      <c s="90" t="str">
        <f>IF('S.D.PASTE SHEET'!K1331="","",'S.D.PASTE SHEET'!K1331)</f>
        <v/>
      </c>
      <c s="90" t="str">
        <f>IF('S.D.PASTE SHEET'!L1331="","",'S.D.PASTE SHEET'!L1331)</f>
        <v/>
      </c>
      <c s="90" t="str">
        <f>IF('S.D.PASTE SHEET'!M1331="","",'S.D.PASTE SHEET'!M1331)</f>
        <v/>
      </c>
      <c s="90" t="str">
        <f>IF('S.D.PASTE SHEET'!N1331="","",'S.D.PASTE SHEET'!N1331)</f>
        <v/>
      </c>
      <c s="90" t="str">
        <f>IF('S.D.PASTE SHEET'!O1331="","",'S.D.PASTE SHEET'!O1331)</f>
        <v/>
      </c>
      <c s="90" t="str">
        <f>IF('S.D.PASTE SHEET'!P1331="","",'S.D.PASTE SHEET'!P1331)</f>
        <v/>
      </c>
      <c s="90" t="str">
        <f>IF('S.D.PASTE SHEET'!Q1331="","",'S.D.PASTE SHEET'!Q1331)</f>
        <v/>
      </c>
      <c s="90" t="str">
        <f>IF('S.D.PASTE SHEET'!R1331="","",'S.D.PASTE SHEET'!R1331)</f>
        <v/>
      </c>
      <c s="90" t="str">
        <f>IF('S.D.PASTE SHEET'!S1331="","",'S.D.PASTE SHEET'!S1331)</f>
        <v/>
      </c>
      <c s="90" t="str">
        <f>IF('S.D.PASTE SHEET'!T1331="","",'S.D.PASTE SHEET'!T1331)</f>
        <v/>
      </c>
      <c s="90" t="str">
        <f>IF('S.D.PASTE SHEET'!U1331="","",'S.D.PASTE SHEET'!U1331)</f>
        <v/>
      </c>
      <c s="90" t="str">
        <f>IF('S.D.PASTE SHEET'!V1331="","",'S.D.PASTE SHEET'!V1331)</f>
        <v/>
      </c>
      <c s="90" t="str">
        <f>IF('S.D.PASTE SHEET'!W1331="","",'S.D.PASTE SHEET'!W1331)</f>
        <v/>
      </c>
      <c s="90" t="str">
        <f>IF('S.D.PASTE SHEET'!X1331="","",'S.D.PASTE SHEET'!X1331)</f>
        <v/>
      </c>
      <c s="90" t="str">
        <f>IF('S.D.PASTE SHEET'!Y1331="","",'S.D.PASTE SHEET'!Y1331)</f>
        <v/>
      </c>
      <c s="90" t="str">
        <f>IF('S.D.PASTE SHEET'!Z1331="","",'S.D.PASTE SHEET'!Z1331)</f>
        <v/>
      </c>
      <c s="90" t="str">
        <f>IF('S.D.PASTE SHEET'!AA1331="","",'S.D.PASTE SHEET'!AA1331)</f>
        <v/>
      </c>
      <c s="90" t="str">
        <f>IF('S.D.PASTE SHEET'!AB1331="","",'S.D.PASTE SHEET'!AB1331)</f>
        <v/>
      </c>
      <c s="90" t="str">
        <f>IF('S.D.PASTE SHEET'!AC1331="","",'S.D.PASTE SHEET'!AC1331)</f>
        <v/>
      </c>
      <c s="90" t="str">
        <f>IF('S.D.PASTE SHEET'!AD1331="","",'S.D.PASTE SHEET'!AD1331)</f>
        <v/>
      </c>
      <c s="34"/>
      <c s="32" t="str">
        <f>IF(AK1331="","",IF(AK1331&gt;0,COUNT($AG$2:AG1331),""))</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1" s="32" t="str">
        <f>IF(BC1331="","",IF(BC1331&gt;0,COUNT($AY$2:AY1331),""))</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2" spans="1:66" ht="15.75" customHeight="1">
      <c r="A1332" s="90" t="str">
        <f>IF('S.D.PASTE SHEET'!A1332="","",'S.D.PASTE SHEET'!A1332)</f>
        <v/>
      </c>
      <c s="90" t="str">
        <f>IF('S.D.PASTE SHEET'!B1332="","",'S.D.PASTE SHEET'!B1332)</f>
        <v/>
      </c>
      <c s="90" t="str">
        <f>IF('S.D.PASTE SHEET'!C1332="","",'S.D.PASTE SHEET'!C1332)</f>
        <v/>
      </c>
      <c s="91" t="str">
        <f>IF('S.D.PASTE SHEET'!D1332="","",'S.D.PASTE SHEET'!D1332)</f>
        <v/>
      </c>
      <c s="90" t="str">
        <f>IF('S.D.PASTE SHEET'!E1332="","",UPPER('S.D.PASTE SHEET'!E1332))</f>
        <v/>
      </c>
      <c s="90" t="str">
        <f>IF('S.D.PASTE SHEET'!F1332="","",'S.D.PASTE SHEET'!F1332)</f>
        <v/>
      </c>
      <c s="90" t="str">
        <f>IF('S.D.PASTE SHEET'!G1332="","",UPPER('S.D.PASTE SHEET'!G1332))</f>
        <v/>
      </c>
      <c s="90" t="str">
        <f>IF('S.D.PASTE SHEET'!H1332="","",UPPER('S.D.PASTE SHEET'!H1332))</f>
        <v/>
      </c>
      <c s="90" t="str">
        <f>IF('S.D.PASTE SHEET'!I1332="","",'S.D.PASTE SHEET'!I1332)</f>
        <v/>
      </c>
      <c s="91" t="str">
        <f>IF('S.D.PASTE SHEET'!J1332="","",'S.D.PASTE SHEET'!J1332)</f>
        <v/>
      </c>
      <c s="90" t="str">
        <f>IF('S.D.PASTE SHEET'!K1332="","",'S.D.PASTE SHEET'!K1332)</f>
        <v/>
      </c>
      <c s="90" t="str">
        <f>IF('S.D.PASTE SHEET'!L1332="","",'S.D.PASTE SHEET'!L1332)</f>
        <v/>
      </c>
      <c s="90" t="str">
        <f>IF('S.D.PASTE SHEET'!M1332="","",'S.D.PASTE SHEET'!M1332)</f>
        <v/>
      </c>
      <c s="90" t="str">
        <f>IF('S.D.PASTE SHEET'!N1332="","",'S.D.PASTE SHEET'!N1332)</f>
        <v/>
      </c>
      <c s="90" t="str">
        <f>IF('S.D.PASTE SHEET'!O1332="","",'S.D.PASTE SHEET'!O1332)</f>
        <v/>
      </c>
      <c s="90" t="str">
        <f>IF('S.D.PASTE SHEET'!P1332="","",'S.D.PASTE SHEET'!P1332)</f>
        <v/>
      </c>
      <c s="90" t="str">
        <f>IF('S.D.PASTE SHEET'!Q1332="","",'S.D.PASTE SHEET'!Q1332)</f>
        <v/>
      </c>
      <c s="90" t="str">
        <f>IF('S.D.PASTE SHEET'!R1332="","",'S.D.PASTE SHEET'!R1332)</f>
        <v/>
      </c>
      <c s="90" t="str">
        <f>IF('S.D.PASTE SHEET'!S1332="","",'S.D.PASTE SHEET'!S1332)</f>
        <v/>
      </c>
      <c s="90" t="str">
        <f>IF('S.D.PASTE SHEET'!T1332="","",'S.D.PASTE SHEET'!T1332)</f>
        <v/>
      </c>
      <c s="90" t="str">
        <f>IF('S.D.PASTE SHEET'!U1332="","",'S.D.PASTE SHEET'!U1332)</f>
        <v/>
      </c>
      <c s="90" t="str">
        <f>IF('S.D.PASTE SHEET'!V1332="","",'S.D.PASTE SHEET'!V1332)</f>
        <v/>
      </c>
      <c s="90" t="str">
        <f>IF('S.D.PASTE SHEET'!W1332="","",'S.D.PASTE SHEET'!W1332)</f>
        <v/>
      </c>
      <c s="90" t="str">
        <f>IF('S.D.PASTE SHEET'!X1332="","",'S.D.PASTE SHEET'!X1332)</f>
        <v/>
      </c>
      <c s="90" t="str">
        <f>IF('S.D.PASTE SHEET'!Y1332="","",'S.D.PASTE SHEET'!Y1332)</f>
        <v/>
      </c>
      <c s="90" t="str">
        <f>IF('S.D.PASTE SHEET'!Z1332="","",'S.D.PASTE SHEET'!Z1332)</f>
        <v/>
      </c>
      <c s="90" t="str">
        <f>IF('S.D.PASTE SHEET'!AA1332="","",'S.D.PASTE SHEET'!AA1332)</f>
        <v/>
      </c>
      <c s="90" t="str">
        <f>IF('S.D.PASTE SHEET'!AB1332="","",'S.D.PASTE SHEET'!AB1332)</f>
        <v/>
      </c>
      <c s="90" t="str">
        <f>IF('S.D.PASTE SHEET'!AC1332="","",'S.D.PASTE SHEET'!AC1332)</f>
        <v/>
      </c>
      <c s="90" t="str">
        <f>IF('S.D.PASTE SHEET'!AD1332="","",'S.D.PASTE SHEET'!AD1332)</f>
        <v/>
      </c>
      <c s="34"/>
      <c s="32" t="str">
        <f>IF(AK1332="","",IF(AK1332&gt;0,COUNT($AG$2:AG1332),""))</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2" s="32" t="str">
        <f>IF(BC1332="","",IF(BC1332&gt;0,COUNT($AY$2:AY1332),""))</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3" spans="1:66" ht="15.75" customHeight="1">
      <c r="A1333" s="90" t="str">
        <f>IF('S.D.PASTE SHEET'!A1333="","",'S.D.PASTE SHEET'!A1333)</f>
        <v/>
      </c>
      <c s="90" t="str">
        <f>IF('S.D.PASTE SHEET'!B1333="","",'S.D.PASTE SHEET'!B1333)</f>
        <v/>
      </c>
      <c s="90" t="str">
        <f>IF('S.D.PASTE SHEET'!C1333="","",'S.D.PASTE SHEET'!C1333)</f>
        <v/>
      </c>
      <c s="91" t="str">
        <f>IF('S.D.PASTE SHEET'!D1333="","",'S.D.PASTE SHEET'!D1333)</f>
        <v/>
      </c>
      <c s="90" t="str">
        <f>IF('S.D.PASTE SHEET'!E1333="","",UPPER('S.D.PASTE SHEET'!E1333))</f>
        <v/>
      </c>
      <c s="90" t="str">
        <f>IF('S.D.PASTE SHEET'!F1333="","",'S.D.PASTE SHEET'!F1333)</f>
        <v/>
      </c>
      <c s="90" t="str">
        <f>IF('S.D.PASTE SHEET'!G1333="","",UPPER('S.D.PASTE SHEET'!G1333))</f>
        <v/>
      </c>
      <c s="90" t="str">
        <f>IF('S.D.PASTE SHEET'!H1333="","",UPPER('S.D.PASTE SHEET'!H1333))</f>
        <v/>
      </c>
      <c s="90" t="str">
        <f>IF('S.D.PASTE SHEET'!I1333="","",'S.D.PASTE SHEET'!I1333)</f>
        <v/>
      </c>
      <c s="91" t="str">
        <f>IF('S.D.PASTE SHEET'!J1333="","",'S.D.PASTE SHEET'!J1333)</f>
        <v/>
      </c>
      <c s="90" t="str">
        <f>IF('S.D.PASTE SHEET'!K1333="","",'S.D.PASTE SHEET'!K1333)</f>
        <v/>
      </c>
      <c s="90" t="str">
        <f>IF('S.D.PASTE SHEET'!L1333="","",'S.D.PASTE SHEET'!L1333)</f>
        <v/>
      </c>
      <c s="90" t="str">
        <f>IF('S.D.PASTE SHEET'!M1333="","",'S.D.PASTE SHEET'!M1333)</f>
        <v/>
      </c>
      <c s="90" t="str">
        <f>IF('S.D.PASTE SHEET'!N1333="","",'S.D.PASTE SHEET'!N1333)</f>
        <v/>
      </c>
      <c s="90" t="str">
        <f>IF('S.D.PASTE SHEET'!O1333="","",'S.D.PASTE SHEET'!O1333)</f>
        <v/>
      </c>
      <c s="90" t="str">
        <f>IF('S.D.PASTE SHEET'!P1333="","",'S.D.PASTE SHEET'!P1333)</f>
        <v/>
      </c>
      <c s="90" t="str">
        <f>IF('S.D.PASTE SHEET'!Q1333="","",'S.D.PASTE SHEET'!Q1333)</f>
        <v/>
      </c>
      <c s="90" t="str">
        <f>IF('S.D.PASTE SHEET'!R1333="","",'S.D.PASTE SHEET'!R1333)</f>
        <v/>
      </c>
      <c s="90" t="str">
        <f>IF('S.D.PASTE SHEET'!S1333="","",'S.D.PASTE SHEET'!S1333)</f>
        <v/>
      </c>
      <c s="90" t="str">
        <f>IF('S.D.PASTE SHEET'!T1333="","",'S.D.PASTE SHEET'!T1333)</f>
        <v/>
      </c>
      <c s="90" t="str">
        <f>IF('S.D.PASTE SHEET'!U1333="","",'S.D.PASTE SHEET'!U1333)</f>
        <v/>
      </c>
      <c s="90" t="str">
        <f>IF('S.D.PASTE SHEET'!V1333="","",'S.D.PASTE SHEET'!V1333)</f>
        <v/>
      </c>
      <c s="90" t="str">
        <f>IF('S.D.PASTE SHEET'!W1333="","",'S.D.PASTE SHEET'!W1333)</f>
        <v/>
      </c>
      <c s="90" t="str">
        <f>IF('S.D.PASTE SHEET'!X1333="","",'S.D.PASTE SHEET'!X1333)</f>
        <v/>
      </c>
      <c s="90" t="str">
        <f>IF('S.D.PASTE SHEET'!Y1333="","",'S.D.PASTE SHEET'!Y1333)</f>
        <v/>
      </c>
      <c s="90" t="str">
        <f>IF('S.D.PASTE SHEET'!Z1333="","",'S.D.PASTE SHEET'!Z1333)</f>
        <v/>
      </c>
      <c s="90" t="str">
        <f>IF('S.D.PASTE SHEET'!AA1333="","",'S.D.PASTE SHEET'!AA1333)</f>
        <v/>
      </c>
      <c s="90" t="str">
        <f>IF('S.D.PASTE SHEET'!AB1333="","",'S.D.PASTE SHEET'!AB1333)</f>
        <v/>
      </c>
      <c s="90" t="str">
        <f>IF('S.D.PASTE SHEET'!AC1333="","",'S.D.PASTE SHEET'!AC1333)</f>
        <v/>
      </c>
      <c s="90" t="str">
        <f>IF('S.D.PASTE SHEET'!AD1333="","",'S.D.PASTE SHEET'!AD1333)</f>
        <v/>
      </c>
      <c s="34"/>
      <c s="32" t="str">
        <f>IF(AK1333="","",IF(AK1333&gt;0,COUNT($AG$2:AG1333),""))</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3" s="32" t="str">
        <f>IF(BC1333="","",IF(BC1333&gt;0,COUNT($AY$2:AY1333),""))</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4" spans="1:66" ht="15.75" customHeight="1">
      <c r="A1334" s="90" t="str">
        <f>IF('S.D.PASTE SHEET'!A1334="","",'S.D.PASTE SHEET'!A1334)</f>
        <v/>
      </c>
      <c s="90" t="str">
        <f>IF('S.D.PASTE SHEET'!B1334="","",'S.D.PASTE SHEET'!B1334)</f>
        <v/>
      </c>
      <c s="90" t="str">
        <f>IF('S.D.PASTE SHEET'!C1334="","",'S.D.PASTE SHEET'!C1334)</f>
        <v/>
      </c>
      <c s="91" t="str">
        <f>IF('S.D.PASTE SHEET'!D1334="","",'S.D.PASTE SHEET'!D1334)</f>
        <v/>
      </c>
      <c s="90" t="str">
        <f>IF('S.D.PASTE SHEET'!E1334="","",UPPER('S.D.PASTE SHEET'!E1334))</f>
        <v/>
      </c>
      <c s="90" t="str">
        <f>IF('S.D.PASTE SHEET'!F1334="","",'S.D.PASTE SHEET'!F1334)</f>
        <v/>
      </c>
      <c s="90" t="str">
        <f>IF('S.D.PASTE SHEET'!G1334="","",UPPER('S.D.PASTE SHEET'!G1334))</f>
        <v/>
      </c>
      <c s="90" t="str">
        <f>IF('S.D.PASTE SHEET'!H1334="","",UPPER('S.D.PASTE SHEET'!H1334))</f>
        <v/>
      </c>
      <c s="90" t="str">
        <f>IF('S.D.PASTE SHEET'!I1334="","",'S.D.PASTE SHEET'!I1334)</f>
        <v/>
      </c>
      <c s="91" t="str">
        <f>IF('S.D.PASTE SHEET'!J1334="","",'S.D.PASTE SHEET'!J1334)</f>
        <v/>
      </c>
      <c s="90" t="str">
        <f>IF('S.D.PASTE SHEET'!K1334="","",'S.D.PASTE SHEET'!K1334)</f>
        <v/>
      </c>
      <c s="90" t="str">
        <f>IF('S.D.PASTE SHEET'!L1334="","",'S.D.PASTE SHEET'!L1334)</f>
        <v/>
      </c>
      <c s="90" t="str">
        <f>IF('S.D.PASTE SHEET'!M1334="","",'S.D.PASTE SHEET'!M1334)</f>
        <v/>
      </c>
      <c s="90" t="str">
        <f>IF('S.D.PASTE SHEET'!N1334="","",'S.D.PASTE SHEET'!N1334)</f>
        <v/>
      </c>
      <c s="90" t="str">
        <f>IF('S.D.PASTE SHEET'!O1334="","",'S.D.PASTE SHEET'!O1334)</f>
        <v/>
      </c>
      <c s="90" t="str">
        <f>IF('S.D.PASTE SHEET'!P1334="","",'S.D.PASTE SHEET'!P1334)</f>
        <v/>
      </c>
      <c s="90" t="str">
        <f>IF('S.D.PASTE SHEET'!Q1334="","",'S.D.PASTE SHEET'!Q1334)</f>
        <v/>
      </c>
      <c s="90" t="str">
        <f>IF('S.D.PASTE SHEET'!R1334="","",'S.D.PASTE SHEET'!R1334)</f>
        <v/>
      </c>
      <c s="90" t="str">
        <f>IF('S.D.PASTE SHEET'!S1334="","",'S.D.PASTE SHEET'!S1334)</f>
        <v/>
      </c>
      <c s="90" t="str">
        <f>IF('S.D.PASTE SHEET'!T1334="","",'S.D.PASTE SHEET'!T1334)</f>
        <v/>
      </c>
      <c s="90" t="str">
        <f>IF('S.D.PASTE SHEET'!U1334="","",'S.D.PASTE SHEET'!U1334)</f>
        <v/>
      </c>
      <c s="90" t="str">
        <f>IF('S.D.PASTE SHEET'!V1334="","",'S.D.PASTE SHEET'!V1334)</f>
        <v/>
      </c>
      <c s="90" t="str">
        <f>IF('S.D.PASTE SHEET'!W1334="","",'S.D.PASTE SHEET'!W1334)</f>
        <v/>
      </c>
      <c s="90" t="str">
        <f>IF('S.D.PASTE SHEET'!X1334="","",'S.D.PASTE SHEET'!X1334)</f>
        <v/>
      </c>
      <c s="90" t="str">
        <f>IF('S.D.PASTE SHEET'!Y1334="","",'S.D.PASTE SHEET'!Y1334)</f>
        <v/>
      </c>
      <c s="90" t="str">
        <f>IF('S.D.PASTE SHEET'!Z1334="","",'S.D.PASTE SHEET'!Z1334)</f>
        <v/>
      </c>
      <c s="90" t="str">
        <f>IF('S.D.PASTE SHEET'!AA1334="","",'S.D.PASTE SHEET'!AA1334)</f>
        <v/>
      </c>
      <c s="90" t="str">
        <f>IF('S.D.PASTE SHEET'!AB1334="","",'S.D.PASTE SHEET'!AB1334)</f>
        <v/>
      </c>
      <c s="90" t="str">
        <f>IF('S.D.PASTE SHEET'!AC1334="","",'S.D.PASTE SHEET'!AC1334)</f>
        <v/>
      </c>
      <c s="90" t="str">
        <f>IF('S.D.PASTE SHEET'!AD1334="","",'S.D.PASTE SHEET'!AD1334)</f>
        <v/>
      </c>
      <c s="34"/>
      <c s="32" t="str">
        <f>IF(AK1334="","",IF(AK1334&gt;0,COUNT($AG$2:AG1334),""))</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4" s="32" t="str">
        <f>IF(BC1334="","",IF(BC1334&gt;0,COUNT($AY$2:AY1334),""))</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5" spans="1:66" ht="15.75" customHeight="1">
      <c r="A1335" s="90" t="str">
        <f>IF('S.D.PASTE SHEET'!A1335="","",'S.D.PASTE SHEET'!A1335)</f>
        <v/>
      </c>
      <c s="90" t="str">
        <f>IF('S.D.PASTE SHEET'!B1335="","",'S.D.PASTE SHEET'!B1335)</f>
        <v/>
      </c>
      <c s="90" t="str">
        <f>IF('S.D.PASTE SHEET'!C1335="","",'S.D.PASTE SHEET'!C1335)</f>
        <v/>
      </c>
      <c s="91" t="str">
        <f>IF('S.D.PASTE SHEET'!D1335="","",'S.D.PASTE SHEET'!D1335)</f>
        <v/>
      </c>
      <c s="90" t="str">
        <f>IF('S.D.PASTE SHEET'!E1335="","",UPPER('S.D.PASTE SHEET'!E1335))</f>
        <v/>
      </c>
      <c s="90" t="str">
        <f>IF('S.D.PASTE SHEET'!F1335="","",'S.D.PASTE SHEET'!F1335)</f>
        <v/>
      </c>
      <c s="90" t="str">
        <f>IF('S.D.PASTE SHEET'!G1335="","",UPPER('S.D.PASTE SHEET'!G1335))</f>
        <v/>
      </c>
      <c s="90" t="str">
        <f>IF('S.D.PASTE SHEET'!H1335="","",UPPER('S.D.PASTE SHEET'!H1335))</f>
        <v/>
      </c>
      <c s="90" t="str">
        <f>IF('S.D.PASTE SHEET'!I1335="","",'S.D.PASTE SHEET'!I1335)</f>
        <v/>
      </c>
      <c s="91" t="str">
        <f>IF('S.D.PASTE SHEET'!J1335="","",'S.D.PASTE SHEET'!J1335)</f>
        <v/>
      </c>
      <c s="90" t="str">
        <f>IF('S.D.PASTE SHEET'!K1335="","",'S.D.PASTE SHEET'!K1335)</f>
        <v/>
      </c>
      <c s="90" t="str">
        <f>IF('S.D.PASTE SHEET'!L1335="","",'S.D.PASTE SHEET'!L1335)</f>
        <v/>
      </c>
      <c s="90" t="str">
        <f>IF('S.D.PASTE SHEET'!M1335="","",'S.D.PASTE SHEET'!M1335)</f>
        <v/>
      </c>
      <c s="90" t="str">
        <f>IF('S.D.PASTE SHEET'!N1335="","",'S.D.PASTE SHEET'!N1335)</f>
        <v/>
      </c>
      <c s="90" t="str">
        <f>IF('S.D.PASTE SHEET'!O1335="","",'S.D.PASTE SHEET'!O1335)</f>
        <v/>
      </c>
      <c s="90" t="str">
        <f>IF('S.D.PASTE SHEET'!P1335="","",'S.D.PASTE SHEET'!P1335)</f>
        <v/>
      </c>
      <c s="90" t="str">
        <f>IF('S.D.PASTE SHEET'!Q1335="","",'S.D.PASTE SHEET'!Q1335)</f>
        <v/>
      </c>
      <c s="90" t="str">
        <f>IF('S.D.PASTE SHEET'!R1335="","",'S.D.PASTE SHEET'!R1335)</f>
        <v/>
      </c>
      <c s="90" t="str">
        <f>IF('S.D.PASTE SHEET'!S1335="","",'S.D.PASTE SHEET'!S1335)</f>
        <v/>
      </c>
      <c s="90" t="str">
        <f>IF('S.D.PASTE SHEET'!T1335="","",'S.D.PASTE SHEET'!T1335)</f>
        <v/>
      </c>
      <c s="90" t="str">
        <f>IF('S.D.PASTE SHEET'!U1335="","",'S.D.PASTE SHEET'!U1335)</f>
        <v/>
      </c>
      <c s="90" t="str">
        <f>IF('S.D.PASTE SHEET'!V1335="","",'S.D.PASTE SHEET'!V1335)</f>
        <v/>
      </c>
      <c s="90" t="str">
        <f>IF('S.D.PASTE SHEET'!W1335="","",'S.D.PASTE SHEET'!W1335)</f>
        <v/>
      </c>
      <c s="90" t="str">
        <f>IF('S.D.PASTE SHEET'!X1335="","",'S.D.PASTE SHEET'!X1335)</f>
        <v/>
      </c>
      <c s="90" t="str">
        <f>IF('S.D.PASTE SHEET'!Y1335="","",'S.D.PASTE SHEET'!Y1335)</f>
        <v/>
      </c>
      <c s="90" t="str">
        <f>IF('S.D.PASTE SHEET'!Z1335="","",'S.D.PASTE SHEET'!Z1335)</f>
        <v/>
      </c>
      <c s="90" t="str">
        <f>IF('S.D.PASTE SHEET'!AA1335="","",'S.D.PASTE SHEET'!AA1335)</f>
        <v/>
      </c>
      <c s="90" t="str">
        <f>IF('S.D.PASTE SHEET'!AB1335="","",'S.D.PASTE SHEET'!AB1335)</f>
        <v/>
      </c>
      <c s="90" t="str">
        <f>IF('S.D.PASTE SHEET'!AC1335="","",'S.D.PASTE SHEET'!AC1335)</f>
        <v/>
      </c>
      <c s="90" t="str">
        <f>IF('S.D.PASTE SHEET'!AD1335="","",'S.D.PASTE SHEET'!AD1335)</f>
        <v/>
      </c>
      <c s="34"/>
      <c s="32" t="str">
        <f>IF(AK1335="","",IF(AK1335&gt;0,COUNT($AG$2:AG1335),""))</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5" s="32" t="str">
        <f>IF(BC1335="","",IF(BC1335&gt;0,COUNT($AY$2:AY1335),""))</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6" spans="1:66" ht="15.75" customHeight="1">
      <c r="A1336" s="90" t="str">
        <f>IF('S.D.PASTE SHEET'!A1336="","",'S.D.PASTE SHEET'!A1336)</f>
        <v/>
      </c>
      <c s="90" t="str">
        <f>IF('S.D.PASTE SHEET'!B1336="","",'S.D.PASTE SHEET'!B1336)</f>
        <v/>
      </c>
      <c s="90" t="str">
        <f>IF('S.D.PASTE SHEET'!C1336="","",'S.D.PASTE SHEET'!C1336)</f>
        <v/>
      </c>
      <c s="91" t="str">
        <f>IF('S.D.PASTE SHEET'!D1336="","",'S.D.PASTE SHEET'!D1336)</f>
        <v/>
      </c>
      <c s="90" t="str">
        <f>IF('S.D.PASTE SHEET'!E1336="","",UPPER('S.D.PASTE SHEET'!E1336))</f>
        <v/>
      </c>
      <c s="90" t="str">
        <f>IF('S.D.PASTE SHEET'!F1336="","",'S.D.PASTE SHEET'!F1336)</f>
        <v/>
      </c>
      <c s="90" t="str">
        <f>IF('S.D.PASTE SHEET'!G1336="","",UPPER('S.D.PASTE SHEET'!G1336))</f>
        <v/>
      </c>
      <c s="90" t="str">
        <f>IF('S.D.PASTE SHEET'!H1336="","",UPPER('S.D.PASTE SHEET'!H1336))</f>
        <v/>
      </c>
      <c s="90" t="str">
        <f>IF('S.D.PASTE SHEET'!I1336="","",'S.D.PASTE SHEET'!I1336)</f>
        <v/>
      </c>
      <c s="91" t="str">
        <f>IF('S.D.PASTE SHEET'!J1336="","",'S.D.PASTE SHEET'!J1336)</f>
        <v/>
      </c>
      <c s="90" t="str">
        <f>IF('S.D.PASTE SHEET'!K1336="","",'S.D.PASTE SHEET'!K1336)</f>
        <v/>
      </c>
      <c s="90" t="str">
        <f>IF('S.D.PASTE SHEET'!L1336="","",'S.D.PASTE SHEET'!L1336)</f>
        <v/>
      </c>
      <c s="90" t="str">
        <f>IF('S.D.PASTE SHEET'!M1336="","",'S.D.PASTE SHEET'!M1336)</f>
        <v/>
      </c>
      <c s="90" t="str">
        <f>IF('S.D.PASTE SHEET'!N1336="","",'S.D.PASTE SHEET'!N1336)</f>
        <v/>
      </c>
      <c s="90" t="str">
        <f>IF('S.D.PASTE SHEET'!O1336="","",'S.D.PASTE SHEET'!O1336)</f>
        <v/>
      </c>
      <c s="90" t="str">
        <f>IF('S.D.PASTE SHEET'!P1336="","",'S.D.PASTE SHEET'!P1336)</f>
        <v/>
      </c>
      <c s="90" t="str">
        <f>IF('S.D.PASTE SHEET'!Q1336="","",'S.D.PASTE SHEET'!Q1336)</f>
        <v/>
      </c>
      <c s="90" t="str">
        <f>IF('S.D.PASTE SHEET'!R1336="","",'S.D.PASTE SHEET'!R1336)</f>
        <v/>
      </c>
      <c s="90" t="str">
        <f>IF('S.D.PASTE SHEET'!S1336="","",'S.D.PASTE SHEET'!S1336)</f>
        <v/>
      </c>
      <c s="90" t="str">
        <f>IF('S.D.PASTE SHEET'!T1336="","",'S.D.PASTE SHEET'!T1336)</f>
        <v/>
      </c>
      <c s="90" t="str">
        <f>IF('S.D.PASTE SHEET'!U1336="","",'S.D.PASTE SHEET'!U1336)</f>
        <v/>
      </c>
      <c s="90" t="str">
        <f>IF('S.D.PASTE SHEET'!V1336="","",'S.D.PASTE SHEET'!V1336)</f>
        <v/>
      </c>
      <c s="90" t="str">
        <f>IF('S.D.PASTE SHEET'!W1336="","",'S.D.PASTE SHEET'!W1336)</f>
        <v/>
      </c>
      <c s="90" t="str">
        <f>IF('S.D.PASTE SHEET'!X1336="","",'S.D.PASTE SHEET'!X1336)</f>
        <v/>
      </c>
      <c s="90" t="str">
        <f>IF('S.D.PASTE SHEET'!Y1336="","",'S.D.PASTE SHEET'!Y1336)</f>
        <v/>
      </c>
      <c s="90" t="str">
        <f>IF('S.D.PASTE SHEET'!Z1336="","",'S.D.PASTE SHEET'!Z1336)</f>
        <v/>
      </c>
      <c s="90" t="str">
        <f>IF('S.D.PASTE SHEET'!AA1336="","",'S.D.PASTE SHEET'!AA1336)</f>
        <v/>
      </c>
      <c s="90" t="str">
        <f>IF('S.D.PASTE SHEET'!AB1336="","",'S.D.PASTE SHEET'!AB1336)</f>
        <v/>
      </c>
      <c s="90" t="str">
        <f>IF('S.D.PASTE SHEET'!AC1336="","",'S.D.PASTE SHEET'!AC1336)</f>
        <v/>
      </c>
      <c s="90" t="str">
        <f>IF('S.D.PASTE SHEET'!AD1336="","",'S.D.PASTE SHEET'!AD1336)</f>
        <v/>
      </c>
      <c s="34"/>
      <c s="32" t="str">
        <f>IF(AK1336="","",IF(AK1336&gt;0,COUNT($AG$2:AG1336),""))</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6" s="32" t="str">
        <f>IF(BC1336="","",IF(BC1336&gt;0,COUNT($AY$2:AY1336),""))</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7" spans="1:66" ht="15.75" customHeight="1">
      <c r="A1337" s="90" t="str">
        <f>IF('S.D.PASTE SHEET'!A1337="","",'S.D.PASTE SHEET'!A1337)</f>
        <v/>
      </c>
      <c s="90" t="str">
        <f>IF('S.D.PASTE SHEET'!B1337="","",'S.D.PASTE SHEET'!B1337)</f>
        <v/>
      </c>
      <c s="90" t="str">
        <f>IF('S.D.PASTE SHEET'!C1337="","",'S.D.PASTE SHEET'!C1337)</f>
        <v/>
      </c>
      <c s="91" t="str">
        <f>IF('S.D.PASTE SHEET'!D1337="","",'S.D.PASTE SHEET'!D1337)</f>
        <v/>
      </c>
      <c s="90" t="str">
        <f>IF('S.D.PASTE SHEET'!E1337="","",UPPER('S.D.PASTE SHEET'!E1337))</f>
        <v/>
      </c>
      <c s="90" t="str">
        <f>IF('S.D.PASTE SHEET'!F1337="","",'S.D.PASTE SHEET'!F1337)</f>
        <v/>
      </c>
      <c s="90" t="str">
        <f>IF('S.D.PASTE SHEET'!G1337="","",UPPER('S.D.PASTE SHEET'!G1337))</f>
        <v/>
      </c>
      <c s="90" t="str">
        <f>IF('S.D.PASTE SHEET'!H1337="","",UPPER('S.D.PASTE SHEET'!H1337))</f>
        <v/>
      </c>
      <c s="90" t="str">
        <f>IF('S.D.PASTE SHEET'!I1337="","",'S.D.PASTE SHEET'!I1337)</f>
        <v/>
      </c>
      <c s="91" t="str">
        <f>IF('S.D.PASTE SHEET'!J1337="","",'S.D.PASTE SHEET'!J1337)</f>
        <v/>
      </c>
      <c s="90" t="str">
        <f>IF('S.D.PASTE SHEET'!K1337="","",'S.D.PASTE SHEET'!K1337)</f>
        <v/>
      </c>
      <c s="90" t="str">
        <f>IF('S.D.PASTE SHEET'!L1337="","",'S.D.PASTE SHEET'!L1337)</f>
        <v/>
      </c>
      <c s="90" t="str">
        <f>IF('S.D.PASTE SHEET'!M1337="","",'S.D.PASTE SHEET'!M1337)</f>
        <v/>
      </c>
      <c s="90" t="str">
        <f>IF('S.D.PASTE SHEET'!N1337="","",'S.D.PASTE SHEET'!N1337)</f>
        <v/>
      </c>
      <c s="90" t="str">
        <f>IF('S.D.PASTE SHEET'!O1337="","",'S.D.PASTE SHEET'!O1337)</f>
        <v/>
      </c>
      <c s="90" t="str">
        <f>IF('S.D.PASTE SHEET'!P1337="","",'S.D.PASTE SHEET'!P1337)</f>
        <v/>
      </c>
      <c s="90" t="str">
        <f>IF('S.D.PASTE SHEET'!Q1337="","",'S.D.PASTE SHEET'!Q1337)</f>
        <v/>
      </c>
      <c s="90" t="str">
        <f>IF('S.D.PASTE SHEET'!R1337="","",'S.D.PASTE SHEET'!R1337)</f>
        <v/>
      </c>
      <c s="90" t="str">
        <f>IF('S.D.PASTE SHEET'!S1337="","",'S.D.PASTE SHEET'!S1337)</f>
        <v/>
      </c>
      <c s="90" t="str">
        <f>IF('S.D.PASTE SHEET'!T1337="","",'S.D.PASTE SHEET'!T1337)</f>
        <v/>
      </c>
      <c s="90" t="str">
        <f>IF('S.D.PASTE SHEET'!U1337="","",'S.D.PASTE SHEET'!U1337)</f>
        <v/>
      </c>
      <c s="90" t="str">
        <f>IF('S.D.PASTE SHEET'!V1337="","",'S.D.PASTE SHEET'!V1337)</f>
        <v/>
      </c>
      <c s="90" t="str">
        <f>IF('S.D.PASTE SHEET'!W1337="","",'S.D.PASTE SHEET'!W1337)</f>
        <v/>
      </c>
      <c s="90" t="str">
        <f>IF('S.D.PASTE SHEET'!X1337="","",'S.D.PASTE SHEET'!X1337)</f>
        <v/>
      </c>
      <c s="90" t="str">
        <f>IF('S.D.PASTE SHEET'!Y1337="","",'S.D.PASTE SHEET'!Y1337)</f>
        <v/>
      </c>
      <c s="90" t="str">
        <f>IF('S.D.PASTE SHEET'!Z1337="","",'S.D.PASTE SHEET'!Z1337)</f>
        <v/>
      </c>
      <c s="90" t="str">
        <f>IF('S.D.PASTE SHEET'!AA1337="","",'S.D.PASTE SHEET'!AA1337)</f>
        <v/>
      </c>
      <c s="90" t="str">
        <f>IF('S.D.PASTE SHEET'!AB1337="","",'S.D.PASTE SHEET'!AB1337)</f>
        <v/>
      </c>
      <c s="90" t="str">
        <f>IF('S.D.PASTE SHEET'!AC1337="","",'S.D.PASTE SHEET'!AC1337)</f>
        <v/>
      </c>
      <c s="90" t="str">
        <f>IF('S.D.PASTE SHEET'!AD1337="","",'S.D.PASTE SHEET'!AD1337)</f>
        <v/>
      </c>
      <c s="34"/>
      <c s="32" t="str">
        <f>IF(AK1337="","",IF(AK1337&gt;0,COUNT($AG$2:AG1337),""))</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7" s="32" t="str">
        <f>IF(BC1337="","",IF(BC1337&gt;0,COUNT($AY$2:AY1337),""))</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8" spans="1:66" ht="15.75" customHeight="1">
      <c r="A1338" s="90" t="str">
        <f>IF('S.D.PASTE SHEET'!A1338="","",'S.D.PASTE SHEET'!A1338)</f>
        <v/>
      </c>
      <c s="90" t="str">
        <f>IF('S.D.PASTE SHEET'!B1338="","",'S.D.PASTE SHEET'!B1338)</f>
        <v/>
      </c>
      <c s="90" t="str">
        <f>IF('S.D.PASTE SHEET'!C1338="","",'S.D.PASTE SHEET'!C1338)</f>
        <v/>
      </c>
      <c s="91" t="str">
        <f>IF('S.D.PASTE SHEET'!D1338="","",'S.D.PASTE SHEET'!D1338)</f>
        <v/>
      </c>
      <c s="90" t="str">
        <f>IF('S.D.PASTE SHEET'!E1338="","",UPPER('S.D.PASTE SHEET'!E1338))</f>
        <v/>
      </c>
      <c s="90" t="str">
        <f>IF('S.D.PASTE SHEET'!F1338="","",'S.D.PASTE SHEET'!F1338)</f>
        <v/>
      </c>
      <c s="90" t="str">
        <f>IF('S.D.PASTE SHEET'!G1338="","",UPPER('S.D.PASTE SHEET'!G1338))</f>
        <v/>
      </c>
      <c s="90" t="str">
        <f>IF('S.D.PASTE SHEET'!H1338="","",UPPER('S.D.PASTE SHEET'!H1338))</f>
        <v/>
      </c>
      <c s="90" t="str">
        <f>IF('S.D.PASTE SHEET'!I1338="","",'S.D.PASTE SHEET'!I1338)</f>
        <v/>
      </c>
      <c s="91" t="str">
        <f>IF('S.D.PASTE SHEET'!J1338="","",'S.D.PASTE SHEET'!J1338)</f>
        <v/>
      </c>
      <c s="90" t="str">
        <f>IF('S.D.PASTE SHEET'!K1338="","",'S.D.PASTE SHEET'!K1338)</f>
        <v/>
      </c>
      <c s="90" t="str">
        <f>IF('S.D.PASTE SHEET'!L1338="","",'S.D.PASTE SHEET'!L1338)</f>
        <v/>
      </c>
      <c s="90" t="str">
        <f>IF('S.D.PASTE SHEET'!M1338="","",'S.D.PASTE SHEET'!M1338)</f>
        <v/>
      </c>
      <c s="90" t="str">
        <f>IF('S.D.PASTE SHEET'!N1338="","",'S.D.PASTE SHEET'!N1338)</f>
        <v/>
      </c>
      <c s="90" t="str">
        <f>IF('S.D.PASTE SHEET'!O1338="","",'S.D.PASTE SHEET'!O1338)</f>
        <v/>
      </c>
      <c s="90" t="str">
        <f>IF('S.D.PASTE SHEET'!P1338="","",'S.D.PASTE SHEET'!P1338)</f>
        <v/>
      </c>
      <c s="90" t="str">
        <f>IF('S.D.PASTE SHEET'!Q1338="","",'S.D.PASTE SHEET'!Q1338)</f>
        <v/>
      </c>
      <c s="90" t="str">
        <f>IF('S.D.PASTE SHEET'!R1338="","",'S.D.PASTE SHEET'!R1338)</f>
        <v/>
      </c>
      <c s="90" t="str">
        <f>IF('S.D.PASTE SHEET'!S1338="","",'S.D.PASTE SHEET'!S1338)</f>
        <v/>
      </c>
      <c s="90" t="str">
        <f>IF('S.D.PASTE SHEET'!T1338="","",'S.D.PASTE SHEET'!T1338)</f>
        <v/>
      </c>
      <c s="90" t="str">
        <f>IF('S.D.PASTE SHEET'!U1338="","",'S.D.PASTE SHEET'!U1338)</f>
        <v/>
      </c>
      <c s="90" t="str">
        <f>IF('S.D.PASTE SHEET'!V1338="","",'S.D.PASTE SHEET'!V1338)</f>
        <v/>
      </c>
      <c s="90" t="str">
        <f>IF('S.D.PASTE SHEET'!W1338="","",'S.D.PASTE SHEET'!W1338)</f>
        <v/>
      </c>
      <c s="90" t="str">
        <f>IF('S.D.PASTE SHEET'!X1338="","",'S.D.PASTE SHEET'!X1338)</f>
        <v/>
      </c>
      <c s="90" t="str">
        <f>IF('S.D.PASTE SHEET'!Y1338="","",'S.D.PASTE SHEET'!Y1338)</f>
        <v/>
      </c>
      <c s="90" t="str">
        <f>IF('S.D.PASTE SHEET'!Z1338="","",'S.D.PASTE SHEET'!Z1338)</f>
        <v/>
      </c>
      <c s="90" t="str">
        <f>IF('S.D.PASTE SHEET'!AA1338="","",'S.D.PASTE SHEET'!AA1338)</f>
        <v/>
      </c>
      <c s="90" t="str">
        <f>IF('S.D.PASTE SHEET'!AB1338="","",'S.D.PASTE SHEET'!AB1338)</f>
        <v/>
      </c>
      <c s="90" t="str">
        <f>IF('S.D.PASTE SHEET'!AC1338="","",'S.D.PASTE SHEET'!AC1338)</f>
        <v/>
      </c>
      <c s="90" t="str">
        <f>IF('S.D.PASTE SHEET'!AD1338="","",'S.D.PASTE SHEET'!AD1338)</f>
        <v/>
      </c>
      <c s="34"/>
      <c s="32" t="str">
        <f>IF(AK1338="","",IF(AK1338&gt;0,COUNT($AG$2:AG1338),""))</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8" s="32" t="str">
        <f>IF(BC1338="","",IF(BC1338&gt;0,COUNT($AY$2:AY1338),""))</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39" spans="1:66" ht="15.75" customHeight="1">
      <c r="A1339" s="90" t="str">
        <f>IF('S.D.PASTE SHEET'!A1339="","",'S.D.PASTE SHEET'!A1339)</f>
        <v/>
      </c>
      <c s="90" t="str">
        <f>IF('S.D.PASTE SHEET'!B1339="","",'S.D.PASTE SHEET'!B1339)</f>
        <v/>
      </c>
      <c s="90" t="str">
        <f>IF('S.D.PASTE SHEET'!C1339="","",'S.D.PASTE SHEET'!C1339)</f>
        <v/>
      </c>
      <c s="91" t="str">
        <f>IF('S.D.PASTE SHEET'!D1339="","",'S.D.PASTE SHEET'!D1339)</f>
        <v/>
      </c>
      <c s="90" t="str">
        <f>IF('S.D.PASTE SHEET'!E1339="","",UPPER('S.D.PASTE SHEET'!E1339))</f>
        <v/>
      </c>
      <c s="90" t="str">
        <f>IF('S.D.PASTE SHEET'!F1339="","",'S.D.PASTE SHEET'!F1339)</f>
        <v/>
      </c>
      <c s="90" t="str">
        <f>IF('S.D.PASTE SHEET'!G1339="","",UPPER('S.D.PASTE SHEET'!G1339))</f>
        <v/>
      </c>
      <c s="90" t="str">
        <f>IF('S.D.PASTE SHEET'!H1339="","",UPPER('S.D.PASTE SHEET'!H1339))</f>
        <v/>
      </c>
      <c s="90" t="str">
        <f>IF('S.D.PASTE SHEET'!I1339="","",'S.D.PASTE SHEET'!I1339)</f>
        <v/>
      </c>
      <c s="91" t="str">
        <f>IF('S.D.PASTE SHEET'!J1339="","",'S.D.PASTE SHEET'!J1339)</f>
        <v/>
      </c>
      <c s="90" t="str">
        <f>IF('S.D.PASTE SHEET'!K1339="","",'S.D.PASTE SHEET'!K1339)</f>
        <v/>
      </c>
      <c s="90" t="str">
        <f>IF('S.D.PASTE SHEET'!L1339="","",'S.D.PASTE SHEET'!L1339)</f>
        <v/>
      </c>
      <c s="90" t="str">
        <f>IF('S.D.PASTE SHEET'!M1339="","",'S.D.PASTE SHEET'!M1339)</f>
        <v/>
      </c>
      <c s="90" t="str">
        <f>IF('S.D.PASTE SHEET'!N1339="","",'S.D.PASTE SHEET'!N1339)</f>
        <v/>
      </c>
      <c s="90" t="str">
        <f>IF('S.D.PASTE SHEET'!O1339="","",'S.D.PASTE SHEET'!O1339)</f>
        <v/>
      </c>
      <c s="90" t="str">
        <f>IF('S.D.PASTE SHEET'!P1339="","",'S.D.PASTE SHEET'!P1339)</f>
        <v/>
      </c>
      <c s="90" t="str">
        <f>IF('S.D.PASTE SHEET'!Q1339="","",'S.D.PASTE SHEET'!Q1339)</f>
        <v/>
      </c>
      <c s="90" t="str">
        <f>IF('S.D.PASTE SHEET'!R1339="","",'S.D.PASTE SHEET'!R1339)</f>
        <v/>
      </c>
      <c s="90" t="str">
        <f>IF('S.D.PASTE SHEET'!S1339="","",'S.D.PASTE SHEET'!S1339)</f>
        <v/>
      </c>
      <c s="90" t="str">
        <f>IF('S.D.PASTE SHEET'!T1339="","",'S.D.PASTE SHEET'!T1339)</f>
        <v/>
      </c>
      <c s="90" t="str">
        <f>IF('S.D.PASTE SHEET'!U1339="","",'S.D.PASTE SHEET'!U1339)</f>
        <v/>
      </c>
      <c s="90" t="str">
        <f>IF('S.D.PASTE SHEET'!V1339="","",'S.D.PASTE SHEET'!V1339)</f>
        <v/>
      </c>
      <c s="90" t="str">
        <f>IF('S.D.PASTE SHEET'!W1339="","",'S.D.PASTE SHEET'!W1339)</f>
        <v/>
      </c>
      <c s="90" t="str">
        <f>IF('S.D.PASTE SHEET'!X1339="","",'S.D.PASTE SHEET'!X1339)</f>
        <v/>
      </c>
      <c s="90" t="str">
        <f>IF('S.D.PASTE SHEET'!Y1339="","",'S.D.PASTE SHEET'!Y1339)</f>
        <v/>
      </c>
      <c s="90" t="str">
        <f>IF('S.D.PASTE SHEET'!Z1339="","",'S.D.PASTE SHEET'!Z1339)</f>
        <v/>
      </c>
      <c s="90" t="str">
        <f>IF('S.D.PASTE SHEET'!AA1339="","",'S.D.PASTE SHEET'!AA1339)</f>
        <v/>
      </c>
      <c s="90" t="str">
        <f>IF('S.D.PASTE SHEET'!AB1339="","",'S.D.PASTE SHEET'!AB1339)</f>
        <v/>
      </c>
      <c s="90" t="str">
        <f>IF('S.D.PASTE SHEET'!AC1339="","",'S.D.PASTE SHEET'!AC1339)</f>
        <v/>
      </c>
      <c s="90" t="str">
        <f>IF('S.D.PASTE SHEET'!AD1339="","",'S.D.PASTE SHEET'!AD1339)</f>
        <v/>
      </c>
      <c s="34"/>
      <c s="32" t="str">
        <f>IF(AK1339="","",IF(AK1339&gt;0,COUNT($AG$2:AG1339),""))</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39" s="32" t="str">
        <f>IF(BC1339="","",IF(BC1339&gt;0,COUNT($AY$2:AY1339),""))</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0" spans="1:66" ht="15.75" customHeight="1">
      <c r="A1340" s="90" t="str">
        <f>IF('S.D.PASTE SHEET'!A1340="","",'S.D.PASTE SHEET'!A1340)</f>
        <v/>
      </c>
      <c s="90" t="str">
        <f>IF('S.D.PASTE SHEET'!B1340="","",'S.D.PASTE SHEET'!B1340)</f>
        <v/>
      </c>
      <c s="90" t="str">
        <f>IF('S.D.PASTE SHEET'!C1340="","",'S.D.PASTE SHEET'!C1340)</f>
        <v/>
      </c>
      <c s="91" t="str">
        <f>IF('S.D.PASTE SHEET'!D1340="","",'S.D.PASTE SHEET'!D1340)</f>
        <v/>
      </c>
      <c s="90" t="str">
        <f>IF('S.D.PASTE SHEET'!E1340="","",UPPER('S.D.PASTE SHEET'!E1340))</f>
        <v/>
      </c>
      <c s="90" t="str">
        <f>IF('S.D.PASTE SHEET'!F1340="","",'S.D.PASTE SHEET'!F1340)</f>
        <v/>
      </c>
      <c s="90" t="str">
        <f>IF('S.D.PASTE SHEET'!G1340="","",UPPER('S.D.PASTE SHEET'!G1340))</f>
        <v/>
      </c>
      <c s="90" t="str">
        <f>IF('S.D.PASTE SHEET'!H1340="","",UPPER('S.D.PASTE SHEET'!H1340))</f>
        <v/>
      </c>
      <c s="90" t="str">
        <f>IF('S.D.PASTE SHEET'!I1340="","",'S.D.PASTE SHEET'!I1340)</f>
        <v/>
      </c>
      <c s="91" t="str">
        <f>IF('S.D.PASTE SHEET'!J1340="","",'S.D.PASTE SHEET'!J1340)</f>
        <v/>
      </c>
      <c s="90" t="str">
        <f>IF('S.D.PASTE SHEET'!K1340="","",'S.D.PASTE SHEET'!K1340)</f>
        <v/>
      </c>
      <c s="90" t="str">
        <f>IF('S.D.PASTE SHEET'!L1340="","",'S.D.PASTE SHEET'!L1340)</f>
        <v/>
      </c>
      <c s="90" t="str">
        <f>IF('S.D.PASTE SHEET'!M1340="","",'S.D.PASTE SHEET'!M1340)</f>
        <v/>
      </c>
      <c s="90" t="str">
        <f>IF('S.D.PASTE SHEET'!N1340="","",'S.D.PASTE SHEET'!N1340)</f>
        <v/>
      </c>
      <c s="90" t="str">
        <f>IF('S.D.PASTE SHEET'!O1340="","",'S.D.PASTE SHEET'!O1340)</f>
        <v/>
      </c>
      <c s="90" t="str">
        <f>IF('S.D.PASTE SHEET'!P1340="","",'S.D.PASTE SHEET'!P1340)</f>
        <v/>
      </c>
      <c s="90" t="str">
        <f>IF('S.D.PASTE SHEET'!Q1340="","",'S.D.PASTE SHEET'!Q1340)</f>
        <v/>
      </c>
      <c s="90" t="str">
        <f>IF('S.D.PASTE SHEET'!R1340="","",'S.D.PASTE SHEET'!R1340)</f>
        <v/>
      </c>
      <c s="90" t="str">
        <f>IF('S.D.PASTE SHEET'!S1340="","",'S.D.PASTE SHEET'!S1340)</f>
        <v/>
      </c>
      <c s="90" t="str">
        <f>IF('S.D.PASTE SHEET'!T1340="","",'S.D.PASTE SHEET'!T1340)</f>
        <v/>
      </c>
      <c s="90" t="str">
        <f>IF('S.D.PASTE SHEET'!U1340="","",'S.D.PASTE SHEET'!U1340)</f>
        <v/>
      </c>
      <c s="90" t="str">
        <f>IF('S.D.PASTE SHEET'!V1340="","",'S.D.PASTE SHEET'!V1340)</f>
        <v/>
      </c>
      <c s="90" t="str">
        <f>IF('S.D.PASTE SHEET'!W1340="","",'S.D.PASTE SHEET'!W1340)</f>
        <v/>
      </c>
      <c s="90" t="str">
        <f>IF('S.D.PASTE SHEET'!X1340="","",'S.D.PASTE SHEET'!X1340)</f>
        <v/>
      </c>
      <c s="90" t="str">
        <f>IF('S.D.PASTE SHEET'!Y1340="","",'S.D.PASTE SHEET'!Y1340)</f>
        <v/>
      </c>
      <c s="90" t="str">
        <f>IF('S.D.PASTE SHEET'!Z1340="","",'S.D.PASTE SHEET'!Z1340)</f>
        <v/>
      </c>
      <c s="90" t="str">
        <f>IF('S.D.PASTE SHEET'!AA1340="","",'S.D.PASTE SHEET'!AA1340)</f>
        <v/>
      </c>
      <c s="90" t="str">
        <f>IF('S.D.PASTE SHEET'!AB1340="","",'S.D.PASTE SHEET'!AB1340)</f>
        <v/>
      </c>
      <c s="90" t="str">
        <f>IF('S.D.PASTE SHEET'!AC1340="","",'S.D.PASTE SHEET'!AC1340)</f>
        <v/>
      </c>
      <c s="90" t="str">
        <f>IF('S.D.PASTE SHEET'!AD1340="","",'S.D.PASTE SHEET'!AD1340)</f>
        <v/>
      </c>
      <c s="34"/>
      <c s="32" t="str">
        <f>IF(AK1340="","",IF(AK1340&gt;0,COUNT($AG$2:AG1340),""))</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40" s="32" t="str">
        <f>IF(BC1340="","",IF(BC1340&gt;0,COUNT($AY$2:AY1340),""))</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1" spans="1:66" ht="15.75" customHeight="1">
      <c r="A1341" s="90" t="str">
        <f>IF('S.D.PASTE SHEET'!A1341="","",'S.D.PASTE SHEET'!A1341)</f>
        <v/>
      </c>
      <c s="90" t="str">
        <f>IF('S.D.PASTE SHEET'!B1341="","",'S.D.PASTE SHEET'!B1341)</f>
        <v/>
      </c>
      <c s="90" t="str">
        <f>IF('S.D.PASTE SHEET'!C1341="","",'S.D.PASTE SHEET'!C1341)</f>
        <v/>
      </c>
      <c s="91" t="str">
        <f>IF('S.D.PASTE SHEET'!D1341="","",'S.D.PASTE SHEET'!D1341)</f>
        <v/>
      </c>
      <c s="90" t="str">
        <f>IF('S.D.PASTE SHEET'!E1341="","",UPPER('S.D.PASTE SHEET'!E1341))</f>
        <v/>
      </c>
      <c s="90" t="str">
        <f>IF('S.D.PASTE SHEET'!F1341="","",'S.D.PASTE SHEET'!F1341)</f>
        <v/>
      </c>
      <c s="90" t="str">
        <f>IF('S.D.PASTE SHEET'!G1341="","",UPPER('S.D.PASTE SHEET'!G1341))</f>
        <v/>
      </c>
      <c s="90" t="str">
        <f>IF('S.D.PASTE SHEET'!H1341="","",UPPER('S.D.PASTE SHEET'!H1341))</f>
        <v/>
      </c>
      <c s="90" t="str">
        <f>IF('S.D.PASTE SHEET'!I1341="","",'S.D.PASTE SHEET'!I1341)</f>
        <v/>
      </c>
      <c s="91" t="str">
        <f>IF('S.D.PASTE SHEET'!J1341="","",'S.D.PASTE SHEET'!J1341)</f>
        <v/>
      </c>
      <c s="90" t="str">
        <f>IF('S.D.PASTE SHEET'!K1341="","",'S.D.PASTE SHEET'!K1341)</f>
        <v/>
      </c>
      <c s="90" t="str">
        <f>IF('S.D.PASTE SHEET'!L1341="","",'S.D.PASTE SHEET'!L1341)</f>
        <v/>
      </c>
      <c s="90" t="str">
        <f>IF('S.D.PASTE SHEET'!M1341="","",'S.D.PASTE SHEET'!M1341)</f>
        <v/>
      </c>
      <c s="90" t="str">
        <f>IF('S.D.PASTE SHEET'!N1341="","",'S.D.PASTE SHEET'!N1341)</f>
        <v/>
      </c>
      <c s="90" t="str">
        <f>IF('S.D.PASTE SHEET'!O1341="","",'S.D.PASTE SHEET'!O1341)</f>
        <v/>
      </c>
      <c s="90" t="str">
        <f>IF('S.D.PASTE SHEET'!P1341="","",'S.D.PASTE SHEET'!P1341)</f>
        <v/>
      </c>
      <c s="90" t="str">
        <f>IF('S.D.PASTE SHEET'!Q1341="","",'S.D.PASTE SHEET'!Q1341)</f>
        <v/>
      </c>
      <c s="90" t="str">
        <f>IF('S.D.PASTE SHEET'!R1341="","",'S.D.PASTE SHEET'!R1341)</f>
        <v/>
      </c>
      <c s="90" t="str">
        <f>IF('S.D.PASTE SHEET'!S1341="","",'S.D.PASTE SHEET'!S1341)</f>
        <v/>
      </c>
      <c s="90" t="str">
        <f>IF('S.D.PASTE SHEET'!T1341="","",'S.D.PASTE SHEET'!T1341)</f>
        <v/>
      </c>
      <c s="90" t="str">
        <f>IF('S.D.PASTE SHEET'!U1341="","",'S.D.PASTE SHEET'!U1341)</f>
        <v/>
      </c>
      <c s="90" t="str">
        <f>IF('S.D.PASTE SHEET'!V1341="","",'S.D.PASTE SHEET'!V1341)</f>
        <v/>
      </c>
      <c s="90" t="str">
        <f>IF('S.D.PASTE SHEET'!W1341="","",'S.D.PASTE SHEET'!W1341)</f>
        <v/>
      </c>
      <c s="90" t="str">
        <f>IF('S.D.PASTE SHEET'!X1341="","",'S.D.PASTE SHEET'!X1341)</f>
        <v/>
      </c>
      <c s="90" t="str">
        <f>IF('S.D.PASTE SHEET'!Y1341="","",'S.D.PASTE SHEET'!Y1341)</f>
        <v/>
      </c>
      <c s="90" t="str">
        <f>IF('S.D.PASTE SHEET'!Z1341="","",'S.D.PASTE SHEET'!Z1341)</f>
        <v/>
      </c>
      <c s="90" t="str">
        <f>IF('S.D.PASTE SHEET'!AA1341="","",'S.D.PASTE SHEET'!AA1341)</f>
        <v/>
      </c>
      <c s="90" t="str">
        <f>IF('S.D.PASTE SHEET'!AB1341="","",'S.D.PASTE SHEET'!AB1341)</f>
        <v/>
      </c>
      <c s="90" t="str">
        <f>IF('S.D.PASTE SHEET'!AC1341="","",'S.D.PASTE SHEET'!AC1341)</f>
        <v/>
      </c>
      <c s="90" t="str">
        <f>IF('S.D.PASTE SHEET'!AD1341="","",'S.D.PASTE SHEET'!AD1341)</f>
        <v/>
      </c>
      <c s="34"/>
      <c s="32" t="str">
        <f>IF(AK1341="","",IF(AK1341&gt;0,COUNT($AG$2:AG1341),""))</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41" s="32" t="str">
        <f>IF(BC1341="","",IF(BC1341&gt;0,COUNT($AY$2:AY1341),""))</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2" spans="1:66" ht="15.75" customHeight="1">
      <c r="A1342" s="90" t="str">
        <f>IF('S.D.PASTE SHEET'!A1342="","",'S.D.PASTE SHEET'!A1342)</f>
        <v/>
      </c>
      <c s="90" t="str">
        <f>IF('S.D.PASTE SHEET'!B1342="","",'S.D.PASTE SHEET'!B1342)</f>
        <v/>
      </c>
      <c s="90" t="str">
        <f>IF('S.D.PASTE SHEET'!C1342="","",'S.D.PASTE SHEET'!C1342)</f>
        <v/>
      </c>
      <c s="91" t="str">
        <f>IF('S.D.PASTE SHEET'!D1342="","",'S.D.PASTE SHEET'!D1342)</f>
        <v/>
      </c>
      <c s="90" t="str">
        <f>IF('S.D.PASTE SHEET'!E1342="","",UPPER('S.D.PASTE SHEET'!E1342))</f>
        <v/>
      </c>
      <c s="90" t="str">
        <f>IF('S.D.PASTE SHEET'!F1342="","",'S.D.PASTE SHEET'!F1342)</f>
        <v/>
      </c>
      <c s="90" t="str">
        <f>IF('S.D.PASTE SHEET'!G1342="","",UPPER('S.D.PASTE SHEET'!G1342))</f>
        <v/>
      </c>
      <c s="90" t="str">
        <f>IF('S.D.PASTE SHEET'!H1342="","",UPPER('S.D.PASTE SHEET'!H1342))</f>
        <v/>
      </c>
      <c s="90" t="str">
        <f>IF('S.D.PASTE SHEET'!I1342="","",'S.D.PASTE SHEET'!I1342)</f>
        <v/>
      </c>
      <c s="91" t="str">
        <f>IF('S.D.PASTE SHEET'!J1342="","",'S.D.PASTE SHEET'!J1342)</f>
        <v/>
      </c>
      <c s="90" t="str">
        <f>IF('S.D.PASTE SHEET'!K1342="","",'S.D.PASTE SHEET'!K1342)</f>
        <v/>
      </c>
      <c s="90" t="str">
        <f>IF('S.D.PASTE SHEET'!L1342="","",'S.D.PASTE SHEET'!L1342)</f>
        <v/>
      </c>
      <c s="90" t="str">
        <f>IF('S.D.PASTE SHEET'!M1342="","",'S.D.PASTE SHEET'!M1342)</f>
        <v/>
      </c>
      <c s="90" t="str">
        <f>IF('S.D.PASTE SHEET'!N1342="","",'S.D.PASTE SHEET'!N1342)</f>
        <v/>
      </c>
      <c s="90" t="str">
        <f>IF('S.D.PASTE SHEET'!O1342="","",'S.D.PASTE SHEET'!O1342)</f>
        <v/>
      </c>
      <c s="90" t="str">
        <f>IF('S.D.PASTE SHEET'!P1342="","",'S.D.PASTE SHEET'!P1342)</f>
        <v/>
      </c>
      <c s="90" t="str">
        <f>IF('S.D.PASTE SHEET'!Q1342="","",'S.D.PASTE SHEET'!Q1342)</f>
        <v/>
      </c>
      <c s="90" t="str">
        <f>IF('S.D.PASTE SHEET'!R1342="","",'S.D.PASTE SHEET'!R1342)</f>
        <v/>
      </c>
      <c s="90" t="str">
        <f>IF('S.D.PASTE SHEET'!S1342="","",'S.D.PASTE SHEET'!S1342)</f>
        <v/>
      </c>
      <c s="90" t="str">
        <f>IF('S.D.PASTE SHEET'!T1342="","",'S.D.PASTE SHEET'!T1342)</f>
        <v/>
      </c>
      <c s="90" t="str">
        <f>IF('S.D.PASTE SHEET'!U1342="","",'S.D.PASTE SHEET'!U1342)</f>
        <v/>
      </c>
      <c s="90" t="str">
        <f>IF('S.D.PASTE SHEET'!V1342="","",'S.D.PASTE SHEET'!V1342)</f>
        <v/>
      </c>
      <c s="90" t="str">
        <f>IF('S.D.PASTE SHEET'!W1342="","",'S.D.PASTE SHEET'!W1342)</f>
        <v/>
      </c>
      <c s="90" t="str">
        <f>IF('S.D.PASTE SHEET'!X1342="","",'S.D.PASTE SHEET'!X1342)</f>
        <v/>
      </c>
      <c s="90" t="str">
        <f>IF('S.D.PASTE SHEET'!Y1342="","",'S.D.PASTE SHEET'!Y1342)</f>
        <v/>
      </c>
      <c s="90" t="str">
        <f>IF('S.D.PASTE SHEET'!Z1342="","",'S.D.PASTE SHEET'!Z1342)</f>
        <v/>
      </c>
      <c s="90" t="str">
        <f>IF('S.D.PASTE SHEET'!AA1342="","",'S.D.PASTE SHEET'!AA1342)</f>
        <v/>
      </c>
      <c s="90" t="str">
        <f>IF('S.D.PASTE SHEET'!AB1342="","",'S.D.PASTE SHEET'!AB1342)</f>
        <v/>
      </c>
      <c s="90" t="str">
        <f>IF('S.D.PASTE SHEET'!AC1342="","",'S.D.PASTE SHEET'!AC1342)</f>
        <v/>
      </c>
      <c s="90" t="str">
        <f>IF('S.D.PASTE SHEET'!AD1342="","",'S.D.PASTE SHEET'!AD1342)</f>
        <v/>
      </c>
      <c s="34"/>
      <c s="32" t="str">
        <f>IF(AK1342="","",IF(AK1342&gt;0,COUNT($AG$2:AG1342),""))</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42" s="32" t="str">
        <f>IF(BC1342="","",IF(BC1342&gt;0,COUNT($AY$2:AY1342),""))</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3" spans="1:66" ht="15.75" customHeight="1">
      <c r="A1343" s="90" t="str">
        <f>IF('S.D.PASTE SHEET'!A1343="","",'S.D.PASTE SHEET'!A1343)</f>
        <v/>
      </c>
      <c s="90" t="str">
        <f>IF('S.D.PASTE SHEET'!B1343="","",'S.D.PASTE SHEET'!B1343)</f>
        <v/>
      </c>
      <c s="90" t="str">
        <f>IF('S.D.PASTE SHEET'!C1343="","",'S.D.PASTE SHEET'!C1343)</f>
        <v/>
      </c>
      <c s="91" t="str">
        <f>IF('S.D.PASTE SHEET'!D1343="","",'S.D.PASTE SHEET'!D1343)</f>
        <v/>
      </c>
      <c s="90" t="str">
        <f>IF('S.D.PASTE SHEET'!E1343="","",UPPER('S.D.PASTE SHEET'!E1343))</f>
        <v/>
      </c>
      <c s="90" t="str">
        <f>IF('S.D.PASTE SHEET'!F1343="","",'S.D.PASTE SHEET'!F1343)</f>
        <v/>
      </c>
      <c s="90" t="str">
        <f>IF('S.D.PASTE SHEET'!G1343="","",UPPER('S.D.PASTE SHEET'!G1343))</f>
        <v/>
      </c>
      <c s="90" t="str">
        <f>IF('S.D.PASTE SHEET'!H1343="","",UPPER('S.D.PASTE SHEET'!H1343))</f>
        <v/>
      </c>
      <c s="90" t="str">
        <f>IF('S.D.PASTE SHEET'!I1343="","",'S.D.PASTE SHEET'!I1343)</f>
        <v/>
      </c>
      <c s="91" t="str">
        <f>IF('S.D.PASTE SHEET'!J1343="","",'S.D.PASTE SHEET'!J1343)</f>
        <v/>
      </c>
      <c s="90" t="str">
        <f>IF('S.D.PASTE SHEET'!K1343="","",'S.D.PASTE SHEET'!K1343)</f>
        <v/>
      </c>
      <c s="90" t="str">
        <f>IF('S.D.PASTE SHEET'!L1343="","",'S.D.PASTE SHEET'!L1343)</f>
        <v/>
      </c>
      <c s="90" t="str">
        <f>IF('S.D.PASTE SHEET'!M1343="","",'S.D.PASTE SHEET'!M1343)</f>
        <v/>
      </c>
      <c s="90" t="str">
        <f>IF('S.D.PASTE SHEET'!N1343="","",'S.D.PASTE SHEET'!N1343)</f>
        <v/>
      </c>
      <c s="90" t="str">
        <f>IF('S.D.PASTE SHEET'!O1343="","",'S.D.PASTE SHEET'!O1343)</f>
        <v/>
      </c>
      <c s="90" t="str">
        <f>IF('S.D.PASTE SHEET'!P1343="","",'S.D.PASTE SHEET'!P1343)</f>
        <v/>
      </c>
      <c s="90" t="str">
        <f>IF('S.D.PASTE SHEET'!Q1343="","",'S.D.PASTE SHEET'!Q1343)</f>
        <v/>
      </c>
      <c s="90" t="str">
        <f>IF('S.D.PASTE SHEET'!R1343="","",'S.D.PASTE SHEET'!R1343)</f>
        <v/>
      </c>
      <c s="90" t="str">
        <f>IF('S.D.PASTE SHEET'!S1343="","",'S.D.PASTE SHEET'!S1343)</f>
        <v/>
      </c>
      <c s="90" t="str">
        <f>IF('S.D.PASTE SHEET'!T1343="","",'S.D.PASTE SHEET'!T1343)</f>
        <v/>
      </c>
      <c s="90" t="str">
        <f>IF('S.D.PASTE SHEET'!U1343="","",'S.D.PASTE SHEET'!U1343)</f>
        <v/>
      </c>
      <c s="90" t="str">
        <f>IF('S.D.PASTE SHEET'!V1343="","",'S.D.PASTE SHEET'!V1343)</f>
        <v/>
      </c>
      <c s="90" t="str">
        <f>IF('S.D.PASTE SHEET'!W1343="","",'S.D.PASTE SHEET'!W1343)</f>
        <v/>
      </c>
      <c s="90" t="str">
        <f>IF('S.D.PASTE SHEET'!X1343="","",'S.D.PASTE SHEET'!X1343)</f>
        <v/>
      </c>
      <c s="90" t="str">
        <f>IF('S.D.PASTE SHEET'!Y1343="","",'S.D.PASTE SHEET'!Y1343)</f>
        <v/>
      </c>
      <c s="90" t="str">
        <f>IF('S.D.PASTE SHEET'!Z1343="","",'S.D.PASTE SHEET'!Z1343)</f>
        <v/>
      </c>
      <c s="90" t="str">
        <f>IF('S.D.PASTE SHEET'!AA1343="","",'S.D.PASTE SHEET'!AA1343)</f>
        <v/>
      </c>
      <c s="90" t="str">
        <f>IF('S.D.PASTE SHEET'!AB1343="","",'S.D.PASTE SHEET'!AB1343)</f>
        <v/>
      </c>
      <c s="90" t="str">
        <f>IF('S.D.PASTE SHEET'!AC1343="","",'S.D.PASTE SHEET'!AC1343)</f>
        <v/>
      </c>
      <c s="90" t="str">
        <f>IF('S.D.PASTE SHEET'!AD1343="","",'S.D.PASTE SHEET'!AD1343)</f>
        <v/>
      </c>
      <c s="34"/>
      <c s="32" t="str">
        <f>IF(AK1343="","",IF(AK1343&gt;0,COUNT($AG$2:AG1343),""))</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43" s="32" t="str">
        <f>IF(BC1343="","",IF(BC1343&gt;0,COUNT($AY$2:AY1343),""))</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4" spans="1:66" ht="15.75" customHeight="1">
      <c r="A1344" s="90" t="str">
        <f>IF('S.D.PASTE SHEET'!A1344="","",'S.D.PASTE SHEET'!A1344)</f>
        <v/>
      </c>
      <c s="90" t="str">
        <f>IF('S.D.PASTE SHEET'!B1344="","",'S.D.PASTE SHEET'!B1344)</f>
        <v/>
      </c>
      <c s="90" t="str">
        <f>IF('S.D.PASTE SHEET'!C1344="","",'S.D.PASTE SHEET'!C1344)</f>
        <v/>
      </c>
      <c s="91" t="str">
        <f>IF('S.D.PASTE SHEET'!D1344="","",'S.D.PASTE SHEET'!D1344)</f>
        <v/>
      </c>
      <c s="90" t="str">
        <f>IF('S.D.PASTE SHEET'!E1344="","",UPPER('S.D.PASTE SHEET'!E1344))</f>
        <v/>
      </c>
      <c s="90" t="str">
        <f>IF('S.D.PASTE SHEET'!F1344="","",'S.D.PASTE SHEET'!F1344)</f>
        <v/>
      </c>
      <c s="90" t="str">
        <f>IF('S.D.PASTE SHEET'!G1344="","",UPPER('S.D.PASTE SHEET'!G1344))</f>
        <v/>
      </c>
      <c s="90" t="str">
        <f>IF('S.D.PASTE SHEET'!H1344="","",UPPER('S.D.PASTE SHEET'!H1344))</f>
        <v/>
      </c>
      <c s="90" t="str">
        <f>IF('S.D.PASTE SHEET'!I1344="","",'S.D.PASTE SHEET'!I1344)</f>
        <v/>
      </c>
      <c s="91" t="str">
        <f>IF('S.D.PASTE SHEET'!J1344="","",'S.D.PASTE SHEET'!J1344)</f>
        <v/>
      </c>
      <c s="90" t="str">
        <f>IF('S.D.PASTE SHEET'!K1344="","",'S.D.PASTE SHEET'!K1344)</f>
        <v/>
      </c>
      <c s="90" t="str">
        <f>IF('S.D.PASTE SHEET'!L1344="","",'S.D.PASTE SHEET'!L1344)</f>
        <v/>
      </c>
      <c s="90" t="str">
        <f>IF('S.D.PASTE SHEET'!M1344="","",'S.D.PASTE SHEET'!M1344)</f>
        <v/>
      </c>
      <c s="90" t="str">
        <f>IF('S.D.PASTE SHEET'!N1344="","",'S.D.PASTE SHEET'!N1344)</f>
        <v/>
      </c>
      <c s="90" t="str">
        <f>IF('S.D.PASTE SHEET'!O1344="","",'S.D.PASTE SHEET'!O1344)</f>
        <v/>
      </c>
      <c s="90" t="str">
        <f>IF('S.D.PASTE SHEET'!P1344="","",'S.D.PASTE SHEET'!P1344)</f>
        <v/>
      </c>
      <c s="90" t="str">
        <f>IF('S.D.PASTE SHEET'!Q1344="","",'S.D.PASTE SHEET'!Q1344)</f>
        <v/>
      </c>
      <c s="90" t="str">
        <f>IF('S.D.PASTE SHEET'!R1344="","",'S.D.PASTE SHEET'!R1344)</f>
        <v/>
      </c>
      <c s="90" t="str">
        <f>IF('S.D.PASTE SHEET'!S1344="","",'S.D.PASTE SHEET'!S1344)</f>
        <v/>
      </c>
      <c s="90" t="str">
        <f>IF('S.D.PASTE SHEET'!T1344="","",'S.D.PASTE SHEET'!T1344)</f>
        <v/>
      </c>
      <c s="90" t="str">
        <f>IF('S.D.PASTE SHEET'!U1344="","",'S.D.PASTE SHEET'!U1344)</f>
        <v/>
      </c>
      <c s="90" t="str">
        <f>IF('S.D.PASTE SHEET'!V1344="","",'S.D.PASTE SHEET'!V1344)</f>
        <v/>
      </c>
      <c s="90" t="str">
        <f>IF('S.D.PASTE SHEET'!W1344="","",'S.D.PASTE SHEET'!W1344)</f>
        <v/>
      </c>
      <c s="90" t="str">
        <f>IF('S.D.PASTE SHEET'!X1344="","",'S.D.PASTE SHEET'!X1344)</f>
        <v/>
      </c>
      <c s="90" t="str">
        <f>IF('S.D.PASTE SHEET'!Y1344="","",'S.D.PASTE SHEET'!Y1344)</f>
        <v/>
      </c>
      <c s="90" t="str">
        <f>IF('S.D.PASTE SHEET'!Z1344="","",'S.D.PASTE SHEET'!Z1344)</f>
        <v/>
      </c>
      <c s="90" t="str">
        <f>IF('S.D.PASTE SHEET'!AA1344="","",'S.D.PASTE SHEET'!AA1344)</f>
        <v/>
      </c>
      <c s="90" t="str">
        <f>IF('S.D.PASTE SHEET'!AB1344="","",'S.D.PASTE SHEET'!AB1344)</f>
        <v/>
      </c>
      <c s="90" t="str">
        <f>IF('S.D.PASTE SHEET'!AC1344="","",'S.D.PASTE SHEET'!AC1344)</f>
        <v/>
      </c>
      <c s="90" t="str">
        <f>IF('S.D.PASTE SHEET'!AD1344="","",'S.D.PASTE SHEET'!AD1344)</f>
        <v/>
      </c>
      <c s="34"/>
      <c s="32" t="str">
        <f>IF(AK1344="","",IF(AK1344&gt;0,COUNT($AG$2:AG1344),""))</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 t="shared" si="188"/>
        <v/>
      </c>
      <c r="AX1344" s="32" t="str">
        <f>IF(BC1344="","",IF(BC1344&gt;0,COUNT($AY$2:AY1344),""))</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5" spans="1:66" ht="15.75" customHeight="1">
      <c r="A1345" s="90" t="str">
        <f>IF('S.D.PASTE SHEET'!A1345="","",'S.D.PASTE SHEET'!A1345)</f>
        <v/>
      </c>
      <c s="90" t="str">
        <f>IF('S.D.PASTE SHEET'!B1345="","",'S.D.PASTE SHEET'!B1345)</f>
        <v/>
      </c>
      <c s="90" t="str">
        <f>IF('S.D.PASTE SHEET'!C1345="","",'S.D.PASTE SHEET'!C1345)</f>
        <v/>
      </c>
      <c s="91" t="str">
        <f>IF('S.D.PASTE SHEET'!D1345="","",'S.D.PASTE SHEET'!D1345)</f>
        <v/>
      </c>
      <c s="90" t="str">
        <f>IF('S.D.PASTE SHEET'!E1345="","",UPPER('S.D.PASTE SHEET'!E1345))</f>
        <v/>
      </c>
      <c s="90" t="str">
        <f>IF('S.D.PASTE SHEET'!F1345="","",'S.D.PASTE SHEET'!F1345)</f>
        <v/>
      </c>
      <c s="90" t="str">
        <f>IF('S.D.PASTE SHEET'!G1345="","",UPPER('S.D.PASTE SHEET'!G1345))</f>
        <v/>
      </c>
      <c s="90" t="str">
        <f>IF('S.D.PASTE SHEET'!H1345="","",UPPER('S.D.PASTE SHEET'!H1345))</f>
        <v/>
      </c>
      <c s="90" t="str">
        <f>IF('S.D.PASTE SHEET'!I1345="","",'S.D.PASTE SHEET'!I1345)</f>
        <v/>
      </c>
      <c s="91" t="str">
        <f>IF('S.D.PASTE SHEET'!J1345="","",'S.D.PASTE SHEET'!J1345)</f>
        <v/>
      </c>
      <c s="90" t="str">
        <f>IF('S.D.PASTE SHEET'!K1345="","",'S.D.PASTE SHEET'!K1345)</f>
        <v/>
      </c>
      <c s="90" t="str">
        <f>IF('S.D.PASTE SHEET'!L1345="","",'S.D.PASTE SHEET'!L1345)</f>
        <v/>
      </c>
      <c s="90" t="str">
        <f>IF('S.D.PASTE SHEET'!M1345="","",'S.D.PASTE SHEET'!M1345)</f>
        <v/>
      </c>
      <c s="90" t="str">
        <f>IF('S.D.PASTE SHEET'!N1345="","",'S.D.PASTE SHEET'!N1345)</f>
        <v/>
      </c>
      <c s="90" t="str">
        <f>IF('S.D.PASTE SHEET'!O1345="","",'S.D.PASTE SHEET'!O1345)</f>
        <v/>
      </c>
      <c s="90" t="str">
        <f>IF('S.D.PASTE SHEET'!P1345="","",'S.D.PASTE SHEET'!P1345)</f>
        <v/>
      </c>
      <c s="90" t="str">
        <f>IF('S.D.PASTE SHEET'!Q1345="","",'S.D.PASTE SHEET'!Q1345)</f>
        <v/>
      </c>
      <c s="90" t="str">
        <f>IF('S.D.PASTE SHEET'!R1345="","",'S.D.PASTE SHEET'!R1345)</f>
        <v/>
      </c>
      <c s="90" t="str">
        <f>IF('S.D.PASTE SHEET'!S1345="","",'S.D.PASTE SHEET'!S1345)</f>
        <v/>
      </c>
      <c s="90" t="str">
        <f>IF('S.D.PASTE SHEET'!T1345="","",'S.D.PASTE SHEET'!T1345)</f>
        <v/>
      </c>
      <c s="90" t="str">
        <f>IF('S.D.PASTE SHEET'!U1345="","",'S.D.PASTE SHEET'!U1345)</f>
        <v/>
      </c>
      <c s="90" t="str">
        <f>IF('S.D.PASTE SHEET'!V1345="","",'S.D.PASTE SHEET'!V1345)</f>
        <v/>
      </c>
      <c s="90" t="str">
        <f>IF('S.D.PASTE SHEET'!W1345="","",'S.D.PASTE SHEET'!W1345)</f>
        <v/>
      </c>
      <c s="90" t="str">
        <f>IF('S.D.PASTE SHEET'!X1345="","",'S.D.PASTE SHEET'!X1345)</f>
        <v/>
      </c>
      <c s="90" t="str">
        <f>IF('S.D.PASTE SHEET'!Y1345="","",'S.D.PASTE SHEET'!Y1345)</f>
        <v/>
      </c>
      <c s="90" t="str">
        <f>IF('S.D.PASTE SHEET'!Z1345="","",'S.D.PASTE SHEET'!Z1345)</f>
        <v/>
      </c>
      <c s="90" t="str">
        <f>IF('S.D.PASTE SHEET'!AA1345="","",'S.D.PASTE SHEET'!AA1345)</f>
        <v/>
      </c>
      <c s="90" t="str">
        <f>IF('S.D.PASTE SHEET'!AB1345="","",'S.D.PASTE SHEET'!AB1345)</f>
        <v/>
      </c>
      <c s="90" t="str">
        <f>IF('S.D.PASTE SHEET'!AC1345="","",'S.D.PASTE SHEET'!AC1345)</f>
        <v/>
      </c>
      <c s="90" t="str">
        <f>IF('S.D.PASTE SHEET'!AD1345="","",'S.D.PASTE SHEET'!AD1345)</f>
        <v/>
      </c>
      <c s="34"/>
      <c s="32" t="str">
        <f>IF(AK1345="","",IF(AK1345&gt;0,COUNT($AG$2:AG1345),""))</f>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37" t="str">
        <f t="shared" si="188"/>
        <v/>
      </c>
      <c s="10" t="str">
        <f t="shared" si="188"/>
        <v/>
      </c>
      <c s="10" t="str">
        <f t="shared" si="188"/>
        <v/>
      </c>
      <c s="10" t="str">
        <f t="shared" si="188"/>
        <v/>
      </c>
      <c s="10" t="str">
        <f t="shared" si="188"/>
        <v/>
      </c>
      <c s="10" t="str">
        <f t="shared" si="188"/>
        <v/>
      </c>
      <c s="10" t="str">
        <f>IF(AND($AJ$1=5,$A1345=5),P1345,"")</f>
        <v/>
      </c>
      <c r="AX1345" s="32" t="str">
        <f>IF(BC1345="","",IF(BC1345&gt;0,COUNT($AY$2:AY1345),""))</f>
        <v/>
      </c>
      <c s="10" t="str">
        <f t="shared" si="182"/>
        <v/>
      </c>
      <c s="10" t="str">
        <f t="shared" si="189"/>
        <v/>
      </c>
      <c s="10" t="str">
        <f t="shared" si="189"/>
        <v/>
      </c>
      <c s="39" t="str">
        <f t="shared" si="189"/>
        <v/>
      </c>
      <c s="10" t="str">
        <f t="shared" si="189"/>
        <v/>
      </c>
      <c s="10" t="str">
        <f t="shared" si="189"/>
        <v/>
      </c>
      <c s="10" t="str">
        <f t="shared" si="189"/>
        <v/>
      </c>
      <c s="10" t="str">
        <f t="shared" si="189"/>
        <v/>
      </c>
      <c s="10" t="str">
        <f t="shared" si="189"/>
        <v/>
      </c>
      <c s="39" t="str">
        <f t="shared" si="189"/>
        <v/>
      </c>
      <c s="10" t="str">
        <f t="shared" si="189"/>
        <v/>
      </c>
      <c s="10" t="str">
        <f t="shared" si="189"/>
        <v/>
      </c>
      <c s="10" t="str">
        <f t="shared" si="189"/>
        <v/>
      </c>
      <c s="10" t="str">
        <f t="shared" si="189"/>
        <v/>
      </c>
      <c s="10" t="str">
        <f t="shared" si="189"/>
        <v/>
      </c>
      <c s="10" t="str">
        <f t="shared" si="189"/>
        <v/>
      </c>
    </row>
    <row r="1346" spans="1:66" ht="15.75" customHeight="1">
      <c r="A1346" s="90" t="str">
        <f>IF('S.D.PASTE SHEET'!A1346="","",'S.D.PASTE SHEET'!A1346)</f>
        <v/>
      </c>
      <c s="90" t="str">
        <f>IF('S.D.PASTE SHEET'!B1346="","",'S.D.PASTE SHEET'!B1346)</f>
        <v/>
      </c>
      <c s="90" t="str">
        <f>IF('S.D.PASTE SHEET'!C1346="","",'S.D.PASTE SHEET'!C1346)</f>
        <v/>
      </c>
      <c s="91" t="str">
        <f>IF('S.D.PASTE SHEET'!D1346="","",'S.D.PASTE SHEET'!D1346)</f>
        <v/>
      </c>
      <c s="90" t="str">
        <f>IF('S.D.PASTE SHEET'!E1346="","",UPPER('S.D.PASTE SHEET'!E1346))</f>
        <v/>
      </c>
      <c s="90" t="str">
        <f>IF('S.D.PASTE SHEET'!F1346="","",'S.D.PASTE SHEET'!F1346)</f>
        <v/>
      </c>
      <c s="90" t="str">
        <f>IF('S.D.PASTE SHEET'!G1346="","",UPPER('S.D.PASTE SHEET'!G1346))</f>
        <v/>
      </c>
      <c s="90" t="str">
        <f>IF('S.D.PASTE SHEET'!H1346="","",UPPER('S.D.PASTE SHEET'!H1346))</f>
        <v/>
      </c>
      <c s="90" t="str">
        <f>IF('S.D.PASTE SHEET'!I1346="","",'S.D.PASTE SHEET'!I1346)</f>
        <v/>
      </c>
      <c s="91" t="str">
        <f>IF('S.D.PASTE SHEET'!J1346="","",'S.D.PASTE SHEET'!J1346)</f>
        <v/>
      </c>
      <c s="90" t="str">
        <f>IF('S.D.PASTE SHEET'!K1346="","",'S.D.PASTE SHEET'!K1346)</f>
        <v/>
      </c>
      <c s="90" t="str">
        <f>IF('S.D.PASTE SHEET'!L1346="","",'S.D.PASTE SHEET'!L1346)</f>
        <v/>
      </c>
      <c s="90" t="str">
        <f>IF('S.D.PASTE SHEET'!M1346="","",'S.D.PASTE SHEET'!M1346)</f>
        <v/>
      </c>
      <c s="90" t="str">
        <f>IF('S.D.PASTE SHEET'!N1346="","",'S.D.PASTE SHEET'!N1346)</f>
        <v/>
      </c>
      <c s="90" t="str">
        <f>IF('S.D.PASTE SHEET'!O1346="","",'S.D.PASTE SHEET'!O1346)</f>
        <v/>
      </c>
      <c s="90" t="str">
        <f>IF('S.D.PASTE SHEET'!P1346="","",'S.D.PASTE SHEET'!P1346)</f>
        <v/>
      </c>
      <c s="90" t="str">
        <f>IF('S.D.PASTE SHEET'!Q1346="","",'S.D.PASTE SHEET'!Q1346)</f>
        <v/>
      </c>
      <c s="90" t="str">
        <f>IF('S.D.PASTE SHEET'!R1346="","",'S.D.PASTE SHEET'!R1346)</f>
        <v/>
      </c>
      <c s="90" t="str">
        <f>IF('S.D.PASTE SHEET'!S1346="","",'S.D.PASTE SHEET'!S1346)</f>
        <v/>
      </c>
      <c s="90" t="str">
        <f>IF('S.D.PASTE SHEET'!T1346="","",'S.D.PASTE SHEET'!T1346)</f>
        <v/>
      </c>
      <c s="90" t="str">
        <f>IF('S.D.PASTE SHEET'!U1346="","",'S.D.PASTE SHEET'!U1346)</f>
        <v/>
      </c>
      <c s="90" t="str">
        <f>IF('S.D.PASTE SHEET'!V1346="","",'S.D.PASTE SHEET'!V1346)</f>
        <v/>
      </c>
      <c s="90" t="str">
        <f>IF('S.D.PASTE SHEET'!W1346="","",'S.D.PASTE SHEET'!W1346)</f>
        <v/>
      </c>
      <c s="90" t="str">
        <f>IF('S.D.PASTE SHEET'!X1346="","",'S.D.PASTE SHEET'!X1346)</f>
        <v/>
      </c>
      <c s="90" t="str">
        <f>IF('S.D.PASTE SHEET'!Y1346="","",'S.D.PASTE SHEET'!Y1346)</f>
        <v/>
      </c>
      <c s="90" t="str">
        <f>IF('S.D.PASTE SHEET'!Z1346="","",'S.D.PASTE SHEET'!Z1346)</f>
        <v/>
      </c>
      <c s="90" t="str">
        <f>IF('S.D.PASTE SHEET'!AA1346="","",'S.D.PASTE SHEET'!AA1346)</f>
        <v/>
      </c>
      <c s="90" t="str">
        <f>IF('S.D.PASTE SHEET'!AB1346="","",'S.D.PASTE SHEET'!AB1346)</f>
        <v/>
      </c>
      <c s="90" t="str">
        <f>IF('S.D.PASTE SHEET'!AC1346="","",'S.D.PASTE SHEET'!AC1346)</f>
        <v/>
      </c>
      <c s="90" t="str">
        <f>IF('S.D.PASTE SHEET'!AD1346="","",'S.D.PASTE SHEET'!AD1346)</f>
        <v/>
      </c>
      <c s="34"/>
      <c s="32" t="str">
        <f>IF(AK1346="","",IF(AK1346&gt;0,COUNT($AG$2:AG1346),""))</f>
        <v/>
      </c>
      <c s="10" t="str">
        <f t="shared" si="190" ref="AG1346:AV1361">IF(AND($AJ$1=5,$A1346=5),A1346,"")</f>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46" s="32" t="str">
        <f>IF(BC1346="","",IF(BC1346&gt;0,COUNT($AY$2:AY1346),""))</f>
        <v/>
      </c>
      <c s="10" t="str">
        <f t="shared" si="191" ref="AY1346:AY1409">IF(AND($BB$1=5,$A1346=5,$BC$1=B1346),A1346,"")</f>
        <v/>
      </c>
      <c s="10" t="str">
        <f t="shared" si="192" ref="AZ1346:BN1361">IF(AND($BB$1=5,$A1346=5,$BC$1=$B1346),B1346,"")</f>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47" spans="1:66" ht="15.75" customHeight="1">
      <c r="A1347" s="90" t="str">
        <f>IF('S.D.PASTE SHEET'!A1347="","",'S.D.PASTE SHEET'!A1347)</f>
        <v/>
      </c>
      <c s="90" t="str">
        <f>IF('S.D.PASTE SHEET'!B1347="","",'S.D.PASTE SHEET'!B1347)</f>
        <v/>
      </c>
      <c s="90" t="str">
        <f>IF('S.D.PASTE SHEET'!C1347="","",'S.D.PASTE SHEET'!C1347)</f>
        <v/>
      </c>
      <c s="91" t="str">
        <f>IF('S.D.PASTE SHEET'!D1347="","",'S.D.PASTE SHEET'!D1347)</f>
        <v/>
      </c>
      <c s="90" t="str">
        <f>IF('S.D.PASTE SHEET'!E1347="","",UPPER('S.D.PASTE SHEET'!E1347))</f>
        <v/>
      </c>
      <c s="90" t="str">
        <f>IF('S.D.PASTE SHEET'!F1347="","",'S.D.PASTE SHEET'!F1347)</f>
        <v/>
      </c>
      <c s="90" t="str">
        <f>IF('S.D.PASTE SHEET'!G1347="","",UPPER('S.D.PASTE SHEET'!G1347))</f>
        <v/>
      </c>
      <c s="90" t="str">
        <f>IF('S.D.PASTE SHEET'!H1347="","",UPPER('S.D.PASTE SHEET'!H1347))</f>
        <v/>
      </c>
      <c s="90" t="str">
        <f>IF('S.D.PASTE SHEET'!I1347="","",'S.D.PASTE SHEET'!I1347)</f>
        <v/>
      </c>
      <c s="91" t="str">
        <f>IF('S.D.PASTE SHEET'!J1347="","",'S.D.PASTE SHEET'!J1347)</f>
        <v/>
      </c>
      <c s="90" t="str">
        <f>IF('S.D.PASTE SHEET'!K1347="","",'S.D.PASTE SHEET'!K1347)</f>
        <v/>
      </c>
      <c s="90" t="str">
        <f>IF('S.D.PASTE SHEET'!L1347="","",'S.D.PASTE SHEET'!L1347)</f>
        <v/>
      </c>
      <c s="90" t="str">
        <f>IF('S.D.PASTE SHEET'!M1347="","",'S.D.PASTE SHEET'!M1347)</f>
        <v/>
      </c>
      <c s="90" t="str">
        <f>IF('S.D.PASTE SHEET'!N1347="","",'S.D.PASTE SHEET'!N1347)</f>
        <v/>
      </c>
      <c s="90" t="str">
        <f>IF('S.D.PASTE SHEET'!O1347="","",'S.D.PASTE SHEET'!O1347)</f>
        <v/>
      </c>
      <c s="90" t="str">
        <f>IF('S.D.PASTE SHEET'!P1347="","",'S.D.PASTE SHEET'!P1347)</f>
        <v/>
      </c>
      <c s="90" t="str">
        <f>IF('S.D.PASTE SHEET'!Q1347="","",'S.D.PASTE SHEET'!Q1347)</f>
        <v/>
      </c>
      <c s="90" t="str">
        <f>IF('S.D.PASTE SHEET'!R1347="","",'S.D.PASTE SHEET'!R1347)</f>
        <v/>
      </c>
      <c s="90" t="str">
        <f>IF('S.D.PASTE SHEET'!S1347="","",'S.D.PASTE SHEET'!S1347)</f>
        <v/>
      </c>
      <c s="90" t="str">
        <f>IF('S.D.PASTE SHEET'!T1347="","",'S.D.PASTE SHEET'!T1347)</f>
        <v/>
      </c>
      <c s="90" t="str">
        <f>IF('S.D.PASTE SHEET'!U1347="","",'S.D.PASTE SHEET'!U1347)</f>
        <v/>
      </c>
      <c s="90" t="str">
        <f>IF('S.D.PASTE SHEET'!V1347="","",'S.D.PASTE SHEET'!V1347)</f>
        <v/>
      </c>
      <c s="90" t="str">
        <f>IF('S.D.PASTE SHEET'!W1347="","",'S.D.PASTE SHEET'!W1347)</f>
        <v/>
      </c>
      <c s="90" t="str">
        <f>IF('S.D.PASTE SHEET'!X1347="","",'S.D.PASTE SHEET'!X1347)</f>
        <v/>
      </c>
      <c s="90" t="str">
        <f>IF('S.D.PASTE SHEET'!Y1347="","",'S.D.PASTE SHEET'!Y1347)</f>
        <v/>
      </c>
      <c s="90" t="str">
        <f>IF('S.D.PASTE SHEET'!Z1347="","",'S.D.PASTE SHEET'!Z1347)</f>
        <v/>
      </c>
      <c s="90" t="str">
        <f>IF('S.D.PASTE SHEET'!AA1347="","",'S.D.PASTE SHEET'!AA1347)</f>
        <v/>
      </c>
      <c s="90" t="str">
        <f>IF('S.D.PASTE SHEET'!AB1347="","",'S.D.PASTE SHEET'!AB1347)</f>
        <v/>
      </c>
      <c s="90" t="str">
        <f>IF('S.D.PASTE SHEET'!AC1347="","",'S.D.PASTE SHEET'!AC1347)</f>
        <v/>
      </c>
      <c s="90" t="str">
        <f>IF('S.D.PASTE SHEET'!AD1347="","",'S.D.PASTE SHEET'!AD1347)</f>
        <v/>
      </c>
      <c s="34"/>
      <c s="32" t="str">
        <f>IF(AK1347="","",IF(AK1347&gt;0,COUNT($AG$2:AG1347),""))</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47" s="32" t="str">
        <f>IF(BC1347="","",IF(BC1347&gt;0,COUNT($AY$2:AY1347),""))</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48" spans="1:66" ht="15.75" customHeight="1">
      <c r="A1348" s="90" t="str">
        <f>IF('S.D.PASTE SHEET'!A1348="","",'S.D.PASTE SHEET'!A1348)</f>
        <v/>
      </c>
      <c s="90" t="str">
        <f>IF('S.D.PASTE SHEET'!B1348="","",'S.D.PASTE SHEET'!B1348)</f>
        <v/>
      </c>
      <c s="90" t="str">
        <f>IF('S.D.PASTE SHEET'!C1348="","",'S.D.PASTE SHEET'!C1348)</f>
        <v/>
      </c>
      <c s="91" t="str">
        <f>IF('S.D.PASTE SHEET'!D1348="","",'S.D.PASTE SHEET'!D1348)</f>
        <v/>
      </c>
      <c s="90" t="str">
        <f>IF('S.D.PASTE SHEET'!E1348="","",UPPER('S.D.PASTE SHEET'!E1348))</f>
        <v/>
      </c>
      <c s="90" t="str">
        <f>IF('S.D.PASTE SHEET'!F1348="","",'S.D.PASTE SHEET'!F1348)</f>
        <v/>
      </c>
      <c s="90" t="str">
        <f>IF('S.D.PASTE SHEET'!G1348="","",UPPER('S.D.PASTE SHEET'!G1348))</f>
        <v/>
      </c>
      <c s="90" t="str">
        <f>IF('S.D.PASTE SHEET'!H1348="","",UPPER('S.D.PASTE SHEET'!H1348))</f>
        <v/>
      </c>
      <c s="90" t="str">
        <f>IF('S.D.PASTE SHEET'!I1348="","",'S.D.PASTE SHEET'!I1348)</f>
        <v/>
      </c>
      <c s="91" t="str">
        <f>IF('S.D.PASTE SHEET'!J1348="","",'S.D.PASTE SHEET'!J1348)</f>
        <v/>
      </c>
      <c s="90" t="str">
        <f>IF('S.D.PASTE SHEET'!K1348="","",'S.D.PASTE SHEET'!K1348)</f>
        <v/>
      </c>
      <c s="90" t="str">
        <f>IF('S.D.PASTE SHEET'!L1348="","",'S.D.PASTE SHEET'!L1348)</f>
        <v/>
      </c>
      <c s="90" t="str">
        <f>IF('S.D.PASTE SHEET'!M1348="","",'S.D.PASTE SHEET'!M1348)</f>
        <v/>
      </c>
      <c s="90" t="str">
        <f>IF('S.D.PASTE SHEET'!N1348="","",'S.D.PASTE SHEET'!N1348)</f>
        <v/>
      </c>
      <c s="90" t="str">
        <f>IF('S.D.PASTE SHEET'!O1348="","",'S.D.PASTE SHEET'!O1348)</f>
        <v/>
      </c>
      <c s="90" t="str">
        <f>IF('S.D.PASTE SHEET'!P1348="","",'S.D.PASTE SHEET'!P1348)</f>
        <v/>
      </c>
      <c s="90" t="str">
        <f>IF('S.D.PASTE SHEET'!Q1348="","",'S.D.PASTE SHEET'!Q1348)</f>
        <v/>
      </c>
      <c s="90" t="str">
        <f>IF('S.D.PASTE SHEET'!R1348="","",'S.D.PASTE SHEET'!R1348)</f>
        <v/>
      </c>
      <c s="90" t="str">
        <f>IF('S.D.PASTE SHEET'!S1348="","",'S.D.PASTE SHEET'!S1348)</f>
        <v/>
      </c>
      <c s="90" t="str">
        <f>IF('S.D.PASTE SHEET'!T1348="","",'S.D.PASTE SHEET'!T1348)</f>
        <v/>
      </c>
      <c s="90" t="str">
        <f>IF('S.D.PASTE SHEET'!U1348="","",'S.D.PASTE SHEET'!U1348)</f>
        <v/>
      </c>
      <c s="90" t="str">
        <f>IF('S.D.PASTE SHEET'!V1348="","",'S.D.PASTE SHEET'!V1348)</f>
        <v/>
      </c>
      <c s="90" t="str">
        <f>IF('S.D.PASTE SHEET'!W1348="","",'S.D.PASTE SHEET'!W1348)</f>
        <v/>
      </c>
      <c s="90" t="str">
        <f>IF('S.D.PASTE SHEET'!X1348="","",'S.D.PASTE SHEET'!X1348)</f>
        <v/>
      </c>
      <c s="90" t="str">
        <f>IF('S.D.PASTE SHEET'!Y1348="","",'S.D.PASTE SHEET'!Y1348)</f>
        <v/>
      </c>
      <c s="90" t="str">
        <f>IF('S.D.PASTE SHEET'!Z1348="","",'S.D.PASTE SHEET'!Z1348)</f>
        <v/>
      </c>
      <c s="90" t="str">
        <f>IF('S.D.PASTE SHEET'!AA1348="","",'S.D.PASTE SHEET'!AA1348)</f>
        <v/>
      </c>
      <c s="90" t="str">
        <f>IF('S.D.PASTE SHEET'!AB1348="","",'S.D.PASTE SHEET'!AB1348)</f>
        <v/>
      </c>
      <c s="90" t="str">
        <f>IF('S.D.PASTE SHEET'!AC1348="","",'S.D.PASTE SHEET'!AC1348)</f>
        <v/>
      </c>
      <c s="90" t="str">
        <f>IF('S.D.PASTE SHEET'!AD1348="","",'S.D.PASTE SHEET'!AD1348)</f>
        <v/>
      </c>
      <c s="34"/>
      <c s="32" t="str">
        <f>IF(AK1348="","",IF(AK1348&gt;0,COUNT($AG$2:AG1348),""))</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48" s="32" t="str">
        <f>IF(BC1348="","",IF(BC1348&gt;0,COUNT($AY$2:AY1348),""))</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49" spans="1:66" ht="15.75" customHeight="1">
      <c r="A1349" s="90" t="str">
        <f>IF('S.D.PASTE SHEET'!A1349="","",'S.D.PASTE SHEET'!A1349)</f>
        <v/>
      </c>
      <c s="90" t="str">
        <f>IF('S.D.PASTE SHEET'!B1349="","",'S.D.PASTE SHEET'!B1349)</f>
        <v/>
      </c>
      <c s="90" t="str">
        <f>IF('S.D.PASTE SHEET'!C1349="","",'S.D.PASTE SHEET'!C1349)</f>
        <v/>
      </c>
      <c s="91" t="str">
        <f>IF('S.D.PASTE SHEET'!D1349="","",'S.D.PASTE SHEET'!D1349)</f>
        <v/>
      </c>
      <c s="90" t="str">
        <f>IF('S.D.PASTE SHEET'!E1349="","",UPPER('S.D.PASTE SHEET'!E1349))</f>
        <v/>
      </c>
      <c s="90" t="str">
        <f>IF('S.D.PASTE SHEET'!F1349="","",'S.D.PASTE SHEET'!F1349)</f>
        <v/>
      </c>
      <c s="90" t="str">
        <f>IF('S.D.PASTE SHEET'!G1349="","",UPPER('S.D.PASTE SHEET'!G1349))</f>
        <v/>
      </c>
      <c s="90" t="str">
        <f>IF('S.D.PASTE SHEET'!H1349="","",UPPER('S.D.PASTE SHEET'!H1349))</f>
        <v/>
      </c>
      <c s="90" t="str">
        <f>IF('S.D.PASTE SHEET'!I1349="","",'S.D.PASTE SHEET'!I1349)</f>
        <v/>
      </c>
      <c s="91" t="str">
        <f>IF('S.D.PASTE SHEET'!J1349="","",'S.D.PASTE SHEET'!J1349)</f>
        <v/>
      </c>
      <c s="90" t="str">
        <f>IF('S.D.PASTE SHEET'!K1349="","",'S.D.PASTE SHEET'!K1349)</f>
        <v/>
      </c>
      <c s="90" t="str">
        <f>IF('S.D.PASTE SHEET'!L1349="","",'S.D.PASTE SHEET'!L1349)</f>
        <v/>
      </c>
      <c s="90" t="str">
        <f>IF('S.D.PASTE SHEET'!M1349="","",'S.D.PASTE SHEET'!M1349)</f>
        <v/>
      </c>
      <c s="90" t="str">
        <f>IF('S.D.PASTE SHEET'!N1349="","",'S.D.PASTE SHEET'!N1349)</f>
        <v/>
      </c>
      <c s="90" t="str">
        <f>IF('S.D.PASTE SHEET'!O1349="","",'S.D.PASTE SHEET'!O1349)</f>
        <v/>
      </c>
      <c s="90" t="str">
        <f>IF('S.D.PASTE SHEET'!P1349="","",'S.D.PASTE SHEET'!P1349)</f>
        <v/>
      </c>
      <c s="90" t="str">
        <f>IF('S.D.PASTE SHEET'!Q1349="","",'S.D.PASTE SHEET'!Q1349)</f>
        <v/>
      </c>
      <c s="90" t="str">
        <f>IF('S.D.PASTE SHEET'!R1349="","",'S.D.PASTE SHEET'!R1349)</f>
        <v/>
      </c>
      <c s="90" t="str">
        <f>IF('S.D.PASTE SHEET'!S1349="","",'S.D.PASTE SHEET'!S1349)</f>
        <v/>
      </c>
      <c s="90" t="str">
        <f>IF('S.D.PASTE SHEET'!T1349="","",'S.D.PASTE SHEET'!T1349)</f>
        <v/>
      </c>
      <c s="90" t="str">
        <f>IF('S.D.PASTE SHEET'!U1349="","",'S.D.PASTE SHEET'!U1349)</f>
        <v/>
      </c>
      <c s="90" t="str">
        <f>IF('S.D.PASTE SHEET'!V1349="","",'S.D.PASTE SHEET'!V1349)</f>
        <v/>
      </c>
      <c s="90" t="str">
        <f>IF('S.D.PASTE SHEET'!W1349="","",'S.D.PASTE SHEET'!W1349)</f>
        <v/>
      </c>
      <c s="90" t="str">
        <f>IF('S.D.PASTE SHEET'!X1349="","",'S.D.PASTE SHEET'!X1349)</f>
        <v/>
      </c>
      <c s="90" t="str">
        <f>IF('S.D.PASTE SHEET'!Y1349="","",'S.D.PASTE SHEET'!Y1349)</f>
        <v/>
      </c>
      <c s="90" t="str">
        <f>IF('S.D.PASTE SHEET'!Z1349="","",'S.D.PASTE SHEET'!Z1349)</f>
        <v/>
      </c>
      <c s="90" t="str">
        <f>IF('S.D.PASTE SHEET'!AA1349="","",'S.D.PASTE SHEET'!AA1349)</f>
        <v/>
      </c>
      <c s="90" t="str">
        <f>IF('S.D.PASTE SHEET'!AB1349="","",'S.D.PASTE SHEET'!AB1349)</f>
        <v/>
      </c>
      <c s="90" t="str">
        <f>IF('S.D.PASTE SHEET'!AC1349="","",'S.D.PASTE SHEET'!AC1349)</f>
        <v/>
      </c>
      <c s="90" t="str">
        <f>IF('S.D.PASTE SHEET'!AD1349="","",'S.D.PASTE SHEET'!AD1349)</f>
        <v/>
      </c>
      <c s="34"/>
      <c s="32" t="str">
        <f>IF(AK1349="","",IF(AK1349&gt;0,COUNT($AG$2:AG1349),""))</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49" s="32" t="str">
        <f>IF(BC1349="","",IF(BC1349&gt;0,COUNT($AY$2:AY1349),""))</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0" spans="1:66" ht="15.75" customHeight="1">
      <c r="A1350" s="90" t="str">
        <f>IF('S.D.PASTE SHEET'!A1350="","",'S.D.PASTE SHEET'!A1350)</f>
        <v/>
      </c>
      <c s="90" t="str">
        <f>IF('S.D.PASTE SHEET'!B1350="","",'S.D.PASTE SHEET'!B1350)</f>
        <v/>
      </c>
      <c s="90" t="str">
        <f>IF('S.D.PASTE SHEET'!C1350="","",'S.D.PASTE SHEET'!C1350)</f>
        <v/>
      </c>
      <c s="91" t="str">
        <f>IF('S.D.PASTE SHEET'!D1350="","",'S.D.PASTE SHEET'!D1350)</f>
        <v/>
      </c>
      <c s="90" t="str">
        <f>IF('S.D.PASTE SHEET'!E1350="","",UPPER('S.D.PASTE SHEET'!E1350))</f>
        <v/>
      </c>
      <c s="90" t="str">
        <f>IF('S.D.PASTE SHEET'!F1350="","",'S.D.PASTE SHEET'!F1350)</f>
        <v/>
      </c>
      <c s="90" t="str">
        <f>IF('S.D.PASTE SHEET'!G1350="","",UPPER('S.D.PASTE SHEET'!G1350))</f>
        <v/>
      </c>
      <c s="90" t="str">
        <f>IF('S.D.PASTE SHEET'!H1350="","",UPPER('S.D.PASTE SHEET'!H1350))</f>
        <v/>
      </c>
      <c s="90" t="str">
        <f>IF('S.D.PASTE SHEET'!I1350="","",'S.D.PASTE SHEET'!I1350)</f>
        <v/>
      </c>
      <c s="91" t="str">
        <f>IF('S.D.PASTE SHEET'!J1350="","",'S.D.PASTE SHEET'!J1350)</f>
        <v/>
      </c>
      <c s="90" t="str">
        <f>IF('S.D.PASTE SHEET'!K1350="","",'S.D.PASTE SHEET'!K1350)</f>
        <v/>
      </c>
      <c s="90" t="str">
        <f>IF('S.D.PASTE SHEET'!L1350="","",'S.D.PASTE SHEET'!L1350)</f>
        <v/>
      </c>
      <c s="90" t="str">
        <f>IF('S.D.PASTE SHEET'!M1350="","",'S.D.PASTE SHEET'!M1350)</f>
        <v/>
      </c>
      <c s="90" t="str">
        <f>IF('S.D.PASTE SHEET'!N1350="","",'S.D.PASTE SHEET'!N1350)</f>
        <v/>
      </c>
      <c s="90" t="str">
        <f>IF('S.D.PASTE SHEET'!O1350="","",'S.D.PASTE SHEET'!O1350)</f>
        <v/>
      </c>
      <c s="90" t="str">
        <f>IF('S.D.PASTE SHEET'!P1350="","",'S.D.PASTE SHEET'!P1350)</f>
        <v/>
      </c>
      <c s="90" t="str">
        <f>IF('S.D.PASTE SHEET'!Q1350="","",'S.D.PASTE SHEET'!Q1350)</f>
        <v/>
      </c>
      <c s="90" t="str">
        <f>IF('S.D.PASTE SHEET'!R1350="","",'S.D.PASTE SHEET'!R1350)</f>
        <v/>
      </c>
      <c s="90" t="str">
        <f>IF('S.D.PASTE SHEET'!S1350="","",'S.D.PASTE SHEET'!S1350)</f>
        <v/>
      </c>
      <c s="90" t="str">
        <f>IF('S.D.PASTE SHEET'!T1350="","",'S.D.PASTE SHEET'!T1350)</f>
        <v/>
      </c>
      <c s="90" t="str">
        <f>IF('S.D.PASTE SHEET'!U1350="","",'S.D.PASTE SHEET'!U1350)</f>
        <v/>
      </c>
      <c s="90" t="str">
        <f>IF('S.D.PASTE SHEET'!V1350="","",'S.D.PASTE SHEET'!V1350)</f>
        <v/>
      </c>
      <c s="90" t="str">
        <f>IF('S.D.PASTE SHEET'!W1350="","",'S.D.PASTE SHEET'!W1350)</f>
        <v/>
      </c>
      <c s="90" t="str">
        <f>IF('S.D.PASTE SHEET'!X1350="","",'S.D.PASTE SHEET'!X1350)</f>
        <v/>
      </c>
      <c s="90" t="str">
        <f>IF('S.D.PASTE SHEET'!Y1350="","",'S.D.PASTE SHEET'!Y1350)</f>
        <v/>
      </c>
      <c s="90" t="str">
        <f>IF('S.D.PASTE SHEET'!Z1350="","",'S.D.PASTE SHEET'!Z1350)</f>
        <v/>
      </c>
      <c s="90" t="str">
        <f>IF('S.D.PASTE SHEET'!AA1350="","",'S.D.PASTE SHEET'!AA1350)</f>
        <v/>
      </c>
      <c s="90" t="str">
        <f>IF('S.D.PASTE SHEET'!AB1350="","",'S.D.PASTE SHEET'!AB1350)</f>
        <v/>
      </c>
      <c s="90" t="str">
        <f>IF('S.D.PASTE SHEET'!AC1350="","",'S.D.PASTE SHEET'!AC1350)</f>
        <v/>
      </c>
      <c s="90" t="str">
        <f>IF('S.D.PASTE SHEET'!AD1350="","",'S.D.PASTE SHEET'!AD1350)</f>
        <v/>
      </c>
      <c s="34"/>
      <c s="32" t="str">
        <f>IF(AK1350="","",IF(AK1350&gt;0,COUNT($AG$2:AG1350),""))</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0" s="32" t="str">
        <f>IF(BC1350="","",IF(BC1350&gt;0,COUNT($AY$2:AY1350),""))</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1" spans="1:66" ht="15.75" customHeight="1">
      <c r="A1351" s="90" t="str">
        <f>IF('S.D.PASTE SHEET'!A1351="","",'S.D.PASTE SHEET'!A1351)</f>
        <v/>
      </c>
      <c s="90" t="str">
        <f>IF('S.D.PASTE SHEET'!B1351="","",'S.D.PASTE SHEET'!B1351)</f>
        <v/>
      </c>
      <c s="90" t="str">
        <f>IF('S.D.PASTE SHEET'!C1351="","",'S.D.PASTE SHEET'!C1351)</f>
        <v/>
      </c>
      <c s="91" t="str">
        <f>IF('S.D.PASTE SHEET'!D1351="","",'S.D.PASTE SHEET'!D1351)</f>
        <v/>
      </c>
      <c s="90" t="str">
        <f>IF('S.D.PASTE SHEET'!E1351="","",UPPER('S.D.PASTE SHEET'!E1351))</f>
        <v/>
      </c>
      <c s="90" t="str">
        <f>IF('S.D.PASTE SHEET'!F1351="","",'S.D.PASTE SHEET'!F1351)</f>
        <v/>
      </c>
      <c s="90" t="str">
        <f>IF('S.D.PASTE SHEET'!G1351="","",UPPER('S.D.PASTE SHEET'!G1351))</f>
        <v/>
      </c>
      <c s="90" t="str">
        <f>IF('S.D.PASTE SHEET'!H1351="","",UPPER('S.D.PASTE SHEET'!H1351))</f>
        <v/>
      </c>
      <c s="90" t="str">
        <f>IF('S.D.PASTE SHEET'!I1351="","",'S.D.PASTE SHEET'!I1351)</f>
        <v/>
      </c>
      <c s="91" t="str">
        <f>IF('S.D.PASTE SHEET'!J1351="","",'S.D.PASTE SHEET'!J1351)</f>
        <v/>
      </c>
      <c s="90" t="str">
        <f>IF('S.D.PASTE SHEET'!K1351="","",'S.D.PASTE SHEET'!K1351)</f>
        <v/>
      </c>
      <c s="90" t="str">
        <f>IF('S.D.PASTE SHEET'!L1351="","",'S.D.PASTE SHEET'!L1351)</f>
        <v/>
      </c>
      <c s="90" t="str">
        <f>IF('S.D.PASTE SHEET'!M1351="","",'S.D.PASTE SHEET'!M1351)</f>
        <v/>
      </c>
      <c s="90" t="str">
        <f>IF('S.D.PASTE SHEET'!N1351="","",'S.D.PASTE SHEET'!N1351)</f>
        <v/>
      </c>
      <c s="90" t="str">
        <f>IF('S.D.PASTE SHEET'!O1351="","",'S.D.PASTE SHEET'!O1351)</f>
        <v/>
      </c>
      <c s="90" t="str">
        <f>IF('S.D.PASTE SHEET'!P1351="","",'S.D.PASTE SHEET'!P1351)</f>
        <v/>
      </c>
      <c s="90" t="str">
        <f>IF('S.D.PASTE SHEET'!Q1351="","",'S.D.PASTE SHEET'!Q1351)</f>
        <v/>
      </c>
      <c s="90" t="str">
        <f>IF('S.D.PASTE SHEET'!R1351="","",'S.D.PASTE SHEET'!R1351)</f>
        <v/>
      </c>
      <c s="90" t="str">
        <f>IF('S.D.PASTE SHEET'!S1351="","",'S.D.PASTE SHEET'!S1351)</f>
        <v/>
      </c>
      <c s="90" t="str">
        <f>IF('S.D.PASTE SHEET'!T1351="","",'S.D.PASTE SHEET'!T1351)</f>
        <v/>
      </c>
      <c s="90" t="str">
        <f>IF('S.D.PASTE SHEET'!U1351="","",'S.D.PASTE SHEET'!U1351)</f>
        <v/>
      </c>
      <c s="90" t="str">
        <f>IF('S.D.PASTE SHEET'!V1351="","",'S.D.PASTE SHEET'!V1351)</f>
        <v/>
      </c>
      <c s="90" t="str">
        <f>IF('S.D.PASTE SHEET'!W1351="","",'S.D.PASTE SHEET'!W1351)</f>
        <v/>
      </c>
      <c s="90" t="str">
        <f>IF('S.D.PASTE SHEET'!X1351="","",'S.D.PASTE SHEET'!X1351)</f>
        <v/>
      </c>
      <c s="90" t="str">
        <f>IF('S.D.PASTE SHEET'!Y1351="","",'S.D.PASTE SHEET'!Y1351)</f>
        <v/>
      </c>
      <c s="90" t="str">
        <f>IF('S.D.PASTE SHEET'!Z1351="","",'S.D.PASTE SHEET'!Z1351)</f>
        <v/>
      </c>
      <c s="90" t="str">
        <f>IF('S.D.PASTE SHEET'!AA1351="","",'S.D.PASTE SHEET'!AA1351)</f>
        <v/>
      </c>
      <c s="90" t="str">
        <f>IF('S.D.PASTE SHEET'!AB1351="","",'S.D.PASTE SHEET'!AB1351)</f>
        <v/>
      </c>
      <c s="90" t="str">
        <f>IF('S.D.PASTE SHEET'!AC1351="","",'S.D.PASTE SHEET'!AC1351)</f>
        <v/>
      </c>
      <c s="90" t="str">
        <f>IF('S.D.PASTE SHEET'!AD1351="","",'S.D.PASTE SHEET'!AD1351)</f>
        <v/>
      </c>
      <c s="34"/>
      <c s="32" t="str">
        <f>IF(AK1351="","",IF(AK1351&gt;0,COUNT($AG$2:AG1351),""))</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1" s="32" t="str">
        <f>IF(BC1351="","",IF(BC1351&gt;0,COUNT($AY$2:AY1351),""))</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2" spans="1:66" ht="15.75" customHeight="1">
      <c r="A1352" s="90" t="str">
        <f>IF('S.D.PASTE SHEET'!A1352="","",'S.D.PASTE SHEET'!A1352)</f>
        <v/>
      </c>
      <c s="90" t="str">
        <f>IF('S.D.PASTE SHEET'!B1352="","",'S.D.PASTE SHEET'!B1352)</f>
        <v/>
      </c>
      <c s="90" t="str">
        <f>IF('S.D.PASTE SHEET'!C1352="","",'S.D.PASTE SHEET'!C1352)</f>
        <v/>
      </c>
      <c s="91" t="str">
        <f>IF('S.D.PASTE SHEET'!D1352="","",'S.D.PASTE SHEET'!D1352)</f>
        <v/>
      </c>
      <c s="90" t="str">
        <f>IF('S.D.PASTE SHEET'!E1352="","",UPPER('S.D.PASTE SHEET'!E1352))</f>
        <v/>
      </c>
      <c s="90" t="str">
        <f>IF('S.D.PASTE SHEET'!F1352="","",'S.D.PASTE SHEET'!F1352)</f>
        <v/>
      </c>
      <c s="90" t="str">
        <f>IF('S.D.PASTE SHEET'!G1352="","",UPPER('S.D.PASTE SHEET'!G1352))</f>
        <v/>
      </c>
      <c s="90" t="str">
        <f>IF('S.D.PASTE SHEET'!H1352="","",UPPER('S.D.PASTE SHEET'!H1352))</f>
        <v/>
      </c>
      <c s="90" t="str">
        <f>IF('S.D.PASTE SHEET'!I1352="","",'S.D.PASTE SHEET'!I1352)</f>
        <v/>
      </c>
      <c s="91" t="str">
        <f>IF('S.D.PASTE SHEET'!J1352="","",'S.D.PASTE SHEET'!J1352)</f>
        <v/>
      </c>
      <c s="90" t="str">
        <f>IF('S.D.PASTE SHEET'!K1352="","",'S.D.PASTE SHEET'!K1352)</f>
        <v/>
      </c>
      <c s="90" t="str">
        <f>IF('S.D.PASTE SHEET'!L1352="","",'S.D.PASTE SHEET'!L1352)</f>
        <v/>
      </c>
      <c s="90" t="str">
        <f>IF('S.D.PASTE SHEET'!M1352="","",'S.D.PASTE SHEET'!M1352)</f>
        <v/>
      </c>
      <c s="90" t="str">
        <f>IF('S.D.PASTE SHEET'!N1352="","",'S.D.PASTE SHEET'!N1352)</f>
        <v/>
      </c>
      <c s="90" t="str">
        <f>IF('S.D.PASTE SHEET'!O1352="","",'S.D.PASTE SHEET'!O1352)</f>
        <v/>
      </c>
      <c s="90" t="str">
        <f>IF('S.D.PASTE SHEET'!P1352="","",'S.D.PASTE SHEET'!P1352)</f>
        <v/>
      </c>
      <c s="90" t="str">
        <f>IF('S.D.PASTE SHEET'!Q1352="","",'S.D.PASTE SHEET'!Q1352)</f>
        <v/>
      </c>
      <c s="90" t="str">
        <f>IF('S.D.PASTE SHEET'!R1352="","",'S.D.PASTE SHEET'!R1352)</f>
        <v/>
      </c>
      <c s="90" t="str">
        <f>IF('S.D.PASTE SHEET'!S1352="","",'S.D.PASTE SHEET'!S1352)</f>
        <v/>
      </c>
      <c s="90" t="str">
        <f>IF('S.D.PASTE SHEET'!T1352="","",'S.D.PASTE SHEET'!T1352)</f>
        <v/>
      </c>
      <c s="90" t="str">
        <f>IF('S.D.PASTE SHEET'!U1352="","",'S.D.PASTE SHEET'!U1352)</f>
        <v/>
      </c>
      <c s="90" t="str">
        <f>IF('S.D.PASTE SHEET'!V1352="","",'S.D.PASTE SHEET'!V1352)</f>
        <v/>
      </c>
      <c s="90" t="str">
        <f>IF('S.D.PASTE SHEET'!W1352="","",'S.D.PASTE SHEET'!W1352)</f>
        <v/>
      </c>
      <c s="90" t="str">
        <f>IF('S.D.PASTE SHEET'!X1352="","",'S.D.PASTE SHEET'!X1352)</f>
        <v/>
      </c>
      <c s="90" t="str">
        <f>IF('S.D.PASTE SHEET'!Y1352="","",'S.D.PASTE SHEET'!Y1352)</f>
        <v/>
      </c>
      <c s="90" t="str">
        <f>IF('S.D.PASTE SHEET'!Z1352="","",'S.D.PASTE SHEET'!Z1352)</f>
        <v/>
      </c>
      <c s="90" t="str">
        <f>IF('S.D.PASTE SHEET'!AA1352="","",'S.D.PASTE SHEET'!AA1352)</f>
        <v/>
      </c>
      <c s="90" t="str">
        <f>IF('S.D.PASTE SHEET'!AB1352="","",'S.D.PASTE SHEET'!AB1352)</f>
        <v/>
      </c>
      <c s="90" t="str">
        <f>IF('S.D.PASTE SHEET'!AC1352="","",'S.D.PASTE SHEET'!AC1352)</f>
        <v/>
      </c>
      <c s="90" t="str">
        <f>IF('S.D.PASTE SHEET'!AD1352="","",'S.D.PASTE SHEET'!AD1352)</f>
        <v/>
      </c>
      <c s="34"/>
      <c s="32" t="str">
        <f>IF(AK1352="","",IF(AK1352&gt;0,COUNT($AG$2:AG1352),""))</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2" s="32" t="str">
        <f>IF(BC1352="","",IF(BC1352&gt;0,COUNT($AY$2:AY1352),""))</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3" spans="1:66" ht="15.75" customHeight="1">
      <c r="A1353" s="90" t="str">
        <f>IF('S.D.PASTE SHEET'!A1353="","",'S.D.PASTE SHEET'!A1353)</f>
        <v/>
      </c>
      <c s="90" t="str">
        <f>IF('S.D.PASTE SHEET'!B1353="","",'S.D.PASTE SHEET'!B1353)</f>
        <v/>
      </c>
      <c s="90" t="str">
        <f>IF('S.D.PASTE SHEET'!C1353="","",'S.D.PASTE SHEET'!C1353)</f>
        <v/>
      </c>
      <c s="91" t="str">
        <f>IF('S.D.PASTE SHEET'!D1353="","",'S.D.PASTE SHEET'!D1353)</f>
        <v/>
      </c>
      <c s="90" t="str">
        <f>IF('S.D.PASTE SHEET'!E1353="","",UPPER('S.D.PASTE SHEET'!E1353))</f>
        <v/>
      </c>
      <c s="90" t="str">
        <f>IF('S.D.PASTE SHEET'!F1353="","",'S.D.PASTE SHEET'!F1353)</f>
        <v/>
      </c>
      <c s="90" t="str">
        <f>IF('S.D.PASTE SHEET'!G1353="","",UPPER('S.D.PASTE SHEET'!G1353))</f>
        <v/>
      </c>
      <c s="90" t="str">
        <f>IF('S.D.PASTE SHEET'!H1353="","",UPPER('S.D.PASTE SHEET'!H1353))</f>
        <v/>
      </c>
      <c s="90" t="str">
        <f>IF('S.D.PASTE SHEET'!I1353="","",'S.D.PASTE SHEET'!I1353)</f>
        <v/>
      </c>
      <c s="91" t="str">
        <f>IF('S.D.PASTE SHEET'!J1353="","",'S.D.PASTE SHEET'!J1353)</f>
        <v/>
      </c>
      <c s="90" t="str">
        <f>IF('S.D.PASTE SHEET'!K1353="","",'S.D.PASTE SHEET'!K1353)</f>
        <v/>
      </c>
      <c s="90" t="str">
        <f>IF('S.D.PASTE SHEET'!L1353="","",'S.D.PASTE SHEET'!L1353)</f>
        <v/>
      </c>
      <c s="90" t="str">
        <f>IF('S.D.PASTE SHEET'!M1353="","",'S.D.PASTE SHEET'!M1353)</f>
        <v/>
      </c>
      <c s="90" t="str">
        <f>IF('S.D.PASTE SHEET'!N1353="","",'S.D.PASTE SHEET'!N1353)</f>
        <v/>
      </c>
      <c s="90" t="str">
        <f>IF('S.D.PASTE SHEET'!O1353="","",'S.D.PASTE SHEET'!O1353)</f>
        <v/>
      </c>
      <c s="90" t="str">
        <f>IF('S.D.PASTE SHEET'!P1353="","",'S.D.PASTE SHEET'!P1353)</f>
        <v/>
      </c>
      <c s="90" t="str">
        <f>IF('S.D.PASTE SHEET'!Q1353="","",'S.D.PASTE SHEET'!Q1353)</f>
        <v/>
      </c>
      <c s="90" t="str">
        <f>IF('S.D.PASTE SHEET'!R1353="","",'S.D.PASTE SHEET'!R1353)</f>
        <v/>
      </c>
      <c s="90" t="str">
        <f>IF('S.D.PASTE SHEET'!S1353="","",'S.D.PASTE SHEET'!S1353)</f>
        <v/>
      </c>
      <c s="90" t="str">
        <f>IF('S.D.PASTE SHEET'!T1353="","",'S.D.PASTE SHEET'!T1353)</f>
        <v/>
      </c>
      <c s="90" t="str">
        <f>IF('S.D.PASTE SHEET'!U1353="","",'S.D.PASTE SHEET'!U1353)</f>
        <v/>
      </c>
      <c s="90" t="str">
        <f>IF('S.D.PASTE SHEET'!V1353="","",'S.D.PASTE SHEET'!V1353)</f>
        <v/>
      </c>
      <c s="90" t="str">
        <f>IF('S.D.PASTE SHEET'!W1353="","",'S.D.PASTE SHEET'!W1353)</f>
        <v/>
      </c>
      <c s="90" t="str">
        <f>IF('S.D.PASTE SHEET'!X1353="","",'S.D.PASTE SHEET'!X1353)</f>
        <v/>
      </c>
      <c s="90" t="str">
        <f>IF('S.D.PASTE SHEET'!Y1353="","",'S.D.PASTE SHEET'!Y1353)</f>
        <v/>
      </c>
      <c s="90" t="str">
        <f>IF('S.D.PASTE SHEET'!Z1353="","",'S.D.PASTE SHEET'!Z1353)</f>
        <v/>
      </c>
      <c s="90" t="str">
        <f>IF('S.D.PASTE SHEET'!AA1353="","",'S.D.PASTE SHEET'!AA1353)</f>
        <v/>
      </c>
      <c s="90" t="str">
        <f>IF('S.D.PASTE SHEET'!AB1353="","",'S.D.PASTE SHEET'!AB1353)</f>
        <v/>
      </c>
      <c s="90" t="str">
        <f>IF('S.D.PASTE SHEET'!AC1353="","",'S.D.PASTE SHEET'!AC1353)</f>
        <v/>
      </c>
      <c s="90" t="str">
        <f>IF('S.D.PASTE SHEET'!AD1353="","",'S.D.PASTE SHEET'!AD1353)</f>
        <v/>
      </c>
      <c s="34"/>
      <c s="32" t="str">
        <f>IF(AK1353="","",IF(AK1353&gt;0,COUNT($AG$2:AG1353),""))</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3" s="32" t="str">
        <f>IF(BC1353="","",IF(BC1353&gt;0,COUNT($AY$2:AY1353),""))</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4" spans="1:66" ht="15.75" customHeight="1">
      <c r="A1354" s="90" t="str">
        <f>IF('S.D.PASTE SHEET'!A1354="","",'S.D.PASTE SHEET'!A1354)</f>
        <v/>
      </c>
      <c s="90" t="str">
        <f>IF('S.D.PASTE SHEET'!B1354="","",'S.D.PASTE SHEET'!B1354)</f>
        <v/>
      </c>
      <c s="90" t="str">
        <f>IF('S.D.PASTE SHEET'!C1354="","",'S.D.PASTE SHEET'!C1354)</f>
        <v/>
      </c>
      <c s="91" t="str">
        <f>IF('S.D.PASTE SHEET'!D1354="","",'S.D.PASTE SHEET'!D1354)</f>
        <v/>
      </c>
      <c s="90" t="str">
        <f>IF('S.D.PASTE SHEET'!E1354="","",UPPER('S.D.PASTE SHEET'!E1354))</f>
        <v/>
      </c>
      <c s="90" t="str">
        <f>IF('S.D.PASTE SHEET'!F1354="","",'S.D.PASTE SHEET'!F1354)</f>
        <v/>
      </c>
      <c s="90" t="str">
        <f>IF('S.D.PASTE SHEET'!G1354="","",UPPER('S.D.PASTE SHEET'!G1354))</f>
        <v/>
      </c>
      <c s="90" t="str">
        <f>IF('S.D.PASTE SHEET'!H1354="","",UPPER('S.D.PASTE SHEET'!H1354))</f>
        <v/>
      </c>
      <c s="90" t="str">
        <f>IF('S.D.PASTE SHEET'!I1354="","",'S.D.PASTE SHEET'!I1354)</f>
        <v/>
      </c>
      <c s="91" t="str">
        <f>IF('S.D.PASTE SHEET'!J1354="","",'S.D.PASTE SHEET'!J1354)</f>
        <v/>
      </c>
      <c s="90" t="str">
        <f>IF('S.D.PASTE SHEET'!K1354="","",'S.D.PASTE SHEET'!K1354)</f>
        <v/>
      </c>
      <c s="90" t="str">
        <f>IF('S.D.PASTE SHEET'!L1354="","",'S.D.PASTE SHEET'!L1354)</f>
        <v/>
      </c>
      <c s="90" t="str">
        <f>IF('S.D.PASTE SHEET'!M1354="","",'S.D.PASTE SHEET'!M1354)</f>
        <v/>
      </c>
      <c s="90" t="str">
        <f>IF('S.D.PASTE SHEET'!N1354="","",'S.D.PASTE SHEET'!N1354)</f>
        <v/>
      </c>
      <c s="90" t="str">
        <f>IF('S.D.PASTE SHEET'!O1354="","",'S.D.PASTE SHEET'!O1354)</f>
        <v/>
      </c>
      <c s="90" t="str">
        <f>IF('S.D.PASTE SHEET'!P1354="","",'S.D.PASTE SHEET'!P1354)</f>
        <v/>
      </c>
      <c s="90" t="str">
        <f>IF('S.D.PASTE SHEET'!Q1354="","",'S.D.PASTE SHEET'!Q1354)</f>
        <v/>
      </c>
      <c s="90" t="str">
        <f>IF('S.D.PASTE SHEET'!R1354="","",'S.D.PASTE SHEET'!R1354)</f>
        <v/>
      </c>
      <c s="90" t="str">
        <f>IF('S.D.PASTE SHEET'!S1354="","",'S.D.PASTE SHEET'!S1354)</f>
        <v/>
      </c>
      <c s="90" t="str">
        <f>IF('S.D.PASTE SHEET'!T1354="","",'S.D.PASTE SHEET'!T1354)</f>
        <v/>
      </c>
      <c s="90" t="str">
        <f>IF('S.D.PASTE SHEET'!U1354="","",'S.D.PASTE SHEET'!U1354)</f>
        <v/>
      </c>
      <c s="90" t="str">
        <f>IF('S.D.PASTE SHEET'!V1354="","",'S.D.PASTE SHEET'!V1354)</f>
        <v/>
      </c>
      <c s="90" t="str">
        <f>IF('S.D.PASTE SHEET'!W1354="","",'S.D.PASTE SHEET'!W1354)</f>
        <v/>
      </c>
      <c s="90" t="str">
        <f>IF('S.D.PASTE SHEET'!X1354="","",'S.D.PASTE SHEET'!X1354)</f>
        <v/>
      </c>
      <c s="90" t="str">
        <f>IF('S.D.PASTE SHEET'!Y1354="","",'S.D.PASTE SHEET'!Y1354)</f>
        <v/>
      </c>
      <c s="90" t="str">
        <f>IF('S.D.PASTE SHEET'!Z1354="","",'S.D.PASTE SHEET'!Z1354)</f>
        <v/>
      </c>
      <c s="90" t="str">
        <f>IF('S.D.PASTE SHEET'!AA1354="","",'S.D.PASTE SHEET'!AA1354)</f>
        <v/>
      </c>
      <c s="90" t="str">
        <f>IF('S.D.PASTE SHEET'!AB1354="","",'S.D.PASTE SHEET'!AB1354)</f>
        <v/>
      </c>
      <c s="90" t="str">
        <f>IF('S.D.PASTE SHEET'!AC1354="","",'S.D.PASTE SHEET'!AC1354)</f>
        <v/>
      </c>
      <c s="90" t="str">
        <f>IF('S.D.PASTE SHEET'!AD1354="","",'S.D.PASTE SHEET'!AD1354)</f>
        <v/>
      </c>
      <c s="34"/>
      <c s="32" t="str">
        <f>IF(AK1354="","",IF(AK1354&gt;0,COUNT($AG$2:AG1354),""))</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4" s="32" t="str">
        <f>IF(BC1354="","",IF(BC1354&gt;0,COUNT($AY$2:AY1354),""))</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5" spans="1:66" ht="15.75" customHeight="1">
      <c r="A1355" s="90" t="str">
        <f>IF('S.D.PASTE SHEET'!A1355="","",'S.D.PASTE SHEET'!A1355)</f>
        <v/>
      </c>
      <c s="90" t="str">
        <f>IF('S.D.PASTE SHEET'!B1355="","",'S.D.PASTE SHEET'!B1355)</f>
        <v/>
      </c>
      <c s="90" t="str">
        <f>IF('S.D.PASTE SHEET'!C1355="","",'S.D.PASTE SHEET'!C1355)</f>
        <v/>
      </c>
      <c s="91" t="str">
        <f>IF('S.D.PASTE SHEET'!D1355="","",'S.D.PASTE SHEET'!D1355)</f>
        <v/>
      </c>
      <c s="90" t="str">
        <f>IF('S.D.PASTE SHEET'!E1355="","",UPPER('S.D.PASTE SHEET'!E1355))</f>
        <v/>
      </c>
      <c s="90" t="str">
        <f>IF('S.D.PASTE SHEET'!F1355="","",'S.D.PASTE SHEET'!F1355)</f>
        <v/>
      </c>
      <c s="90" t="str">
        <f>IF('S.D.PASTE SHEET'!G1355="","",UPPER('S.D.PASTE SHEET'!G1355))</f>
        <v/>
      </c>
      <c s="90" t="str">
        <f>IF('S.D.PASTE SHEET'!H1355="","",UPPER('S.D.PASTE SHEET'!H1355))</f>
        <v/>
      </c>
      <c s="90" t="str">
        <f>IF('S.D.PASTE SHEET'!I1355="","",'S.D.PASTE SHEET'!I1355)</f>
        <v/>
      </c>
      <c s="91" t="str">
        <f>IF('S.D.PASTE SHEET'!J1355="","",'S.D.PASTE SHEET'!J1355)</f>
        <v/>
      </c>
      <c s="90" t="str">
        <f>IF('S.D.PASTE SHEET'!K1355="","",'S.D.PASTE SHEET'!K1355)</f>
        <v/>
      </c>
      <c s="90" t="str">
        <f>IF('S.D.PASTE SHEET'!L1355="","",'S.D.PASTE SHEET'!L1355)</f>
        <v/>
      </c>
      <c s="90" t="str">
        <f>IF('S.D.PASTE SHEET'!M1355="","",'S.D.PASTE SHEET'!M1355)</f>
        <v/>
      </c>
      <c s="90" t="str">
        <f>IF('S.D.PASTE SHEET'!N1355="","",'S.D.PASTE SHEET'!N1355)</f>
        <v/>
      </c>
      <c s="90" t="str">
        <f>IF('S.D.PASTE SHEET'!O1355="","",'S.D.PASTE SHEET'!O1355)</f>
        <v/>
      </c>
      <c s="90" t="str">
        <f>IF('S.D.PASTE SHEET'!P1355="","",'S.D.PASTE SHEET'!P1355)</f>
        <v/>
      </c>
      <c s="90" t="str">
        <f>IF('S.D.PASTE SHEET'!Q1355="","",'S.D.PASTE SHEET'!Q1355)</f>
        <v/>
      </c>
      <c s="90" t="str">
        <f>IF('S.D.PASTE SHEET'!R1355="","",'S.D.PASTE SHEET'!R1355)</f>
        <v/>
      </c>
      <c s="90" t="str">
        <f>IF('S.D.PASTE SHEET'!S1355="","",'S.D.PASTE SHEET'!S1355)</f>
        <v/>
      </c>
      <c s="90" t="str">
        <f>IF('S.D.PASTE SHEET'!T1355="","",'S.D.PASTE SHEET'!T1355)</f>
        <v/>
      </c>
      <c s="90" t="str">
        <f>IF('S.D.PASTE SHEET'!U1355="","",'S.D.PASTE SHEET'!U1355)</f>
        <v/>
      </c>
      <c s="90" t="str">
        <f>IF('S.D.PASTE SHEET'!V1355="","",'S.D.PASTE SHEET'!V1355)</f>
        <v/>
      </c>
      <c s="90" t="str">
        <f>IF('S.D.PASTE SHEET'!W1355="","",'S.D.PASTE SHEET'!W1355)</f>
        <v/>
      </c>
      <c s="90" t="str">
        <f>IF('S.D.PASTE SHEET'!X1355="","",'S.D.PASTE SHEET'!X1355)</f>
        <v/>
      </c>
      <c s="90" t="str">
        <f>IF('S.D.PASTE SHEET'!Y1355="","",'S.D.PASTE SHEET'!Y1355)</f>
        <v/>
      </c>
      <c s="90" t="str">
        <f>IF('S.D.PASTE SHEET'!Z1355="","",'S.D.PASTE SHEET'!Z1355)</f>
        <v/>
      </c>
      <c s="90" t="str">
        <f>IF('S.D.PASTE SHEET'!AA1355="","",'S.D.PASTE SHEET'!AA1355)</f>
        <v/>
      </c>
      <c s="90" t="str">
        <f>IF('S.D.PASTE SHEET'!AB1355="","",'S.D.PASTE SHEET'!AB1355)</f>
        <v/>
      </c>
      <c s="90" t="str">
        <f>IF('S.D.PASTE SHEET'!AC1355="","",'S.D.PASTE SHEET'!AC1355)</f>
        <v/>
      </c>
      <c s="90" t="str">
        <f>IF('S.D.PASTE SHEET'!AD1355="","",'S.D.PASTE SHEET'!AD1355)</f>
        <v/>
      </c>
      <c s="34"/>
      <c s="32" t="str">
        <f>IF(AK1355="","",IF(AK1355&gt;0,COUNT($AG$2:AG1355),""))</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5" s="32" t="str">
        <f>IF(BC1355="","",IF(BC1355&gt;0,COUNT($AY$2:AY1355),""))</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6" spans="1:66" ht="15.75" customHeight="1">
      <c r="A1356" s="90" t="str">
        <f>IF('S.D.PASTE SHEET'!A1356="","",'S.D.PASTE SHEET'!A1356)</f>
        <v/>
      </c>
      <c s="90" t="str">
        <f>IF('S.D.PASTE SHEET'!B1356="","",'S.D.PASTE SHEET'!B1356)</f>
        <v/>
      </c>
      <c s="90" t="str">
        <f>IF('S.D.PASTE SHEET'!C1356="","",'S.D.PASTE SHEET'!C1356)</f>
        <v/>
      </c>
      <c s="91" t="str">
        <f>IF('S.D.PASTE SHEET'!D1356="","",'S.D.PASTE SHEET'!D1356)</f>
        <v/>
      </c>
      <c s="90" t="str">
        <f>IF('S.D.PASTE SHEET'!E1356="","",UPPER('S.D.PASTE SHEET'!E1356))</f>
        <v/>
      </c>
      <c s="90" t="str">
        <f>IF('S.D.PASTE SHEET'!F1356="","",'S.D.PASTE SHEET'!F1356)</f>
        <v/>
      </c>
      <c s="90" t="str">
        <f>IF('S.D.PASTE SHEET'!G1356="","",UPPER('S.D.PASTE SHEET'!G1356))</f>
        <v/>
      </c>
      <c s="90" t="str">
        <f>IF('S.D.PASTE SHEET'!H1356="","",UPPER('S.D.PASTE SHEET'!H1356))</f>
        <v/>
      </c>
      <c s="90" t="str">
        <f>IF('S.D.PASTE SHEET'!I1356="","",'S.D.PASTE SHEET'!I1356)</f>
        <v/>
      </c>
      <c s="91" t="str">
        <f>IF('S.D.PASTE SHEET'!J1356="","",'S.D.PASTE SHEET'!J1356)</f>
        <v/>
      </c>
      <c s="90" t="str">
        <f>IF('S.D.PASTE SHEET'!K1356="","",'S.D.PASTE SHEET'!K1356)</f>
        <v/>
      </c>
      <c s="90" t="str">
        <f>IF('S.D.PASTE SHEET'!L1356="","",'S.D.PASTE SHEET'!L1356)</f>
        <v/>
      </c>
      <c s="90" t="str">
        <f>IF('S.D.PASTE SHEET'!M1356="","",'S.D.PASTE SHEET'!M1356)</f>
        <v/>
      </c>
      <c s="90" t="str">
        <f>IF('S.D.PASTE SHEET'!N1356="","",'S.D.PASTE SHEET'!N1356)</f>
        <v/>
      </c>
      <c s="90" t="str">
        <f>IF('S.D.PASTE SHEET'!O1356="","",'S.D.PASTE SHEET'!O1356)</f>
        <v/>
      </c>
      <c s="90" t="str">
        <f>IF('S.D.PASTE SHEET'!P1356="","",'S.D.PASTE SHEET'!P1356)</f>
        <v/>
      </c>
      <c s="90" t="str">
        <f>IF('S.D.PASTE SHEET'!Q1356="","",'S.D.PASTE SHEET'!Q1356)</f>
        <v/>
      </c>
      <c s="90" t="str">
        <f>IF('S.D.PASTE SHEET'!R1356="","",'S.D.PASTE SHEET'!R1356)</f>
        <v/>
      </c>
      <c s="90" t="str">
        <f>IF('S.D.PASTE SHEET'!S1356="","",'S.D.PASTE SHEET'!S1356)</f>
        <v/>
      </c>
      <c s="90" t="str">
        <f>IF('S.D.PASTE SHEET'!T1356="","",'S.D.PASTE SHEET'!T1356)</f>
        <v/>
      </c>
      <c s="90" t="str">
        <f>IF('S.D.PASTE SHEET'!U1356="","",'S.D.PASTE SHEET'!U1356)</f>
        <v/>
      </c>
      <c s="90" t="str">
        <f>IF('S.D.PASTE SHEET'!V1356="","",'S.D.PASTE SHEET'!V1356)</f>
        <v/>
      </c>
      <c s="90" t="str">
        <f>IF('S.D.PASTE SHEET'!W1356="","",'S.D.PASTE SHEET'!W1356)</f>
        <v/>
      </c>
      <c s="90" t="str">
        <f>IF('S.D.PASTE SHEET'!X1356="","",'S.D.PASTE SHEET'!X1356)</f>
        <v/>
      </c>
      <c s="90" t="str">
        <f>IF('S.D.PASTE SHEET'!Y1356="","",'S.D.PASTE SHEET'!Y1356)</f>
        <v/>
      </c>
      <c s="90" t="str">
        <f>IF('S.D.PASTE SHEET'!Z1356="","",'S.D.PASTE SHEET'!Z1356)</f>
        <v/>
      </c>
      <c s="90" t="str">
        <f>IF('S.D.PASTE SHEET'!AA1356="","",'S.D.PASTE SHEET'!AA1356)</f>
        <v/>
      </c>
      <c s="90" t="str">
        <f>IF('S.D.PASTE SHEET'!AB1356="","",'S.D.PASTE SHEET'!AB1356)</f>
        <v/>
      </c>
      <c s="90" t="str">
        <f>IF('S.D.PASTE SHEET'!AC1356="","",'S.D.PASTE SHEET'!AC1356)</f>
        <v/>
      </c>
      <c s="90" t="str">
        <f>IF('S.D.PASTE SHEET'!AD1356="","",'S.D.PASTE SHEET'!AD1356)</f>
        <v/>
      </c>
      <c s="34"/>
      <c s="32" t="str">
        <f>IF(AK1356="","",IF(AK1356&gt;0,COUNT($AG$2:AG1356),""))</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6" s="32" t="str">
        <f>IF(BC1356="","",IF(BC1356&gt;0,COUNT($AY$2:AY1356),""))</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7" spans="1:66" ht="15.75" customHeight="1">
      <c r="A1357" s="90" t="str">
        <f>IF('S.D.PASTE SHEET'!A1357="","",'S.D.PASTE SHEET'!A1357)</f>
        <v/>
      </c>
      <c s="90" t="str">
        <f>IF('S.D.PASTE SHEET'!B1357="","",'S.D.PASTE SHEET'!B1357)</f>
        <v/>
      </c>
      <c s="90" t="str">
        <f>IF('S.D.PASTE SHEET'!C1357="","",'S.D.PASTE SHEET'!C1357)</f>
        <v/>
      </c>
      <c s="91" t="str">
        <f>IF('S.D.PASTE SHEET'!D1357="","",'S.D.PASTE SHEET'!D1357)</f>
        <v/>
      </c>
      <c s="90" t="str">
        <f>IF('S.D.PASTE SHEET'!E1357="","",UPPER('S.D.PASTE SHEET'!E1357))</f>
        <v/>
      </c>
      <c s="90" t="str">
        <f>IF('S.D.PASTE SHEET'!F1357="","",'S.D.PASTE SHEET'!F1357)</f>
        <v/>
      </c>
      <c s="90" t="str">
        <f>IF('S.D.PASTE SHEET'!G1357="","",UPPER('S.D.PASTE SHEET'!G1357))</f>
        <v/>
      </c>
      <c s="90" t="str">
        <f>IF('S.D.PASTE SHEET'!H1357="","",UPPER('S.D.PASTE SHEET'!H1357))</f>
        <v/>
      </c>
      <c s="90" t="str">
        <f>IF('S.D.PASTE SHEET'!I1357="","",'S.D.PASTE SHEET'!I1357)</f>
        <v/>
      </c>
      <c s="91" t="str">
        <f>IF('S.D.PASTE SHEET'!J1357="","",'S.D.PASTE SHEET'!J1357)</f>
        <v/>
      </c>
      <c s="90" t="str">
        <f>IF('S.D.PASTE SHEET'!K1357="","",'S.D.PASTE SHEET'!K1357)</f>
        <v/>
      </c>
      <c s="90" t="str">
        <f>IF('S.D.PASTE SHEET'!L1357="","",'S.D.PASTE SHEET'!L1357)</f>
        <v/>
      </c>
      <c s="90" t="str">
        <f>IF('S.D.PASTE SHEET'!M1357="","",'S.D.PASTE SHEET'!M1357)</f>
        <v/>
      </c>
      <c s="90" t="str">
        <f>IF('S.D.PASTE SHEET'!N1357="","",'S.D.PASTE SHEET'!N1357)</f>
        <v/>
      </c>
      <c s="90" t="str">
        <f>IF('S.D.PASTE SHEET'!O1357="","",'S.D.PASTE SHEET'!O1357)</f>
        <v/>
      </c>
      <c s="90" t="str">
        <f>IF('S.D.PASTE SHEET'!P1357="","",'S.D.PASTE SHEET'!P1357)</f>
        <v/>
      </c>
      <c s="90" t="str">
        <f>IF('S.D.PASTE SHEET'!Q1357="","",'S.D.PASTE SHEET'!Q1357)</f>
        <v/>
      </c>
      <c s="90" t="str">
        <f>IF('S.D.PASTE SHEET'!R1357="","",'S.D.PASTE SHEET'!R1357)</f>
        <v/>
      </c>
      <c s="90" t="str">
        <f>IF('S.D.PASTE SHEET'!S1357="","",'S.D.PASTE SHEET'!S1357)</f>
        <v/>
      </c>
      <c s="90" t="str">
        <f>IF('S.D.PASTE SHEET'!T1357="","",'S.D.PASTE SHEET'!T1357)</f>
        <v/>
      </c>
      <c s="90" t="str">
        <f>IF('S.D.PASTE SHEET'!U1357="","",'S.D.PASTE SHEET'!U1357)</f>
        <v/>
      </c>
      <c s="90" t="str">
        <f>IF('S.D.PASTE SHEET'!V1357="","",'S.D.PASTE SHEET'!V1357)</f>
        <v/>
      </c>
      <c s="90" t="str">
        <f>IF('S.D.PASTE SHEET'!W1357="","",'S.D.PASTE SHEET'!W1357)</f>
        <v/>
      </c>
      <c s="90" t="str">
        <f>IF('S.D.PASTE SHEET'!X1357="","",'S.D.PASTE SHEET'!X1357)</f>
        <v/>
      </c>
      <c s="90" t="str">
        <f>IF('S.D.PASTE SHEET'!Y1357="","",'S.D.PASTE SHEET'!Y1357)</f>
        <v/>
      </c>
      <c s="90" t="str">
        <f>IF('S.D.PASTE SHEET'!Z1357="","",'S.D.PASTE SHEET'!Z1357)</f>
        <v/>
      </c>
      <c s="90" t="str">
        <f>IF('S.D.PASTE SHEET'!AA1357="","",'S.D.PASTE SHEET'!AA1357)</f>
        <v/>
      </c>
      <c s="90" t="str">
        <f>IF('S.D.PASTE SHEET'!AB1357="","",'S.D.PASTE SHEET'!AB1357)</f>
        <v/>
      </c>
      <c s="90" t="str">
        <f>IF('S.D.PASTE SHEET'!AC1357="","",'S.D.PASTE SHEET'!AC1357)</f>
        <v/>
      </c>
      <c s="90" t="str">
        <f>IF('S.D.PASTE SHEET'!AD1357="","",'S.D.PASTE SHEET'!AD1357)</f>
        <v/>
      </c>
      <c s="34"/>
      <c s="32" t="str">
        <f>IF(AK1357="","",IF(AK1357&gt;0,COUNT($AG$2:AG1357),""))</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7" s="32" t="str">
        <f>IF(BC1357="","",IF(BC1357&gt;0,COUNT($AY$2:AY1357),""))</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8" spans="1:66" ht="15.75" customHeight="1">
      <c r="A1358" s="90" t="str">
        <f>IF('S.D.PASTE SHEET'!A1358="","",'S.D.PASTE SHEET'!A1358)</f>
        <v/>
      </c>
      <c s="90" t="str">
        <f>IF('S.D.PASTE SHEET'!B1358="","",'S.D.PASTE SHEET'!B1358)</f>
        <v/>
      </c>
      <c s="90" t="str">
        <f>IF('S.D.PASTE SHEET'!C1358="","",'S.D.PASTE SHEET'!C1358)</f>
        <v/>
      </c>
      <c s="91" t="str">
        <f>IF('S.D.PASTE SHEET'!D1358="","",'S.D.PASTE SHEET'!D1358)</f>
        <v/>
      </c>
      <c s="90" t="str">
        <f>IF('S.D.PASTE SHEET'!E1358="","",UPPER('S.D.PASTE SHEET'!E1358))</f>
        <v/>
      </c>
      <c s="90" t="str">
        <f>IF('S.D.PASTE SHEET'!F1358="","",'S.D.PASTE SHEET'!F1358)</f>
        <v/>
      </c>
      <c s="90" t="str">
        <f>IF('S.D.PASTE SHEET'!G1358="","",UPPER('S.D.PASTE SHEET'!G1358))</f>
        <v/>
      </c>
      <c s="90" t="str">
        <f>IF('S.D.PASTE SHEET'!H1358="","",UPPER('S.D.PASTE SHEET'!H1358))</f>
        <v/>
      </c>
      <c s="90" t="str">
        <f>IF('S.D.PASTE SHEET'!I1358="","",'S.D.PASTE SHEET'!I1358)</f>
        <v/>
      </c>
      <c s="91" t="str">
        <f>IF('S.D.PASTE SHEET'!J1358="","",'S.D.PASTE SHEET'!J1358)</f>
        <v/>
      </c>
      <c s="90" t="str">
        <f>IF('S.D.PASTE SHEET'!K1358="","",'S.D.PASTE SHEET'!K1358)</f>
        <v/>
      </c>
      <c s="90" t="str">
        <f>IF('S.D.PASTE SHEET'!L1358="","",'S.D.PASTE SHEET'!L1358)</f>
        <v/>
      </c>
      <c s="90" t="str">
        <f>IF('S.D.PASTE SHEET'!M1358="","",'S.D.PASTE SHEET'!M1358)</f>
        <v/>
      </c>
      <c s="90" t="str">
        <f>IF('S.D.PASTE SHEET'!N1358="","",'S.D.PASTE SHEET'!N1358)</f>
        <v/>
      </c>
      <c s="90" t="str">
        <f>IF('S.D.PASTE SHEET'!O1358="","",'S.D.PASTE SHEET'!O1358)</f>
        <v/>
      </c>
      <c s="90" t="str">
        <f>IF('S.D.PASTE SHEET'!P1358="","",'S.D.PASTE SHEET'!P1358)</f>
        <v/>
      </c>
      <c s="90" t="str">
        <f>IF('S.D.PASTE SHEET'!Q1358="","",'S.D.PASTE SHEET'!Q1358)</f>
        <v/>
      </c>
      <c s="90" t="str">
        <f>IF('S.D.PASTE SHEET'!R1358="","",'S.D.PASTE SHEET'!R1358)</f>
        <v/>
      </c>
      <c s="90" t="str">
        <f>IF('S.D.PASTE SHEET'!S1358="","",'S.D.PASTE SHEET'!S1358)</f>
        <v/>
      </c>
      <c s="90" t="str">
        <f>IF('S.D.PASTE SHEET'!T1358="","",'S.D.PASTE SHEET'!T1358)</f>
        <v/>
      </c>
      <c s="90" t="str">
        <f>IF('S.D.PASTE SHEET'!U1358="","",'S.D.PASTE SHEET'!U1358)</f>
        <v/>
      </c>
      <c s="90" t="str">
        <f>IF('S.D.PASTE SHEET'!V1358="","",'S.D.PASTE SHEET'!V1358)</f>
        <v/>
      </c>
      <c s="90" t="str">
        <f>IF('S.D.PASTE SHEET'!W1358="","",'S.D.PASTE SHEET'!W1358)</f>
        <v/>
      </c>
      <c s="90" t="str">
        <f>IF('S.D.PASTE SHEET'!X1358="","",'S.D.PASTE SHEET'!X1358)</f>
        <v/>
      </c>
      <c s="90" t="str">
        <f>IF('S.D.PASTE SHEET'!Y1358="","",'S.D.PASTE SHEET'!Y1358)</f>
        <v/>
      </c>
      <c s="90" t="str">
        <f>IF('S.D.PASTE SHEET'!Z1358="","",'S.D.PASTE SHEET'!Z1358)</f>
        <v/>
      </c>
      <c s="90" t="str">
        <f>IF('S.D.PASTE SHEET'!AA1358="","",'S.D.PASTE SHEET'!AA1358)</f>
        <v/>
      </c>
      <c s="90" t="str">
        <f>IF('S.D.PASTE SHEET'!AB1358="","",'S.D.PASTE SHEET'!AB1358)</f>
        <v/>
      </c>
      <c s="90" t="str">
        <f>IF('S.D.PASTE SHEET'!AC1358="","",'S.D.PASTE SHEET'!AC1358)</f>
        <v/>
      </c>
      <c s="90" t="str">
        <f>IF('S.D.PASTE SHEET'!AD1358="","",'S.D.PASTE SHEET'!AD1358)</f>
        <v/>
      </c>
      <c s="34"/>
      <c s="32" t="str">
        <f>IF(AK1358="","",IF(AK1358&gt;0,COUNT($AG$2:AG1358),""))</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8" s="32" t="str">
        <f>IF(BC1358="","",IF(BC1358&gt;0,COUNT($AY$2:AY1358),""))</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59" spans="1:66" ht="15.75" customHeight="1">
      <c r="A1359" s="90" t="str">
        <f>IF('S.D.PASTE SHEET'!A1359="","",'S.D.PASTE SHEET'!A1359)</f>
        <v/>
      </c>
      <c s="90" t="str">
        <f>IF('S.D.PASTE SHEET'!B1359="","",'S.D.PASTE SHEET'!B1359)</f>
        <v/>
      </c>
      <c s="90" t="str">
        <f>IF('S.D.PASTE SHEET'!C1359="","",'S.D.PASTE SHEET'!C1359)</f>
        <v/>
      </c>
      <c s="91" t="str">
        <f>IF('S.D.PASTE SHEET'!D1359="","",'S.D.PASTE SHEET'!D1359)</f>
        <v/>
      </c>
      <c s="90" t="str">
        <f>IF('S.D.PASTE SHEET'!E1359="","",UPPER('S.D.PASTE SHEET'!E1359))</f>
        <v/>
      </c>
      <c s="90" t="str">
        <f>IF('S.D.PASTE SHEET'!F1359="","",'S.D.PASTE SHEET'!F1359)</f>
        <v/>
      </c>
      <c s="90" t="str">
        <f>IF('S.D.PASTE SHEET'!G1359="","",UPPER('S.D.PASTE SHEET'!G1359))</f>
        <v/>
      </c>
      <c s="90" t="str">
        <f>IF('S.D.PASTE SHEET'!H1359="","",UPPER('S.D.PASTE SHEET'!H1359))</f>
        <v/>
      </c>
      <c s="90" t="str">
        <f>IF('S.D.PASTE SHEET'!I1359="","",'S.D.PASTE SHEET'!I1359)</f>
        <v/>
      </c>
      <c s="91" t="str">
        <f>IF('S.D.PASTE SHEET'!J1359="","",'S.D.PASTE SHEET'!J1359)</f>
        <v/>
      </c>
      <c s="90" t="str">
        <f>IF('S.D.PASTE SHEET'!K1359="","",'S.D.PASTE SHEET'!K1359)</f>
        <v/>
      </c>
      <c s="90" t="str">
        <f>IF('S.D.PASTE SHEET'!L1359="","",'S.D.PASTE SHEET'!L1359)</f>
        <v/>
      </c>
      <c s="90" t="str">
        <f>IF('S.D.PASTE SHEET'!M1359="","",'S.D.PASTE SHEET'!M1359)</f>
        <v/>
      </c>
      <c s="90" t="str">
        <f>IF('S.D.PASTE SHEET'!N1359="","",'S.D.PASTE SHEET'!N1359)</f>
        <v/>
      </c>
      <c s="90" t="str">
        <f>IF('S.D.PASTE SHEET'!O1359="","",'S.D.PASTE SHEET'!O1359)</f>
        <v/>
      </c>
      <c s="90" t="str">
        <f>IF('S.D.PASTE SHEET'!P1359="","",'S.D.PASTE SHEET'!P1359)</f>
        <v/>
      </c>
      <c s="90" t="str">
        <f>IF('S.D.PASTE SHEET'!Q1359="","",'S.D.PASTE SHEET'!Q1359)</f>
        <v/>
      </c>
      <c s="90" t="str">
        <f>IF('S.D.PASTE SHEET'!R1359="","",'S.D.PASTE SHEET'!R1359)</f>
        <v/>
      </c>
      <c s="90" t="str">
        <f>IF('S.D.PASTE SHEET'!S1359="","",'S.D.PASTE SHEET'!S1359)</f>
        <v/>
      </c>
      <c s="90" t="str">
        <f>IF('S.D.PASTE SHEET'!T1359="","",'S.D.PASTE SHEET'!T1359)</f>
        <v/>
      </c>
      <c s="90" t="str">
        <f>IF('S.D.PASTE SHEET'!U1359="","",'S.D.PASTE SHEET'!U1359)</f>
        <v/>
      </c>
      <c s="90" t="str">
        <f>IF('S.D.PASTE SHEET'!V1359="","",'S.D.PASTE SHEET'!V1359)</f>
        <v/>
      </c>
      <c s="90" t="str">
        <f>IF('S.D.PASTE SHEET'!W1359="","",'S.D.PASTE SHEET'!W1359)</f>
        <v/>
      </c>
      <c s="90" t="str">
        <f>IF('S.D.PASTE SHEET'!X1359="","",'S.D.PASTE SHEET'!X1359)</f>
        <v/>
      </c>
      <c s="90" t="str">
        <f>IF('S.D.PASTE SHEET'!Y1359="","",'S.D.PASTE SHEET'!Y1359)</f>
        <v/>
      </c>
      <c s="90" t="str">
        <f>IF('S.D.PASTE SHEET'!Z1359="","",'S.D.PASTE SHEET'!Z1359)</f>
        <v/>
      </c>
      <c s="90" t="str">
        <f>IF('S.D.PASTE SHEET'!AA1359="","",'S.D.PASTE SHEET'!AA1359)</f>
        <v/>
      </c>
      <c s="90" t="str">
        <f>IF('S.D.PASTE SHEET'!AB1359="","",'S.D.PASTE SHEET'!AB1359)</f>
        <v/>
      </c>
      <c s="90" t="str">
        <f>IF('S.D.PASTE SHEET'!AC1359="","",'S.D.PASTE SHEET'!AC1359)</f>
        <v/>
      </c>
      <c s="90" t="str">
        <f>IF('S.D.PASTE SHEET'!AD1359="","",'S.D.PASTE SHEET'!AD1359)</f>
        <v/>
      </c>
      <c s="34"/>
      <c s="32" t="str">
        <f>IF(AK1359="","",IF(AK1359&gt;0,COUNT($AG$2:AG1359),""))</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59" s="32" t="str">
        <f>IF(BC1359="","",IF(BC1359&gt;0,COUNT($AY$2:AY1359),""))</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60" spans="1:66" ht="15.75" customHeight="1">
      <c r="A1360" s="90" t="str">
        <f>IF('S.D.PASTE SHEET'!A1360="","",'S.D.PASTE SHEET'!A1360)</f>
        <v/>
      </c>
      <c s="90" t="str">
        <f>IF('S.D.PASTE SHEET'!B1360="","",'S.D.PASTE SHEET'!B1360)</f>
        <v/>
      </c>
      <c s="90" t="str">
        <f>IF('S.D.PASTE SHEET'!C1360="","",'S.D.PASTE SHEET'!C1360)</f>
        <v/>
      </c>
      <c s="91" t="str">
        <f>IF('S.D.PASTE SHEET'!D1360="","",'S.D.PASTE SHEET'!D1360)</f>
        <v/>
      </c>
      <c s="90" t="str">
        <f>IF('S.D.PASTE SHEET'!E1360="","",UPPER('S.D.PASTE SHEET'!E1360))</f>
        <v/>
      </c>
      <c s="90" t="str">
        <f>IF('S.D.PASTE SHEET'!F1360="","",'S.D.PASTE SHEET'!F1360)</f>
        <v/>
      </c>
      <c s="90" t="str">
        <f>IF('S.D.PASTE SHEET'!G1360="","",UPPER('S.D.PASTE SHEET'!G1360))</f>
        <v/>
      </c>
      <c s="90" t="str">
        <f>IF('S.D.PASTE SHEET'!H1360="","",UPPER('S.D.PASTE SHEET'!H1360))</f>
        <v/>
      </c>
      <c s="90" t="str">
        <f>IF('S.D.PASTE SHEET'!I1360="","",'S.D.PASTE SHEET'!I1360)</f>
        <v/>
      </c>
      <c s="91" t="str">
        <f>IF('S.D.PASTE SHEET'!J1360="","",'S.D.PASTE SHEET'!J1360)</f>
        <v/>
      </c>
      <c s="90" t="str">
        <f>IF('S.D.PASTE SHEET'!K1360="","",'S.D.PASTE SHEET'!K1360)</f>
        <v/>
      </c>
      <c s="90" t="str">
        <f>IF('S.D.PASTE SHEET'!L1360="","",'S.D.PASTE SHEET'!L1360)</f>
        <v/>
      </c>
      <c s="90" t="str">
        <f>IF('S.D.PASTE SHEET'!M1360="","",'S.D.PASTE SHEET'!M1360)</f>
        <v/>
      </c>
      <c s="90" t="str">
        <f>IF('S.D.PASTE SHEET'!N1360="","",'S.D.PASTE SHEET'!N1360)</f>
        <v/>
      </c>
      <c s="90" t="str">
        <f>IF('S.D.PASTE SHEET'!O1360="","",'S.D.PASTE SHEET'!O1360)</f>
        <v/>
      </c>
      <c s="90" t="str">
        <f>IF('S.D.PASTE SHEET'!P1360="","",'S.D.PASTE SHEET'!P1360)</f>
        <v/>
      </c>
      <c s="90" t="str">
        <f>IF('S.D.PASTE SHEET'!Q1360="","",'S.D.PASTE SHEET'!Q1360)</f>
        <v/>
      </c>
      <c s="90" t="str">
        <f>IF('S.D.PASTE SHEET'!R1360="","",'S.D.PASTE SHEET'!R1360)</f>
        <v/>
      </c>
      <c s="90" t="str">
        <f>IF('S.D.PASTE SHEET'!S1360="","",'S.D.PASTE SHEET'!S1360)</f>
        <v/>
      </c>
      <c s="90" t="str">
        <f>IF('S.D.PASTE SHEET'!T1360="","",'S.D.PASTE SHEET'!T1360)</f>
        <v/>
      </c>
      <c s="90" t="str">
        <f>IF('S.D.PASTE SHEET'!U1360="","",'S.D.PASTE SHEET'!U1360)</f>
        <v/>
      </c>
      <c s="90" t="str">
        <f>IF('S.D.PASTE SHEET'!V1360="","",'S.D.PASTE SHEET'!V1360)</f>
        <v/>
      </c>
      <c s="90" t="str">
        <f>IF('S.D.PASTE SHEET'!W1360="","",'S.D.PASTE SHEET'!W1360)</f>
        <v/>
      </c>
      <c s="90" t="str">
        <f>IF('S.D.PASTE SHEET'!X1360="","",'S.D.PASTE SHEET'!X1360)</f>
        <v/>
      </c>
      <c s="90" t="str">
        <f>IF('S.D.PASTE SHEET'!Y1360="","",'S.D.PASTE SHEET'!Y1360)</f>
        <v/>
      </c>
      <c s="90" t="str">
        <f>IF('S.D.PASTE SHEET'!Z1360="","",'S.D.PASTE SHEET'!Z1360)</f>
        <v/>
      </c>
      <c s="90" t="str">
        <f>IF('S.D.PASTE SHEET'!AA1360="","",'S.D.PASTE SHEET'!AA1360)</f>
        <v/>
      </c>
      <c s="90" t="str">
        <f>IF('S.D.PASTE SHEET'!AB1360="","",'S.D.PASTE SHEET'!AB1360)</f>
        <v/>
      </c>
      <c s="90" t="str">
        <f>IF('S.D.PASTE SHEET'!AC1360="","",'S.D.PASTE SHEET'!AC1360)</f>
        <v/>
      </c>
      <c s="90" t="str">
        <f>IF('S.D.PASTE SHEET'!AD1360="","",'S.D.PASTE SHEET'!AD1360)</f>
        <v/>
      </c>
      <c s="34"/>
      <c s="32" t="str">
        <f>IF(AK1360="","",IF(AK1360&gt;0,COUNT($AG$2:AG1360),""))</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 t="shared" si="190"/>
        <v/>
      </c>
      <c r="AX1360" s="32" t="str">
        <f>IF(BC1360="","",IF(BC1360&gt;0,COUNT($AY$2:AY1360),""))</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61" spans="1:66" ht="15.75" customHeight="1">
      <c r="A1361" s="90" t="str">
        <f>IF('S.D.PASTE SHEET'!A1361="","",'S.D.PASTE SHEET'!A1361)</f>
        <v/>
      </c>
      <c s="90" t="str">
        <f>IF('S.D.PASTE SHEET'!B1361="","",'S.D.PASTE SHEET'!B1361)</f>
        <v/>
      </c>
      <c s="90" t="str">
        <f>IF('S.D.PASTE SHEET'!C1361="","",'S.D.PASTE SHEET'!C1361)</f>
        <v/>
      </c>
      <c s="91" t="str">
        <f>IF('S.D.PASTE SHEET'!D1361="","",'S.D.PASTE SHEET'!D1361)</f>
        <v/>
      </c>
      <c s="90" t="str">
        <f>IF('S.D.PASTE SHEET'!E1361="","",UPPER('S.D.PASTE SHEET'!E1361))</f>
        <v/>
      </c>
      <c s="90" t="str">
        <f>IF('S.D.PASTE SHEET'!F1361="","",'S.D.PASTE SHEET'!F1361)</f>
        <v/>
      </c>
      <c s="90" t="str">
        <f>IF('S.D.PASTE SHEET'!G1361="","",UPPER('S.D.PASTE SHEET'!G1361))</f>
        <v/>
      </c>
      <c s="90" t="str">
        <f>IF('S.D.PASTE SHEET'!H1361="","",UPPER('S.D.PASTE SHEET'!H1361))</f>
        <v/>
      </c>
      <c s="90" t="str">
        <f>IF('S.D.PASTE SHEET'!I1361="","",'S.D.PASTE SHEET'!I1361)</f>
        <v/>
      </c>
      <c s="91" t="str">
        <f>IF('S.D.PASTE SHEET'!J1361="","",'S.D.PASTE SHEET'!J1361)</f>
        <v/>
      </c>
      <c s="90" t="str">
        <f>IF('S.D.PASTE SHEET'!K1361="","",'S.D.PASTE SHEET'!K1361)</f>
        <v/>
      </c>
      <c s="90" t="str">
        <f>IF('S.D.PASTE SHEET'!L1361="","",'S.D.PASTE SHEET'!L1361)</f>
        <v/>
      </c>
      <c s="90" t="str">
        <f>IF('S.D.PASTE SHEET'!M1361="","",'S.D.PASTE SHEET'!M1361)</f>
        <v/>
      </c>
      <c s="90" t="str">
        <f>IF('S.D.PASTE SHEET'!N1361="","",'S.D.PASTE SHEET'!N1361)</f>
        <v/>
      </c>
      <c s="90" t="str">
        <f>IF('S.D.PASTE SHEET'!O1361="","",'S.D.PASTE SHEET'!O1361)</f>
        <v/>
      </c>
      <c s="90" t="str">
        <f>IF('S.D.PASTE SHEET'!P1361="","",'S.D.PASTE SHEET'!P1361)</f>
        <v/>
      </c>
      <c s="90" t="str">
        <f>IF('S.D.PASTE SHEET'!Q1361="","",'S.D.PASTE SHEET'!Q1361)</f>
        <v/>
      </c>
      <c s="90" t="str">
        <f>IF('S.D.PASTE SHEET'!R1361="","",'S.D.PASTE SHEET'!R1361)</f>
        <v/>
      </c>
      <c s="90" t="str">
        <f>IF('S.D.PASTE SHEET'!S1361="","",'S.D.PASTE SHEET'!S1361)</f>
        <v/>
      </c>
      <c s="90" t="str">
        <f>IF('S.D.PASTE SHEET'!T1361="","",'S.D.PASTE SHEET'!T1361)</f>
        <v/>
      </c>
      <c s="90" t="str">
        <f>IF('S.D.PASTE SHEET'!U1361="","",'S.D.PASTE SHEET'!U1361)</f>
        <v/>
      </c>
      <c s="90" t="str">
        <f>IF('S.D.PASTE SHEET'!V1361="","",'S.D.PASTE SHEET'!V1361)</f>
        <v/>
      </c>
      <c s="90" t="str">
        <f>IF('S.D.PASTE SHEET'!W1361="","",'S.D.PASTE SHEET'!W1361)</f>
        <v/>
      </c>
      <c s="90" t="str">
        <f>IF('S.D.PASTE SHEET'!X1361="","",'S.D.PASTE SHEET'!X1361)</f>
        <v/>
      </c>
      <c s="90" t="str">
        <f>IF('S.D.PASTE SHEET'!Y1361="","",'S.D.PASTE SHEET'!Y1361)</f>
        <v/>
      </c>
      <c s="90" t="str">
        <f>IF('S.D.PASTE SHEET'!Z1361="","",'S.D.PASTE SHEET'!Z1361)</f>
        <v/>
      </c>
      <c s="90" t="str">
        <f>IF('S.D.PASTE SHEET'!AA1361="","",'S.D.PASTE SHEET'!AA1361)</f>
        <v/>
      </c>
      <c s="90" t="str">
        <f>IF('S.D.PASTE SHEET'!AB1361="","",'S.D.PASTE SHEET'!AB1361)</f>
        <v/>
      </c>
      <c s="90" t="str">
        <f>IF('S.D.PASTE SHEET'!AC1361="","",'S.D.PASTE SHEET'!AC1361)</f>
        <v/>
      </c>
      <c s="90" t="str">
        <f>IF('S.D.PASTE SHEET'!AD1361="","",'S.D.PASTE SHEET'!AD1361)</f>
        <v/>
      </c>
      <c s="34"/>
      <c s="32" t="str">
        <f>IF(AK1361="","",IF(AK1361&gt;0,COUNT($AG$2:AG1361),""))</f>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37" t="str">
        <f t="shared" si="190"/>
        <v/>
      </c>
      <c s="10" t="str">
        <f t="shared" si="190"/>
        <v/>
      </c>
      <c s="10" t="str">
        <f t="shared" si="190"/>
        <v/>
      </c>
      <c s="10" t="str">
        <f t="shared" si="190"/>
        <v/>
      </c>
      <c s="10" t="str">
        <f t="shared" si="190"/>
        <v/>
      </c>
      <c s="10" t="str">
        <f t="shared" si="190"/>
        <v/>
      </c>
      <c s="10" t="str">
        <f>IF(AND($AJ$1=5,$A1361=5),P1361,"")</f>
        <v/>
      </c>
      <c r="AX1361" s="32" t="str">
        <f>IF(BC1361="","",IF(BC1361&gt;0,COUNT($AY$2:AY1361),""))</f>
        <v/>
      </c>
      <c s="10" t="str">
        <f t="shared" si="191"/>
        <v/>
      </c>
      <c s="10" t="str">
        <f t="shared" si="192"/>
        <v/>
      </c>
      <c s="10" t="str">
        <f t="shared" si="192"/>
        <v/>
      </c>
      <c s="39" t="str">
        <f t="shared" si="192"/>
        <v/>
      </c>
      <c s="10" t="str">
        <f t="shared" si="192"/>
        <v/>
      </c>
      <c s="10" t="str">
        <f t="shared" si="192"/>
        <v/>
      </c>
      <c s="10" t="str">
        <f t="shared" si="192"/>
        <v/>
      </c>
      <c s="10" t="str">
        <f t="shared" si="192"/>
        <v/>
      </c>
      <c s="10" t="str">
        <f t="shared" si="192"/>
        <v/>
      </c>
      <c s="39" t="str">
        <f t="shared" si="192"/>
        <v/>
      </c>
      <c s="10" t="str">
        <f t="shared" si="192"/>
        <v/>
      </c>
      <c s="10" t="str">
        <f t="shared" si="192"/>
        <v/>
      </c>
      <c s="10" t="str">
        <f t="shared" si="192"/>
        <v/>
      </c>
      <c s="10" t="str">
        <f t="shared" si="192"/>
        <v/>
      </c>
      <c s="10" t="str">
        <f t="shared" si="192"/>
        <v/>
      </c>
      <c s="10" t="str">
        <f t="shared" si="192"/>
        <v/>
      </c>
    </row>
    <row r="1362" spans="1:66" ht="15.75" customHeight="1">
      <c r="A1362" s="90" t="str">
        <f>IF('S.D.PASTE SHEET'!A1362="","",'S.D.PASTE SHEET'!A1362)</f>
        <v/>
      </c>
      <c s="90" t="str">
        <f>IF('S.D.PASTE SHEET'!B1362="","",'S.D.PASTE SHEET'!B1362)</f>
        <v/>
      </c>
      <c s="90" t="str">
        <f>IF('S.D.PASTE SHEET'!C1362="","",'S.D.PASTE SHEET'!C1362)</f>
        <v/>
      </c>
      <c s="91" t="str">
        <f>IF('S.D.PASTE SHEET'!D1362="","",'S.D.PASTE SHEET'!D1362)</f>
        <v/>
      </c>
      <c s="90" t="str">
        <f>IF('S.D.PASTE SHEET'!E1362="","",UPPER('S.D.PASTE SHEET'!E1362))</f>
        <v/>
      </c>
      <c s="90" t="str">
        <f>IF('S.D.PASTE SHEET'!F1362="","",'S.D.PASTE SHEET'!F1362)</f>
        <v/>
      </c>
      <c s="90" t="str">
        <f>IF('S.D.PASTE SHEET'!G1362="","",UPPER('S.D.PASTE SHEET'!G1362))</f>
        <v/>
      </c>
      <c s="90" t="str">
        <f>IF('S.D.PASTE SHEET'!H1362="","",UPPER('S.D.PASTE SHEET'!H1362))</f>
        <v/>
      </c>
      <c s="90" t="str">
        <f>IF('S.D.PASTE SHEET'!I1362="","",'S.D.PASTE SHEET'!I1362)</f>
        <v/>
      </c>
      <c s="91" t="str">
        <f>IF('S.D.PASTE SHEET'!J1362="","",'S.D.PASTE SHEET'!J1362)</f>
        <v/>
      </c>
      <c s="90" t="str">
        <f>IF('S.D.PASTE SHEET'!K1362="","",'S.D.PASTE SHEET'!K1362)</f>
        <v/>
      </c>
      <c s="90" t="str">
        <f>IF('S.D.PASTE SHEET'!L1362="","",'S.D.PASTE SHEET'!L1362)</f>
        <v/>
      </c>
      <c s="90" t="str">
        <f>IF('S.D.PASTE SHEET'!M1362="","",'S.D.PASTE SHEET'!M1362)</f>
        <v/>
      </c>
      <c s="90" t="str">
        <f>IF('S.D.PASTE SHEET'!N1362="","",'S.D.PASTE SHEET'!N1362)</f>
        <v/>
      </c>
      <c s="90" t="str">
        <f>IF('S.D.PASTE SHEET'!O1362="","",'S.D.PASTE SHEET'!O1362)</f>
        <v/>
      </c>
      <c s="90" t="str">
        <f>IF('S.D.PASTE SHEET'!P1362="","",'S.D.PASTE SHEET'!P1362)</f>
        <v/>
      </c>
      <c s="90" t="str">
        <f>IF('S.D.PASTE SHEET'!Q1362="","",'S.D.PASTE SHEET'!Q1362)</f>
        <v/>
      </c>
      <c s="90" t="str">
        <f>IF('S.D.PASTE SHEET'!R1362="","",'S.D.PASTE SHEET'!R1362)</f>
        <v/>
      </c>
      <c s="90" t="str">
        <f>IF('S.D.PASTE SHEET'!S1362="","",'S.D.PASTE SHEET'!S1362)</f>
        <v/>
      </c>
      <c s="90" t="str">
        <f>IF('S.D.PASTE SHEET'!T1362="","",'S.D.PASTE SHEET'!T1362)</f>
        <v/>
      </c>
      <c s="90" t="str">
        <f>IF('S.D.PASTE SHEET'!U1362="","",'S.D.PASTE SHEET'!U1362)</f>
        <v/>
      </c>
      <c s="90" t="str">
        <f>IF('S.D.PASTE SHEET'!V1362="","",'S.D.PASTE SHEET'!V1362)</f>
        <v/>
      </c>
      <c s="90" t="str">
        <f>IF('S.D.PASTE SHEET'!W1362="","",'S.D.PASTE SHEET'!W1362)</f>
        <v/>
      </c>
      <c s="90" t="str">
        <f>IF('S.D.PASTE SHEET'!X1362="","",'S.D.PASTE SHEET'!X1362)</f>
        <v/>
      </c>
      <c s="90" t="str">
        <f>IF('S.D.PASTE SHEET'!Y1362="","",'S.D.PASTE SHEET'!Y1362)</f>
        <v/>
      </c>
      <c s="90" t="str">
        <f>IF('S.D.PASTE SHEET'!Z1362="","",'S.D.PASTE SHEET'!Z1362)</f>
        <v/>
      </c>
      <c s="90" t="str">
        <f>IF('S.D.PASTE SHEET'!AA1362="","",'S.D.PASTE SHEET'!AA1362)</f>
        <v/>
      </c>
      <c s="90" t="str">
        <f>IF('S.D.PASTE SHEET'!AB1362="","",'S.D.PASTE SHEET'!AB1362)</f>
        <v/>
      </c>
      <c s="90" t="str">
        <f>IF('S.D.PASTE SHEET'!AC1362="","",'S.D.PASTE SHEET'!AC1362)</f>
        <v/>
      </c>
      <c s="90" t="str">
        <f>IF('S.D.PASTE SHEET'!AD1362="","",'S.D.PASTE SHEET'!AD1362)</f>
        <v/>
      </c>
      <c s="34"/>
      <c s="32" t="str">
        <f>IF(AK1362="","",IF(AK1362&gt;0,COUNT($AG$2:AG1362),""))</f>
        <v/>
      </c>
      <c s="10" t="str">
        <f t="shared" si="193" ref="AG1362:AV1377">IF(AND($AJ$1=5,$A1362=5),A1362,"")</f>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2" s="32" t="str">
        <f>IF(BC1362="","",IF(BC1362&gt;0,COUNT($AY$2:AY1362),""))</f>
        <v/>
      </c>
      <c s="10" t="str">
        <f t="shared" si="191"/>
        <v/>
      </c>
      <c s="10" t="str">
        <f t="shared" si="194" ref="AZ1362:BN1377">IF(AND($BB$1=5,$A1362=5,$BC$1=$B1362),B1362,"")</f>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3" spans="1:66" ht="15.75" customHeight="1">
      <c r="A1363" s="90" t="str">
        <f>IF('S.D.PASTE SHEET'!A1363="","",'S.D.PASTE SHEET'!A1363)</f>
        <v/>
      </c>
      <c s="90" t="str">
        <f>IF('S.D.PASTE SHEET'!B1363="","",'S.D.PASTE SHEET'!B1363)</f>
        <v/>
      </c>
      <c s="90" t="str">
        <f>IF('S.D.PASTE SHEET'!C1363="","",'S.D.PASTE SHEET'!C1363)</f>
        <v/>
      </c>
      <c s="91" t="str">
        <f>IF('S.D.PASTE SHEET'!D1363="","",'S.D.PASTE SHEET'!D1363)</f>
        <v/>
      </c>
      <c s="90" t="str">
        <f>IF('S.D.PASTE SHEET'!E1363="","",UPPER('S.D.PASTE SHEET'!E1363))</f>
        <v/>
      </c>
      <c s="90" t="str">
        <f>IF('S.D.PASTE SHEET'!F1363="","",'S.D.PASTE SHEET'!F1363)</f>
        <v/>
      </c>
      <c s="90" t="str">
        <f>IF('S.D.PASTE SHEET'!G1363="","",UPPER('S.D.PASTE SHEET'!G1363))</f>
        <v/>
      </c>
      <c s="90" t="str">
        <f>IF('S.D.PASTE SHEET'!H1363="","",UPPER('S.D.PASTE SHEET'!H1363))</f>
        <v/>
      </c>
      <c s="90" t="str">
        <f>IF('S.D.PASTE SHEET'!I1363="","",'S.D.PASTE SHEET'!I1363)</f>
        <v/>
      </c>
      <c s="91" t="str">
        <f>IF('S.D.PASTE SHEET'!J1363="","",'S.D.PASTE SHEET'!J1363)</f>
        <v/>
      </c>
      <c s="90" t="str">
        <f>IF('S.D.PASTE SHEET'!K1363="","",'S.D.PASTE SHEET'!K1363)</f>
        <v/>
      </c>
      <c s="90" t="str">
        <f>IF('S.D.PASTE SHEET'!L1363="","",'S.D.PASTE SHEET'!L1363)</f>
        <v/>
      </c>
      <c s="90" t="str">
        <f>IF('S.D.PASTE SHEET'!M1363="","",'S.D.PASTE SHEET'!M1363)</f>
        <v/>
      </c>
      <c s="90" t="str">
        <f>IF('S.D.PASTE SHEET'!N1363="","",'S.D.PASTE SHEET'!N1363)</f>
        <v/>
      </c>
      <c s="90" t="str">
        <f>IF('S.D.PASTE SHEET'!O1363="","",'S.D.PASTE SHEET'!O1363)</f>
        <v/>
      </c>
      <c s="90" t="str">
        <f>IF('S.D.PASTE SHEET'!P1363="","",'S.D.PASTE SHEET'!P1363)</f>
        <v/>
      </c>
      <c s="90" t="str">
        <f>IF('S.D.PASTE SHEET'!Q1363="","",'S.D.PASTE SHEET'!Q1363)</f>
        <v/>
      </c>
      <c s="90" t="str">
        <f>IF('S.D.PASTE SHEET'!R1363="","",'S.D.PASTE SHEET'!R1363)</f>
        <v/>
      </c>
      <c s="90" t="str">
        <f>IF('S.D.PASTE SHEET'!S1363="","",'S.D.PASTE SHEET'!S1363)</f>
        <v/>
      </c>
      <c s="90" t="str">
        <f>IF('S.D.PASTE SHEET'!T1363="","",'S.D.PASTE SHEET'!T1363)</f>
        <v/>
      </c>
      <c s="90" t="str">
        <f>IF('S.D.PASTE SHEET'!U1363="","",'S.D.PASTE SHEET'!U1363)</f>
        <v/>
      </c>
      <c s="90" t="str">
        <f>IF('S.D.PASTE SHEET'!V1363="","",'S.D.PASTE SHEET'!V1363)</f>
        <v/>
      </c>
      <c s="90" t="str">
        <f>IF('S.D.PASTE SHEET'!W1363="","",'S.D.PASTE SHEET'!W1363)</f>
        <v/>
      </c>
      <c s="90" t="str">
        <f>IF('S.D.PASTE SHEET'!X1363="","",'S.D.PASTE SHEET'!X1363)</f>
        <v/>
      </c>
      <c s="90" t="str">
        <f>IF('S.D.PASTE SHEET'!Y1363="","",'S.D.PASTE SHEET'!Y1363)</f>
        <v/>
      </c>
      <c s="90" t="str">
        <f>IF('S.D.PASTE SHEET'!Z1363="","",'S.D.PASTE SHEET'!Z1363)</f>
        <v/>
      </c>
      <c s="90" t="str">
        <f>IF('S.D.PASTE SHEET'!AA1363="","",'S.D.PASTE SHEET'!AA1363)</f>
        <v/>
      </c>
      <c s="90" t="str">
        <f>IF('S.D.PASTE SHEET'!AB1363="","",'S.D.PASTE SHEET'!AB1363)</f>
        <v/>
      </c>
      <c s="90" t="str">
        <f>IF('S.D.PASTE SHEET'!AC1363="","",'S.D.PASTE SHEET'!AC1363)</f>
        <v/>
      </c>
      <c s="90" t="str">
        <f>IF('S.D.PASTE SHEET'!AD1363="","",'S.D.PASTE SHEET'!AD1363)</f>
        <v/>
      </c>
      <c s="34"/>
      <c s="32" t="str">
        <f>IF(AK1363="","",IF(AK1363&gt;0,COUNT($AG$2:AG1363),""))</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3" s="32" t="str">
        <f>IF(BC1363="","",IF(BC1363&gt;0,COUNT($AY$2:AY1363),""))</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4" spans="1:66" ht="15.75" customHeight="1">
      <c r="A1364" s="90" t="str">
        <f>IF('S.D.PASTE SHEET'!A1364="","",'S.D.PASTE SHEET'!A1364)</f>
        <v/>
      </c>
      <c s="90" t="str">
        <f>IF('S.D.PASTE SHEET'!B1364="","",'S.D.PASTE SHEET'!B1364)</f>
        <v/>
      </c>
      <c s="90" t="str">
        <f>IF('S.D.PASTE SHEET'!C1364="","",'S.D.PASTE SHEET'!C1364)</f>
        <v/>
      </c>
      <c s="91" t="str">
        <f>IF('S.D.PASTE SHEET'!D1364="","",'S.D.PASTE SHEET'!D1364)</f>
        <v/>
      </c>
      <c s="90" t="str">
        <f>IF('S.D.PASTE SHEET'!E1364="","",UPPER('S.D.PASTE SHEET'!E1364))</f>
        <v/>
      </c>
      <c s="90" t="str">
        <f>IF('S.D.PASTE SHEET'!F1364="","",'S.D.PASTE SHEET'!F1364)</f>
        <v/>
      </c>
      <c s="90" t="str">
        <f>IF('S.D.PASTE SHEET'!G1364="","",UPPER('S.D.PASTE SHEET'!G1364))</f>
        <v/>
      </c>
      <c s="90" t="str">
        <f>IF('S.D.PASTE SHEET'!H1364="","",UPPER('S.D.PASTE SHEET'!H1364))</f>
        <v/>
      </c>
      <c s="90" t="str">
        <f>IF('S.D.PASTE SHEET'!I1364="","",'S.D.PASTE SHEET'!I1364)</f>
        <v/>
      </c>
      <c s="91" t="str">
        <f>IF('S.D.PASTE SHEET'!J1364="","",'S.D.PASTE SHEET'!J1364)</f>
        <v/>
      </c>
      <c s="90" t="str">
        <f>IF('S.D.PASTE SHEET'!K1364="","",'S.D.PASTE SHEET'!K1364)</f>
        <v/>
      </c>
      <c s="90" t="str">
        <f>IF('S.D.PASTE SHEET'!L1364="","",'S.D.PASTE SHEET'!L1364)</f>
        <v/>
      </c>
      <c s="90" t="str">
        <f>IF('S.D.PASTE SHEET'!M1364="","",'S.D.PASTE SHEET'!M1364)</f>
        <v/>
      </c>
      <c s="90" t="str">
        <f>IF('S.D.PASTE SHEET'!N1364="","",'S.D.PASTE SHEET'!N1364)</f>
        <v/>
      </c>
      <c s="90" t="str">
        <f>IF('S.D.PASTE SHEET'!O1364="","",'S.D.PASTE SHEET'!O1364)</f>
        <v/>
      </c>
      <c s="90" t="str">
        <f>IF('S.D.PASTE SHEET'!P1364="","",'S.D.PASTE SHEET'!P1364)</f>
        <v/>
      </c>
      <c s="90" t="str">
        <f>IF('S.D.PASTE SHEET'!Q1364="","",'S.D.PASTE SHEET'!Q1364)</f>
        <v/>
      </c>
      <c s="90" t="str">
        <f>IF('S.D.PASTE SHEET'!R1364="","",'S.D.PASTE SHEET'!R1364)</f>
        <v/>
      </c>
      <c s="90" t="str">
        <f>IF('S.D.PASTE SHEET'!S1364="","",'S.D.PASTE SHEET'!S1364)</f>
        <v/>
      </c>
      <c s="90" t="str">
        <f>IF('S.D.PASTE SHEET'!T1364="","",'S.D.PASTE SHEET'!T1364)</f>
        <v/>
      </c>
      <c s="90" t="str">
        <f>IF('S.D.PASTE SHEET'!U1364="","",'S.D.PASTE SHEET'!U1364)</f>
        <v/>
      </c>
      <c s="90" t="str">
        <f>IF('S.D.PASTE SHEET'!V1364="","",'S.D.PASTE SHEET'!V1364)</f>
        <v/>
      </c>
      <c s="90" t="str">
        <f>IF('S.D.PASTE SHEET'!W1364="","",'S.D.PASTE SHEET'!W1364)</f>
        <v/>
      </c>
      <c s="90" t="str">
        <f>IF('S.D.PASTE SHEET'!X1364="","",'S.D.PASTE SHEET'!X1364)</f>
        <v/>
      </c>
      <c s="90" t="str">
        <f>IF('S.D.PASTE SHEET'!Y1364="","",'S.D.PASTE SHEET'!Y1364)</f>
        <v/>
      </c>
      <c s="90" t="str">
        <f>IF('S.D.PASTE SHEET'!Z1364="","",'S.D.PASTE SHEET'!Z1364)</f>
        <v/>
      </c>
      <c s="90" t="str">
        <f>IF('S.D.PASTE SHEET'!AA1364="","",'S.D.PASTE SHEET'!AA1364)</f>
        <v/>
      </c>
      <c s="90" t="str">
        <f>IF('S.D.PASTE SHEET'!AB1364="","",'S.D.PASTE SHEET'!AB1364)</f>
        <v/>
      </c>
      <c s="90" t="str">
        <f>IF('S.D.PASTE SHEET'!AC1364="","",'S.D.PASTE SHEET'!AC1364)</f>
        <v/>
      </c>
      <c s="90" t="str">
        <f>IF('S.D.PASTE SHEET'!AD1364="","",'S.D.PASTE SHEET'!AD1364)</f>
        <v/>
      </c>
      <c s="34"/>
      <c s="32" t="str">
        <f>IF(AK1364="","",IF(AK1364&gt;0,COUNT($AG$2:AG1364),""))</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4" s="32" t="str">
        <f>IF(BC1364="","",IF(BC1364&gt;0,COUNT($AY$2:AY1364),""))</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5" spans="1:66" ht="15.75" customHeight="1">
      <c r="A1365" s="90" t="str">
        <f>IF('S.D.PASTE SHEET'!A1365="","",'S.D.PASTE SHEET'!A1365)</f>
        <v/>
      </c>
      <c s="90" t="str">
        <f>IF('S.D.PASTE SHEET'!B1365="","",'S.D.PASTE SHEET'!B1365)</f>
        <v/>
      </c>
      <c s="90" t="str">
        <f>IF('S.D.PASTE SHEET'!C1365="","",'S.D.PASTE SHEET'!C1365)</f>
        <v/>
      </c>
      <c s="91" t="str">
        <f>IF('S.D.PASTE SHEET'!D1365="","",'S.D.PASTE SHEET'!D1365)</f>
        <v/>
      </c>
      <c s="90" t="str">
        <f>IF('S.D.PASTE SHEET'!E1365="","",UPPER('S.D.PASTE SHEET'!E1365))</f>
        <v/>
      </c>
      <c s="90" t="str">
        <f>IF('S.D.PASTE SHEET'!F1365="","",'S.D.PASTE SHEET'!F1365)</f>
        <v/>
      </c>
      <c s="90" t="str">
        <f>IF('S.D.PASTE SHEET'!G1365="","",UPPER('S.D.PASTE SHEET'!G1365))</f>
        <v/>
      </c>
      <c s="90" t="str">
        <f>IF('S.D.PASTE SHEET'!H1365="","",UPPER('S.D.PASTE SHEET'!H1365))</f>
        <v/>
      </c>
      <c s="90" t="str">
        <f>IF('S.D.PASTE SHEET'!I1365="","",'S.D.PASTE SHEET'!I1365)</f>
        <v/>
      </c>
      <c s="91" t="str">
        <f>IF('S.D.PASTE SHEET'!J1365="","",'S.D.PASTE SHEET'!J1365)</f>
        <v/>
      </c>
      <c s="90" t="str">
        <f>IF('S.D.PASTE SHEET'!K1365="","",'S.D.PASTE SHEET'!K1365)</f>
        <v/>
      </c>
      <c s="90" t="str">
        <f>IF('S.D.PASTE SHEET'!L1365="","",'S.D.PASTE SHEET'!L1365)</f>
        <v/>
      </c>
      <c s="90" t="str">
        <f>IF('S.D.PASTE SHEET'!M1365="","",'S.D.PASTE SHEET'!M1365)</f>
        <v/>
      </c>
      <c s="90" t="str">
        <f>IF('S.D.PASTE SHEET'!N1365="","",'S.D.PASTE SHEET'!N1365)</f>
        <v/>
      </c>
      <c s="90" t="str">
        <f>IF('S.D.PASTE SHEET'!O1365="","",'S.D.PASTE SHEET'!O1365)</f>
        <v/>
      </c>
      <c s="90" t="str">
        <f>IF('S.D.PASTE SHEET'!P1365="","",'S.D.PASTE SHEET'!P1365)</f>
        <v/>
      </c>
      <c s="90" t="str">
        <f>IF('S.D.PASTE SHEET'!Q1365="","",'S.D.PASTE SHEET'!Q1365)</f>
        <v/>
      </c>
      <c s="90" t="str">
        <f>IF('S.D.PASTE SHEET'!R1365="","",'S.D.PASTE SHEET'!R1365)</f>
        <v/>
      </c>
      <c s="90" t="str">
        <f>IF('S.D.PASTE SHEET'!S1365="","",'S.D.PASTE SHEET'!S1365)</f>
        <v/>
      </c>
      <c s="90" t="str">
        <f>IF('S.D.PASTE SHEET'!T1365="","",'S.D.PASTE SHEET'!T1365)</f>
        <v/>
      </c>
      <c s="90" t="str">
        <f>IF('S.D.PASTE SHEET'!U1365="","",'S.D.PASTE SHEET'!U1365)</f>
        <v/>
      </c>
      <c s="90" t="str">
        <f>IF('S.D.PASTE SHEET'!V1365="","",'S.D.PASTE SHEET'!V1365)</f>
        <v/>
      </c>
      <c s="90" t="str">
        <f>IF('S.D.PASTE SHEET'!W1365="","",'S.D.PASTE SHEET'!W1365)</f>
        <v/>
      </c>
      <c s="90" t="str">
        <f>IF('S.D.PASTE SHEET'!X1365="","",'S.D.PASTE SHEET'!X1365)</f>
        <v/>
      </c>
      <c s="90" t="str">
        <f>IF('S.D.PASTE SHEET'!Y1365="","",'S.D.PASTE SHEET'!Y1365)</f>
        <v/>
      </c>
      <c s="90" t="str">
        <f>IF('S.D.PASTE SHEET'!Z1365="","",'S.D.PASTE SHEET'!Z1365)</f>
        <v/>
      </c>
      <c s="90" t="str">
        <f>IF('S.D.PASTE SHEET'!AA1365="","",'S.D.PASTE SHEET'!AA1365)</f>
        <v/>
      </c>
      <c s="90" t="str">
        <f>IF('S.D.PASTE SHEET'!AB1365="","",'S.D.PASTE SHEET'!AB1365)</f>
        <v/>
      </c>
      <c s="90" t="str">
        <f>IF('S.D.PASTE SHEET'!AC1365="","",'S.D.PASTE SHEET'!AC1365)</f>
        <v/>
      </c>
      <c s="90" t="str">
        <f>IF('S.D.PASTE SHEET'!AD1365="","",'S.D.PASTE SHEET'!AD1365)</f>
        <v/>
      </c>
      <c s="34"/>
      <c s="32" t="str">
        <f>IF(AK1365="","",IF(AK1365&gt;0,COUNT($AG$2:AG1365),""))</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5" s="32" t="str">
        <f>IF(BC1365="","",IF(BC1365&gt;0,COUNT($AY$2:AY1365),""))</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6" spans="1:66" ht="15.75" customHeight="1">
      <c r="A1366" s="90" t="str">
        <f>IF('S.D.PASTE SHEET'!A1366="","",'S.D.PASTE SHEET'!A1366)</f>
        <v/>
      </c>
      <c s="90" t="str">
        <f>IF('S.D.PASTE SHEET'!B1366="","",'S.D.PASTE SHEET'!B1366)</f>
        <v/>
      </c>
      <c s="90" t="str">
        <f>IF('S.D.PASTE SHEET'!C1366="","",'S.D.PASTE SHEET'!C1366)</f>
        <v/>
      </c>
      <c s="91" t="str">
        <f>IF('S.D.PASTE SHEET'!D1366="","",'S.D.PASTE SHEET'!D1366)</f>
        <v/>
      </c>
      <c s="90" t="str">
        <f>IF('S.D.PASTE SHEET'!E1366="","",UPPER('S.D.PASTE SHEET'!E1366))</f>
        <v/>
      </c>
      <c s="90" t="str">
        <f>IF('S.D.PASTE SHEET'!F1366="","",'S.D.PASTE SHEET'!F1366)</f>
        <v/>
      </c>
      <c s="90" t="str">
        <f>IF('S.D.PASTE SHEET'!G1366="","",UPPER('S.D.PASTE SHEET'!G1366))</f>
        <v/>
      </c>
      <c s="90" t="str">
        <f>IF('S.D.PASTE SHEET'!H1366="","",UPPER('S.D.PASTE SHEET'!H1366))</f>
        <v/>
      </c>
      <c s="90" t="str">
        <f>IF('S.D.PASTE SHEET'!I1366="","",'S.D.PASTE SHEET'!I1366)</f>
        <v/>
      </c>
      <c s="91" t="str">
        <f>IF('S.D.PASTE SHEET'!J1366="","",'S.D.PASTE SHEET'!J1366)</f>
        <v/>
      </c>
      <c s="90" t="str">
        <f>IF('S.D.PASTE SHEET'!K1366="","",'S.D.PASTE SHEET'!K1366)</f>
        <v/>
      </c>
      <c s="90" t="str">
        <f>IF('S.D.PASTE SHEET'!L1366="","",'S.D.PASTE SHEET'!L1366)</f>
        <v/>
      </c>
      <c s="90" t="str">
        <f>IF('S.D.PASTE SHEET'!M1366="","",'S.D.PASTE SHEET'!M1366)</f>
        <v/>
      </c>
      <c s="90" t="str">
        <f>IF('S.D.PASTE SHEET'!N1366="","",'S.D.PASTE SHEET'!N1366)</f>
        <v/>
      </c>
      <c s="90" t="str">
        <f>IF('S.D.PASTE SHEET'!O1366="","",'S.D.PASTE SHEET'!O1366)</f>
        <v/>
      </c>
      <c s="90" t="str">
        <f>IF('S.D.PASTE SHEET'!P1366="","",'S.D.PASTE SHEET'!P1366)</f>
        <v/>
      </c>
      <c s="90" t="str">
        <f>IF('S.D.PASTE SHEET'!Q1366="","",'S.D.PASTE SHEET'!Q1366)</f>
        <v/>
      </c>
      <c s="90" t="str">
        <f>IF('S.D.PASTE SHEET'!R1366="","",'S.D.PASTE SHEET'!R1366)</f>
        <v/>
      </c>
      <c s="90" t="str">
        <f>IF('S.D.PASTE SHEET'!S1366="","",'S.D.PASTE SHEET'!S1366)</f>
        <v/>
      </c>
      <c s="90" t="str">
        <f>IF('S.D.PASTE SHEET'!T1366="","",'S.D.PASTE SHEET'!T1366)</f>
        <v/>
      </c>
      <c s="90" t="str">
        <f>IF('S.D.PASTE SHEET'!U1366="","",'S.D.PASTE SHEET'!U1366)</f>
        <v/>
      </c>
      <c s="90" t="str">
        <f>IF('S.D.PASTE SHEET'!V1366="","",'S.D.PASTE SHEET'!V1366)</f>
        <v/>
      </c>
      <c s="90" t="str">
        <f>IF('S.D.PASTE SHEET'!W1366="","",'S.D.PASTE SHEET'!W1366)</f>
        <v/>
      </c>
      <c s="90" t="str">
        <f>IF('S.D.PASTE SHEET'!X1366="","",'S.D.PASTE SHEET'!X1366)</f>
        <v/>
      </c>
      <c s="90" t="str">
        <f>IF('S.D.PASTE SHEET'!Y1366="","",'S.D.PASTE SHEET'!Y1366)</f>
        <v/>
      </c>
      <c s="90" t="str">
        <f>IF('S.D.PASTE SHEET'!Z1366="","",'S.D.PASTE SHEET'!Z1366)</f>
        <v/>
      </c>
      <c s="90" t="str">
        <f>IF('S.D.PASTE SHEET'!AA1366="","",'S.D.PASTE SHEET'!AA1366)</f>
        <v/>
      </c>
      <c s="90" t="str">
        <f>IF('S.D.PASTE SHEET'!AB1366="","",'S.D.PASTE SHEET'!AB1366)</f>
        <v/>
      </c>
      <c s="90" t="str">
        <f>IF('S.D.PASTE SHEET'!AC1366="","",'S.D.PASTE SHEET'!AC1366)</f>
        <v/>
      </c>
      <c s="90" t="str">
        <f>IF('S.D.PASTE SHEET'!AD1366="","",'S.D.PASTE SHEET'!AD1366)</f>
        <v/>
      </c>
      <c s="34"/>
      <c s="32" t="str">
        <f>IF(AK1366="","",IF(AK1366&gt;0,COUNT($AG$2:AG1366),""))</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6" s="32" t="str">
        <f>IF(BC1366="","",IF(BC1366&gt;0,COUNT($AY$2:AY1366),""))</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7" spans="1:66" ht="15.75" customHeight="1">
      <c r="A1367" s="90" t="str">
        <f>IF('S.D.PASTE SHEET'!A1367="","",'S.D.PASTE SHEET'!A1367)</f>
        <v/>
      </c>
      <c s="90" t="str">
        <f>IF('S.D.PASTE SHEET'!B1367="","",'S.D.PASTE SHEET'!B1367)</f>
        <v/>
      </c>
      <c s="90" t="str">
        <f>IF('S.D.PASTE SHEET'!C1367="","",'S.D.PASTE SHEET'!C1367)</f>
        <v/>
      </c>
      <c s="91" t="str">
        <f>IF('S.D.PASTE SHEET'!D1367="","",'S.D.PASTE SHEET'!D1367)</f>
        <v/>
      </c>
      <c s="90" t="str">
        <f>IF('S.D.PASTE SHEET'!E1367="","",UPPER('S.D.PASTE SHEET'!E1367))</f>
        <v/>
      </c>
      <c s="90" t="str">
        <f>IF('S.D.PASTE SHEET'!F1367="","",'S.D.PASTE SHEET'!F1367)</f>
        <v/>
      </c>
      <c s="90" t="str">
        <f>IF('S.D.PASTE SHEET'!G1367="","",UPPER('S.D.PASTE SHEET'!G1367))</f>
        <v/>
      </c>
      <c s="90" t="str">
        <f>IF('S.D.PASTE SHEET'!H1367="","",UPPER('S.D.PASTE SHEET'!H1367))</f>
        <v/>
      </c>
      <c s="90" t="str">
        <f>IF('S.D.PASTE SHEET'!I1367="","",'S.D.PASTE SHEET'!I1367)</f>
        <v/>
      </c>
      <c s="91" t="str">
        <f>IF('S.D.PASTE SHEET'!J1367="","",'S.D.PASTE SHEET'!J1367)</f>
        <v/>
      </c>
      <c s="90" t="str">
        <f>IF('S.D.PASTE SHEET'!K1367="","",'S.D.PASTE SHEET'!K1367)</f>
        <v/>
      </c>
      <c s="90" t="str">
        <f>IF('S.D.PASTE SHEET'!L1367="","",'S.D.PASTE SHEET'!L1367)</f>
        <v/>
      </c>
      <c s="90" t="str">
        <f>IF('S.D.PASTE SHEET'!M1367="","",'S.D.PASTE SHEET'!M1367)</f>
        <v/>
      </c>
      <c s="90" t="str">
        <f>IF('S.D.PASTE SHEET'!N1367="","",'S.D.PASTE SHEET'!N1367)</f>
        <v/>
      </c>
      <c s="90" t="str">
        <f>IF('S.D.PASTE SHEET'!O1367="","",'S.D.PASTE SHEET'!O1367)</f>
        <v/>
      </c>
      <c s="90" t="str">
        <f>IF('S.D.PASTE SHEET'!P1367="","",'S.D.PASTE SHEET'!P1367)</f>
        <v/>
      </c>
      <c s="90" t="str">
        <f>IF('S.D.PASTE SHEET'!Q1367="","",'S.D.PASTE SHEET'!Q1367)</f>
        <v/>
      </c>
      <c s="90" t="str">
        <f>IF('S.D.PASTE SHEET'!R1367="","",'S.D.PASTE SHEET'!R1367)</f>
        <v/>
      </c>
      <c s="90" t="str">
        <f>IF('S.D.PASTE SHEET'!S1367="","",'S.D.PASTE SHEET'!S1367)</f>
        <v/>
      </c>
      <c s="90" t="str">
        <f>IF('S.D.PASTE SHEET'!T1367="","",'S.D.PASTE SHEET'!T1367)</f>
        <v/>
      </c>
      <c s="90" t="str">
        <f>IF('S.D.PASTE SHEET'!U1367="","",'S.D.PASTE SHEET'!U1367)</f>
        <v/>
      </c>
      <c s="90" t="str">
        <f>IF('S.D.PASTE SHEET'!V1367="","",'S.D.PASTE SHEET'!V1367)</f>
        <v/>
      </c>
      <c s="90" t="str">
        <f>IF('S.D.PASTE SHEET'!W1367="","",'S.D.PASTE SHEET'!W1367)</f>
        <v/>
      </c>
      <c s="90" t="str">
        <f>IF('S.D.PASTE SHEET'!X1367="","",'S.D.PASTE SHEET'!X1367)</f>
        <v/>
      </c>
      <c s="90" t="str">
        <f>IF('S.D.PASTE SHEET'!Y1367="","",'S.D.PASTE SHEET'!Y1367)</f>
        <v/>
      </c>
      <c s="90" t="str">
        <f>IF('S.D.PASTE SHEET'!Z1367="","",'S.D.PASTE SHEET'!Z1367)</f>
        <v/>
      </c>
      <c s="90" t="str">
        <f>IF('S.D.PASTE SHEET'!AA1367="","",'S.D.PASTE SHEET'!AA1367)</f>
        <v/>
      </c>
      <c s="90" t="str">
        <f>IF('S.D.PASTE SHEET'!AB1367="","",'S.D.PASTE SHEET'!AB1367)</f>
        <v/>
      </c>
      <c s="90" t="str">
        <f>IF('S.D.PASTE SHEET'!AC1367="","",'S.D.PASTE SHEET'!AC1367)</f>
        <v/>
      </c>
      <c s="90" t="str">
        <f>IF('S.D.PASTE SHEET'!AD1367="","",'S.D.PASTE SHEET'!AD1367)</f>
        <v/>
      </c>
      <c s="34"/>
      <c s="32" t="str">
        <f>IF(AK1367="","",IF(AK1367&gt;0,COUNT($AG$2:AG1367),""))</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7" s="32" t="str">
        <f>IF(BC1367="","",IF(BC1367&gt;0,COUNT($AY$2:AY1367),""))</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8" spans="1:66" ht="15.75" customHeight="1">
      <c r="A1368" s="90" t="str">
        <f>IF('S.D.PASTE SHEET'!A1368="","",'S.D.PASTE SHEET'!A1368)</f>
        <v/>
      </c>
      <c s="90" t="str">
        <f>IF('S.D.PASTE SHEET'!B1368="","",'S.D.PASTE SHEET'!B1368)</f>
        <v/>
      </c>
      <c s="90" t="str">
        <f>IF('S.D.PASTE SHEET'!C1368="","",'S.D.PASTE SHEET'!C1368)</f>
        <v/>
      </c>
      <c s="91" t="str">
        <f>IF('S.D.PASTE SHEET'!D1368="","",'S.D.PASTE SHEET'!D1368)</f>
        <v/>
      </c>
      <c s="90" t="str">
        <f>IF('S.D.PASTE SHEET'!E1368="","",UPPER('S.D.PASTE SHEET'!E1368))</f>
        <v/>
      </c>
      <c s="90" t="str">
        <f>IF('S.D.PASTE SHEET'!F1368="","",'S.D.PASTE SHEET'!F1368)</f>
        <v/>
      </c>
      <c s="90" t="str">
        <f>IF('S.D.PASTE SHEET'!G1368="","",UPPER('S.D.PASTE SHEET'!G1368))</f>
        <v/>
      </c>
      <c s="90" t="str">
        <f>IF('S.D.PASTE SHEET'!H1368="","",UPPER('S.D.PASTE SHEET'!H1368))</f>
        <v/>
      </c>
      <c s="90" t="str">
        <f>IF('S.D.PASTE SHEET'!I1368="","",'S.D.PASTE SHEET'!I1368)</f>
        <v/>
      </c>
      <c s="91" t="str">
        <f>IF('S.D.PASTE SHEET'!J1368="","",'S.D.PASTE SHEET'!J1368)</f>
        <v/>
      </c>
      <c s="90" t="str">
        <f>IF('S.D.PASTE SHEET'!K1368="","",'S.D.PASTE SHEET'!K1368)</f>
        <v/>
      </c>
      <c s="90" t="str">
        <f>IF('S.D.PASTE SHEET'!L1368="","",'S.D.PASTE SHEET'!L1368)</f>
        <v/>
      </c>
      <c s="90" t="str">
        <f>IF('S.D.PASTE SHEET'!M1368="","",'S.D.PASTE SHEET'!M1368)</f>
        <v/>
      </c>
      <c s="90" t="str">
        <f>IF('S.D.PASTE SHEET'!N1368="","",'S.D.PASTE SHEET'!N1368)</f>
        <v/>
      </c>
      <c s="90" t="str">
        <f>IF('S.D.PASTE SHEET'!O1368="","",'S.D.PASTE SHEET'!O1368)</f>
        <v/>
      </c>
      <c s="90" t="str">
        <f>IF('S.D.PASTE SHEET'!P1368="","",'S.D.PASTE SHEET'!P1368)</f>
        <v/>
      </c>
      <c s="90" t="str">
        <f>IF('S.D.PASTE SHEET'!Q1368="","",'S.D.PASTE SHEET'!Q1368)</f>
        <v/>
      </c>
      <c s="90" t="str">
        <f>IF('S.D.PASTE SHEET'!R1368="","",'S.D.PASTE SHEET'!R1368)</f>
        <v/>
      </c>
      <c s="90" t="str">
        <f>IF('S.D.PASTE SHEET'!S1368="","",'S.D.PASTE SHEET'!S1368)</f>
        <v/>
      </c>
      <c s="90" t="str">
        <f>IF('S.D.PASTE SHEET'!T1368="","",'S.D.PASTE SHEET'!T1368)</f>
        <v/>
      </c>
      <c s="90" t="str">
        <f>IF('S.D.PASTE SHEET'!U1368="","",'S.D.PASTE SHEET'!U1368)</f>
        <v/>
      </c>
      <c s="90" t="str">
        <f>IF('S.D.PASTE SHEET'!V1368="","",'S.D.PASTE SHEET'!V1368)</f>
        <v/>
      </c>
      <c s="90" t="str">
        <f>IF('S.D.PASTE SHEET'!W1368="","",'S.D.PASTE SHEET'!W1368)</f>
        <v/>
      </c>
      <c s="90" t="str">
        <f>IF('S.D.PASTE SHEET'!X1368="","",'S.D.PASTE SHEET'!X1368)</f>
        <v/>
      </c>
      <c s="90" t="str">
        <f>IF('S.D.PASTE SHEET'!Y1368="","",'S.D.PASTE SHEET'!Y1368)</f>
        <v/>
      </c>
      <c s="90" t="str">
        <f>IF('S.D.PASTE SHEET'!Z1368="","",'S.D.PASTE SHEET'!Z1368)</f>
        <v/>
      </c>
      <c s="90" t="str">
        <f>IF('S.D.PASTE SHEET'!AA1368="","",'S.D.PASTE SHEET'!AA1368)</f>
        <v/>
      </c>
      <c s="90" t="str">
        <f>IF('S.D.PASTE SHEET'!AB1368="","",'S.D.PASTE SHEET'!AB1368)</f>
        <v/>
      </c>
      <c s="90" t="str">
        <f>IF('S.D.PASTE SHEET'!AC1368="","",'S.D.PASTE SHEET'!AC1368)</f>
        <v/>
      </c>
      <c s="90" t="str">
        <f>IF('S.D.PASTE SHEET'!AD1368="","",'S.D.PASTE SHEET'!AD1368)</f>
        <v/>
      </c>
      <c s="34"/>
      <c s="32" t="str">
        <f>IF(AK1368="","",IF(AK1368&gt;0,COUNT($AG$2:AG1368),""))</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8" s="32" t="str">
        <f>IF(BC1368="","",IF(BC1368&gt;0,COUNT($AY$2:AY1368),""))</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69" spans="1:66" ht="15.75" customHeight="1">
      <c r="A1369" s="90" t="str">
        <f>IF('S.D.PASTE SHEET'!A1369="","",'S.D.PASTE SHEET'!A1369)</f>
        <v/>
      </c>
      <c s="90" t="str">
        <f>IF('S.D.PASTE SHEET'!B1369="","",'S.D.PASTE SHEET'!B1369)</f>
        <v/>
      </c>
      <c s="90" t="str">
        <f>IF('S.D.PASTE SHEET'!C1369="","",'S.D.PASTE SHEET'!C1369)</f>
        <v/>
      </c>
      <c s="91" t="str">
        <f>IF('S.D.PASTE SHEET'!D1369="","",'S.D.PASTE SHEET'!D1369)</f>
        <v/>
      </c>
      <c s="90" t="str">
        <f>IF('S.D.PASTE SHEET'!E1369="","",UPPER('S.D.PASTE SHEET'!E1369))</f>
        <v/>
      </c>
      <c s="90" t="str">
        <f>IF('S.D.PASTE SHEET'!F1369="","",'S.D.PASTE SHEET'!F1369)</f>
        <v/>
      </c>
      <c s="90" t="str">
        <f>IF('S.D.PASTE SHEET'!G1369="","",UPPER('S.D.PASTE SHEET'!G1369))</f>
        <v/>
      </c>
      <c s="90" t="str">
        <f>IF('S.D.PASTE SHEET'!H1369="","",UPPER('S.D.PASTE SHEET'!H1369))</f>
        <v/>
      </c>
      <c s="90" t="str">
        <f>IF('S.D.PASTE SHEET'!I1369="","",'S.D.PASTE SHEET'!I1369)</f>
        <v/>
      </c>
      <c s="91" t="str">
        <f>IF('S.D.PASTE SHEET'!J1369="","",'S.D.PASTE SHEET'!J1369)</f>
        <v/>
      </c>
      <c s="90" t="str">
        <f>IF('S.D.PASTE SHEET'!K1369="","",'S.D.PASTE SHEET'!K1369)</f>
        <v/>
      </c>
      <c s="90" t="str">
        <f>IF('S.D.PASTE SHEET'!L1369="","",'S.D.PASTE SHEET'!L1369)</f>
        <v/>
      </c>
      <c s="90" t="str">
        <f>IF('S.D.PASTE SHEET'!M1369="","",'S.D.PASTE SHEET'!M1369)</f>
        <v/>
      </c>
      <c s="90" t="str">
        <f>IF('S.D.PASTE SHEET'!N1369="","",'S.D.PASTE SHEET'!N1369)</f>
        <v/>
      </c>
      <c s="90" t="str">
        <f>IF('S.D.PASTE SHEET'!O1369="","",'S.D.PASTE SHEET'!O1369)</f>
        <v/>
      </c>
      <c s="90" t="str">
        <f>IF('S.D.PASTE SHEET'!P1369="","",'S.D.PASTE SHEET'!P1369)</f>
        <v/>
      </c>
      <c s="90" t="str">
        <f>IF('S.D.PASTE SHEET'!Q1369="","",'S.D.PASTE SHEET'!Q1369)</f>
        <v/>
      </c>
      <c s="90" t="str">
        <f>IF('S.D.PASTE SHEET'!R1369="","",'S.D.PASTE SHEET'!R1369)</f>
        <v/>
      </c>
      <c s="90" t="str">
        <f>IF('S.D.PASTE SHEET'!S1369="","",'S.D.PASTE SHEET'!S1369)</f>
        <v/>
      </c>
      <c s="90" t="str">
        <f>IF('S.D.PASTE SHEET'!T1369="","",'S.D.PASTE SHEET'!T1369)</f>
        <v/>
      </c>
      <c s="90" t="str">
        <f>IF('S.D.PASTE SHEET'!U1369="","",'S.D.PASTE SHEET'!U1369)</f>
        <v/>
      </c>
      <c s="90" t="str">
        <f>IF('S.D.PASTE SHEET'!V1369="","",'S.D.PASTE SHEET'!V1369)</f>
        <v/>
      </c>
      <c s="90" t="str">
        <f>IF('S.D.PASTE SHEET'!W1369="","",'S.D.PASTE SHEET'!W1369)</f>
        <v/>
      </c>
      <c s="90" t="str">
        <f>IF('S.D.PASTE SHEET'!X1369="","",'S.D.PASTE SHEET'!X1369)</f>
        <v/>
      </c>
      <c s="90" t="str">
        <f>IF('S.D.PASTE SHEET'!Y1369="","",'S.D.PASTE SHEET'!Y1369)</f>
        <v/>
      </c>
      <c s="90" t="str">
        <f>IF('S.D.PASTE SHEET'!Z1369="","",'S.D.PASTE SHEET'!Z1369)</f>
        <v/>
      </c>
      <c s="90" t="str">
        <f>IF('S.D.PASTE SHEET'!AA1369="","",'S.D.PASTE SHEET'!AA1369)</f>
        <v/>
      </c>
      <c s="90" t="str">
        <f>IF('S.D.PASTE SHEET'!AB1369="","",'S.D.PASTE SHEET'!AB1369)</f>
        <v/>
      </c>
      <c s="90" t="str">
        <f>IF('S.D.PASTE SHEET'!AC1369="","",'S.D.PASTE SHEET'!AC1369)</f>
        <v/>
      </c>
      <c s="90" t="str">
        <f>IF('S.D.PASTE SHEET'!AD1369="","",'S.D.PASTE SHEET'!AD1369)</f>
        <v/>
      </c>
      <c s="34"/>
      <c s="32" t="str">
        <f>IF(AK1369="","",IF(AK1369&gt;0,COUNT($AG$2:AG1369),""))</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69" s="32" t="str">
        <f>IF(BC1369="","",IF(BC1369&gt;0,COUNT($AY$2:AY1369),""))</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0" spans="1:66" ht="15.75" customHeight="1">
      <c r="A1370" s="90" t="str">
        <f>IF('S.D.PASTE SHEET'!A1370="","",'S.D.PASTE SHEET'!A1370)</f>
        <v/>
      </c>
      <c s="90" t="str">
        <f>IF('S.D.PASTE SHEET'!B1370="","",'S.D.PASTE SHEET'!B1370)</f>
        <v/>
      </c>
      <c s="90" t="str">
        <f>IF('S.D.PASTE SHEET'!C1370="","",'S.D.PASTE SHEET'!C1370)</f>
        <v/>
      </c>
      <c s="91" t="str">
        <f>IF('S.D.PASTE SHEET'!D1370="","",'S.D.PASTE SHEET'!D1370)</f>
        <v/>
      </c>
      <c s="90" t="str">
        <f>IF('S.D.PASTE SHEET'!E1370="","",UPPER('S.D.PASTE SHEET'!E1370))</f>
        <v/>
      </c>
      <c s="90" t="str">
        <f>IF('S.D.PASTE SHEET'!F1370="","",'S.D.PASTE SHEET'!F1370)</f>
        <v/>
      </c>
      <c s="90" t="str">
        <f>IF('S.D.PASTE SHEET'!G1370="","",UPPER('S.D.PASTE SHEET'!G1370))</f>
        <v/>
      </c>
      <c s="90" t="str">
        <f>IF('S.D.PASTE SHEET'!H1370="","",UPPER('S.D.PASTE SHEET'!H1370))</f>
        <v/>
      </c>
      <c s="90" t="str">
        <f>IF('S.D.PASTE SHEET'!I1370="","",'S.D.PASTE SHEET'!I1370)</f>
        <v/>
      </c>
      <c s="91" t="str">
        <f>IF('S.D.PASTE SHEET'!J1370="","",'S.D.PASTE SHEET'!J1370)</f>
        <v/>
      </c>
      <c s="90" t="str">
        <f>IF('S.D.PASTE SHEET'!K1370="","",'S.D.PASTE SHEET'!K1370)</f>
        <v/>
      </c>
      <c s="90" t="str">
        <f>IF('S.D.PASTE SHEET'!L1370="","",'S.D.PASTE SHEET'!L1370)</f>
        <v/>
      </c>
      <c s="90" t="str">
        <f>IF('S.D.PASTE SHEET'!M1370="","",'S.D.PASTE SHEET'!M1370)</f>
        <v/>
      </c>
      <c s="90" t="str">
        <f>IF('S.D.PASTE SHEET'!N1370="","",'S.D.PASTE SHEET'!N1370)</f>
        <v/>
      </c>
      <c s="90" t="str">
        <f>IF('S.D.PASTE SHEET'!O1370="","",'S.D.PASTE SHEET'!O1370)</f>
        <v/>
      </c>
      <c s="90" t="str">
        <f>IF('S.D.PASTE SHEET'!P1370="","",'S.D.PASTE SHEET'!P1370)</f>
        <v/>
      </c>
      <c s="90" t="str">
        <f>IF('S.D.PASTE SHEET'!Q1370="","",'S.D.PASTE SHEET'!Q1370)</f>
        <v/>
      </c>
      <c s="90" t="str">
        <f>IF('S.D.PASTE SHEET'!R1370="","",'S.D.PASTE SHEET'!R1370)</f>
        <v/>
      </c>
      <c s="90" t="str">
        <f>IF('S.D.PASTE SHEET'!S1370="","",'S.D.PASTE SHEET'!S1370)</f>
        <v/>
      </c>
      <c s="90" t="str">
        <f>IF('S.D.PASTE SHEET'!T1370="","",'S.D.PASTE SHEET'!T1370)</f>
        <v/>
      </c>
      <c s="90" t="str">
        <f>IF('S.D.PASTE SHEET'!U1370="","",'S.D.PASTE SHEET'!U1370)</f>
        <v/>
      </c>
      <c s="90" t="str">
        <f>IF('S.D.PASTE SHEET'!V1370="","",'S.D.PASTE SHEET'!V1370)</f>
        <v/>
      </c>
      <c s="90" t="str">
        <f>IF('S.D.PASTE SHEET'!W1370="","",'S.D.PASTE SHEET'!W1370)</f>
        <v/>
      </c>
      <c s="90" t="str">
        <f>IF('S.D.PASTE SHEET'!X1370="","",'S.D.PASTE SHEET'!X1370)</f>
        <v/>
      </c>
      <c s="90" t="str">
        <f>IF('S.D.PASTE SHEET'!Y1370="","",'S.D.PASTE SHEET'!Y1370)</f>
        <v/>
      </c>
      <c s="90" t="str">
        <f>IF('S.D.PASTE SHEET'!Z1370="","",'S.D.PASTE SHEET'!Z1370)</f>
        <v/>
      </c>
      <c s="90" t="str">
        <f>IF('S.D.PASTE SHEET'!AA1370="","",'S.D.PASTE SHEET'!AA1370)</f>
        <v/>
      </c>
      <c s="90" t="str">
        <f>IF('S.D.PASTE SHEET'!AB1370="","",'S.D.PASTE SHEET'!AB1370)</f>
        <v/>
      </c>
      <c s="90" t="str">
        <f>IF('S.D.PASTE SHEET'!AC1370="","",'S.D.PASTE SHEET'!AC1370)</f>
        <v/>
      </c>
      <c s="90" t="str">
        <f>IF('S.D.PASTE SHEET'!AD1370="","",'S.D.PASTE SHEET'!AD1370)</f>
        <v/>
      </c>
      <c s="34"/>
      <c s="32" t="str">
        <f>IF(AK1370="","",IF(AK1370&gt;0,COUNT($AG$2:AG1370),""))</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0" s="32" t="str">
        <f>IF(BC1370="","",IF(BC1370&gt;0,COUNT($AY$2:AY1370),""))</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1" spans="1:66" ht="15.75" customHeight="1">
      <c r="A1371" s="90" t="str">
        <f>IF('S.D.PASTE SHEET'!A1371="","",'S.D.PASTE SHEET'!A1371)</f>
        <v/>
      </c>
      <c s="90" t="str">
        <f>IF('S.D.PASTE SHEET'!B1371="","",'S.D.PASTE SHEET'!B1371)</f>
        <v/>
      </c>
      <c s="90" t="str">
        <f>IF('S.D.PASTE SHEET'!C1371="","",'S.D.PASTE SHEET'!C1371)</f>
        <v/>
      </c>
      <c s="91" t="str">
        <f>IF('S.D.PASTE SHEET'!D1371="","",'S.D.PASTE SHEET'!D1371)</f>
        <v/>
      </c>
      <c s="90" t="str">
        <f>IF('S.D.PASTE SHEET'!E1371="","",UPPER('S.D.PASTE SHEET'!E1371))</f>
        <v/>
      </c>
      <c s="90" t="str">
        <f>IF('S.D.PASTE SHEET'!F1371="","",'S.D.PASTE SHEET'!F1371)</f>
        <v/>
      </c>
      <c s="90" t="str">
        <f>IF('S.D.PASTE SHEET'!G1371="","",UPPER('S.D.PASTE SHEET'!G1371))</f>
        <v/>
      </c>
      <c s="90" t="str">
        <f>IF('S.D.PASTE SHEET'!H1371="","",UPPER('S.D.PASTE SHEET'!H1371))</f>
        <v/>
      </c>
      <c s="90" t="str">
        <f>IF('S.D.PASTE SHEET'!I1371="","",'S.D.PASTE SHEET'!I1371)</f>
        <v/>
      </c>
      <c s="91" t="str">
        <f>IF('S.D.PASTE SHEET'!J1371="","",'S.D.PASTE SHEET'!J1371)</f>
        <v/>
      </c>
      <c s="90" t="str">
        <f>IF('S.D.PASTE SHEET'!K1371="","",'S.D.PASTE SHEET'!K1371)</f>
        <v/>
      </c>
      <c s="90" t="str">
        <f>IF('S.D.PASTE SHEET'!L1371="","",'S.D.PASTE SHEET'!L1371)</f>
        <v/>
      </c>
      <c s="90" t="str">
        <f>IF('S.D.PASTE SHEET'!M1371="","",'S.D.PASTE SHEET'!M1371)</f>
        <v/>
      </c>
      <c s="90" t="str">
        <f>IF('S.D.PASTE SHEET'!N1371="","",'S.D.PASTE SHEET'!N1371)</f>
        <v/>
      </c>
      <c s="90" t="str">
        <f>IF('S.D.PASTE SHEET'!O1371="","",'S.D.PASTE SHEET'!O1371)</f>
        <v/>
      </c>
      <c s="90" t="str">
        <f>IF('S.D.PASTE SHEET'!P1371="","",'S.D.PASTE SHEET'!P1371)</f>
        <v/>
      </c>
      <c s="90" t="str">
        <f>IF('S.D.PASTE SHEET'!Q1371="","",'S.D.PASTE SHEET'!Q1371)</f>
        <v/>
      </c>
      <c s="90" t="str">
        <f>IF('S.D.PASTE SHEET'!R1371="","",'S.D.PASTE SHEET'!R1371)</f>
        <v/>
      </c>
      <c s="90" t="str">
        <f>IF('S.D.PASTE SHEET'!S1371="","",'S.D.PASTE SHEET'!S1371)</f>
        <v/>
      </c>
      <c s="90" t="str">
        <f>IF('S.D.PASTE SHEET'!T1371="","",'S.D.PASTE SHEET'!T1371)</f>
        <v/>
      </c>
      <c s="90" t="str">
        <f>IF('S.D.PASTE SHEET'!U1371="","",'S.D.PASTE SHEET'!U1371)</f>
        <v/>
      </c>
      <c s="90" t="str">
        <f>IF('S.D.PASTE SHEET'!V1371="","",'S.D.PASTE SHEET'!V1371)</f>
        <v/>
      </c>
      <c s="90" t="str">
        <f>IF('S.D.PASTE SHEET'!W1371="","",'S.D.PASTE SHEET'!W1371)</f>
        <v/>
      </c>
      <c s="90" t="str">
        <f>IF('S.D.PASTE SHEET'!X1371="","",'S.D.PASTE SHEET'!X1371)</f>
        <v/>
      </c>
      <c s="90" t="str">
        <f>IF('S.D.PASTE SHEET'!Y1371="","",'S.D.PASTE SHEET'!Y1371)</f>
        <v/>
      </c>
      <c s="90" t="str">
        <f>IF('S.D.PASTE SHEET'!Z1371="","",'S.D.PASTE SHEET'!Z1371)</f>
        <v/>
      </c>
      <c s="90" t="str">
        <f>IF('S.D.PASTE SHEET'!AA1371="","",'S.D.PASTE SHEET'!AA1371)</f>
        <v/>
      </c>
      <c s="90" t="str">
        <f>IF('S.D.PASTE SHEET'!AB1371="","",'S.D.PASTE SHEET'!AB1371)</f>
        <v/>
      </c>
      <c s="90" t="str">
        <f>IF('S.D.PASTE SHEET'!AC1371="","",'S.D.PASTE SHEET'!AC1371)</f>
        <v/>
      </c>
      <c s="90" t="str">
        <f>IF('S.D.PASTE SHEET'!AD1371="","",'S.D.PASTE SHEET'!AD1371)</f>
        <v/>
      </c>
      <c s="34"/>
      <c s="32" t="str">
        <f>IF(AK1371="","",IF(AK1371&gt;0,COUNT($AG$2:AG1371),""))</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1" s="32" t="str">
        <f>IF(BC1371="","",IF(BC1371&gt;0,COUNT($AY$2:AY1371),""))</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2" spans="1:66" ht="15.75" customHeight="1">
      <c r="A1372" s="90" t="str">
        <f>IF('S.D.PASTE SHEET'!A1372="","",'S.D.PASTE SHEET'!A1372)</f>
        <v/>
      </c>
      <c s="90" t="str">
        <f>IF('S.D.PASTE SHEET'!B1372="","",'S.D.PASTE SHEET'!B1372)</f>
        <v/>
      </c>
      <c s="90" t="str">
        <f>IF('S.D.PASTE SHEET'!C1372="","",'S.D.PASTE SHEET'!C1372)</f>
        <v/>
      </c>
      <c s="91" t="str">
        <f>IF('S.D.PASTE SHEET'!D1372="","",'S.D.PASTE SHEET'!D1372)</f>
        <v/>
      </c>
      <c s="90" t="str">
        <f>IF('S.D.PASTE SHEET'!E1372="","",UPPER('S.D.PASTE SHEET'!E1372))</f>
        <v/>
      </c>
      <c s="90" t="str">
        <f>IF('S.D.PASTE SHEET'!F1372="","",'S.D.PASTE SHEET'!F1372)</f>
        <v/>
      </c>
      <c s="90" t="str">
        <f>IF('S.D.PASTE SHEET'!G1372="","",UPPER('S.D.PASTE SHEET'!G1372))</f>
        <v/>
      </c>
      <c s="90" t="str">
        <f>IF('S.D.PASTE SHEET'!H1372="","",UPPER('S.D.PASTE SHEET'!H1372))</f>
        <v/>
      </c>
      <c s="90" t="str">
        <f>IF('S.D.PASTE SHEET'!I1372="","",'S.D.PASTE SHEET'!I1372)</f>
        <v/>
      </c>
      <c s="91" t="str">
        <f>IF('S.D.PASTE SHEET'!J1372="","",'S.D.PASTE SHEET'!J1372)</f>
        <v/>
      </c>
      <c s="90" t="str">
        <f>IF('S.D.PASTE SHEET'!K1372="","",'S.D.PASTE SHEET'!K1372)</f>
        <v/>
      </c>
      <c s="90" t="str">
        <f>IF('S.D.PASTE SHEET'!L1372="","",'S.D.PASTE SHEET'!L1372)</f>
        <v/>
      </c>
      <c s="90" t="str">
        <f>IF('S.D.PASTE SHEET'!M1372="","",'S.D.PASTE SHEET'!M1372)</f>
        <v/>
      </c>
      <c s="90" t="str">
        <f>IF('S.D.PASTE SHEET'!N1372="","",'S.D.PASTE SHEET'!N1372)</f>
        <v/>
      </c>
      <c s="90" t="str">
        <f>IF('S.D.PASTE SHEET'!O1372="","",'S.D.PASTE SHEET'!O1372)</f>
        <v/>
      </c>
      <c s="90" t="str">
        <f>IF('S.D.PASTE SHEET'!P1372="","",'S.D.PASTE SHEET'!P1372)</f>
        <v/>
      </c>
      <c s="90" t="str">
        <f>IF('S.D.PASTE SHEET'!Q1372="","",'S.D.PASTE SHEET'!Q1372)</f>
        <v/>
      </c>
      <c s="90" t="str">
        <f>IF('S.D.PASTE SHEET'!R1372="","",'S.D.PASTE SHEET'!R1372)</f>
        <v/>
      </c>
      <c s="90" t="str">
        <f>IF('S.D.PASTE SHEET'!S1372="","",'S.D.PASTE SHEET'!S1372)</f>
        <v/>
      </c>
      <c s="90" t="str">
        <f>IF('S.D.PASTE SHEET'!T1372="","",'S.D.PASTE SHEET'!T1372)</f>
        <v/>
      </c>
      <c s="90" t="str">
        <f>IF('S.D.PASTE SHEET'!U1372="","",'S.D.PASTE SHEET'!U1372)</f>
        <v/>
      </c>
      <c s="90" t="str">
        <f>IF('S.D.PASTE SHEET'!V1372="","",'S.D.PASTE SHEET'!V1372)</f>
        <v/>
      </c>
      <c s="90" t="str">
        <f>IF('S.D.PASTE SHEET'!W1372="","",'S.D.PASTE SHEET'!W1372)</f>
        <v/>
      </c>
      <c s="90" t="str">
        <f>IF('S.D.PASTE SHEET'!X1372="","",'S.D.PASTE SHEET'!X1372)</f>
        <v/>
      </c>
      <c s="90" t="str">
        <f>IF('S.D.PASTE SHEET'!Y1372="","",'S.D.PASTE SHEET'!Y1372)</f>
        <v/>
      </c>
      <c s="90" t="str">
        <f>IF('S.D.PASTE SHEET'!Z1372="","",'S.D.PASTE SHEET'!Z1372)</f>
        <v/>
      </c>
      <c s="90" t="str">
        <f>IF('S.D.PASTE SHEET'!AA1372="","",'S.D.PASTE SHEET'!AA1372)</f>
        <v/>
      </c>
      <c s="90" t="str">
        <f>IF('S.D.PASTE SHEET'!AB1372="","",'S.D.PASTE SHEET'!AB1372)</f>
        <v/>
      </c>
      <c s="90" t="str">
        <f>IF('S.D.PASTE SHEET'!AC1372="","",'S.D.PASTE SHEET'!AC1372)</f>
        <v/>
      </c>
      <c s="90" t="str">
        <f>IF('S.D.PASTE SHEET'!AD1372="","",'S.D.PASTE SHEET'!AD1372)</f>
        <v/>
      </c>
      <c s="34"/>
      <c s="32" t="str">
        <f>IF(AK1372="","",IF(AK1372&gt;0,COUNT($AG$2:AG1372),""))</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2" s="32" t="str">
        <f>IF(BC1372="","",IF(BC1372&gt;0,COUNT($AY$2:AY1372),""))</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3" spans="1:66" ht="15.75" customHeight="1">
      <c r="A1373" s="90" t="str">
        <f>IF('S.D.PASTE SHEET'!A1373="","",'S.D.PASTE SHEET'!A1373)</f>
        <v/>
      </c>
      <c s="90" t="str">
        <f>IF('S.D.PASTE SHEET'!B1373="","",'S.D.PASTE SHEET'!B1373)</f>
        <v/>
      </c>
      <c s="90" t="str">
        <f>IF('S.D.PASTE SHEET'!C1373="","",'S.D.PASTE SHEET'!C1373)</f>
        <v/>
      </c>
      <c s="91" t="str">
        <f>IF('S.D.PASTE SHEET'!D1373="","",'S.D.PASTE SHEET'!D1373)</f>
        <v/>
      </c>
      <c s="90" t="str">
        <f>IF('S.D.PASTE SHEET'!E1373="","",UPPER('S.D.PASTE SHEET'!E1373))</f>
        <v/>
      </c>
      <c s="90" t="str">
        <f>IF('S.D.PASTE SHEET'!F1373="","",'S.D.PASTE SHEET'!F1373)</f>
        <v/>
      </c>
      <c s="90" t="str">
        <f>IF('S.D.PASTE SHEET'!G1373="","",UPPER('S.D.PASTE SHEET'!G1373))</f>
        <v/>
      </c>
      <c s="90" t="str">
        <f>IF('S.D.PASTE SHEET'!H1373="","",UPPER('S.D.PASTE SHEET'!H1373))</f>
        <v/>
      </c>
      <c s="90" t="str">
        <f>IF('S.D.PASTE SHEET'!I1373="","",'S.D.PASTE SHEET'!I1373)</f>
        <v/>
      </c>
      <c s="91" t="str">
        <f>IF('S.D.PASTE SHEET'!J1373="","",'S.D.PASTE SHEET'!J1373)</f>
        <v/>
      </c>
      <c s="90" t="str">
        <f>IF('S.D.PASTE SHEET'!K1373="","",'S.D.PASTE SHEET'!K1373)</f>
        <v/>
      </c>
      <c s="90" t="str">
        <f>IF('S.D.PASTE SHEET'!L1373="","",'S.D.PASTE SHEET'!L1373)</f>
        <v/>
      </c>
      <c s="90" t="str">
        <f>IF('S.D.PASTE SHEET'!M1373="","",'S.D.PASTE SHEET'!M1373)</f>
        <v/>
      </c>
      <c s="90" t="str">
        <f>IF('S.D.PASTE SHEET'!N1373="","",'S.D.PASTE SHEET'!N1373)</f>
        <v/>
      </c>
      <c s="90" t="str">
        <f>IF('S.D.PASTE SHEET'!O1373="","",'S.D.PASTE SHEET'!O1373)</f>
        <v/>
      </c>
      <c s="90" t="str">
        <f>IF('S.D.PASTE SHEET'!P1373="","",'S.D.PASTE SHEET'!P1373)</f>
        <v/>
      </c>
      <c s="90" t="str">
        <f>IF('S.D.PASTE SHEET'!Q1373="","",'S.D.PASTE SHEET'!Q1373)</f>
        <v/>
      </c>
      <c s="90" t="str">
        <f>IF('S.D.PASTE SHEET'!R1373="","",'S.D.PASTE SHEET'!R1373)</f>
        <v/>
      </c>
      <c s="90" t="str">
        <f>IF('S.D.PASTE SHEET'!S1373="","",'S.D.PASTE SHEET'!S1373)</f>
        <v/>
      </c>
      <c s="90" t="str">
        <f>IF('S.D.PASTE SHEET'!T1373="","",'S.D.PASTE SHEET'!T1373)</f>
        <v/>
      </c>
      <c s="90" t="str">
        <f>IF('S.D.PASTE SHEET'!U1373="","",'S.D.PASTE SHEET'!U1373)</f>
        <v/>
      </c>
      <c s="90" t="str">
        <f>IF('S.D.PASTE SHEET'!V1373="","",'S.D.PASTE SHEET'!V1373)</f>
        <v/>
      </c>
      <c s="90" t="str">
        <f>IF('S.D.PASTE SHEET'!W1373="","",'S.D.PASTE SHEET'!W1373)</f>
        <v/>
      </c>
      <c s="90" t="str">
        <f>IF('S.D.PASTE SHEET'!X1373="","",'S.D.PASTE SHEET'!X1373)</f>
        <v/>
      </c>
      <c s="90" t="str">
        <f>IF('S.D.PASTE SHEET'!Y1373="","",'S.D.PASTE SHEET'!Y1373)</f>
        <v/>
      </c>
      <c s="90" t="str">
        <f>IF('S.D.PASTE SHEET'!Z1373="","",'S.D.PASTE SHEET'!Z1373)</f>
        <v/>
      </c>
      <c s="90" t="str">
        <f>IF('S.D.PASTE SHEET'!AA1373="","",'S.D.PASTE SHEET'!AA1373)</f>
        <v/>
      </c>
      <c s="90" t="str">
        <f>IF('S.D.PASTE SHEET'!AB1373="","",'S.D.PASTE SHEET'!AB1373)</f>
        <v/>
      </c>
      <c s="90" t="str">
        <f>IF('S.D.PASTE SHEET'!AC1373="","",'S.D.PASTE SHEET'!AC1373)</f>
        <v/>
      </c>
      <c s="90" t="str">
        <f>IF('S.D.PASTE SHEET'!AD1373="","",'S.D.PASTE SHEET'!AD1373)</f>
        <v/>
      </c>
      <c s="34"/>
      <c s="32" t="str">
        <f>IF(AK1373="","",IF(AK1373&gt;0,COUNT($AG$2:AG1373),""))</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3" s="32" t="str">
        <f>IF(BC1373="","",IF(BC1373&gt;0,COUNT($AY$2:AY1373),""))</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4" spans="1:66" ht="15.75" customHeight="1">
      <c r="A1374" s="90" t="str">
        <f>IF('S.D.PASTE SHEET'!A1374="","",'S.D.PASTE SHEET'!A1374)</f>
        <v/>
      </c>
      <c s="90" t="str">
        <f>IF('S.D.PASTE SHEET'!B1374="","",'S.D.PASTE SHEET'!B1374)</f>
        <v/>
      </c>
      <c s="90" t="str">
        <f>IF('S.D.PASTE SHEET'!C1374="","",'S.D.PASTE SHEET'!C1374)</f>
        <v/>
      </c>
      <c s="91" t="str">
        <f>IF('S.D.PASTE SHEET'!D1374="","",'S.D.PASTE SHEET'!D1374)</f>
        <v/>
      </c>
      <c s="90" t="str">
        <f>IF('S.D.PASTE SHEET'!E1374="","",UPPER('S.D.PASTE SHEET'!E1374))</f>
        <v/>
      </c>
      <c s="90" t="str">
        <f>IF('S.D.PASTE SHEET'!F1374="","",'S.D.PASTE SHEET'!F1374)</f>
        <v/>
      </c>
      <c s="90" t="str">
        <f>IF('S.D.PASTE SHEET'!G1374="","",UPPER('S.D.PASTE SHEET'!G1374))</f>
        <v/>
      </c>
      <c s="90" t="str">
        <f>IF('S.D.PASTE SHEET'!H1374="","",UPPER('S.D.PASTE SHEET'!H1374))</f>
        <v/>
      </c>
      <c s="90" t="str">
        <f>IF('S.D.PASTE SHEET'!I1374="","",'S.D.PASTE SHEET'!I1374)</f>
        <v/>
      </c>
      <c s="91" t="str">
        <f>IF('S.D.PASTE SHEET'!J1374="","",'S.D.PASTE SHEET'!J1374)</f>
        <v/>
      </c>
      <c s="90" t="str">
        <f>IF('S.D.PASTE SHEET'!K1374="","",'S.D.PASTE SHEET'!K1374)</f>
        <v/>
      </c>
      <c s="90" t="str">
        <f>IF('S.D.PASTE SHEET'!L1374="","",'S.D.PASTE SHEET'!L1374)</f>
        <v/>
      </c>
      <c s="90" t="str">
        <f>IF('S.D.PASTE SHEET'!M1374="","",'S.D.PASTE SHEET'!M1374)</f>
        <v/>
      </c>
      <c s="90" t="str">
        <f>IF('S.D.PASTE SHEET'!N1374="","",'S.D.PASTE SHEET'!N1374)</f>
        <v/>
      </c>
      <c s="90" t="str">
        <f>IF('S.D.PASTE SHEET'!O1374="","",'S.D.PASTE SHEET'!O1374)</f>
        <v/>
      </c>
      <c s="90" t="str">
        <f>IF('S.D.PASTE SHEET'!P1374="","",'S.D.PASTE SHEET'!P1374)</f>
        <v/>
      </c>
      <c s="90" t="str">
        <f>IF('S.D.PASTE SHEET'!Q1374="","",'S.D.PASTE SHEET'!Q1374)</f>
        <v/>
      </c>
      <c s="90" t="str">
        <f>IF('S.D.PASTE SHEET'!R1374="","",'S.D.PASTE SHEET'!R1374)</f>
        <v/>
      </c>
      <c s="90" t="str">
        <f>IF('S.D.PASTE SHEET'!S1374="","",'S.D.PASTE SHEET'!S1374)</f>
        <v/>
      </c>
      <c s="90" t="str">
        <f>IF('S.D.PASTE SHEET'!T1374="","",'S.D.PASTE SHEET'!T1374)</f>
        <v/>
      </c>
      <c s="90" t="str">
        <f>IF('S.D.PASTE SHEET'!U1374="","",'S.D.PASTE SHEET'!U1374)</f>
        <v/>
      </c>
      <c s="90" t="str">
        <f>IF('S.D.PASTE SHEET'!V1374="","",'S.D.PASTE SHEET'!V1374)</f>
        <v/>
      </c>
      <c s="90" t="str">
        <f>IF('S.D.PASTE SHEET'!W1374="","",'S.D.PASTE SHEET'!W1374)</f>
        <v/>
      </c>
      <c s="90" t="str">
        <f>IF('S.D.PASTE SHEET'!X1374="","",'S.D.PASTE SHEET'!X1374)</f>
        <v/>
      </c>
      <c s="90" t="str">
        <f>IF('S.D.PASTE SHEET'!Y1374="","",'S.D.PASTE SHEET'!Y1374)</f>
        <v/>
      </c>
      <c s="90" t="str">
        <f>IF('S.D.PASTE SHEET'!Z1374="","",'S.D.PASTE SHEET'!Z1374)</f>
        <v/>
      </c>
      <c s="90" t="str">
        <f>IF('S.D.PASTE SHEET'!AA1374="","",'S.D.PASTE SHEET'!AA1374)</f>
        <v/>
      </c>
      <c s="90" t="str">
        <f>IF('S.D.PASTE SHEET'!AB1374="","",'S.D.PASTE SHEET'!AB1374)</f>
        <v/>
      </c>
      <c s="90" t="str">
        <f>IF('S.D.PASTE SHEET'!AC1374="","",'S.D.PASTE SHEET'!AC1374)</f>
        <v/>
      </c>
      <c s="90" t="str">
        <f>IF('S.D.PASTE SHEET'!AD1374="","",'S.D.PASTE SHEET'!AD1374)</f>
        <v/>
      </c>
      <c s="34"/>
      <c s="32" t="str">
        <f>IF(AK1374="","",IF(AK1374&gt;0,COUNT($AG$2:AG1374),""))</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4" s="32" t="str">
        <f>IF(BC1374="","",IF(BC1374&gt;0,COUNT($AY$2:AY1374),""))</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5" spans="1:66" ht="15.75" customHeight="1">
      <c r="A1375" s="90" t="str">
        <f>IF('S.D.PASTE SHEET'!A1375="","",'S.D.PASTE SHEET'!A1375)</f>
        <v/>
      </c>
      <c s="90" t="str">
        <f>IF('S.D.PASTE SHEET'!B1375="","",'S.D.PASTE SHEET'!B1375)</f>
        <v/>
      </c>
      <c s="90" t="str">
        <f>IF('S.D.PASTE SHEET'!C1375="","",'S.D.PASTE SHEET'!C1375)</f>
        <v/>
      </c>
      <c s="91" t="str">
        <f>IF('S.D.PASTE SHEET'!D1375="","",'S.D.PASTE SHEET'!D1375)</f>
        <v/>
      </c>
      <c s="90" t="str">
        <f>IF('S.D.PASTE SHEET'!E1375="","",UPPER('S.D.PASTE SHEET'!E1375))</f>
        <v/>
      </c>
      <c s="90" t="str">
        <f>IF('S.D.PASTE SHEET'!F1375="","",'S.D.PASTE SHEET'!F1375)</f>
        <v/>
      </c>
      <c s="90" t="str">
        <f>IF('S.D.PASTE SHEET'!G1375="","",UPPER('S.D.PASTE SHEET'!G1375))</f>
        <v/>
      </c>
      <c s="90" t="str">
        <f>IF('S.D.PASTE SHEET'!H1375="","",UPPER('S.D.PASTE SHEET'!H1375))</f>
        <v/>
      </c>
      <c s="90" t="str">
        <f>IF('S.D.PASTE SHEET'!I1375="","",'S.D.PASTE SHEET'!I1375)</f>
        <v/>
      </c>
      <c s="91" t="str">
        <f>IF('S.D.PASTE SHEET'!J1375="","",'S.D.PASTE SHEET'!J1375)</f>
        <v/>
      </c>
      <c s="90" t="str">
        <f>IF('S.D.PASTE SHEET'!K1375="","",'S.D.PASTE SHEET'!K1375)</f>
        <v/>
      </c>
      <c s="90" t="str">
        <f>IF('S.D.PASTE SHEET'!L1375="","",'S.D.PASTE SHEET'!L1375)</f>
        <v/>
      </c>
      <c s="90" t="str">
        <f>IF('S.D.PASTE SHEET'!M1375="","",'S.D.PASTE SHEET'!M1375)</f>
        <v/>
      </c>
      <c s="90" t="str">
        <f>IF('S.D.PASTE SHEET'!N1375="","",'S.D.PASTE SHEET'!N1375)</f>
        <v/>
      </c>
      <c s="90" t="str">
        <f>IF('S.D.PASTE SHEET'!O1375="","",'S.D.PASTE SHEET'!O1375)</f>
        <v/>
      </c>
      <c s="90" t="str">
        <f>IF('S.D.PASTE SHEET'!P1375="","",'S.D.PASTE SHEET'!P1375)</f>
        <v/>
      </c>
      <c s="90" t="str">
        <f>IF('S.D.PASTE SHEET'!Q1375="","",'S.D.PASTE SHEET'!Q1375)</f>
        <v/>
      </c>
      <c s="90" t="str">
        <f>IF('S.D.PASTE SHEET'!R1375="","",'S.D.PASTE SHEET'!R1375)</f>
        <v/>
      </c>
      <c s="90" t="str">
        <f>IF('S.D.PASTE SHEET'!S1375="","",'S.D.PASTE SHEET'!S1375)</f>
        <v/>
      </c>
      <c s="90" t="str">
        <f>IF('S.D.PASTE SHEET'!T1375="","",'S.D.PASTE SHEET'!T1375)</f>
        <v/>
      </c>
      <c s="90" t="str">
        <f>IF('S.D.PASTE SHEET'!U1375="","",'S.D.PASTE SHEET'!U1375)</f>
        <v/>
      </c>
      <c s="90" t="str">
        <f>IF('S.D.PASTE SHEET'!V1375="","",'S.D.PASTE SHEET'!V1375)</f>
        <v/>
      </c>
      <c s="90" t="str">
        <f>IF('S.D.PASTE SHEET'!W1375="","",'S.D.PASTE SHEET'!W1375)</f>
        <v/>
      </c>
      <c s="90" t="str">
        <f>IF('S.D.PASTE SHEET'!X1375="","",'S.D.PASTE SHEET'!X1375)</f>
        <v/>
      </c>
      <c s="90" t="str">
        <f>IF('S.D.PASTE SHEET'!Y1375="","",'S.D.PASTE SHEET'!Y1375)</f>
        <v/>
      </c>
      <c s="90" t="str">
        <f>IF('S.D.PASTE SHEET'!Z1375="","",'S.D.PASTE SHEET'!Z1375)</f>
        <v/>
      </c>
      <c s="90" t="str">
        <f>IF('S.D.PASTE SHEET'!AA1375="","",'S.D.PASTE SHEET'!AA1375)</f>
        <v/>
      </c>
      <c s="90" t="str">
        <f>IF('S.D.PASTE SHEET'!AB1375="","",'S.D.PASTE SHEET'!AB1375)</f>
        <v/>
      </c>
      <c s="90" t="str">
        <f>IF('S.D.PASTE SHEET'!AC1375="","",'S.D.PASTE SHEET'!AC1375)</f>
        <v/>
      </c>
      <c s="90" t="str">
        <f>IF('S.D.PASTE SHEET'!AD1375="","",'S.D.PASTE SHEET'!AD1375)</f>
        <v/>
      </c>
      <c s="34"/>
      <c s="32" t="str">
        <f>IF(AK1375="","",IF(AK1375&gt;0,COUNT($AG$2:AG1375),""))</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5" s="32" t="str">
        <f>IF(BC1375="","",IF(BC1375&gt;0,COUNT($AY$2:AY1375),""))</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6" spans="1:66" ht="15.75" customHeight="1">
      <c r="A1376" s="90" t="str">
        <f>IF('S.D.PASTE SHEET'!A1376="","",'S.D.PASTE SHEET'!A1376)</f>
        <v/>
      </c>
      <c s="90" t="str">
        <f>IF('S.D.PASTE SHEET'!B1376="","",'S.D.PASTE SHEET'!B1376)</f>
        <v/>
      </c>
      <c s="90" t="str">
        <f>IF('S.D.PASTE SHEET'!C1376="","",'S.D.PASTE SHEET'!C1376)</f>
        <v/>
      </c>
      <c s="91" t="str">
        <f>IF('S.D.PASTE SHEET'!D1376="","",'S.D.PASTE SHEET'!D1376)</f>
        <v/>
      </c>
      <c s="90" t="str">
        <f>IF('S.D.PASTE SHEET'!E1376="","",UPPER('S.D.PASTE SHEET'!E1376))</f>
        <v/>
      </c>
      <c s="90" t="str">
        <f>IF('S.D.PASTE SHEET'!F1376="","",'S.D.PASTE SHEET'!F1376)</f>
        <v/>
      </c>
      <c s="90" t="str">
        <f>IF('S.D.PASTE SHEET'!G1376="","",UPPER('S.D.PASTE SHEET'!G1376))</f>
        <v/>
      </c>
      <c s="90" t="str">
        <f>IF('S.D.PASTE SHEET'!H1376="","",UPPER('S.D.PASTE SHEET'!H1376))</f>
        <v/>
      </c>
      <c s="90" t="str">
        <f>IF('S.D.PASTE SHEET'!I1376="","",'S.D.PASTE SHEET'!I1376)</f>
        <v/>
      </c>
      <c s="91" t="str">
        <f>IF('S.D.PASTE SHEET'!J1376="","",'S.D.PASTE SHEET'!J1376)</f>
        <v/>
      </c>
      <c s="90" t="str">
        <f>IF('S.D.PASTE SHEET'!K1376="","",'S.D.PASTE SHEET'!K1376)</f>
        <v/>
      </c>
      <c s="90" t="str">
        <f>IF('S.D.PASTE SHEET'!L1376="","",'S.D.PASTE SHEET'!L1376)</f>
        <v/>
      </c>
      <c s="90" t="str">
        <f>IF('S.D.PASTE SHEET'!M1376="","",'S.D.PASTE SHEET'!M1376)</f>
        <v/>
      </c>
      <c s="90" t="str">
        <f>IF('S.D.PASTE SHEET'!N1376="","",'S.D.PASTE SHEET'!N1376)</f>
        <v/>
      </c>
      <c s="90" t="str">
        <f>IF('S.D.PASTE SHEET'!O1376="","",'S.D.PASTE SHEET'!O1376)</f>
        <v/>
      </c>
      <c s="90" t="str">
        <f>IF('S.D.PASTE SHEET'!P1376="","",'S.D.PASTE SHEET'!P1376)</f>
        <v/>
      </c>
      <c s="90" t="str">
        <f>IF('S.D.PASTE SHEET'!Q1376="","",'S.D.PASTE SHEET'!Q1376)</f>
        <v/>
      </c>
      <c s="90" t="str">
        <f>IF('S.D.PASTE SHEET'!R1376="","",'S.D.PASTE SHEET'!R1376)</f>
        <v/>
      </c>
      <c s="90" t="str">
        <f>IF('S.D.PASTE SHEET'!S1376="","",'S.D.PASTE SHEET'!S1376)</f>
        <v/>
      </c>
      <c s="90" t="str">
        <f>IF('S.D.PASTE SHEET'!T1376="","",'S.D.PASTE SHEET'!T1376)</f>
        <v/>
      </c>
      <c s="90" t="str">
        <f>IF('S.D.PASTE SHEET'!U1376="","",'S.D.PASTE SHEET'!U1376)</f>
        <v/>
      </c>
      <c s="90" t="str">
        <f>IF('S.D.PASTE SHEET'!V1376="","",'S.D.PASTE SHEET'!V1376)</f>
        <v/>
      </c>
      <c s="90" t="str">
        <f>IF('S.D.PASTE SHEET'!W1376="","",'S.D.PASTE SHEET'!W1376)</f>
        <v/>
      </c>
      <c s="90" t="str">
        <f>IF('S.D.PASTE SHEET'!X1376="","",'S.D.PASTE SHEET'!X1376)</f>
        <v/>
      </c>
      <c s="90" t="str">
        <f>IF('S.D.PASTE SHEET'!Y1376="","",'S.D.PASTE SHEET'!Y1376)</f>
        <v/>
      </c>
      <c s="90" t="str">
        <f>IF('S.D.PASTE SHEET'!Z1376="","",'S.D.PASTE SHEET'!Z1376)</f>
        <v/>
      </c>
      <c s="90" t="str">
        <f>IF('S.D.PASTE SHEET'!AA1376="","",'S.D.PASTE SHEET'!AA1376)</f>
        <v/>
      </c>
      <c s="90" t="str">
        <f>IF('S.D.PASTE SHEET'!AB1376="","",'S.D.PASTE SHEET'!AB1376)</f>
        <v/>
      </c>
      <c s="90" t="str">
        <f>IF('S.D.PASTE SHEET'!AC1376="","",'S.D.PASTE SHEET'!AC1376)</f>
        <v/>
      </c>
      <c s="90" t="str">
        <f>IF('S.D.PASTE SHEET'!AD1376="","",'S.D.PASTE SHEET'!AD1376)</f>
        <v/>
      </c>
      <c s="34"/>
      <c s="32" t="str">
        <f>IF(AK1376="","",IF(AK1376&gt;0,COUNT($AG$2:AG1376),""))</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 t="shared" si="193"/>
        <v/>
      </c>
      <c r="AX1376" s="32" t="str">
        <f>IF(BC1376="","",IF(BC1376&gt;0,COUNT($AY$2:AY1376),""))</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7" spans="1:66" ht="15.75" customHeight="1">
      <c r="A1377" s="90" t="str">
        <f>IF('S.D.PASTE SHEET'!A1377="","",'S.D.PASTE SHEET'!A1377)</f>
        <v/>
      </c>
      <c s="90" t="str">
        <f>IF('S.D.PASTE SHEET'!B1377="","",'S.D.PASTE SHEET'!B1377)</f>
        <v/>
      </c>
      <c s="90" t="str">
        <f>IF('S.D.PASTE SHEET'!C1377="","",'S.D.PASTE SHEET'!C1377)</f>
        <v/>
      </c>
      <c s="91" t="str">
        <f>IF('S.D.PASTE SHEET'!D1377="","",'S.D.PASTE SHEET'!D1377)</f>
        <v/>
      </c>
      <c s="90" t="str">
        <f>IF('S.D.PASTE SHEET'!E1377="","",UPPER('S.D.PASTE SHEET'!E1377))</f>
        <v/>
      </c>
      <c s="90" t="str">
        <f>IF('S.D.PASTE SHEET'!F1377="","",'S.D.PASTE SHEET'!F1377)</f>
        <v/>
      </c>
      <c s="90" t="str">
        <f>IF('S.D.PASTE SHEET'!G1377="","",UPPER('S.D.PASTE SHEET'!G1377))</f>
        <v/>
      </c>
      <c s="90" t="str">
        <f>IF('S.D.PASTE SHEET'!H1377="","",UPPER('S.D.PASTE SHEET'!H1377))</f>
        <v/>
      </c>
      <c s="90" t="str">
        <f>IF('S.D.PASTE SHEET'!I1377="","",'S.D.PASTE SHEET'!I1377)</f>
        <v/>
      </c>
      <c s="91" t="str">
        <f>IF('S.D.PASTE SHEET'!J1377="","",'S.D.PASTE SHEET'!J1377)</f>
        <v/>
      </c>
      <c s="90" t="str">
        <f>IF('S.D.PASTE SHEET'!K1377="","",'S.D.PASTE SHEET'!K1377)</f>
        <v/>
      </c>
      <c s="90" t="str">
        <f>IF('S.D.PASTE SHEET'!L1377="","",'S.D.PASTE SHEET'!L1377)</f>
        <v/>
      </c>
      <c s="90" t="str">
        <f>IF('S.D.PASTE SHEET'!M1377="","",'S.D.PASTE SHEET'!M1377)</f>
        <v/>
      </c>
      <c s="90" t="str">
        <f>IF('S.D.PASTE SHEET'!N1377="","",'S.D.PASTE SHEET'!N1377)</f>
        <v/>
      </c>
      <c s="90" t="str">
        <f>IF('S.D.PASTE SHEET'!O1377="","",'S.D.PASTE SHEET'!O1377)</f>
        <v/>
      </c>
      <c s="90" t="str">
        <f>IF('S.D.PASTE SHEET'!P1377="","",'S.D.PASTE SHEET'!P1377)</f>
        <v/>
      </c>
      <c s="90" t="str">
        <f>IF('S.D.PASTE SHEET'!Q1377="","",'S.D.PASTE SHEET'!Q1377)</f>
        <v/>
      </c>
      <c s="90" t="str">
        <f>IF('S.D.PASTE SHEET'!R1377="","",'S.D.PASTE SHEET'!R1377)</f>
        <v/>
      </c>
      <c s="90" t="str">
        <f>IF('S.D.PASTE SHEET'!S1377="","",'S.D.PASTE SHEET'!S1377)</f>
        <v/>
      </c>
      <c s="90" t="str">
        <f>IF('S.D.PASTE SHEET'!T1377="","",'S.D.PASTE SHEET'!T1377)</f>
        <v/>
      </c>
      <c s="90" t="str">
        <f>IF('S.D.PASTE SHEET'!U1377="","",'S.D.PASTE SHEET'!U1377)</f>
        <v/>
      </c>
      <c s="90" t="str">
        <f>IF('S.D.PASTE SHEET'!V1377="","",'S.D.PASTE SHEET'!V1377)</f>
        <v/>
      </c>
      <c s="90" t="str">
        <f>IF('S.D.PASTE SHEET'!W1377="","",'S.D.PASTE SHEET'!W1377)</f>
        <v/>
      </c>
      <c s="90" t="str">
        <f>IF('S.D.PASTE SHEET'!X1377="","",'S.D.PASTE SHEET'!X1377)</f>
        <v/>
      </c>
      <c s="90" t="str">
        <f>IF('S.D.PASTE SHEET'!Y1377="","",'S.D.PASTE SHEET'!Y1377)</f>
        <v/>
      </c>
      <c s="90" t="str">
        <f>IF('S.D.PASTE SHEET'!Z1377="","",'S.D.PASTE SHEET'!Z1377)</f>
        <v/>
      </c>
      <c s="90" t="str">
        <f>IF('S.D.PASTE SHEET'!AA1377="","",'S.D.PASTE SHEET'!AA1377)</f>
        <v/>
      </c>
      <c s="90" t="str">
        <f>IF('S.D.PASTE SHEET'!AB1377="","",'S.D.PASTE SHEET'!AB1377)</f>
        <v/>
      </c>
      <c s="90" t="str">
        <f>IF('S.D.PASTE SHEET'!AC1377="","",'S.D.PASTE SHEET'!AC1377)</f>
        <v/>
      </c>
      <c s="90" t="str">
        <f>IF('S.D.PASTE SHEET'!AD1377="","",'S.D.PASTE SHEET'!AD1377)</f>
        <v/>
      </c>
      <c s="34"/>
      <c s="32" t="str">
        <f>IF(AK1377="","",IF(AK1377&gt;0,COUNT($AG$2:AG1377),""))</f>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37" t="str">
        <f t="shared" si="193"/>
        <v/>
      </c>
      <c s="10" t="str">
        <f t="shared" si="193"/>
        <v/>
      </c>
      <c s="10" t="str">
        <f t="shared" si="193"/>
        <v/>
      </c>
      <c s="10" t="str">
        <f t="shared" si="193"/>
        <v/>
      </c>
      <c s="10" t="str">
        <f t="shared" si="193"/>
        <v/>
      </c>
      <c s="10" t="str">
        <f t="shared" si="193"/>
        <v/>
      </c>
      <c s="10" t="str">
        <f>IF(AND($AJ$1=5,$A1377=5),P1377,"")</f>
        <v/>
      </c>
      <c r="AX1377" s="32" t="str">
        <f>IF(BC1377="","",IF(BC1377&gt;0,COUNT($AY$2:AY1377),""))</f>
        <v/>
      </c>
      <c s="10" t="str">
        <f t="shared" si="191"/>
        <v/>
      </c>
      <c s="10" t="str">
        <f t="shared" si="194"/>
        <v/>
      </c>
      <c s="10" t="str">
        <f t="shared" si="194"/>
        <v/>
      </c>
      <c s="39" t="str">
        <f t="shared" si="194"/>
        <v/>
      </c>
      <c s="10" t="str">
        <f t="shared" si="194"/>
        <v/>
      </c>
      <c s="10" t="str">
        <f t="shared" si="194"/>
        <v/>
      </c>
      <c s="10" t="str">
        <f t="shared" si="194"/>
        <v/>
      </c>
      <c s="10" t="str">
        <f t="shared" si="194"/>
        <v/>
      </c>
      <c s="10" t="str">
        <f t="shared" si="194"/>
        <v/>
      </c>
      <c s="39" t="str">
        <f t="shared" si="194"/>
        <v/>
      </c>
      <c s="10" t="str">
        <f t="shared" si="194"/>
        <v/>
      </c>
      <c s="10" t="str">
        <f t="shared" si="194"/>
        <v/>
      </c>
      <c s="10" t="str">
        <f t="shared" si="194"/>
        <v/>
      </c>
      <c s="10" t="str">
        <f t="shared" si="194"/>
        <v/>
      </c>
      <c s="10" t="str">
        <f t="shared" si="194"/>
        <v/>
      </c>
      <c s="10" t="str">
        <f t="shared" si="194"/>
        <v/>
      </c>
    </row>
    <row r="1378" spans="1:66" ht="15.75" customHeight="1">
      <c r="A1378" s="90" t="str">
        <f>IF('S.D.PASTE SHEET'!A1378="","",'S.D.PASTE SHEET'!A1378)</f>
        <v/>
      </c>
      <c s="90" t="str">
        <f>IF('S.D.PASTE SHEET'!B1378="","",'S.D.PASTE SHEET'!B1378)</f>
        <v/>
      </c>
      <c s="90" t="str">
        <f>IF('S.D.PASTE SHEET'!C1378="","",'S.D.PASTE SHEET'!C1378)</f>
        <v/>
      </c>
      <c s="91" t="str">
        <f>IF('S.D.PASTE SHEET'!D1378="","",'S.D.PASTE SHEET'!D1378)</f>
        <v/>
      </c>
      <c s="90" t="str">
        <f>IF('S.D.PASTE SHEET'!E1378="","",UPPER('S.D.PASTE SHEET'!E1378))</f>
        <v/>
      </c>
      <c s="90" t="str">
        <f>IF('S.D.PASTE SHEET'!F1378="","",'S.D.PASTE SHEET'!F1378)</f>
        <v/>
      </c>
      <c s="90" t="str">
        <f>IF('S.D.PASTE SHEET'!G1378="","",UPPER('S.D.PASTE SHEET'!G1378))</f>
        <v/>
      </c>
      <c s="90" t="str">
        <f>IF('S.D.PASTE SHEET'!H1378="","",UPPER('S.D.PASTE SHEET'!H1378))</f>
        <v/>
      </c>
      <c s="90" t="str">
        <f>IF('S.D.PASTE SHEET'!I1378="","",'S.D.PASTE SHEET'!I1378)</f>
        <v/>
      </c>
      <c s="91" t="str">
        <f>IF('S.D.PASTE SHEET'!J1378="","",'S.D.PASTE SHEET'!J1378)</f>
        <v/>
      </c>
      <c s="90" t="str">
        <f>IF('S.D.PASTE SHEET'!K1378="","",'S.D.PASTE SHEET'!K1378)</f>
        <v/>
      </c>
      <c s="90" t="str">
        <f>IF('S.D.PASTE SHEET'!L1378="","",'S.D.PASTE SHEET'!L1378)</f>
        <v/>
      </c>
      <c s="90" t="str">
        <f>IF('S.D.PASTE SHEET'!M1378="","",'S.D.PASTE SHEET'!M1378)</f>
        <v/>
      </c>
      <c s="90" t="str">
        <f>IF('S.D.PASTE SHEET'!N1378="","",'S.D.PASTE SHEET'!N1378)</f>
        <v/>
      </c>
      <c s="90" t="str">
        <f>IF('S.D.PASTE SHEET'!O1378="","",'S.D.PASTE SHEET'!O1378)</f>
        <v/>
      </c>
      <c s="90" t="str">
        <f>IF('S.D.PASTE SHEET'!P1378="","",'S.D.PASTE SHEET'!P1378)</f>
        <v/>
      </c>
      <c s="90" t="str">
        <f>IF('S.D.PASTE SHEET'!Q1378="","",'S.D.PASTE SHEET'!Q1378)</f>
        <v/>
      </c>
      <c s="90" t="str">
        <f>IF('S.D.PASTE SHEET'!R1378="","",'S.D.PASTE SHEET'!R1378)</f>
        <v/>
      </c>
      <c s="90" t="str">
        <f>IF('S.D.PASTE SHEET'!S1378="","",'S.D.PASTE SHEET'!S1378)</f>
        <v/>
      </c>
      <c s="90" t="str">
        <f>IF('S.D.PASTE SHEET'!T1378="","",'S.D.PASTE SHEET'!T1378)</f>
        <v/>
      </c>
      <c s="90" t="str">
        <f>IF('S.D.PASTE SHEET'!U1378="","",'S.D.PASTE SHEET'!U1378)</f>
        <v/>
      </c>
      <c s="90" t="str">
        <f>IF('S.D.PASTE SHEET'!V1378="","",'S.D.PASTE SHEET'!V1378)</f>
        <v/>
      </c>
      <c s="90" t="str">
        <f>IF('S.D.PASTE SHEET'!W1378="","",'S.D.PASTE SHEET'!W1378)</f>
        <v/>
      </c>
      <c s="90" t="str">
        <f>IF('S.D.PASTE SHEET'!X1378="","",'S.D.PASTE SHEET'!X1378)</f>
        <v/>
      </c>
      <c s="90" t="str">
        <f>IF('S.D.PASTE SHEET'!Y1378="","",'S.D.PASTE SHEET'!Y1378)</f>
        <v/>
      </c>
      <c s="90" t="str">
        <f>IF('S.D.PASTE SHEET'!Z1378="","",'S.D.PASTE SHEET'!Z1378)</f>
        <v/>
      </c>
      <c s="90" t="str">
        <f>IF('S.D.PASTE SHEET'!AA1378="","",'S.D.PASTE SHEET'!AA1378)</f>
        <v/>
      </c>
      <c s="90" t="str">
        <f>IF('S.D.PASTE SHEET'!AB1378="","",'S.D.PASTE SHEET'!AB1378)</f>
        <v/>
      </c>
      <c s="90" t="str">
        <f>IF('S.D.PASTE SHEET'!AC1378="","",'S.D.PASTE SHEET'!AC1378)</f>
        <v/>
      </c>
      <c s="90" t="str">
        <f>IF('S.D.PASTE SHEET'!AD1378="","",'S.D.PASTE SHEET'!AD1378)</f>
        <v/>
      </c>
      <c s="34"/>
      <c s="32" t="str">
        <f>IF(AK1378="","",IF(AK1378&gt;0,COUNT($AG$2:AG1378),""))</f>
        <v/>
      </c>
      <c s="10" t="str">
        <f t="shared" si="195" ref="AG1378:AV1393">IF(AND($AJ$1=5,$A1378=5),A1378,"")</f>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78" s="32" t="str">
        <f>IF(BC1378="","",IF(BC1378&gt;0,COUNT($AY$2:AY1378),""))</f>
        <v/>
      </c>
      <c s="10" t="str">
        <f t="shared" si="191"/>
        <v/>
      </c>
      <c s="10" t="str">
        <f t="shared" si="196" ref="AZ1378:BN1393">IF(AND($BB$1=5,$A1378=5,$BC$1=$B1378),B1378,"")</f>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79" spans="1:66" ht="15.75" customHeight="1">
      <c r="A1379" s="90" t="str">
        <f>IF('S.D.PASTE SHEET'!A1379="","",'S.D.PASTE SHEET'!A1379)</f>
        <v/>
      </c>
      <c s="90" t="str">
        <f>IF('S.D.PASTE SHEET'!B1379="","",'S.D.PASTE SHEET'!B1379)</f>
        <v/>
      </c>
      <c s="90" t="str">
        <f>IF('S.D.PASTE SHEET'!C1379="","",'S.D.PASTE SHEET'!C1379)</f>
        <v/>
      </c>
      <c s="91" t="str">
        <f>IF('S.D.PASTE SHEET'!D1379="","",'S.D.PASTE SHEET'!D1379)</f>
        <v/>
      </c>
      <c s="90" t="str">
        <f>IF('S.D.PASTE SHEET'!E1379="","",UPPER('S.D.PASTE SHEET'!E1379))</f>
        <v/>
      </c>
      <c s="90" t="str">
        <f>IF('S.D.PASTE SHEET'!F1379="","",'S.D.PASTE SHEET'!F1379)</f>
        <v/>
      </c>
      <c s="90" t="str">
        <f>IF('S.D.PASTE SHEET'!G1379="","",UPPER('S.D.PASTE SHEET'!G1379))</f>
        <v/>
      </c>
      <c s="90" t="str">
        <f>IF('S.D.PASTE SHEET'!H1379="","",UPPER('S.D.PASTE SHEET'!H1379))</f>
        <v/>
      </c>
      <c s="90" t="str">
        <f>IF('S.D.PASTE SHEET'!I1379="","",'S.D.PASTE SHEET'!I1379)</f>
        <v/>
      </c>
      <c s="91" t="str">
        <f>IF('S.D.PASTE SHEET'!J1379="","",'S.D.PASTE SHEET'!J1379)</f>
        <v/>
      </c>
      <c s="90" t="str">
        <f>IF('S.D.PASTE SHEET'!K1379="","",'S.D.PASTE SHEET'!K1379)</f>
        <v/>
      </c>
      <c s="90" t="str">
        <f>IF('S.D.PASTE SHEET'!L1379="","",'S.D.PASTE SHEET'!L1379)</f>
        <v/>
      </c>
      <c s="90" t="str">
        <f>IF('S.D.PASTE SHEET'!M1379="","",'S.D.PASTE SHEET'!M1379)</f>
        <v/>
      </c>
      <c s="90" t="str">
        <f>IF('S.D.PASTE SHEET'!N1379="","",'S.D.PASTE SHEET'!N1379)</f>
        <v/>
      </c>
      <c s="90" t="str">
        <f>IF('S.D.PASTE SHEET'!O1379="","",'S.D.PASTE SHEET'!O1379)</f>
        <v/>
      </c>
      <c s="90" t="str">
        <f>IF('S.D.PASTE SHEET'!P1379="","",'S.D.PASTE SHEET'!P1379)</f>
        <v/>
      </c>
      <c s="90" t="str">
        <f>IF('S.D.PASTE SHEET'!Q1379="","",'S.D.PASTE SHEET'!Q1379)</f>
        <v/>
      </c>
      <c s="90" t="str">
        <f>IF('S.D.PASTE SHEET'!R1379="","",'S.D.PASTE SHEET'!R1379)</f>
        <v/>
      </c>
      <c s="90" t="str">
        <f>IF('S.D.PASTE SHEET'!S1379="","",'S.D.PASTE SHEET'!S1379)</f>
        <v/>
      </c>
      <c s="90" t="str">
        <f>IF('S.D.PASTE SHEET'!T1379="","",'S.D.PASTE SHEET'!T1379)</f>
        <v/>
      </c>
      <c s="90" t="str">
        <f>IF('S.D.PASTE SHEET'!U1379="","",'S.D.PASTE SHEET'!U1379)</f>
        <v/>
      </c>
      <c s="90" t="str">
        <f>IF('S.D.PASTE SHEET'!V1379="","",'S.D.PASTE SHEET'!V1379)</f>
        <v/>
      </c>
      <c s="90" t="str">
        <f>IF('S.D.PASTE SHEET'!W1379="","",'S.D.PASTE SHEET'!W1379)</f>
        <v/>
      </c>
      <c s="90" t="str">
        <f>IF('S.D.PASTE SHEET'!X1379="","",'S.D.PASTE SHEET'!X1379)</f>
        <v/>
      </c>
      <c s="90" t="str">
        <f>IF('S.D.PASTE SHEET'!Y1379="","",'S.D.PASTE SHEET'!Y1379)</f>
        <v/>
      </c>
      <c s="90" t="str">
        <f>IF('S.D.PASTE SHEET'!Z1379="","",'S.D.PASTE SHEET'!Z1379)</f>
        <v/>
      </c>
      <c s="90" t="str">
        <f>IF('S.D.PASTE SHEET'!AA1379="","",'S.D.PASTE SHEET'!AA1379)</f>
        <v/>
      </c>
      <c s="90" t="str">
        <f>IF('S.D.PASTE SHEET'!AB1379="","",'S.D.PASTE SHEET'!AB1379)</f>
        <v/>
      </c>
      <c s="90" t="str">
        <f>IF('S.D.PASTE SHEET'!AC1379="","",'S.D.PASTE SHEET'!AC1379)</f>
        <v/>
      </c>
      <c s="90" t="str">
        <f>IF('S.D.PASTE SHEET'!AD1379="","",'S.D.PASTE SHEET'!AD1379)</f>
        <v/>
      </c>
      <c s="34"/>
      <c s="32" t="str">
        <f>IF(AK1379="","",IF(AK1379&gt;0,COUNT($AG$2:AG1379),""))</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79" s="32" t="str">
        <f>IF(BC1379="","",IF(BC1379&gt;0,COUNT($AY$2:AY1379),""))</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0" spans="1:66" ht="15.75" customHeight="1">
      <c r="A1380" s="90" t="str">
        <f>IF('S.D.PASTE SHEET'!A1380="","",'S.D.PASTE SHEET'!A1380)</f>
        <v/>
      </c>
      <c s="90" t="str">
        <f>IF('S.D.PASTE SHEET'!B1380="","",'S.D.PASTE SHEET'!B1380)</f>
        <v/>
      </c>
      <c s="90" t="str">
        <f>IF('S.D.PASTE SHEET'!C1380="","",'S.D.PASTE SHEET'!C1380)</f>
        <v/>
      </c>
      <c s="91" t="str">
        <f>IF('S.D.PASTE SHEET'!D1380="","",'S.D.PASTE SHEET'!D1380)</f>
        <v/>
      </c>
      <c s="90" t="str">
        <f>IF('S.D.PASTE SHEET'!E1380="","",UPPER('S.D.PASTE SHEET'!E1380))</f>
        <v/>
      </c>
      <c s="90" t="str">
        <f>IF('S.D.PASTE SHEET'!F1380="","",'S.D.PASTE SHEET'!F1380)</f>
        <v/>
      </c>
      <c s="90" t="str">
        <f>IF('S.D.PASTE SHEET'!G1380="","",UPPER('S.D.PASTE SHEET'!G1380))</f>
        <v/>
      </c>
      <c s="90" t="str">
        <f>IF('S.D.PASTE SHEET'!H1380="","",UPPER('S.D.PASTE SHEET'!H1380))</f>
        <v/>
      </c>
      <c s="90" t="str">
        <f>IF('S.D.PASTE SHEET'!I1380="","",'S.D.PASTE SHEET'!I1380)</f>
        <v/>
      </c>
      <c s="91" t="str">
        <f>IF('S.D.PASTE SHEET'!J1380="","",'S.D.PASTE SHEET'!J1380)</f>
        <v/>
      </c>
      <c s="90" t="str">
        <f>IF('S.D.PASTE SHEET'!K1380="","",'S.D.PASTE SHEET'!K1380)</f>
        <v/>
      </c>
      <c s="90" t="str">
        <f>IF('S.D.PASTE SHEET'!L1380="","",'S.D.PASTE SHEET'!L1380)</f>
        <v/>
      </c>
      <c s="90" t="str">
        <f>IF('S.D.PASTE SHEET'!M1380="","",'S.D.PASTE SHEET'!M1380)</f>
        <v/>
      </c>
      <c s="90" t="str">
        <f>IF('S.D.PASTE SHEET'!N1380="","",'S.D.PASTE SHEET'!N1380)</f>
        <v/>
      </c>
      <c s="90" t="str">
        <f>IF('S.D.PASTE SHEET'!O1380="","",'S.D.PASTE SHEET'!O1380)</f>
        <v/>
      </c>
      <c s="90" t="str">
        <f>IF('S.D.PASTE SHEET'!P1380="","",'S.D.PASTE SHEET'!P1380)</f>
        <v/>
      </c>
      <c s="90" t="str">
        <f>IF('S.D.PASTE SHEET'!Q1380="","",'S.D.PASTE SHEET'!Q1380)</f>
        <v/>
      </c>
      <c s="90" t="str">
        <f>IF('S.D.PASTE SHEET'!R1380="","",'S.D.PASTE SHEET'!R1380)</f>
        <v/>
      </c>
      <c s="90" t="str">
        <f>IF('S.D.PASTE SHEET'!S1380="","",'S.D.PASTE SHEET'!S1380)</f>
        <v/>
      </c>
      <c s="90" t="str">
        <f>IF('S.D.PASTE SHEET'!T1380="","",'S.D.PASTE SHEET'!T1380)</f>
        <v/>
      </c>
      <c s="90" t="str">
        <f>IF('S.D.PASTE SHEET'!U1380="","",'S.D.PASTE SHEET'!U1380)</f>
        <v/>
      </c>
      <c s="90" t="str">
        <f>IF('S.D.PASTE SHEET'!V1380="","",'S.D.PASTE SHEET'!V1380)</f>
        <v/>
      </c>
      <c s="90" t="str">
        <f>IF('S.D.PASTE SHEET'!W1380="","",'S.D.PASTE SHEET'!W1380)</f>
        <v/>
      </c>
      <c s="90" t="str">
        <f>IF('S.D.PASTE SHEET'!X1380="","",'S.D.PASTE SHEET'!X1380)</f>
        <v/>
      </c>
      <c s="90" t="str">
        <f>IF('S.D.PASTE SHEET'!Y1380="","",'S.D.PASTE SHEET'!Y1380)</f>
        <v/>
      </c>
      <c s="90" t="str">
        <f>IF('S.D.PASTE SHEET'!Z1380="","",'S.D.PASTE SHEET'!Z1380)</f>
        <v/>
      </c>
      <c s="90" t="str">
        <f>IF('S.D.PASTE SHEET'!AA1380="","",'S.D.PASTE SHEET'!AA1380)</f>
        <v/>
      </c>
      <c s="90" t="str">
        <f>IF('S.D.PASTE SHEET'!AB1380="","",'S.D.PASTE SHEET'!AB1380)</f>
        <v/>
      </c>
      <c s="90" t="str">
        <f>IF('S.D.PASTE SHEET'!AC1380="","",'S.D.PASTE SHEET'!AC1380)</f>
        <v/>
      </c>
      <c s="90" t="str">
        <f>IF('S.D.PASTE SHEET'!AD1380="","",'S.D.PASTE SHEET'!AD1380)</f>
        <v/>
      </c>
      <c s="34"/>
      <c s="32" t="str">
        <f>IF(AK1380="","",IF(AK1380&gt;0,COUNT($AG$2:AG1380),""))</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0" s="32" t="str">
        <f>IF(BC1380="","",IF(BC1380&gt;0,COUNT($AY$2:AY1380),""))</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1" spans="1:66" ht="15.75" customHeight="1">
      <c r="A1381" s="90" t="str">
        <f>IF('S.D.PASTE SHEET'!A1381="","",'S.D.PASTE SHEET'!A1381)</f>
        <v/>
      </c>
      <c s="90" t="str">
        <f>IF('S.D.PASTE SHEET'!B1381="","",'S.D.PASTE SHEET'!B1381)</f>
        <v/>
      </c>
      <c s="90" t="str">
        <f>IF('S.D.PASTE SHEET'!C1381="","",'S.D.PASTE SHEET'!C1381)</f>
        <v/>
      </c>
      <c s="91" t="str">
        <f>IF('S.D.PASTE SHEET'!D1381="","",'S.D.PASTE SHEET'!D1381)</f>
        <v/>
      </c>
      <c s="90" t="str">
        <f>IF('S.D.PASTE SHEET'!E1381="","",UPPER('S.D.PASTE SHEET'!E1381))</f>
        <v/>
      </c>
      <c s="90" t="str">
        <f>IF('S.D.PASTE SHEET'!F1381="","",'S.D.PASTE SHEET'!F1381)</f>
        <v/>
      </c>
      <c s="90" t="str">
        <f>IF('S.D.PASTE SHEET'!G1381="","",UPPER('S.D.PASTE SHEET'!G1381))</f>
        <v/>
      </c>
      <c s="90" t="str">
        <f>IF('S.D.PASTE SHEET'!H1381="","",UPPER('S.D.PASTE SHEET'!H1381))</f>
        <v/>
      </c>
      <c s="90" t="str">
        <f>IF('S.D.PASTE SHEET'!I1381="","",'S.D.PASTE SHEET'!I1381)</f>
        <v/>
      </c>
      <c s="91" t="str">
        <f>IF('S.D.PASTE SHEET'!J1381="","",'S.D.PASTE SHEET'!J1381)</f>
        <v/>
      </c>
      <c s="90" t="str">
        <f>IF('S.D.PASTE SHEET'!K1381="","",'S.D.PASTE SHEET'!K1381)</f>
        <v/>
      </c>
      <c s="90" t="str">
        <f>IF('S.D.PASTE SHEET'!L1381="","",'S.D.PASTE SHEET'!L1381)</f>
        <v/>
      </c>
      <c s="90" t="str">
        <f>IF('S.D.PASTE SHEET'!M1381="","",'S.D.PASTE SHEET'!M1381)</f>
        <v/>
      </c>
      <c s="90" t="str">
        <f>IF('S.D.PASTE SHEET'!N1381="","",'S.D.PASTE SHEET'!N1381)</f>
        <v/>
      </c>
      <c s="90" t="str">
        <f>IF('S.D.PASTE SHEET'!O1381="","",'S.D.PASTE SHEET'!O1381)</f>
        <v/>
      </c>
      <c s="90" t="str">
        <f>IF('S.D.PASTE SHEET'!P1381="","",'S.D.PASTE SHEET'!P1381)</f>
        <v/>
      </c>
      <c s="90" t="str">
        <f>IF('S.D.PASTE SHEET'!Q1381="","",'S.D.PASTE SHEET'!Q1381)</f>
        <v/>
      </c>
      <c s="90" t="str">
        <f>IF('S.D.PASTE SHEET'!R1381="","",'S.D.PASTE SHEET'!R1381)</f>
        <v/>
      </c>
      <c s="90" t="str">
        <f>IF('S.D.PASTE SHEET'!S1381="","",'S.D.PASTE SHEET'!S1381)</f>
        <v/>
      </c>
      <c s="90" t="str">
        <f>IF('S.D.PASTE SHEET'!T1381="","",'S.D.PASTE SHEET'!T1381)</f>
        <v/>
      </c>
      <c s="90" t="str">
        <f>IF('S.D.PASTE SHEET'!U1381="","",'S.D.PASTE SHEET'!U1381)</f>
        <v/>
      </c>
      <c s="90" t="str">
        <f>IF('S.D.PASTE SHEET'!V1381="","",'S.D.PASTE SHEET'!V1381)</f>
        <v/>
      </c>
      <c s="90" t="str">
        <f>IF('S.D.PASTE SHEET'!W1381="","",'S.D.PASTE SHEET'!W1381)</f>
        <v/>
      </c>
      <c s="90" t="str">
        <f>IF('S.D.PASTE SHEET'!X1381="","",'S.D.PASTE SHEET'!X1381)</f>
        <v/>
      </c>
      <c s="90" t="str">
        <f>IF('S.D.PASTE SHEET'!Y1381="","",'S.D.PASTE SHEET'!Y1381)</f>
        <v/>
      </c>
      <c s="90" t="str">
        <f>IF('S.D.PASTE SHEET'!Z1381="","",'S.D.PASTE SHEET'!Z1381)</f>
        <v/>
      </c>
      <c s="90" t="str">
        <f>IF('S.D.PASTE SHEET'!AA1381="","",'S.D.PASTE SHEET'!AA1381)</f>
        <v/>
      </c>
      <c s="90" t="str">
        <f>IF('S.D.PASTE SHEET'!AB1381="","",'S.D.PASTE SHEET'!AB1381)</f>
        <v/>
      </c>
      <c s="90" t="str">
        <f>IF('S.D.PASTE SHEET'!AC1381="","",'S.D.PASTE SHEET'!AC1381)</f>
        <v/>
      </c>
      <c s="90" t="str">
        <f>IF('S.D.PASTE SHEET'!AD1381="","",'S.D.PASTE SHEET'!AD1381)</f>
        <v/>
      </c>
      <c s="34"/>
      <c s="32" t="str">
        <f>IF(AK1381="","",IF(AK1381&gt;0,COUNT($AG$2:AG1381),""))</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1" s="32" t="str">
        <f>IF(BC1381="","",IF(BC1381&gt;0,COUNT($AY$2:AY1381),""))</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2" spans="1:66" ht="15.75" customHeight="1">
      <c r="A1382" s="90" t="str">
        <f>IF('S.D.PASTE SHEET'!A1382="","",'S.D.PASTE SHEET'!A1382)</f>
        <v/>
      </c>
      <c s="90" t="str">
        <f>IF('S.D.PASTE SHEET'!B1382="","",'S.D.PASTE SHEET'!B1382)</f>
        <v/>
      </c>
      <c s="90" t="str">
        <f>IF('S.D.PASTE SHEET'!C1382="","",'S.D.PASTE SHEET'!C1382)</f>
        <v/>
      </c>
      <c s="91" t="str">
        <f>IF('S.D.PASTE SHEET'!D1382="","",'S.D.PASTE SHEET'!D1382)</f>
        <v/>
      </c>
      <c s="90" t="str">
        <f>IF('S.D.PASTE SHEET'!E1382="","",UPPER('S.D.PASTE SHEET'!E1382))</f>
        <v/>
      </c>
      <c s="90" t="str">
        <f>IF('S.D.PASTE SHEET'!F1382="","",'S.D.PASTE SHEET'!F1382)</f>
        <v/>
      </c>
      <c s="90" t="str">
        <f>IF('S.D.PASTE SHEET'!G1382="","",UPPER('S.D.PASTE SHEET'!G1382))</f>
        <v/>
      </c>
      <c s="90" t="str">
        <f>IF('S.D.PASTE SHEET'!H1382="","",UPPER('S.D.PASTE SHEET'!H1382))</f>
        <v/>
      </c>
      <c s="90" t="str">
        <f>IF('S.D.PASTE SHEET'!I1382="","",'S.D.PASTE SHEET'!I1382)</f>
        <v/>
      </c>
      <c s="91" t="str">
        <f>IF('S.D.PASTE SHEET'!J1382="","",'S.D.PASTE SHEET'!J1382)</f>
        <v/>
      </c>
      <c s="90" t="str">
        <f>IF('S.D.PASTE SHEET'!K1382="","",'S.D.PASTE SHEET'!K1382)</f>
        <v/>
      </c>
      <c s="90" t="str">
        <f>IF('S.D.PASTE SHEET'!L1382="","",'S.D.PASTE SHEET'!L1382)</f>
        <v/>
      </c>
      <c s="90" t="str">
        <f>IF('S.D.PASTE SHEET'!M1382="","",'S.D.PASTE SHEET'!M1382)</f>
        <v/>
      </c>
      <c s="90" t="str">
        <f>IF('S.D.PASTE SHEET'!N1382="","",'S.D.PASTE SHEET'!N1382)</f>
        <v/>
      </c>
      <c s="90" t="str">
        <f>IF('S.D.PASTE SHEET'!O1382="","",'S.D.PASTE SHEET'!O1382)</f>
        <v/>
      </c>
      <c s="90" t="str">
        <f>IF('S.D.PASTE SHEET'!P1382="","",'S.D.PASTE SHEET'!P1382)</f>
        <v/>
      </c>
      <c s="90" t="str">
        <f>IF('S.D.PASTE SHEET'!Q1382="","",'S.D.PASTE SHEET'!Q1382)</f>
        <v/>
      </c>
      <c s="90" t="str">
        <f>IF('S.D.PASTE SHEET'!R1382="","",'S.D.PASTE SHEET'!R1382)</f>
        <v/>
      </c>
      <c s="90" t="str">
        <f>IF('S.D.PASTE SHEET'!S1382="","",'S.D.PASTE SHEET'!S1382)</f>
        <v/>
      </c>
      <c s="90" t="str">
        <f>IF('S.D.PASTE SHEET'!T1382="","",'S.D.PASTE SHEET'!T1382)</f>
        <v/>
      </c>
      <c s="90" t="str">
        <f>IF('S.D.PASTE SHEET'!U1382="","",'S.D.PASTE SHEET'!U1382)</f>
        <v/>
      </c>
      <c s="90" t="str">
        <f>IF('S.D.PASTE SHEET'!V1382="","",'S.D.PASTE SHEET'!V1382)</f>
        <v/>
      </c>
      <c s="90" t="str">
        <f>IF('S.D.PASTE SHEET'!W1382="","",'S.D.PASTE SHEET'!W1382)</f>
        <v/>
      </c>
      <c s="90" t="str">
        <f>IF('S.D.PASTE SHEET'!X1382="","",'S.D.PASTE SHEET'!X1382)</f>
        <v/>
      </c>
      <c s="90" t="str">
        <f>IF('S.D.PASTE SHEET'!Y1382="","",'S.D.PASTE SHEET'!Y1382)</f>
        <v/>
      </c>
      <c s="90" t="str">
        <f>IF('S.D.PASTE SHEET'!Z1382="","",'S.D.PASTE SHEET'!Z1382)</f>
        <v/>
      </c>
      <c s="90" t="str">
        <f>IF('S.D.PASTE SHEET'!AA1382="","",'S.D.PASTE SHEET'!AA1382)</f>
        <v/>
      </c>
      <c s="90" t="str">
        <f>IF('S.D.PASTE SHEET'!AB1382="","",'S.D.PASTE SHEET'!AB1382)</f>
        <v/>
      </c>
      <c s="90" t="str">
        <f>IF('S.D.PASTE SHEET'!AC1382="","",'S.D.PASTE SHEET'!AC1382)</f>
        <v/>
      </c>
      <c s="90" t="str">
        <f>IF('S.D.PASTE SHEET'!AD1382="","",'S.D.PASTE SHEET'!AD1382)</f>
        <v/>
      </c>
      <c s="34"/>
      <c s="32" t="str">
        <f>IF(AK1382="","",IF(AK1382&gt;0,COUNT($AG$2:AG1382),""))</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2" s="32" t="str">
        <f>IF(BC1382="","",IF(BC1382&gt;0,COUNT($AY$2:AY1382),""))</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3" spans="1:66" ht="15.75" customHeight="1">
      <c r="A1383" s="90" t="str">
        <f>IF('S.D.PASTE SHEET'!A1383="","",'S.D.PASTE SHEET'!A1383)</f>
        <v/>
      </c>
      <c s="90" t="str">
        <f>IF('S.D.PASTE SHEET'!B1383="","",'S.D.PASTE SHEET'!B1383)</f>
        <v/>
      </c>
      <c s="90" t="str">
        <f>IF('S.D.PASTE SHEET'!C1383="","",'S.D.PASTE SHEET'!C1383)</f>
        <v/>
      </c>
      <c s="91" t="str">
        <f>IF('S.D.PASTE SHEET'!D1383="","",'S.D.PASTE SHEET'!D1383)</f>
        <v/>
      </c>
      <c s="90" t="str">
        <f>IF('S.D.PASTE SHEET'!E1383="","",UPPER('S.D.PASTE SHEET'!E1383))</f>
        <v/>
      </c>
      <c s="90" t="str">
        <f>IF('S.D.PASTE SHEET'!F1383="","",'S.D.PASTE SHEET'!F1383)</f>
        <v/>
      </c>
      <c s="90" t="str">
        <f>IF('S.D.PASTE SHEET'!G1383="","",UPPER('S.D.PASTE SHEET'!G1383))</f>
        <v/>
      </c>
      <c s="90" t="str">
        <f>IF('S.D.PASTE SHEET'!H1383="","",UPPER('S.D.PASTE SHEET'!H1383))</f>
        <v/>
      </c>
      <c s="90" t="str">
        <f>IF('S.D.PASTE SHEET'!I1383="","",'S.D.PASTE SHEET'!I1383)</f>
        <v/>
      </c>
      <c s="91" t="str">
        <f>IF('S.D.PASTE SHEET'!J1383="","",'S.D.PASTE SHEET'!J1383)</f>
        <v/>
      </c>
      <c s="90" t="str">
        <f>IF('S.D.PASTE SHEET'!K1383="","",'S.D.PASTE SHEET'!K1383)</f>
        <v/>
      </c>
      <c s="90" t="str">
        <f>IF('S.D.PASTE SHEET'!L1383="","",'S.D.PASTE SHEET'!L1383)</f>
        <v/>
      </c>
      <c s="90" t="str">
        <f>IF('S.D.PASTE SHEET'!M1383="","",'S.D.PASTE SHEET'!M1383)</f>
        <v/>
      </c>
      <c s="90" t="str">
        <f>IF('S.D.PASTE SHEET'!N1383="","",'S.D.PASTE SHEET'!N1383)</f>
        <v/>
      </c>
      <c s="90" t="str">
        <f>IF('S.D.PASTE SHEET'!O1383="","",'S.D.PASTE SHEET'!O1383)</f>
        <v/>
      </c>
      <c s="90" t="str">
        <f>IF('S.D.PASTE SHEET'!P1383="","",'S.D.PASTE SHEET'!P1383)</f>
        <v/>
      </c>
      <c s="90" t="str">
        <f>IF('S.D.PASTE SHEET'!Q1383="","",'S.D.PASTE SHEET'!Q1383)</f>
        <v/>
      </c>
      <c s="90" t="str">
        <f>IF('S.D.PASTE SHEET'!R1383="","",'S.D.PASTE SHEET'!R1383)</f>
        <v/>
      </c>
      <c s="90" t="str">
        <f>IF('S.D.PASTE SHEET'!S1383="","",'S.D.PASTE SHEET'!S1383)</f>
        <v/>
      </c>
      <c s="90" t="str">
        <f>IF('S.D.PASTE SHEET'!T1383="","",'S.D.PASTE SHEET'!T1383)</f>
        <v/>
      </c>
      <c s="90" t="str">
        <f>IF('S.D.PASTE SHEET'!U1383="","",'S.D.PASTE SHEET'!U1383)</f>
        <v/>
      </c>
      <c s="90" t="str">
        <f>IF('S.D.PASTE SHEET'!V1383="","",'S.D.PASTE SHEET'!V1383)</f>
        <v/>
      </c>
      <c s="90" t="str">
        <f>IF('S.D.PASTE SHEET'!W1383="","",'S.D.PASTE SHEET'!W1383)</f>
        <v/>
      </c>
      <c s="90" t="str">
        <f>IF('S.D.PASTE SHEET'!X1383="","",'S.D.PASTE SHEET'!X1383)</f>
        <v/>
      </c>
      <c s="90" t="str">
        <f>IF('S.D.PASTE SHEET'!Y1383="","",'S.D.PASTE SHEET'!Y1383)</f>
        <v/>
      </c>
      <c s="90" t="str">
        <f>IF('S.D.PASTE SHEET'!Z1383="","",'S.D.PASTE SHEET'!Z1383)</f>
        <v/>
      </c>
      <c s="90" t="str">
        <f>IF('S.D.PASTE SHEET'!AA1383="","",'S.D.PASTE SHEET'!AA1383)</f>
        <v/>
      </c>
      <c s="90" t="str">
        <f>IF('S.D.PASTE SHEET'!AB1383="","",'S.D.PASTE SHEET'!AB1383)</f>
        <v/>
      </c>
      <c s="90" t="str">
        <f>IF('S.D.PASTE SHEET'!AC1383="","",'S.D.PASTE SHEET'!AC1383)</f>
        <v/>
      </c>
      <c s="90" t="str">
        <f>IF('S.D.PASTE SHEET'!AD1383="","",'S.D.PASTE SHEET'!AD1383)</f>
        <v/>
      </c>
      <c s="34"/>
      <c s="32" t="str">
        <f>IF(AK1383="","",IF(AK1383&gt;0,COUNT($AG$2:AG1383),""))</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3" s="32" t="str">
        <f>IF(BC1383="","",IF(BC1383&gt;0,COUNT($AY$2:AY1383),""))</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4" spans="1:66" ht="15.75" customHeight="1">
      <c r="A1384" s="90" t="str">
        <f>IF('S.D.PASTE SHEET'!A1384="","",'S.D.PASTE SHEET'!A1384)</f>
        <v/>
      </c>
      <c s="90" t="str">
        <f>IF('S.D.PASTE SHEET'!B1384="","",'S.D.PASTE SHEET'!B1384)</f>
        <v/>
      </c>
      <c s="90" t="str">
        <f>IF('S.D.PASTE SHEET'!C1384="","",'S.D.PASTE SHEET'!C1384)</f>
        <v/>
      </c>
      <c s="91" t="str">
        <f>IF('S.D.PASTE SHEET'!D1384="","",'S.D.PASTE SHEET'!D1384)</f>
        <v/>
      </c>
      <c s="90" t="str">
        <f>IF('S.D.PASTE SHEET'!E1384="","",UPPER('S.D.PASTE SHEET'!E1384))</f>
        <v/>
      </c>
      <c s="90" t="str">
        <f>IF('S.D.PASTE SHEET'!F1384="","",'S.D.PASTE SHEET'!F1384)</f>
        <v/>
      </c>
      <c s="90" t="str">
        <f>IF('S.D.PASTE SHEET'!G1384="","",UPPER('S.D.PASTE SHEET'!G1384))</f>
        <v/>
      </c>
      <c s="90" t="str">
        <f>IF('S.D.PASTE SHEET'!H1384="","",UPPER('S.D.PASTE SHEET'!H1384))</f>
        <v/>
      </c>
      <c s="90" t="str">
        <f>IF('S.D.PASTE SHEET'!I1384="","",'S.D.PASTE SHEET'!I1384)</f>
        <v/>
      </c>
      <c s="91" t="str">
        <f>IF('S.D.PASTE SHEET'!J1384="","",'S.D.PASTE SHEET'!J1384)</f>
        <v/>
      </c>
      <c s="90" t="str">
        <f>IF('S.D.PASTE SHEET'!K1384="","",'S.D.PASTE SHEET'!K1384)</f>
        <v/>
      </c>
      <c s="90" t="str">
        <f>IF('S.D.PASTE SHEET'!L1384="","",'S.D.PASTE SHEET'!L1384)</f>
        <v/>
      </c>
      <c s="90" t="str">
        <f>IF('S.D.PASTE SHEET'!M1384="","",'S.D.PASTE SHEET'!M1384)</f>
        <v/>
      </c>
      <c s="90" t="str">
        <f>IF('S.D.PASTE SHEET'!N1384="","",'S.D.PASTE SHEET'!N1384)</f>
        <v/>
      </c>
      <c s="90" t="str">
        <f>IF('S.D.PASTE SHEET'!O1384="","",'S.D.PASTE SHEET'!O1384)</f>
        <v/>
      </c>
      <c s="90" t="str">
        <f>IF('S.D.PASTE SHEET'!P1384="","",'S.D.PASTE SHEET'!P1384)</f>
        <v/>
      </c>
      <c s="90" t="str">
        <f>IF('S.D.PASTE SHEET'!Q1384="","",'S.D.PASTE SHEET'!Q1384)</f>
        <v/>
      </c>
      <c s="90" t="str">
        <f>IF('S.D.PASTE SHEET'!R1384="","",'S.D.PASTE SHEET'!R1384)</f>
        <v/>
      </c>
      <c s="90" t="str">
        <f>IF('S.D.PASTE SHEET'!S1384="","",'S.D.PASTE SHEET'!S1384)</f>
        <v/>
      </c>
      <c s="90" t="str">
        <f>IF('S.D.PASTE SHEET'!T1384="","",'S.D.PASTE SHEET'!T1384)</f>
        <v/>
      </c>
      <c s="90" t="str">
        <f>IF('S.D.PASTE SHEET'!U1384="","",'S.D.PASTE SHEET'!U1384)</f>
        <v/>
      </c>
      <c s="90" t="str">
        <f>IF('S.D.PASTE SHEET'!V1384="","",'S.D.PASTE SHEET'!V1384)</f>
        <v/>
      </c>
      <c s="90" t="str">
        <f>IF('S.D.PASTE SHEET'!W1384="","",'S.D.PASTE SHEET'!W1384)</f>
        <v/>
      </c>
      <c s="90" t="str">
        <f>IF('S.D.PASTE SHEET'!X1384="","",'S.D.PASTE SHEET'!X1384)</f>
        <v/>
      </c>
      <c s="90" t="str">
        <f>IF('S.D.PASTE SHEET'!Y1384="","",'S.D.PASTE SHEET'!Y1384)</f>
        <v/>
      </c>
      <c s="90" t="str">
        <f>IF('S.D.PASTE SHEET'!Z1384="","",'S.D.PASTE SHEET'!Z1384)</f>
        <v/>
      </c>
      <c s="90" t="str">
        <f>IF('S.D.PASTE SHEET'!AA1384="","",'S.D.PASTE SHEET'!AA1384)</f>
        <v/>
      </c>
      <c s="90" t="str">
        <f>IF('S.D.PASTE SHEET'!AB1384="","",'S.D.PASTE SHEET'!AB1384)</f>
        <v/>
      </c>
      <c s="90" t="str">
        <f>IF('S.D.PASTE SHEET'!AC1384="","",'S.D.PASTE SHEET'!AC1384)</f>
        <v/>
      </c>
      <c s="90" t="str">
        <f>IF('S.D.PASTE SHEET'!AD1384="","",'S.D.PASTE SHEET'!AD1384)</f>
        <v/>
      </c>
      <c s="34"/>
      <c s="32" t="str">
        <f>IF(AK1384="","",IF(AK1384&gt;0,COUNT($AG$2:AG1384),""))</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4" s="32" t="str">
        <f>IF(BC1384="","",IF(BC1384&gt;0,COUNT($AY$2:AY1384),""))</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5" spans="1:66" ht="15.75" customHeight="1">
      <c r="A1385" s="90" t="str">
        <f>IF('S.D.PASTE SHEET'!A1385="","",'S.D.PASTE SHEET'!A1385)</f>
        <v/>
      </c>
      <c s="90" t="str">
        <f>IF('S.D.PASTE SHEET'!B1385="","",'S.D.PASTE SHEET'!B1385)</f>
        <v/>
      </c>
      <c s="90" t="str">
        <f>IF('S.D.PASTE SHEET'!C1385="","",'S.D.PASTE SHEET'!C1385)</f>
        <v/>
      </c>
      <c s="91" t="str">
        <f>IF('S.D.PASTE SHEET'!D1385="","",'S.D.PASTE SHEET'!D1385)</f>
        <v/>
      </c>
      <c s="90" t="str">
        <f>IF('S.D.PASTE SHEET'!E1385="","",UPPER('S.D.PASTE SHEET'!E1385))</f>
        <v/>
      </c>
      <c s="90" t="str">
        <f>IF('S.D.PASTE SHEET'!F1385="","",'S.D.PASTE SHEET'!F1385)</f>
        <v/>
      </c>
      <c s="90" t="str">
        <f>IF('S.D.PASTE SHEET'!G1385="","",UPPER('S.D.PASTE SHEET'!G1385))</f>
        <v/>
      </c>
      <c s="90" t="str">
        <f>IF('S.D.PASTE SHEET'!H1385="","",UPPER('S.D.PASTE SHEET'!H1385))</f>
        <v/>
      </c>
      <c s="90" t="str">
        <f>IF('S.D.PASTE SHEET'!I1385="","",'S.D.PASTE SHEET'!I1385)</f>
        <v/>
      </c>
      <c s="91" t="str">
        <f>IF('S.D.PASTE SHEET'!J1385="","",'S.D.PASTE SHEET'!J1385)</f>
        <v/>
      </c>
      <c s="90" t="str">
        <f>IF('S.D.PASTE SHEET'!K1385="","",'S.D.PASTE SHEET'!K1385)</f>
        <v/>
      </c>
      <c s="90" t="str">
        <f>IF('S.D.PASTE SHEET'!L1385="","",'S.D.PASTE SHEET'!L1385)</f>
        <v/>
      </c>
      <c s="90" t="str">
        <f>IF('S.D.PASTE SHEET'!M1385="","",'S.D.PASTE SHEET'!M1385)</f>
        <v/>
      </c>
      <c s="90" t="str">
        <f>IF('S.D.PASTE SHEET'!N1385="","",'S.D.PASTE SHEET'!N1385)</f>
        <v/>
      </c>
      <c s="90" t="str">
        <f>IF('S.D.PASTE SHEET'!O1385="","",'S.D.PASTE SHEET'!O1385)</f>
        <v/>
      </c>
      <c s="90" t="str">
        <f>IF('S.D.PASTE SHEET'!P1385="","",'S.D.PASTE SHEET'!P1385)</f>
        <v/>
      </c>
      <c s="90" t="str">
        <f>IF('S.D.PASTE SHEET'!Q1385="","",'S.D.PASTE SHEET'!Q1385)</f>
        <v/>
      </c>
      <c s="90" t="str">
        <f>IF('S.D.PASTE SHEET'!R1385="","",'S.D.PASTE SHEET'!R1385)</f>
        <v/>
      </c>
      <c s="90" t="str">
        <f>IF('S.D.PASTE SHEET'!S1385="","",'S.D.PASTE SHEET'!S1385)</f>
        <v/>
      </c>
      <c s="90" t="str">
        <f>IF('S.D.PASTE SHEET'!T1385="","",'S.D.PASTE SHEET'!T1385)</f>
        <v/>
      </c>
      <c s="90" t="str">
        <f>IF('S.D.PASTE SHEET'!U1385="","",'S.D.PASTE SHEET'!U1385)</f>
        <v/>
      </c>
      <c s="90" t="str">
        <f>IF('S.D.PASTE SHEET'!V1385="","",'S.D.PASTE SHEET'!V1385)</f>
        <v/>
      </c>
      <c s="90" t="str">
        <f>IF('S.D.PASTE SHEET'!W1385="","",'S.D.PASTE SHEET'!W1385)</f>
        <v/>
      </c>
      <c s="90" t="str">
        <f>IF('S.D.PASTE SHEET'!X1385="","",'S.D.PASTE SHEET'!X1385)</f>
        <v/>
      </c>
      <c s="90" t="str">
        <f>IF('S.D.PASTE SHEET'!Y1385="","",'S.D.PASTE SHEET'!Y1385)</f>
        <v/>
      </c>
      <c s="90" t="str">
        <f>IF('S.D.PASTE SHEET'!Z1385="","",'S.D.PASTE SHEET'!Z1385)</f>
        <v/>
      </c>
      <c s="90" t="str">
        <f>IF('S.D.PASTE SHEET'!AA1385="","",'S.D.PASTE SHEET'!AA1385)</f>
        <v/>
      </c>
      <c s="90" t="str">
        <f>IF('S.D.PASTE SHEET'!AB1385="","",'S.D.PASTE SHEET'!AB1385)</f>
        <v/>
      </c>
      <c s="90" t="str">
        <f>IF('S.D.PASTE SHEET'!AC1385="","",'S.D.PASTE SHEET'!AC1385)</f>
        <v/>
      </c>
      <c s="90" t="str">
        <f>IF('S.D.PASTE SHEET'!AD1385="","",'S.D.PASTE SHEET'!AD1385)</f>
        <v/>
      </c>
      <c s="34"/>
      <c s="32" t="str">
        <f>IF(AK1385="","",IF(AK1385&gt;0,COUNT($AG$2:AG1385),""))</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5" s="32" t="str">
        <f>IF(BC1385="","",IF(BC1385&gt;0,COUNT($AY$2:AY1385),""))</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6" spans="1:66" ht="15.75" customHeight="1">
      <c r="A1386" s="90" t="str">
        <f>IF('S.D.PASTE SHEET'!A1386="","",'S.D.PASTE SHEET'!A1386)</f>
        <v/>
      </c>
      <c s="90" t="str">
        <f>IF('S.D.PASTE SHEET'!B1386="","",'S.D.PASTE SHEET'!B1386)</f>
        <v/>
      </c>
      <c s="90" t="str">
        <f>IF('S.D.PASTE SHEET'!C1386="","",'S.D.PASTE SHEET'!C1386)</f>
        <v/>
      </c>
      <c s="91" t="str">
        <f>IF('S.D.PASTE SHEET'!D1386="","",'S.D.PASTE SHEET'!D1386)</f>
        <v/>
      </c>
      <c s="90" t="str">
        <f>IF('S.D.PASTE SHEET'!E1386="","",UPPER('S.D.PASTE SHEET'!E1386))</f>
        <v/>
      </c>
      <c s="90" t="str">
        <f>IF('S.D.PASTE SHEET'!F1386="","",'S.D.PASTE SHEET'!F1386)</f>
        <v/>
      </c>
      <c s="90" t="str">
        <f>IF('S.D.PASTE SHEET'!G1386="","",UPPER('S.D.PASTE SHEET'!G1386))</f>
        <v/>
      </c>
      <c s="90" t="str">
        <f>IF('S.D.PASTE SHEET'!H1386="","",UPPER('S.D.PASTE SHEET'!H1386))</f>
        <v/>
      </c>
      <c s="90" t="str">
        <f>IF('S.D.PASTE SHEET'!I1386="","",'S.D.PASTE SHEET'!I1386)</f>
        <v/>
      </c>
      <c s="91" t="str">
        <f>IF('S.D.PASTE SHEET'!J1386="","",'S.D.PASTE SHEET'!J1386)</f>
        <v/>
      </c>
      <c s="90" t="str">
        <f>IF('S.D.PASTE SHEET'!K1386="","",'S.D.PASTE SHEET'!K1386)</f>
        <v/>
      </c>
      <c s="90" t="str">
        <f>IF('S.D.PASTE SHEET'!L1386="","",'S.D.PASTE SHEET'!L1386)</f>
        <v/>
      </c>
      <c s="90" t="str">
        <f>IF('S.D.PASTE SHEET'!M1386="","",'S.D.PASTE SHEET'!M1386)</f>
        <v/>
      </c>
      <c s="90" t="str">
        <f>IF('S.D.PASTE SHEET'!N1386="","",'S.D.PASTE SHEET'!N1386)</f>
        <v/>
      </c>
      <c s="90" t="str">
        <f>IF('S.D.PASTE SHEET'!O1386="","",'S.D.PASTE SHEET'!O1386)</f>
        <v/>
      </c>
      <c s="90" t="str">
        <f>IF('S.D.PASTE SHEET'!P1386="","",'S.D.PASTE SHEET'!P1386)</f>
        <v/>
      </c>
      <c s="90" t="str">
        <f>IF('S.D.PASTE SHEET'!Q1386="","",'S.D.PASTE SHEET'!Q1386)</f>
        <v/>
      </c>
      <c s="90" t="str">
        <f>IF('S.D.PASTE SHEET'!R1386="","",'S.D.PASTE SHEET'!R1386)</f>
        <v/>
      </c>
      <c s="90" t="str">
        <f>IF('S.D.PASTE SHEET'!S1386="","",'S.D.PASTE SHEET'!S1386)</f>
        <v/>
      </c>
      <c s="90" t="str">
        <f>IF('S.D.PASTE SHEET'!T1386="","",'S.D.PASTE SHEET'!T1386)</f>
        <v/>
      </c>
      <c s="90" t="str">
        <f>IF('S.D.PASTE SHEET'!U1386="","",'S.D.PASTE SHEET'!U1386)</f>
        <v/>
      </c>
      <c s="90" t="str">
        <f>IF('S.D.PASTE SHEET'!V1386="","",'S.D.PASTE SHEET'!V1386)</f>
        <v/>
      </c>
      <c s="90" t="str">
        <f>IF('S.D.PASTE SHEET'!W1386="","",'S.D.PASTE SHEET'!W1386)</f>
        <v/>
      </c>
      <c s="90" t="str">
        <f>IF('S.D.PASTE SHEET'!X1386="","",'S.D.PASTE SHEET'!X1386)</f>
        <v/>
      </c>
      <c s="90" t="str">
        <f>IF('S.D.PASTE SHEET'!Y1386="","",'S.D.PASTE SHEET'!Y1386)</f>
        <v/>
      </c>
      <c s="90" t="str">
        <f>IF('S.D.PASTE SHEET'!Z1386="","",'S.D.PASTE SHEET'!Z1386)</f>
        <v/>
      </c>
      <c s="90" t="str">
        <f>IF('S.D.PASTE SHEET'!AA1386="","",'S.D.PASTE SHEET'!AA1386)</f>
        <v/>
      </c>
      <c s="90" t="str">
        <f>IF('S.D.PASTE SHEET'!AB1386="","",'S.D.PASTE SHEET'!AB1386)</f>
        <v/>
      </c>
      <c s="90" t="str">
        <f>IF('S.D.PASTE SHEET'!AC1386="","",'S.D.PASTE SHEET'!AC1386)</f>
        <v/>
      </c>
      <c s="90" t="str">
        <f>IF('S.D.PASTE SHEET'!AD1386="","",'S.D.PASTE SHEET'!AD1386)</f>
        <v/>
      </c>
      <c s="34"/>
      <c s="32" t="str">
        <f>IF(AK1386="","",IF(AK1386&gt;0,COUNT($AG$2:AG1386),""))</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6" s="32" t="str">
        <f>IF(BC1386="","",IF(BC1386&gt;0,COUNT($AY$2:AY1386),""))</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7" spans="1:66" ht="15.75" customHeight="1">
      <c r="A1387" s="90" t="str">
        <f>IF('S.D.PASTE SHEET'!A1387="","",'S.D.PASTE SHEET'!A1387)</f>
        <v/>
      </c>
      <c s="90" t="str">
        <f>IF('S.D.PASTE SHEET'!B1387="","",'S.D.PASTE SHEET'!B1387)</f>
        <v/>
      </c>
      <c s="90" t="str">
        <f>IF('S.D.PASTE SHEET'!C1387="","",'S.D.PASTE SHEET'!C1387)</f>
        <v/>
      </c>
      <c s="91" t="str">
        <f>IF('S.D.PASTE SHEET'!D1387="","",'S.D.PASTE SHEET'!D1387)</f>
        <v/>
      </c>
      <c s="90" t="str">
        <f>IF('S.D.PASTE SHEET'!E1387="","",UPPER('S.D.PASTE SHEET'!E1387))</f>
        <v/>
      </c>
      <c s="90" t="str">
        <f>IF('S.D.PASTE SHEET'!F1387="","",'S.D.PASTE SHEET'!F1387)</f>
        <v/>
      </c>
      <c s="90" t="str">
        <f>IF('S.D.PASTE SHEET'!G1387="","",UPPER('S.D.PASTE SHEET'!G1387))</f>
        <v/>
      </c>
      <c s="90" t="str">
        <f>IF('S.D.PASTE SHEET'!H1387="","",UPPER('S.D.PASTE SHEET'!H1387))</f>
        <v/>
      </c>
      <c s="90" t="str">
        <f>IF('S.D.PASTE SHEET'!I1387="","",'S.D.PASTE SHEET'!I1387)</f>
        <v/>
      </c>
      <c s="91" t="str">
        <f>IF('S.D.PASTE SHEET'!J1387="","",'S.D.PASTE SHEET'!J1387)</f>
        <v/>
      </c>
      <c s="90" t="str">
        <f>IF('S.D.PASTE SHEET'!K1387="","",'S.D.PASTE SHEET'!K1387)</f>
        <v/>
      </c>
      <c s="90" t="str">
        <f>IF('S.D.PASTE SHEET'!L1387="","",'S.D.PASTE SHEET'!L1387)</f>
        <v/>
      </c>
      <c s="90" t="str">
        <f>IF('S.D.PASTE SHEET'!M1387="","",'S.D.PASTE SHEET'!M1387)</f>
        <v/>
      </c>
      <c s="90" t="str">
        <f>IF('S.D.PASTE SHEET'!N1387="","",'S.D.PASTE SHEET'!N1387)</f>
        <v/>
      </c>
      <c s="90" t="str">
        <f>IF('S.D.PASTE SHEET'!O1387="","",'S.D.PASTE SHEET'!O1387)</f>
        <v/>
      </c>
      <c s="90" t="str">
        <f>IF('S.D.PASTE SHEET'!P1387="","",'S.D.PASTE SHEET'!P1387)</f>
        <v/>
      </c>
      <c s="90" t="str">
        <f>IF('S.D.PASTE SHEET'!Q1387="","",'S.D.PASTE SHEET'!Q1387)</f>
        <v/>
      </c>
      <c s="90" t="str">
        <f>IF('S.D.PASTE SHEET'!R1387="","",'S.D.PASTE SHEET'!R1387)</f>
        <v/>
      </c>
      <c s="90" t="str">
        <f>IF('S.D.PASTE SHEET'!S1387="","",'S.D.PASTE SHEET'!S1387)</f>
        <v/>
      </c>
      <c s="90" t="str">
        <f>IF('S.D.PASTE SHEET'!T1387="","",'S.D.PASTE SHEET'!T1387)</f>
        <v/>
      </c>
      <c s="90" t="str">
        <f>IF('S.D.PASTE SHEET'!U1387="","",'S.D.PASTE SHEET'!U1387)</f>
        <v/>
      </c>
      <c s="90" t="str">
        <f>IF('S.D.PASTE SHEET'!V1387="","",'S.D.PASTE SHEET'!V1387)</f>
        <v/>
      </c>
      <c s="90" t="str">
        <f>IF('S.D.PASTE SHEET'!W1387="","",'S.D.PASTE SHEET'!W1387)</f>
        <v/>
      </c>
      <c s="90" t="str">
        <f>IF('S.D.PASTE SHEET'!X1387="","",'S.D.PASTE SHEET'!X1387)</f>
        <v/>
      </c>
      <c s="90" t="str">
        <f>IF('S.D.PASTE SHEET'!Y1387="","",'S.D.PASTE SHEET'!Y1387)</f>
        <v/>
      </c>
      <c s="90" t="str">
        <f>IF('S.D.PASTE SHEET'!Z1387="","",'S.D.PASTE SHEET'!Z1387)</f>
        <v/>
      </c>
      <c s="90" t="str">
        <f>IF('S.D.PASTE SHEET'!AA1387="","",'S.D.PASTE SHEET'!AA1387)</f>
        <v/>
      </c>
      <c s="90" t="str">
        <f>IF('S.D.PASTE SHEET'!AB1387="","",'S.D.PASTE SHEET'!AB1387)</f>
        <v/>
      </c>
      <c s="90" t="str">
        <f>IF('S.D.PASTE SHEET'!AC1387="","",'S.D.PASTE SHEET'!AC1387)</f>
        <v/>
      </c>
      <c s="90" t="str">
        <f>IF('S.D.PASTE SHEET'!AD1387="","",'S.D.PASTE SHEET'!AD1387)</f>
        <v/>
      </c>
      <c s="34"/>
      <c s="32" t="str">
        <f>IF(AK1387="","",IF(AK1387&gt;0,COUNT($AG$2:AG1387),""))</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7" s="32" t="str">
        <f>IF(BC1387="","",IF(BC1387&gt;0,COUNT($AY$2:AY1387),""))</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8" spans="1:66" ht="15.75" customHeight="1">
      <c r="A1388" s="90" t="str">
        <f>IF('S.D.PASTE SHEET'!A1388="","",'S.D.PASTE SHEET'!A1388)</f>
        <v/>
      </c>
      <c s="90" t="str">
        <f>IF('S.D.PASTE SHEET'!B1388="","",'S.D.PASTE SHEET'!B1388)</f>
        <v/>
      </c>
      <c s="90" t="str">
        <f>IF('S.D.PASTE SHEET'!C1388="","",'S.D.PASTE SHEET'!C1388)</f>
        <v/>
      </c>
      <c s="91" t="str">
        <f>IF('S.D.PASTE SHEET'!D1388="","",'S.D.PASTE SHEET'!D1388)</f>
        <v/>
      </c>
      <c s="90" t="str">
        <f>IF('S.D.PASTE SHEET'!E1388="","",UPPER('S.D.PASTE SHEET'!E1388))</f>
        <v/>
      </c>
      <c s="90" t="str">
        <f>IF('S.D.PASTE SHEET'!F1388="","",'S.D.PASTE SHEET'!F1388)</f>
        <v/>
      </c>
      <c s="90" t="str">
        <f>IF('S.D.PASTE SHEET'!G1388="","",UPPER('S.D.PASTE SHEET'!G1388))</f>
        <v/>
      </c>
      <c s="90" t="str">
        <f>IF('S.D.PASTE SHEET'!H1388="","",UPPER('S.D.PASTE SHEET'!H1388))</f>
        <v/>
      </c>
      <c s="90" t="str">
        <f>IF('S.D.PASTE SHEET'!I1388="","",'S.D.PASTE SHEET'!I1388)</f>
        <v/>
      </c>
      <c s="91" t="str">
        <f>IF('S.D.PASTE SHEET'!J1388="","",'S.D.PASTE SHEET'!J1388)</f>
        <v/>
      </c>
      <c s="90" t="str">
        <f>IF('S.D.PASTE SHEET'!K1388="","",'S.D.PASTE SHEET'!K1388)</f>
        <v/>
      </c>
      <c s="90" t="str">
        <f>IF('S.D.PASTE SHEET'!L1388="","",'S.D.PASTE SHEET'!L1388)</f>
        <v/>
      </c>
      <c s="90" t="str">
        <f>IF('S.D.PASTE SHEET'!M1388="","",'S.D.PASTE SHEET'!M1388)</f>
        <v/>
      </c>
      <c s="90" t="str">
        <f>IF('S.D.PASTE SHEET'!N1388="","",'S.D.PASTE SHEET'!N1388)</f>
        <v/>
      </c>
      <c s="90" t="str">
        <f>IF('S.D.PASTE SHEET'!O1388="","",'S.D.PASTE SHEET'!O1388)</f>
        <v/>
      </c>
      <c s="90" t="str">
        <f>IF('S.D.PASTE SHEET'!P1388="","",'S.D.PASTE SHEET'!P1388)</f>
        <v/>
      </c>
      <c s="90" t="str">
        <f>IF('S.D.PASTE SHEET'!Q1388="","",'S.D.PASTE SHEET'!Q1388)</f>
        <v/>
      </c>
      <c s="90" t="str">
        <f>IF('S.D.PASTE SHEET'!R1388="","",'S.D.PASTE SHEET'!R1388)</f>
        <v/>
      </c>
      <c s="90" t="str">
        <f>IF('S.D.PASTE SHEET'!S1388="","",'S.D.PASTE SHEET'!S1388)</f>
        <v/>
      </c>
      <c s="90" t="str">
        <f>IF('S.D.PASTE SHEET'!T1388="","",'S.D.PASTE SHEET'!T1388)</f>
        <v/>
      </c>
      <c s="90" t="str">
        <f>IF('S.D.PASTE SHEET'!U1388="","",'S.D.PASTE SHEET'!U1388)</f>
        <v/>
      </c>
      <c s="90" t="str">
        <f>IF('S.D.PASTE SHEET'!V1388="","",'S.D.PASTE SHEET'!V1388)</f>
        <v/>
      </c>
      <c s="90" t="str">
        <f>IF('S.D.PASTE SHEET'!W1388="","",'S.D.PASTE SHEET'!W1388)</f>
        <v/>
      </c>
      <c s="90" t="str">
        <f>IF('S.D.PASTE SHEET'!X1388="","",'S.D.PASTE SHEET'!X1388)</f>
        <v/>
      </c>
      <c s="90" t="str">
        <f>IF('S.D.PASTE SHEET'!Y1388="","",'S.D.PASTE SHEET'!Y1388)</f>
        <v/>
      </c>
      <c s="90" t="str">
        <f>IF('S.D.PASTE SHEET'!Z1388="","",'S.D.PASTE SHEET'!Z1388)</f>
        <v/>
      </c>
      <c s="90" t="str">
        <f>IF('S.D.PASTE SHEET'!AA1388="","",'S.D.PASTE SHEET'!AA1388)</f>
        <v/>
      </c>
      <c s="90" t="str">
        <f>IF('S.D.PASTE SHEET'!AB1388="","",'S.D.PASTE SHEET'!AB1388)</f>
        <v/>
      </c>
      <c s="90" t="str">
        <f>IF('S.D.PASTE SHEET'!AC1388="","",'S.D.PASTE SHEET'!AC1388)</f>
        <v/>
      </c>
      <c s="90" t="str">
        <f>IF('S.D.PASTE SHEET'!AD1388="","",'S.D.PASTE SHEET'!AD1388)</f>
        <v/>
      </c>
      <c s="34"/>
      <c s="32" t="str">
        <f>IF(AK1388="","",IF(AK1388&gt;0,COUNT($AG$2:AG1388),""))</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8" s="32" t="str">
        <f>IF(BC1388="","",IF(BC1388&gt;0,COUNT($AY$2:AY1388),""))</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89" spans="1:66" ht="15.75" customHeight="1">
      <c r="A1389" s="90" t="str">
        <f>IF('S.D.PASTE SHEET'!A1389="","",'S.D.PASTE SHEET'!A1389)</f>
        <v/>
      </c>
      <c s="90" t="str">
        <f>IF('S.D.PASTE SHEET'!B1389="","",'S.D.PASTE SHEET'!B1389)</f>
        <v/>
      </c>
      <c s="90" t="str">
        <f>IF('S.D.PASTE SHEET'!C1389="","",'S.D.PASTE SHEET'!C1389)</f>
        <v/>
      </c>
      <c s="91" t="str">
        <f>IF('S.D.PASTE SHEET'!D1389="","",'S.D.PASTE SHEET'!D1389)</f>
        <v/>
      </c>
      <c s="90" t="str">
        <f>IF('S.D.PASTE SHEET'!E1389="","",UPPER('S.D.PASTE SHEET'!E1389))</f>
        <v/>
      </c>
      <c s="90" t="str">
        <f>IF('S.D.PASTE SHEET'!F1389="","",'S.D.PASTE SHEET'!F1389)</f>
        <v/>
      </c>
      <c s="90" t="str">
        <f>IF('S.D.PASTE SHEET'!G1389="","",UPPER('S.D.PASTE SHEET'!G1389))</f>
        <v/>
      </c>
      <c s="90" t="str">
        <f>IF('S.D.PASTE SHEET'!H1389="","",UPPER('S.D.PASTE SHEET'!H1389))</f>
        <v/>
      </c>
      <c s="90" t="str">
        <f>IF('S.D.PASTE SHEET'!I1389="","",'S.D.PASTE SHEET'!I1389)</f>
        <v/>
      </c>
      <c s="91" t="str">
        <f>IF('S.D.PASTE SHEET'!J1389="","",'S.D.PASTE SHEET'!J1389)</f>
        <v/>
      </c>
      <c s="90" t="str">
        <f>IF('S.D.PASTE SHEET'!K1389="","",'S.D.PASTE SHEET'!K1389)</f>
        <v/>
      </c>
      <c s="90" t="str">
        <f>IF('S.D.PASTE SHEET'!L1389="","",'S.D.PASTE SHEET'!L1389)</f>
        <v/>
      </c>
      <c s="90" t="str">
        <f>IF('S.D.PASTE SHEET'!M1389="","",'S.D.PASTE SHEET'!M1389)</f>
        <v/>
      </c>
      <c s="90" t="str">
        <f>IF('S.D.PASTE SHEET'!N1389="","",'S.D.PASTE SHEET'!N1389)</f>
        <v/>
      </c>
      <c s="90" t="str">
        <f>IF('S.D.PASTE SHEET'!O1389="","",'S.D.PASTE SHEET'!O1389)</f>
        <v/>
      </c>
      <c s="90" t="str">
        <f>IF('S.D.PASTE SHEET'!P1389="","",'S.D.PASTE SHEET'!P1389)</f>
        <v/>
      </c>
      <c s="90" t="str">
        <f>IF('S.D.PASTE SHEET'!Q1389="","",'S.D.PASTE SHEET'!Q1389)</f>
        <v/>
      </c>
      <c s="90" t="str">
        <f>IF('S.D.PASTE SHEET'!R1389="","",'S.D.PASTE SHEET'!R1389)</f>
        <v/>
      </c>
      <c s="90" t="str">
        <f>IF('S.D.PASTE SHEET'!S1389="","",'S.D.PASTE SHEET'!S1389)</f>
        <v/>
      </c>
      <c s="90" t="str">
        <f>IF('S.D.PASTE SHEET'!T1389="","",'S.D.PASTE SHEET'!T1389)</f>
        <v/>
      </c>
      <c s="90" t="str">
        <f>IF('S.D.PASTE SHEET'!U1389="","",'S.D.PASTE SHEET'!U1389)</f>
        <v/>
      </c>
      <c s="90" t="str">
        <f>IF('S.D.PASTE SHEET'!V1389="","",'S.D.PASTE SHEET'!V1389)</f>
        <v/>
      </c>
      <c s="90" t="str">
        <f>IF('S.D.PASTE SHEET'!W1389="","",'S.D.PASTE SHEET'!W1389)</f>
        <v/>
      </c>
      <c s="90" t="str">
        <f>IF('S.D.PASTE SHEET'!X1389="","",'S.D.PASTE SHEET'!X1389)</f>
        <v/>
      </c>
      <c s="90" t="str">
        <f>IF('S.D.PASTE SHEET'!Y1389="","",'S.D.PASTE SHEET'!Y1389)</f>
        <v/>
      </c>
      <c s="90" t="str">
        <f>IF('S.D.PASTE SHEET'!Z1389="","",'S.D.PASTE SHEET'!Z1389)</f>
        <v/>
      </c>
      <c s="90" t="str">
        <f>IF('S.D.PASTE SHEET'!AA1389="","",'S.D.PASTE SHEET'!AA1389)</f>
        <v/>
      </c>
      <c s="90" t="str">
        <f>IF('S.D.PASTE SHEET'!AB1389="","",'S.D.PASTE SHEET'!AB1389)</f>
        <v/>
      </c>
      <c s="90" t="str">
        <f>IF('S.D.PASTE SHEET'!AC1389="","",'S.D.PASTE SHEET'!AC1389)</f>
        <v/>
      </c>
      <c s="90" t="str">
        <f>IF('S.D.PASTE SHEET'!AD1389="","",'S.D.PASTE SHEET'!AD1389)</f>
        <v/>
      </c>
      <c s="34"/>
      <c s="32" t="str">
        <f>IF(AK1389="","",IF(AK1389&gt;0,COUNT($AG$2:AG1389),""))</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89" s="32" t="str">
        <f>IF(BC1389="","",IF(BC1389&gt;0,COUNT($AY$2:AY1389),""))</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90" spans="1:66" ht="15.75" customHeight="1">
      <c r="A1390" s="90" t="str">
        <f>IF('S.D.PASTE SHEET'!A1390="","",'S.D.PASTE SHEET'!A1390)</f>
        <v/>
      </c>
      <c s="90" t="str">
        <f>IF('S.D.PASTE SHEET'!B1390="","",'S.D.PASTE SHEET'!B1390)</f>
        <v/>
      </c>
      <c s="90" t="str">
        <f>IF('S.D.PASTE SHEET'!C1390="","",'S.D.PASTE SHEET'!C1390)</f>
        <v/>
      </c>
      <c s="91" t="str">
        <f>IF('S.D.PASTE SHEET'!D1390="","",'S.D.PASTE SHEET'!D1390)</f>
        <v/>
      </c>
      <c s="90" t="str">
        <f>IF('S.D.PASTE SHEET'!E1390="","",UPPER('S.D.PASTE SHEET'!E1390))</f>
        <v/>
      </c>
      <c s="90" t="str">
        <f>IF('S.D.PASTE SHEET'!F1390="","",'S.D.PASTE SHEET'!F1390)</f>
        <v/>
      </c>
      <c s="90" t="str">
        <f>IF('S.D.PASTE SHEET'!G1390="","",UPPER('S.D.PASTE SHEET'!G1390))</f>
        <v/>
      </c>
      <c s="90" t="str">
        <f>IF('S.D.PASTE SHEET'!H1390="","",UPPER('S.D.PASTE SHEET'!H1390))</f>
        <v/>
      </c>
      <c s="90" t="str">
        <f>IF('S.D.PASTE SHEET'!I1390="","",'S.D.PASTE SHEET'!I1390)</f>
        <v/>
      </c>
      <c s="91" t="str">
        <f>IF('S.D.PASTE SHEET'!J1390="","",'S.D.PASTE SHEET'!J1390)</f>
        <v/>
      </c>
      <c s="90" t="str">
        <f>IF('S.D.PASTE SHEET'!K1390="","",'S.D.PASTE SHEET'!K1390)</f>
        <v/>
      </c>
      <c s="90" t="str">
        <f>IF('S.D.PASTE SHEET'!L1390="","",'S.D.PASTE SHEET'!L1390)</f>
        <v/>
      </c>
      <c s="90" t="str">
        <f>IF('S.D.PASTE SHEET'!M1390="","",'S.D.PASTE SHEET'!M1390)</f>
        <v/>
      </c>
      <c s="90" t="str">
        <f>IF('S.D.PASTE SHEET'!N1390="","",'S.D.PASTE SHEET'!N1390)</f>
        <v/>
      </c>
      <c s="90" t="str">
        <f>IF('S.D.PASTE SHEET'!O1390="","",'S.D.PASTE SHEET'!O1390)</f>
        <v/>
      </c>
      <c s="90" t="str">
        <f>IF('S.D.PASTE SHEET'!P1390="","",'S.D.PASTE SHEET'!P1390)</f>
        <v/>
      </c>
      <c s="90" t="str">
        <f>IF('S.D.PASTE SHEET'!Q1390="","",'S.D.PASTE SHEET'!Q1390)</f>
        <v/>
      </c>
      <c s="90" t="str">
        <f>IF('S.D.PASTE SHEET'!R1390="","",'S.D.PASTE SHEET'!R1390)</f>
        <v/>
      </c>
      <c s="90" t="str">
        <f>IF('S.D.PASTE SHEET'!S1390="","",'S.D.PASTE SHEET'!S1390)</f>
        <v/>
      </c>
      <c s="90" t="str">
        <f>IF('S.D.PASTE SHEET'!T1390="","",'S.D.PASTE SHEET'!T1390)</f>
        <v/>
      </c>
      <c s="90" t="str">
        <f>IF('S.D.PASTE SHEET'!U1390="","",'S.D.PASTE SHEET'!U1390)</f>
        <v/>
      </c>
      <c s="90" t="str">
        <f>IF('S.D.PASTE SHEET'!V1390="","",'S.D.PASTE SHEET'!V1390)</f>
        <v/>
      </c>
      <c s="90" t="str">
        <f>IF('S.D.PASTE SHEET'!W1390="","",'S.D.PASTE SHEET'!W1390)</f>
        <v/>
      </c>
      <c s="90" t="str">
        <f>IF('S.D.PASTE SHEET'!X1390="","",'S.D.PASTE SHEET'!X1390)</f>
        <v/>
      </c>
      <c s="90" t="str">
        <f>IF('S.D.PASTE SHEET'!Y1390="","",'S.D.PASTE SHEET'!Y1390)</f>
        <v/>
      </c>
      <c s="90" t="str">
        <f>IF('S.D.PASTE SHEET'!Z1390="","",'S.D.PASTE SHEET'!Z1390)</f>
        <v/>
      </c>
      <c s="90" t="str">
        <f>IF('S.D.PASTE SHEET'!AA1390="","",'S.D.PASTE SHEET'!AA1390)</f>
        <v/>
      </c>
      <c s="90" t="str">
        <f>IF('S.D.PASTE SHEET'!AB1390="","",'S.D.PASTE SHEET'!AB1390)</f>
        <v/>
      </c>
      <c s="90" t="str">
        <f>IF('S.D.PASTE SHEET'!AC1390="","",'S.D.PASTE SHEET'!AC1390)</f>
        <v/>
      </c>
      <c s="90" t="str">
        <f>IF('S.D.PASTE SHEET'!AD1390="","",'S.D.PASTE SHEET'!AD1390)</f>
        <v/>
      </c>
      <c s="34"/>
      <c s="32" t="str">
        <f>IF(AK1390="","",IF(AK1390&gt;0,COUNT($AG$2:AG1390),""))</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90" s="32" t="str">
        <f>IF(BC1390="","",IF(BC1390&gt;0,COUNT($AY$2:AY1390),""))</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91" spans="1:66" ht="15.75" customHeight="1">
      <c r="A1391" s="90" t="str">
        <f>IF('S.D.PASTE SHEET'!A1391="","",'S.D.PASTE SHEET'!A1391)</f>
        <v/>
      </c>
      <c s="90" t="str">
        <f>IF('S.D.PASTE SHEET'!B1391="","",'S.D.PASTE SHEET'!B1391)</f>
        <v/>
      </c>
      <c s="90" t="str">
        <f>IF('S.D.PASTE SHEET'!C1391="","",'S.D.PASTE SHEET'!C1391)</f>
        <v/>
      </c>
      <c s="91" t="str">
        <f>IF('S.D.PASTE SHEET'!D1391="","",'S.D.PASTE SHEET'!D1391)</f>
        <v/>
      </c>
      <c s="90" t="str">
        <f>IF('S.D.PASTE SHEET'!E1391="","",UPPER('S.D.PASTE SHEET'!E1391))</f>
        <v/>
      </c>
      <c s="90" t="str">
        <f>IF('S.D.PASTE SHEET'!F1391="","",'S.D.PASTE SHEET'!F1391)</f>
        <v/>
      </c>
      <c s="90" t="str">
        <f>IF('S.D.PASTE SHEET'!G1391="","",UPPER('S.D.PASTE SHEET'!G1391))</f>
        <v/>
      </c>
      <c s="90" t="str">
        <f>IF('S.D.PASTE SHEET'!H1391="","",UPPER('S.D.PASTE SHEET'!H1391))</f>
        <v/>
      </c>
      <c s="90" t="str">
        <f>IF('S.D.PASTE SHEET'!I1391="","",'S.D.PASTE SHEET'!I1391)</f>
        <v/>
      </c>
      <c s="91" t="str">
        <f>IF('S.D.PASTE SHEET'!J1391="","",'S.D.PASTE SHEET'!J1391)</f>
        <v/>
      </c>
      <c s="90" t="str">
        <f>IF('S.D.PASTE SHEET'!K1391="","",'S.D.PASTE SHEET'!K1391)</f>
        <v/>
      </c>
      <c s="90" t="str">
        <f>IF('S.D.PASTE SHEET'!L1391="","",'S.D.PASTE SHEET'!L1391)</f>
        <v/>
      </c>
      <c s="90" t="str">
        <f>IF('S.D.PASTE SHEET'!M1391="","",'S.D.PASTE SHEET'!M1391)</f>
        <v/>
      </c>
      <c s="90" t="str">
        <f>IF('S.D.PASTE SHEET'!N1391="","",'S.D.PASTE SHEET'!N1391)</f>
        <v/>
      </c>
      <c s="90" t="str">
        <f>IF('S.D.PASTE SHEET'!O1391="","",'S.D.PASTE SHEET'!O1391)</f>
        <v/>
      </c>
      <c s="90" t="str">
        <f>IF('S.D.PASTE SHEET'!P1391="","",'S.D.PASTE SHEET'!P1391)</f>
        <v/>
      </c>
      <c s="90" t="str">
        <f>IF('S.D.PASTE SHEET'!Q1391="","",'S.D.PASTE SHEET'!Q1391)</f>
        <v/>
      </c>
      <c s="90" t="str">
        <f>IF('S.D.PASTE SHEET'!R1391="","",'S.D.PASTE SHEET'!R1391)</f>
        <v/>
      </c>
      <c s="90" t="str">
        <f>IF('S.D.PASTE SHEET'!S1391="","",'S.D.PASTE SHEET'!S1391)</f>
        <v/>
      </c>
      <c s="90" t="str">
        <f>IF('S.D.PASTE SHEET'!T1391="","",'S.D.PASTE SHEET'!T1391)</f>
        <v/>
      </c>
      <c s="90" t="str">
        <f>IF('S.D.PASTE SHEET'!U1391="","",'S.D.PASTE SHEET'!U1391)</f>
        <v/>
      </c>
      <c s="90" t="str">
        <f>IF('S.D.PASTE SHEET'!V1391="","",'S.D.PASTE SHEET'!V1391)</f>
        <v/>
      </c>
      <c s="90" t="str">
        <f>IF('S.D.PASTE SHEET'!W1391="","",'S.D.PASTE SHEET'!W1391)</f>
        <v/>
      </c>
      <c s="90" t="str">
        <f>IF('S.D.PASTE SHEET'!X1391="","",'S.D.PASTE SHEET'!X1391)</f>
        <v/>
      </c>
      <c s="90" t="str">
        <f>IF('S.D.PASTE SHEET'!Y1391="","",'S.D.PASTE SHEET'!Y1391)</f>
        <v/>
      </c>
      <c s="90" t="str">
        <f>IF('S.D.PASTE SHEET'!Z1391="","",'S.D.PASTE SHEET'!Z1391)</f>
        <v/>
      </c>
      <c s="90" t="str">
        <f>IF('S.D.PASTE SHEET'!AA1391="","",'S.D.PASTE SHEET'!AA1391)</f>
        <v/>
      </c>
      <c s="90" t="str">
        <f>IF('S.D.PASTE SHEET'!AB1391="","",'S.D.PASTE SHEET'!AB1391)</f>
        <v/>
      </c>
      <c s="90" t="str">
        <f>IF('S.D.PASTE SHEET'!AC1391="","",'S.D.PASTE SHEET'!AC1391)</f>
        <v/>
      </c>
      <c s="90" t="str">
        <f>IF('S.D.PASTE SHEET'!AD1391="","",'S.D.PASTE SHEET'!AD1391)</f>
        <v/>
      </c>
      <c s="34"/>
      <c s="32" t="str">
        <f>IF(AK1391="","",IF(AK1391&gt;0,COUNT($AG$2:AG1391),""))</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91" s="32" t="str">
        <f>IF(BC1391="","",IF(BC1391&gt;0,COUNT($AY$2:AY1391),""))</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92" spans="1:66" ht="15.75" customHeight="1">
      <c r="A1392" s="90" t="str">
        <f>IF('S.D.PASTE SHEET'!A1392="","",'S.D.PASTE SHEET'!A1392)</f>
        <v/>
      </c>
      <c s="90" t="str">
        <f>IF('S.D.PASTE SHEET'!B1392="","",'S.D.PASTE SHEET'!B1392)</f>
        <v/>
      </c>
      <c s="90" t="str">
        <f>IF('S.D.PASTE SHEET'!C1392="","",'S.D.PASTE SHEET'!C1392)</f>
        <v/>
      </c>
      <c s="91" t="str">
        <f>IF('S.D.PASTE SHEET'!D1392="","",'S.D.PASTE SHEET'!D1392)</f>
        <v/>
      </c>
      <c s="90" t="str">
        <f>IF('S.D.PASTE SHEET'!E1392="","",UPPER('S.D.PASTE SHEET'!E1392))</f>
        <v/>
      </c>
      <c s="90" t="str">
        <f>IF('S.D.PASTE SHEET'!F1392="","",'S.D.PASTE SHEET'!F1392)</f>
        <v/>
      </c>
      <c s="90" t="str">
        <f>IF('S.D.PASTE SHEET'!G1392="","",UPPER('S.D.PASTE SHEET'!G1392))</f>
        <v/>
      </c>
      <c s="90" t="str">
        <f>IF('S.D.PASTE SHEET'!H1392="","",UPPER('S.D.PASTE SHEET'!H1392))</f>
        <v/>
      </c>
      <c s="90" t="str">
        <f>IF('S.D.PASTE SHEET'!I1392="","",'S.D.PASTE SHEET'!I1392)</f>
        <v/>
      </c>
      <c s="91" t="str">
        <f>IF('S.D.PASTE SHEET'!J1392="","",'S.D.PASTE SHEET'!J1392)</f>
        <v/>
      </c>
      <c s="90" t="str">
        <f>IF('S.D.PASTE SHEET'!K1392="","",'S.D.PASTE SHEET'!K1392)</f>
        <v/>
      </c>
      <c s="90" t="str">
        <f>IF('S.D.PASTE SHEET'!L1392="","",'S.D.PASTE SHEET'!L1392)</f>
        <v/>
      </c>
      <c s="90" t="str">
        <f>IF('S.D.PASTE SHEET'!M1392="","",'S.D.PASTE SHEET'!M1392)</f>
        <v/>
      </c>
      <c s="90" t="str">
        <f>IF('S.D.PASTE SHEET'!N1392="","",'S.D.PASTE SHEET'!N1392)</f>
        <v/>
      </c>
      <c s="90" t="str">
        <f>IF('S.D.PASTE SHEET'!O1392="","",'S.D.PASTE SHEET'!O1392)</f>
        <v/>
      </c>
      <c s="90" t="str">
        <f>IF('S.D.PASTE SHEET'!P1392="","",'S.D.PASTE SHEET'!P1392)</f>
        <v/>
      </c>
      <c s="90" t="str">
        <f>IF('S.D.PASTE SHEET'!Q1392="","",'S.D.PASTE SHEET'!Q1392)</f>
        <v/>
      </c>
      <c s="90" t="str">
        <f>IF('S.D.PASTE SHEET'!R1392="","",'S.D.PASTE SHEET'!R1392)</f>
        <v/>
      </c>
      <c s="90" t="str">
        <f>IF('S.D.PASTE SHEET'!S1392="","",'S.D.PASTE SHEET'!S1392)</f>
        <v/>
      </c>
      <c s="90" t="str">
        <f>IF('S.D.PASTE SHEET'!T1392="","",'S.D.PASTE SHEET'!T1392)</f>
        <v/>
      </c>
      <c s="90" t="str">
        <f>IF('S.D.PASTE SHEET'!U1392="","",'S.D.PASTE SHEET'!U1392)</f>
        <v/>
      </c>
      <c s="90" t="str">
        <f>IF('S.D.PASTE SHEET'!V1392="","",'S.D.PASTE SHEET'!V1392)</f>
        <v/>
      </c>
      <c s="90" t="str">
        <f>IF('S.D.PASTE SHEET'!W1392="","",'S.D.PASTE SHEET'!W1392)</f>
        <v/>
      </c>
      <c s="90" t="str">
        <f>IF('S.D.PASTE SHEET'!X1392="","",'S.D.PASTE SHEET'!X1392)</f>
        <v/>
      </c>
      <c s="90" t="str">
        <f>IF('S.D.PASTE SHEET'!Y1392="","",'S.D.PASTE SHEET'!Y1392)</f>
        <v/>
      </c>
      <c s="90" t="str">
        <f>IF('S.D.PASTE SHEET'!Z1392="","",'S.D.PASTE SHEET'!Z1392)</f>
        <v/>
      </c>
      <c s="90" t="str">
        <f>IF('S.D.PASTE SHEET'!AA1392="","",'S.D.PASTE SHEET'!AA1392)</f>
        <v/>
      </c>
      <c s="90" t="str">
        <f>IF('S.D.PASTE SHEET'!AB1392="","",'S.D.PASTE SHEET'!AB1392)</f>
        <v/>
      </c>
      <c s="90" t="str">
        <f>IF('S.D.PASTE SHEET'!AC1392="","",'S.D.PASTE SHEET'!AC1392)</f>
        <v/>
      </c>
      <c s="90" t="str">
        <f>IF('S.D.PASTE SHEET'!AD1392="","",'S.D.PASTE SHEET'!AD1392)</f>
        <v/>
      </c>
      <c s="34"/>
      <c s="32" t="str">
        <f>IF(AK1392="","",IF(AK1392&gt;0,COUNT($AG$2:AG1392),""))</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 t="shared" si="195"/>
        <v/>
      </c>
      <c r="AX1392" s="32" t="str">
        <f>IF(BC1392="","",IF(BC1392&gt;0,COUNT($AY$2:AY1392),""))</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93" spans="1:66" ht="15.75" customHeight="1">
      <c r="A1393" s="90" t="str">
        <f>IF('S.D.PASTE SHEET'!A1393="","",'S.D.PASTE SHEET'!A1393)</f>
        <v/>
      </c>
      <c s="90" t="str">
        <f>IF('S.D.PASTE SHEET'!B1393="","",'S.D.PASTE SHEET'!B1393)</f>
        <v/>
      </c>
      <c s="90" t="str">
        <f>IF('S.D.PASTE SHEET'!C1393="","",'S.D.PASTE SHEET'!C1393)</f>
        <v/>
      </c>
      <c s="91" t="str">
        <f>IF('S.D.PASTE SHEET'!D1393="","",'S.D.PASTE SHEET'!D1393)</f>
        <v/>
      </c>
      <c s="90" t="str">
        <f>IF('S.D.PASTE SHEET'!E1393="","",UPPER('S.D.PASTE SHEET'!E1393))</f>
        <v/>
      </c>
      <c s="90" t="str">
        <f>IF('S.D.PASTE SHEET'!F1393="","",'S.D.PASTE SHEET'!F1393)</f>
        <v/>
      </c>
      <c s="90" t="str">
        <f>IF('S.D.PASTE SHEET'!G1393="","",UPPER('S.D.PASTE SHEET'!G1393))</f>
        <v/>
      </c>
      <c s="90" t="str">
        <f>IF('S.D.PASTE SHEET'!H1393="","",UPPER('S.D.PASTE SHEET'!H1393))</f>
        <v/>
      </c>
      <c s="90" t="str">
        <f>IF('S.D.PASTE SHEET'!I1393="","",'S.D.PASTE SHEET'!I1393)</f>
        <v/>
      </c>
      <c s="91" t="str">
        <f>IF('S.D.PASTE SHEET'!J1393="","",'S.D.PASTE SHEET'!J1393)</f>
        <v/>
      </c>
      <c s="90" t="str">
        <f>IF('S.D.PASTE SHEET'!K1393="","",'S.D.PASTE SHEET'!K1393)</f>
        <v/>
      </c>
      <c s="90" t="str">
        <f>IF('S.D.PASTE SHEET'!L1393="","",'S.D.PASTE SHEET'!L1393)</f>
        <v/>
      </c>
      <c s="90" t="str">
        <f>IF('S.D.PASTE SHEET'!M1393="","",'S.D.PASTE SHEET'!M1393)</f>
        <v/>
      </c>
      <c s="90" t="str">
        <f>IF('S.D.PASTE SHEET'!N1393="","",'S.D.PASTE SHEET'!N1393)</f>
        <v/>
      </c>
      <c s="90" t="str">
        <f>IF('S.D.PASTE SHEET'!O1393="","",'S.D.PASTE SHEET'!O1393)</f>
        <v/>
      </c>
      <c s="90" t="str">
        <f>IF('S.D.PASTE SHEET'!P1393="","",'S.D.PASTE SHEET'!P1393)</f>
        <v/>
      </c>
      <c s="90" t="str">
        <f>IF('S.D.PASTE SHEET'!Q1393="","",'S.D.PASTE SHEET'!Q1393)</f>
        <v/>
      </c>
      <c s="90" t="str">
        <f>IF('S.D.PASTE SHEET'!R1393="","",'S.D.PASTE SHEET'!R1393)</f>
        <v/>
      </c>
      <c s="90" t="str">
        <f>IF('S.D.PASTE SHEET'!S1393="","",'S.D.PASTE SHEET'!S1393)</f>
        <v/>
      </c>
      <c s="90" t="str">
        <f>IF('S.D.PASTE SHEET'!T1393="","",'S.D.PASTE SHEET'!T1393)</f>
        <v/>
      </c>
      <c s="90" t="str">
        <f>IF('S.D.PASTE SHEET'!U1393="","",'S.D.PASTE SHEET'!U1393)</f>
        <v/>
      </c>
      <c s="90" t="str">
        <f>IF('S.D.PASTE SHEET'!V1393="","",'S.D.PASTE SHEET'!V1393)</f>
        <v/>
      </c>
      <c s="90" t="str">
        <f>IF('S.D.PASTE SHEET'!W1393="","",'S.D.PASTE SHEET'!W1393)</f>
        <v/>
      </c>
      <c s="90" t="str">
        <f>IF('S.D.PASTE SHEET'!X1393="","",'S.D.PASTE SHEET'!X1393)</f>
        <v/>
      </c>
      <c s="90" t="str">
        <f>IF('S.D.PASTE SHEET'!Y1393="","",'S.D.PASTE SHEET'!Y1393)</f>
        <v/>
      </c>
      <c s="90" t="str">
        <f>IF('S.D.PASTE SHEET'!Z1393="","",'S.D.PASTE SHEET'!Z1393)</f>
        <v/>
      </c>
      <c s="90" t="str">
        <f>IF('S.D.PASTE SHEET'!AA1393="","",'S.D.PASTE SHEET'!AA1393)</f>
        <v/>
      </c>
      <c s="90" t="str">
        <f>IF('S.D.PASTE SHEET'!AB1393="","",'S.D.PASTE SHEET'!AB1393)</f>
        <v/>
      </c>
      <c s="90" t="str">
        <f>IF('S.D.PASTE SHEET'!AC1393="","",'S.D.PASTE SHEET'!AC1393)</f>
        <v/>
      </c>
      <c s="90" t="str">
        <f>IF('S.D.PASTE SHEET'!AD1393="","",'S.D.PASTE SHEET'!AD1393)</f>
        <v/>
      </c>
      <c s="34"/>
      <c s="32" t="str">
        <f>IF(AK1393="","",IF(AK1393&gt;0,COUNT($AG$2:AG1393),""))</f>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37" t="str">
        <f t="shared" si="195"/>
        <v/>
      </c>
      <c s="10" t="str">
        <f t="shared" si="195"/>
        <v/>
      </c>
      <c s="10" t="str">
        <f t="shared" si="195"/>
        <v/>
      </c>
      <c s="10" t="str">
        <f t="shared" si="195"/>
        <v/>
      </c>
      <c s="10" t="str">
        <f t="shared" si="195"/>
        <v/>
      </c>
      <c s="10" t="str">
        <f t="shared" si="195"/>
        <v/>
      </c>
      <c s="10" t="str">
        <f>IF(AND($AJ$1=5,$A1393=5),P1393,"")</f>
        <v/>
      </c>
      <c r="AX1393" s="32" t="str">
        <f>IF(BC1393="","",IF(BC1393&gt;0,COUNT($AY$2:AY1393),""))</f>
        <v/>
      </c>
      <c s="10" t="str">
        <f t="shared" si="191"/>
        <v/>
      </c>
      <c s="10" t="str">
        <f t="shared" si="196"/>
        <v/>
      </c>
      <c s="10" t="str">
        <f t="shared" si="196"/>
        <v/>
      </c>
      <c s="39" t="str">
        <f t="shared" si="196"/>
        <v/>
      </c>
      <c s="10" t="str">
        <f t="shared" si="196"/>
        <v/>
      </c>
      <c s="10" t="str">
        <f t="shared" si="196"/>
        <v/>
      </c>
      <c s="10" t="str">
        <f t="shared" si="196"/>
        <v/>
      </c>
      <c s="10" t="str">
        <f t="shared" si="196"/>
        <v/>
      </c>
      <c s="10" t="str">
        <f t="shared" si="196"/>
        <v/>
      </c>
      <c s="39" t="str">
        <f t="shared" si="196"/>
        <v/>
      </c>
      <c s="10" t="str">
        <f t="shared" si="196"/>
        <v/>
      </c>
      <c s="10" t="str">
        <f t="shared" si="196"/>
        <v/>
      </c>
      <c s="10" t="str">
        <f t="shared" si="196"/>
        <v/>
      </c>
      <c s="10" t="str">
        <f t="shared" si="196"/>
        <v/>
      </c>
      <c s="10" t="str">
        <f t="shared" si="196"/>
        <v/>
      </c>
      <c s="10" t="str">
        <f t="shared" si="196"/>
        <v/>
      </c>
    </row>
    <row r="1394" spans="1:66" ht="15.75" customHeight="1">
      <c r="A1394" s="90" t="str">
        <f>IF('S.D.PASTE SHEET'!A1394="","",'S.D.PASTE SHEET'!A1394)</f>
        <v/>
      </c>
      <c s="90" t="str">
        <f>IF('S.D.PASTE SHEET'!B1394="","",'S.D.PASTE SHEET'!B1394)</f>
        <v/>
      </c>
      <c s="90" t="str">
        <f>IF('S.D.PASTE SHEET'!C1394="","",'S.D.PASTE SHEET'!C1394)</f>
        <v/>
      </c>
      <c s="91" t="str">
        <f>IF('S.D.PASTE SHEET'!D1394="","",'S.D.PASTE SHEET'!D1394)</f>
        <v/>
      </c>
      <c s="90" t="str">
        <f>IF('S.D.PASTE SHEET'!E1394="","",UPPER('S.D.PASTE SHEET'!E1394))</f>
        <v/>
      </c>
      <c s="90" t="str">
        <f>IF('S.D.PASTE SHEET'!F1394="","",'S.D.PASTE SHEET'!F1394)</f>
        <v/>
      </c>
      <c s="90" t="str">
        <f>IF('S.D.PASTE SHEET'!G1394="","",UPPER('S.D.PASTE SHEET'!G1394))</f>
        <v/>
      </c>
      <c s="90" t="str">
        <f>IF('S.D.PASTE SHEET'!H1394="","",UPPER('S.D.PASTE SHEET'!H1394))</f>
        <v/>
      </c>
      <c s="90" t="str">
        <f>IF('S.D.PASTE SHEET'!I1394="","",'S.D.PASTE SHEET'!I1394)</f>
        <v/>
      </c>
      <c s="91" t="str">
        <f>IF('S.D.PASTE SHEET'!J1394="","",'S.D.PASTE SHEET'!J1394)</f>
        <v/>
      </c>
      <c s="90" t="str">
        <f>IF('S.D.PASTE SHEET'!K1394="","",'S.D.PASTE SHEET'!K1394)</f>
        <v/>
      </c>
      <c s="90" t="str">
        <f>IF('S.D.PASTE SHEET'!L1394="","",'S.D.PASTE SHEET'!L1394)</f>
        <v/>
      </c>
      <c s="90" t="str">
        <f>IF('S.D.PASTE SHEET'!M1394="","",'S.D.PASTE SHEET'!M1394)</f>
        <v/>
      </c>
      <c s="90" t="str">
        <f>IF('S.D.PASTE SHEET'!N1394="","",'S.D.PASTE SHEET'!N1394)</f>
        <v/>
      </c>
      <c s="90" t="str">
        <f>IF('S.D.PASTE SHEET'!O1394="","",'S.D.PASTE SHEET'!O1394)</f>
        <v/>
      </c>
      <c s="90" t="str">
        <f>IF('S.D.PASTE SHEET'!P1394="","",'S.D.PASTE SHEET'!P1394)</f>
        <v/>
      </c>
      <c s="90" t="str">
        <f>IF('S.D.PASTE SHEET'!Q1394="","",'S.D.PASTE SHEET'!Q1394)</f>
        <v/>
      </c>
      <c s="90" t="str">
        <f>IF('S.D.PASTE SHEET'!R1394="","",'S.D.PASTE SHEET'!R1394)</f>
        <v/>
      </c>
      <c s="90" t="str">
        <f>IF('S.D.PASTE SHEET'!S1394="","",'S.D.PASTE SHEET'!S1394)</f>
        <v/>
      </c>
      <c s="90" t="str">
        <f>IF('S.D.PASTE SHEET'!T1394="","",'S.D.PASTE SHEET'!T1394)</f>
        <v/>
      </c>
      <c s="90" t="str">
        <f>IF('S.D.PASTE SHEET'!U1394="","",'S.D.PASTE SHEET'!U1394)</f>
        <v/>
      </c>
      <c s="90" t="str">
        <f>IF('S.D.PASTE SHEET'!V1394="","",'S.D.PASTE SHEET'!V1394)</f>
        <v/>
      </c>
      <c s="90" t="str">
        <f>IF('S.D.PASTE SHEET'!W1394="","",'S.D.PASTE SHEET'!W1394)</f>
        <v/>
      </c>
      <c s="90" t="str">
        <f>IF('S.D.PASTE SHEET'!X1394="","",'S.D.PASTE SHEET'!X1394)</f>
        <v/>
      </c>
      <c s="90" t="str">
        <f>IF('S.D.PASTE SHEET'!Y1394="","",'S.D.PASTE SHEET'!Y1394)</f>
        <v/>
      </c>
      <c s="90" t="str">
        <f>IF('S.D.PASTE SHEET'!Z1394="","",'S.D.PASTE SHEET'!Z1394)</f>
        <v/>
      </c>
      <c s="90" t="str">
        <f>IF('S.D.PASTE SHEET'!AA1394="","",'S.D.PASTE SHEET'!AA1394)</f>
        <v/>
      </c>
      <c s="90" t="str">
        <f>IF('S.D.PASTE SHEET'!AB1394="","",'S.D.PASTE SHEET'!AB1394)</f>
        <v/>
      </c>
      <c s="90" t="str">
        <f>IF('S.D.PASTE SHEET'!AC1394="","",'S.D.PASTE SHEET'!AC1394)</f>
        <v/>
      </c>
      <c s="90" t="str">
        <f>IF('S.D.PASTE SHEET'!AD1394="","",'S.D.PASTE SHEET'!AD1394)</f>
        <v/>
      </c>
      <c s="34"/>
      <c s="32" t="str">
        <f>IF(AK1394="","",IF(AK1394&gt;0,COUNT($AG$2:AG1394),""))</f>
        <v/>
      </c>
      <c s="10" t="str">
        <f t="shared" si="197" ref="AG1394:AV1409">IF(AND($AJ$1=5,$A1394=5),A1394,"")</f>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4" s="32" t="str">
        <f>IF(BC1394="","",IF(BC1394&gt;0,COUNT($AY$2:AY1394),""))</f>
        <v/>
      </c>
      <c s="10" t="str">
        <f t="shared" si="191"/>
        <v/>
      </c>
      <c s="10" t="str">
        <f t="shared" si="198" ref="AZ1394:BN1409">IF(AND($BB$1=5,$A1394=5,$BC$1=$B1394),B1394,"")</f>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395" spans="1:66" ht="15.75" customHeight="1">
      <c r="A1395" s="90" t="str">
        <f>IF('S.D.PASTE SHEET'!A1395="","",'S.D.PASTE SHEET'!A1395)</f>
        <v/>
      </c>
      <c s="90" t="str">
        <f>IF('S.D.PASTE SHEET'!B1395="","",'S.D.PASTE SHEET'!B1395)</f>
        <v/>
      </c>
      <c s="90" t="str">
        <f>IF('S.D.PASTE SHEET'!C1395="","",'S.D.PASTE SHEET'!C1395)</f>
        <v/>
      </c>
      <c s="91" t="str">
        <f>IF('S.D.PASTE SHEET'!D1395="","",'S.D.PASTE SHEET'!D1395)</f>
        <v/>
      </c>
      <c s="90" t="str">
        <f>IF('S.D.PASTE SHEET'!E1395="","",UPPER('S.D.PASTE SHEET'!E1395))</f>
        <v/>
      </c>
      <c s="90" t="str">
        <f>IF('S.D.PASTE SHEET'!F1395="","",'S.D.PASTE SHEET'!F1395)</f>
        <v/>
      </c>
      <c s="90" t="str">
        <f>IF('S.D.PASTE SHEET'!G1395="","",UPPER('S.D.PASTE SHEET'!G1395))</f>
        <v/>
      </c>
      <c s="90" t="str">
        <f>IF('S.D.PASTE SHEET'!H1395="","",UPPER('S.D.PASTE SHEET'!H1395))</f>
        <v/>
      </c>
      <c s="90" t="str">
        <f>IF('S.D.PASTE SHEET'!I1395="","",'S.D.PASTE SHEET'!I1395)</f>
        <v/>
      </c>
      <c s="91" t="str">
        <f>IF('S.D.PASTE SHEET'!J1395="","",'S.D.PASTE SHEET'!J1395)</f>
        <v/>
      </c>
      <c s="90" t="str">
        <f>IF('S.D.PASTE SHEET'!K1395="","",'S.D.PASTE SHEET'!K1395)</f>
        <v/>
      </c>
      <c s="90" t="str">
        <f>IF('S.D.PASTE SHEET'!L1395="","",'S.D.PASTE SHEET'!L1395)</f>
        <v/>
      </c>
      <c s="90" t="str">
        <f>IF('S.D.PASTE SHEET'!M1395="","",'S.D.PASTE SHEET'!M1395)</f>
        <v/>
      </c>
      <c s="90" t="str">
        <f>IF('S.D.PASTE SHEET'!N1395="","",'S.D.PASTE SHEET'!N1395)</f>
        <v/>
      </c>
      <c s="90" t="str">
        <f>IF('S.D.PASTE SHEET'!O1395="","",'S.D.PASTE SHEET'!O1395)</f>
        <v/>
      </c>
      <c s="90" t="str">
        <f>IF('S.D.PASTE SHEET'!P1395="","",'S.D.PASTE SHEET'!P1395)</f>
        <v/>
      </c>
      <c s="90" t="str">
        <f>IF('S.D.PASTE SHEET'!Q1395="","",'S.D.PASTE SHEET'!Q1395)</f>
        <v/>
      </c>
      <c s="90" t="str">
        <f>IF('S.D.PASTE SHEET'!R1395="","",'S.D.PASTE SHEET'!R1395)</f>
        <v/>
      </c>
      <c s="90" t="str">
        <f>IF('S.D.PASTE SHEET'!S1395="","",'S.D.PASTE SHEET'!S1395)</f>
        <v/>
      </c>
      <c s="90" t="str">
        <f>IF('S.D.PASTE SHEET'!T1395="","",'S.D.PASTE SHEET'!T1395)</f>
        <v/>
      </c>
      <c s="90" t="str">
        <f>IF('S.D.PASTE SHEET'!U1395="","",'S.D.PASTE SHEET'!U1395)</f>
        <v/>
      </c>
      <c s="90" t="str">
        <f>IF('S.D.PASTE SHEET'!V1395="","",'S.D.PASTE SHEET'!V1395)</f>
        <v/>
      </c>
      <c s="90" t="str">
        <f>IF('S.D.PASTE SHEET'!W1395="","",'S.D.PASTE SHEET'!W1395)</f>
        <v/>
      </c>
      <c s="90" t="str">
        <f>IF('S.D.PASTE SHEET'!X1395="","",'S.D.PASTE SHEET'!X1395)</f>
        <v/>
      </c>
      <c s="90" t="str">
        <f>IF('S.D.PASTE SHEET'!Y1395="","",'S.D.PASTE SHEET'!Y1395)</f>
        <v/>
      </c>
      <c s="90" t="str">
        <f>IF('S.D.PASTE SHEET'!Z1395="","",'S.D.PASTE SHEET'!Z1395)</f>
        <v/>
      </c>
      <c s="90" t="str">
        <f>IF('S.D.PASTE SHEET'!AA1395="","",'S.D.PASTE SHEET'!AA1395)</f>
        <v/>
      </c>
      <c s="90" t="str">
        <f>IF('S.D.PASTE SHEET'!AB1395="","",'S.D.PASTE SHEET'!AB1395)</f>
        <v/>
      </c>
      <c s="90" t="str">
        <f>IF('S.D.PASTE SHEET'!AC1395="","",'S.D.PASTE SHEET'!AC1395)</f>
        <v/>
      </c>
      <c s="90" t="str">
        <f>IF('S.D.PASTE SHEET'!AD1395="","",'S.D.PASTE SHEET'!AD1395)</f>
        <v/>
      </c>
      <c s="34"/>
      <c s="32" t="str">
        <f>IF(AK1395="","",IF(AK1395&gt;0,COUNT($AG$2:AG1395),""))</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5" s="32" t="str">
        <f>IF(BC1395="","",IF(BC1395&gt;0,COUNT($AY$2:AY1395),""))</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396" spans="1:66" ht="15.75" customHeight="1">
      <c r="A1396" s="90" t="str">
        <f>IF('S.D.PASTE SHEET'!A1396="","",'S.D.PASTE SHEET'!A1396)</f>
        <v/>
      </c>
      <c s="90" t="str">
        <f>IF('S.D.PASTE SHEET'!B1396="","",'S.D.PASTE SHEET'!B1396)</f>
        <v/>
      </c>
      <c s="90" t="str">
        <f>IF('S.D.PASTE SHEET'!C1396="","",'S.D.PASTE SHEET'!C1396)</f>
        <v/>
      </c>
      <c s="91" t="str">
        <f>IF('S.D.PASTE SHEET'!D1396="","",'S.D.PASTE SHEET'!D1396)</f>
        <v/>
      </c>
      <c s="90" t="str">
        <f>IF('S.D.PASTE SHEET'!E1396="","",UPPER('S.D.PASTE SHEET'!E1396))</f>
        <v/>
      </c>
      <c s="90" t="str">
        <f>IF('S.D.PASTE SHEET'!F1396="","",'S.D.PASTE SHEET'!F1396)</f>
        <v/>
      </c>
      <c s="90" t="str">
        <f>IF('S.D.PASTE SHEET'!G1396="","",UPPER('S.D.PASTE SHEET'!G1396))</f>
        <v/>
      </c>
      <c s="90" t="str">
        <f>IF('S.D.PASTE SHEET'!H1396="","",UPPER('S.D.PASTE SHEET'!H1396))</f>
        <v/>
      </c>
      <c s="90" t="str">
        <f>IF('S.D.PASTE SHEET'!I1396="","",'S.D.PASTE SHEET'!I1396)</f>
        <v/>
      </c>
      <c s="91" t="str">
        <f>IF('S.D.PASTE SHEET'!J1396="","",'S.D.PASTE SHEET'!J1396)</f>
        <v/>
      </c>
      <c s="90" t="str">
        <f>IF('S.D.PASTE SHEET'!K1396="","",'S.D.PASTE SHEET'!K1396)</f>
        <v/>
      </c>
      <c s="90" t="str">
        <f>IF('S.D.PASTE SHEET'!L1396="","",'S.D.PASTE SHEET'!L1396)</f>
        <v/>
      </c>
      <c s="90" t="str">
        <f>IF('S.D.PASTE SHEET'!M1396="","",'S.D.PASTE SHEET'!M1396)</f>
        <v/>
      </c>
      <c s="90" t="str">
        <f>IF('S.D.PASTE SHEET'!N1396="","",'S.D.PASTE SHEET'!N1396)</f>
        <v/>
      </c>
      <c s="90" t="str">
        <f>IF('S.D.PASTE SHEET'!O1396="","",'S.D.PASTE SHEET'!O1396)</f>
        <v/>
      </c>
      <c s="90" t="str">
        <f>IF('S.D.PASTE SHEET'!P1396="","",'S.D.PASTE SHEET'!P1396)</f>
        <v/>
      </c>
      <c s="90" t="str">
        <f>IF('S.D.PASTE SHEET'!Q1396="","",'S.D.PASTE SHEET'!Q1396)</f>
        <v/>
      </c>
      <c s="90" t="str">
        <f>IF('S.D.PASTE SHEET'!R1396="","",'S.D.PASTE SHEET'!R1396)</f>
        <v/>
      </c>
      <c s="90" t="str">
        <f>IF('S.D.PASTE SHEET'!S1396="","",'S.D.PASTE SHEET'!S1396)</f>
        <v/>
      </c>
      <c s="90" t="str">
        <f>IF('S.D.PASTE SHEET'!T1396="","",'S.D.PASTE SHEET'!T1396)</f>
        <v/>
      </c>
      <c s="90" t="str">
        <f>IF('S.D.PASTE SHEET'!U1396="","",'S.D.PASTE SHEET'!U1396)</f>
        <v/>
      </c>
      <c s="90" t="str">
        <f>IF('S.D.PASTE SHEET'!V1396="","",'S.D.PASTE SHEET'!V1396)</f>
        <v/>
      </c>
      <c s="90" t="str">
        <f>IF('S.D.PASTE SHEET'!W1396="","",'S.D.PASTE SHEET'!W1396)</f>
        <v/>
      </c>
      <c s="90" t="str">
        <f>IF('S.D.PASTE SHEET'!X1396="","",'S.D.PASTE SHEET'!X1396)</f>
        <v/>
      </c>
      <c s="90" t="str">
        <f>IF('S.D.PASTE SHEET'!Y1396="","",'S.D.PASTE SHEET'!Y1396)</f>
        <v/>
      </c>
      <c s="90" t="str">
        <f>IF('S.D.PASTE SHEET'!Z1396="","",'S.D.PASTE SHEET'!Z1396)</f>
        <v/>
      </c>
      <c s="90" t="str">
        <f>IF('S.D.PASTE SHEET'!AA1396="","",'S.D.PASTE SHEET'!AA1396)</f>
        <v/>
      </c>
      <c s="90" t="str">
        <f>IF('S.D.PASTE SHEET'!AB1396="","",'S.D.PASTE SHEET'!AB1396)</f>
        <v/>
      </c>
      <c s="90" t="str">
        <f>IF('S.D.PASTE SHEET'!AC1396="","",'S.D.PASTE SHEET'!AC1396)</f>
        <v/>
      </c>
      <c s="90" t="str">
        <f>IF('S.D.PASTE SHEET'!AD1396="","",'S.D.PASTE SHEET'!AD1396)</f>
        <v/>
      </c>
      <c s="34"/>
      <c s="32" t="str">
        <f>IF(AK1396="","",IF(AK1396&gt;0,COUNT($AG$2:AG1396),""))</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6" s="32" t="str">
        <f>IF(BC1396="","",IF(BC1396&gt;0,COUNT($AY$2:AY1396),""))</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397" spans="1:66" ht="15.75" customHeight="1">
      <c r="A1397" s="90" t="str">
        <f>IF('S.D.PASTE SHEET'!A1397="","",'S.D.PASTE SHEET'!A1397)</f>
        <v/>
      </c>
      <c s="90" t="str">
        <f>IF('S.D.PASTE SHEET'!B1397="","",'S.D.PASTE SHEET'!B1397)</f>
        <v/>
      </c>
      <c s="90" t="str">
        <f>IF('S.D.PASTE SHEET'!C1397="","",'S.D.PASTE SHEET'!C1397)</f>
        <v/>
      </c>
      <c s="91" t="str">
        <f>IF('S.D.PASTE SHEET'!D1397="","",'S.D.PASTE SHEET'!D1397)</f>
        <v/>
      </c>
      <c s="90" t="str">
        <f>IF('S.D.PASTE SHEET'!E1397="","",UPPER('S.D.PASTE SHEET'!E1397))</f>
        <v/>
      </c>
      <c s="90" t="str">
        <f>IF('S.D.PASTE SHEET'!F1397="","",'S.D.PASTE SHEET'!F1397)</f>
        <v/>
      </c>
      <c s="90" t="str">
        <f>IF('S.D.PASTE SHEET'!G1397="","",UPPER('S.D.PASTE SHEET'!G1397))</f>
        <v/>
      </c>
      <c s="90" t="str">
        <f>IF('S.D.PASTE SHEET'!H1397="","",UPPER('S.D.PASTE SHEET'!H1397))</f>
        <v/>
      </c>
      <c s="90" t="str">
        <f>IF('S.D.PASTE SHEET'!I1397="","",'S.D.PASTE SHEET'!I1397)</f>
        <v/>
      </c>
      <c s="91" t="str">
        <f>IF('S.D.PASTE SHEET'!J1397="","",'S.D.PASTE SHEET'!J1397)</f>
        <v/>
      </c>
      <c s="90" t="str">
        <f>IF('S.D.PASTE SHEET'!K1397="","",'S.D.PASTE SHEET'!K1397)</f>
        <v/>
      </c>
      <c s="90" t="str">
        <f>IF('S.D.PASTE SHEET'!L1397="","",'S.D.PASTE SHEET'!L1397)</f>
        <v/>
      </c>
      <c s="90" t="str">
        <f>IF('S.D.PASTE SHEET'!M1397="","",'S.D.PASTE SHEET'!M1397)</f>
        <v/>
      </c>
      <c s="90" t="str">
        <f>IF('S.D.PASTE SHEET'!N1397="","",'S.D.PASTE SHEET'!N1397)</f>
        <v/>
      </c>
      <c s="90" t="str">
        <f>IF('S.D.PASTE SHEET'!O1397="","",'S.D.PASTE SHEET'!O1397)</f>
        <v/>
      </c>
      <c s="90" t="str">
        <f>IF('S.D.PASTE SHEET'!P1397="","",'S.D.PASTE SHEET'!P1397)</f>
        <v/>
      </c>
      <c s="90" t="str">
        <f>IF('S.D.PASTE SHEET'!Q1397="","",'S.D.PASTE SHEET'!Q1397)</f>
        <v/>
      </c>
      <c s="90" t="str">
        <f>IF('S.D.PASTE SHEET'!R1397="","",'S.D.PASTE SHEET'!R1397)</f>
        <v/>
      </c>
      <c s="90" t="str">
        <f>IF('S.D.PASTE SHEET'!S1397="","",'S.D.PASTE SHEET'!S1397)</f>
        <v/>
      </c>
      <c s="90" t="str">
        <f>IF('S.D.PASTE SHEET'!T1397="","",'S.D.PASTE SHEET'!T1397)</f>
        <v/>
      </c>
      <c s="90" t="str">
        <f>IF('S.D.PASTE SHEET'!U1397="","",'S.D.PASTE SHEET'!U1397)</f>
        <v/>
      </c>
      <c s="90" t="str">
        <f>IF('S.D.PASTE SHEET'!V1397="","",'S.D.PASTE SHEET'!V1397)</f>
        <v/>
      </c>
      <c s="90" t="str">
        <f>IF('S.D.PASTE SHEET'!W1397="","",'S.D.PASTE SHEET'!W1397)</f>
        <v/>
      </c>
      <c s="90" t="str">
        <f>IF('S.D.PASTE SHEET'!X1397="","",'S.D.PASTE SHEET'!X1397)</f>
        <v/>
      </c>
      <c s="90" t="str">
        <f>IF('S.D.PASTE SHEET'!Y1397="","",'S.D.PASTE SHEET'!Y1397)</f>
        <v/>
      </c>
      <c s="90" t="str">
        <f>IF('S.D.PASTE SHEET'!Z1397="","",'S.D.PASTE SHEET'!Z1397)</f>
        <v/>
      </c>
      <c s="90" t="str">
        <f>IF('S.D.PASTE SHEET'!AA1397="","",'S.D.PASTE SHEET'!AA1397)</f>
        <v/>
      </c>
      <c s="90" t="str">
        <f>IF('S.D.PASTE SHEET'!AB1397="","",'S.D.PASTE SHEET'!AB1397)</f>
        <v/>
      </c>
      <c s="90" t="str">
        <f>IF('S.D.PASTE SHEET'!AC1397="","",'S.D.PASTE SHEET'!AC1397)</f>
        <v/>
      </c>
      <c s="90" t="str">
        <f>IF('S.D.PASTE SHEET'!AD1397="","",'S.D.PASTE SHEET'!AD1397)</f>
        <v/>
      </c>
      <c s="34"/>
      <c s="32" t="str">
        <f>IF(AK1397="","",IF(AK1397&gt;0,COUNT($AG$2:AG1397),""))</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7" s="32" t="str">
        <f>IF(BC1397="","",IF(BC1397&gt;0,COUNT($AY$2:AY1397),""))</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398" spans="1:66" ht="15.75" customHeight="1">
      <c r="A1398" s="90" t="str">
        <f>IF('S.D.PASTE SHEET'!A1398="","",'S.D.PASTE SHEET'!A1398)</f>
        <v/>
      </c>
      <c s="90" t="str">
        <f>IF('S.D.PASTE SHEET'!B1398="","",'S.D.PASTE SHEET'!B1398)</f>
        <v/>
      </c>
      <c s="90" t="str">
        <f>IF('S.D.PASTE SHEET'!C1398="","",'S.D.PASTE SHEET'!C1398)</f>
        <v/>
      </c>
      <c s="91" t="str">
        <f>IF('S.D.PASTE SHEET'!D1398="","",'S.D.PASTE SHEET'!D1398)</f>
        <v/>
      </c>
      <c s="90" t="str">
        <f>IF('S.D.PASTE SHEET'!E1398="","",UPPER('S.D.PASTE SHEET'!E1398))</f>
        <v/>
      </c>
      <c s="90" t="str">
        <f>IF('S.D.PASTE SHEET'!F1398="","",'S.D.PASTE SHEET'!F1398)</f>
        <v/>
      </c>
      <c s="90" t="str">
        <f>IF('S.D.PASTE SHEET'!G1398="","",UPPER('S.D.PASTE SHEET'!G1398))</f>
        <v/>
      </c>
      <c s="90" t="str">
        <f>IF('S.D.PASTE SHEET'!H1398="","",UPPER('S.D.PASTE SHEET'!H1398))</f>
        <v/>
      </c>
      <c s="90" t="str">
        <f>IF('S.D.PASTE SHEET'!I1398="","",'S.D.PASTE SHEET'!I1398)</f>
        <v/>
      </c>
      <c s="91" t="str">
        <f>IF('S.D.PASTE SHEET'!J1398="","",'S.D.PASTE SHEET'!J1398)</f>
        <v/>
      </c>
      <c s="90" t="str">
        <f>IF('S.D.PASTE SHEET'!K1398="","",'S.D.PASTE SHEET'!K1398)</f>
        <v/>
      </c>
      <c s="90" t="str">
        <f>IF('S.D.PASTE SHEET'!L1398="","",'S.D.PASTE SHEET'!L1398)</f>
        <v/>
      </c>
      <c s="90" t="str">
        <f>IF('S.D.PASTE SHEET'!M1398="","",'S.D.PASTE SHEET'!M1398)</f>
        <v/>
      </c>
      <c s="90" t="str">
        <f>IF('S.D.PASTE SHEET'!N1398="","",'S.D.PASTE SHEET'!N1398)</f>
        <v/>
      </c>
      <c s="90" t="str">
        <f>IF('S.D.PASTE SHEET'!O1398="","",'S.D.PASTE SHEET'!O1398)</f>
        <v/>
      </c>
      <c s="90" t="str">
        <f>IF('S.D.PASTE SHEET'!P1398="","",'S.D.PASTE SHEET'!P1398)</f>
        <v/>
      </c>
      <c s="90" t="str">
        <f>IF('S.D.PASTE SHEET'!Q1398="","",'S.D.PASTE SHEET'!Q1398)</f>
        <v/>
      </c>
      <c s="90" t="str">
        <f>IF('S.D.PASTE SHEET'!R1398="","",'S.D.PASTE SHEET'!R1398)</f>
        <v/>
      </c>
      <c s="90" t="str">
        <f>IF('S.D.PASTE SHEET'!S1398="","",'S.D.PASTE SHEET'!S1398)</f>
        <v/>
      </c>
      <c s="90" t="str">
        <f>IF('S.D.PASTE SHEET'!T1398="","",'S.D.PASTE SHEET'!T1398)</f>
        <v/>
      </c>
      <c s="90" t="str">
        <f>IF('S.D.PASTE SHEET'!U1398="","",'S.D.PASTE SHEET'!U1398)</f>
        <v/>
      </c>
      <c s="90" t="str">
        <f>IF('S.D.PASTE SHEET'!V1398="","",'S.D.PASTE SHEET'!V1398)</f>
        <v/>
      </c>
      <c s="90" t="str">
        <f>IF('S.D.PASTE SHEET'!W1398="","",'S.D.PASTE SHEET'!W1398)</f>
        <v/>
      </c>
      <c s="90" t="str">
        <f>IF('S.D.PASTE SHEET'!X1398="","",'S.D.PASTE SHEET'!X1398)</f>
        <v/>
      </c>
      <c s="90" t="str">
        <f>IF('S.D.PASTE SHEET'!Y1398="","",'S.D.PASTE SHEET'!Y1398)</f>
        <v/>
      </c>
      <c s="90" t="str">
        <f>IF('S.D.PASTE SHEET'!Z1398="","",'S.D.PASTE SHEET'!Z1398)</f>
        <v/>
      </c>
      <c s="90" t="str">
        <f>IF('S.D.PASTE SHEET'!AA1398="","",'S.D.PASTE SHEET'!AA1398)</f>
        <v/>
      </c>
      <c s="90" t="str">
        <f>IF('S.D.PASTE SHEET'!AB1398="","",'S.D.PASTE SHEET'!AB1398)</f>
        <v/>
      </c>
      <c s="90" t="str">
        <f>IF('S.D.PASTE SHEET'!AC1398="","",'S.D.PASTE SHEET'!AC1398)</f>
        <v/>
      </c>
      <c s="90" t="str">
        <f>IF('S.D.PASTE SHEET'!AD1398="","",'S.D.PASTE SHEET'!AD1398)</f>
        <v/>
      </c>
      <c s="34"/>
      <c s="32" t="str">
        <f>IF(AK1398="","",IF(AK1398&gt;0,COUNT($AG$2:AG1398),""))</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8" s="32" t="str">
        <f>IF(BC1398="","",IF(BC1398&gt;0,COUNT($AY$2:AY1398),""))</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399" spans="1:66" ht="15.75" customHeight="1">
      <c r="A1399" s="90" t="str">
        <f>IF('S.D.PASTE SHEET'!A1399="","",'S.D.PASTE SHEET'!A1399)</f>
        <v/>
      </c>
      <c s="90" t="str">
        <f>IF('S.D.PASTE SHEET'!B1399="","",'S.D.PASTE SHEET'!B1399)</f>
        <v/>
      </c>
      <c s="90" t="str">
        <f>IF('S.D.PASTE SHEET'!C1399="","",'S.D.PASTE SHEET'!C1399)</f>
        <v/>
      </c>
      <c s="91" t="str">
        <f>IF('S.D.PASTE SHEET'!D1399="","",'S.D.PASTE SHEET'!D1399)</f>
        <v/>
      </c>
      <c s="90" t="str">
        <f>IF('S.D.PASTE SHEET'!E1399="","",UPPER('S.D.PASTE SHEET'!E1399))</f>
        <v/>
      </c>
      <c s="90" t="str">
        <f>IF('S.D.PASTE SHEET'!F1399="","",'S.D.PASTE SHEET'!F1399)</f>
        <v/>
      </c>
      <c s="90" t="str">
        <f>IF('S.D.PASTE SHEET'!G1399="","",UPPER('S.D.PASTE SHEET'!G1399))</f>
        <v/>
      </c>
      <c s="90" t="str">
        <f>IF('S.D.PASTE SHEET'!H1399="","",UPPER('S.D.PASTE SHEET'!H1399))</f>
        <v/>
      </c>
      <c s="90" t="str">
        <f>IF('S.D.PASTE SHEET'!I1399="","",'S.D.PASTE SHEET'!I1399)</f>
        <v/>
      </c>
      <c s="91" t="str">
        <f>IF('S.D.PASTE SHEET'!J1399="","",'S.D.PASTE SHEET'!J1399)</f>
        <v/>
      </c>
      <c s="90" t="str">
        <f>IF('S.D.PASTE SHEET'!K1399="","",'S.D.PASTE SHEET'!K1399)</f>
        <v/>
      </c>
      <c s="90" t="str">
        <f>IF('S.D.PASTE SHEET'!L1399="","",'S.D.PASTE SHEET'!L1399)</f>
        <v/>
      </c>
      <c s="90" t="str">
        <f>IF('S.D.PASTE SHEET'!M1399="","",'S.D.PASTE SHEET'!M1399)</f>
        <v/>
      </c>
      <c s="90" t="str">
        <f>IF('S.D.PASTE SHEET'!N1399="","",'S.D.PASTE SHEET'!N1399)</f>
        <v/>
      </c>
      <c s="90" t="str">
        <f>IF('S.D.PASTE SHEET'!O1399="","",'S.D.PASTE SHEET'!O1399)</f>
        <v/>
      </c>
      <c s="90" t="str">
        <f>IF('S.D.PASTE SHEET'!P1399="","",'S.D.PASTE SHEET'!P1399)</f>
        <v/>
      </c>
      <c s="90" t="str">
        <f>IF('S.D.PASTE SHEET'!Q1399="","",'S.D.PASTE SHEET'!Q1399)</f>
        <v/>
      </c>
      <c s="90" t="str">
        <f>IF('S.D.PASTE SHEET'!R1399="","",'S.D.PASTE SHEET'!R1399)</f>
        <v/>
      </c>
      <c s="90" t="str">
        <f>IF('S.D.PASTE SHEET'!S1399="","",'S.D.PASTE SHEET'!S1399)</f>
        <v/>
      </c>
      <c s="90" t="str">
        <f>IF('S.D.PASTE SHEET'!T1399="","",'S.D.PASTE SHEET'!T1399)</f>
        <v/>
      </c>
      <c s="90" t="str">
        <f>IF('S.D.PASTE SHEET'!U1399="","",'S.D.PASTE SHEET'!U1399)</f>
        <v/>
      </c>
      <c s="90" t="str">
        <f>IF('S.D.PASTE SHEET'!V1399="","",'S.D.PASTE SHEET'!V1399)</f>
        <v/>
      </c>
      <c s="90" t="str">
        <f>IF('S.D.PASTE SHEET'!W1399="","",'S.D.PASTE SHEET'!W1399)</f>
        <v/>
      </c>
      <c s="90" t="str">
        <f>IF('S.D.PASTE SHEET'!X1399="","",'S.D.PASTE SHEET'!X1399)</f>
        <v/>
      </c>
      <c s="90" t="str">
        <f>IF('S.D.PASTE SHEET'!Y1399="","",'S.D.PASTE SHEET'!Y1399)</f>
        <v/>
      </c>
      <c s="90" t="str">
        <f>IF('S.D.PASTE SHEET'!Z1399="","",'S.D.PASTE SHEET'!Z1399)</f>
        <v/>
      </c>
      <c s="90" t="str">
        <f>IF('S.D.PASTE SHEET'!AA1399="","",'S.D.PASTE SHEET'!AA1399)</f>
        <v/>
      </c>
      <c s="90" t="str">
        <f>IF('S.D.PASTE SHEET'!AB1399="","",'S.D.PASTE SHEET'!AB1399)</f>
        <v/>
      </c>
      <c s="90" t="str">
        <f>IF('S.D.PASTE SHEET'!AC1399="","",'S.D.PASTE SHEET'!AC1399)</f>
        <v/>
      </c>
      <c s="90" t="str">
        <f>IF('S.D.PASTE SHEET'!AD1399="","",'S.D.PASTE SHEET'!AD1399)</f>
        <v/>
      </c>
      <c s="34"/>
      <c s="32" t="str">
        <f>IF(AK1399="","",IF(AK1399&gt;0,COUNT($AG$2:AG1399),""))</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399" s="32" t="str">
        <f>IF(BC1399="","",IF(BC1399&gt;0,COUNT($AY$2:AY1399),""))</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0" spans="1:66" ht="15.75" customHeight="1">
      <c r="A1400" s="90" t="str">
        <f>IF('S.D.PASTE SHEET'!A1400="","",'S.D.PASTE SHEET'!A1400)</f>
        <v/>
      </c>
      <c s="90" t="str">
        <f>IF('S.D.PASTE SHEET'!B1400="","",'S.D.PASTE SHEET'!B1400)</f>
        <v/>
      </c>
      <c s="90" t="str">
        <f>IF('S.D.PASTE SHEET'!C1400="","",'S.D.PASTE SHEET'!C1400)</f>
        <v/>
      </c>
      <c s="91" t="str">
        <f>IF('S.D.PASTE SHEET'!D1400="","",'S.D.PASTE SHEET'!D1400)</f>
        <v/>
      </c>
      <c s="90" t="str">
        <f>IF('S.D.PASTE SHEET'!E1400="","",UPPER('S.D.PASTE SHEET'!E1400))</f>
        <v/>
      </c>
      <c s="90" t="str">
        <f>IF('S.D.PASTE SHEET'!F1400="","",'S.D.PASTE SHEET'!F1400)</f>
        <v/>
      </c>
      <c s="90" t="str">
        <f>IF('S.D.PASTE SHEET'!G1400="","",UPPER('S.D.PASTE SHEET'!G1400))</f>
        <v/>
      </c>
      <c s="90" t="str">
        <f>IF('S.D.PASTE SHEET'!H1400="","",UPPER('S.D.PASTE SHEET'!H1400))</f>
        <v/>
      </c>
      <c s="90" t="str">
        <f>IF('S.D.PASTE SHEET'!I1400="","",'S.D.PASTE SHEET'!I1400)</f>
        <v/>
      </c>
      <c s="91" t="str">
        <f>IF('S.D.PASTE SHEET'!J1400="","",'S.D.PASTE SHEET'!J1400)</f>
        <v/>
      </c>
      <c s="90" t="str">
        <f>IF('S.D.PASTE SHEET'!K1400="","",'S.D.PASTE SHEET'!K1400)</f>
        <v/>
      </c>
      <c s="90" t="str">
        <f>IF('S.D.PASTE SHEET'!L1400="","",'S.D.PASTE SHEET'!L1400)</f>
        <v/>
      </c>
      <c s="90" t="str">
        <f>IF('S.D.PASTE SHEET'!M1400="","",'S.D.PASTE SHEET'!M1400)</f>
        <v/>
      </c>
      <c s="90" t="str">
        <f>IF('S.D.PASTE SHEET'!N1400="","",'S.D.PASTE SHEET'!N1400)</f>
        <v/>
      </c>
      <c s="90" t="str">
        <f>IF('S.D.PASTE SHEET'!O1400="","",'S.D.PASTE SHEET'!O1400)</f>
        <v/>
      </c>
      <c s="90" t="str">
        <f>IF('S.D.PASTE SHEET'!P1400="","",'S.D.PASTE SHEET'!P1400)</f>
        <v/>
      </c>
      <c s="90" t="str">
        <f>IF('S.D.PASTE SHEET'!Q1400="","",'S.D.PASTE SHEET'!Q1400)</f>
        <v/>
      </c>
      <c s="90" t="str">
        <f>IF('S.D.PASTE SHEET'!R1400="","",'S.D.PASTE SHEET'!R1400)</f>
        <v/>
      </c>
      <c s="90" t="str">
        <f>IF('S.D.PASTE SHEET'!S1400="","",'S.D.PASTE SHEET'!S1400)</f>
        <v/>
      </c>
      <c s="90" t="str">
        <f>IF('S.D.PASTE SHEET'!T1400="","",'S.D.PASTE SHEET'!T1400)</f>
        <v/>
      </c>
      <c s="90" t="str">
        <f>IF('S.D.PASTE SHEET'!U1400="","",'S.D.PASTE SHEET'!U1400)</f>
        <v/>
      </c>
      <c s="90" t="str">
        <f>IF('S.D.PASTE SHEET'!V1400="","",'S.D.PASTE SHEET'!V1400)</f>
        <v/>
      </c>
      <c s="90" t="str">
        <f>IF('S.D.PASTE SHEET'!W1400="","",'S.D.PASTE SHEET'!W1400)</f>
        <v/>
      </c>
      <c s="90" t="str">
        <f>IF('S.D.PASTE SHEET'!X1400="","",'S.D.PASTE SHEET'!X1400)</f>
        <v/>
      </c>
      <c s="90" t="str">
        <f>IF('S.D.PASTE SHEET'!Y1400="","",'S.D.PASTE SHEET'!Y1400)</f>
        <v/>
      </c>
      <c s="90" t="str">
        <f>IF('S.D.PASTE SHEET'!Z1400="","",'S.D.PASTE SHEET'!Z1400)</f>
        <v/>
      </c>
      <c s="90" t="str">
        <f>IF('S.D.PASTE SHEET'!AA1400="","",'S.D.PASTE SHEET'!AA1400)</f>
        <v/>
      </c>
      <c s="90" t="str">
        <f>IF('S.D.PASTE SHEET'!AB1400="","",'S.D.PASTE SHEET'!AB1400)</f>
        <v/>
      </c>
      <c s="90" t="str">
        <f>IF('S.D.PASTE SHEET'!AC1400="","",'S.D.PASTE SHEET'!AC1400)</f>
        <v/>
      </c>
      <c s="90" t="str">
        <f>IF('S.D.PASTE SHEET'!AD1400="","",'S.D.PASTE SHEET'!AD1400)</f>
        <v/>
      </c>
      <c s="34"/>
      <c s="32" t="str">
        <f>IF(AK1400="","",IF(AK1400&gt;0,COUNT($AG$2:AG1400),""))</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0" s="32" t="str">
        <f>IF(BC1400="","",IF(BC1400&gt;0,COUNT($AY$2:AY1400),""))</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1" spans="1:66" ht="15.75" customHeight="1">
      <c r="A1401" s="90" t="str">
        <f>IF('S.D.PASTE SHEET'!A1401="","",'S.D.PASTE SHEET'!A1401)</f>
        <v/>
      </c>
      <c s="90" t="str">
        <f>IF('S.D.PASTE SHEET'!B1401="","",'S.D.PASTE SHEET'!B1401)</f>
        <v/>
      </c>
      <c s="90" t="str">
        <f>IF('S.D.PASTE SHEET'!C1401="","",'S.D.PASTE SHEET'!C1401)</f>
        <v/>
      </c>
      <c s="91" t="str">
        <f>IF('S.D.PASTE SHEET'!D1401="","",'S.D.PASTE SHEET'!D1401)</f>
        <v/>
      </c>
      <c s="90" t="str">
        <f>IF('S.D.PASTE SHEET'!E1401="","",UPPER('S.D.PASTE SHEET'!E1401))</f>
        <v/>
      </c>
      <c s="90" t="str">
        <f>IF('S.D.PASTE SHEET'!F1401="","",'S.D.PASTE SHEET'!F1401)</f>
        <v/>
      </c>
      <c s="90" t="str">
        <f>IF('S.D.PASTE SHEET'!G1401="","",UPPER('S.D.PASTE SHEET'!G1401))</f>
        <v/>
      </c>
      <c s="90" t="str">
        <f>IF('S.D.PASTE SHEET'!H1401="","",UPPER('S.D.PASTE SHEET'!H1401))</f>
        <v/>
      </c>
      <c s="90" t="str">
        <f>IF('S.D.PASTE SHEET'!I1401="","",'S.D.PASTE SHEET'!I1401)</f>
        <v/>
      </c>
      <c s="91" t="str">
        <f>IF('S.D.PASTE SHEET'!J1401="","",'S.D.PASTE SHEET'!J1401)</f>
        <v/>
      </c>
      <c s="90" t="str">
        <f>IF('S.D.PASTE SHEET'!K1401="","",'S.D.PASTE SHEET'!K1401)</f>
        <v/>
      </c>
      <c s="90" t="str">
        <f>IF('S.D.PASTE SHEET'!L1401="","",'S.D.PASTE SHEET'!L1401)</f>
        <v/>
      </c>
      <c s="90" t="str">
        <f>IF('S.D.PASTE SHEET'!M1401="","",'S.D.PASTE SHEET'!M1401)</f>
        <v/>
      </c>
      <c s="90" t="str">
        <f>IF('S.D.PASTE SHEET'!N1401="","",'S.D.PASTE SHEET'!N1401)</f>
        <v/>
      </c>
      <c s="90" t="str">
        <f>IF('S.D.PASTE SHEET'!O1401="","",'S.D.PASTE SHEET'!O1401)</f>
        <v/>
      </c>
      <c s="90" t="str">
        <f>IF('S.D.PASTE SHEET'!P1401="","",'S.D.PASTE SHEET'!P1401)</f>
        <v/>
      </c>
      <c s="90" t="str">
        <f>IF('S.D.PASTE SHEET'!Q1401="","",'S.D.PASTE SHEET'!Q1401)</f>
        <v/>
      </c>
      <c s="90" t="str">
        <f>IF('S.D.PASTE SHEET'!R1401="","",'S.D.PASTE SHEET'!R1401)</f>
        <v/>
      </c>
      <c s="90" t="str">
        <f>IF('S.D.PASTE SHEET'!S1401="","",'S.D.PASTE SHEET'!S1401)</f>
        <v/>
      </c>
      <c s="90" t="str">
        <f>IF('S.D.PASTE SHEET'!T1401="","",'S.D.PASTE SHEET'!T1401)</f>
        <v/>
      </c>
      <c s="90" t="str">
        <f>IF('S.D.PASTE SHEET'!U1401="","",'S.D.PASTE SHEET'!U1401)</f>
        <v/>
      </c>
      <c s="90" t="str">
        <f>IF('S.D.PASTE SHEET'!V1401="","",'S.D.PASTE SHEET'!V1401)</f>
        <v/>
      </c>
      <c s="90" t="str">
        <f>IF('S.D.PASTE SHEET'!W1401="","",'S.D.PASTE SHEET'!W1401)</f>
        <v/>
      </c>
      <c s="90" t="str">
        <f>IF('S.D.PASTE SHEET'!X1401="","",'S.D.PASTE SHEET'!X1401)</f>
        <v/>
      </c>
      <c s="90" t="str">
        <f>IF('S.D.PASTE SHEET'!Y1401="","",'S.D.PASTE SHEET'!Y1401)</f>
        <v/>
      </c>
      <c s="90" t="str">
        <f>IF('S.D.PASTE SHEET'!Z1401="","",'S.D.PASTE SHEET'!Z1401)</f>
        <v/>
      </c>
      <c s="90" t="str">
        <f>IF('S.D.PASTE SHEET'!AA1401="","",'S.D.PASTE SHEET'!AA1401)</f>
        <v/>
      </c>
      <c s="90" t="str">
        <f>IF('S.D.PASTE SHEET'!AB1401="","",'S.D.PASTE SHEET'!AB1401)</f>
        <v/>
      </c>
      <c s="90" t="str">
        <f>IF('S.D.PASTE SHEET'!AC1401="","",'S.D.PASTE SHEET'!AC1401)</f>
        <v/>
      </c>
      <c s="90" t="str">
        <f>IF('S.D.PASTE SHEET'!AD1401="","",'S.D.PASTE SHEET'!AD1401)</f>
        <v/>
      </c>
      <c s="34"/>
      <c s="32" t="str">
        <f>IF(AK1401="","",IF(AK1401&gt;0,COUNT($AG$2:AG1401),""))</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1" s="32" t="str">
        <f>IF(BC1401="","",IF(BC1401&gt;0,COUNT($AY$2:AY1401),""))</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2" spans="1:66" ht="15.75" customHeight="1">
      <c r="A1402" s="90" t="str">
        <f>IF('S.D.PASTE SHEET'!A1402="","",'S.D.PASTE SHEET'!A1402)</f>
        <v/>
      </c>
      <c s="90" t="str">
        <f>IF('S.D.PASTE SHEET'!B1402="","",'S.D.PASTE SHEET'!B1402)</f>
        <v/>
      </c>
      <c s="90" t="str">
        <f>IF('S.D.PASTE SHEET'!C1402="","",'S.D.PASTE SHEET'!C1402)</f>
        <v/>
      </c>
      <c s="91" t="str">
        <f>IF('S.D.PASTE SHEET'!D1402="","",'S.D.PASTE SHEET'!D1402)</f>
        <v/>
      </c>
      <c s="90" t="str">
        <f>IF('S.D.PASTE SHEET'!E1402="","",UPPER('S.D.PASTE SHEET'!E1402))</f>
        <v/>
      </c>
      <c s="90" t="str">
        <f>IF('S.D.PASTE SHEET'!F1402="","",'S.D.PASTE SHEET'!F1402)</f>
        <v/>
      </c>
      <c s="90" t="str">
        <f>IF('S.D.PASTE SHEET'!G1402="","",UPPER('S.D.PASTE SHEET'!G1402))</f>
        <v/>
      </c>
      <c s="90" t="str">
        <f>IF('S.D.PASTE SHEET'!H1402="","",UPPER('S.D.PASTE SHEET'!H1402))</f>
        <v/>
      </c>
      <c s="90" t="str">
        <f>IF('S.D.PASTE SHEET'!I1402="","",'S.D.PASTE SHEET'!I1402)</f>
        <v/>
      </c>
      <c s="91" t="str">
        <f>IF('S.D.PASTE SHEET'!J1402="","",'S.D.PASTE SHEET'!J1402)</f>
        <v/>
      </c>
      <c s="90" t="str">
        <f>IF('S.D.PASTE SHEET'!K1402="","",'S.D.PASTE SHEET'!K1402)</f>
        <v/>
      </c>
      <c s="90" t="str">
        <f>IF('S.D.PASTE SHEET'!L1402="","",'S.D.PASTE SHEET'!L1402)</f>
        <v/>
      </c>
      <c s="90" t="str">
        <f>IF('S.D.PASTE SHEET'!M1402="","",'S.D.PASTE SHEET'!M1402)</f>
        <v/>
      </c>
      <c s="90" t="str">
        <f>IF('S.D.PASTE SHEET'!N1402="","",'S.D.PASTE SHEET'!N1402)</f>
        <v/>
      </c>
      <c s="90" t="str">
        <f>IF('S.D.PASTE SHEET'!O1402="","",'S.D.PASTE SHEET'!O1402)</f>
        <v/>
      </c>
      <c s="90" t="str">
        <f>IF('S.D.PASTE SHEET'!P1402="","",'S.D.PASTE SHEET'!P1402)</f>
        <v/>
      </c>
      <c s="90" t="str">
        <f>IF('S.D.PASTE SHEET'!Q1402="","",'S.D.PASTE SHEET'!Q1402)</f>
        <v/>
      </c>
      <c s="90" t="str">
        <f>IF('S.D.PASTE SHEET'!R1402="","",'S.D.PASTE SHEET'!R1402)</f>
        <v/>
      </c>
      <c s="90" t="str">
        <f>IF('S.D.PASTE SHEET'!S1402="","",'S.D.PASTE SHEET'!S1402)</f>
        <v/>
      </c>
      <c s="90" t="str">
        <f>IF('S.D.PASTE SHEET'!T1402="","",'S.D.PASTE SHEET'!T1402)</f>
        <v/>
      </c>
      <c s="90" t="str">
        <f>IF('S.D.PASTE SHEET'!U1402="","",'S.D.PASTE SHEET'!U1402)</f>
        <v/>
      </c>
      <c s="90" t="str">
        <f>IF('S.D.PASTE SHEET'!V1402="","",'S.D.PASTE SHEET'!V1402)</f>
        <v/>
      </c>
      <c s="90" t="str">
        <f>IF('S.D.PASTE SHEET'!W1402="","",'S.D.PASTE SHEET'!W1402)</f>
        <v/>
      </c>
      <c s="90" t="str">
        <f>IF('S.D.PASTE SHEET'!X1402="","",'S.D.PASTE SHEET'!X1402)</f>
        <v/>
      </c>
      <c s="90" t="str">
        <f>IF('S.D.PASTE SHEET'!Y1402="","",'S.D.PASTE SHEET'!Y1402)</f>
        <v/>
      </c>
      <c s="90" t="str">
        <f>IF('S.D.PASTE SHEET'!Z1402="","",'S.D.PASTE SHEET'!Z1402)</f>
        <v/>
      </c>
      <c s="90" t="str">
        <f>IF('S.D.PASTE SHEET'!AA1402="","",'S.D.PASTE SHEET'!AA1402)</f>
        <v/>
      </c>
      <c s="90" t="str">
        <f>IF('S.D.PASTE SHEET'!AB1402="","",'S.D.PASTE SHEET'!AB1402)</f>
        <v/>
      </c>
      <c s="90" t="str">
        <f>IF('S.D.PASTE SHEET'!AC1402="","",'S.D.PASTE SHEET'!AC1402)</f>
        <v/>
      </c>
      <c s="90" t="str">
        <f>IF('S.D.PASTE SHEET'!AD1402="","",'S.D.PASTE SHEET'!AD1402)</f>
        <v/>
      </c>
      <c s="34"/>
      <c s="32" t="str">
        <f>IF(AK1402="","",IF(AK1402&gt;0,COUNT($AG$2:AG1402),""))</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2" s="32" t="str">
        <f>IF(BC1402="","",IF(BC1402&gt;0,COUNT($AY$2:AY1402),""))</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3" spans="1:66" ht="15.75" customHeight="1">
      <c r="A1403" s="90" t="str">
        <f>IF('S.D.PASTE SHEET'!A1403="","",'S.D.PASTE SHEET'!A1403)</f>
        <v/>
      </c>
      <c s="90" t="str">
        <f>IF('S.D.PASTE SHEET'!B1403="","",'S.D.PASTE SHEET'!B1403)</f>
        <v/>
      </c>
      <c s="90" t="str">
        <f>IF('S.D.PASTE SHEET'!C1403="","",'S.D.PASTE SHEET'!C1403)</f>
        <v/>
      </c>
      <c s="91" t="str">
        <f>IF('S.D.PASTE SHEET'!D1403="","",'S.D.PASTE SHEET'!D1403)</f>
        <v/>
      </c>
      <c s="90" t="str">
        <f>IF('S.D.PASTE SHEET'!E1403="","",UPPER('S.D.PASTE SHEET'!E1403))</f>
        <v/>
      </c>
      <c s="90" t="str">
        <f>IF('S.D.PASTE SHEET'!F1403="","",'S.D.PASTE SHEET'!F1403)</f>
        <v/>
      </c>
      <c s="90" t="str">
        <f>IF('S.D.PASTE SHEET'!G1403="","",UPPER('S.D.PASTE SHEET'!G1403))</f>
        <v/>
      </c>
      <c s="90" t="str">
        <f>IF('S.D.PASTE SHEET'!H1403="","",UPPER('S.D.PASTE SHEET'!H1403))</f>
        <v/>
      </c>
      <c s="90" t="str">
        <f>IF('S.D.PASTE SHEET'!I1403="","",'S.D.PASTE SHEET'!I1403)</f>
        <v/>
      </c>
      <c s="91" t="str">
        <f>IF('S.D.PASTE SHEET'!J1403="","",'S.D.PASTE SHEET'!J1403)</f>
        <v/>
      </c>
      <c s="90" t="str">
        <f>IF('S.D.PASTE SHEET'!K1403="","",'S.D.PASTE SHEET'!K1403)</f>
        <v/>
      </c>
      <c s="90" t="str">
        <f>IF('S.D.PASTE SHEET'!L1403="","",'S.D.PASTE SHEET'!L1403)</f>
        <v/>
      </c>
      <c s="90" t="str">
        <f>IF('S.D.PASTE SHEET'!M1403="","",'S.D.PASTE SHEET'!M1403)</f>
        <v/>
      </c>
      <c s="90" t="str">
        <f>IF('S.D.PASTE SHEET'!N1403="","",'S.D.PASTE SHEET'!N1403)</f>
        <v/>
      </c>
      <c s="90" t="str">
        <f>IF('S.D.PASTE SHEET'!O1403="","",'S.D.PASTE SHEET'!O1403)</f>
        <v/>
      </c>
      <c s="90" t="str">
        <f>IF('S.D.PASTE SHEET'!P1403="","",'S.D.PASTE SHEET'!P1403)</f>
        <v/>
      </c>
      <c s="90" t="str">
        <f>IF('S.D.PASTE SHEET'!Q1403="","",'S.D.PASTE SHEET'!Q1403)</f>
        <v/>
      </c>
      <c s="90" t="str">
        <f>IF('S.D.PASTE SHEET'!R1403="","",'S.D.PASTE SHEET'!R1403)</f>
        <v/>
      </c>
      <c s="90" t="str">
        <f>IF('S.D.PASTE SHEET'!S1403="","",'S.D.PASTE SHEET'!S1403)</f>
        <v/>
      </c>
      <c s="90" t="str">
        <f>IF('S.D.PASTE SHEET'!T1403="","",'S.D.PASTE SHEET'!T1403)</f>
        <v/>
      </c>
      <c s="90" t="str">
        <f>IF('S.D.PASTE SHEET'!U1403="","",'S.D.PASTE SHEET'!U1403)</f>
        <v/>
      </c>
      <c s="90" t="str">
        <f>IF('S.D.PASTE SHEET'!V1403="","",'S.D.PASTE SHEET'!V1403)</f>
        <v/>
      </c>
      <c s="90" t="str">
        <f>IF('S.D.PASTE SHEET'!W1403="","",'S.D.PASTE SHEET'!W1403)</f>
        <v/>
      </c>
      <c s="90" t="str">
        <f>IF('S.D.PASTE SHEET'!X1403="","",'S.D.PASTE SHEET'!X1403)</f>
        <v/>
      </c>
      <c s="90" t="str">
        <f>IF('S.D.PASTE SHEET'!Y1403="","",'S.D.PASTE SHEET'!Y1403)</f>
        <v/>
      </c>
      <c s="90" t="str">
        <f>IF('S.D.PASTE SHEET'!Z1403="","",'S.D.PASTE SHEET'!Z1403)</f>
        <v/>
      </c>
      <c s="90" t="str">
        <f>IF('S.D.PASTE SHEET'!AA1403="","",'S.D.PASTE SHEET'!AA1403)</f>
        <v/>
      </c>
      <c s="90" t="str">
        <f>IF('S.D.PASTE SHEET'!AB1403="","",'S.D.PASTE SHEET'!AB1403)</f>
        <v/>
      </c>
      <c s="90" t="str">
        <f>IF('S.D.PASTE SHEET'!AC1403="","",'S.D.PASTE SHEET'!AC1403)</f>
        <v/>
      </c>
      <c s="90" t="str">
        <f>IF('S.D.PASTE SHEET'!AD1403="","",'S.D.PASTE SHEET'!AD1403)</f>
        <v/>
      </c>
      <c s="34"/>
      <c s="32" t="str">
        <f>IF(AK1403="","",IF(AK1403&gt;0,COUNT($AG$2:AG1403),""))</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3" s="32" t="str">
        <f>IF(BC1403="","",IF(BC1403&gt;0,COUNT($AY$2:AY1403),""))</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4" spans="1:66" ht="15.75" customHeight="1">
      <c r="A1404" s="90" t="str">
        <f>IF('S.D.PASTE SHEET'!A1404="","",'S.D.PASTE SHEET'!A1404)</f>
        <v/>
      </c>
      <c s="90" t="str">
        <f>IF('S.D.PASTE SHEET'!B1404="","",'S.D.PASTE SHEET'!B1404)</f>
        <v/>
      </c>
      <c s="90" t="str">
        <f>IF('S.D.PASTE SHEET'!C1404="","",'S.D.PASTE SHEET'!C1404)</f>
        <v/>
      </c>
      <c s="91" t="str">
        <f>IF('S.D.PASTE SHEET'!D1404="","",'S.D.PASTE SHEET'!D1404)</f>
        <v/>
      </c>
      <c s="90" t="str">
        <f>IF('S.D.PASTE SHEET'!E1404="","",UPPER('S.D.PASTE SHEET'!E1404))</f>
        <v/>
      </c>
      <c s="90" t="str">
        <f>IF('S.D.PASTE SHEET'!F1404="","",'S.D.PASTE SHEET'!F1404)</f>
        <v/>
      </c>
      <c s="90" t="str">
        <f>IF('S.D.PASTE SHEET'!G1404="","",UPPER('S.D.PASTE SHEET'!G1404))</f>
        <v/>
      </c>
      <c s="90" t="str">
        <f>IF('S.D.PASTE SHEET'!H1404="","",UPPER('S.D.PASTE SHEET'!H1404))</f>
        <v/>
      </c>
      <c s="90" t="str">
        <f>IF('S.D.PASTE SHEET'!I1404="","",'S.D.PASTE SHEET'!I1404)</f>
        <v/>
      </c>
      <c s="91" t="str">
        <f>IF('S.D.PASTE SHEET'!J1404="","",'S.D.PASTE SHEET'!J1404)</f>
        <v/>
      </c>
      <c s="90" t="str">
        <f>IF('S.D.PASTE SHEET'!K1404="","",'S.D.PASTE SHEET'!K1404)</f>
        <v/>
      </c>
      <c s="90" t="str">
        <f>IF('S.D.PASTE SHEET'!L1404="","",'S.D.PASTE SHEET'!L1404)</f>
        <v/>
      </c>
      <c s="90" t="str">
        <f>IF('S.D.PASTE SHEET'!M1404="","",'S.D.PASTE SHEET'!M1404)</f>
        <v/>
      </c>
      <c s="90" t="str">
        <f>IF('S.D.PASTE SHEET'!N1404="","",'S.D.PASTE SHEET'!N1404)</f>
        <v/>
      </c>
      <c s="90" t="str">
        <f>IF('S.D.PASTE SHEET'!O1404="","",'S.D.PASTE SHEET'!O1404)</f>
        <v/>
      </c>
      <c s="90" t="str">
        <f>IF('S.D.PASTE SHEET'!P1404="","",'S.D.PASTE SHEET'!P1404)</f>
        <v/>
      </c>
      <c s="90" t="str">
        <f>IF('S.D.PASTE SHEET'!Q1404="","",'S.D.PASTE SHEET'!Q1404)</f>
        <v/>
      </c>
      <c s="90" t="str">
        <f>IF('S.D.PASTE SHEET'!R1404="","",'S.D.PASTE SHEET'!R1404)</f>
        <v/>
      </c>
      <c s="90" t="str">
        <f>IF('S.D.PASTE SHEET'!S1404="","",'S.D.PASTE SHEET'!S1404)</f>
        <v/>
      </c>
      <c s="90" t="str">
        <f>IF('S.D.PASTE SHEET'!T1404="","",'S.D.PASTE SHEET'!T1404)</f>
        <v/>
      </c>
      <c s="90" t="str">
        <f>IF('S.D.PASTE SHEET'!U1404="","",'S.D.PASTE SHEET'!U1404)</f>
        <v/>
      </c>
      <c s="90" t="str">
        <f>IF('S.D.PASTE SHEET'!V1404="","",'S.D.PASTE SHEET'!V1404)</f>
        <v/>
      </c>
      <c s="90" t="str">
        <f>IF('S.D.PASTE SHEET'!W1404="","",'S.D.PASTE SHEET'!W1404)</f>
        <v/>
      </c>
      <c s="90" t="str">
        <f>IF('S.D.PASTE SHEET'!X1404="","",'S.D.PASTE SHEET'!X1404)</f>
        <v/>
      </c>
      <c s="90" t="str">
        <f>IF('S.D.PASTE SHEET'!Y1404="","",'S.D.PASTE SHEET'!Y1404)</f>
        <v/>
      </c>
      <c s="90" t="str">
        <f>IF('S.D.PASTE SHEET'!Z1404="","",'S.D.PASTE SHEET'!Z1404)</f>
        <v/>
      </c>
      <c s="90" t="str">
        <f>IF('S.D.PASTE SHEET'!AA1404="","",'S.D.PASTE SHEET'!AA1404)</f>
        <v/>
      </c>
      <c s="90" t="str">
        <f>IF('S.D.PASTE SHEET'!AB1404="","",'S.D.PASTE SHEET'!AB1404)</f>
        <v/>
      </c>
      <c s="90" t="str">
        <f>IF('S.D.PASTE SHEET'!AC1404="","",'S.D.PASTE SHEET'!AC1404)</f>
        <v/>
      </c>
      <c s="90" t="str">
        <f>IF('S.D.PASTE SHEET'!AD1404="","",'S.D.PASTE SHEET'!AD1404)</f>
        <v/>
      </c>
      <c s="34"/>
      <c s="32" t="str">
        <f>IF(AK1404="","",IF(AK1404&gt;0,COUNT($AG$2:AG1404),""))</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4" s="32" t="str">
        <f>IF(BC1404="","",IF(BC1404&gt;0,COUNT($AY$2:AY1404),""))</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5" spans="1:66" ht="15.75" customHeight="1">
      <c r="A1405" s="90" t="str">
        <f>IF('S.D.PASTE SHEET'!A1405="","",'S.D.PASTE SHEET'!A1405)</f>
        <v/>
      </c>
      <c s="90" t="str">
        <f>IF('S.D.PASTE SHEET'!B1405="","",'S.D.PASTE SHEET'!B1405)</f>
        <v/>
      </c>
      <c s="90" t="str">
        <f>IF('S.D.PASTE SHEET'!C1405="","",'S.D.PASTE SHEET'!C1405)</f>
        <v/>
      </c>
      <c s="91" t="str">
        <f>IF('S.D.PASTE SHEET'!D1405="","",'S.D.PASTE SHEET'!D1405)</f>
        <v/>
      </c>
      <c s="90" t="str">
        <f>IF('S.D.PASTE SHEET'!E1405="","",UPPER('S.D.PASTE SHEET'!E1405))</f>
        <v/>
      </c>
      <c s="90" t="str">
        <f>IF('S.D.PASTE SHEET'!F1405="","",'S.D.PASTE SHEET'!F1405)</f>
        <v/>
      </c>
      <c s="90" t="str">
        <f>IF('S.D.PASTE SHEET'!G1405="","",UPPER('S.D.PASTE SHEET'!G1405))</f>
        <v/>
      </c>
      <c s="90" t="str">
        <f>IF('S.D.PASTE SHEET'!H1405="","",UPPER('S.D.PASTE SHEET'!H1405))</f>
        <v/>
      </c>
      <c s="90" t="str">
        <f>IF('S.D.PASTE SHEET'!I1405="","",'S.D.PASTE SHEET'!I1405)</f>
        <v/>
      </c>
      <c s="91" t="str">
        <f>IF('S.D.PASTE SHEET'!J1405="","",'S.D.PASTE SHEET'!J1405)</f>
        <v/>
      </c>
      <c s="90" t="str">
        <f>IF('S.D.PASTE SHEET'!K1405="","",'S.D.PASTE SHEET'!K1405)</f>
        <v/>
      </c>
      <c s="90" t="str">
        <f>IF('S.D.PASTE SHEET'!L1405="","",'S.D.PASTE SHEET'!L1405)</f>
        <v/>
      </c>
      <c s="90" t="str">
        <f>IF('S.D.PASTE SHEET'!M1405="","",'S.D.PASTE SHEET'!M1405)</f>
        <v/>
      </c>
      <c s="90" t="str">
        <f>IF('S.D.PASTE SHEET'!N1405="","",'S.D.PASTE SHEET'!N1405)</f>
        <v/>
      </c>
      <c s="90" t="str">
        <f>IF('S.D.PASTE SHEET'!O1405="","",'S.D.PASTE SHEET'!O1405)</f>
        <v/>
      </c>
      <c s="90" t="str">
        <f>IF('S.D.PASTE SHEET'!P1405="","",'S.D.PASTE SHEET'!P1405)</f>
        <v/>
      </c>
      <c s="90" t="str">
        <f>IF('S.D.PASTE SHEET'!Q1405="","",'S.D.PASTE SHEET'!Q1405)</f>
        <v/>
      </c>
      <c s="90" t="str">
        <f>IF('S.D.PASTE SHEET'!R1405="","",'S.D.PASTE SHEET'!R1405)</f>
        <v/>
      </c>
      <c s="90" t="str">
        <f>IF('S.D.PASTE SHEET'!S1405="","",'S.D.PASTE SHEET'!S1405)</f>
        <v/>
      </c>
      <c s="90" t="str">
        <f>IF('S.D.PASTE SHEET'!T1405="","",'S.D.PASTE SHEET'!T1405)</f>
        <v/>
      </c>
      <c s="90" t="str">
        <f>IF('S.D.PASTE SHEET'!U1405="","",'S.D.PASTE SHEET'!U1405)</f>
        <v/>
      </c>
      <c s="90" t="str">
        <f>IF('S.D.PASTE SHEET'!V1405="","",'S.D.PASTE SHEET'!V1405)</f>
        <v/>
      </c>
      <c s="90" t="str">
        <f>IF('S.D.PASTE SHEET'!W1405="","",'S.D.PASTE SHEET'!W1405)</f>
        <v/>
      </c>
      <c s="90" t="str">
        <f>IF('S.D.PASTE SHEET'!X1405="","",'S.D.PASTE SHEET'!X1405)</f>
        <v/>
      </c>
      <c s="90" t="str">
        <f>IF('S.D.PASTE SHEET'!Y1405="","",'S.D.PASTE SHEET'!Y1405)</f>
        <v/>
      </c>
      <c s="90" t="str">
        <f>IF('S.D.PASTE SHEET'!Z1405="","",'S.D.PASTE SHEET'!Z1405)</f>
        <v/>
      </c>
      <c s="90" t="str">
        <f>IF('S.D.PASTE SHEET'!AA1405="","",'S.D.PASTE SHEET'!AA1405)</f>
        <v/>
      </c>
      <c s="90" t="str">
        <f>IF('S.D.PASTE SHEET'!AB1405="","",'S.D.PASTE SHEET'!AB1405)</f>
        <v/>
      </c>
      <c s="90" t="str">
        <f>IF('S.D.PASTE SHEET'!AC1405="","",'S.D.PASTE SHEET'!AC1405)</f>
        <v/>
      </c>
      <c s="90" t="str">
        <f>IF('S.D.PASTE SHEET'!AD1405="","",'S.D.PASTE SHEET'!AD1405)</f>
        <v/>
      </c>
      <c s="34"/>
      <c s="32" t="str">
        <f>IF(AK1405="","",IF(AK1405&gt;0,COUNT($AG$2:AG1405),""))</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5" s="32" t="str">
        <f>IF(BC1405="","",IF(BC1405&gt;0,COUNT($AY$2:AY1405),""))</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6" spans="1:66" ht="15.75" customHeight="1">
      <c r="A1406" s="90" t="str">
        <f>IF('S.D.PASTE SHEET'!A1406="","",'S.D.PASTE SHEET'!A1406)</f>
        <v/>
      </c>
      <c s="90" t="str">
        <f>IF('S.D.PASTE SHEET'!B1406="","",'S.D.PASTE SHEET'!B1406)</f>
        <v/>
      </c>
      <c s="90" t="str">
        <f>IF('S.D.PASTE SHEET'!C1406="","",'S.D.PASTE SHEET'!C1406)</f>
        <v/>
      </c>
      <c s="91" t="str">
        <f>IF('S.D.PASTE SHEET'!D1406="","",'S.D.PASTE SHEET'!D1406)</f>
        <v/>
      </c>
      <c s="90" t="str">
        <f>IF('S.D.PASTE SHEET'!E1406="","",UPPER('S.D.PASTE SHEET'!E1406))</f>
        <v/>
      </c>
      <c s="90" t="str">
        <f>IF('S.D.PASTE SHEET'!F1406="","",'S.D.PASTE SHEET'!F1406)</f>
        <v/>
      </c>
      <c s="90" t="str">
        <f>IF('S.D.PASTE SHEET'!G1406="","",UPPER('S.D.PASTE SHEET'!G1406))</f>
        <v/>
      </c>
      <c s="90" t="str">
        <f>IF('S.D.PASTE SHEET'!H1406="","",UPPER('S.D.PASTE SHEET'!H1406))</f>
        <v/>
      </c>
      <c s="90" t="str">
        <f>IF('S.D.PASTE SHEET'!I1406="","",'S.D.PASTE SHEET'!I1406)</f>
        <v/>
      </c>
      <c s="91" t="str">
        <f>IF('S.D.PASTE SHEET'!J1406="","",'S.D.PASTE SHEET'!J1406)</f>
        <v/>
      </c>
      <c s="90" t="str">
        <f>IF('S.D.PASTE SHEET'!K1406="","",'S.D.PASTE SHEET'!K1406)</f>
        <v/>
      </c>
      <c s="90" t="str">
        <f>IF('S.D.PASTE SHEET'!L1406="","",'S.D.PASTE SHEET'!L1406)</f>
        <v/>
      </c>
      <c s="90" t="str">
        <f>IF('S.D.PASTE SHEET'!M1406="","",'S.D.PASTE SHEET'!M1406)</f>
        <v/>
      </c>
      <c s="90" t="str">
        <f>IF('S.D.PASTE SHEET'!N1406="","",'S.D.PASTE SHEET'!N1406)</f>
        <v/>
      </c>
      <c s="90" t="str">
        <f>IF('S.D.PASTE SHEET'!O1406="","",'S.D.PASTE SHEET'!O1406)</f>
        <v/>
      </c>
      <c s="90" t="str">
        <f>IF('S.D.PASTE SHEET'!P1406="","",'S.D.PASTE SHEET'!P1406)</f>
        <v/>
      </c>
      <c s="90" t="str">
        <f>IF('S.D.PASTE SHEET'!Q1406="","",'S.D.PASTE SHEET'!Q1406)</f>
        <v/>
      </c>
      <c s="90" t="str">
        <f>IF('S.D.PASTE SHEET'!R1406="","",'S.D.PASTE SHEET'!R1406)</f>
        <v/>
      </c>
      <c s="90" t="str">
        <f>IF('S.D.PASTE SHEET'!S1406="","",'S.D.PASTE SHEET'!S1406)</f>
        <v/>
      </c>
      <c s="90" t="str">
        <f>IF('S.D.PASTE SHEET'!T1406="","",'S.D.PASTE SHEET'!T1406)</f>
        <v/>
      </c>
      <c s="90" t="str">
        <f>IF('S.D.PASTE SHEET'!U1406="","",'S.D.PASTE SHEET'!U1406)</f>
        <v/>
      </c>
      <c s="90" t="str">
        <f>IF('S.D.PASTE SHEET'!V1406="","",'S.D.PASTE SHEET'!V1406)</f>
        <v/>
      </c>
      <c s="90" t="str">
        <f>IF('S.D.PASTE SHEET'!W1406="","",'S.D.PASTE SHEET'!W1406)</f>
        <v/>
      </c>
      <c s="90" t="str">
        <f>IF('S.D.PASTE SHEET'!X1406="","",'S.D.PASTE SHEET'!X1406)</f>
        <v/>
      </c>
      <c s="90" t="str">
        <f>IF('S.D.PASTE SHEET'!Y1406="","",'S.D.PASTE SHEET'!Y1406)</f>
        <v/>
      </c>
      <c s="90" t="str">
        <f>IF('S.D.PASTE SHEET'!Z1406="","",'S.D.PASTE SHEET'!Z1406)</f>
        <v/>
      </c>
      <c s="90" t="str">
        <f>IF('S.D.PASTE SHEET'!AA1406="","",'S.D.PASTE SHEET'!AA1406)</f>
        <v/>
      </c>
      <c s="90" t="str">
        <f>IF('S.D.PASTE SHEET'!AB1406="","",'S.D.PASTE SHEET'!AB1406)</f>
        <v/>
      </c>
      <c s="90" t="str">
        <f>IF('S.D.PASTE SHEET'!AC1406="","",'S.D.PASTE SHEET'!AC1406)</f>
        <v/>
      </c>
      <c s="90" t="str">
        <f>IF('S.D.PASTE SHEET'!AD1406="","",'S.D.PASTE SHEET'!AD1406)</f>
        <v/>
      </c>
      <c s="34"/>
      <c s="32" t="str">
        <f>IF(AK1406="","",IF(AK1406&gt;0,COUNT($AG$2:AG1406),""))</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6" s="32" t="str">
        <f>IF(BC1406="","",IF(BC1406&gt;0,COUNT($AY$2:AY1406),""))</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7" spans="1:66" ht="15.75" customHeight="1">
      <c r="A1407" s="90" t="str">
        <f>IF('S.D.PASTE SHEET'!A1407="","",'S.D.PASTE SHEET'!A1407)</f>
        <v/>
      </c>
      <c s="90" t="str">
        <f>IF('S.D.PASTE SHEET'!B1407="","",'S.D.PASTE SHEET'!B1407)</f>
        <v/>
      </c>
      <c s="90" t="str">
        <f>IF('S.D.PASTE SHEET'!C1407="","",'S.D.PASTE SHEET'!C1407)</f>
        <v/>
      </c>
      <c s="91" t="str">
        <f>IF('S.D.PASTE SHEET'!D1407="","",'S.D.PASTE SHEET'!D1407)</f>
        <v/>
      </c>
      <c s="90" t="str">
        <f>IF('S.D.PASTE SHEET'!E1407="","",UPPER('S.D.PASTE SHEET'!E1407))</f>
        <v/>
      </c>
      <c s="90" t="str">
        <f>IF('S.D.PASTE SHEET'!F1407="","",'S.D.PASTE SHEET'!F1407)</f>
        <v/>
      </c>
      <c s="90" t="str">
        <f>IF('S.D.PASTE SHEET'!G1407="","",UPPER('S.D.PASTE SHEET'!G1407))</f>
        <v/>
      </c>
      <c s="90" t="str">
        <f>IF('S.D.PASTE SHEET'!H1407="","",UPPER('S.D.PASTE SHEET'!H1407))</f>
        <v/>
      </c>
      <c s="90" t="str">
        <f>IF('S.D.PASTE SHEET'!I1407="","",'S.D.PASTE SHEET'!I1407)</f>
        <v/>
      </c>
      <c s="91" t="str">
        <f>IF('S.D.PASTE SHEET'!J1407="","",'S.D.PASTE SHEET'!J1407)</f>
        <v/>
      </c>
      <c s="90" t="str">
        <f>IF('S.D.PASTE SHEET'!K1407="","",'S.D.PASTE SHEET'!K1407)</f>
        <v/>
      </c>
      <c s="90" t="str">
        <f>IF('S.D.PASTE SHEET'!L1407="","",'S.D.PASTE SHEET'!L1407)</f>
        <v/>
      </c>
      <c s="90" t="str">
        <f>IF('S.D.PASTE SHEET'!M1407="","",'S.D.PASTE SHEET'!M1407)</f>
        <v/>
      </c>
      <c s="90" t="str">
        <f>IF('S.D.PASTE SHEET'!N1407="","",'S.D.PASTE SHEET'!N1407)</f>
        <v/>
      </c>
      <c s="90" t="str">
        <f>IF('S.D.PASTE SHEET'!O1407="","",'S.D.PASTE SHEET'!O1407)</f>
        <v/>
      </c>
      <c s="90" t="str">
        <f>IF('S.D.PASTE SHEET'!P1407="","",'S.D.PASTE SHEET'!P1407)</f>
        <v/>
      </c>
      <c s="90" t="str">
        <f>IF('S.D.PASTE SHEET'!Q1407="","",'S.D.PASTE SHEET'!Q1407)</f>
        <v/>
      </c>
      <c s="90" t="str">
        <f>IF('S.D.PASTE SHEET'!R1407="","",'S.D.PASTE SHEET'!R1407)</f>
        <v/>
      </c>
      <c s="90" t="str">
        <f>IF('S.D.PASTE SHEET'!S1407="","",'S.D.PASTE SHEET'!S1407)</f>
        <v/>
      </c>
      <c s="90" t="str">
        <f>IF('S.D.PASTE SHEET'!T1407="","",'S.D.PASTE SHEET'!T1407)</f>
        <v/>
      </c>
      <c s="90" t="str">
        <f>IF('S.D.PASTE SHEET'!U1407="","",'S.D.PASTE SHEET'!U1407)</f>
        <v/>
      </c>
      <c s="90" t="str">
        <f>IF('S.D.PASTE SHEET'!V1407="","",'S.D.PASTE SHEET'!V1407)</f>
        <v/>
      </c>
      <c s="90" t="str">
        <f>IF('S.D.PASTE SHEET'!W1407="","",'S.D.PASTE SHEET'!W1407)</f>
        <v/>
      </c>
      <c s="90" t="str">
        <f>IF('S.D.PASTE SHEET'!X1407="","",'S.D.PASTE SHEET'!X1407)</f>
        <v/>
      </c>
      <c s="90" t="str">
        <f>IF('S.D.PASTE SHEET'!Y1407="","",'S.D.PASTE SHEET'!Y1407)</f>
        <v/>
      </c>
      <c s="90" t="str">
        <f>IF('S.D.PASTE SHEET'!Z1407="","",'S.D.PASTE SHEET'!Z1407)</f>
        <v/>
      </c>
      <c s="90" t="str">
        <f>IF('S.D.PASTE SHEET'!AA1407="","",'S.D.PASTE SHEET'!AA1407)</f>
        <v/>
      </c>
      <c s="90" t="str">
        <f>IF('S.D.PASTE SHEET'!AB1407="","",'S.D.PASTE SHEET'!AB1407)</f>
        <v/>
      </c>
      <c s="90" t="str">
        <f>IF('S.D.PASTE SHEET'!AC1407="","",'S.D.PASTE SHEET'!AC1407)</f>
        <v/>
      </c>
      <c s="90" t="str">
        <f>IF('S.D.PASTE SHEET'!AD1407="","",'S.D.PASTE SHEET'!AD1407)</f>
        <v/>
      </c>
      <c s="34"/>
      <c s="32" t="str">
        <f>IF(AK1407="","",IF(AK1407&gt;0,COUNT($AG$2:AG1407),""))</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7" s="32" t="str">
        <f>IF(BC1407="","",IF(BC1407&gt;0,COUNT($AY$2:AY1407),""))</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8" spans="1:66" ht="15.75" customHeight="1">
      <c r="A1408" s="90" t="str">
        <f>IF('S.D.PASTE SHEET'!A1408="","",'S.D.PASTE SHEET'!A1408)</f>
        <v/>
      </c>
      <c s="90" t="str">
        <f>IF('S.D.PASTE SHEET'!B1408="","",'S.D.PASTE SHEET'!B1408)</f>
        <v/>
      </c>
      <c s="90" t="str">
        <f>IF('S.D.PASTE SHEET'!C1408="","",'S.D.PASTE SHEET'!C1408)</f>
        <v/>
      </c>
      <c s="91" t="str">
        <f>IF('S.D.PASTE SHEET'!D1408="","",'S.D.PASTE SHEET'!D1408)</f>
        <v/>
      </c>
      <c s="90" t="str">
        <f>IF('S.D.PASTE SHEET'!E1408="","",UPPER('S.D.PASTE SHEET'!E1408))</f>
        <v/>
      </c>
      <c s="90" t="str">
        <f>IF('S.D.PASTE SHEET'!F1408="","",'S.D.PASTE SHEET'!F1408)</f>
        <v/>
      </c>
      <c s="90" t="str">
        <f>IF('S.D.PASTE SHEET'!G1408="","",UPPER('S.D.PASTE SHEET'!G1408))</f>
        <v/>
      </c>
      <c s="90" t="str">
        <f>IF('S.D.PASTE SHEET'!H1408="","",UPPER('S.D.PASTE SHEET'!H1408))</f>
        <v/>
      </c>
      <c s="90" t="str">
        <f>IF('S.D.PASTE SHEET'!I1408="","",'S.D.PASTE SHEET'!I1408)</f>
        <v/>
      </c>
      <c s="91" t="str">
        <f>IF('S.D.PASTE SHEET'!J1408="","",'S.D.PASTE SHEET'!J1408)</f>
        <v/>
      </c>
      <c s="90" t="str">
        <f>IF('S.D.PASTE SHEET'!K1408="","",'S.D.PASTE SHEET'!K1408)</f>
        <v/>
      </c>
      <c s="90" t="str">
        <f>IF('S.D.PASTE SHEET'!L1408="","",'S.D.PASTE SHEET'!L1408)</f>
        <v/>
      </c>
      <c s="90" t="str">
        <f>IF('S.D.PASTE SHEET'!M1408="","",'S.D.PASTE SHEET'!M1408)</f>
        <v/>
      </c>
      <c s="90" t="str">
        <f>IF('S.D.PASTE SHEET'!N1408="","",'S.D.PASTE SHEET'!N1408)</f>
        <v/>
      </c>
      <c s="90" t="str">
        <f>IF('S.D.PASTE SHEET'!O1408="","",'S.D.PASTE SHEET'!O1408)</f>
        <v/>
      </c>
      <c s="90" t="str">
        <f>IF('S.D.PASTE SHEET'!P1408="","",'S.D.PASTE SHEET'!P1408)</f>
        <v/>
      </c>
      <c s="90" t="str">
        <f>IF('S.D.PASTE SHEET'!Q1408="","",'S.D.PASTE SHEET'!Q1408)</f>
        <v/>
      </c>
      <c s="90" t="str">
        <f>IF('S.D.PASTE SHEET'!R1408="","",'S.D.PASTE SHEET'!R1408)</f>
        <v/>
      </c>
      <c s="90" t="str">
        <f>IF('S.D.PASTE SHEET'!S1408="","",'S.D.PASTE SHEET'!S1408)</f>
        <v/>
      </c>
      <c s="90" t="str">
        <f>IF('S.D.PASTE SHEET'!T1408="","",'S.D.PASTE SHEET'!T1408)</f>
        <v/>
      </c>
      <c s="90" t="str">
        <f>IF('S.D.PASTE SHEET'!U1408="","",'S.D.PASTE SHEET'!U1408)</f>
        <v/>
      </c>
      <c s="90" t="str">
        <f>IF('S.D.PASTE SHEET'!V1408="","",'S.D.PASTE SHEET'!V1408)</f>
        <v/>
      </c>
      <c s="90" t="str">
        <f>IF('S.D.PASTE SHEET'!W1408="","",'S.D.PASTE SHEET'!W1408)</f>
        <v/>
      </c>
      <c s="90" t="str">
        <f>IF('S.D.PASTE SHEET'!X1408="","",'S.D.PASTE SHEET'!X1408)</f>
        <v/>
      </c>
      <c s="90" t="str">
        <f>IF('S.D.PASTE SHEET'!Y1408="","",'S.D.PASTE SHEET'!Y1408)</f>
        <v/>
      </c>
      <c s="90" t="str">
        <f>IF('S.D.PASTE SHEET'!Z1408="","",'S.D.PASTE SHEET'!Z1408)</f>
        <v/>
      </c>
      <c s="90" t="str">
        <f>IF('S.D.PASTE SHEET'!AA1408="","",'S.D.PASTE SHEET'!AA1408)</f>
        <v/>
      </c>
      <c s="90" t="str">
        <f>IF('S.D.PASTE SHEET'!AB1408="","",'S.D.PASTE SHEET'!AB1408)</f>
        <v/>
      </c>
      <c s="90" t="str">
        <f>IF('S.D.PASTE SHEET'!AC1408="","",'S.D.PASTE SHEET'!AC1408)</f>
        <v/>
      </c>
      <c s="90" t="str">
        <f>IF('S.D.PASTE SHEET'!AD1408="","",'S.D.PASTE SHEET'!AD1408)</f>
        <v/>
      </c>
      <c s="34"/>
      <c s="32" t="str">
        <f>IF(AK1408="","",IF(AK1408&gt;0,COUNT($AG$2:AG1408),""))</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 t="shared" si="197"/>
        <v/>
      </c>
      <c r="AX1408" s="32" t="str">
        <f>IF(BC1408="","",IF(BC1408&gt;0,COUNT($AY$2:AY1408),""))</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09" spans="1:66" ht="15.75" customHeight="1">
      <c r="A1409" s="90" t="str">
        <f>IF('S.D.PASTE SHEET'!A1409="","",'S.D.PASTE SHEET'!A1409)</f>
        <v/>
      </c>
      <c s="90" t="str">
        <f>IF('S.D.PASTE SHEET'!B1409="","",'S.D.PASTE SHEET'!B1409)</f>
        <v/>
      </c>
      <c s="90" t="str">
        <f>IF('S.D.PASTE SHEET'!C1409="","",'S.D.PASTE SHEET'!C1409)</f>
        <v/>
      </c>
      <c s="91" t="str">
        <f>IF('S.D.PASTE SHEET'!D1409="","",'S.D.PASTE SHEET'!D1409)</f>
        <v/>
      </c>
      <c s="90" t="str">
        <f>IF('S.D.PASTE SHEET'!E1409="","",UPPER('S.D.PASTE SHEET'!E1409))</f>
        <v/>
      </c>
      <c s="90" t="str">
        <f>IF('S.D.PASTE SHEET'!F1409="","",'S.D.PASTE SHEET'!F1409)</f>
        <v/>
      </c>
      <c s="90" t="str">
        <f>IF('S.D.PASTE SHEET'!G1409="","",UPPER('S.D.PASTE SHEET'!G1409))</f>
        <v/>
      </c>
      <c s="90" t="str">
        <f>IF('S.D.PASTE SHEET'!H1409="","",UPPER('S.D.PASTE SHEET'!H1409))</f>
        <v/>
      </c>
      <c s="90" t="str">
        <f>IF('S.D.PASTE SHEET'!I1409="","",'S.D.PASTE SHEET'!I1409)</f>
        <v/>
      </c>
      <c s="91" t="str">
        <f>IF('S.D.PASTE SHEET'!J1409="","",'S.D.PASTE SHEET'!J1409)</f>
        <v/>
      </c>
      <c s="90" t="str">
        <f>IF('S.D.PASTE SHEET'!K1409="","",'S.D.PASTE SHEET'!K1409)</f>
        <v/>
      </c>
      <c s="90" t="str">
        <f>IF('S.D.PASTE SHEET'!L1409="","",'S.D.PASTE SHEET'!L1409)</f>
        <v/>
      </c>
      <c s="90" t="str">
        <f>IF('S.D.PASTE SHEET'!M1409="","",'S.D.PASTE SHEET'!M1409)</f>
        <v/>
      </c>
      <c s="90" t="str">
        <f>IF('S.D.PASTE SHEET'!N1409="","",'S.D.PASTE SHEET'!N1409)</f>
        <v/>
      </c>
      <c s="90" t="str">
        <f>IF('S.D.PASTE SHEET'!O1409="","",'S.D.PASTE SHEET'!O1409)</f>
        <v/>
      </c>
      <c s="90" t="str">
        <f>IF('S.D.PASTE SHEET'!P1409="","",'S.D.PASTE SHEET'!P1409)</f>
        <v/>
      </c>
      <c s="90" t="str">
        <f>IF('S.D.PASTE SHEET'!Q1409="","",'S.D.PASTE SHEET'!Q1409)</f>
        <v/>
      </c>
      <c s="90" t="str">
        <f>IF('S.D.PASTE SHEET'!R1409="","",'S.D.PASTE SHEET'!R1409)</f>
        <v/>
      </c>
      <c s="90" t="str">
        <f>IF('S.D.PASTE SHEET'!S1409="","",'S.D.PASTE SHEET'!S1409)</f>
        <v/>
      </c>
      <c s="90" t="str">
        <f>IF('S.D.PASTE SHEET'!T1409="","",'S.D.PASTE SHEET'!T1409)</f>
        <v/>
      </c>
      <c s="90" t="str">
        <f>IF('S.D.PASTE SHEET'!U1409="","",'S.D.PASTE SHEET'!U1409)</f>
        <v/>
      </c>
      <c s="90" t="str">
        <f>IF('S.D.PASTE SHEET'!V1409="","",'S.D.PASTE SHEET'!V1409)</f>
        <v/>
      </c>
      <c s="90" t="str">
        <f>IF('S.D.PASTE SHEET'!W1409="","",'S.D.PASTE SHEET'!W1409)</f>
        <v/>
      </c>
      <c s="90" t="str">
        <f>IF('S.D.PASTE SHEET'!X1409="","",'S.D.PASTE SHEET'!X1409)</f>
        <v/>
      </c>
      <c s="90" t="str">
        <f>IF('S.D.PASTE SHEET'!Y1409="","",'S.D.PASTE SHEET'!Y1409)</f>
        <v/>
      </c>
      <c s="90" t="str">
        <f>IF('S.D.PASTE SHEET'!Z1409="","",'S.D.PASTE SHEET'!Z1409)</f>
        <v/>
      </c>
      <c s="90" t="str">
        <f>IF('S.D.PASTE SHEET'!AA1409="","",'S.D.PASTE SHEET'!AA1409)</f>
        <v/>
      </c>
      <c s="90" t="str">
        <f>IF('S.D.PASTE SHEET'!AB1409="","",'S.D.PASTE SHEET'!AB1409)</f>
        <v/>
      </c>
      <c s="90" t="str">
        <f>IF('S.D.PASTE SHEET'!AC1409="","",'S.D.PASTE SHEET'!AC1409)</f>
        <v/>
      </c>
      <c s="90" t="str">
        <f>IF('S.D.PASTE SHEET'!AD1409="","",'S.D.PASTE SHEET'!AD1409)</f>
        <v/>
      </c>
      <c s="34"/>
      <c s="32" t="str">
        <f>IF(AK1409="","",IF(AK1409&gt;0,COUNT($AG$2:AG1409),""))</f>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37" t="str">
        <f t="shared" si="197"/>
        <v/>
      </c>
      <c s="10" t="str">
        <f t="shared" si="197"/>
        <v/>
      </c>
      <c s="10" t="str">
        <f t="shared" si="197"/>
        <v/>
      </c>
      <c s="10" t="str">
        <f t="shared" si="197"/>
        <v/>
      </c>
      <c s="10" t="str">
        <f t="shared" si="197"/>
        <v/>
      </c>
      <c s="10" t="str">
        <f t="shared" si="197"/>
        <v/>
      </c>
      <c s="10" t="str">
        <f>IF(AND($AJ$1=5,$A1409=5),P1409,"")</f>
        <v/>
      </c>
      <c r="AX1409" s="32" t="str">
        <f>IF(BC1409="","",IF(BC1409&gt;0,COUNT($AY$2:AY1409),""))</f>
        <v/>
      </c>
      <c s="10" t="str">
        <f t="shared" si="191"/>
        <v/>
      </c>
      <c s="10" t="str">
        <f t="shared" si="198"/>
        <v/>
      </c>
      <c s="10" t="str">
        <f t="shared" si="198"/>
        <v/>
      </c>
      <c s="39" t="str">
        <f t="shared" si="198"/>
        <v/>
      </c>
      <c s="10" t="str">
        <f t="shared" si="198"/>
        <v/>
      </c>
      <c s="10" t="str">
        <f t="shared" si="198"/>
        <v/>
      </c>
      <c s="10" t="str">
        <f t="shared" si="198"/>
        <v/>
      </c>
      <c s="10" t="str">
        <f t="shared" si="198"/>
        <v/>
      </c>
      <c s="10" t="str">
        <f t="shared" si="198"/>
        <v/>
      </c>
      <c s="39" t="str">
        <f t="shared" si="198"/>
        <v/>
      </c>
      <c s="10" t="str">
        <f t="shared" si="198"/>
        <v/>
      </c>
      <c s="10" t="str">
        <f t="shared" si="198"/>
        <v/>
      </c>
      <c s="10" t="str">
        <f t="shared" si="198"/>
        <v/>
      </c>
      <c s="10" t="str">
        <f t="shared" si="198"/>
        <v/>
      </c>
      <c s="10" t="str">
        <f t="shared" si="198"/>
        <v/>
      </c>
      <c s="10" t="str">
        <f t="shared" si="198"/>
        <v/>
      </c>
    </row>
    <row r="1410" spans="1:66" ht="15.75" customHeight="1">
      <c r="A1410" s="90" t="str">
        <f>IF('S.D.PASTE SHEET'!A1410="","",'S.D.PASTE SHEET'!A1410)</f>
        <v/>
      </c>
      <c s="90" t="str">
        <f>IF('S.D.PASTE SHEET'!B1410="","",'S.D.PASTE SHEET'!B1410)</f>
        <v/>
      </c>
      <c s="90" t="str">
        <f>IF('S.D.PASTE SHEET'!C1410="","",'S.D.PASTE SHEET'!C1410)</f>
        <v/>
      </c>
      <c s="91" t="str">
        <f>IF('S.D.PASTE SHEET'!D1410="","",'S.D.PASTE SHEET'!D1410)</f>
        <v/>
      </c>
      <c s="90" t="str">
        <f>IF('S.D.PASTE SHEET'!E1410="","",UPPER('S.D.PASTE SHEET'!E1410))</f>
        <v/>
      </c>
      <c s="90" t="str">
        <f>IF('S.D.PASTE SHEET'!F1410="","",'S.D.PASTE SHEET'!F1410)</f>
        <v/>
      </c>
      <c s="90" t="str">
        <f>IF('S.D.PASTE SHEET'!G1410="","",UPPER('S.D.PASTE SHEET'!G1410))</f>
        <v/>
      </c>
      <c s="90" t="str">
        <f>IF('S.D.PASTE SHEET'!H1410="","",UPPER('S.D.PASTE SHEET'!H1410))</f>
        <v/>
      </c>
      <c s="90" t="str">
        <f>IF('S.D.PASTE SHEET'!I1410="","",'S.D.PASTE SHEET'!I1410)</f>
        <v/>
      </c>
      <c s="91" t="str">
        <f>IF('S.D.PASTE SHEET'!J1410="","",'S.D.PASTE SHEET'!J1410)</f>
        <v/>
      </c>
      <c s="90" t="str">
        <f>IF('S.D.PASTE SHEET'!K1410="","",'S.D.PASTE SHEET'!K1410)</f>
        <v/>
      </c>
      <c s="90" t="str">
        <f>IF('S.D.PASTE SHEET'!L1410="","",'S.D.PASTE SHEET'!L1410)</f>
        <v/>
      </c>
      <c s="90" t="str">
        <f>IF('S.D.PASTE SHEET'!M1410="","",'S.D.PASTE SHEET'!M1410)</f>
        <v/>
      </c>
      <c s="90" t="str">
        <f>IF('S.D.PASTE SHEET'!N1410="","",'S.D.PASTE SHEET'!N1410)</f>
        <v/>
      </c>
      <c s="90" t="str">
        <f>IF('S.D.PASTE SHEET'!O1410="","",'S.D.PASTE SHEET'!O1410)</f>
        <v/>
      </c>
      <c s="90" t="str">
        <f>IF('S.D.PASTE SHEET'!P1410="","",'S.D.PASTE SHEET'!P1410)</f>
        <v/>
      </c>
      <c s="90" t="str">
        <f>IF('S.D.PASTE SHEET'!Q1410="","",'S.D.PASTE SHEET'!Q1410)</f>
        <v/>
      </c>
      <c s="90" t="str">
        <f>IF('S.D.PASTE SHEET'!R1410="","",'S.D.PASTE SHEET'!R1410)</f>
        <v/>
      </c>
      <c s="90" t="str">
        <f>IF('S.D.PASTE SHEET'!S1410="","",'S.D.PASTE SHEET'!S1410)</f>
        <v/>
      </c>
      <c s="90" t="str">
        <f>IF('S.D.PASTE SHEET'!T1410="","",'S.D.PASTE SHEET'!T1410)</f>
        <v/>
      </c>
      <c s="90" t="str">
        <f>IF('S.D.PASTE SHEET'!U1410="","",'S.D.PASTE SHEET'!U1410)</f>
        <v/>
      </c>
      <c s="90" t="str">
        <f>IF('S.D.PASTE SHEET'!V1410="","",'S.D.PASTE SHEET'!V1410)</f>
        <v/>
      </c>
      <c s="90" t="str">
        <f>IF('S.D.PASTE SHEET'!W1410="","",'S.D.PASTE SHEET'!W1410)</f>
        <v/>
      </c>
      <c s="90" t="str">
        <f>IF('S.D.PASTE SHEET'!X1410="","",'S.D.PASTE SHEET'!X1410)</f>
        <v/>
      </c>
      <c s="90" t="str">
        <f>IF('S.D.PASTE SHEET'!Y1410="","",'S.D.PASTE SHEET'!Y1410)</f>
        <v/>
      </c>
      <c s="90" t="str">
        <f>IF('S.D.PASTE SHEET'!Z1410="","",'S.D.PASTE SHEET'!Z1410)</f>
        <v/>
      </c>
      <c s="90" t="str">
        <f>IF('S.D.PASTE SHEET'!AA1410="","",'S.D.PASTE SHEET'!AA1410)</f>
        <v/>
      </c>
      <c s="90" t="str">
        <f>IF('S.D.PASTE SHEET'!AB1410="","",'S.D.PASTE SHEET'!AB1410)</f>
        <v/>
      </c>
      <c s="90" t="str">
        <f>IF('S.D.PASTE SHEET'!AC1410="","",'S.D.PASTE SHEET'!AC1410)</f>
        <v/>
      </c>
      <c s="90" t="str">
        <f>IF('S.D.PASTE SHEET'!AD1410="","",'S.D.PASTE SHEET'!AD1410)</f>
        <v/>
      </c>
      <c s="34"/>
      <c s="32" t="str">
        <f>IF(AK1410="","",IF(AK1410&gt;0,COUNT($AG$2:AG1410),""))</f>
        <v/>
      </c>
      <c s="10" t="str">
        <f t="shared" si="199" ref="AG1410:AV1425">IF(AND($AJ$1=5,$A1410=5),A1410,"")</f>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0" s="32" t="str">
        <f>IF(BC1410="","",IF(BC1410&gt;0,COUNT($AY$2:AY1410),""))</f>
        <v/>
      </c>
      <c s="10" t="str">
        <f t="shared" si="200" ref="AY1410:AY1473">IF(AND($BB$1=5,$A1410=5,$BC$1=B1410),A1410,"")</f>
        <v/>
      </c>
      <c s="10" t="str">
        <f t="shared" si="201" ref="AZ1410:BN1425">IF(AND($BB$1=5,$A1410=5,$BC$1=$B1410),B1410,"")</f>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1" spans="1:66" ht="15.75" customHeight="1">
      <c r="A1411" s="90" t="str">
        <f>IF('S.D.PASTE SHEET'!A1411="","",'S.D.PASTE SHEET'!A1411)</f>
        <v/>
      </c>
      <c s="90" t="str">
        <f>IF('S.D.PASTE SHEET'!B1411="","",'S.D.PASTE SHEET'!B1411)</f>
        <v/>
      </c>
      <c s="90" t="str">
        <f>IF('S.D.PASTE SHEET'!C1411="","",'S.D.PASTE SHEET'!C1411)</f>
        <v/>
      </c>
      <c s="91" t="str">
        <f>IF('S.D.PASTE SHEET'!D1411="","",'S.D.PASTE SHEET'!D1411)</f>
        <v/>
      </c>
      <c s="90" t="str">
        <f>IF('S.D.PASTE SHEET'!E1411="","",UPPER('S.D.PASTE SHEET'!E1411))</f>
        <v/>
      </c>
      <c s="90" t="str">
        <f>IF('S.D.PASTE SHEET'!F1411="","",'S.D.PASTE SHEET'!F1411)</f>
        <v/>
      </c>
      <c s="90" t="str">
        <f>IF('S.D.PASTE SHEET'!G1411="","",UPPER('S.D.PASTE SHEET'!G1411))</f>
        <v/>
      </c>
      <c s="90" t="str">
        <f>IF('S.D.PASTE SHEET'!H1411="","",UPPER('S.D.PASTE SHEET'!H1411))</f>
        <v/>
      </c>
      <c s="90" t="str">
        <f>IF('S.D.PASTE SHEET'!I1411="","",'S.D.PASTE SHEET'!I1411)</f>
        <v/>
      </c>
      <c s="91" t="str">
        <f>IF('S.D.PASTE SHEET'!J1411="","",'S.D.PASTE SHEET'!J1411)</f>
        <v/>
      </c>
      <c s="90" t="str">
        <f>IF('S.D.PASTE SHEET'!K1411="","",'S.D.PASTE SHEET'!K1411)</f>
        <v/>
      </c>
      <c s="90" t="str">
        <f>IF('S.D.PASTE SHEET'!L1411="","",'S.D.PASTE SHEET'!L1411)</f>
        <v/>
      </c>
      <c s="90" t="str">
        <f>IF('S.D.PASTE SHEET'!M1411="","",'S.D.PASTE SHEET'!M1411)</f>
        <v/>
      </c>
      <c s="90" t="str">
        <f>IF('S.D.PASTE SHEET'!N1411="","",'S.D.PASTE SHEET'!N1411)</f>
        <v/>
      </c>
      <c s="90" t="str">
        <f>IF('S.D.PASTE SHEET'!O1411="","",'S.D.PASTE SHEET'!O1411)</f>
        <v/>
      </c>
      <c s="90" t="str">
        <f>IF('S.D.PASTE SHEET'!P1411="","",'S.D.PASTE SHEET'!P1411)</f>
        <v/>
      </c>
      <c s="90" t="str">
        <f>IF('S.D.PASTE SHEET'!Q1411="","",'S.D.PASTE SHEET'!Q1411)</f>
        <v/>
      </c>
      <c s="90" t="str">
        <f>IF('S.D.PASTE SHEET'!R1411="","",'S.D.PASTE SHEET'!R1411)</f>
        <v/>
      </c>
      <c s="90" t="str">
        <f>IF('S.D.PASTE SHEET'!S1411="","",'S.D.PASTE SHEET'!S1411)</f>
        <v/>
      </c>
      <c s="90" t="str">
        <f>IF('S.D.PASTE SHEET'!T1411="","",'S.D.PASTE SHEET'!T1411)</f>
        <v/>
      </c>
      <c s="90" t="str">
        <f>IF('S.D.PASTE SHEET'!U1411="","",'S.D.PASTE SHEET'!U1411)</f>
        <v/>
      </c>
      <c s="90" t="str">
        <f>IF('S.D.PASTE SHEET'!V1411="","",'S.D.PASTE SHEET'!V1411)</f>
        <v/>
      </c>
      <c s="90" t="str">
        <f>IF('S.D.PASTE SHEET'!W1411="","",'S.D.PASTE SHEET'!W1411)</f>
        <v/>
      </c>
      <c s="90" t="str">
        <f>IF('S.D.PASTE SHEET'!X1411="","",'S.D.PASTE SHEET'!X1411)</f>
        <v/>
      </c>
      <c s="90" t="str">
        <f>IF('S.D.PASTE SHEET'!Y1411="","",'S.D.PASTE SHEET'!Y1411)</f>
        <v/>
      </c>
      <c s="90" t="str">
        <f>IF('S.D.PASTE SHEET'!Z1411="","",'S.D.PASTE SHEET'!Z1411)</f>
        <v/>
      </c>
      <c s="90" t="str">
        <f>IF('S.D.PASTE SHEET'!AA1411="","",'S.D.PASTE SHEET'!AA1411)</f>
        <v/>
      </c>
      <c s="90" t="str">
        <f>IF('S.D.PASTE SHEET'!AB1411="","",'S.D.PASTE SHEET'!AB1411)</f>
        <v/>
      </c>
      <c s="90" t="str">
        <f>IF('S.D.PASTE SHEET'!AC1411="","",'S.D.PASTE SHEET'!AC1411)</f>
        <v/>
      </c>
      <c s="90" t="str">
        <f>IF('S.D.PASTE SHEET'!AD1411="","",'S.D.PASTE SHEET'!AD1411)</f>
        <v/>
      </c>
      <c s="34"/>
      <c s="32" t="str">
        <f>IF(AK1411="","",IF(AK1411&gt;0,COUNT($AG$2:AG1411),""))</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1" s="32" t="str">
        <f>IF(BC1411="","",IF(BC1411&gt;0,COUNT($AY$2:AY1411),""))</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2" spans="1:66" ht="15.75" customHeight="1">
      <c r="A1412" s="90" t="str">
        <f>IF('S.D.PASTE SHEET'!A1412="","",'S.D.PASTE SHEET'!A1412)</f>
        <v/>
      </c>
      <c s="90" t="str">
        <f>IF('S.D.PASTE SHEET'!B1412="","",'S.D.PASTE SHEET'!B1412)</f>
        <v/>
      </c>
      <c s="90" t="str">
        <f>IF('S.D.PASTE SHEET'!C1412="","",'S.D.PASTE SHEET'!C1412)</f>
        <v/>
      </c>
      <c s="91" t="str">
        <f>IF('S.D.PASTE SHEET'!D1412="","",'S.D.PASTE SHEET'!D1412)</f>
        <v/>
      </c>
      <c s="90" t="str">
        <f>IF('S.D.PASTE SHEET'!E1412="","",UPPER('S.D.PASTE SHEET'!E1412))</f>
        <v/>
      </c>
      <c s="90" t="str">
        <f>IF('S.D.PASTE SHEET'!F1412="","",'S.D.PASTE SHEET'!F1412)</f>
        <v/>
      </c>
      <c s="90" t="str">
        <f>IF('S.D.PASTE SHEET'!G1412="","",UPPER('S.D.PASTE SHEET'!G1412))</f>
        <v/>
      </c>
      <c s="90" t="str">
        <f>IF('S.D.PASTE SHEET'!H1412="","",UPPER('S.D.PASTE SHEET'!H1412))</f>
        <v/>
      </c>
      <c s="90" t="str">
        <f>IF('S.D.PASTE SHEET'!I1412="","",'S.D.PASTE SHEET'!I1412)</f>
        <v/>
      </c>
      <c s="91" t="str">
        <f>IF('S.D.PASTE SHEET'!J1412="","",'S.D.PASTE SHEET'!J1412)</f>
        <v/>
      </c>
      <c s="90" t="str">
        <f>IF('S.D.PASTE SHEET'!K1412="","",'S.D.PASTE SHEET'!K1412)</f>
        <v/>
      </c>
      <c s="90" t="str">
        <f>IF('S.D.PASTE SHEET'!L1412="","",'S.D.PASTE SHEET'!L1412)</f>
        <v/>
      </c>
      <c s="90" t="str">
        <f>IF('S.D.PASTE SHEET'!M1412="","",'S.D.PASTE SHEET'!M1412)</f>
        <v/>
      </c>
      <c s="90" t="str">
        <f>IF('S.D.PASTE SHEET'!N1412="","",'S.D.PASTE SHEET'!N1412)</f>
        <v/>
      </c>
      <c s="90" t="str">
        <f>IF('S.D.PASTE SHEET'!O1412="","",'S.D.PASTE SHEET'!O1412)</f>
        <v/>
      </c>
      <c s="90" t="str">
        <f>IF('S.D.PASTE SHEET'!P1412="","",'S.D.PASTE SHEET'!P1412)</f>
        <v/>
      </c>
      <c s="90" t="str">
        <f>IF('S.D.PASTE SHEET'!Q1412="","",'S.D.PASTE SHEET'!Q1412)</f>
        <v/>
      </c>
      <c s="90" t="str">
        <f>IF('S.D.PASTE SHEET'!R1412="","",'S.D.PASTE SHEET'!R1412)</f>
        <v/>
      </c>
      <c s="90" t="str">
        <f>IF('S.D.PASTE SHEET'!S1412="","",'S.D.PASTE SHEET'!S1412)</f>
        <v/>
      </c>
      <c s="90" t="str">
        <f>IF('S.D.PASTE SHEET'!T1412="","",'S.D.PASTE SHEET'!T1412)</f>
        <v/>
      </c>
      <c s="90" t="str">
        <f>IF('S.D.PASTE SHEET'!U1412="","",'S.D.PASTE SHEET'!U1412)</f>
        <v/>
      </c>
      <c s="90" t="str">
        <f>IF('S.D.PASTE SHEET'!V1412="","",'S.D.PASTE SHEET'!V1412)</f>
        <v/>
      </c>
      <c s="90" t="str">
        <f>IF('S.D.PASTE SHEET'!W1412="","",'S.D.PASTE SHEET'!W1412)</f>
        <v/>
      </c>
      <c s="90" t="str">
        <f>IF('S.D.PASTE SHEET'!X1412="","",'S.D.PASTE SHEET'!X1412)</f>
        <v/>
      </c>
      <c s="90" t="str">
        <f>IF('S.D.PASTE SHEET'!Y1412="","",'S.D.PASTE SHEET'!Y1412)</f>
        <v/>
      </c>
      <c s="90" t="str">
        <f>IF('S.D.PASTE SHEET'!Z1412="","",'S.D.PASTE SHEET'!Z1412)</f>
        <v/>
      </c>
      <c s="90" t="str">
        <f>IF('S.D.PASTE SHEET'!AA1412="","",'S.D.PASTE SHEET'!AA1412)</f>
        <v/>
      </c>
      <c s="90" t="str">
        <f>IF('S.D.PASTE SHEET'!AB1412="","",'S.D.PASTE SHEET'!AB1412)</f>
        <v/>
      </c>
      <c s="90" t="str">
        <f>IF('S.D.PASTE SHEET'!AC1412="","",'S.D.PASTE SHEET'!AC1412)</f>
        <v/>
      </c>
      <c s="90" t="str">
        <f>IF('S.D.PASTE SHEET'!AD1412="","",'S.D.PASTE SHEET'!AD1412)</f>
        <v/>
      </c>
      <c s="34"/>
      <c s="32" t="str">
        <f>IF(AK1412="","",IF(AK1412&gt;0,COUNT($AG$2:AG1412),""))</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2" s="32" t="str">
        <f>IF(BC1412="","",IF(BC1412&gt;0,COUNT($AY$2:AY1412),""))</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3" spans="1:66" ht="15.75" customHeight="1">
      <c r="A1413" s="90" t="str">
        <f>IF('S.D.PASTE SHEET'!A1413="","",'S.D.PASTE SHEET'!A1413)</f>
        <v/>
      </c>
      <c s="90" t="str">
        <f>IF('S.D.PASTE SHEET'!B1413="","",'S.D.PASTE SHEET'!B1413)</f>
        <v/>
      </c>
      <c s="90" t="str">
        <f>IF('S.D.PASTE SHEET'!C1413="","",'S.D.PASTE SHEET'!C1413)</f>
        <v/>
      </c>
      <c s="91" t="str">
        <f>IF('S.D.PASTE SHEET'!D1413="","",'S.D.PASTE SHEET'!D1413)</f>
        <v/>
      </c>
      <c s="90" t="str">
        <f>IF('S.D.PASTE SHEET'!E1413="","",UPPER('S.D.PASTE SHEET'!E1413))</f>
        <v/>
      </c>
      <c s="90" t="str">
        <f>IF('S.D.PASTE SHEET'!F1413="","",'S.D.PASTE SHEET'!F1413)</f>
        <v/>
      </c>
      <c s="90" t="str">
        <f>IF('S.D.PASTE SHEET'!G1413="","",UPPER('S.D.PASTE SHEET'!G1413))</f>
        <v/>
      </c>
      <c s="90" t="str">
        <f>IF('S.D.PASTE SHEET'!H1413="","",UPPER('S.D.PASTE SHEET'!H1413))</f>
        <v/>
      </c>
      <c s="90" t="str">
        <f>IF('S.D.PASTE SHEET'!I1413="","",'S.D.PASTE SHEET'!I1413)</f>
        <v/>
      </c>
      <c s="91" t="str">
        <f>IF('S.D.PASTE SHEET'!J1413="","",'S.D.PASTE SHEET'!J1413)</f>
        <v/>
      </c>
      <c s="90" t="str">
        <f>IF('S.D.PASTE SHEET'!K1413="","",'S.D.PASTE SHEET'!K1413)</f>
        <v/>
      </c>
      <c s="90" t="str">
        <f>IF('S.D.PASTE SHEET'!L1413="","",'S.D.PASTE SHEET'!L1413)</f>
        <v/>
      </c>
      <c s="90" t="str">
        <f>IF('S.D.PASTE SHEET'!M1413="","",'S.D.PASTE SHEET'!M1413)</f>
        <v/>
      </c>
      <c s="90" t="str">
        <f>IF('S.D.PASTE SHEET'!N1413="","",'S.D.PASTE SHEET'!N1413)</f>
        <v/>
      </c>
      <c s="90" t="str">
        <f>IF('S.D.PASTE SHEET'!O1413="","",'S.D.PASTE SHEET'!O1413)</f>
        <v/>
      </c>
      <c s="90" t="str">
        <f>IF('S.D.PASTE SHEET'!P1413="","",'S.D.PASTE SHEET'!P1413)</f>
        <v/>
      </c>
      <c s="90" t="str">
        <f>IF('S.D.PASTE SHEET'!Q1413="","",'S.D.PASTE SHEET'!Q1413)</f>
        <v/>
      </c>
      <c s="90" t="str">
        <f>IF('S.D.PASTE SHEET'!R1413="","",'S.D.PASTE SHEET'!R1413)</f>
        <v/>
      </c>
      <c s="90" t="str">
        <f>IF('S.D.PASTE SHEET'!S1413="","",'S.D.PASTE SHEET'!S1413)</f>
        <v/>
      </c>
      <c s="90" t="str">
        <f>IF('S.D.PASTE SHEET'!T1413="","",'S.D.PASTE SHEET'!T1413)</f>
        <v/>
      </c>
      <c s="90" t="str">
        <f>IF('S.D.PASTE SHEET'!U1413="","",'S.D.PASTE SHEET'!U1413)</f>
        <v/>
      </c>
      <c s="90" t="str">
        <f>IF('S.D.PASTE SHEET'!V1413="","",'S.D.PASTE SHEET'!V1413)</f>
        <v/>
      </c>
      <c s="90" t="str">
        <f>IF('S.D.PASTE SHEET'!W1413="","",'S.D.PASTE SHEET'!W1413)</f>
        <v/>
      </c>
      <c s="90" t="str">
        <f>IF('S.D.PASTE SHEET'!X1413="","",'S.D.PASTE SHEET'!X1413)</f>
        <v/>
      </c>
      <c s="90" t="str">
        <f>IF('S.D.PASTE SHEET'!Y1413="","",'S.D.PASTE SHEET'!Y1413)</f>
        <v/>
      </c>
      <c s="90" t="str">
        <f>IF('S.D.PASTE SHEET'!Z1413="","",'S.D.PASTE SHEET'!Z1413)</f>
        <v/>
      </c>
      <c s="90" t="str">
        <f>IF('S.D.PASTE SHEET'!AA1413="","",'S.D.PASTE SHEET'!AA1413)</f>
        <v/>
      </c>
      <c s="90" t="str">
        <f>IF('S.D.PASTE SHEET'!AB1413="","",'S.D.PASTE SHEET'!AB1413)</f>
        <v/>
      </c>
      <c s="90" t="str">
        <f>IF('S.D.PASTE SHEET'!AC1413="","",'S.D.PASTE SHEET'!AC1413)</f>
        <v/>
      </c>
      <c s="90" t="str">
        <f>IF('S.D.PASTE SHEET'!AD1413="","",'S.D.PASTE SHEET'!AD1413)</f>
        <v/>
      </c>
      <c s="34"/>
      <c s="32" t="str">
        <f>IF(AK1413="","",IF(AK1413&gt;0,COUNT($AG$2:AG1413),""))</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3" s="32" t="str">
        <f>IF(BC1413="","",IF(BC1413&gt;0,COUNT($AY$2:AY1413),""))</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4" spans="1:66" ht="15.75" customHeight="1">
      <c r="A1414" s="90" t="str">
        <f>IF('S.D.PASTE SHEET'!A1414="","",'S.D.PASTE SHEET'!A1414)</f>
        <v/>
      </c>
      <c s="90" t="str">
        <f>IF('S.D.PASTE SHEET'!B1414="","",'S.D.PASTE SHEET'!B1414)</f>
        <v/>
      </c>
      <c s="90" t="str">
        <f>IF('S.D.PASTE SHEET'!C1414="","",'S.D.PASTE SHEET'!C1414)</f>
        <v/>
      </c>
      <c s="91" t="str">
        <f>IF('S.D.PASTE SHEET'!D1414="","",'S.D.PASTE SHEET'!D1414)</f>
        <v/>
      </c>
      <c s="90" t="str">
        <f>IF('S.D.PASTE SHEET'!E1414="","",UPPER('S.D.PASTE SHEET'!E1414))</f>
        <v/>
      </c>
      <c s="90" t="str">
        <f>IF('S.D.PASTE SHEET'!F1414="","",'S.D.PASTE SHEET'!F1414)</f>
        <v/>
      </c>
      <c s="90" t="str">
        <f>IF('S.D.PASTE SHEET'!G1414="","",UPPER('S.D.PASTE SHEET'!G1414))</f>
        <v/>
      </c>
      <c s="90" t="str">
        <f>IF('S.D.PASTE SHEET'!H1414="","",UPPER('S.D.PASTE SHEET'!H1414))</f>
        <v/>
      </c>
      <c s="90" t="str">
        <f>IF('S.D.PASTE SHEET'!I1414="","",'S.D.PASTE SHEET'!I1414)</f>
        <v/>
      </c>
      <c s="91" t="str">
        <f>IF('S.D.PASTE SHEET'!J1414="","",'S.D.PASTE SHEET'!J1414)</f>
        <v/>
      </c>
      <c s="90" t="str">
        <f>IF('S.D.PASTE SHEET'!K1414="","",'S.D.PASTE SHEET'!K1414)</f>
        <v/>
      </c>
      <c s="90" t="str">
        <f>IF('S.D.PASTE SHEET'!L1414="","",'S.D.PASTE SHEET'!L1414)</f>
        <v/>
      </c>
      <c s="90" t="str">
        <f>IF('S.D.PASTE SHEET'!M1414="","",'S.D.PASTE SHEET'!M1414)</f>
        <v/>
      </c>
      <c s="90" t="str">
        <f>IF('S.D.PASTE SHEET'!N1414="","",'S.D.PASTE SHEET'!N1414)</f>
        <v/>
      </c>
      <c s="90" t="str">
        <f>IF('S.D.PASTE SHEET'!O1414="","",'S.D.PASTE SHEET'!O1414)</f>
        <v/>
      </c>
      <c s="90" t="str">
        <f>IF('S.D.PASTE SHEET'!P1414="","",'S.D.PASTE SHEET'!P1414)</f>
        <v/>
      </c>
      <c s="90" t="str">
        <f>IF('S.D.PASTE SHEET'!Q1414="","",'S.D.PASTE SHEET'!Q1414)</f>
        <v/>
      </c>
      <c s="90" t="str">
        <f>IF('S.D.PASTE SHEET'!R1414="","",'S.D.PASTE SHEET'!R1414)</f>
        <v/>
      </c>
      <c s="90" t="str">
        <f>IF('S.D.PASTE SHEET'!S1414="","",'S.D.PASTE SHEET'!S1414)</f>
        <v/>
      </c>
      <c s="90" t="str">
        <f>IF('S.D.PASTE SHEET'!T1414="","",'S.D.PASTE SHEET'!T1414)</f>
        <v/>
      </c>
      <c s="90" t="str">
        <f>IF('S.D.PASTE SHEET'!U1414="","",'S.D.PASTE SHEET'!U1414)</f>
        <v/>
      </c>
      <c s="90" t="str">
        <f>IF('S.D.PASTE SHEET'!V1414="","",'S.D.PASTE SHEET'!V1414)</f>
        <v/>
      </c>
      <c s="90" t="str">
        <f>IF('S.D.PASTE SHEET'!W1414="","",'S.D.PASTE SHEET'!W1414)</f>
        <v/>
      </c>
      <c s="90" t="str">
        <f>IF('S.D.PASTE SHEET'!X1414="","",'S.D.PASTE SHEET'!X1414)</f>
        <v/>
      </c>
      <c s="90" t="str">
        <f>IF('S.D.PASTE SHEET'!Y1414="","",'S.D.PASTE SHEET'!Y1414)</f>
        <v/>
      </c>
      <c s="90" t="str">
        <f>IF('S.D.PASTE SHEET'!Z1414="","",'S.D.PASTE SHEET'!Z1414)</f>
        <v/>
      </c>
      <c s="90" t="str">
        <f>IF('S.D.PASTE SHEET'!AA1414="","",'S.D.PASTE SHEET'!AA1414)</f>
        <v/>
      </c>
      <c s="90" t="str">
        <f>IF('S.D.PASTE SHEET'!AB1414="","",'S.D.PASTE SHEET'!AB1414)</f>
        <v/>
      </c>
      <c s="90" t="str">
        <f>IF('S.D.PASTE SHEET'!AC1414="","",'S.D.PASTE SHEET'!AC1414)</f>
        <v/>
      </c>
      <c s="90" t="str">
        <f>IF('S.D.PASTE SHEET'!AD1414="","",'S.D.PASTE SHEET'!AD1414)</f>
        <v/>
      </c>
      <c s="34"/>
      <c s="32" t="str">
        <f>IF(AK1414="","",IF(AK1414&gt;0,COUNT($AG$2:AG1414),""))</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4" s="32" t="str">
        <f>IF(BC1414="","",IF(BC1414&gt;0,COUNT($AY$2:AY1414),""))</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5" spans="1:66" ht="15.75" customHeight="1">
      <c r="A1415" s="90" t="str">
        <f>IF('S.D.PASTE SHEET'!A1415="","",'S.D.PASTE SHEET'!A1415)</f>
        <v/>
      </c>
      <c s="90" t="str">
        <f>IF('S.D.PASTE SHEET'!B1415="","",'S.D.PASTE SHEET'!B1415)</f>
        <v/>
      </c>
      <c s="90" t="str">
        <f>IF('S.D.PASTE SHEET'!C1415="","",'S.D.PASTE SHEET'!C1415)</f>
        <v/>
      </c>
      <c s="91" t="str">
        <f>IF('S.D.PASTE SHEET'!D1415="","",'S.D.PASTE SHEET'!D1415)</f>
        <v/>
      </c>
      <c s="90" t="str">
        <f>IF('S.D.PASTE SHEET'!E1415="","",UPPER('S.D.PASTE SHEET'!E1415))</f>
        <v/>
      </c>
      <c s="90" t="str">
        <f>IF('S.D.PASTE SHEET'!F1415="","",'S.D.PASTE SHEET'!F1415)</f>
        <v/>
      </c>
      <c s="90" t="str">
        <f>IF('S.D.PASTE SHEET'!G1415="","",UPPER('S.D.PASTE SHEET'!G1415))</f>
        <v/>
      </c>
      <c s="90" t="str">
        <f>IF('S.D.PASTE SHEET'!H1415="","",UPPER('S.D.PASTE SHEET'!H1415))</f>
        <v/>
      </c>
      <c s="90" t="str">
        <f>IF('S.D.PASTE SHEET'!I1415="","",'S.D.PASTE SHEET'!I1415)</f>
        <v/>
      </c>
      <c s="91" t="str">
        <f>IF('S.D.PASTE SHEET'!J1415="","",'S.D.PASTE SHEET'!J1415)</f>
        <v/>
      </c>
      <c s="90" t="str">
        <f>IF('S.D.PASTE SHEET'!K1415="","",'S.D.PASTE SHEET'!K1415)</f>
        <v/>
      </c>
      <c s="90" t="str">
        <f>IF('S.D.PASTE SHEET'!L1415="","",'S.D.PASTE SHEET'!L1415)</f>
        <v/>
      </c>
      <c s="90" t="str">
        <f>IF('S.D.PASTE SHEET'!M1415="","",'S.D.PASTE SHEET'!M1415)</f>
        <v/>
      </c>
      <c s="90" t="str">
        <f>IF('S.D.PASTE SHEET'!N1415="","",'S.D.PASTE SHEET'!N1415)</f>
        <v/>
      </c>
      <c s="90" t="str">
        <f>IF('S.D.PASTE SHEET'!O1415="","",'S.D.PASTE SHEET'!O1415)</f>
        <v/>
      </c>
      <c s="90" t="str">
        <f>IF('S.D.PASTE SHEET'!P1415="","",'S.D.PASTE SHEET'!P1415)</f>
        <v/>
      </c>
      <c s="90" t="str">
        <f>IF('S.D.PASTE SHEET'!Q1415="","",'S.D.PASTE SHEET'!Q1415)</f>
        <v/>
      </c>
      <c s="90" t="str">
        <f>IF('S.D.PASTE SHEET'!R1415="","",'S.D.PASTE SHEET'!R1415)</f>
        <v/>
      </c>
      <c s="90" t="str">
        <f>IF('S.D.PASTE SHEET'!S1415="","",'S.D.PASTE SHEET'!S1415)</f>
        <v/>
      </c>
      <c s="90" t="str">
        <f>IF('S.D.PASTE SHEET'!T1415="","",'S.D.PASTE SHEET'!T1415)</f>
        <v/>
      </c>
      <c s="90" t="str">
        <f>IF('S.D.PASTE SHEET'!U1415="","",'S.D.PASTE SHEET'!U1415)</f>
        <v/>
      </c>
      <c s="90" t="str">
        <f>IF('S.D.PASTE SHEET'!V1415="","",'S.D.PASTE SHEET'!V1415)</f>
        <v/>
      </c>
      <c s="90" t="str">
        <f>IF('S.D.PASTE SHEET'!W1415="","",'S.D.PASTE SHEET'!W1415)</f>
        <v/>
      </c>
      <c s="90" t="str">
        <f>IF('S.D.PASTE SHEET'!X1415="","",'S.D.PASTE SHEET'!X1415)</f>
        <v/>
      </c>
      <c s="90" t="str">
        <f>IF('S.D.PASTE SHEET'!Y1415="","",'S.D.PASTE SHEET'!Y1415)</f>
        <v/>
      </c>
      <c s="90" t="str">
        <f>IF('S.D.PASTE SHEET'!Z1415="","",'S.D.PASTE SHEET'!Z1415)</f>
        <v/>
      </c>
      <c s="90" t="str">
        <f>IF('S.D.PASTE SHEET'!AA1415="","",'S.D.PASTE SHEET'!AA1415)</f>
        <v/>
      </c>
      <c s="90" t="str">
        <f>IF('S.D.PASTE SHEET'!AB1415="","",'S.D.PASTE SHEET'!AB1415)</f>
        <v/>
      </c>
      <c s="90" t="str">
        <f>IF('S.D.PASTE SHEET'!AC1415="","",'S.D.PASTE SHEET'!AC1415)</f>
        <v/>
      </c>
      <c s="90" t="str">
        <f>IF('S.D.PASTE SHEET'!AD1415="","",'S.D.PASTE SHEET'!AD1415)</f>
        <v/>
      </c>
      <c s="34"/>
      <c s="32" t="str">
        <f>IF(AK1415="","",IF(AK1415&gt;0,COUNT($AG$2:AG1415),""))</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5" s="32" t="str">
        <f>IF(BC1415="","",IF(BC1415&gt;0,COUNT($AY$2:AY1415),""))</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6" spans="1:66" ht="15.75" customHeight="1">
      <c r="A1416" s="90" t="str">
        <f>IF('S.D.PASTE SHEET'!A1416="","",'S.D.PASTE SHEET'!A1416)</f>
        <v/>
      </c>
      <c s="90" t="str">
        <f>IF('S.D.PASTE SHEET'!B1416="","",'S.D.PASTE SHEET'!B1416)</f>
        <v/>
      </c>
      <c s="90" t="str">
        <f>IF('S.D.PASTE SHEET'!C1416="","",'S.D.PASTE SHEET'!C1416)</f>
        <v/>
      </c>
      <c s="91" t="str">
        <f>IF('S.D.PASTE SHEET'!D1416="","",'S.D.PASTE SHEET'!D1416)</f>
        <v/>
      </c>
      <c s="90" t="str">
        <f>IF('S.D.PASTE SHEET'!E1416="","",UPPER('S.D.PASTE SHEET'!E1416))</f>
        <v/>
      </c>
      <c s="90" t="str">
        <f>IF('S.D.PASTE SHEET'!F1416="","",'S.D.PASTE SHEET'!F1416)</f>
        <v/>
      </c>
      <c s="90" t="str">
        <f>IF('S.D.PASTE SHEET'!G1416="","",UPPER('S.D.PASTE SHEET'!G1416))</f>
        <v/>
      </c>
      <c s="90" t="str">
        <f>IF('S.D.PASTE SHEET'!H1416="","",UPPER('S.D.PASTE SHEET'!H1416))</f>
        <v/>
      </c>
      <c s="90" t="str">
        <f>IF('S.D.PASTE SHEET'!I1416="","",'S.D.PASTE SHEET'!I1416)</f>
        <v/>
      </c>
      <c s="91" t="str">
        <f>IF('S.D.PASTE SHEET'!J1416="","",'S.D.PASTE SHEET'!J1416)</f>
        <v/>
      </c>
      <c s="90" t="str">
        <f>IF('S.D.PASTE SHEET'!K1416="","",'S.D.PASTE SHEET'!K1416)</f>
        <v/>
      </c>
      <c s="90" t="str">
        <f>IF('S.D.PASTE SHEET'!L1416="","",'S.D.PASTE SHEET'!L1416)</f>
        <v/>
      </c>
      <c s="90" t="str">
        <f>IF('S.D.PASTE SHEET'!M1416="","",'S.D.PASTE SHEET'!M1416)</f>
        <v/>
      </c>
      <c s="90" t="str">
        <f>IF('S.D.PASTE SHEET'!N1416="","",'S.D.PASTE SHEET'!N1416)</f>
        <v/>
      </c>
      <c s="90" t="str">
        <f>IF('S.D.PASTE SHEET'!O1416="","",'S.D.PASTE SHEET'!O1416)</f>
        <v/>
      </c>
      <c s="90" t="str">
        <f>IF('S.D.PASTE SHEET'!P1416="","",'S.D.PASTE SHEET'!P1416)</f>
        <v/>
      </c>
      <c s="90" t="str">
        <f>IF('S.D.PASTE SHEET'!Q1416="","",'S.D.PASTE SHEET'!Q1416)</f>
        <v/>
      </c>
      <c s="90" t="str">
        <f>IF('S.D.PASTE SHEET'!R1416="","",'S.D.PASTE SHEET'!R1416)</f>
        <v/>
      </c>
      <c s="90" t="str">
        <f>IF('S.D.PASTE SHEET'!S1416="","",'S.D.PASTE SHEET'!S1416)</f>
        <v/>
      </c>
      <c s="90" t="str">
        <f>IF('S.D.PASTE SHEET'!T1416="","",'S.D.PASTE SHEET'!T1416)</f>
        <v/>
      </c>
      <c s="90" t="str">
        <f>IF('S.D.PASTE SHEET'!U1416="","",'S.D.PASTE SHEET'!U1416)</f>
        <v/>
      </c>
      <c s="90" t="str">
        <f>IF('S.D.PASTE SHEET'!V1416="","",'S.D.PASTE SHEET'!V1416)</f>
        <v/>
      </c>
      <c s="90" t="str">
        <f>IF('S.D.PASTE SHEET'!W1416="","",'S.D.PASTE SHEET'!W1416)</f>
        <v/>
      </c>
      <c s="90" t="str">
        <f>IF('S.D.PASTE SHEET'!X1416="","",'S.D.PASTE SHEET'!X1416)</f>
        <v/>
      </c>
      <c s="90" t="str">
        <f>IF('S.D.PASTE SHEET'!Y1416="","",'S.D.PASTE SHEET'!Y1416)</f>
        <v/>
      </c>
      <c s="90" t="str">
        <f>IF('S.D.PASTE SHEET'!Z1416="","",'S.D.PASTE SHEET'!Z1416)</f>
        <v/>
      </c>
      <c s="90" t="str">
        <f>IF('S.D.PASTE SHEET'!AA1416="","",'S.D.PASTE SHEET'!AA1416)</f>
        <v/>
      </c>
      <c s="90" t="str">
        <f>IF('S.D.PASTE SHEET'!AB1416="","",'S.D.PASTE SHEET'!AB1416)</f>
        <v/>
      </c>
      <c s="90" t="str">
        <f>IF('S.D.PASTE SHEET'!AC1416="","",'S.D.PASTE SHEET'!AC1416)</f>
        <v/>
      </c>
      <c s="90" t="str">
        <f>IF('S.D.PASTE SHEET'!AD1416="","",'S.D.PASTE SHEET'!AD1416)</f>
        <v/>
      </c>
      <c s="34"/>
      <c s="32" t="str">
        <f>IF(AK1416="","",IF(AK1416&gt;0,COUNT($AG$2:AG1416),""))</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6" s="32" t="str">
        <f>IF(BC1416="","",IF(BC1416&gt;0,COUNT($AY$2:AY1416),""))</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7" spans="1:66" ht="15.75" customHeight="1">
      <c r="A1417" s="90" t="str">
        <f>IF('S.D.PASTE SHEET'!A1417="","",'S.D.PASTE SHEET'!A1417)</f>
        <v/>
      </c>
      <c s="90" t="str">
        <f>IF('S.D.PASTE SHEET'!B1417="","",'S.D.PASTE SHEET'!B1417)</f>
        <v/>
      </c>
      <c s="90" t="str">
        <f>IF('S.D.PASTE SHEET'!C1417="","",'S.D.PASTE SHEET'!C1417)</f>
        <v/>
      </c>
      <c s="91" t="str">
        <f>IF('S.D.PASTE SHEET'!D1417="","",'S.D.PASTE SHEET'!D1417)</f>
        <v/>
      </c>
      <c s="90" t="str">
        <f>IF('S.D.PASTE SHEET'!E1417="","",UPPER('S.D.PASTE SHEET'!E1417))</f>
        <v/>
      </c>
      <c s="90" t="str">
        <f>IF('S.D.PASTE SHEET'!F1417="","",'S.D.PASTE SHEET'!F1417)</f>
        <v/>
      </c>
      <c s="90" t="str">
        <f>IF('S.D.PASTE SHEET'!G1417="","",UPPER('S.D.PASTE SHEET'!G1417))</f>
        <v/>
      </c>
      <c s="90" t="str">
        <f>IF('S.D.PASTE SHEET'!H1417="","",UPPER('S.D.PASTE SHEET'!H1417))</f>
        <v/>
      </c>
      <c s="90" t="str">
        <f>IF('S.D.PASTE SHEET'!I1417="","",'S.D.PASTE SHEET'!I1417)</f>
        <v/>
      </c>
      <c s="91" t="str">
        <f>IF('S.D.PASTE SHEET'!J1417="","",'S.D.PASTE SHEET'!J1417)</f>
        <v/>
      </c>
      <c s="90" t="str">
        <f>IF('S.D.PASTE SHEET'!K1417="","",'S.D.PASTE SHEET'!K1417)</f>
        <v/>
      </c>
      <c s="90" t="str">
        <f>IF('S.D.PASTE SHEET'!L1417="","",'S.D.PASTE SHEET'!L1417)</f>
        <v/>
      </c>
      <c s="90" t="str">
        <f>IF('S.D.PASTE SHEET'!M1417="","",'S.D.PASTE SHEET'!M1417)</f>
        <v/>
      </c>
      <c s="90" t="str">
        <f>IF('S.D.PASTE SHEET'!N1417="","",'S.D.PASTE SHEET'!N1417)</f>
        <v/>
      </c>
      <c s="90" t="str">
        <f>IF('S.D.PASTE SHEET'!O1417="","",'S.D.PASTE SHEET'!O1417)</f>
        <v/>
      </c>
      <c s="90" t="str">
        <f>IF('S.D.PASTE SHEET'!P1417="","",'S.D.PASTE SHEET'!P1417)</f>
        <v/>
      </c>
      <c s="90" t="str">
        <f>IF('S.D.PASTE SHEET'!Q1417="","",'S.D.PASTE SHEET'!Q1417)</f>
        <v/>
      </c>
      <c s="90" t="str">
        <f>IF('S.D.PASTE SHEET'!R1417="","",'S.D.PASTE SHEET'!R1417)</f>
        <v/>
      </c>
      <c s="90" t="str">
        <f>IF('S.D.PASTE SHEET'!S1417="","",'S.D.PASTE SHEET'!S1417)</f>
        <v/>
      </c>
      <c s="90" t="str">
        <f>IF('S.D.PASTE SHEET'!T1417="","",'S.D.PASTE SHEET'!T1417)</f>
        <v/>
      </c>
      <c s="90" t="str">
        <f>IF('S.D.PASTE SHEET'!U1417="","",'S.D.PASTE SHEET'!U1417)</f>
        <v/>
      </c>
      <c s="90" t="str">
        <f>IF('S.D.PASTE SHEET'!V1417="","",'S.D.PASTE SHEET'!V1417)</f>
        <v/>
      </c>
      <c s="90" t="str">
        <f>IF('S.D.PASTE SHEET'!W1417="","",'S.D.PASTE SHEET'!W1417)</f>
        <v/>
      </c>
      <c s="90" t="str">
        <f>IF('S.D.PASTE SHEET'!X1417="","",'S.D.PASTE SHEET'!X1417)</f>
        <v/>
      </c>
      <c s="90" t="str">
        <f>IF('S.D.PASTE SHEET'!Y1417="","",'S.D.PASTE SHEET'!Y1417)</f>
        <v/>
      </c>
      <c s="90" t="str">
        <f>IF('S.D.PASTE SHEET'!Z1417="","",'S.D.PASTE SHEET'!Z1417)</f>
        <v/>
      </c>
      <c s="90" t="str">
        <f>IF('S.D.PASTE SHEET'!AA1417="","",'S.D.PASTE SHEET'!AA1417)</f>
        <v/>
      </c>
      <c s="90" t="str">
        <f>IF('S.D.PASTE SHEET'!AB1417="","",'S.D.PASTE SHEET'!AB1417)</f>
        <v/>
      </c>
      <c s="90" t="str">
        <f>IF('S.D.PASTE SHEET'!AC1417="","",'S.D.PASTE SHEET'!AC1417)</f>
        <v/>
      </c>
      <c s="90" t="str">
        <f>IF('S.D.PASTE SHEET'!AD1417="","",'S.D.PASTE SHEET'!AD1417)</f>
        <v/>
      </c>
      <c s="34"/>
      <c s="32" t="str">
        <f>IF(AK1417="","",IF(AK1417&gt;0,COUNT($AG$2:AG1417),""))</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7" s="32" t="str">
        <f>IF(BC1417="","",IF(BC1417&gt;0,COUNT($AY$2:AY1417),""))</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8" spans="1:66" ht="15.75" customHeight="1">
      <c r="A1418" s="90" t="str">
        <f>IF('S.D.PASTE SHEET'!A1418="","",'S.D.PASTE SHEET'!A1418)</f>
        <v/>
      </c>
      <c s="90" t="str">
        <f>IF('S.D.PASTE SHEET'!B1418="","",'S.D.PASTE SHEET'!B1418)</f>
        <v/>
      </c>
      <c s="90" t="str">
        <f>IF('S.D.PASTE SHEET'!C1418="","",'S.D.PASTE SHEET'!C1418)</f>
        <v/>
      </c>
      <c s="91" t="str">
        <f>IF('S.D.PASTE SHEET'!D1418="","",'S.D.PASTE SHEET'!D1418)</f>
        <v/>
      </c>
      <c s="90" t="str">
        <f>IF('S.D.PASTE SHEET'!E1418="","",UPPER('S.D.PASTE SHEET'!E1418))</f>
        <v/>
      </c>
      <c s="90" t="str">
        <f>IF('S.D.PASTE SHEET'!F1418="","",'S.D.PASTE SHEET'!F1418)</f>
        <v/>
      </c>
      <c s="90" t="str">
        <f>IF('S.D.PASTE SHEET'!G1418="","",UPPER('S.D.PASTE SHEET'!G1418))</f>
        <v/>
      </c>
      <c s="90" t="str">
        <f>IF('S.D.PASTE SHEET'!H1418="","",UPPER('S.D.PASTE SHEET'!H1418))</f>
        <v/>
      </c>
      <c s="90" t="str">
        <f>IF('S.D.PASTE SHEET'!I1418="","",'S.D.PASTE SHEET'!I1418)</f>
        <v/>
      </c>
      <c s="91" t="str">
        <f>IF('S.D.PASTE SHEET'!J1418="","",'S.D.PASTE SHEET'!J1418)</f>
        <v/>
      </c>
      <c s="90" t="str">
        <f>IF('S.D.PASTE SHEET'!K1418="","",'S.D.PASTE SHEET'!K1418)</f>
        <v/>
      </c>
      <c s="90" t="str">
        <f>IF('S.D.PASTE SHEET'!L1418="","",'S.D.PASTE SHEET'!L1418)</f>
        <v/>
      </c>
      <c s="90" t="str">
        <f>IF('S.D.PASTE SHEET'!M1418="","",'S.D.PASTE SHEET'!M1418)</f>
        <v/>
      </c>
      <c s="90" t="str">
        <f>IF('S.D.PASTE SHEET'!N1418="","",'S.D.PASTE SHEET'!N1418)</f>
        <v/>
      </c>
      <c s="90" t="str">
        <f>IF('S.D.PASTE SHEET'!O1418="","",'S.D.PASTE SHEET'!O1418)</f>
        <v/>
      </c>
      <c s="90" t="str">
        <f>IF('S.D.PASTE SHEET'!P1418="","",'S.D.PASTE SHEET'!P1418)</f>
        <v/>
      </c>
      <c s="90" t="str">
        <f>IF('S.D.PASTE SHEET'!Q1418="","",'S.D.PASTE SHEET'!Q1418)</f>
        <v/>
      </c>
      <c s="90" t="str">
        <f>IF('S.D.PASTE SHEET'!R1418="","",'S.D.PASTE SHEET'!R1418)</f>
        <v/>
      </c>
      <c s="90" t="str">
        <f>IF('S.D.PASTE SHEET'!S1418="","",'S.D.PASTE SHEET'!S1418)</f>
        <v/>
      </c>
      <c s="90" t="str">
        <f>IF('S.D.PASTE SHEET'!T1418="","",'S.D.PASTE SHEET'!T1418)</f>
        <v/>
      </c>
      <c s="90" t="str">
        <f>IF('S.D.PASTE SHEET'!U1418="","",'S.D.PASTE SHEET'!U1418)</f>
        <v/>
      </c>
      <c s="90" t="str">
        <f>IF('S.D.PASTE SHEET'!V1418="","",'S.D.PASTE SHEET'!V1418)</f>
        <v/>
      </c>
      <c s="90" t="str">
        <f>IF('S.D.PASTE SHEET'!W1418="","",'S.D.PASTE SHEET'!W1418)</f>
        <v/>
      </c>
      <c s="90" t="str">
        <f>IF('S.D.PASTE SHEET'!X1418="","",'S.D.PASTE SHEET'!X1418)</f>
        <v/>
      </c>
      <c s="90" t="str">
        <f>IF('S.D.PASTE SHEET'!Y1418="","",'S.D.PASTE SHEET'!Y1418)</f>
        <v/>
      </c>
      <c s="90" t="str">
        <f>IF('S.D.PASTE SHEET'!Z1418="","",'S.D.PASTE SHEET'!Z1418)</f>
        <v/>
      </c>
      <c s="90" t="str">
        <f>IF('S.D.PASTE SHEET'!AA1418="","",'S.D.PASTE SHEET'!AA1418)</f>
        <v/>
      </c>
      <c s="90" t="str">
        <f>IF('S.D.PASTE SHEET'!AB1418="","",'S.D.PASTE SHEET'!AB1418)</f>
        <v/>
      </c>
      <c s="90" t="str">
        <f>IF('S.D.PASTE SHEET'!AC1418="","",'S.D.PASTE SHEET'!AC1418)</f>
        <v/>
      </c>
      <c s="90" t="str">
        <f>IF('S.D.PASTE SHEET'!AD1418="","",'S.D.PASTE SHEET'!AD1418)</f>
        <v/>
      </c>
      <c s="34"/>
      <c s="32" t="str">
        <f>IF(AK1418="","",IF(AK1418&gt;0,COUNT($AG$2:AG1418),""))</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8" s="32" t="str">
        <f>IF(BC1418="","",IF(BC1418&gt;0,COUNT($AY$2:AY1418),""))</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19" spans="1:66" ht="15.75" customHeight="1">
      <c r="A1419" s="90" t="str">
        <f>IF('S.D.PASTE SHEET'!A1419="","",'S.D.PASTE SHEET'!A1419)</f>
        <v/>
      </c>
      <c s="90" t="str">
        <f>IF('S.D.PASTE SHEET'!B1419="","",'S.D.PASTE SHEET'!B1419)</f>
        <v/>
      </c>
      <c s="90" t="str">
        <f>IF('S.D.PASTE SHEET'!C1419="","",'S.D.PASTE SHEET'!C1419)</f>
        <v/>
      </c>
      <c s="91" t="str">
        <f>IF('S.D.PASTE SHEET'!D1419="","",'S.D.PASTE SHEET'!D1419)</f>
        <v/>
      </c>
      <c s="90" t="str">
        <f>IF('S.D.PASTE SHEET'!E1419="","",UPPER('S.D.PASTE SHEET'!E1419))</f>
        <v/>
      </c>
      <c s="90" t="str">
        <f>IF('S.D.PASTE SHEET'!F1419="","",'S.D.PASTE SHEET'!F1419)</f>
        <v/>
      </c>
      <c s="90" t="str">
        <f>IF('S.D.PASTE SHEET'!G1419="","",UPPER('S.D.PASTE SHEET'!G1419))</f>
        <v/>
      </c>
      <c s="90" t="str">
        <f>IF('S.D.PASTE SHEET'!H1419="","",UPPER('S.D.PASTE SHEET'!H1419))</f>
        <v/>
      </c>
      <c s="90" t="str">
        <f>IF('S.D.PASTE SHEET'!I1419="","",'S.D.PASTE SHEET'!I1419)</f>
        <v/>
      </c>
      <c s="91" t="str">
        <f>IF('S.D.PASTE SHEET'!J1419="","",'S.D.PASTE SHEET'!J1419)</f>
        <v/>
      </c>
      <c s="90" t="str">
        <f>IF('S.D.PASTE SHEET'!K1419="","",'S.D.PASTE SHEET'!K1419)</f>
        <v/>
      </c>
      <c s="90" t="str">
        <f>IF('S.D.PASTE SHEET'!L1419="","",'S.D.PASTE SHEET'!L1419)</f>
        <v/>
      </c>
      <c s="90" t="str">
        <f>IF('S.D.PASTE SHEET'!M1419="","",'S.D.PASTE SHEET'!M1419)</f>
        <v/>
      </c>
      <c s="90" t="str">
        <f>IF('S.D.PASTE SHEET'!N1419="","",'S.D.PASTE SHEET'!N1419)</f>
        <v/>
      </c>
      <c s="90" t="str">
        <f>IF('S.D.PASTE SHEET'!O1419="","",'S.D.PASTE SHEET'!O1419)</f>
        <v/>
      </c>
      <c s="90" t="str">
        <f>IF('S.D.PASTE SHEET'!P1419="","",'S.D.PASTE SHEET'!P1419)</f>
        <v/>
      </c>
      <c s="90" t="str">
        <f>IF('S.D.PASTE SHEET'!Q1419="","",'S.D.PASTE SHEET'!Q1419)</f>
        <v/>
      </c>
      <c s="90" t="str">
        <f>IF('S.D.PASTE SHEET'!R1419="","",'S.D.PASTE SHEET'!R1419)</f>
        <v/>
      </c>
      <c s="90" t="str">
        <f>IF('S.D.PASTE SHEET'!S1419="","",'S.D.PASTE SHEET'!S1419)</f>
        <v/>
      </c>
      <c s="90" t="str">
        <f>IF('S.D.PASTE SHEET'!T1419="","",'S.D.PASTE SHEET'!T1419)</f>
        <v/>
      </c>
      <c s="90" t="str">
        <f>IF('S.D.PASTE SHEET'!U1419="","",'S.D.PASTE SHEET'!U1419)</f>
        <v/>
      </c>
      <c s="90" t="str">
        <f>IF('S.D.PASTE SHEET'!V1419="","",'S.D.PASTE SHEET'!V1419)</f>
        <v/>
      </c>
      <c s="90" t="str">
        <f>IF('S.D.PASTE SHEET'!W1419="","",'S.D.PASTE SHEET'!W1419)</f>
        <v/>
      </c>
      <c s="90" t="str">
        <f>IF('S.D.PASTE SHEET'!X1419="","",'S.D.PASTE SHEET'!X1419)</f>
        <v/>
      </c>
      <c s="90" t="str">
        <f>IF('S.D.PASTE SHEET'!Y1419="","",'S.D.PASTE SHEET'!Y1419)</f>
        <v/>
      </c>
      <c s="90" t="str">
        <f>IF('S.D.PASTE SHEET'!Z1419="","",'S.D.PASTE SHEET'!Z1419)</f>
        <v/>
      </c>
      <c s="90" t="str">
        <f>IF('S.D.PASTE SHEET'!AA1419="","",'S.D.PASTE SHEET'!AA1419)</f>
        <v/>
      </c>
      <c s="90" t="str">
        <f>IF('S.D.PASTE SHEET'!AB1419="","",'S.D.PASTE SHEET'!AB1419)</f>
        <v/>
      </c>
      <c s="90" t="str">
        <f>IF('S.D.PASTE SHEET'!AC1419="","",'S.D.PASTE SHEET'!AC1419)</f>
        <v/>
      </c>
      <c s="90" t="str">
        <f>IF('S.D.PASTE SHEET'!AD1419="","",'S.D.PASTE SHEET'!AD1419)</f>
        <v/>
      </c>
      <c s="34"/>
      <c s="32" t="str">
        <f>IF(AK1419="","",IF(AK1419&gt;0,COUNT($AG$2:AG1419),""))</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19" s="32" t="str">
        <f>IF(BC1419="","",IF(BC1419&gt;0,COUNT($AY$2:AY1419),""))</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0" spans="1:66" ht="15.75" customHeight="1">
      <c r="A1420" s="90" t="str">
        <f>IF('S.D.PASTE SHEET'!A1420="","",'S.D.PASTE SHEET'!A1420)</f>
        <v/>
      </c>
      <c s="90" t="str">
        <f>IF('S.D.PASTE SHEET'!B1420="","",'S.D.PASTE SHEET'!B1420)</f>
        <v/>
      </c>
      <c s="90" t="str">
        <f>IF('S.D.PASTE SHEET'!C1420="","",'S.D.PASTE SHEET'!C1420)</f>
        <v/>
      </c>
      <c s="91" t="str">
        <f>IF('S.D.PASTE SHEET'!D1420="","",'S.D.PASTE SHEET'!D1420)</f>
        <v/>
      </c>
      <c s="90" t="str">
        <f>IF('S.D.PASTE SHEET'!E1420="","",UPPER('S.D.PASTE SHEET'!E1420))</f>
        <v/>
      </c>
      <c s="90" t="str">
        <f>IF('S.D.PASTE SHEET'!F1420="","",'S.D.PASTE SHEET'!F1420)</f>
        <v/>
      </c>
      <c s="90" t="str">
        <f>IF('S.D.PASTE SHEET'!G1420="","",UPPER('S.D.PASTE SHEET'!G1420))</f>
        <v/>
      </c>
      <c s="90" t="str">
        <f>IF('S.D.PASTE SHEET'!H1420="","",UPPER('S.D.PASTE SHEET'!H1420))</f>
        <v/>
      </c>
      <c s="90" t="str">
        <f>IF('S.D.PASTE SHEET'!I1420="","",'S.D.PASTE SHEET'!I1420)</f>
        <v/>
      </c>
      <c s="91" t="str">
        <f>IF('S.D.PASTE SHEET'!J1420="","",'S.D.PASTE SHEET'!J1420)</f>
        <v/>
      </c>
      <c s="90" t="str">
        <f>IF('S.D.PASTE SHEET'!K1420="","",'S.D.PASTE SHEET'!K1420)</f>
        <v/>
      </c>
      <c s="90" t="str">
        <f>IF('S.D.PASTE SHEET'!L1420="","",'S.D.PASTE SHEET'!L1420)</f>
        <v/>
      </c>
      <c s="90" t="str">
        <f>IF('S.D.PASTE SHEET'!M1420="","",'S.D.PASTE SHEET'!M1420)</f>
        <v/>
      </c>
      <c s="90" t="str">
        <f>IF('S.D.PASTE SHEET'!N1420="","",'S.D.PASTE SHEET'!N1420)</f>
        <v/>
      </c>
      <c s="90" t="str">
        <f>IF('S.D.PASTE SHEET'!O1420="","",'S.D.PASTE SHEET'!O1420)</f>
        <v/>
      </c>
      <c s="90" t="str">
        <f>IF('S.D.PASTE SHEET'!P1420="","",'S.D.PASTE SHEET'!P1420)</f>
        <v/>
      </c>
      <c s="90" t="str">
        <f>IF('S.D.PASTE SHEET'!Q1420="","",'S.D.PASTE SHEET'!Q1420)</f>
        <v/>
      </c>
      <c s="90" t="str">
        <f>IF('S.D.PASTE SHEET'!R1420="","",'S.D.PASTE SHEET'!R1420)</f>
        <v/>
      </c>
      <c s="90" t="str">
        <f>IF('S.D.PASTE SHEET'!S1420="","",'S.D.PASTE SHEET'!S1420)</f>
        <v/>
      </c>
      <c s="90" t="str">
        <f>IF('S.D.PASTE SHEET'!T1420="","",'S.D.PASTE SHEET'!T1420)</f>
        <v/>
      </c>
      <c s="90" t="str">
        <f>IF('S.D.PASTE SHEET'!U1420="","",'S.D.PASTE SHEET'!U1420)</f>
        <v/>
      </c>
      <c s="90" t="str">
        <f>IF('S.D.PASTE SHEET'!V1420="","",'S.D.PASTE SHEET'!V1420)</f>
        <v/>
      </c>
      <c s="90" t="str">
        <f>IF('S.D.PASTE SHEET'!W1420="","",'S.D.PASTE SHEET'!W1420)</f>
        <v/>
      </c>
      <c s="90" t="str">
        <f>IF('S.D.PASTE SHEET'!X1420="","",'S.D.PASTE SHEET'!X1420)</f>
        <v/>
      </c>
      <c s="90" t="str">
        <f>IF('S.D.PASTE SHEET'!Y1420="","",'S.D.PASTE SHEET'!Y1420)</f>
        <v/>
      </c>
      <c s="90" t="str">
        <f>IF('S.D.PASTE SHEET'!Z1420="","",'S.D.PASTE SHEET'!Z1420)</f>
        <v/>
      </c>
      <c s="90" t="str">
        <f>IF('S.D.PASTE SHEET'!AA1420="","",'S.D.PASTE SHEET'!AA1420)</f>
        <v/>
      </c>
      <c s="90" t="str">
        <f>IF('S.D.PASTE SHEET'!AB1420="","",'S.D.PASTE SHEET'!AB1420)</f>
        <v/>
      </c>
      <c s="90" t="str">
        <f>IF('S.D.PASTE SHEET'!AC1420="","",'S.D.PASTE SHEET'!AC1420)</f>
        <v/>
      </c>
      <c s="90" t="str">
        <f>IF('S.D.PASTE SHEET'!AD1420="","",'S.D.PASTE SHEET'!AD1420)</f>
        <v/>
      </c>
      <c s="34"/>
      <c s="32" t="str">
        <f>IF(AK1420="","",IF(AK1420&gt;0,COUNT($AG$2:AG1420),""))</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20" s="32" t="str">
        <f>IF(BC1420="","",IF(BC1420&gt;0,COUNT($AY$2:AY1420),""))</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1" spans="1:66" ht="15.75" customHeight="1">
      <c r="A1421" s="90" t="str">
        <f>IF('S.D.PASTE SHEET'!A1421="","",'S.D.PASTE SHEET'!A1421)</f>
        <v/>
      </c>
      <c s="90" t="str">
        <f>IF('S.D.PASTE SHEET'!B1421="","",'S.D.PASTE SHEET'!B1421)</f>
        <v/>
      </c>
      <c s="90" t="str">
        <f>IF('S.D.PASTE SHEET'!C1421="","",'S.D.PASTE SHEET'!C1421)</f>
        <v/>
      </c>
      <c s="91" t="str">
        <f>IF('S.D.PASTE SHEET'!D1421="","",'S.D.PASTE SHEET'!D1421)</f>
        <v/>
      </c>
      <c s="90" t="str">
        <f>IF('S.D.PASTE SHEET'!E1421="","",UPPER('S.D.PASTE SHEET'!E1421))</f>
        <v/>
      </c>
      <c s="90" t="str">
        <f>IF('S.D.PASTE SHEET'!F1421="","",'S.D.PASTE SHEET'!F1421)</f>
        <v/>
      </c>
      <c s="90" t="str">
        <f>IF('S.D.PASTE SHEET'!G1421="","",UPPER('S.D.PASTE SHEET'!G1421))</f>
        <v/>
      </c>
      <c s="90" t="str">
        <f>IF('S.D.PASTE SHEET'!H1421="","",UPPER('S.D.PASTE SHEET'!H1421))</f>
        <v/>
      </c>
      <c s="90" t="str">
        <f>IF('S.D.PASTE SHEET'!I1421="","",'S.D.PASTE SHEET'!I1421)</f>
        <v/>
      </c>
      <c s="91" t="str">
        <f>IF('S.D.PASTE SHEET'!J1421="","",'S.D.PASTE SHEET'!J1421)</f>
        <v/>
      </c>
      <c s="90" t="str">
        <f>IF('S.D.PASTE SHEET'!K1421="","",'S.D.PASTE SHEET'!K1421)</f>
        <v/>
      </c>
      <c s="90" t="str">
        <f>IF('S.D.PASTE SHEET'!L1421="","",'S.D.PASTE SHEET'!L1421)</f>
        <v/>
      </c>
      <c s="90" t="str">
        <f>IF('S.D.PASTE SHEET'!M1421="","",'S.D.PASTE SHEET'!M1421)</f>
        <v/>
      </c>
      <c s="90" t="str">
        <f>IF('S.D.PASTE SHEET'!N1421="","",'S.D.PASTE SHEET'!N1421)</f>
        <v/>
      </c>
      <c s="90" t="str">
        <f>IF('S.D.PASTE SHEET'!O1421="","",'S.D.PASTE SHEET'!O1421)</f>
        <v/>
      </c>
      <c s="90" t="str">
        <f>IF('S.D.PASTE SHEET'!P1421="","",'S.D.PASTE SHEET'!P1421)</f>
        <v/>
      </c>
      <c s="90" t="str">
        <f>IF('S.D.PASTE SHEET'!Q1421="","",'S.D.PASTE SHEET'!Q1421)</f>
        <v/>
      </c>
      <c s="90" t="str">
        <f>IF('S.D.PASTE SHEET'!R1421="","",'S.D.PASTE SHEET'!R1421)</f>
        <v/>
      </c>
      <c s="90" t="str">
        <f>IF('S.D.PASTE SHEET'!S1421="","",'S.D.PASTE SHEET'!S1421)</f>
        <v/>
      </c>
      <c s="90" t="str">
        <f>IF('S.D.PASTE SHEET'!T1421="","",'S.D.PASTE SHEET'!T1421)</f>
        <v/>
      </c>
      <c s="90" t="str">
        <f>IF('S.D.PASTE SHEET'!U1421="","",'S.D.PASTE SHEET'!U1421)</f>
        <v/>
      </c>
      <c s="90" t="str">
        <f>IF('S.D.PASTE SHEET'!V1421="","",'S.D.PASTE SHEET'!V1421)</f>
        <v/>
      </c>
      <c s="90" t="str">
        <f>IF('S.D.PASTE SHEET'!W1421="","",'S.D.PASTE SHEET'!W1421)</f>
        <v/>
      </c>
      <c s="90" t="str">
        <f>IF('S.D.PASTE SHEET'!X1421="","",'S.D.PASTE SHEET'!X1421)</f>
        <v/>
      </c>
      <c s="90" t="str">
        <f>IF('S.D.PASTE SHEET'!Y1421="","",'S.D.PASTE SHEET'!Y1421)</f>
        <v/>
      </c>
      <c s="90" t="str">
        <f>IF('S.D.PASTE SHEET'!Z1421="","",'S.D.PASTE SHEET'!Z1421)</f>
        <v/>
      </c>
      <c s="90" t="str">
        <f>IF('S.D.PASTE SHEET'!AA1421="","",'S.D.PASTE SHEET'!AA1421)</f>
        <v/>
      </c>
      <c s="90" t="str">
        <f>IF('S.D.PASTE SHEET'!AB1421="","",'S.D.PASTE SHEET'!AB1421)</f>
        <v/>
      </c>
      <c s="90" t="str">
        <f>IF('S.D.PASTE SHEET'!AC1421="","",'S.D.PASTE SHEET'!AC1421)</f>
        <v/>
      </c>
      <c s="90" t="str">
        <f>IF('S.D.PASTE SHEET'!AD1421="","",'S.D.PASTE SHEET'!AD1421)</f>
        <v/>
      </c>
      <c s="34"/>
      <c s="32" t="str">
        <f>IF(AK1421="","",IF(AK1421&gt;0,COUNT($AG$2:AG1421),""))</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21" s="32" t="str">
        <f>IF(BC1421="","",IF(BC1421&gt;0,COUNT($AY$2:AY1421),""))</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2" spans="1:66" ht="15.75" customHeight="1">
      <c r="A1422" s="90" t="str">
        <f>IF('S.D.PASTE SHEET'!A1422="","",'S.D.PASTE SHEET'!A1422)</f>
        <v/>
      </c>
      <c s="90" t="str">
        <f>IF('S.D.PASTE SHEET'!B1422="","",'S.D.PASTE SHEET'!B1422)</f>
        <v/>
      </c>
      <c s="90" t="str">
        <f>IF('S.D.PASTE SHEET'!C1422="","",'S.D.PASTE SHEET'!C1422)</f>
        <v/>
      </c>
      <c s="91" t="str">
        <f>IF('S.D.PASTE SHEET'!D1422="","",'S.D.PASTE SHEET'!D1422)</f>
        <v/>
      </c>
      <c s="90" t="str">
        <f>IF('S.D.PASTE SHEET'!E1422="","",UPPER('S.D.PASTE SHEET'!E1422))</f>
        <v/>
      </c>
      <c s="90" t="str">
        <f>IF('S.D.PASTE SHEET'!F1422="","",'S.D.PASTE SHEET'!F1422)</f>
        <v/>
      </c>
      <c s="90" t="str">
        <f>IF('S.D.PASTE SHEET'!G1422="","",UPPER('S.D.PASTE SHEET'!G1422))</f>
        <v/>
      </c>
      <c s="90" t="str">
        <f>IF('S.D.PASTE SHEET'!H1422="","",UPPER('S.D.PASTE SHEET'!H1422))</f>
        <v/>
      </c>
      <c s="90" t="str">
        <f>IF('S.D.PASTE SHEET'!I1422="","",'S.D.PASTE SHEET'!I1422)</f>
        <v/>
      </c>
      <c s="91" t="str">
        <f>IF('S.D.PASTE SHEET'!J1422="","",'S.D.PASTE SHEET'!J1422)</f>
        <v/>
      </c>
      <c s="90" t="str">
        <f>IF('S.D.PASTE SHEET'!K1422="","",'S.D.PASTE SHEET'!K1422)</f>
        <v/>
      </c>
      <c s="90" t="str">
        <f>IF('S.D.PASTE SHEET'!L1422="","",'S.D.PASTE SHEET'!L1422)</f>
        <v/>
      </c>
      <c s="90" t="str">
        <f>IF('S.D.PASTE SHEET'!M1422="","",'S.D.PASTE SHEET'!M1422)</f>
        <v/>
      </c>
      <c s="90" t="str">
        <f>IF('S.D.PASTE SHEET'!N1422="","",'S.D.PASTE SHEET'!N1422)</f>
        <v/>
      </c>
      <c s="90" t="str">
        <f>IF('S.D.PASTE SHEET'!O1422="","",'S.D.PASTE SHEET'!O1422)</f>
        <v/>
      </c>
      <c s="90" t="str">
        <f>IF('S.D.PASTE SHEET'!P1422="","",'S.D.PASTE SHEET'!P1422)</f>
        <v/>
      </c>
      <c s="90" t="str">
        <f>IF('S.D.PASTE SHEET'!Q1422="","",'S.D.PASTE SHEET'!Q1422)</f>
        <v/>
      </c>
      <c s="90" t="str">
        <f>IF('S.D.PASTE SHEET'!R1422="","",'S.D.PASTE SHEET'!R1422)</f>
        <v/>
      </c>
      <c s="90" t="str">
        <f>IF('S.D.PASTE SHEET'!S1422="","",'S.D.PASTE SHEET'!S1422)</f>
        <v/>
      </c>
      <c s="90" t="str">
        <f>IF('S.D.PASTE SHEET'!T1422="","",'S.D.PASTE SHEET'!T1422)</f>
        <v/>
      </c>
      <c s="90" t="str">
        <f>IF('S.D.PASTE SHEET'!U1422="","",'S.D.PASTE SHEET'!U1422)</f>
        <v/>
      </c>
      <c s="90" t="str">
        <f>IF('S.D.PASTE SHEET'!V1422="","",'S.D.PASTE SHEET'!V1422)</f>
        <v/>
      </c>
      <c s="90" t="str">
        <f>IF('S.D.PASTE SHEET'!W1422="","",'S.D.PASTE SHEET'!W1422)</f>
        <v/>
      </c>
      <c s="90" t="str">
        <f>IF('S.D.PASTE SHEET'!X1422="","",'S.D.PASTE SHEET'!X1422)</f>
        <v/>
      </c>
      <c s="90" t="str">
        <f>IF('S.D.PASTE SHEET'!Y1422="","",'S.D.PASTE SHEET'!Y1422)</f>
        <v/>
      </c>
      <c s="90" t="str">
        <f>IF('S.D.PASTE SHEET'!Z1422="","",'S.D.PASTE SHEET'!Z1422)</f>
        <v/>
      </c>
      <c s="90" t="str">
        <f>IF('S.D.PASTE SHEET'!AA1422="","",'S.D.PASTE SHEET'!AA1422)</f>
        <v/>
      </c>
      <c s="90" t="str">
        <f>IF('S.D.PASTE SHEET'!AB1422="","",'S.D.PASTE SHEET'!AB1422)</f>
        <v/>
      </c>
      <c s="90" t="str">
        <f>IF('S.D.PASTE SHEET'!AC1422="","",'S.D.PASTE SHEET'!AC1422)</f>
        <v/>
      </c>
      <c s="90" t="str">
        <f>IF('S.D.PASTE SHEET'!AD1422="","",'S.D.PASTE SHEET'!AD1422)</f>
        <v/>
      </c>
      <c s="34"/>
      <c s="32" t="str">
        <f>IF(AK1422="","",IF(AK1422&gt;0,COUNT($AG$2:AG1422),""))</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22" s="32" t="str">
        <f>IF(BC1422="","",IF(BC1422&gt;0,COUNT($AY$2:AY1422),""))</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3" spans="1:66" ht="15.75" customHeight="1">
      <c r="A1423" s="90" t="str">
        <f>IF('S.D.PASTE SHEET'!A1423="","",'S.D.PASTE SHEET'!A1423)</f>
        <v/>
      </c>
      <c s="90" t="str">
        <f>IF('S.D.PASTE SHEET'!B1423="","",'S.D.PASTE SHEET'!B1423)</f>
        <v/>
      </c>
      <c s="90" t="str">
        <f>IF('S.D.PASTE SHEET'!C1423="","",'S.D.PASTE SHEET'!C1423)</f>
        <v/>
      </c>
      <c s="91" t="str">
        <f>IF('S.D.PASTE SHEET'!D1423="","",'S.D.PASTE SHEET'!D1423)</f>
        <v/>
      </c>
      <c s="90" t="str">
        <f>IF('S.D.PASTE SHEET'!E1423="","",UPPER('S.D.PASTE SHEET'!E1423))</f>
        <v/>
      </c>
      <c s="90" t="str">
        <f>IF('S.D.PASTE SHEET'!F1423="","",'S.D.PASTE SHEET'!F1423)</f>
        <v/>
      </c>
      <c s="90" t="str">
        <f>IF('S.D.PASTE SHEET'!G1423="","",UPPER('S.D.PASTE SHEET'!G1423))</f>
        <v/>
      </c>
      <c s="90" t="str">
        <f>IF('S.D.PASTE SHEET'!H1423="","",UPPER('S.D.PASTE SHEET'!H1423))</f>
        <v/>
      </c>
      <c s="90" t="str">
        <f>IF('S.D.PASTE SHEET'!I1423="","",'S.D.PASTE SHEET'!I1423)</f>
        <v/>
      </c>
      <c s="91" t="str">
        <f>IF('S.D.PASTE SHEET'!J1423="","",'S.D.PASTE SHEET'!J1423)</f>
        <v/>
      </c>
      <c s="90" t="str">
        <f>IF('S.D.PASTE SHEET'!K1423="","",'S.D.PASTE SHEET'!K1423)</f>
        <v/>
      </c>
      <c s="90" t="str">
        <f>IF('S.D.PASTE SHEET'!L1423="","",'S.D.PASTE SHEET'!L1423)</f>
        <v/>
      </c>
      <c s="90" t="str">
        <f>IF('S.D.PASTE SHEET'!M1423="","",'S.D.PASTE SHEET'!M1423)</f>
        <v/>
      </c>
      <c s="90" t="str">
        <f>IF('S.D.PASTE SHEET'!N1423="","",'S.D.PASTE SHEET'!N1423)</f>
        <v/>
      </c>
      <c s="90" t="str">
        <f>IF('S.D.PASTE SHEET'!O1423="","",'S.D.PASTE SHEET'!O1423)</f>
        <v/>
      </c>
      <c s="90" t="str">
        <f>IF('S.D.PASTE SHEET'!P1423="","",'S.D.PASTE SHEET'!P1423)</f>
        <v/>
      </c>
      <c s="90" t="str">
        <f>IF('S.D.PASTE SHEET'!Q1423="","",'S.D.PASTE SHEET'!Q1423)</f>
        <v/>
      </c>
      <c s="90" t="str">
        <f>IF('S.D.PASTE SHEET'!R1423="","",'S.D.PASTE SHEET'!R1423)</f>
        <v/>
      </c>
      <c s="90" t="str">
        <f>IF('S.D.PASTE SHEET'!S1423="","",'S.D.PASTE SHEET'!S1423)</f>
        <v/>
      </c>
      <c s="90" t="str">
        <f>IF('S.D.PASTE SHEET'!T1423="","",'S.D.PASTE SHEET'!T1423)</f>
        <v/>
      </c>
      <c s="90" t="str">
        <f>IF('S.D.PASTE SHEET'!U1423="","",'S.D.PASTE SHEET'!U1423)</f>
        <v/>
      </c>
      <c s="90" t="str">
        <f>IF('S.D.PASTE SHEET'!V1423="","",'S.D.PASTE SHEET'!V1423)</f>
        <v/>
      </c>
      <c s="90" t="str">
        <f>IF('S.D.PASTE SHEET'!W1423="","",'S.D.PASTE SHEET'!W1423)</f>
        <v/>
      </c>
      <c s="90" t="str">
        <f>IF('S.D.PASTE SHEET'!X1423="","",'S.D.PASTE SHEET'!X1423)</f>
        <v/>
      </c>
      <c s="90" t="str">
        <f>IF('S.D.PASTE SHEET'!Y1423="","",'S.D.PASTE SHEET'!Y1423)</f>
        <v/>
      </c>
      <c s="90" t="str">
        <f>IF('S.D.PASTE SHEET'!Z1423="","",'S.D.PASTE SHEET'!Z1423)</f>
        <v/>
      </c>
      <c s="90" t="str">
        <f>IF('S.D.PASTE SHEET'!AA1423="","",'S.D.PASTE SHEET'!AA1423)</f>
        <v/>
      </c>
      <c s="90" t="str">
        <f>IF('S.D.PASTE SHEET'!AB1423="","",'S.D.PASTE SHEET'!AB1423)</f>
        <v/>
      </c>
      <c s="90" t="str">
        <f>IF('S.D.PASTE SHEET'!AC1423="","",'S.D.PASTE SHEET'!AC1423)</f>
        <v/>
      </c>
      <c s="90" t="str">
        <f>IF('S.D.PASTE SHEET'!AD1423="","",'S.D.PASTE SHEET'!AD1423)</f>
        <v/>
      </c>
      <c s="34"/>
      <c s="32" t="str">
        <f>IF(AK1423="","",IF(AK1423&gt;0,COUNT($AG$2:AG1423),""))</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23" s="32" t="str">
        <f>IF(BC1423="","",IF(BC1423&gt;0,COUNT($AY$2:AY1423),""))</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4" spans="1:66" ht="15.75" customHeight="1">
      <c r="A1424" s="90" t="str">
        <f>IF('S.D.PASTE SHEET'!A1424="","",'S.D.PASTE SHEET'!A1424)</f>
        <v/>
      </c>
      <c s="90" t="str">
        <f>IF('S.D.PASTE SHEET'!B1424="","",'S.D.PASTE SHEET'!B1424)</f>
        <v/>
      </c>
      <c s="90" t="str">
        <f>IF('S.D.PASTE SHEET'!C1424="","",'S.D.PASTE SHEET'!C1424)</f>
        <v/>
      </c>
      <c s="91" t="str">
        <f>IF('S.D.PASTE SHEET'!D1424="","",'S.D.PASTE SHEET'!D1424)</f>
        <v/>
      </c>
      <c s="90" t="str">
        <f>IF('S.D.PASTE SHEET'!E1424="","",UPPER('S.D.PASTE SHEET'!E1424))</f>
        <v/>
      </c>
      <c s="90" t="str">
        <f>IF('S.D.PASTE SHEET'!F1424="","",'S.D.PASTE SHEET'!F1424)</f>
        <v/>
      </c>
      <c s="90" t="str">
        <f>IF('S.D.PASTE SHEET'!G1424="","",UPPER('S.D.PASTE SHEET'!G1424))</f>
        <v/>
      </c>
      <c s="90" t="str">
        <f>IF('S.D.PASTE SHEET'!H1424="","",UPPER('S.D.PASTE SHEET'!H1424))</f>
        <v/>
      </c>
      <c s="90" t="str">
        <f>IF('S.D.PASTE SHEET'!I1424="","",'S.D.PASTE SHEET'!I1424)</f>
        <v/>
      </c>
      <c s="91" t="str">
        <f>IF('S.D.PASTE SHEET'!J1424="","",'S.D.PASTE SHEET'!J1424)</f>
        <v/>
      </c>
      <c s="90" t="str">
        <f>IF('S.D.PASTE SHEET'!K1424="","",'S.D.PASTE SHEET'!K1424)</f>
        <v/>
      </c>
      <c s="90" t="str">
        <f>IF('S.D.PASTE SHEET'!L1424="","",'S.D.PASTE SHEET'!L1424)</f>
        <v/>
      </c>
      <c s="90" t="str">
        <f>IF('S.D.PASTE SHEET'!M1424="","",'S.D.PASTE SHEET'!M1424)</f>
        <v/>
      </c>
      <c s="90" t="str">
        <f>IF('S.D.PASTE SHEET'!N1424="","",'S.D.PASTE SHEET'!N1424)</f>
        <v/>
      </c>
      <c s="90" t="str">
        <f>IF('S.D.PASTE SHEET'!O1424="","",'S.D.PASTE SHEET'!O1424)</f>
        <v/>
      </c>
      <c s="90" t="str">
        <f>IF('S.D.PASTE SHEET'!P1424="","",'S.D.PASTE SHEET'!P1424)</f>
        <v/>
      </c>
      <c s="90" t="str">
        <f>IF('S.D.PASTE SHEET'!Q1424="","",'S.D.PASTE SHEET'!Q1424)</f>
        <v/>
      </c>
      <c s="90" t="str">
        <f>IF('S.D.PASTE SHEET'!R1424="","",'S.D.PASTE SHEET'!R1424)</f>
        <v/>
      </c>
      <c s="90" t="str">
        <f>IF('S.D.PASTE SHEET'!S1424="","",'S.D.PASTE SHEET'!S1424)</f>
        <v/>
      </c>
      <c s="90" t="str">
        <f>IF('S.D.PASTE SHEET'!T1424="","",'S.D.PASTE SHEET'!T1424)</f>
        <v/>
      </c>
      <c s="90" t="str">
        <f>IF('S.D.PASTE SHEET'!U1424="","",'S.D.PASTE SHEET'!U1424)</f>
        <v/>
      </c>
      <c s="90" t="str">
        <f>IF('S.D.PASTE SHEET'!V1424="","",'S.D.PASTE SHEET'!V1424)</f>
        <v/>
      </c>
      <c s="90" t="str">
        <f>IF('S.D.PASTE SHEET'!W1424="","",'S.D.PASTE SHEET'!W1424)</f>
        <v/>
      </c>
      <c s="90" t="str">
        <f>IF('S.D.PASTE SHEET'!X1424="","",'S.D.PASTE SHEET'!X1424)</f>
        <v/>
      </c>
      <c s="90" t="str">
        <f>IF('S.D.PASTE SHEET'!Y1424="","",'S.D.PASTE SHEET'!Y1424)</f>
        <v/>
      </c>
      <c s="90" t="str">
        <f>IF('S.D.PASTE SHEET'!Z1424="","",'S.D.PASTE SHEET'!Z1424)</f>
        <v/>
      </c>
      <c s="90" t="str">
        <f>IF('S.D.PASTE SHEET'!AA1424="","",'S.D.PASTE SHEET'!AA1424)</f>
        <v/>
      </c>
      <c s="90" t="str">
        <f>IF('S.D.PASTE SHEET'!AB1424="","",'S.D.PASTE SHEET'!AB1424)</f>
        <v/>
      </c>
      <c s="90" t="str">
        <f>IF('S.D.PASTE SHEET'!AC1424="","",'S.D.PASTE SHEET'!AC1424)</f>
        <v/>
      </c>
      <c s="90" t="str">
        <f>IF('S.D.PASTE SHEET'!AD1424="","",'S.D.PASTE SHEET'!AD1424)</f>
        <v/>
      </c>
      <c s="34"/>
      <c s="32" t="str">
        <f>IF(AK1424="","",IF(AK1424&gt;0,COUNT($AG$2:AG1424),""))</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 t="shared" si="199"/>
        <v/>
      </c>
      <c r="AX1424" s="32" t="str">
        <f>IF(BC1424="","",IF(BC1424&gt;0,COUNT($AY$2:AY1424),""))</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5" spans="1:66" ht="15.75" customHeight="1">
      <c r="A1425" s="90" t="str">
        <f>IF('S.D.PASTE SHEET'!A1425="","",'S.D.PASTE SHEET'!A1425)</f>
        <v/>
      </c>
      <c s="90" t="str">
        <f>IF('S.D.PASTE SHEET'!B1425="","",'S.D.PASTE SHEET'!B1425)</f>
        <v/>
      </c>
      <c s="90" t="str">
        <f>IF('S.D.PASTE SHEET'!C1425="","",'S.D.PASTE SHEET'!C1425)</f>
        <v/>
      </c>
      <c s="91" t="str">
        <f>IF('S.D.PASTE SHEET'!D1425="","",'S.D.PASTE SHEET'!D1425)</f>
        <v/>
      </c>
      <c s="90" t="str">
        <f>IF('S.D.PASTE SHEET'!E1425="","",UPPER('S.D.PASTE SHEET'!E1425))</f>
        <v/>
      </c>
      <c s="90" t="str">
        <f>IF('S.D.PASTE SHEET'!F1425="","",'S.D.PASTE SHEET'!F1425)</f>
        <v/>
      </c>
      <c s="90" t="str">
        <f>IF('S.D.PASTE SHEET'!G1425="","",UPPER('S.D.PASTE SHEET'!G1425))</f>
        <v/>
      </c>
      <c s="90" t="str">
        <f>IF('S.D.PASTE SHEET'!H1425="","",UPPER('S.D.PASTE SHEET'!H1425))</f>
        <v/>
      </c>
      <c s="90" t="str">
        <f>IF('S.D.PASTE SHEET'!I1425="","",'S.D.PASTE SHEET'!I1425)</f>
        <v/>
      </c>
      <c s="91" t="str">
        <f>IF('S.D.PASTE SHEET'!J1425="","",'S.D.PASTE SHEET'!J1425)</f>
        <v/>
      </c>
      <c s="90" t="str">
        <f>IF('S.D.PASTE SHEET'!K1425="","",'S.D.PASTE SHEET'!K1425)</f>
        <v/>
      </c>
      <c s="90" t="str">
        <f>IF('S.D.PASTE SHEET'!L1425="","",'S.D.PASTE SHEET'!L1425)</f>
        <v/>
      </c>
      <c s="90" t="str">
        <f>IF('S.D.PASTE SHEET'!M1425="","",'S.D.PASTE SHEET'!M1425)</f>
        <v/>
      </c>
      <c s="90" t="str">
        <f>IF('S.D.PASTE SHEET'!N1425="","",'S.D.PASTE SHEET'!N1425)</f>
        <v/>
      </c>
      <c s="90" t="str">
        <f>IF('S.D.PASTE SHEET'!O1425="","",'S.D.PASTE SHEET'!O1425)</f>
        <v/>
      </c>
      <c s="90" t="str">
        <f>IF('S.D.PASTE SHEET'!P1425="","",'S.D.PASTE SHEET'!P1425)</f>
        <v/>
      </c>
      <c s="90" t="str">
        <f>IF('S.D.PASTE SHEET'!Q1425="","",'S.D.PASTE SHEET'!Q1425)</f>
        <v/>
      </c>
      <c s="90" t="str">
        <f>IF('S.D.PASTE SHEET'!R1425="","",'S.D.PASTE SHEET'!R1425)</f>
        <v/>
      </c>
      <c s="90" t="str">
        <f>IF('S.D.PASTE SHEET'!S1425="","",'S.D.PASTE SHEET'!S1425)</f>
        <v/>
      </c>
      <c s="90" t="str">
        <f>IF('S.D.PASTE SHEET'!T1425="","",'S.D.PASTE SHEET'!T1425)</f>
        <v/>
      </c>
      <c s="90" t="str">
        <f>IF('S.D.PASTE SHEET'!U1425="","",'S.D.PASTE SHEET'!U1425)</f>
        <v/>
      </c>
      <c s="90" t="str">
        <f>IF('S.D.PASTE SHEET'!V1425="","",'S.D.PASTE SHEET'!V1425)</f>
        <v/>
      </c>
      <c s="90" t="str">
        <f>IF('S.D.PASTE SHEET'!W1425="","",'S.D.PASTE SHEET'!W1425)</f>
        <v/>
      </c>
      <c s="90" t="str">
        <f>IF('S.D.PASTE SHEET'!X1425="","",'S.D.PASTE SHEET'!X1425)</f>
        <v/>
      </c>
      <c s="90" t="str">
        <f>IF('S.D.PASTE SHEET'!Y1425="","",'S.D.PASTE SHEET'!Y1425)</f>
        <v/>
      </c>
      <c s="90" t="str">
        <f>IF('S.D.PASTE SHEET'!Z1425="","",'S.D.PASTE SHEET'!Z1425)</f>
        <v/>
      </c>
      <c s="90" t="str">
        <f>IF('S.D.PASTE SHEET'!AA1425="","",'S.D.PASTE SHEET'!AA1425)</f>
        <v/>
      </c>
      <c s="90" t="str">
        <f>IF('S.D.PASTE SHEET'!AB1425="","",'S.D.PASTE SHEET'!AB1425)</f>
        <v/>
      </c>
      <c s="90" t="str">
        <f>IF('S.D.PASTE SHEET'!AC1425="","",'S.D.PASTE SHEET'!AC1425)</f>
        <v/>
      </c>
      <c s="90" t="str">
        <f>IF('S.D.PASTE SHEET'!AD1425="","",'S.D.PASTE SHEET'!AD1425)</f>
        <v/>
      </c>
      <c s="34"/>
      <c s="32" t="str">
        <f>IF(AK1425="","",IF(AK1425&gt;0,COUNT($AG$2:AG1425),""))</f>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37" t="str">
        <f t="shared" si="199"/>
        <v/>
      </c>
      <c s="10" t="str">
        <f t="shared" si="199"/>
        <v/>
      </c>
      <c s="10" t="str">
        <f t="shared" si="199"/>
        <v/>
      </c>
      <c s="10" t="str">
        <f t="shared" si="199"/>
        <v/>
      </c>
      <c s="10" t="str">
        <f t="shared" si="199"/>
        <v/>
      </c>
      <c s="10" t="str">
        <f t="shared" si="199"/>
        <v/>
      </c>
      <c s="10" t="str">
        <f>IF(AND($AJ$1=5,$A1425=5),P1425,"")</f>
        <v/>
      </c>
      <c r="AX1425" s="32" t="str">
        <f>IF(BC1425="","",IF(BC1425&gt;0,COUNT($AY$2:AY1425),""))</f>
        <v/>
      </c>
      <c s="10" t="str">
        <f t="shared" si="200"/>
        <v/>
      </c>
      <c s="10" t="str">
        <f t="shared" si="201"/>
        <v/>
      </c>
      <c s="10" t="str">
        <f t="shared" si="201"/>
        <v/>
      </c>
      <c s="39" t="str">
        <f t="shared" si="201"/>
        <v/>
      </c>
      <c s="10" t="str">
        <f t="shared" si="201"/>
        <v/>
      </c>
      <c s="10" t="str">
        <f t="shared" si="201"/>
        <v/>
      </c>
      <c s="10" t="str">
        <f t="shared" si="201"/>
        <v/>
      </c>
      <c s="10" t="str">
        <f t="shared" si="201"/>
        <v/>
      </c>
      <c s="10" t="str">
        <f t="shared" si="201"/>
        <v/>
      </c>
      <c s="39" t="str">
        <f t="shared" si="201"/>
        <v/>
      </c>
      <c s="10" t="str">
        <f t="shared" si="201"/>
        <v/>
      </c>
      <c s="10" t="str">
        <f t="shared" si="201"/>
        <v/>
      </c>
      <c s="10" t="str">
        <f t="shared" si="201"/>
        <v/>
      </c>
      <c s="10" t="str">
        <f t="shared" si="201"/>
        <v/>
      </c>
      <c s="10" t="str">
        <f t="shared" si="201"/>
        <v/>
      </c>
      <c s="10" t="str">
        <f t="shared" si="201"/>
        <v/>
      </c>
    </row>
    <row r="1426" spans="1:66" ht="15.75" customHeight="1">
      <c r="A1426" s="90" t="str">
        <f>IF('S.D.PASTE SHEET'!A1426="","",'S.D.PASTE SHEET'!A1426)</f>
        <v/>
      </c>
      <c s="90" t="str">
        <f>IF('S.D.PASTE SHEET'!B1426="","",'S.D.PASTE SHEET'!B1426)</f>
        <v/>
      </c>
      <c s="90" t="str">
        <f>IF('S.D.PASTE SHEET'!C1426="","",'S.D.PASTE SHEET'!C1426)</f>
        <v/>
      </c>
      <c s="91" t="str">
        <f>IF('S.D.PASTE SHEET'!D1426="","",'S.D.PASTE SHEET'!D1426)</f>
        <v/>
      </c>
      <c s="90" t="str">
        <f>IF('S.D.PASTE SHEET'!E1426="","",UPPER('S.D.PASTE SHEET'!E1426))</f>
        <v/>
      </c>
      <c s="90" t="str">
        <f>IF('S.D.PASTE SHEET'!F1426="","",'S.D.PASTE SHEET'!F1426)</f>
        <v/>
      </c>
      <c s="90" t="str">
        <f>IF('S.D.PASTE SHEET'!G1426="","",UPPER('S.D.PASTE SHEET'!G1426))</f>
        <v/>
      </c>
      <c s="90" t="str">
        <f>IF('S.D.PASTE SHEET'!H1426="","",UPPER('S.D.PASTE SHEET'!H1426))</f>
        <v/>
      </c>
      <c s="90" t="str">
        <f>IF('S.D.PASTE SHEET'!I1426="","",'S.D.PASTE SHEET'!I1426)</f>
        <v/>
      </c>
      <c s="91" t="str">
        <f>IF('S.D.PASTE SHEET'!J1426="","",'S.D.PASTE SHEET'!J1426)</f>
        <v/>
      </c>
      <c s="90" t="str">
        <f>IF('S.D.PASTE SHEET'!K1426="","",'S.D.PASTE SHEET'!K1426)</f>
        <v/>
      </c>
      <c s="90" t="str">
        <f>IF('S.D.PASTE SHEET'!L1426="","",'S.D.PASTE SHEET'!L1426)</f>
        <v/>
      </c>
      <c s="90" t="str">
        <f>IF('S.D.PASTE SHEET'!M1426="","",'S.D.PASTE SHEET'!M1426)</f>
        <v/>
      </c>
      <c s="90" t="str">
        <f>IF('S.D.PASTE SHEET'!N1426="","",'S.D.PASTE SHEET'!N1426)</f>
        <v/>
      </c>
      <c s="90" t="str">
        <f>IF('S.D.PASTE SHEET'!O1426="","",'S.D.PASTE SHEET'!O1426)</f>
        <v/>
      </c>
      <c s="90" t="str">
        <f>IF('S.D.PASTE SHEET'!P1426="","",'S.D.PASTE SHEET'!P1426)</f>
        <v/>
      </c>
      <c s="90" t="str">
        <f>IF('S.D.PASTE SHEET'!Q1426="","",'S.D.PASTE SHEET'!Q1426)</f>
        <v/>
      </c>
      <c s="90" t="str">
        <f>IF('S.D.PASTE SHEET'!R1426="","",'S.D.PASTE SHEET'!R1426)</f>
        <v/>
      </c>
      <c s="90" t="str">
        <f>IF('S.D.PASTE SHEET'!S1426="","",'S.D.PASTE SHEET'!S1426)</f>
        <v/>
      </c>
      <c s="90" t="str">
        <f>IF('S.D.PASTE SHEET'!T1426="","",'S.D.PASTE SHEET'!T1426)</f>
        <v/>
      </c>
      <c s="90" t="str">
        <f>IF('S.D.PASTE SHEET'!U1426="","",'S.D.PASTE SHEET'!U1426)</f>
        <v/>
      </c>
      <c s="90" t="str">
        <f>IF('S.D.PASTE SHEET'!V1426="","",'S.D.PASTE SHEET'!V1426)</f>
        <v/>
      </c>
      <c s="90" t="str">
        <f>IF('S.D.PASTE SHEET'!W1426="","",'S.D.PASTE SHEET'!W1426)</f>
        <v/>
      </c>
      <c s="90" t="str">
        <f>IF('S.D.PASTE SHEET'!X1426="","",'S.D.PASTE SHEET'!X1426)</f>
        <v/>
      </c>
      <c s="90" t="str">
        <f>IF('S.D.PASTE SHEET'!Y1426="","",'S.D.PASTE SHEET'!Y1426)</f>
        <v/>
      </c>
      <c s="90" t="str">
        <f>IF('S.D.PASTE SHEET'!Z1426="","",'S.D.PASTE SHEET'!Z1426)</f>
        <v/>
      </c>
      <c s="90" t="str">
        <f>IF('S.D.PASTE SHEET'!AA1426="","",'S.D.PASTE SHEET'!AA1426)</f>
        <v/>
      </c>
      <c s="90" t="str">
        <f>IF('S.D.PASTE SHEET'!AB1426="","",'S.D.PASTE SHEET'!AB1426)</f>
        <v/>
      </c>
      <c s="90" t="str">
        <f>IF('S.D.PASTE SHEET'!AC1426="","",'S.D.PASTE SHEET'!AC1426)</f>
        <v/>
      </c>
      <c s="90" t="str">
        <f>IF('S.D.PASTE SHEET'!AD1426="","",'S.D.PASTE SHEET'!AD1426)</f>
        <v/>
      </c>
      <c s="34"/>
      <c s="32" t="str">
        <f>IF(AK1426="","",IF(AK1426&gt;0,COUNT($AG$2:AG1426),""))</f>
        <v/>
      </c>
      <c s="10" t="str">
        <f t="shared" si="202" ref="AG1426:AV1441">IF(AND($AJ$1=5,$A1426=5),A1426,"")</f>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26" s="32" t="str">
        <f>IF(BC1426="","",IF(BC1426&gt;0,COUNT($AY$2:AY1426),""))</f>
        <v/>
      </c>
      <c s="10" t="str">
        <f t="shared" si="200"/>
        <v/>
      </c>
      <c s="10" t="str">
        <f t="shared" si="203" ref="AZ1426:BN1441">IF(AND($BB$1=5,$A1426=5,$BC$1=$B1426),B1426,"")</f>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27" spans="1:66" ht="15.75" customHeight="1">
      <c r="A1427" s="90" t="str">
        <f>IF('S.D.PASTE SHEET'!A1427="","",'S.D.PASTE SHEET'!A1427)</f>
        <v/>
      </c>
      <c s="90" t="str">
        <f>IF('S.D.PASTE SHEET'!B1427="","",'S.D.PASTE SHEET'!B1427)</f>
        <v/>
      </c>
      <c s="90" t="str">
        <f>IF('S.D.PASTE SHEET'!C1427="","",'S.D.PASTE SHEET'!C1427)</f>
        <v/>
      </c>
      <c s="91" t="str">
        <f>IF('S.D.PASTE SHEET'!D1427="","",'S.D.PASTE SHEET'!D1427)</f>
        <v/>
      </c>
      <c s="90" t="str">
        <f>IF('S.D.PASTE SHEET'!E1427="","",UPPER('S.D.PASTE SHEET'!E1427))</f>
        <v/>
      </c>
      <c s="90" t="str">
        <f>IF('S.D.PASTE SHEET'!F1427="","",'S.D.PASTE SHEET'!F1427)</f>
        <v/>
      </c>
      <c s="90" t="str">
        <f>IF('S.D.PASTE SHEET'!G1427="","",UPPER('S.D.PASTE SHEET'!G1427))</f>
        <v/>
      </c>
      <c s="90" t="str">
        <f>IF('S.D.PASTE SHEET'!H1427="","",UPPER('S.D.PASTE SHEET'!H1427))</f>
        <v/>
      </c>
      <c s="90" t="str">
        <f>IF('S.D.PASTE SHEET'!I1427="","",'S.D.PASTE SHEET'!I1427)</f>
        <v/>
      </c>
      <c s="91" t="str">
        <f>IF('S.D.PASTE SHEET'!J1427="","",'S.D.PASTE SHEET'!J1427)</f>
        <v/>
      </c>
      <c s="90" t="str">
        <f>IF('S.D.PASTE SHEET'!K1427="","",'S.D.PASTE SHEET'!K1427)</f>
        <v/>
      </c>
      <c s="90" t="str">
        <f>IF('S.D.PASTE SHEET'!L1427="","",'S.D.PASTE SHEET'!L1427)</f>
        <v/>
      </c>
      <c s="90" t="str">
        <f>IF('S.D.PASTE SHEET'!M1427="","",'S.D.PASTE SHEET'!M1427)</f>
        <v/>
      </c>
      <c s="90" t="str">
        <f>IF('S.D.PASTE SHEET'!N1427="","",'S.D.PASTE SHEET'!N1427)</f>
        <v/>
      </c>
      <c s="90" t="str">
        <f>IF('S.D.PASTE SHEET'!O1427="","",'S.D.PASTE SHEET'!O1427)</f>
        <v/>
      </c>
      <c s="90" t="str">
        <f>IF('S.D.PASTE SHEET'!P1427="","",'S.D.PASTE SHEET'!P1427)</f>
        <v/>
      </c>
      <c s="90" t="str">
        <f>IF('S.D.PASTE SHEET'!Q1427="","",'S.D.PASTE SHEET'!Q1427)</f>
        <v/>
      </c>
      <c s="90" t="str">
        <f>IF('S.D.PASTE SHEET'!R1427="","",'S.D.PASTE SHEET'!R1427)</f>
        <v/>
      </c>
      <c s="90" t="str">
        <f>IF('S.D.PASTE SHEET'!S1427="","",'S.D.PASTE SHEET'!S1427)</f>
        <v/>
      </c>
      <c s="90" t="str">
        <f>IF('S.D.PASTE SHEET'!T1427="","",'S.D.PASTE SHEET'!T1427)</f>
        <v/>
      </c>
      <c s="90" t="str">
        <f>IF('S.D.PASTE SHEET'!U1427="","",'S.D.PASTE SHEET'!U1427)</f>
        <v/>
      </c>
      <c s="90" t="str">
        <f>IF('S.D.PASTE SHEET'!V1427="","",'S.D.PASTE SHEET'!V1427)</f>
        <v/>
      </c>
      <c s="90" t="str">
        <f>IF('S.D.PASTE SHEET'!W1427="","",'S.D.PASTE SHEET'!W1427)</f>
        <v/>
      </c>
      <c s="90" t="str">
        <f>IF('S.D.PASTE SHEET'!X1427="","",'S.D.PASTE SHEET'!X1427)</f>
        <v/>
      </c>
      <c s="90" t="str">
        <f>IF('S.D.PASTE SHEET'!Y1427="","",'S.D.PASTE SHEET'!Y1427)</f>
        <v/>
      </c>
      <c s="90" t="str">
        <f>IF('S.D.PASTE SHEET'!Z1427="","",'S.D.PASTE SHEET'!Z1427)</f>
        <v/>
      </c>
      <c s="90" t="str">
        <f>IF('S.D.PASTE SHEET'!AA1427="","",'S.D.PASTE SHEET'!AA1427)</f>
        <v/>
      </c>
      <c s="90" t="str">
        <f>IF('S.D.PASTE SHEET'!AB1427="","",'S.D.PASTE SHEET'!AB1427)</f>
        <v/>
      </c>
      <c s="90" t="str">
        <f>IF('S.D.PASTE SHEET'!AC1427="","",'S.D.PASTE SHEET'!AC1427)</f>
        <v/>
      </c>
      <c s="90" t="str">
        <f>IF('S.D.PASTE SHEET'!AD1427="","",'S.D.PASTE SHEET'!AD1427)</f>
        <v/>
      </c>
      <c s="34"/>
      <c s="32" t="str">
        <f>IF(AK1427="","",IF(AK1427&gt;0,COUNT($AG$2:AG1427),""))</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27" s="32" t="str">
        <f>IF(BC1427="","",IF(BC1427&gt;0,COUNT($AY$2:AY1427),""))</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28" spans="1:66" ht="15.75" customHeight="1">
      <c r="A1428" s="90" t="str">
        <f>IF('S.D.PASTE SHEET'!A1428="","",'S.D.PASTE SHEET'!A1428)</f>
        <v/>
      </c>
      <c s="90" t="str">
        <f>IF('S.D.PASTE SHEET'!B1428="","",'S.D.PASTE SHEET'!B1428)</f>
        <v/>
      </c>
      <c s="90" t="str">
        <f>IF('S.D.PASTE SHEET'!C1428="","",'S.D.PASTE SHEET'!C1428)</f>
        <v/>
      </c>
      <c s="91" t="str">
        <f>IF('S.D.PASTE SHEET'!D1428="","",'S.D.PASTE SHEET'!D1428)</f>
        <v/>
      </c>
      <c s="90" t="str">
        <f>IF('S.D.PASTE SHEET'!E1428="","",UPPER('S.D.PASTE SHEET'!E1428))</f>
        <v/>
      </c>
      <c s="90" t="str">
        <f>IF('S.D.PASTE SHEET'!F1428="","",'S.D.PASTE SHEET'!F1428)</f>
        <v/>
      </c>
      <c s="90" t="str">
        <f>IF('S.D.PASTE SHEET'!G1428="","",UPPER('S.D.PASTE SHEET'!G1428))</f>
        <v/>
      </c>
      <c s="90" t="str">
        <f>IF('S.D.PASTE SHEET'!H1428="","",UPPER('S.D.PASTE SHEET'!H1428))</f>
        <v/>
      </c>
      <c s="90" t="str">
        <f>IF('S.D.PASTE SHEET'!I1428="","",'S.D.PASTE SHEET'!I1428)</f>
        <v/>
      </c>
      <c s="91" t="str">
        <f>IF('S.D.PASTE SHEET'!J1428="","",'S.D.PASTE SHEET'!J1428)</f>
        <v/>
      </c>
      <c s="90" t="str">
        <f>IF('S.D.PASTE SHEET'!K1428="","",'S.D.PASTE SHEET'!K1428)</f>
        <v/>
      </c>
      <c s="90" t="str">
        <f>IF('S.D.PASTE SHEET'!L1428="","",'S.D.PASTE SHEET'!L1428)</f>
        <v/>
      </c>
      <c s="90" t="str">
        <f>IF('S.D.PASTE SHEET'!M1428="","",'S.D.PASTE SHEET'!M1428)</f>
        <v/>
      </c>
      <c s="90" t="str">
        <f>IF('S.D.PASTE SHEET'!N1428="","",'S.D.PASTE SHEET'!N1428)</f>
        <v/>
      </c>
      <c s="90" t="str">
        <f>IF('S.D.PASTE SHEET'!O1428="","",'S.D.PASTE SHEET'!O1428)</f>
        <v/>
      </c>
      <c s="90" t="str">
        <f>IF('S.D.PASTE SHEET'!P1428="","",'S.D.PASTE SHEET'!P1428)</f>
        <v/>
      </c>
      <c s="90" t="str">
        <f>IF('S.D.PASTE SHEET'!Q1428="","",'S.D.PASTE SHEET'!Q1428)</f>
        <v/>
      </c>
      <c s="90" t="str">
        <f>IF('S.D.PASTE SHEET'!R1428="","",'S.D.PASTE SHEET'!R1428)</f>
        <v/>
      </c>
      <c s="90" t="str">
        <f>IF('S.D.PASTE SHEET'!S1428="","",'S.D.PASTE SHEET'!S1428)</f>
        <v/>
      </c>
      <c s="90" t="str">
        <f>IF('S.D.PASTE SHEET'!T1428="","",'S.D.PASTE SHEET'!T1428)</f>
        <v/>
      </c>
      <c s="90" t="str">
        <f>IF('S.D.PASTE SHEET'!U1428="","",'S.D.PASTE SHEET'!U1428)</f>
        <v/>
      </c>
      <c s="90" t="str">
        <f>IF('S.D.PASTE SHEET'!V1428="","",'S.D.PASTE SHEET'!V1428)</f>
        <v/>
      </c>
      <c s="90" t="str">
        <f>IF('S.D.PASTE SHEET'!W1428="","",'S.D.PASTE SHEET'!W1428)</f>
        <v/>
      </c>
      <c s="90" t="str">
        <f>IF('S.D.PASTE SHEET'!X1428="","",'S.D.PASTE SHEET'!X1428)</f>
        <v/>
      </c>
      <c s="90" t="str">
        <f>IF('S.D.PASTE SHEET'!Y1428="","",'S.D.PASTE SHEET'!Y1428)</f>
        <v/>
      </c>
      <c s="90" t="str">
        <f>IF('S.D.PASTE SHEET'!Z1428="","",'S.D.PASTE SHEET'!Z1428)</f>
        <v/>
      </c>
      <c s="90" t="str">
        <f>IF('S.D.PASTE SHEET'!AA1428="","",'S.D.PASTE SHEET'!AA1428)</f>
        <v/>
      </c>
      <c s="90" t="str">
        <f>IF('S.D.PASTE SHEET'!AB1428="","",'S.D.PASTE SHEET'!AB1428)</f>
        <v/>
      </c>
      <c s="90" t="str">
        <f>IF('S.D.PASTE SHEET'!AC1428="","",'S.D.PASTE SHEET'!AC1428)</f>
        <v/>
      </c>
      <c s="90" t="str">
        <f>IF('S.D.PASTE SHEET'!AD1428="","",'S.D.PASTE SHEET'!AD1428)</f>
        <v/>
      </c>
      <c s="34"/>
      <c s="32" t="str">
        <f>IF(AK1428="","",IF(AK1428&gt;0,COUNT($AG$2:AG1428),""))</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28" s="32" t="str">
        <f>IF(BC1428="","",IF(BC1428&gt;0,COUNT($AY$2:AY1428),""))</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29" spans="1:66" ht="15.75" customHeight="1">
      <c r="A1429" s="90" t="str">
        <f>IF('S.D.PASTE SHEET'!A1429="","",'S.D.PASTE SHEET'!A1429)</f>
        <v/>
      </c>
      <c s="90" t="str">
        <f>IF('S.D.PASTE SHEET'!B1429="","",'S.D.PASTE SHEET'!B1429)</f>
        <v/>
      </c>
      <c s="90" t="str">
        <f>IF('S.D.PASTE SHEET'!C1429="","",'S.D.PASTE SHEET'!C1429)</f>
        <v/>
      </c>
      <c s="91" t="str">
        <f>IF('S.D.PASTE SHEET'!D1429="","",'S.D.PASTE SHEET'!D1429)</f>
        <v/>
      </c>
      <c s="90" t="str">
        <f>IF('S.D.PASTE SHEET'!E1429="","",UPPER('S.D.PASTE SHEET'!E1429))</f>
        <v/>
      </c>
      <c s="90" t="str">
        <f>IF('S.D.PASTE SHEET'!F1429="","",'S.D.PASTE SHEET'!F1429)</f>
        <v/>
      </c>
      <c s="90" t="str">
        <f>IF('S.D.PASTE SHEET'!G1429="","",UPPER('S.D.PASTE SHEET'!G1429))</f>
        <v/>
      </c>
      <c s="90" t="str">
        <f>IF('S.D.PASTE SHEET'!H1429="","",UPPER('S.D.PASTE SHEET'!H1429))</f>
        <v/>
      </c>
      <c s="90" t="str">
        <f>IF('S.D.PASTE SHEET'!I1429="","",'S.D.PASTE SHEET'!I1429)</f>
        <v/>
      </c>
      <c s="91" t="str">
        <f>IF('S.D.PASTE SHEET'!J1429="","",'S.D.PASTE SHEET'!J1429)</f>
        <v/>
      </c>
      <c s="90" t="str">
        <f>IF('S.D.PASTE SHEET'!K1429="","",'S.D.PASTE SHEET'!K1429)</f>
        <v/>
      </c>
      <c s="90" t="str">
        <f>IF('S.D.PASTE SHEET'!L1429="","",'S.D.PASTE SHEET'!L1429)</f>
        <v/>
      </c>
      <c s="90" t="str">
        <f>IF('S.D.PASTE SHEET'!M1429="","",'S.D.PASTE SHEET'!M1429)</f>
        <v/>
      </c>
      <c s="90" t="str">
        <f>IF('S.D.PASTE SHEET'!N1429="","",'S.D.PASTE SHEET'!N1429)</f>
        <v/>
      </c>
      <c s="90" t="str">
        <f>IF('S.D.PASTE SHEET'!O1429="","",'S.D.PASTE SHEET'!O1429)</f>
        <v/>
      </c>
      <c s="90" t="str">
        <f>IF('S.D.PASTE SHEET'!P1429="","",'S.D.PASTE SHEET'!P1429)</f>
        <v/>
      </c>
      <c s="90" t="str">
        <f>IF('S.D.PASTE SHEET'!Q1429="","",'S.D.PASTE SHEET'!Q1429)</f>
        <v/>
      </c>
      <c s="90" t="str">
        <f>IF('S.D.PASTE SHEET'!R1429="","",'S.D.PASTE SHEET'!R1429)</f>
        <v/>
      </c>
      <c s="90" t="str">
        <f>IF('S.D.PASTE SHEET'!S1429="","",'S.D.PASTE SHEET'!S1429)</f>
        <v/>
      </c>
      <c s="90" t="str">
        <f>IF('S.D.PASTE SHEET'!T1429="","",'S.D.PASTE SHEET'!T1429)</f>
        <v/>
      </c>
      <c s="90" t="str">
        <f>IF('S.D.PASTE SHEET'!U1429="","",'S.D.PASTE SHEET'!U1429)</f>
        <v/>
      </c>
      <c s="90" t="str">
        <f>IF('S.D.PASTE SHEET'!V1429="","",'S.D.PASTE SHEET'!V1429)</f>
        <v/>
      </c>
      <c s="90" t="str">
        <f>IF('S.D.PASTE SHEET'!W1429="","",'S.D.PASTE SHEET'!W1429)</f>
        <v/>
      </c>
      <c s="90" t="str">
        <f>IF('S.D.PASTE SHEET'!X1429="","",'S.D.PASTE SHEET'!X1429)</f>
        <v/>
      </c>
      <c s="90" t="str">
        <f>IF('S.D.PASTE SHEET'!Y1429="","",'S.D.PASTE SHEET'!Y1429)</f>
        <v/>
      </c>
      <c s="90" t="str">
        <f>IF('S.D.PASTE SHEET'!Z1429="","",'S.D.PASTE SHEET'!Z1429)</f>
        <v/>
      </c>
      <c s="90" t="str">
        <f>IF('S.D.PASTE SHEET'!AA1429="","",'S.D.PASTE SHEET'!AA1429)</f>
        <v/>
      </c>
      <c s="90" t="str">
        <f>IF('S.D.PASTE SHEET'!AB1429="","",'S.D.PASTE SHEET'!AB1429)</f>
        <v/>
      </c>
      <c s="90" t="str">
        <f>IF('S.D.PASTE SHEET'!AC1429="","",'S.D.PASTE SHEET'!AC1429)</f>
        <v/>
      </c>
      <c s="90" t="str">
        <f>IF('S.D.PASTE SHEET'!AD1429="","",'S.D.PASTE SHEET'!AD1429)</f>
        <v/>
      </c>
      <c s="34"/>
      <c s="32" t="str">
        <f>IF(AK1429="","",IF(AK1429&gt;0,COUNT($AG$2:AG1429),""))</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29" s="32" t="str">
        <f>IF(BC1429="","",IF(BC1429&gt;0,COUNT($AY$2:AY1429),""))</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0" spans="1:66" ht="15.75" customHeight="1">
      <c r="A1430" s="90" t="str">
        <f>IF('S.D.PASTE SHEET'!A1430="","",'S.D.PASTE SHEET'!A1430)</f>
        <v/>
      </c>
      <c s="90" t="str">
        <f>IF('S.D.PASTE SHEET'!B1430="","",'S.D.PASTE SHEET'!B1430)</f>
        <v/>
      </c>
      <c s="90" t="str">
        <f>IF('S.D.PASTE SHEET'!C1430="","",'S.D.PASTE SHEET'!C1430)</f>
        <v/>
      </c>
      <c s="91" t="str">
        <f>IF('S.D.PASTE SHEET'!D1430="","",'S.D.PASTE SHEET'!D1430)</f>
        <v/>
      </c>
      <c s="90" t="str">
        <f>IF('S.D.PASTE SHEET'!E1430="","",UPPER('S.D.PASTE SHEET'!E1430))</f>
        <v/>
      </c>
      <c s="90" t="str">
        <f>IF('S.D.PASTE SHEET'!F1430="","",'S.D.PASTE SHEET'!F1430)</f>
        <v/>
      </c>
      <c s="90" t="str">
        <f>IF('S.D.PASTE SHEET'!G1430="","",UPPER('S.D.PASTE SHEET'!G1430))</f>
        <v/>
      </c>
      <c s="90" t="str">
        <f>IF('S.D.PASTE SHEET'!H1430="","",UPPER('S.D.PASTE SHEET'!H1430))</f>
        <v/>
      </c>
      <c s="90" t="str">
        <f>IF('S.D.PASTE SHEET'!I1430="","",'S.D.PASTE SHEET'!I1430)</f>
        <v/>
      </c>
      <c s="91" t="str">
        <f>IF('S.D.PASTE SHEET'!J1430="","",'S.D.PASTE SHEET'!J1430)</f>
        <v/>
      </c>
      <c s="90" t="str">
        <f>IF('S.D.PASTE SHEET'!K1430="","",'S.D.PASTE SHEET'!K1430)</f>
        <v/>
      </c>
      <c s="90" t="str">
        <f>IF('S.D.PASTE SHEET'!L1430="","",'S.D.PASTE SHEET'!L1430)</f>
        <v/>
      </c>
      <c s="90" t="str">
        <f>IF('S.D.PASTE SHEET'!M1430="","",'S.D.PASTE SHEET'!M1430)</f>
        <v/>
      </c>
      <c s="90" t="str">
        <f>IF('S.D.PASTE SHEET'!N1430="","",'S.D.PASTE SHEET'!N1430)</f>
        <v/>
      </c>
      <c s="90" t="str">
        <f>IF('S.D.PASTE SHEET'!O1430="","",'S.D.PASTE SHEET'!O1430)</f>
        <v/>
      </c>
      <c s="90" t="str">
        <f>IF('S.D.PASTE SHEET'!P1430="","",'S.D.PASTE SHEET'!P1430)</f>
        <v/>
      </c>
      <c s="90" t="str">
        <f>IF('S.D.PASTE SHEET'!Q1430="","",'S.D.PASTE SHEET'!Q1430)</f>
        <v/>
      </c>
      <c s="90" t="str">
        <f>IF('S.D.PASTE SHEET'!R1430="","",'S.D.PASTE SHEET'!R1430)</f>
        <v/>
      </c>
      <c s="90" t="str">
        <f>IF('S.D.PASTE SHEET'!S1430="","",'S.D.PASTE SHEET'!S1430)</f>
        <v/>
      </c>
      <c s="90" t="str">
        <f>IF('S.D.PASTE SHEET'!T1430="","",'S.D.PASTE SHEET'!T1430)</f>
        <v/>
      </c>
      <c s="90" t="str">
        <f>IF('S.D.PASTE SHEET'!U1430="","",'S.D.PASTE SHEET'!U1430)</f>
        <v/>
      </c>
      <c s="90" t="str">
        <f>IF('S.D.PASTE SHEET'!V1430="","",'S.D.PASTE SHEET'!V1430)</f>
        <v/>
      </c>
      <c s="90" t="str">
        <f>IF('S.D.PASTE SHEET'!W1430="","",'S.D.PASTE SHEET'!W1430)</f>
        <v/>
      </c>
      <c s="90" t="str">
        <f>IF('S.D.PASTE SHEET'!X1430="","",'S.D.PASTE SHEET'!X1430)</f>
        <v/>
      </c>
      <c s="90" t="str">
        <f>IF('S.D.PASTE SHEET'!Y1430="","",'S.D.PASTE SHEET'!Y1430)</f>
        <v/>
      </c>
      <c s="90" t="str">
        <f>IF('S.D.PASTE SHEET'!Z1430="","",'S.D.PASTE SHEET'!Z1430)</f>
        <v/>
      </c>
      <c s="90" t="str">
        <f>IF('S.D.PASTE SHEET'!AA1430="","",'S.D.PASTE SHEET'!AA1430)</f>
        <v/>
      </c>
      <c s="90" t="str">
        <f>IF('S.D.PASTE SHEET'!AB1430="","",'S.D.PASTE SHEET'!AB1430)</f>
        <v/>
      </c>
      <c s="90" t="str">
        <f>IF('S.D.PASTE SHEET'!AC1430="","",'S.D.PASTE SHEET'!AC1430)</f>
        <v/>
      </c>
      <c s="90" t="str">
        <f>IF('S.D.PASTE SHEET'!AD1430="","",'S.D.PASTE SHEET'!AD1430)</f>
        <v/>
      </c>
      <c s="34"/>
      <c s="32" t="str">
        <f>IF(AK1430="","",IF(AK1430&gt;0,COUNT($AG$2:AG1430),""))</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0" s="32" t="str">
        <f>IF(BC1430="","",IF(BC1430&gt;0,COUNT($AY$2:AY1430),""))</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1" spans="1:66" ht="15.75" customHeight="1">
      <c r="A1431" s="90" t="str">
        <f>IF('S.D.PASTE SHEET'!A1431="","",'S.D.PASTE SHEET'!A1431)</f>
        <v/>
      </c>
      <c s="90" t="str">
        <f>IF('S.D.PASTE SHEET'!B1431="","",'S.D.PASTE SHEET'!B1431)</f>
        <v/>
      </c>
      <c s="90" t="str">
        <f>IF('S.D.PASTE SHEET'!C1431="","",'S.D.PASTE SHEET'!C1431)</f>
        <v/>
      </c>
      <c s="91" t="str">
        <f>IF('S.D.PASTE SHEET'!D1431="","",'S.D.PASTE SHEET'!D1431)</f>
        <v/>
      </c>
      <c s="90" t="str">
        <f>IF('S.D.PASTE SHEET'!E1431="","",UPPER('S.D.PASTE SHEET'!E1431))</f>
        <v/>
      </c>
      <c s="90" t="str">
        <f>IF('S.D.PASTE SHEET'!F1431="","",'S.D.PASTE SHEET'!F1431)</f>
        <v/>
      </c>
      <c s="90" t="str">
        <f>IF('S.D.PASTE SHEET'!G1431="","",UPPER('S.D.PASTE SHEET'!G1431))</f>
        <v/>
      </c>
      <c s="90" t="str">
        <f>IF('S.D.PASTE SHEET'!H1431="","",UPPER('S.D.PASTE SHEET'!H1431))</f>
        <v/>
      </c>
      <c s="90" t="str">
        <f>IF('S.D.PASTE SHEET'!I1431="","",'S.D.PASTE SHEET'!I1431)</f>
        <v/>
      </c>
      <c s="91" t="str">
        <f>IF('S.D.PASTE SHEET'!J1431="","",'S.D.PASTE SHEET'!J1431)</f>
        <v/>
      </c>
      <c s="90" t="str">
        <f>IF('S.D.PASTE SHEET'!K1431="","",'S.D.PASTE SHEET'!K1431)</f>
        <v/>
      </c>
      <c s="90" t="str">
        <f>IF('S.D.PASTE SHEET'!L1431="","",'S.D.PASTE SHEET'!L1431)</f>
        <v/>
      </c>
      <c s="90" t="str">
        <f>IF('S.D.PASTE SHEET'!M1431="","",'S.D.PASTE SHEET'!M1431)</f>
        <v/>
      </c>
      <c s="90" t="str">
        <f>IF('S.D.PASTE SHEET'!N1431="","",'S.D.PASTE SHEET'!N1431)</f>
        <v/>
      </c>
      <c s="90" t="str">
        <f>IF('S.D.PASTE SHEET'!O1431="","",'S.D.PASTE SHEET'!O1431)</f>
        <v/>
      </c>
      <c s="90" t="str">
        <f>IF('S.D.PASTE SHEET'!P1431="","",'S.D.PASTE SHEET'!P1431)</f>
        <v/>
      </c>
      <c s="90" t="str">
        <f>IF('S.D.PASTE SHEET'!Q1431="","",'S.D.PASTE SHEET'!Q1431)</f>
        <v/>
      </c>
      <c s="90" t="str">
        <f>IF('S.D.PASTE SHEET'!R1431="","",'S.D.PASTE SHEET'!R1431)</f>
        <v/>
      </c>
      <c s="90" t="str">
        <f>IF('S.D.PASTE SHEET'!S1431="","",'S.D.PASTE SHEET'!S1431)</f>
        <v/>
      </c>
      <c s="90" t="str">
        <f>IF('S.D.PASTE SHEET'!T1431="","",'S.D.PASTE SHEET'!T1431)</f>
        <v/>
      </c>
      <c s="90" t="str">
        <f>IF('S.D.PASTE SHEET'!U1431="","",'S.D.PASTE SHEET'!U1431)</f>
        <v/>
      </c>
      <c s="90" t="str">
        <f>IF('S.D.PASTE SHEET'!V1431="","",'S.D.PASTE SHEET'!V1431)</f>
        <v/>
      </c>
      <c s="90" t="str">
        <f>IF('S.D.PASTE SHEET'!W1431="","",'S.D.PASTE SHEET'!W1431)</f>
        <v/>
      </c>
      <c s="90" t="str">
        <f>IF('S.D.PASTE SHEET'!X1431="","",'S.D.PASTE SHEET'!X1431)</f>
        <v/>
      </c>
      <c s="90" t="str">
        <f>IF('S.D.PASTE SHEET'!Y1431="","",'S.D.PASTE SHEET'!Y1431)</f>
        <v/>
      </c>
      <c s="90" t="str">
        <f>IF('S.D.PASTE SHEET'!Z1431="","",'S.D.PASTE SHEET'!Z1431)</f>
        <v/>
      </c>
      <c s="90" t="str">
        <f>IF('S.D.PASTE SHEET'!AA1431="","",'S.D.PASTE SHEET'!AA1431)</f>
        <v/>
      </c>
      <c s="90" t="str">
        <f>IF('S.D.PASTE SHEET'!AB1431="","",'S.D.PASTE SHEET'!AB1431)</f>
        <v/>
      </c>
      <c s="90" t="str">
        <f>IF('S.D.PASTE SHEET'!AC1431="","",'S.D.PASTE SHEET'!AC1431)</f>
        <v/>
      </c>
      <c s="90" t="str">
        <f>IF('S.D.PASTE SHEET'!AD1431="","",'S.D.PASTE SHEET'!AD1431)</f>
        <v/>
      </c>
      <c s="34"/>
      <c s="32" t="str">
        <f>IF(AK1431="","",IF(AK1431&gt;0,COUNT($AG$2:AG1431),""))</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1" s="32" t="str">
        <f>IF(BC1431="","",IF(BC1431&gt;0,COUNT($AY$2:AY1431),""))</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2" spans="1:66" ht="15.75" customHeight="1">
      <c r="A1432" s="90" t="str">
        <f>IF('S.D.PASTE SHEET'!A1432="","",'S.D.PASTE SHEET'!A1432)</f>
        <v/>
      </c>
      <c s="90" t="str">
        <f>IF('S.D.PASTE SHEET'!B1432="","",'S.D.PASTE SHEET'!B1432)</f>
        <v/>
      </c>
      <c s="90" t="str">
        <f>IF('S.D.PASTE SHEET'!C1432="","",'S.D.PASTE SHEET'!C1432)</f>
        <v/>
      </c>
      <c s="91" t="str">
        <f>IF('S.D.PASTE SHEET'!D1432="","",'S.D.PASTE SHEET'!D1432)</f>
        <v/>
      </c>
      <c s="90" t="str">
        <f>IF('S.D.PASTE SHEET'!E1432="","",UPPER('S.D.PASTE SHEET'!E1432))</f>
        <v/>
      </c>
      <c s="90" t="str">
        <f>IF('S.D.PASTE SHEET'!F1432="","",'S.D.PASTE SHEET'!F1432)</f>
        <v/>
      </c>
      <c s="90" t="str">
        <f>IF('S.D.PASTE SHEET'!G1432="","",UPPER('S.D.PASTE SHEET'!G1432))</f>
        <v/>
      </c>
      <c s="90" t="str">
        <f>IF('S.D.PASTE SHEET'!H1432="","",UPPER('S.D.PASTE SHEET'!H1432))</f>
        <v/>
      </c>
      <c s="90" t="str">
        <f>IF('S.D.PASTE SHEET'!I1432="","",'S.D.PASTE SHEET'!I1432)</f>
        <v/>
      </c>
      <c s="91" t="str">
        <f>IF('S.D.PASTE SHEET'!J1432="","",'S.D.PASTE SHEET'!J1432)</f>
        <v/>
      </c>
      <c s="90" t="str">
        <f>IF('S.D.PASTE SHEET'!K1432="","",'S.D.PASTE SHEET'!K1432)</f>
        <v/>
      </c>
      <c s="90" t="str">
        <f>IF('S.D.PASTE SHEET'!L1432="","",'S.D.PASTE SHEET'!L1432)</f>
        <v/>
      </c>
      <c s="90" t="str">
        <f>IF('S.D.PASTE SHEET'!M1432="","",'S.D.PASTE SHEET'!M1432)</f>
        <v/>
      </c>
      <c s="90" t="str">
        <f>IF('S.D.PASTE SHEET'!N1432="","",'S.D.PASTE SHEET'!N1432)</f>
        <v/>
      </c>
      <c s="90" t="str">
        <f>IF('S.D.PASTE SHEET'!O1432="","",'S.D.PASTE SHEET'!O1432)</f>
        <v/>
      </c>
      <c s="90" t="str">
        <f>IF('S.D.PASTE SHEET'!P1432="","",'S.D.PASTE SHEET'!P1432)</f>
        <v/>
      </c>
      <c s="90" t="str">
        <f>IF('S.D.PASTE SHEET'!Q1432="","",'S.D.PASTE SHEET'!Q1432)</f>
        <v/>
      </c>
      <c s="90" t="str">
        <f>IF('S.D.PASTE SHEET'!R1432="","",'S.D.PASTE SHEET'!R1432)</f>
        <v/>
      </c>
      <c s="90" t="str">
        <f>IF('S.D.PASTE SHEET'!S1432="","",'S.D.PASTE SHEET'!S1432)</f>
        <v/>
      </c>
      <c s="90" t="str">
        <f>IF('S.D.PASTE SHEET'!T1432="","",'S.D.PASTE SHEET'!T1432)</f>
        <v/>
      </c>
      <c s="90" t="str">
        <f>IF('S.D.PASTE SHEET'!U1432="","",'S.D.PASTE SHEET'!U1432)</f>
        <v/>
      </c>
      <c s="90" t="str">
        <f>IF('S.D.PASTE SHEET'!V1432="","",'S.D.PASTE SHEET'!V1432)</f>
        <v/>
      </c>
      <c s="90" t="str">
        <f>IF('S.D.PASTE SHEET'!W1432="","",'S.D.PASTE SHEET'!W1432)</f>
        <v/>
      </c>
      <c s="90" t="str">
        <f>IF('S.D.PASTE SHEET'!X1432="","",'S.D.PASTE SHEET'!X1432)</f>
        <v/>
      </c>
      <c s="90" t="str">
        <f>IF('S.D.PASTE SHEET'!Y1432="","",'S.D.PASTE SHEET'!Y1432)</f>
        <v/>
      </c>
      <c s="90" t="str">
        <f>IF('S.D.PASTE SHEET'!Z1432="","",'S.D.PASTE SHEET'!Z1432)</f>
        <v/>
      </c>
      <c s="90" t="str">
        <f>IF('S.D.PASTE SHEET'!AA1432="","",'S.D.PASTE SHEET'!AA1432)</f>
        <v/>
      </c>
      <c s="90" t="str">
        <f>IF('S.D.PASTE SHEET'!AB1432="","",'S.D.PASTE SHEET'!AB1432)</f>
        <v/>
      </c>
      <c s="90" t="str">
        <f>IF('S.D.PASTE SHEET'!AC1432="","",'S.D.PASTE SHEET'!AC1432)</f>
        <v/>
      </c>
      <c s="90" t="str">
        <f>IF('S.D.PASTE SHEET'!AD1432="","",'S.D.PASTE SHEET'!AD1432)</f>
        <v/>
      </c>
      <c s="34"/>
      <c s="32" t="str">
        <f>IF(AK1432="","",IF(AK1432&gt;0,COUNT($AG$2:AG1432),""))</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2" s="32" t="str">
        <f>IF(BC1432="","",IF(BC1432&gt;0,COUNT($AY$2:AY1432),""))</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3" spans="1:66" ht="15.75" customHeight="1">
      <c r="A1433" s="90" t="str">
        <f>IF('S.D.PASTE SHEET'!A1433="","",'S.D.PASTE SHEET'!A1433)</f>
        <v/>
      </c>
      <c s="90" t="str">
        <f>IF('S.D.PASTE SHEET'!B1433="","",'S.D.PASTE SHEET'!B1433)</f>
        <v/>
      </c>
      <c s="90" t="str">
        <f>IF('S.D.PASTE SHEET'!C1433="","",'S.D.PASTE SHEET'!C1433)</f>
        <v/>
      </c>
      <c s="91" t="str">
        <f>IF('S.D.PASTE SHEET'!D1433="","",'S.D.PASTE SHEET'!D1433)</f>
        <v/>
      </c>
      <c s="90" t="str">
        <f>IF('S.D.PASTE SHEET'!E1433="","",UPPER('S.D.PASTE SHEET'!E1433))</f>
        <v/>
      </c>
      <c s="90" t="str">
        <f>IF('S.D.PASTE SHEET'!F1433="","",'S.D.PASTE SHEET'!F1433)</f>
        <v/>
      </c>
      <c s="90" t="str">
        <f>IF('S.D.PASTE SHEET'!G1433="","",UPPER('S.D.PASTE SHEET'!G1433))</f>
        <v/>
      </c>
      <c s="90" t="str">
        <f>IF('S.D.PASTE SHEET'!H1433="","",UPPER('S.D.PASTE SHEET'!H1433))</f>
        <v/>
      </c>
      <c s="90" t="str">
        <f>IF('S.D.PASTE SHEET'!I1433="","",'S.D.PASTE SHEET'!I1433)</f>
        <v/>
      </c>
      <c s="91" t="str">
        <f>IF('S.D.PASTE SHEET'!J1433="","",'S.D.PASTE SHEET'!J1433)</f>
        <v/>
      </c>
      <c s="90" t="str">
        <f>IF('S.D.PASTE SHEET'!K1433="","",'S.D.PASTE SHEET'!K1433)</f>
        <v/>
      </c>
      <c s="90" t="str">
        <f>IF('S.D.PASTE SHEET'!L1433="","",'S.D.PASTE SHEET'!L1433)</f>
        <v/>
      </c>
      <c s="90" t="str">
        <f>IF('S.D.PASTE SHEET'!M1433="","",'S.D.PASTE SHEET'!M1433)</f>
        <v/>
      </c>
      <c s="90" t="str">
        <f>IF('S.D.PASTE SHEET'!N1433="","",'S.D.PASTE SHEET'!N1433)</f>
        <v/>
      </c>
      <c s="90" t="str">
        <f>IF('S.D.PASTE SHEET'!O1433="","",'S.D.PASTE SHEET'!O1433)</f>
        <v/>
      </c>
      <c s="90" t="str">
        <f>IF('S.D.PASTE SHEET'!P1433="","",'S.D.PASTE SHEET'!P1433)</f>
        <v/>
      </c>
      <c s="90" t="str">
        <f>IF('S.D.PASTE SHEET'!Q1433="","",'S.D.PASTE SHEET'!Q1433)</f>
        <v/>
      </c>
      <c s="90" t="str">
        <f>IF('S.D.PASTE SHEET'!R1433="","",'S.D.PASTE SHEET'!R1433)</f>
        <v/>
      </c>
      <c s="90" t="str">
        <f>IF('S.D.PASTE SHEET'!S1433="","",'S.D.PASTE SHEET'!S1433)</f>
        <v/>
      </c>
      <c s="90" t="str">
        <f>IF('S.D.PASTE SHEET'!T1433="","",'S.D.PASTE SHEET'!T1433)</f>
        <v/>
      </c>
      <c s="90" t="str">
        <f>IF('S.D.PASTE SHEET'!U1433="","",'S.D.PASTE SHEET'!U1433)</f>
        <v/>
      </c>
      <c s="90" t="str">
        <f>IF('S.D.PASTE SHEET'!V1433="","",'S.D.PASTE SHEET'!V1433)</f>
        <v/>
      </c>
      <c s="90" t="str">
        <f>IF('S.D.PASTE SHEET'!W1433="","",'S.D.PASTE SHEET'!W1433)</f>
        <v/>
      </c>
      <c s="90" t="str">
        <f>IF('S.D.PASTE SHEET'!X1433="","",'S.D.PASTE SHEET'!X1433)</f>
        <v/>
      </c>
      <c s="90" t="str">
        <f>IF('S.D.PASTE SHEET'!Y1433="","",'S.D.PASTE SHEET'!Y1433)</f>
        <v/>
      </c>
      <c s="90" t="str">
        <f>IF('S.D.PASTE SHEET'!Z1433="","",'S.D.PASTE SHEET'!Z1433)</f>
        <v/>
      </c>
      <c s="90" t="str">
        <f>IF('S.D.PASTE SHEET'!AA1433="","",'S.D.PASTE SHEET'!AA1433)</f>
        <v/>
      </c>
      <c s="90" t="str">
        <f>IF('S.D.PASTE SHEET'!AB1433="","",'S.D.PASTE SHEET'!AB1433)</f>
        <v/>
      </c>
      <c s="90" t="str">
        <f>IF('S.D.PASTE SHEET'!AC1433="","",'S.D.PASTE SHEET'!AC1433)</f>
        <v/>
      </c>
      <c s="90" t="str">
        <f>IF('S.D.PASTE SHEET'!AD1433="","",'S.D.PASTE SHEET'!AD1433)</f>
        <v/>
      </c>
      <c s="34"/>
      <c s="32" t="str">
        <f>IF(AK1433="","",IF(AK1433&gt;0,COUNT($AG$2:AG1433),""))</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3" s="32" t="str">
        <f>IF(BC1433="","",IF(BC1433&gt;0,COUNT($AY$2:AY1433),""))</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4" spans="1:66" ht="15.75" customHeight="1">
      <c r="A1434" s="90" t="str">
        <f>IF('S.D.PASTE SHEET'!A1434="","",'S.D.PASTE SHEET'!A1434)</f>
        <v/>
      </c>
      <c s="90" t="str">
        <f>IF('S.D.PASTE SHEET'!B1434="","",'S.D.PASTE SHEET'!B1434)</f>
        <v/>
      </c>
      <c s="90" t="str">
        <f>IF('S.D.PASTE SHEET'!C1434="","",'S.D.PASTE SHEET'!C1434)</f>
        <v/>
      </c>
      <c s="91" t="str">
        <f>IF('S.D.PASTE SHEET'!D1434="","",'S.D.PASTE SHEET'!D1434)</f>
        <v/>
      </c>
      <c s="90" t="str">
        <f>IF('S.D.PASTE SHEET'!E1434="","",UPPER('S.D.PASTE SHEET'!E1434))</f>
        <v/>
      </c>
      <c s="90" t="str">
        <f>IF('S.D.PASTE SHEET'!F1434="","",'S.D.PASTE SHEET'!F1434)</f>
        <v/>
      </c>
      <c s="90" t="str">
        <f>IF('S.D.PASTE SHEET'!G1434="","",UPPER('S.D.PASTE SHEET'!G1434))</f>
        <v/>
      </c>
      <c s="90" t="str">
        <f>IF('S.D.PASTE SHEET'!H1434="","",UPPER('S.D.PASTE SHEET'!H1434))</f>
        <v/>
      </c>
      <c s="90" t="str">
        <f>IF('S.D.PASTE SHEET'!I1434="","",'S.D.PASTE SHEET'!I1434)</f>
        <v/>
      </c>
      <c s="91" t="str">
        <f>IF('S.D.PASTE SHEET'!J1434="","",'S.D.PASTE SHEET'!J1434)</f>
        <v/>
      </c>
      <c s="90" t="str">
        <f>IF('S.D.PASTE SHEET'!K1434="","",'S.D.PASTE SHEET'!K1434)</f>
        <v/>
      </c>
      <c s="90" t="str">
        <f>IF('S.D.PASTE SHEET'!L1434="","",'S.D.PASTE SHEET'!L1434)</f>
        <v/>
      </c>
      <c s="90" t="str">
        <f>IF('S.D.PASTE SHEET'!M1434="","",'S.D.PASTE SHEET'!M1434)</f>
        <v/>
      </c>
      <c s="90" t="str">
        <f>IF('S.D.PASTE SHEET'!N1434="","",'S.D.PASTE SHEET'!N1434)</f>
        <v/>
      </c>
      <c s="90" t="str">
        <f>IF('S.D.PASTE SHEET'!O1434="","",'S.D.PASTE SHEET'!O1434)</f>
        <v/>
      </c>
      <c s="90" t="str">
        <f>IF('S.D.PASTE SHEET'!P1434="","",'S.D.PASTE SHEET'!P1434)</f>
        <v/>
      </c>
      <c s="90" t="str">
        <f>IF('S.D.PASTE SHEET'!Q1434="","",'S.D.PASTE SHEET'!Q1434)</f>
        <v/>
      </c>
      <c s="90" t="str">
        <f>IF('S.D.PASTE SHEET'!R1434="","",'S.D.PASTE SHEET'!R1434)</f>
        <v/>
      </c>
      <c s="90" t="str">
        <f>IF('S.D.PASTE SHEET'!S1434="","",'S.D.PASTE SHEET'!S1434)</f>
        <v/>
      </c>
      <c s="90" t="str">
        <f>IF('S.D.PASTE SHEET'!T1434="","",'S.D.PASTE SHEET'!T1434)</f>
        <v/>
      </c>
      <c s="90" t="str">
        <f>IF('S.D.PASTE SHEET'!U1434="","",'S.D.PASTE SHEET'!U1434)</f>
        <v/>
      </c>
      <c s="90" t="str">
        <f>IF('S.D.PASTE SHEET'!V1434="","",'S.D.PASTE SHEET'!V1434)</f>
        <v/>
      </c>
      <c s="90" t="str">
        <f>IF('S.D.PASTE SHEET'!W1434="","",'S.D.PASTE SHEET'!W1434)</f>
        <v/>
      </c>
      <c s="90" t="str">
        <f>IF('S.D.PASTE SHEET'!X1434="","",'S.D.PASTE SHEET'!X1434)</f>
        <v/>
      </c>
      <c s="90" t="str">
        <f>IF('S.D.PASTE SHEET'!Y1434="","",'S.D.PASTE SHEET'!Y1434)</f>
        <v/>
      </c>
      <c s="90" t="str">
        <f>IF('S.D.PASTE SHEET'!Z1434="","",'S.D.PASTE SHEET'!Z1434)</f>
        <v/>
      </c>
      <c s="90" t="str">
        <f>IF('S.D.PASTE SHEET'!AA1434="","",'S.D.PASTE SHEET'!AA1434)</f>
        <v/>
      </c>
      <c s="90" t="str">
        <f>IF('S.D.PASTE SHEET'!AB1434="","",'S.D.PASTE SHEET'!AB1434)</f>
        <v/>
      </c>
      <c s="90" t="str">
        <f>IF('S.D.PASTE SHEET'!AC1434="","",'S.D.PASTE SHEET'!AC1434)</f>
        <v/>
      </c>
      <c s="90" t="str">
        <f>IF('S.D.PASTE SHEET'!AD1434="","",'S.D.PASTE SHEET'!AD1434)</f>
        <v/>
      </c>
      <c s="34"/>
      <c s="32" t="str">
        <f>IF(AK1434="","",IF(AK1434&gt;0,COUNT($AG$2:AG1434),""))</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4" s="32" t="str">
        <f>IF(BC1434="","",IF(BC1434&gt;0,COUNT($AY$2:AY1434),""))</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5" spans="1:66" ht="15.75" customHeight="1">
      <c r="A1435" s="90" t="str">
        <f>IF('S.D.PASTE SHEET'!A1435="","",'S.D.PASTE SHEET'!A1435)</f>
        <v/>
      </c>
      <c s="90" t="str">
        <f>IF('S.D.PASTE SHEET'!B1435="","",'S.D.PASTE SHEET'!B1435)</f>
        <v/>
      </c>
      <c s="90" t="str">
        <f>IF('S.D.PASTE SHEET'!C1435="","",'S.D.PASTE SHEET'!C1435)</f>
        <v/>
      </c>
      <c s="91" t="str">
        <f>IF('S.D.PASTE SHEET'!D1435="","",'S.D.PASTE SHEET'!D1435)</f>
        <v/>
      </c>
      <c s="90" t="str">
        <f>IF('S.D.PASTE SHEET'!E1435="","",UPPER('S.D.PASTE SHEET'!E1435))</f>
        <v/>
      </c>
      <c s="90" t="str">
        <f>IF('S.D.PASTE SHEET'!F1435="","",'S.D.PASTE SHEET'!F1435)</f>
        <v/>
      </c>
      <c s="90" t="str">
        <f>IF('S.D.PASTE SHEET'!G1435="","",UPPER('S.D.PASTE SHEET'!G1435))</f>
        <v/>
      </c>
      <c s="90" t="str">
        <f>IF('S.D.PASTE SHEET'!H1435="","",UPPER('S.D.PASTE SHEET'!H1435))</f>
        <v/>
      </c>
      <c s="90" t="str">
        <f>IF('S.D.PASTE SHEET'!I1435="","",'S.D.PASTE SHEET'!I1435)</f>
        <v/>
      </c>
      <c s="91" t="str">
        <f>IF('S.D.PASTE SHEET'!J1435="","",'S.D.PASTE SHEET'!J1435)</f>
        <v/>
      </c>
      <c s="90" t="str">
        <f>IF('S.D.PASTE SHEET'!K1435="","",'S.D.PASTE SHEET'!K1435)</f>
        <v/>
      </c>
      <c s="90" t="str">
        <f>IF('S.D.PASTE SHEET'!L1435="","",'S.D.PASTE SHEET'!L1435)</f>
        <v/>
      </c>
      <c s="90" t="str">
        <f>IF('S.D.PASTE SHEET'!M1435="","",'S.D.PASTE SHEET'!M1435)</f>
        <v/>
      </c>
      <c s="90" t="str">
        <f>IF('S.D.PASTE SHEET'!N1435="","",'S.D.PASTE SHEET'!N1435)</f>
        <v/>
      </c>
      <c s="90" t="str">
        <f>IF('S.D.PASTE SHEET'!O1435="","",'S.D.PASTE SHEET'!O1435)</f>
        <v/>
      </c>
      <c s="90" t="str">
        <f>IF('S.D.PASTE SHEET'!P1435="","",'S.D.PASTE SHEET'!P1435)</f>
        <v/>
      </c>
      <c s="90" t="str">
        <f>IF('S.D.PASTE SHEET'!Q1435="","",'S.D.PASTE SHEET'!Q1435)</f>
        <v/>
      </c>
      <c s="90" t="str">
        <f>IF('S.D.PASTE SHEET'!R1435="","",'S.D.PASTE SHEET'!R1435)</f>
        <v/>
      </c>
      <c s="90" t="str">
        <f>IF('S.D.PASTE SHEET'!S1435="","",'S.D.PASTE SHEET'!S1435)</f>
        <v/>
      </c>
      <c s="90" t="str">
        <f>IF('S.D.PASTE SHEET'!T1435="","",'S.D.PASTE SHEET'!T1435)</f>
        <v/>
      </c>
      <c s="90" t="str">
        <f>IF('S.D.PASTE SHEET'!U1435="","",'S.D.PASTE SHEET'!U1435)</f>
        <v/>
      </c>
      <c s="90" t="str">
        <f>IF('S.D.PASTE SHEET'!V1435="","",'S.D.PASTE SHEET'!V1435)</f>
        <v/>
      </c>
      <c s="90" t="str">
        <f>IF('S.D.PASTE SHEET'!W1435="","",'S.D.PASTE SHEET'!W1435)</f>
        <v/>
      </c>
      <c s="90" t="str">
        <f>IF('S.D.PASTE SHEET'!X1435="","",'S.D.PASTE SHEET'!X1435)</f>
        <v/>
      </c>
      <c s="90" t="str">
        <f>IF('S.D.PASTE SHEET'!Y1435="","",'S.D.PASTE SHEET'!Y1435)</f>
        <v/>
      </c>
      <c s="90" t="str">
        <f>IF('S.D.PASTE SHEET'!Z1435="","",'S.D.PASTE SHEET'!Z1435)</f>
        <v/>
      </c>
      <c s="90" t="str">
        <f>IF('S.D.PASTE SHEET'!AA1435="","",'S.D.PASTE SHEET'!AA1435)</f>
        <v/>
      </c>
      <c s="90" t="str">
        <f>IF('S.D.PASTE SHEET'!AB1435="","",'S.D.PASTE SHEET'!AB1435)</f>
        <v/>
      </c>
      <c s="90" t="str">
        <f>IF('S.D.PASTE SHEET'!AC1435="","",'S.D.PASTE SHEET'!AC1435)</f>
        <v/>
      </c>
      <c s="90" t="str">
        <f>IF('S.D.PASTE SHEET'!AD1435="","",'S.D.PASTE SHEET'!AD1435)</f>
        <v/>
      </c>
      <c s="34"/>
      <c s="32" t="str">
        <f>IF(AK1435="","",IF(AK1435&gt;0,COUNT($AG$2:AG1435),""))</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5" s="32" t="str">
        <f>IF(BC1435="","",IF(BC1435&gt;0,COUNT($AY$2:AY1435),""))</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6" spans="1:66" ht="15.75" customHeight="1">
      <c r="A1436" s="90" t="str">
        <f>IF('S.D.PASTE SHEET'!A1436="","",'S.D.PASTE SHEET'!A1436)</f>
        <v/>
      </c>
      <c s="90" t="str">
        <f>IF('S.D.PASTE SHEET'!B1436="","",'S.D.PASTE SHEET'!B1436)</f>
        <v/>
      </c>
      <c s="90" t="str">
        <f>IF('S.D.PASTE SHEET'!C1436="","",'S.D.PASTE SHEET'!C1436)</f>
        <v/>
      </c>
      <c s="91" t="str">
        <f>IF('S.D.PASTE SHEET'!D1436="","",'S.D.PASTE SHEET'!D1436)</f>
        <v/>
      </c>
      <c s="90" t="str">
        <f>IF('S.D.PASTE SHEET'!E1436="","",UPPER('S.D.PASTE SHEET'!E1436))</f>
        <v/>
      </c>
      <c s="90" t="str">
        <f>IF('S.D.PASTE SHEET'!F1436="","",'S.D.PASTE SHEET'!F1436)</f>
        <v/>
      </c>
      <c s="90" t="str">
        <f>IF('S.D.PASTE SHEET'!G1436="","",UPPER('S.D.PASTE SHEET'!G1436))</f>
        <v/>
      </c>
      <c s="90" t="str">
        <f>IF('S.D.PASTE SHEET'!H1436="","",UPPER('S.D.PASTE SHEET'!H1436))</f>
        <v/>
      </c>
      <c s="90" t="str">
        <f>IF('S.D.PASTE SHEET'!I1436="","",'S.D.PASTE SHEET'!I1436)</f>
        <v/>
      </c>
      <c s="91" t="str">
        <f>IF('S.D.PASTE SHEET'!J1436="","",'S.D.PASTE SHEET'!J1436)</f>
        <v/>
      </c>
      <c s="90" t="str">
        <f>IF('S.D.PASTE SHEET'!K1436="","",'S.D.PASTE SHEET'!K1436)</f>
        <v/>
      </c>
      <c s="90" t="str">
        <f>IF('S.D.PASTE SHEET'!L1436="","",'S.D.PASTE SHEET'!L1436)</f>
        <v/>
      </c>
      <c s="90" t="str">
        <f>IF('S.D.PASTE SHEET'!M1436="","",'S.D.PASTE SHEET'!M1436)</f>
        <v/>
      </c>
      <c s="90" t="str">
        <f>IF('S.D.PASTE SHEET'!N1436="","",'S.D.PASTE SHEET'!N1436)</f>
        <v/>
      </c>
      <c s="90" t="str">
        <f>IF('S.D.PASTE SHEET'!O1436="","",'S.D.PASTE SHEET'!O1436)</f>
        <v/>
      </c>
      <c s="90" t="str">
        <f>IF('S.D.PASTE SHEET'!P1436="","",'S.D.PASTE SHEET'!P1436)</f>
        <v/>
      </c>
      <c s="90" t="str">
        <f>IF('S.D.PASTE SHEET'!Q1436="","",'S.D.PASTE SHEET'!Q1436)</f>
        <v/>
      </c>
      <c s="90" t="str">
        <f>IF('S.D.PASTE SHEET'!R1436="","",'S.D.PASTE SHEET'!R1436)</f>
        <v/>
      </c>
      <c s="90" t="str">
        <f>IF('S.D.PASTE SHEET'!S1436="","",'S.D.PASTE SHEET'!S1436)</f>
        <v/>
      </c>
      <c s="90" t="str">
        <f>IF('S.D.PASTE SHEET'!T1436="","",'S.D.PASTE SHEET'!T1436)</f>
        <v/>
      </c>
      <c s="90" t="str">
        <f>IF('S.D.PASTE SHEET'!U1436="","",'S.D.PASTE SHEET'!U1436)</f>
        <v/>
      </c>
      <c s="90" t="str">
        <f>IF('S.D.PASTE SHEET'!V1436="","",'S.D.PASTE SHEET'!V1436)</f>
        <v/>
      </c>
      <c s="90" t="str">
        <f>IF('S.D.PASTE SHEET'!W1436="","",'S.D.PASTE SHEET'!W1436)</f>
        <v/>
      </c>
      <c s="90" t="str">
        <f>IF('S.D.PASTE SHEET'!X1436="","",'S.D.PASTE SHEET'!X1436)</f>
        <v/>
      </c>
      <c s="90" t="str">
        <f>IF('S.D.PASTE SHEET'!Y1436="","",'S.D.PASTE SHEET'!Y1436)</f>
        <v/>
      </c>
      <c s="90" t="str">
        <f>IF('S.D.PASTE SHEET'!Z1436="","",'S.D.PASTE SHEET'!Z1436)</f>
        <v/>
      </c>
      <c s="90" t="str">
        <f>IF('S.D.PASTE SHEET'!AA1436="","",'S.D.PASTE SHEET'!AA1436)</f>
        <v/>
      </c>
      <c s="90" t="str">
        <f>IF('S.D.PASTE SHEET'!AB1436="","",'S.D.PASTE SHEET'!AB1436)</f>
        <v/>
      </c>
      <c s="90" t="str">
        <f>IF('S.D.PASTE SHEET'!AC1436="","",'S.D.PASTE SHEET'!AC1436)</f>
        <v/>
      </c>
      <c s="90" t="str">
        <f>IF('S.D.PASTE SHEET'!AD1436="","",'S.D.PASTE SHEET'!AD1436)</f>
        <v/>
      </c>
      <c s="34"/>
      <c s="32" t="str">
        <f>IF(AK1436="","",IF(AK1436&gt;0,COUNT($AG$2:AG1436),""))</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6" s="32" t="str">
        <f>IF(BC1436="","",IF(BC1436&gt;0,COUNT($AY$2:AY1436),""))</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7" spans="1:66" ht="15.75" customHeight="1">
      <c r="A1437" s="90" t="str">
        <f>IF('S.D.PASTE SHEET'!A1437="","",'S.D.PASTE SHEET'!A1437)</f>
        <v/>
      </c>
      <c s="90" t="str">
        <f>IF('S.D.PASTE SHEET'!B1437="","",'S.D.PASTE SHEET'!B1437)</f>
        <v/>
      </c>
      <c s="90" t="str">
        <f>IF('S.D.PASTE SHEET'!C1437="","",'S.D.PASTE SHEET'!C1437)</f>
        <v/>
      </c>
      <c s="91" t="str">
        <f>IF('S.D.PASTE SHEET'!D1437="","",'S.D.PASTE SHEET'!D1437)</f>
        <v/>
      </c>
      <c s="90" t="str">
        <f>IF('S.D.PASTE SHEET'!E1437="","",UPPER('S.D.PASTE SHEET'!E1437))</f>
        <v/>
      </c>
      <c s="90" t="str">
        <f>IF('S.D.PASTE SHEET'!F1437="","",'S.D.PASTE SHEET'!F1437)</f>
        <v/>
      </c>
      <c s="90" t="str">
        <f>IF('S.D.PASTE SHEET'!G1437="","",UPPER('S.D.PASTE SHEET'!G1437))</f>
        <v/>
      </c>
      <c s="90" t="str">
        <f>IF('S.D.PASTE SHEET'!H1437="","",UPPER('S.D.PASTE SHEET'!H1437))</f>
        <v/>
      </c>
      <c s="90" t="str">
        <f>IF('S.D.PASTE SHEET'!I1437="","",'S.D.PASTE SHEET'!I1437)</f>
        <v/>
      </c>
      <c s="91" t="str">
        <f>IF('S.D.PASTE SHEET'!J1437="","",'S.D.PASTE SHEET'!J1437)</f>
        <v/>
      </c>
      <c s="90" t="str">
        <f>IF('S.D.PASTE SHEET'!K1437="","",'S.D.PASTE SHEET'!K1437)</f>
        <v/>
      </c>
      <c s="90" t="str">
        <f>IF('S.D.PASTE SHEET'!L1437="","",'S.D.PASTE SHEET'!L1437)</f>
        <v/>
      </c>
      <c s="90" t="str">
        <f>IF('S.D.PASTE SHEET'!M1437="","",'S.D.PASTE SHEET'!M1437)</f>
        <v/>
      </c>
      <c s="90" t="str">
        <f>IF('S.D.PASTE SHEET'!N1437="","",'S.D.PASTE SHEET'!N1437)</f>
        <v/>
      </c>
      <c s="90" t="str">
        <f>IF('S.D.PASTE SHEET'!O1437="","",'S.D.PASTE SHEET'!O1437)</f>
        <v/>
      </c>
      <c s="90" t="str">
        <f>IF('S.D.PASTE SHEET'!P1437="","",'S.D.PASTE SHEET'!P1437)</f>
        <v/>
      </c>
      <c s="90" t="str">
        <f>IF('S.D.PASTE SHEET'!Q1437="","",'S.D.PASTE SHEET'!Q1437)</f>
        <v/>
      </c>
      <c s="90" t="str">
        <f>IF('S.D.PASTE SHEET'!R1437="","",'S.D.PASTE SHEET'!R1437)</f>
        <v/>
      </c>
      <c s="90" t="str">
        <f>IF('S.D.PASTE SHEET'!S1437="","",'S.D.PASTE SHEET'!S1437)</f>
        <v/>
      </c>
      <c s="90" t="str">
        <f>IF('S.D.PASTE SHEET'!T1437="","",'S.D.PASTE SHEET'!T1437)</f>
        <v/>
      </c>
      <c s="90" t="str">
        <f>IF('S.D.PASTE SHEET'!U1437="","",'S.D.PASTE SHEET'!U1437)</f>
        <v/>
      </c>
      <c s="90" t="str">
        <f>IF('S.D.PASTE SHEET'!V1437="","",'S.D.PASTE SHEET'!V1437)</f>
        <v/>
      </c>
      <c s="90" t="str">
        <f>IF('S.D.PASTE SHEET'!W1437="","",'S.D.PASTE SHEET'!W1437)</f>
        <v/>
      </c>
      <c s="90" t="str">
        <f>IF('S.D.PASTE SHEET'!X1437="","",'S.D.PASTE SHEET'!X1437)</f>
        <v/>
      </c>
      <c s="90" t="str">
        <f>IF('S.D.PASTE SHEET'!Y1437="","",'S.D.PASTE SHEET'!Y1437)</f>
        <v/>
      </c>
      <c s="90" t="str">
        <f>IF('S.D.PASTE SHEET'!Z1437="","",'S.D.PASTE SHEET'!Z1437)</f>
        <v/>
      </c>
      <c s="90" t="str">
        <f>IF('S.D.PASTE SHEET'!AA1437="","",'S.D.PASTE SHEET'!AA1437)</f>
        <v/>
      </c>
      <c s="90" t="str">
        <f>IF('S.D.PASTE SHEET'!AB1437="","",'S.D.PASTE SHEET'!AB1437)</f>
        <v/>
      </c>
      <c s="90" t="str">
        <f>IF('S.D.PASTE SHEET'!AC1437="","",'S.D.PASTE SHEET'!AC1437)</f>
        <v/>
      </c>
      <c s="90" t="str">
        <f>IF('S.D.PASTE SHEET'!AD1437="","",'S.D.PASTE SHEET'!AD1437)</f>
        <v/>
      </c>
      <c s="34"/>
      <c s="32" t="str">
        <f>IF(AK1437="","",IF(AK1437&gt;0,COUNT($AG$2:AG1437),""))</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7" s="32" t="str">
        <f>IF(BC1437="","",IF(BC1437&gt;0,COUNT($AY$2:AY1437),""))</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8" spans="1:66" ht="15.75" customHeight="1">
      <c r="A1438" s="90" t="str">
        <f>IF('S.D.PASTE SHEET'!A1438="","",'S.D.PASTE SHEET'!A1438)</f>
        <v/>
      </c>
      <c s="90" t="str">
        <f>IF('S.D.PASTE SHEET'!B1438="","",'S.D.PASTE SHEET'!B1438)</f>
        <v/>
      </c>
      <c s="90" t="str">
        <f>IF('S.D.PASTE SHEET'!C1438="","",'S.D.PASTE SHEET'!C1438)</f>
        <v/>
      </c>
      <c s="91" t="str">
        <f>IF('S.D.PASTE SHEET'!D1438="","",'S.D.PASTE SHEET'!D1438)</f>
        <v/>
      </c>
      <c s="90" t="str">
        <f>IF('S.D.PASTE SHEET'!E1438="","",UPPER('S.D.PASTE SHEET'!E1438))</f>
        <v/>
      </c>
      <c s="90" t="str">
        <f>IF('S.D.PASTE SHEET'!F1438="","",'S.D.PASTE SHEET'!F1438)</f>
        <v/>
      </c>
      <c s="90" t="str">
        <f>IF('S.D.PASTE SHEET'!G1438="","",UPPER('S.D.PASTE SHEET'!G1438))</f>
        <v/>
      </c>
      <c s="90" t="str">
        <f>IF('S.D.PASTE SHEET'!H1438="","",UPPER('S.D.PASTE SHEET'!H1438))</f>
        <v/>
      </c>
      <c s="90" t="str">
        <f>IF('S.D.PASTE SHEET'!I1438="","",'S.D.PASTE SHEET'!I1438)</f>
        <v/>
      </c>
      <c s="91" t="str">
        <f>IF('S.D.PASTE SHEET'!J1438="","",'S.D.PASTE SHEET'!J1438)</f>
        <v/>
      </c>
      <c s="90" t="str">
        <f>IF('S.D.PASTE SHEET'!K1438="","",'S.D.PASTE SHEET'!K1438)</f>
        <v/>
      </c>
      <c s="90" t="str">
        <f>IF('S.D.PASTE SHEET'!L1438="","",'S.D.PASTE SHEET'!L1438)</f>
        <v/>
      </c>
      <c s="90" t="str">
        <f>IF('S.D.PASTE SHEET'!M1438="","",'S.D.PASTE SHEET'!M1438)</f>
        <v/>
      </c>
      <c s="90" t="str">
        <f>IF('S.D.PASTE SHEET'!N1438="","",'S.D.PASTE SHEET'!N1438)</f>
        <v/>
      </c>
      <c s="90" t="str">
        <f>IF('S.D.PASTE SHEET'!O1438="","",'S.D.PASTE SHEET'!O1438)</f>
        <v/>
      </c>
      <c s="90" t="str">
        <f>IF('S.D.PASTE SHEET'!P1438="","",'S.D.PASTE SHEET'!P1438)</f>
        <v/>
      </c>
      <c s="90" t="str">
        <f>IF('S.D.PASTE SHEET'!Q1438="","",'S.D.PASTE SHEET'!Q1438)</f>
        <v/>
      </c>
      <c s="90" t="str">
        <f>IF('S.D.PASTE SHEET'!R1438="","",'S.D.PASTE SHEET'!R1438)</f>
        <v/>
      </c>
      <c s="90" t="str">
        <f>IF('S.D.PASTE SHEET'!S1438="","",'S.D.PASTE SHEET'!S1438)</f>
        <v/>
      </c>
      <c s="90" t="str">
        <f>IF('S.D.PASTE SHEET'!T1438="","",'S.D.PASTE SHEET'!T1438)</f>
        <v/>
      </c>
      <c s="90" t="str">
        <f>IF('S.D.PASTE SHEET'!U1438="","",'S.D.PASTE SHEET'!U1438)</f>
        <v/>
      </c>
      <c s="90" t="str">
        <f>IF('S.D.PASTE SHEET'!V1438="","",'S.D.PASTE SHEET'!V1438)</f>
        <v/>
      </c>
      <c s="90" t="str">
        <f>IF('S.D.PASTE SHEET'!W1438="","",'S.D.PASTE SHEET'!W1438)</f>
        <v/>
      </c>
      <c s="90" t="str">
        <f>IF('S.D.PASTE SHEET'!X1438="","",'S.D.PASTE SHEET'!X1438)</f>
        <v/>
      </c>
      <c s="90" t="str">
        <f>IF('S.D.PASTE SHEET'!Y1438="","",'S.D.PASTE SHEET'!Y1438)</f>
        <v/>
      </c>
      <c s="90" t="str">
        <f>IF('S.D.PASTE SHEET'!Z1438="","",'S.D.PASTE SHEET'!Z1438)</f>
        <v/>
      </c>
      <c s="90" t="str">
        <f>IF('S.D.PASTE SHEET'!AA1438="","",'S.D.PASTE SHEET'!AA1438)</f>
        <v/>
      </c>
      <c s="90" t="str">
        <f>IF('S.D.PASTE SHEET'!AB1438="","",'S.D.PASTE SHEET'!AB1438)</f>
        <v/>
      </c>
      <c s="90" t="str">
        <f>IF('S.D.PASTE SHEET'!AC1438="","",'S.D.PASTE SHEET'!AC1438)</f>
        <v/>
      </c>
      <c s="90" t="str">
        <f>IF('S.D.PASTE SHEET'!AD1438="","",'S.D.PASTE SHEET'!AD1438)</f>
        <v/>
      </c>
      <c s="34"/>
      <c s="32" t="str">
        <f>IF(AK1438="","",IF(AK1438&gt;0,COUNT($AG$2:AG1438),""))</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8" s="32" t="str">
        <f>IF(BC1438="","",IF(BC1438&gt;0,COUNT($AY$2:AY1438),""))</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39" spans="1:66" ht="15.75" customHeight="1">
      <c r="A1439" s="90" t="str">
        <f>IF('S.D.PASTE SHEET'!A1439="","",'S.D.PASTE SHEET'!A1439)</f>
        <v/>
      </c>
      <c s="90" t="str">
        <f>IF('S.D.PASTE SHEET'!B1439="","",'S.D.PASTE SHEET'!B1439)</f>
        <v/>
      </c>
      <c s="90" t="str">
        <f>IF('S.D.PASTE SHEET'!C1439="","",'S.D.PASTE SHEET'!C1439)</f>
        <v/>
      </c>
      <c s="91" t="str">
        <f>IF('S.D.PASTE SHEET'!D1439="","",'S.D.PASTE SHEET'!D1439)</f>
        <v/>
      </c>
      <c s="90" t="str">
        <f>IF('S.D.PASTE SHEET'!E1439="","",UPPER('S.D.PASTE SHEET'!E1439))</f>
        <v/>
      </c>
      <c s="90" t="str">
        <f>IF('S.D.PASTE SHEET'!F1439="","",'S.D.PASTE SHEET'!F1439)</f>
        <v/>
      </c>
      <c s="90" t="str">
        <f>IF('S.D.PASTE SHEET'!G1439="","",UPPER('S.D.PASTE SHEET'!G1439))</f>
        <v/>
      </c>
      <c s="90" t="str">
        <f>IF('S.D.PASTE SHEET'!H1439="","",UPPER('S.D.PASTE SHEET'!H1439))</f>
        <v/>
      </c>
      <c s="90" t="str">
        <f>IF('S.D.PASTE SHEET'!I1439="","",'S.D.PASTE SHEET'!I1439)</f>
        <v/>
      </c>
      <c s="91" t="str">
        <f>IF('S.D.PASTE SHEET'!J1439="","",'S.D.PASTE SHEET'!J1439)</f>
        <v/>
      </c>
      <c s="90" t="str">
        <f>IF('S.D.PASTE SHEET'!K1439="","",'S.D.PASTE SHEET'!K1439)</f>
        <v/>
      </c>
      <c s="90" t="str">
        <f>IF('S.D.PASTE SHEET'!L1439="","",'S.D.PASTE SHEET'!L1439)</f>
        <v/>
      </c>
      <c s="90" t="str">
        <f>IF('S.D.PASTE SHEET'!M1439="","",'S.D.PASTE SHEET'!M1439)</f>
        <v/>
      </c>
      <c s="90" t="str">
        <f>IF('S.D.PASTE SHEET'!N1439="","",'S.D.PASTE SHEET'!N1439)</f>
        <v/>
      </c>
      <c s="90" t="str">
        <f>IF('S.D.PASTE SHEET'!O1439="","",'S.D.PASTE SHEET'!O1439)</f>
        <v/>
      </c>
      <c s="90" t="str">
        <f>IF('S.D.PASTE SHEET'!P1439="","",'S.D.PASTE SHEET'!P1439)</f>
        <v/>
      </c>
      <c s="90" t="str">
        <f>IF('S.D.PASTE SHEET'!Q1439="","",'S.D.PASTE SHEET'!Q1439)</f>
        <v/>
      </c>
      <c s="90" t="str">
        <f>IF('S.D.PASTE SHEET'!R1439="","",'S.D.PASTE SHEET'!R1439)</f>
        <v/>
      </c>
      <c s="90" t="str">
        <f>IF('S.D.PASTE SHEET'!S1439="","",'S.D.PASTE SHEET'!S1439)</f>
        <v/>
      </c>
      <c s="90" t="str">
        <f>IF('S.D.PASTE SHEET'!T1439="","",'S.D.PASTE SHEET'!T1439)</f>
        <v/>
      </c>
      <c s="90" t="str">
        <f>IF('S.D.PASTE SHEET'!U1439="","",'S.D.PASTE SHEET'!U1439)</f>
        <v/>
      </c>
      <c s="90" t="str">
        <f>IF('S.D.PASTE SHEET'!V1439="","",'S.D.PASTE SHEET'!V1439)</f>
        <v/>
      </c>
      <c s="90" t="str">
        <f>IF('S.D.PASTE SHEET'!W1439="","",'S.D.PASTE SHEET'!W1439)</f>
        <v/>
      </c>
      <c s="90" t="str">
        <f>IF('S.D.PASTE SHEET'!X1439="","",'S.D.PASTE SHEET'!X1439)</f>
        <v/>
      </c>
      <c s="90" t="str">
        <f>IF('S.D.PASTE SHEET'!Y1439="","",'S.D.PASTE SHEET'!Y1439)</f>
        <v/>
      </c>
      <c s="90" t="str">
        <f>IF('S.D.PASTE SHEET'!Z1439="","",'S.D.PASTE SHEET'!Z1439)</f>
        <v/>
      </c>
      <c s="90" t="str">
        <f>IF('S.D.PASTE SHEET'!AA1439="","",'S.D.PASTE SHEET'!AA1439)</f>
        <v/>
      </c>
      <c s="90" t="str">
        <f>IF('S.D.PASTE SHEET'!AB1439="","",'S.D.PASTE SHEET'!AB1439)</f>
        <v/>
      </c>
      <c s="90" t="str">
        <f>IF('S.D.PASTE SHEET'!AC1439="","",'S.D.PASTE SHEET'!AC1439)</f>
        <v/>
      </c>
      <c s="90" t="str">
        <f>IF('S.D.PASTE SHEET'!AD1439="","",'S.D.PASTE SHEET'!AD1439)</f>
        <v/>
      </c>
      <c s="34"/>
      <c s="32" t="str">
        <f>IF(AK1439="","",IF(AK1439&gt;0,COUNT($AG$2:AG1439),""))</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39" s="32" t="str">
        <f>IF(BC1439="","",IF(BC1439&gt;0,COUNT($AY$2:AY1439),""))</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40" spans="1:66" ht="15.75" customHeight="1">
      <c r="A1440" s="90" t="str">
        <f>IF('S.D.PASTE SHEET'!A1440="","",'S.D.PASTE SHEET'!A1440)</f>
        <v/>
      </c>
      <c s="90" t="str">
        <f>IF('S.D.PASTE SHEET'!B1440="","",'S.D.PASTE SHEET'!B1440)</f>
        <v/>
      </c>
      <c s="90" t="str">
        <f>IF('S.D.PASTE SHEET'!C1440="","",'S.D.PASTE SHEET'!C1440)</f>
        <v/>
      </c>
      <c s="91" t="str">
        <f>IF('S.D.PASTE SHEET'!D1440="","",'S.D.PASTE SHEET'!D1440)</f>
        <v/>
      </c>
      <c s="90" t="str">
        <f>IF('S.D.PASTE SHEET'!E1440="","",UPPER('S.D.PASTE SHEET'!E1440))</f>
        <v/>
      </c>
      <c s="90" t="str">
        <f>IF('S.D.PASTE SHEET'!F1440="","",'S.D.PASTE SHEET'!F1440)</f>
        <v/>
      </c>
      <c s="90" t="str">
        <f>IF('S.D.PASTE SHEET'!G1440="","",UPPER('S.D.PASTE SHEET'!G1440))</f>
        <v/>
      </c>
      <c s="90" t="str">
        <f>IF('S.D.PASTE SHEET'!H1440="","",UPPER('S.D.PASTE SHEET'!H1440))</f>
        <v/>
      </c>
      <c s="90" t="str">
        <f>IF('S.D.PASTE SHEET'!I1440="","",'S.D.PASTE SHEET'!I1440)</f>
        <v/>
      </c>
      <c s="91" t="str">
        <f>IF('S.D.PASTE SHEET'!J1440="","",'S.D.PASTE SHEET'!J1440)</f>
        <v/>
      </c>
      <c s="90" t="str">
        <f>IF('S.D.PASTE SHEET'!K1440="","",'S.D.PASTE SHEET'!K1440)</f>
        <v/>
      </c>
      <c s="90" t="str">
        <f>IF('S.D.PASTE SHEET'!L1440="","",'S.D.PASTE SHEET'!L1440)</f>
        <v/>
      </c>
      <c s="90" t="str">
        <f>IF('S.D.PASTE SHEET'!M1440="","",'S.D.PASTE SHEET'!M1440)</f>
        <v/>
      </c>
      <c s="90" t="str">
        <f>IF('S.D.PASTE SHEET'!N1440="","",'S.D.PASTE SHEET'!N1440)</f>
        <v/>
      </c>
      <c s="90" t="str">
        <f>IF('S.D.PASTE SHEET'!O1440="","",'S.D.PASTE SHEET'!O1440)</f>
        <v/>
      </c>
      <c s="90" t="str">
        <f>IF('S.D.PASTE SHEET'!P1440="","",'S.D.PASTE SHEET'!P1440)</f>
        <v/>
      </c>
      <c s="90" t="str">
        <f>IF('S.D.PASTE SHEET'!Q1440="","",'S.D.PASTE SHEET'!Q1440)</f>
        <v/>
      </c>
      <c s="90" t="str">
        <f>IF('S.D.PASTE SHEET'!R1440="","",'S.D.PASTE SHEET'!R1440)</f>
        <v/>
      </c>
      <c s="90" t="str">
        <f>IF('S.D.PASTE SHEET'!S1440="","",'S.D.PASTE SHEET'!S1440)</f>
        <v/>
      </c>
      <c s="90" t="str">
        <f>IF('S.D.PASTE SHEET'!T1440="","",'S.D.PASTE SHEET'!T1440)</f>
        <v/>
      </c>
      <c s="90" t="str">
        <f>IF('S.D.PASTE SHEET'!U1440="","",'S.D.PASTE SHEET'!U1440)</f>
        <v/>
      </c>
      <c s="90" t="str">
        <f>IF('S.D.PASTE SHEET'!V1440="","",'S.D.PASTE SHEET'!V1440)</f>
        <v/>
      </c>
      <c s="90" t="str">
        <f>IF('S.D.PASTE SHEET'!W1440="","",'S.D.PASTE SHEET'!W1440)</f>
        <v/>
      </c>
      <c s="90" t="str">
        <f>IF('S.D.PASTE SHEET'!X1440="","",'S.D.PASTE SHEET'!X1440)</f>
        <v/>
      </c>
      <c s="90" t="str">
        <f>IF('S.D.PASTE SHEET'!Y1440="","",'S.D.PASTE SHEET'!Y1440)</f>
        <v/>
      </c>
      <c s="90" t="str">
        <f>IF('S.D.PASTE SHEET'!Z1440="","",'S.D.PASTE SHEET'!Z1440)</f>
        <v/>
      </c>
      <c s="90" t="str">
        <f>IF('S.D.PASTE SHEET'!AA1440="","",'S.D.PASTE SHEET'!AA1440)</f>
        <v/>
      </c>
      <c s="90" t="str">
        <f>IF('S.D.PASTE SHEET'!AB1440="","",'S.D.PASTE SHEET'!AB1440)</f>
        <v/>
      </c>
      <c s="90" t="str">
        <f>IF('S.D.PASTE SHEET'!AC1440="","",'S.D.PASTE SHEET'!AC1440)</f>
        <v/>
      </c>
      <c s="90" t="str">
        <f>IF('S.D.PASTE SHEET'!AD1440="","",'S.D.PASTE SHEET'!AD1440)</f>
        <v/>
      </c>
      <c s="34"/>
      <c s="32" t="str">
        <f>IF(AK1440="","",IF(AK1440&gt;0,COUNT($AG$2:AG1440),""))</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 t="shared" si="202"/>
        <v/>
      </c>
      <c r="AX1440" s="32" t="str">
        <f>IF(BC1440="","",IF(BC1440&gt;0,COUNT($AY$2:AY1440),""))</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41" spans="1:66" ht="15.75" customHeight="1">
      <c r="A1441" s="90" t="str">
        <f>IF('S.D.PASTE SHEET'!A1441="","",'S.D.PASTE SHEET'!A1441)</f>
        <v/>
      </c>
      <c s="90" t="str">
        <f>IF('S.D.PASTE SHEET'!B1441="","",'S.D.PASTE SHEET'!B1441)</f>
        <v/>
      </c>
      <c s="90" t="str">
        <f>IF('S.D.PASTE SHEET'!C1441="","",'S.D.PASTE SHEET'!C1441)</f>
        <v/>
      </c>
      <c s="91" t="str">
        <f>IF('S.D.PASTE SHEET'!D1441="","",'S.D.PASTE SHEET'!D1441)</f>
        <v/>
      </c>
      <c s="90" t="str">
        <f>IF('S.D.PASTE SHEET'!E1441="","",UPPER('S.D.PASTE SHEET'!E1441))</f>
        <v/>
      </c>
      <c s="90" t="str">
        <f>IF('S.D.PASTE SHEET'!F1441="","",'S.D.PASTE SHEET'!F1441)</f>
        <v/>
      </c>
      <c s="90" t="str">
        <f>IF('S.D.PASTE SHEET'!G1441="","",UPPER('S.D.PASTE SHEET'!G1441))</f>
        <v/>
      </c>
      <c s="90" t="str">
        <f>IF('S.D.PASTE SHEET'!H1441="","",UPPER('S.D.PASTE SHEET'!H1441))</f>
        <v/>
      </c>
      <c s="90" t="str">
        <f>IF('S.D.PASTE SHEET'!I1441="","",'S.D.PASTE SHEET'!I1441)</f>
        <v/>
      </c>
      <c s="91" t="str">
        <f>IF('S.D.PASTE SHEET'!J1441="","",'S.D.PASTE SHEET'!J1441)</f>
        <v/>
      </c>
      <c s="90" t="str">
        <f>IF('S.D.PASTE SHEET'!K1441="","",'S.D.PASTE SHEET'!K1441)</f>
        <v/>
      </c>
      <c s="90" t="str">
        <f>IF('S.D.PASTE SHEET'!L1441="","",'S.D.PASTE SHEET'!L1441)</f>
        <v/>
      </c>
      <c s="90" t="str">
        <f>IF('S.D.PASTE SHEET'!M1441="","",'S.D.PASTE SHEET'!M1441)</f>
        <v/>
      </c>
      <c s="90" t="str">
        <f>IF('S.D.PASTE SHEET'!N1441="","",'S.D.PASTE SHEET'!N1441)</f>
        <v/>
      </c>
      <c s="90" t="str">
        <f>IF('S.D.PASTE SHEET'!O1441="","",'S.D.PASTE SHEET'!O1441)</f>
        <v/>
      </c>
      <c s="90" t="str">
        <f>IF('S.D.PASTE SHEET'!P1441="","",'S.D.PASTE SHEET'!P1441)</f>
        <v/>
      </c>
      <c s="90" t="str">
        <f>IF('S.D.PASTE SHEET'!Q1441="","",'S.D.PASTE SHEET'!Q1441)</f>
        <v/>
      </c>
      <c s="90" t="str">
        <f>IF('S.D.PASTE SHEET'!R1441="","",'S.D.PASTE SHEET'!R1441)</f>
        <v/>
      </c>
      <c s="90" t="str">
        <f>IF('S.D.PASTE SHEET'!S1441="","",'S.D.PASTE SHEET'!S1441)</f>
        <v/>
      </c>
      <c s="90" t="str">
        <f>IF('S.D.PASTE SHEET'!T1441="","",'S.D.PASTE SHEET'!T1441)</f>
        <v/>
      </c>
      <c s="90" t="str">
        <f>IF('S.D.PASTE SHEET'!U1441="","",'S.D.PASTE SHEET'!U1441)</f>
        <v/>
      </c>
      <c s="90" t="str">
        <f>IF('S.D.PASTE SHEET'!V1441="","",'S.D.PASTE SHEET'!V1441)</f>
        <v/>
      </c>
      <c s="90" t="str">
        <f>IF('S.D.PASTE SHEET'!W1441="","",'S.D.PASTE SHEET'!W1441)</f>
        <v/>
      </c>
      <c s="90" t="str">
        <f>IF('S.D.PASTE SHEET'!X1441="","",'S.D.PASTE SHEET'!X1441)</f>
        <v/>
      </c>
      <c s="90" t="str">
        <f>IF('S.D.PASTE SHEET'!Y1441="","",'S.D.PASTE SHEET'!Y1441)</f>
        <v/>
      </c>
      <c s="90" t="str">
        <f>IF('S.D.PASTE SHEET'!Z1441="","",'S.D.PASTE SHEET'!Z1441)</f>
        <v/>
      </c>
      <c s="90" t="str">
        <f>IF('S.D.PASTE SHEET'!AA1441="","",'S.D.PASTE SHEET'!AA1441)</f>
        <v/>
      </c>
      <c s="90" t="str">
        <f>IF('S.D.PASTE SHEET'!AB1441="","",'S.D.PASTE SHEET'!AB1441)</f>
        <v/>
      </c>
      <c s="90" t="str">
        <f>IF('S.D.PASTE SHEET'!AC1441="","",'S.D.PASTE SHEET'!AC1441)</f>
        <v/>
      </c>
      <c s="90" t="str">
        <f>IF('S.D.PASTE SHEET'!AD1441="","",'S.D.PASTE SHEET'!AD1441)</f>
        <v/>
      </c>
      <c s="34"/>
      <c s="32" t="str">
        <f>IF(AK1441="","",IF(AK1441&gt;0,COUNT($AG$2:AG1441),""))</f>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37" t="str">
        <f t="shared" si="202"/>
        <v/>
      </c>
      <c s="10" t="str">
        <f t="shared" si="202"/>
        <v/>
      </c>
      <c s="10" t="str">
        <f t="shared" si="202"/>
        <v/>
      </c>
      <c s="10" t="str">
        <f t="shared" si="202"/>
        <v/>
      </c>
      <c s="10" t="str">
        <f t="shared" si="202"/>
        <v/>
      </c>
      <c s="10" t="str">
        <f t="shared" si="202"/>
        <v/>
      </c>
      <c s="10" t="str">
        <f>IF(AND($AJ$1=5,$A1441=5),P1441,"")</f>
        <v/>
      </c>
      <c r="AX1441" s="32" t="str">
        <f>IF(BC1441="","",IF(BC1441&gt;0,COUNT($AY$2:AY1441),""))</f>
        <v/>
      </c>
      <c s="10" t="str">
        <f t="shared" si="200"/>
        <v/>
      </c>
      <c s="10" t="str">
        <f t="shared" si="203"/>
        <v/>
      </c>
      <c s="10" t="str">
        <f t="shared" si="203"/>
        <v/>
      </c>
      <c s="39" t="str">
        <f t="shared" si="203"/>
        <v/>
      </c>
      <c s="10" t="str">
        <f t="shared" si="203"/>
        <v/>
      </c>
      <c s="10" t="str">
        <f t="shared" si="203"/>
        <v/>
      </c>
      <c s="10" t="str">
        <f t="shared" si="203"/>
        <v/>
      </c>
      <c s="10" t="str">
        <f t="shared" si="203"/>
        <v/>
      </c>
      <c s="10" t="str">
        <f t="shared" si="203"/>
        <v/>
      </c>
      <c s="39" t="str">
        <f t="shared" si="203"/>
        <v/>
      </c>
      <c s="10" t="str">
        <f t="shared" si="203"/>
        <v/>
      </c>
      <c s="10" t="str">
        <f t="shared" si="203"/>
        <v/>
      </c>
      <c s="10" t="str">
        <f t="shared" si="203"/>
        <v/>
      </c>
      <c s="10" t="str">
        <f t="shared" si="203"/>
        <v/>
      </c>
      <c s="10" t="str">
        <f t="shared" si="203"/>
        <v/>
      </c>
      <c s="10" t="str">
        <f t="shared" si="203"/>
        <v/>
      </c>
    </row>
    <row r="1442" spans="1:66" ht="15.75" customHeight="1">
      <c r="A1442" s="90" t="str">
        <f>IF('S.D.PASTE SHEET'!A1442="","",'S.D.PASTE SHEET'!A1442)</f>
        <v/>
      </c>
      <c s="90" t="str">
        <f>IF('S.D.PASTE SHEET'!B1442="","",'S.D.PASTE SHEET'!B1442)</f>
        <v/>
      </c>
      <c s="90" t="str">
        <f>IF('S.D.PASTE SHEET'!C1442="","",'S.D.PASTE SHEET'!C1442)</f>
        <v/>
      </c>
      <c s="91" t="str">
        <f>IF('S.D.PASTE SHEET'!D1442="","",'S.D.PASTE SHEET'!D1442)</f>
        <v/>
      </c>
      <c s="90" t="str">
        <f>IF('S.D.PASTE SHEET'!E1442="","",UPPER('S.D.PASTE SHEET'!E1442))</f>
        <v/>
      </c>
      <c s="90" t="str">
        <f>IF('S.D.PASTE SHEET'!F1442="","",'S.D.PASTE SHEET'!F1442)</f>
        <v/>
      </c>
      <c s="90" t="str">
        <f>IF('S.D.PASTE SHEET'!G1442="","",UPPER('S.D.PASTE SHEET'!G1442))</f>
        <v/>
      </c>
      <c s="90" t="str">
        <f>IF('S.D.PASTE SHEET'!H1442="","",UPPER('S.D.PASTE SHEET'!H1442))</f>
        <v/>
      </c>
      <c s="90" t="str">
        <f>IF('S.D.PASTE SHEET'!I1442="","",'S.D.PASTE SHEET'!I1442)</f>
        <v/>
      </c>
      <c s="91" t="str">
        <f>IF('S.D.PASTE SHEET'!J1442="","",'S.D.PASTE SHEET'!J1442)</f>
        <v/>
      </c>
      <c s="90" t="str">
        <f>IF('S.D.PASTE SHEET'!K1442="","",'S.D.PASTE SHEET'!K1442)</f>
        <v/>
      </c>
      <c s="90" t="str">
        <f>IF('S.D.PASTE SHEET'!L1442="","",'S.D.PASTE SHEET'!L1442)</f>
        <v/>
      </c>
      <c s="90" t="str">
        <f>IF('S.D.PASTE SHEET'!M1442="","",'S.D.PASTE SHEET'!M1442)</f>
        <v/>
      </c>
      <c s="90" t="str">
        <f>IF('S.D.PASTE SHEET'!N1442="","",'S.D.PASTE SHEET'!N1442)</f>
        <v/>
      </c>
      <c s="90" t="str">
        <f>IF('S.D.PASTE SHEET'!O1442="","",'S.D.PASTE SHEET'!O1442)</f>
        <v/>
      </c>
      <c s="90" t="str">
        <f>IF('S.D.PASTE SHEET'!P1442="","",'S.D.PASTE SHEET'!P1442)</f>
        <v/>
      </c>
      <c s="90" t="str">
        <f>IF('S.D.PASTE SHEET'!Q1442="","",'S.D.PASTE SHEET'!Q1442)</f>
        <v/>
      </c>
      <c s="90" t="str">
        <f>IF('S.D.PASTE SHEET'!R1442="","",'S.D.PASTE SHEET'!R1442)</f>
        <v/>
      </c>
      <c s="90" t="str">
        <f>IF('S.D.PASTE SHEET'!S1442="","",'S.D.PASTE SHEET'!S1442)</f>
        <v/>
      </c>
      <c s="90" t="str">
        <f>IF('S.D.PASTE SHEET'!T1442="","",'S.D.PASTE SHEET'!T1442)</f>
        <v/>
      </c>
      <c s="90" t="str">
        <f>IF('S.D.PASTE SHEET'!U1442="","",'S.D.PASTE SHEET'!U1442)</f>
        <v/>
      </c>
      <c s="90" t="str">
        <f>IF('S.D.PASTE SHEET'!V1442="","",'S.D.PASTE SHEET'!V1442)</f>
        <v/>
      </c>
      <c s="90" t="str">
        <f>IF('S.D.PASTE SHEET'!W1442="","",'S.D.PASTE SHEET'!W1442)</f>
        <v/>
      </c>
      <c s="90" t="str">
        <f>IF('S.D.PASTE SHEET'!X1442="","",'S.D.PASTE SHEET'!X1442)</f>
        <v/>
      </c>
      <c s="90" t="str">
        <f>IF('S.D.PASTE SHEET'!Y1442="","",'S.D.PASTE SHEET'!Y1442)</f>
        <v/>
      </c>
      <c s="90" t="str">
        <f>IF('S.D.PASTE SHEET'!Z1442="","",'S.D.PASTE SHEET'!Z1442)</f>
        <v/>
      </c>
      <c s="90" t="str">
        <f>IF('S.D.PASTE SHEET'!AA1442="","",'S.D.PASTE SHEET'!AA1442)</f>
        <v/>
      </c>
      <c s="90" t="str">
        <f>IF('S.D.PASTE SHEET'!AB1442="","",'S.D.PASTE SHEET'!AB1442)</f>
        <v/>
      </c>
      <c s="90" t="str">
        <f>IF('S.D.PASTE SHEET'!AC1442="","",'S.D.PASTE SHEET'!AC1442)</f>
        <v/>
      </c>
      <c s="90" t="str">
        <f>IF('S.D.PASTE SHEET'!AD1442="","",'S.D.PASTE SHEET'!AD1442)</f>
        <v/>
      </c>
      <c s="34"/>
      <c s="32" t="str">
        <f>IF(AK1442="","",IF(AK1442&gt;0,COUNT($AG$2:AG1442),""))</f>
        <v/>
      </c>
      <c s="10" t="str">
        <f t="shared" si="204" ref="AG1442:AV1457">IF(AND($AJ$1=5,$A1442=5),A1442,"")</f>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2" s="32" t="str">
        <f>IF(BC1442="","",IF(BC1442&gt;0,COUNT($AY$2:AY1442),""))</f>
        <v/>
      </c>
      <c s="10" t="str">
        <f t="shared" si="200"/>
        <v/>
      </c>
      <c s="10" t="str">
        <f t="shared" si="205" ref="AZ1442:BN1457">IF(AND($BB$1=5,$A1442=5,$BC$1=$B1442),B1442,"")</f>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3" spans="1:66" ht="15.75" customHeight="1">
      <c r="A1443" s="90" t="str">
        <f>IF('S.D.PASTE SHEET'!A1443="","",'S.D.PASTE SHEET'!A1443)</f>
        <v/>
      </c>
      <c s="90" t="str">
        <f>IF('S.D.PASTE SHEET'!B1443="","",'S.D.PASTE SHEET'!B1443)</f>
        <v/>
      </c>
      <c s="90" t="str">
        <f>IF('S.D.PASTE SHEET'!C1443="","",'S.D.PASTE SHEET'!C1443)</f>
        <v/>
      </c>
      <c s="91" t="str">
        <f>IF('S.D.PASTE SHEET'!D1443="","",'S.D.PASTE SHEET'!D1443)</f>
        <v/>
      </c>
      <c s="90" t="str">
        <f>IF('S.D.PASTE SHEET'!E1443="","",UPPER('S.D.PASTE SHEET'!E1443))</f>
        <v/>
      </c>
      <c s="90" t="str">
        <f>IF('S.D.PASTE SHEET'!F1443="","",'S.D.PASTE SHEET'!F1443)</f>
        <v/>
      </c>
      <c s="90" t="str">
        <f>IF('S.D.PASTE SHEET'!G1443="","",UPPER('S.D.PASTE SHEET'!G1443))</f>
        <v/>
      </c>
      <c s="90" t="str">
        <f>IF('S.D.PASTE SHEET'!H1443="","",UPPER('S.D.PASTE SHEET'!H1443))</f>
        <v/>
      </c>
      <c s="90" t="str">
        <f>IF('S.D.PASTE SHEET'!I1443="","",'S.D.PASTE SHEET'!I1443)</f>
        <v/>
      </c>
      <c s="91" t="str">
        <f>IF('S.D.PASTE SHEET'!J1443="","",'S.D.PASTE SHEET'!J1443)</f>
        <v/>
      </c>
      <c s="90" t="str">
        <f>IF('S.D.PASTE SHEET'!K1443="","",'S.D.PASTE SHEET'!K1443)</f>
        <v/>
      </c>
      <c s="90" t="str">
        <f>IF('S.D.PASTE SHEET'!L1443="","",'S.D.PASTE SHEET'!L1443)</f>
        <v/>
      </c>
      <c s="90" t="str">
        <f>IF('S.D.PASTE SHEET'!M1443="","",'S.D.PASTE SHEET'!M1443)</f>
        <v/>
      </c>
      <c s="90" t="str">
        <f>IF('S.D.PASTE SHEET'!N1443="","",'S.D.PASTE SHEET'!N1443)</f>
        <v/>
      </c>
      <c s="90" t="str">
        <f>IF('S.D.PASTE SHEET'!O1443="","",'S.D.PASTE SHEET'!O1443)</f>
        <v/>
      </c>
      <c s="90" t="str">
        <f>IF('S.D.PASTE SHEET'!P1443="","",'S.D.PASTE SHEET'!P1443)</f>
        <v/>
      </c>
      <c s="90" t="str">
        <f>IF('S.D.PASTE SHEET'!Q1443="","",'S.D.PASTE SHEET'!Q1443)</f>
        <v/>
      </c>
      <c s="90" t="str">
        <f>IF('S.D.PASTE SHEET'!R1443="","",'S.D.PASTE SHEET'!R1443)</f>
        <v/>
      </c>
      <c s="90" t="str">
        <f>IF('S.D.PASTE SHEET'!S1443="","",'S.D.PASTE SHEET'!S1443)</f>
        <v/>
      </c>
      <c s="90" t="str">
        <f>IF('S.D.PASTE SHEET'!T1443="","",'S.D.PASTE SHEET'!T1443)</f>
        <v/>
      </c>
      <c s="90" t="str">
        <f>IF('S.D.PASTE SHEET'!U1443="","",'S.D.PASTE SHEET'!U1443)</f>
        <v/>
      </c>
      <c s="90" t="str">
        <f>IF('S.D.PASTE SHEET'!V1443="","",'S.D.PASTE SHEET'!V1443)</f>
        <v/>
      </c>
      <c s="90" t="str">
        <f>IF('S.D.PASTE SHEET'!W1443="","",'S.D.PASTE SHEET'!W1443)</f>
        <v/>
      </c>
      <c s="90" t="str">
        <f>IF('S.D.PASTE SHEET'!X1443="","",'S.D.PASTE SHEET'!X1443)</f>
        <v/>
      </c>
      <c s="90" t="str">
        <f>IF('S.D.PASTE SHEET'!Y1443="","",'S.D.PASTE SHEET'!Y1443)</f>
        <v/>
      </c>
      <c s="90" t="str">
        <f>IF('S.D.PASTE SHEET'!Z1443="","",'S.D.PASTE SHEET'!Z1443)</f>
        <v/>
      </c>
      <c s="90" t="str">
        <f>IF('S.D.PASTE SHEET'!AA1443="","",'S.D.PASTE SHEET'!AA1443)</f>
        <v/>
      </c>
      <c s="90" t="str">
        <f>IF('S.D.PASTE SHEET'!AB1443="","",'S.D.PASTE SHEET'!AB1443)</f>
        <v/>
      </c>
      <c s="90" t="str">
        <f>IF('S.D.PASTE SHEET'!AC1443="","",'S.D.PASTE SHEET'!AC1443)</f>
        <v/>
      </c>
      <c s="90" t="str">
        <f>IF('S.D.PASTE SHEET'!AD1443="","",'S.D.PASTE SHEET'!AD1443)</f>
        <v/>
      </c>
      <c s="34"/>
      <c s="32" t="str">
        <f>IF(AK1443="","",IF(AK1443&gt;0,COUNT($AG$2:AG1443),""))</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3" s="32" t="str">
        <f>IF(BC1443="","",IF(BC1443&gt;0,COUNT($AY$2:AY1443),""))</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4" spans="1:66" ht="15.75" customHeight="1">
      <c r="A1444" s="90" t="str">
        <f>IF('S.D.PASTE SHEET'!A1444="","",'S.D.PASTE SHEET'!A1444)</f>
        <v/>
      </c>
      <c s="90" t="str">
        <f>IF('S.D.PASTE SHEET'!B1444="","",'S.D.PASTE SHEET'!B1444)</f>
        <v/>
      </c>
      <c s="90" t="str">
        <f>IF('S.D.PASTE SHEET'!C1444="","",'S.D.PASTE SHEET'!C1444)</f>
        <v/>
      </c>
      <c s="91" t="str">
        <f>IF('S.D.PASTE SHEET'!D1444="","",'S.D.PASTE SHEET'!D1444)</f>
        <v/>
      </c>
      <c s="90" t="str">
        <f>IF('S.D.PASTE SHEET'!E1444="","",UPPER('S.D.PASTE SHEET'!E1444))</f>
        <v/>
      </c>
      <c s="90" t="str">
        <f>IF('S.D.PASTE SHEET'!F1444="","",'S.D.PASTE SHEET'!F1444)</f>
        <v/>
      </c>
      <c s="90" t="str">
        <f>IF('S.D.PASTE SHEET'!G1444="","",UPPER('S.D.PASTE SHEET'!G1444))</f>
        <v/>
      </c>
      <c s="90" t="str">
        <f>IF('S.D.PASTE SHEET'!H1444="","",UPPER('S.D.PASTE SHEET'!H1444))</f>
        <v/>
      </c>
      <c s="90" t="str">
        <f>IF('S.D.PASTE SHEET'!I1444="","",'S.D.PASTE SHEET'!I1444)</f>
        <v/>
      </c>
      <c s="91" t="str">
        <f>IF('S.D.PASTE SHEET'!J1444="","",'S.D.PASTE SHEET'!J1444)</f>
        <v/>
      </c>
      <c s="90" t="str">
        <f>IF('S.D.PASTE SHEET'!K1444="","",'S.D.PASTE SHEET'!K1444)</f>
        <v/>
      </c>
      <c s="90" t="str">
        <f>IF('S.D.PASTE SHEET'!L1444="","",'S.D.PASTE SHEET'!L1444)</f>
        <v/>
      </c>
      <c s="90" t="str">
        <f>IF('S.D.PASTE SHEET'!M1444="","",'S.D.PASTE SHEET'!M1444)</f>
        <v/>
      </c>
      <c s="90" t="str">
        <f>IF('S.D.PASTE SHEET'!N1444="","",'S.D.PASTE SHEET'!N1444)</f>
        <v/>
      </c>
      <c s="90" t="str">
        <f>IF('S.D.PASTE SHEET'!O1444="","",'S.D.PASTE SHEET'!O1444)</f>
        <v/>
      </c>
      <c s="90" t="str">
        <f>IF('S.D.PASTE SHEET'!P1444="","",'S.D.PASTE SHEET'!P1444)</f>
        <v/>
      </c>
      <c s="90" t="str">
        <f>IF('S.D.PASTE SHEET'!Q1444="","",'S.D.PASTE SHEET'!Q1444)</f>
        <v/>
      </c>
      <c s="90" t="str">
        <f>IF('S.D.PASTE SHEET'!R1444="","",'S.D.PASTE SHEET'!R1444)</f>
        <v/>
      </c>
      <c s="90" t="str">
        <f>IF('S.D.PASTE SHEET'!S1444="","",'S.D.PASTE SHEET'!S1444)</f>
        <v/>
      </c>
      <c s="90" t="str">
        <f>IF('S.D.PASTE SHEET'!T1444="","",'S.D.PASTE SHEET'!T1444)</f>
        <v/>
      </c>
      <c s="90" t="str">
        <f>IF('S.D.PASTE SHEET'!U1444="","",'S.D.PASTE SHEET'!U1444)</f>
        <v/>
      </c>
      <c s="90" t="str">
        <f>IF('S.D.PASTE SHEET'!V1444="","",'S.D.PASTE SHEET'!V1444)</f>
        <v/>
      </c>
      <c s="90" t="str">
        <f>IF('S.D.PASTE SHEET'!W1444="","",'S.D.PASTE SHEET'!W1444)</f>
        <v/>
      </c>
      <c s="90" t="str">
        <f>IF('S.D.PASTE SHEET'!X1444="","",'S.D.PASTE SHEET'!X1444)</f>
        <v/>
      </c>
      <c s="90" t="str">
        <f>IF('S.D.PASTE SHEET'!Y1444="","",'S.D.PASTE SHEET'!Y1444)</f>
        <v/>
      </c>
      <c s="90" t="str">
        <f>IF('S.D.PASTE SHEET'!Z1444="","",'S.D.PASTE SHEET'!Z1444)</f>
        <v/>
      </c>
      <c s="90" t="str">
        <f>IF('S.D.PASTE SHEET'!AA1444="","",'S.D.PASTE SHEET'!AA1444)</f>
        <v/>
      </c>
      <c s="90" t="str">
        <f>IF('S.D.PASTE SHEET'!AB1444="","",'S.D.PASTE SHEET'!AB1444)</f>
        <v/>
      </c>
      <c s="90" t="str">
        <f>IF('S.D.PASTE SHEET'!AC1444="","",'S.D.PASTE SHEET'!AC1444)</f>
        <v/>
      </c>
      <c s="90" t="str">
        <f>IF('S.D.PASTE SHEET'!AD1444="","",'S.D.PASTE SHEET'!AD1444)</f>
        <v/>
      </c>
      <c s="34"/>
      <c s="32" t="str">
        <f>IF(AK1444="","",IF(AK1444&gt;0,COUNT($AG$2:AG1444),""))</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4" s="32" t="str">
        <f>IF(BC1444="","",IF(BC1444&gt;0,COUNT($AY$2:AY1444),""))</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5" spans="1:66" ht="15.75" customHeight="1">
      <c r="A1445" s="90" t="str">
        <f>IF('S.D.PASTE SHEET'!A1445="","",'S.D.PASTE SHEET'!A1445)</f>
        <v/>
      </c>
      <c s="90" t="str">
        <f>IF('S.D.PASTE SHEET'!B1445="","",'S.D.PASTE SHEET'!B1445)</f>
        <v/>
      </c>
      <c s="90" t="str">
        <f>IF('S.D.PASTE SHEET'!C1445="","",'S.D.PASTE SHEET'!C1445)</f>
        <v/>
      </c>
      <c s="91" t="str">
        <f>IF('S.D.PASTE SHEET'!D1445="","",'S.D.PASTE SHEET'!D1445)</f>
        <v/>
      </c>
      <c s="90" t="str">
        <f>IF('S.D.PASTE SHEET'!E1445="","",UPPER('S.D.PASTE SHEET'!E1445))</f>
        <v/>
      </c>
      <c s="90" t="str">
        <f>IF('S.D.PASTE SHEET'!F1445="","",'S.D.PASTE SHEET'!F1445)</f>
        <v/>
      </c>
      <c s="90" t="str">
        <f>IF('S.D.PASTE SHEET'!G1445="","",UPPER('S.D.PASTE SHEET'!G1445))</f>
        <v/>
      </c>
      <c s="90" t="str">
        <f>IF('S.D.PASTE SHEET'!H1445="","",UPPER('S.D.PASTE SHEET'!H1445))</f>
        <v/>
      </c>
      <c s="90" t="str">
        <f>IF('S.D.PASTE SHEET'!I1445="","",'S.D.PASTE SHEET'!I1445)</f>
        <v/>
      </c>
      <c s="91" t="str">
        <f>IF('S.D.PASTE SHEET'!J1445="","",'S.D.PASTE SHEET'!J1445)</f>
        <v/>
      </c>
      <c s="90" t="str">
        <f>IF('S.D.PASTE SHEET'!K1445="","",'S.D.PASTE SHEET'!K1445)</f>
        <v/>
      </c>
      <c s="90" t="str">
        <f>IF('S.D.PASTE SHEET'!L1445="","",'S.D.PASTE SHEET'!L1445)</f>
        <v/>
      </c>
      <c s="90" t="str">
        <f>IF('S.D.PASTE SHEET'!M1445="","",'S.D.PASTE SHEET'!M1445)</f>
        <v/>
      </c>
      <c s="90" t="str">
        <f>IF('S.D.PASTE SHEET'!N1445="","",'S.D.PASTE SHEET'!N1445)</f>
        <v/>
      </c>
      <c s="90" t="str">
        <f>IF('S.D.PASTE SHEET'!O1445="","",'S.D.PASTE SHEET'!O1445)</f>
        <v/>
      </c>
      <c s="90" t="str">
        <f>IF('S.D.PASTE SHEET'!P1445="","",'S.D.PASTE SHEET'!P1445)</f>
        <v/>
      </c>
      <c s="90" t="str">
        <f>IF('S.D.PASTE SHEET'!Q1445="","",'S.D.PASTE SHEET'!Q1445)</f>
        <v/>
      </c>
      <c s="90" t="str">
        <f>IF('S.D.PASTE SHEET'!R1445="","",'S.D.PASTE SHEET'!R1445)</f>
        <v/>
      </c>
      <c s="90" t="str">
        <f>IF('S.D.PASTE SHEET'!S1445="","",'S.D.PASTE SHEET'!S1445)</f>
        <v/>
      </c>
      <c s="90" t="str">
        <f>IF('S.D.PASTE SHEET'!T1445="","",'S.D.PASTE SHEET'!T1445)</f>
        <v/>
      </c>
      <c s="90" t="str">
        <f>IF('S.D.PASTE SHEET'!U1445="","",'S.D.PASTE SHEET'!U1445)</f>
        <v/>
      </c>
      <c s="90" t="str">
        <f>IF('S.D.PASTE SHEET'!V1445="","",'S.D.PASTE SHEET'!V1445)</f>
        <v/>
      </c>
      <c s="90" t="str">
        <f>IF('S.D.PASTE SHEET'!W1445="","",'S.D.PASTE SHEET'!W1445)</f>
        <v/>
      </c>
      <c s="90" t="str">
        <f>IF('S.D.PASTE SHEET'!X1445="","",'S.D.PASTE SHEET'!X1445)</f>
        <v/>
      </c>
      <c s="90" t="str">
        <f>IF('S.D.PASTE SHEET'!Y1445="","",'S.D.PASTE SHEET'!Y1445)</f>
        <v/>
      </c>
      <c s="90" t="str">
        <f>IF('S.D.PASTE SHEET'!Z1445="","",'S.D.PASTE SHEET'!Z1445)</f>
        <v/>
      </c>
      <c s="90" t="str">
        <f>IF('S.D.PASTE SHEET'!AA1445="","",'S.D.PASTE SHEET'!AA1445)</f>
        <v/>
      </c>
      <c s="90" t="str">
        <f>IF('S.D.PASTE SHEET'!AB1445="","",'S.D.PASTE SHEET'!AB1445)</f>
        <v/>
      </c>
      <c s="90" t="str">
        <f>IF('S.D.PASTE SHEET'!AC1445="","",'S.D.PASTE SHEET'!AC1445)</f>
        <v/>
      </c>
      <c s="90" t="str">
        <f>IF('S.D.PASTE SHEET'!AD1445="","",'S.D.PASTE SHEET'!AD1445)</f>
        <v/>
      </c>
      <c s="34"/>
      <c s="32" t="str">
        <f>IF(AK1445="","",IF(AK1445&gt;0,COUNT($AG$2:AG1445),""))</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5" s="32" t="str">
        <f>IF(BC1445="","",IF(BC1445&gt;0,COUNT($AY$2:AY1445),""))</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6" spans="1:66" ht="15.75" customHeight="1">
      <c r="A1446" s="90" t="str">
        <f>IF('S.D.PASTE SHEET'!A1446="","",'S.D.PASTE SHEET'!A1446)</f>
        <v/>
      </c>
      <c s="90" t="str">
        <f>IF('S.D.PASTE SHEET'!B1446="","",'S.D.PASTE SHEET'!B1446)</f>
        <v/>
      </c>
      <c s="90" t="str">
        <f>IF('S.D.PASTE SHEET'!C1446="","",'S.D.PASTE SHEET'!C1446)</f>
        <v/>
      </c>
      <c s="91" t="str">
        <f>IF('S.D.PASTE SHEET'!D1446="","",'S.D.PASTE SHEET'!D1446)</f>
        <v/>
      </c>
      <c s="90" t="str">
        <f>IF('S.D.PASTE SHEET'!E1446="","",UPPER('S.D.PASTE SHEET'!E1446))</f>
        <v/>
      </c>
      <c s="90" t="str">
        <f>IF('S.D.PASTE SHEET'!F1446="","",'S.D.PASTE SHEET'!F1446)</f>
        <v/>
      </c>
      <c s="90" t="str">
        <f>IF('S.D.PASTE SHEET'!G1446="","",UPPER('S.D.PASTE SHEET'!G1446))</f>
        <v/>
      </c>
      <c s="90" t="str">
        <f>IF('S.D.PASTE SHEET'!H1446="","",UPPER('S.D.PASTE SHEET'!H1446))</f>
        <v/>
      </c>
      <c s="90" t="str">
        <f>IF('S.D.PASTE SHEET'!I1446="","",'S.D.PASTE SHEET'!I1446)</f>
        <v/>
      </c>
      <c s="91" t="str">
        <f>IF('S.D.PASTE SHEET'!J1446="","",'S.D.PASTE SHEET'!J1446)</f>
        <v/>
      </c>
      <c s="90" t="str">
        <f>IF('S.D.PASTE SHEET'!K1446="","",'S.D.PASTE SHEET'!K1446)</f>
        <v/>
      </c>
      <c s="90" t="str">
        <f>IF('S.D.PASTE SHEET'!L1446="","",'S.D.PASTE SHEET'!L1446)</f>
        <v/>
      </c>
      <c s="90" t="str">
        <f>IF('S.D.PASTE SHEET'!M1446="","",'S.D.PASTE SHEET'!M1446)</f>
        <v/>
      </c>
      <c s="90" t="str">
        <f>IF('S.D.PASTE SHEET'!N1446="","",'S.D.PASTE SHEET'!N1446)</f>
        <v/>
      </c>
      <c s="90" t="str">
        <f>IF('S.D.PASTE SHEET'!O1446="","",'S.D.PASTE SHEET'!O1446)</f>
        <v/>
      </c>
      <c s="90" t="str">
        <f>IF('S.D.PASTE SHEET'!P1446="","",'S.D.PASTE SHEET'!P1446)</f>
        <v/>
      </c>
      <c s="90" t="str">
        <f>IF('S.D.PASTE SHEET'!Q1446="","",'S.D.PASTE SHEET'!Q1446)</f>
        <v/>
      </c>
      <c s="90" t="str">
        <f>IF('S.D.PASTE SHEET'!R1446="","",'S.D.PASTE SHEET'!R1446)</f>
        <v/>
      </c>
      <c s="90" t="str">
        <f>IF('S.D.PASTE SHEET'!S1446="","",'S.D.PASTE SHEET'!S1446)</f>
        <v/>
      </c>
      <c s="90" t="str">
        <f>IF('S.D.PASTE SHEET'!T1446="","",'S.D.PASTE SHEET'!T1446)</f>
        <v/>
      </c>
      <c s="90" t="str">
        <f>IF('S.D.PASTE SHEET'!U1446="","",'S.D.PASTE SHEET'!U1446)</f>
        <v/>
      </c>
      <c s="90" t="str">
        <f>IF('S.D.PASTE SHEET'!V1446="","",'S.D.PASTE SHEET'!V1446)</f>
        <v/>
      </c>
      <c s="90" t="str">
        <f>IF('S.D.PASTE SHEET'!W1446="","",'S.D.PASTE SHEET'!W1446)</f>
        <v/>
      </c>
      <c s="90" t="str">
        <f>IF('S.D.PASTE SHEET'!X1446="","",'S.D.PASTE SHEET'!X1446)</f>
        <v/>
      </c>
      <c s="90" t="str">
        <f>IF('S.D.PASTE SHEET'!Y1446="","",'S.D.PASTE SHEET'!Y1446)</f>
        <v/>
      </c>
      <c s="90" t="str">
        <f>IF('S.D.PASTE SHEET'!Z1446="","",'S.D.PASTE SHEET'!Z1446)</f>
        <v/>
      </c>
      <c s="90" t="str">
        <f>IF('S.D.PASTE SHEET'!AA1446="","",'S.D.PASTE SHEET'!AA1446)</f>
        <v/>
      </c>
      <c s="90" t="str">
        <f>IF('S.D.PASTE SHEET'!AB1446="","",'S.D.PASTE SHEET'!AB1446)</f>
        <v/>
      </c>
      <c s="90" t="str">
        <f>IF('S.D.PASTE SHEET'!AC1446="","",'S.D.PASTE SHEET'!AC1446)</f>
        <v/>
      </c>
      <c s="90" t="str">
        <f>IF('S.D.PASTE SHEET'!AD1446="","",'S.D.PASTE SHEET'!AD1446)</f>
        <v/>
      </c>
      <c s="34"/>
      <c s="32" t="str">
        <f>IF(AK1446="","",IF(AK1446&gt;0,COUNT($AG$2:AG1446),""))</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6" s="32" t="str">
        <f>IF(BC1446="","",IF(BC1446&gt;0,COUNT($AY$2:AY1446),""))</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7" spans="1:66" ht="15.75" customHeight="1">
      <c r="A1447" s="90" t="str">
        <f>IF('S.D.PASTE SHEET'!A1447="","",'S.D.PASTE SHEET'!A1447)</f>
        <v/>
      </c>
      <c s="90" t="str">
        <f>IF('S.D.PASTE SHEET'!B1447="","",'S.D.PASTE SHEET'!B1447)</f>
        <v/>
      </c>
      <c s="90" t="str">
        <f>IF('S.D.PASTE SHEET'!C1447="","",'S.D.PASTE SHEET'!C1447)</f>
        <v/>
      </c>
      <c s="91" t="str">
        <f>IF('S.D.PASTE SHEET'!D1447="","",'S.D.PASTE SHEET'!D1447)</f>
        <v/>
      </c>
      <c s="90" t="str">
        <f>IF('S.D.PASTE SHEET'!E1447="","",UPPER('S.D.PASTE SHEET'!E1447))</f>
        <v/>
      </c>
      <c s="90" t="str">
        <f>IF('S.D.PASTE SHEET'!F1447="","",'S.D.PASTE SHEET'!F1447)</f>
        <v/>
      </c>
      <c s="90" t="str">
        <f>IF('S.D.PASTE SHEET'!G1447="","",UPPER('S.D.PASTE SHEET'!G1447))</f>
        <v/>
      </c>
      <c s="90" t="str">
        <f>IF('S.D.PASTE SHEET'!H1447="","",UPPER('S.D.PASTE SHEET'!H1447))</f>
        <v/>
      </c>
      <c s="90" t="str">
        <f>IF('S.D.PASTE SHEET'!I1447="","",'S.D.PASTE SHEET'!I1447)</f>
        <v/>
      </c>
      <c s="91" t="str">
        <f>IF('S.D.PASTE SHEET'!J1447="","",'S.D.PASTE SHEET'!J1447)</f>
        <v/>
      </c>
      <c s="90" t="str">
        <f>IF('S.D.PASTE SHEET'!K1447="","",'S.D.PASTE SHEET'!K1447)</f>
        <v/>
      </c>
      <c s="90" t="str">
        <f>IF('S.D.PASTE SHEET'!L1447="","",'S.D.PASTE SHEET'!L1447)</f>
        <v/>
      </c>
      <c s="90" t="str">
        <f>IF('S.D.PASTE SHEET'!M1447="","",'S.D.PASTE SHEET'!M1447)</f>
        <v/>
      </c>
      <c s="90" t="str">
        <f>IF('S.D.PASTE SHEET'!N1447="","",'S.D.PASTE SHEET'!N1447)</f>
        <v/>
      </c>
      <c s="90" t="str">
        <f>IF('S.D.PASTE SHEET'!O1447="","",'S.D.PASTE SHEET'!O1447)</f>
        <v/>
      </c>
      <c s="90" t="str">
        <f>IF('S.D.PASTE SHEET'!P1447="","",'S.D.PASTE SHEET'!P1447)</f>
        <v/>
      </c>
      <c s="90" t="str">
        <f>IF('S.D.PASTE SHEET'!Q1447="","",'S.D.PASTE SHEET'!Q1447)</f>
        <v/>
      </c>
      <c s="90" t="str">
        <f>IF('S.D.PASTE SHEET'!R1447="","",'S.D.PASTE SHEET'!R1447)</f>
        <v/>
      </c>
      <c s="90" t="str">
        <f>IF('S.D.PASTE SHEET'!S1447="","",'S.D.PASTE SHEET'!S1447)</f>
        <v/>
      </c>
      <c s="90" t="str">
        <f>IF('S.D.PASTE SHEET'!T1447="","",'S.D.PASTE SHEET'!T1447)</f>
        <v/>
      </c>
      <c s="90" t="str">
        <f>IF('S.D.PASTE SHEET'!U1447="","",'S.D.PASTE SHEET'!U1447)</f>
        <v/>
      </c>
      <c s="90" t="str">
        <f>IF('S.D.PASTE SHEET'!V1447="","",'S.D.PASTE SHEET'!V1447)</f>
        <v/>
      </c>
      <c s="90" t="str">
        <f>IF('S.D.PASTE SHEET'!W1447="","",'S.D.PASTE SHEET'!W1447)</f>
        <v/>
      </c>
      <c s="90" t="str">
        <f>IF('S.D.PASTE SHEET'!X1447="","",'S.D.PASTE SHEET'!X1447)</f>
        <v/>
      </c>
      <c s="90" t="str">
        <f>IF('S.D.PASTE SHEET'!Y1447="","",'S.D.PASTE SHEET'!Y1447)</f>
        <v/>
      </c>
      <c s="90" t="str">
        <f>IF('S.D.PASTE SHEET'!Z1447="","",'S.D.PASTE SHEET'!Z1447)</f>
        <v/>
      </c>
      <c s="90" t="str">
        <f>IF('S.D.PASTE SHEET'!AA1447="","",'S.D.PASTE SHEET'!AA1447)</f>
        <v/>
      </c>
      <c s="90" t="str">
        <f>IF('S.D.PASTE SHEET'!AB1447="","",'S.D.PASTE SHEET'!AB1447)</f>
        <v/>
      </c>
      <c s="90" t="str">
        <f>IF('S.D.PASTE SHEET'!AC1447="","",'S.D.PASTE SHEET'!AC1447)</f>
        <v/>
      </c>
      <c s="90" t="str">
        <f>IF('S.D.PASTE SHEET'!AD1447="","",'S.D.PASTE SHEET'!AD1447)</f>
        <v/>
      </c>
      <c s="34"/>
      <c s="32" t="str">
        <f>IF(AK1447="","",IF(AK1447&gt;0,COUNT($AG$2:AG1447),""))</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7" s="32" t="str">
        <f>IF(BC1447="","",IF(BC1447&gt;0,COUNT($AY$2:AY1447),""))</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8" spans="1:66" ht="15.75" customHeight="1">
      <c r="A1448" s="90" t="str">
        <f>IF('S.D.PASTE SHEET'!A1448="","",'S.D.PASTE SHEET'!A1448)</f>
        <v/>
      </c>
      <c s="90" t="str">
        <f>IF('S.D.PASTE SHEET'!B1448="","",'S.D.PASTE SHEET'!B1448)</f>
        <v/>
      </c>
      <c s="90" t="str">
        <f>IF('S.D.PASTE SHEET'!C1448="","",'S.D.PASTE SHEET'!C1448)</f>
        <v/>
      </c>
      <c s="91" t="str">
        <f>IF('S.D.PASTE SHEET'!D1448="","",'S.D.PASTE SHEET'!D1448)</f>
        <v/>
      </c>
      <c s="90" t="str">
        <f>IF('S.D.PASTE SHEET'!E1448="","",UPPER('S.D.PASTE SHEET'!E1448))</f>
        <v/>
      </c>
      <c s="90" t="str">
        <f>IF('S.D.PASTE SHEET'!F1448="","",'S.D.PASTE SHEET'!F1448)</f>
        <v/>
      </c>
      <c s="90" t="str">
        <f>IF('S.D.PASTE SHEET'!G1448="","",UPPER('S.D.PASTE SHEET'!G1448))</f>
        <v/>
      </c>
      <c s="90" t="str">
        <f>IF('S.D.PASTE SHEET'!H1448="","",UPPER('S.D.PASTE SHEET'!H1448))</f>
        <v/>
      </c>
      <c s="90" t="str">
        <f>IF('S.D.PASTE SHEET'!I1448="","",'S.D.PASTE SHEET'!I1448)</f>
        <v/>
      </c>
      <c s="91" t="str">
        <f>IF('S.D.PASTE SHEET'!J1448="","",'S.D.PASTE SHEET'!J1448)</f>
        <v/>
      </c>
      <c s="90" t="str">
        <f>IF('S.D.PASTE SHEET'!K1448="","",'S.D.PASTE SHEET'!K1448)</f>
        <v/>
      </c>
      <c s="90" t="str">
        <f>IF('S.D.PASTE SHEET'!L1448="","",'S.D.PASTE SHEET'!L1448)</f>
        <v/>
      </c>
      <c s="90" t="str">
        <f>IF('S.D.PASTE SHEET'!M1448="","",'S.D.PASTE SHEET'!M1448)</f>
        <v/>
      </c>
      <c s="90" t="str">
        <f>IF('S.D.PASTE SHEET'!N1448="","",'S.D.PASTE SHEET'!N1448)</f>
        <v/>
      </c>
      <c s="90" t="str">
        <f>IF('S.D.PASTE SHEET'!O1448="","",'S.D.PASTE SHEET'!O1448)</f>
        <v/>
      </c>
      <c s="90" t="str">
        <f>IF('S.D.PASTE SHEET'!P1448="","",'S.D.PASTE SHEET'!P1448)</f>
        <v/>
      </c>
      <c s="90" t="str">
        <f>IF('S.D.PASTE SHEET'!Q1448="","",'S.D.PASTE SHEET'!Q1448)</f>
        <v/>
      </c>
      <c s="90" t="str">
        <f>IF('S.D.PASTE SHEET'!R1448="","",'S.D.PASTE SHEET'!R1448)</f>
        <v/>
      </c>
      <c s="90" t="str">
        <f>IF('S.D.PASTE SHEET'!S1448="","",'S.D.PASTE SHEET'!S1448)</f>
        <v/>
      </c>
      <c s="90" t="str">
        <f>IF('S.D.PASTE SHEET'!T1448="","",'S.D.PASTE SHEET'!T1448)</f>
        <v/>
      </c>
      <c s="90" t="str">
        <f>IF('S.D.PASTE SHEET'!U1448="","",'S.D.PASTE SHEET'!U1448)</f>
        <v/>
      </c>
      <c s="90" t="str">
        <f>IF('S.D.PASTE SHEET'!V1448="","",'S.D.PASTE SHEET'!V1448)</f>
        <v/>
      </c>
      <c s="90" t="str">
        <f>IF('S.D.PASTE SHEET'!W1448="","",'S.D.PASTE SHEET'!W1448)</f>
        <v/>
      </c>
      <c s="90" t="str">
        <f>IF('S.D.PASTE SHEET'!X1448="","",'S.D.PASTE SHEET'!X1448)</f>
        <v/>
      </c>
      <c s="90" t="str">
        <f>IF('S.D.PASTE SHEET'!Y1448="","",'S.D.PASTE SHEET'!Y1448)</f>
        <v/>
      </c>
      <c s="90" t="str">
        <f>IF('S.D.PASTE SHEET'!Z1448="","",'S.D.PASTE SHEET'!Z1448)</f>
        <v/>
      </c>
      <c s="90" t="str">
        <f>IF('S.D.PASTE SHEET'!AA1448="","",'S.D.PASTE SHEET'!AA1448)</f>
        <v/>
      </c>
      <c s="90" t="str">
        <f>IF('S.D.PASTE SHEET'!AB1448="","",'S.D.PASTE SHEET'!AB1448)</f>
        <v/>
      </c>
      <c s="90" t="str">
        <f>IF('S.D.PASTE SHEET'!AC1448="","",'S.D.PASTE SHEET'!AC1448)</f>
        <v/>
      </c>
      <c s="90" t="str">
        <f>IF('S.D.PASTE SHEET'!AD1448="","",'S.D.PASTE SHEET'!AD1448)</f>
        <v/>
      </c>
      <c s="34"/>
      <c s="32" t="str">
        <f>IF(AK1448="","",IF(AK1448&gt;0,COUNT($AG$2:AG1448),""))</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8" s="32" t="str">
        <f>IF(BC1448="","",IF(BC1448&gt;0,COUNT($AY$2:AY1448),""))</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49" spans="1:66" ht="15.75" customHeight="1">
      <c r="A1449" s="90" t="str">
        <f>IF('S.D.PASTE SHEET'!A1449="","",'S.D.PASTE SHEET'!A1449)</f>
        <v/>
      </c>
      <c s="90" t="str">
        <f>IF('S.D.PASTE SHEET'!B1449="","",'S.D.PASTE SHEET'!B1449)</f>
        <v/>
      </c>
      <c s="90" t="str">
        <f>IF('S.D.PASTE SHEET'!C1449="","",'S.D.PASTE SHEET'!C1449)</f>
        <v/>
      </c>
      <c s="91" t="str">
        <f>IF('S.D.PASTE SHEET'!D1449="","",'S.D.PASTE SHEET'!D1449)</f>
        <v/>
      </c>
      <c s="90" t="str">
        <f>IF('S.D.PASTE SHEET'!E1449="","",UPPER('S.D.PASTE SHEET'!E1449))</f>
        <v/>
      </c>
      <c s="90" t="str">
        <f>IF('S.D.PASTE SHEET'!F1449="","",'S.D.PASTE SHEET'!F1449)</f>
        <v/>
      </c>
      <c s="90" t="str">
        <f>IF('S.D.PASTE SHEET'!G1449="","",UPPER('S.D.PASTE SHEET'!G1449))</f>
        <v/>
      </c>
      <c s="90" t="str">
        <f>IF('S.D.PASTE SHEET'!H1449="","",UPPER('S.D.PASTE SHEET'!H1449))</f>
        <v/>
      </c>
      <c s="90" t="str">
        <f>IF('S.D.PASTE SHEET'!I1449="","",'S.D.PASTE SHEET'!I1449)</f>
        <v/>
      </c>
      <c s="91" t="str">
        <f>IF('S.D.PASTE SHEET'!J1449="","",'S.D.PASTE SHEET'!J1449)</f>
        <v/>
      </c>
      <c s="90" t="str">
        <f>IF('S.D.PASTE SHEET'!K1449="","",'S.D.PASTE SHEET'!K1449)</f>
        <v/>
      </c>
      <c s="90" t="str">
        <f>IF('S.D.PASTE SHEET'!L1449="","",'S.D.PASTE SHEET'!L1449)</f>
        <v/>
      </c>
      <c s="90" t="str">
        <f>IF('S.D.PASTE SHEET'!M1449="","",'S.D.PASTE SHEET'!M1449)</f>
        <v/>
      </c>
      <c s="90" t="str">
        <f>IF('S.D.PASTE SHEET'!N1449="","",'S.D.PASTE SHEET'!N1449)</f>
        <v/>
      </c>
      <c s="90" t="str">
        <f>IF('S.D.PASTE SHEET'!O1449="","",'S.D.PASTE SHEET'!O1449)</f>
        <v/>
      </c>
      <c s="90" t="str">
        <f>IF('S.D.PASTE SHEET'!P1449="","",'S.D.PASTE SHEET'!P1449)</f>
        <v/>
      </c>
      <c s="90" t="str">
        <f>IF('S.D.PASTE SHEET'!Q1449="","",'S.D.PASTE SHEET'!Q1449)</f>
        <v/>
      </c>
      <c s="90" t="str">
        <f>IF('S.D.PASTE SHEET'!R1449="","",'S.D.PASTE SHEET'!R1449)</f>
        <v/>
      </c>
      <c s="90" t="str">
        <f>IF('S.D.PASTE SHEET'!S1449="","",'S.D.PASTE SHEET'!S1449)</f>
        <v/>
      </c>
      <c s="90" t="str">
        <f>IF('S.D.PASTE SHEET'!T1449="","",'S.D.PASTE SHEET'!T1449)</f>
        <v/>
      </c>
      <c s="90" t="str">
        <f>IF('S.D.PASTE SHEET'!U1449="","",'S.D.PASTE SHEET'!U1449)</f>
        <v/>
      </c>
      <c s="90" t="str">
        <f>IF('S.D.PASTE SHEET'!V1449="","",'S.D.PASTE SHEET'!V1449)</f>
        <v/>
      </c>
      <c s="90" t="str">
        <f>IF('S.D.PASTE SHEET'!W1449="","",'S.D.PASTE SHEET'!W1449)</f>
        <v/>
      </c>
      <c s="90" t="str">
        <f>IF('S.D.PASTE SHEET'!X1449="","",'S.D.PASTE SHEET'!X1449)</f>
        <v/>
      </c>
      <c s="90" t="str">
        <f>IF('S.D.PASTE SHEET'!Y1449="","",'S.D.PASTE SHEET'!Y1449)</f>
        <v/>
      </c>
      <c s="90" t="str">
        <f>IF('S.D.PASTE SHEET'!Z1449="","",'S.D.PASTE SHEET'!Z1449)</f>
        <v/>
      </c>
      <c s="90" t="str">
        <f>IF('S.D.PASTE SHEET'!AA1449="","",'S.D.PASTE SHEET'!AA1449)</f>
        <v/>
      </c>
      <c s="90" t="str">
        <f>IF('S.D.PASTE SHEET'!AB1449="","",'S.D.PASTE SHEET'!AB1449)</f>
        <v/>
      </c>
      <c s="90" t="str">
        <f>IF('S.D.PASTE SHEET'!AC1449="","",'S.D.PASTE SHEET'!AC1449)</f>
        <v/>
      </c>
      <c s="90" t="str">
        <f>IF('S.D.PASTE SHEET'!AD1449="","",'S.D.PASTE SHEET'!AD1449)</f>
        <v/>
      </c>
      <c s="34"/>
      <c s="32" t="str">
        <f>IF(AK1449="","",IF(AK1449&gt;0,COUNT($AG$2:AG1449),""))</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49" s="32" t="str">
        <f>IF(BC1449="","",IF(BC1449&gt;0,COUNT($AY$2:AY1449),""))</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0" spans="1:66" ht="15.75" customHeight="1">
      <c r="A1450" s="90" t="str">
        <f>IF('S.D.PASTE SHEET'!A1450="","",'S.D.PASTE SHEET'!A1450)</f>
        <v/>
      </c>
      <c s="90" t="str">
        <f>IF('S.D.PASTE SHEET'!B1450="","",'S.D.PASTE SHEET'!B1450)</f>
        <v/>
      </c>
      <c s="90" t="str">
        <f>IF('S.D.PASTE SHEET'!C1450="","",'S.D.PASTE SHEET'!C1450)</f>
        <v/>
      </c>
      <c s="91" t="str">
        <f>IF('S.D.PASTE SHEET'!D1450="","",'S.D.PASTE SHEET'!D1450)</f>
        <v/>
      </c>
      <c s="90" t="str">
        <f>IF('S.D.PASTE SHEET'!E1450="","",UPPER('S.D.PASTE SHEET'!E1450))</f>
        <v/>
      </c>
      <c s="90" t="str">
        <f>IF('S.D.PASTE SHEET'!F1450="","",'S.D.PASTE SHEET'!F1450)</f>
        <v/>
      </c>
      <c s="90" t="str">
        <f>IF('S.D.PASTE SHEET'!G1450="","",UPPER('S.D.PASTE SHEET'!G1450))</f>
        <v/>
      </c>
      <c s="90" t="str">
        <f>IF('S.D.PASTE SHEET'!H1450="","",UPPER('S.D.PASTE SHEET'!H1450))</f>
        <v/>
      </c>
      <c s="90" t="str">
        <f>IF('S.D.PASTE SHEET'!I1450="","",'S.D.PASTE SHEET'!I1450)</f>
        <v/>
      </c>
      <c s="91" t="str">
        <f>IF('S.D.PASTE SHEET'!J1450="","",'S.D.PASTE SHEET'!J1450)</f>
        <v/>
      </c>
      <c s="90" t="str">
        <f>IF('S.D.PASTE SHEET'!K1450="","",'S.D.PASTE SHEET'!K1450)</f>
        <v/>
      </c>
      <c s="90" t="str">
        <f>IF('S.D.PASTE SHEET'!L1450="","",'S.D.PASTE SHEET'!L1450)</f>
        <v/>
      </c>
      <c s="90" t="str">
        <f>IF('S.D.PASTE SHEET'!M1450="","",'S.D.PASTE SHEET'!M1450)</f>
        <v/>
      </c>
      <c s="90" t="str">
        <f>IF('S.D.PASTE SHEET'!N1450="","",'S.D.PASTE SHEET'!N1450)</f>
        <v/>
      </c>
      <c s="90" t="str">
        <f>IF('S.D.PASTE SHEET'!O1450="","",'S.D.PASTE SHEET'!O1450)</f>
        <v/>
      </c>
      <c s="90" t="str">
        <f>IF('S.D.PASTE SHEET'!P1450="","",'S.D.PASTE SHEET'!P1450)</f>
        <v/>
      </c>
      <c s="90" t="str">
        <f>IF('S.D.PASTE SHEET'!Q1450="","",'S.D.PASTE SHEET'!Q1450)</f>
        <v/>
      </c>
      <c s="90" t="str">
        <f>IF('S.D.PASTE SHEET'!R1450="","",'S.D.PASTE SHEET'!R1450)</f>
        <v/>
      </c>
      <c s="90" t="str">
        <f>IF('S.D.PASTE SHEET'!S1450="","",'S.D.PASTE SHEET'!S1450)</f>
        <v/>
      </c>
      <c s="90" t="str">
        <f>IF('S.D.PASTE SHEET'!T1450="","",'S.D.PASTE SHEET'!T1450)</f>
        <v/>
      </c>
      <c s="90" t="str">
        <f>IF('S.D.PASTE SHEET'!U1450="","",'S.D.PASTE SHEET'!U1450)</f>
        <v/>
      </c>
      <c s="90" t="str">
        <f>IF('S.D.PASTE SHEET'!V1450="","",'S.D.PASTE SHEET'!V1450)</f>
        <v/>
      </c>
      <c s="90" t="str">
        <f>IF('S.D.PASTE SHEET'!W1450="","",'S.D.PASTE SHEET'!W1450)</f>
        <v/>
      </c>
      <c s="90" t="str">
        <f>IF('S.D.PASTE SHEET'!X1450="","",'S.D.PASTE SHEET'!X1450)</f>
        <v/>
      </c>
      <c s="90" t="str">
        <f>IF('S.D.PASTE SHEET'!Y1450="","",'S.D.PASTE SHEET'!Y1450)</f>
        <v/>
      </c>
      <c s="90" t="str">
        <f>IF('S.D.PASTE SHEET'!Z1450="","",'S.D.PASTE SHEET'!Z1450)</f>
        <v/>
      </c>
      <c s="90" t="str">
        <f>IF('S.D.PASTE SHEET'!AA1450="","",'S.D.PASTE SHEET'!AA1450)</f>
        <v/>
      </c>
      <c s="90" t="str">
        <f>IF('S.D.PASTE SHEET'!AB1450="","",'S.D.PASTE SHEET'!AB1450)</f>
        <v/>
      </c>
      <c s="90" t="str">
        <f>IF('S.D.PASTE SHEET'!AC1450="","",'S.D.PASTE SHEET'!AC1450)</f>
        <v/>
      </c>
      <c s="90" t="str">
        <f>IF('S.D.PASTE SHEET'!AD1450="","",'S.D.PASTE SHEET'!AD1450)</f>
        <v/>
      </c>
      <c s="34"/>
      <c s="32" t="str">
        <f>IF(AK1450="","",IF(AK1450&gt;0,COUNT($AG$2:AG1450),""))</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0" s="32" t="str">
        <f>IF(BC1450="","",IF(BC1450&gt;0,COUNT($AY$2:AY1450),""))</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1" spans="1:66" ht="15.75" customHeight="1">
      <c r="A1451" s="90" t="str">
        <f>IF('S.D.PASTE SHEET'!A1451="","",'S.D.PASTE SHEET'!A1451)</f>
        <v/>
      </c>
      <c s="90" t="str">
        <f>IF('S.D.PASTE SHEET'!B1451="","",'S.D.PASTE SHEET'!B1451)</f>
        <v/>
      </c>
      <c s="90" t="str">
        <f>IF('S.D.PASTE SHEET'!C1451="","",'S.D.PASTE SHEET'!C1451)</f>
        <v/>
      </c>
      <c s="91" t="str">
        <f>IF('S.D.PASTE SHEET'!D1451="","",'S.D.PASTE SHEET'!D1451)</f>
        <v/>
      </c>
      <c s="90" t="str">
        <f>IF('S.D.PASTE SHEET'!E1451="","",UPPER('S.D.PASTE SHEET'!E1451))</f>
        <v/>
      </c>
      <c s="90" t="str">
        <f>IF('S.D.PASTE SHEET'!F1451="","",'S.D.PASTE SHEET'!F1451)</f>
        <v/>
      </c>
      <c s="90" t="str">
        <f>IF('S.D.PASTE SHEET'!G1451="","",UPPER('S.D.PASTE SHEET'!G1451))</f>
        <v/>
      </c>
      <c s="90" t="str">
        <f>IF('S.D.PASTE SHEET'!H1451="","",UPPER('S.D.PASTE SHEET'!H1451))</f>
        <v/>
      </c>
      <c s="90" t="str">
        <f>IF('S.D.PASTE SHEET'!I1451="","",'S.D.PASTE SHEET'!I1451)</f>
        <v/>
      </c>
      <c s="91" t="str">
        <f>IF('S.D.PASTE SHEET'!J1451="","",'S.D.PASTE SHEET'!J1451)</f>
        <v/>
      </c>
      <c s="90" t="str">
        <f>IF('S.D.PASTE SHEET'!K1451="","",'S.D.PASTE SHEET'!K1451)</f>
        <v/>
      </c>
      <c s="90" t="str">
        <f>IF('S.D.PASTE SHEET'!L1451="","",'S.D.PASTE SHEET'!L1451)</f>
        <v/>
      </c>
      <c s="90" t="str">
        <f>IF('S.D.PASTE SHEET'!M1451="","",'S.D.PASTE SHEET'!M1451)</f>
        <v/>
      </c>
      <c s="90" t="str">
        <f>IF('S.D.PASTE SHEET'!N1451="","",'S.D.PASTE SHEET'!N1451)</f>
        <v/>
      </c>
      <c s="90" t="str">
        <f>IF('S.D.PASTE SHEET'!O1451="","",'S.D.PASTE SHEET'!O1451)</f>
        <v/>
      </c>
      <c s="90" t="str">
        <f>IF('S.D.PASTE SHEET'!P1451="","",'S.D.PASTE SHEET'!P1451)</f>
        <v/>
      </c>
      <c s="90" t="str">
        <f>IF('S.D.PASTE SHEET'!Q1451="","",'S.D.PASTE SHEET'!Q1451)</f>
        <v/>
      </c>
      <c s="90" t="str">
        <f>IF('S.D.PASTE SHEET'!R1451="","",'S.D.PASTE SHEET'!R1451)</f>
        <v/>
      </c>
      <c s="90" t="str">
        <f>IF('S.D.PASTE SHEET'!S1451="","",'S.D.PASTE SHEET'!S1451)</f>
        <v/>
      </c>
      <c s="90" t="str">
        <f>IF('S.D.PASTE SHEET'!T1451="","",'S.D.PASTE SHEET'!T1451)</f>
        <v/>
      </c>
      <c s="90" t="str">
        <f>IF('S.D.PASTE SHEET'!U1451="","",'S.D.PASTE SHEET'!U1451)</f>
        <v/>
      </c>
      <c s="90" t="str">
        <f>IF('S.D.PASTE SHEET'!V1451="","",'S.D.PASTE SHEET'!V1451)</f>
        <v/>
      </c>
      <c s="90" t="str">
        <f>IF('S.D.PASTE SHEET'!W1451="","",'S.D.PASTE SHEET'!W1451)</f>
        <v/>
      </c>
      <c s="90" t="str">
        <f>IF('S.D.PASTE SHEET'!X1451="","",'S.D.PASTE SHEET'!X1451)</f>
        <v/>
      </c>
      <c s="90" t="str">
        <f>IF('S.D.PASTE SHEET'!Y1451="","",'S.D.PASTE SHEET'!Y1451)</f>
        <v/>
      </c>
      <c s="90" t="str">
        <f>IF('S.D.PASTE SHEET'!Z1451="","",'S.D.PASTE SHEET'!Z1451)</f>
        <v/>
      </c>
      <c s="90" t="str">
        <f>IF('S.D.PASTE SHEET'!AA1451="","",'S.D.PASTE SHEET'!AA1451)</f>
        <v/>
      </c>
      <c s="90" t="str">
        <f>IF('S.D.PASTE SHEET'!AB1451="","",'S.D.PASTE SHEET'!AB1451)</f>
        <v/>
      </c>
      <c s="90" t="str">
        <f>IF('S.D.PASTE SHEET'!AC1451="","",'S.D.PASTE SHEET'!AC1451)</f>
        <v/>
      </c>
      <c s="90" t="str">
        <f>IF('S.D.PASTE SHEET'!AD1451="","",'S.D.PASTE SHEET'!AD1451)</f>
        <v/>
      </c>
      <c s="34"/>
      <c s="32" t="str">
        <f>IF(AK1451="","",IF(AK1451&gt;0,COUNT($AG$2:AG1451),""))</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1" s="32" t="str">
        <f>IF(BC1451="","",IF(BC1451&gt;0,COUNT($AY$2:AY1451),""))</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2" spans="1:66" ht="15.75" customHeight="1">
      <c r="A1452" s="90" t="str">
        <f>IF('S.D.PASTE SHEET'!A1452="","",'S.D.PASTE SHEET'!A1452)</f>
        <v/>
      </c>
      <c s="90" t="str">
        <f>IF('S.D.PASTE SHEET'!B1452="","",'S.D.PASTE SHEET'!B1452)</f>
        <v/>
      </c>
      <c s="90" t="str">
        <f>IF('S.D.PASTE SHEET'!C1452="","",'S.D.PASTE SHEET'!C1452)</f>
        <v/>
      </c>
      <c s="91" t="str">
        <f>IF('S.D.PASTE SHEET'!D1452="","",'S.D.PASTE SHEET'!D1452)</f>
        <v/>
      </c>
      <c s="90" t="str">
        <f>IF('S.D.PASTE SHEET'!E1452="","",UPPER('S.D.PASTE SHEET'!E1452))</f>
        <v/>
      </c>
      <c s="90" t="str">
        <f>IF('S.D.PASTE SHEET'!F1452="","",'S.D.PASTE SHEET'!F1452)</f>
        <v/>
      </c>
      <c s="90" t="str">
        <f>IF('S.D.PASTE SHEET'!G1452="","",UPPER('S.D.PASTE SHEET'!G1452))</f>
        <v/>
      </c>
      <c s="90" t="str">
        <f>IF('S.D.PASTE SHEET'!H1452="","",UPPER('S.D.PASTE SHEET'!H1452))</f>
        <v/>
      </c>
      <c s="90" t="str">
        <f>IF('S.D.PASTE SHEET'!I1452="","",'S.D.PASTE SHEET'!I1452)</f>
        <v/>
      </c>
      <c s="91" t="str">
        <f>IF('S.D.PASTE SHEET'!J1452="","",'S.D.PASTE SHEET'!J1452)</f>
        <v/>
      </c>
      <c s="90" t="str">
        <f>IF('S.D.PASTE SHEET'!K1452="","",'S.D.PASTE SHEET'!K1452)</f>
        <v/>
      </c>
      <c s="90" t="str">
        <f>IF('S.D.PASTE SHEET'!L1452="","",'S.D.PASTE SHEET'!L1452)</f>
        <v/>
      </c>
      <c s="90" t="str">
        <f>IF('S.D.PASTE SHEET'!M1452="","",'S.D.PASTE SHEET'!M1452)</f>
        <v/>
      </c>
      <c s="90" t="str">
        <f>IF('S.D.PASTE SHEET'!N1452="","",'S.D.PASTE SHEET'!N1452)</f>
        <v/>
      </c>
      <c s="90" t="str">
        <f>IF('S.D.PASTE SHEET'!O1452="","",'S.D.PASTE SHEET'!O1452)</f>
        <v/>
      </c>
      <c s="90" t="str">
        <f>IF('S.D.PASTE SHEET'!P1452="","",'S.D.PASTE SHEET'!P1452)</f>
        <v/>
      </c>
      <c s="90" t="str">
        <f>IF('S.D.PASTE SHEET'!Q1452="","",'S.D.PASTE SHEET'!Q1452)</f>
        <v/>
      </c>
      <c s="90" t="str">
        <f>IF('S.D.PASTE SHEET'!R1452="","",'S.D.PASTE SHEET'!R1452)</f>
        <v/>
      </c>
      <c s="90" t="str">
        <f>IF('S.D.PASTE SHEET'!S1452="","",'S.D.PASTE SHEET'!S1452)</f>
        <v/>
      </c>
      <c s="90" t="str">
        <f>IF('S.D.PASTE SHEET'!T1452="","",'S.D.PASTE SHEET'!T1452)</f>
        <v/>
      </c>
      <c s="90" t="str">
        <f>IF('S.D.PASTE SHEET'!U1452="","",'S.D.PASTE SHEET'!U1452)</f>
        <v/>
      </c>
      <c s="90" t="str">
        <f>IF('S.D.PASTE SHEET'!V1452="","",'S.D.PASTE SHEET'!V1452)</f>
        <v/>
      </c>
      <c s="90" t="str">
        <f>IF('S.D.PASTE SHEET'!W1452="","",'S.D.PASTE SHEET'!W1452)</f>
        <v/>
      </c>
      <c s="90" t="str">
        <f>IF('S.D.PASTE SHEET'!X1452="","",'S.D.PASTE SHEET'!X1452)</f>
        <v/>
      </c>
      <c s="90" t="str">
        <f>IF('S.D.PASTE SHEET'!Y1452="","",'S.D.PASTE SHEET'!Y1452)</f>
        <v/>
      </c>
      <c s="90" t="str">
        <f>IF('S.D.PASTE SHEET'!Z1452="","",'S.D.PASTE SHEET'!Z1452)</f>
        <v/>
      </c>
      <c s="90" t="str">
        <f>IF('S.D.PASTE SHEET'!AA1452="","",'S.D.PASTE SHEET'!AA1452)</f>
        <v/>
      </c>
      <c s="90" t="str">
        <f>IF('S.D.PASTE SHEET'!AB1452="","",'S.D.PASTE SHEET'!AB1452)</f>
        <v/>
      </c>
      <c s="90" t="str">
        <f>IF('S.D.PASTE SHEET'!AC1452="","",'S.D.PASTE SHEET'!AC1452)</f>
        <v/>
      </c>
      <c s="90" t="str">
        <f>IF('S.D.PASTE SHEET'!AD1452="","",'S.D.PASTE SHEET'!AD1452)</f>
        <v/>
      </c>
      <c s="34"/>
      <c s="32" t="str">
        <f>IF(AK1452="","",IF(AK1452&gt;0,COUNT($AG$2:AG1452),""))</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2" s="32" t="str">
        <f>IF(BC1452="","",IF(BC1452&gt;0,COUNT($AY$2:AY1452),""))</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3" spans="1:66" ht="15.75" customHeight="1">
      <c r="A1453" s="90" t="str">
        <f>IF('S.D.PASTE SHEET'!A1453="","",'S.D.PASTE SHEET'!A1453)</f>
        <v/>
      </c>
      <c s="90" t="str">
        <f>IF('S.D.PASTE SHEET'!B1453="","",'S.D.PASTE SHEET'!B1453)</f>
        <v/>
      </c>
      <c s="90" t="str">
        <f>IF('S.D.PASTE SHEET'!C1453="","",'S.D.PASTE SHEET'!C1453)</f>
        <v/>
      </c>
      <c s="91" t="str">
        <f>IF('S.D.PASTE SHEET'!D1453="","",'S.D.PASTE SHEET'!D1453)</f>
        <v/>
      </c>
      <c s="90" t="str">
        <f>IF('S.D.PASTE SHEET'!E1453="","",UPPER('S.D.PASTE SHEET'!E1453))</f>
        <v/>
      </c>
      <c s="90" t="str">
        <f>IF('S.D.PASTE SHEET'!F1453="","",'S.D.PASTE SHEET'!F1453)</f>
        <v/>
      </c>
      <c s="90" t="str">
        <f>IF('S.D.PASTE SHEET'!G1453="","",UPPER('S.D.PASTE SHEET'!G1453))</f>
        <v/>
      </c>
      <c s="90" t="str">
        <f>IF('S.D.PASTE SHEET'!H1453="","",UPPER('S.D.PASTE SHEET'!H1453))</f>
        <v/>
      </c>
      <c s="90" t="str">
        <f>IF('S.D.PASTE SHEET'!I1453="","",'S.D.PASTE SHEET'!I1453)</f>
        <v/>
      </c>
      <c s="91" t="str">
        <f>IF('S.D.PASTE SHEET'!J1453="","",'S.D.PASTE SHEET'!J1453)</f>
        <v/>
      </c>
      <c s="90" t="str">
        <f>IF('S.D.PASTE SHEET'!K1453="","",'S.D.PASTE SHEET'!K1453)</f>
        <v/>
      </c>
      <c s="90" t="str">
        <f>IF('S.D.PASTE SHEET'!L1453="","",'S.D.PASTE SHEET'!L1453)</f>
        <v/>
      </c>
      <c s="90" t="str">
        <f>IF('S.D.PASTE SHEET'!M1453="","",'S.D.PASTE SHEET'!M1453)</f>
        <v/>
      </c>
      <c s="90" t="str">
        <f>IF('S.D.PASTE SHEET'!N1453="","",'S.D.PASTE SHEET'!N1453)</f>
        <v/>
      </c>
      <c s="90" t="str">
        <f>IF('S.D.PASTE SHEET'!O1453="","",'S.D.PASTE SHEET'!O1453)</f>
        <v/>
      </c>
      <c s="90" t="str">
        <f>IF('S.D.PASTE SHEET'!P1453="","",'S.D.PASTE SHEET'!P1453)</f>
        <v/>
      </c>
      <c s="90" t="str">
        <f>IF('S.D.PASTE SHEET'!Q1453="","",'S.D.PASTE SHEET'!Q1453)</f>
        <v/>
      </c>
      <c s="90" t="str">
        <f>IF('S.D.PASTE SHEET'!R1453="","",'S.D.PASTE SHEET'!R1453)</f>
        <v/>
      </c>
      <c s="90" t="str">
        <f>IF('S.D.PASTE SHEET'!S1453="","",'S.D.PASTE SHEET'!S1453)</f>
        <v/>
      </c>
      <c s="90" t="str">
        <f>IF('S.D.PASTE SHEET'!T1453="","",'S.D.PASTE SHEET'!T1453)</f>
        <v/>
      </c>
      <c s="90" t="str">
        <f>IF('S.D.PASTE SHEET'!U1453="","",'S.D.PASTE SHEET'!U1453)</f>
        <v/>
      </c>
      <c s="90" t="str">
        <f>IF('S.D.PASTE SHEET'!V1453="","",'S.D.PASTE SHEET'!V1453)</f>
        <v/>
      </c>
      <c s="90" t="str">
        <f>IF('S.D.PASTE SHEET'!W1453="","",'S.D.PASTE SHEET'!W1453)</f>
        <v/>
      </c>
      <c s="90" t="str">
        <f>IF('S.D.PASTE SHEET'!X1453="","",'S.D.PASTE SHEET'!X1453)</f>
        <v/>
      </c>
      <c s="90" t="str">
        <f>IF('S.D.PASTE SHEET'!Y1453="","",'S.D.PASTE SHEET'!Y1453)</f>
        <v/>
      </c>
      <c s="90" t="str">
        <f>IF('S.D.PASTE SHEET'!Z1453="","",'S.D.PASTE SHEET'!Z1453)</f>
        <v/>
      </c>
      <c s="90" t="str">
        <f>IF('S.D.PASTE SHEET'!AA1453="","",'S.D.PASTE SHEET'!AA1453)</f>
        <v/>
      </c>
      <c s="90" t="str">
        <f>IF('S.D.PASTE SHEET'!AB1453="","",'S.D.PASTE SHEET'!AB1453)</f>
        <v/>
      </c>
      <c s="90" t="str">
        <f>IF('S.D.PASTE SHEET'!AC1453="","",'S.D.PASTE SHEET'!AC1453)</f>
        <v/>
      </c>
      <c s="90" t="str">
        <f>IF('S.D.PASTE SHEET'!AD1453="","",'S.D.PASTE SHEET'!AD1453)</f>
        <v/>
      </c>
      <c s="34"/>
      <c s="32" t="str">
        <f>IF(AK1453="","",IF(AK1453&gt;0,COUNT($AG$2:AG1453),""))</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3" s="32" t="str">
        <f>IF(BC1453="","",IF(BC1453&gt;0,COUNT($AY$2:AY1453),""))</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4" spans="1:66" ht="15.75" customHeight="1">
      <c r="A1454" s="90" t="str">
        <f>IF('S.D.PASTE SHEET'!A1454="","",'S.D.PASTE SHEET'!A1454)</f>
        <v/>
      </c>
      <c s="90" t="str">
        <f>IF('S.D.PASTE SHEET'!B1454="","",'S.D.PASTE SHEET'!B1454)</f>
        <v/>
      </c>
      <c s="90" t="str">
        <f>IF('S.D.PASTE SHEET'!C1454="","",'S.D.PASTE SHEET'!C1454)</f>
        <v/>
      </c>
      <c s="91" t="str">
        <f>IF('S.D.PASTE SHEET'!D1454="","",'S.D.PASTE SHEET'!D1454)</f>
        <v/>
      </c>
      <c s="90" t="str">
        <f>IF('S.D.PASTE SHEET'!E1454="","",UPPER('S.D.PASTE SHEET'!E1454))</f>
        <v/>
      </c>
      <c s="90" t="str">
        <f>IF('S.D.PASTE SHEET'!F1454="","",'S.D.PASTE SHEET'!F1454)</f>
        <v/>
      </c>
      <c s="90" t="str">
        <f>IF('S.D.PASTE SHEET'!G1454="","",UPPER('S.D.PASTE SHEET'!G1454))</f>
        <v/>
      </c>
      <c s="90" t="str">
        <f>IF('S.D.PASTE SHEET'!H1454="","",UPPER('S.D.PASTE SHEET'!H1454))</f>
        <v/>
      </c>
      <c s="90" t="str">
        <f>IF('S.D.PASTE SHEET'!I1454="","",'S.D.PASTE SHEET'!I1454)</f>
        <v/>
      </c>
      <c s="91" t="str">
        <f>IF('S.D.PASTE SHEET'!J1454="","",'S.D.PASTE SHEET'!J1454)</f>
        <v/>
      </c>
      <c s="90" t="str">
        <f>IF('S.D.PASTE SHEET'!K1454="","",'S.D.PASTE SHEET'!K1454)</f>
        <v/>
      </c>
      <c s="90" t="str">
        <f>IF('S.D.PASTE SHEET'!L1454="","",'S.D.PASTE SHEET'!L1454)</f>
        <v/>
      </c>
      <c s="90" t="str">
        <f>IF('S.D.PASTE SHEET'!M1454="","",'S.D.PASTE SHEET'!M1454)</f>
        <v/>
      </c>
      <c s="90" t="str">
        <f>IF('S.D.PASTE SHEET'!N1454="","",'S.D.PASTE SHEET'!N1454)</f>
        <v/>
      </c>
      <c s="90" t="str">
        <f>IF('S.D.PASTE SHEET'!O1454="","",'S.D.PASTE SHEET'!O1454)</f>
        <v/>
      </c>
      <c s="90" t="str">
        <f>IF('S.D.PASTE SHEET'!P1454="","",'S.D.PASTE SHEET'!P1454)</f>
        <v/>
      </c>
      <c s="90" t="str">
        <f>IF('S.D.PASTE SHEET'!Q1454="","",'S.D.PASTE SHEET'!Q1454)</f>
        <v/>
      </c>
      <c s="90" t="str">
        <f>IF('S.D.PASTE SHEET'!R1454="","",'S.D.PASTE SHEET'!R1454)</f>
        <v/>
      </c>
      <c s="90" t="str">
        <f>IF('S.D.PASTE SHEET'!S1454="","",'S.D.PASTE SHEET'!S1454)</f>
        <v/>
      </c>
      <c s="90" t="str">
        <f>IF('S.D.PASTE SHEET'!T1454="","",'S.D.PASTE SHEET'!T1454)</f>
        <v/>
      </c>
      <c s="90" t="str">
        <f>IF('S.D.PASTE SHEET'!U1454="","",'S.D.PASTE SHEET'!U1454)</f>
        <v/>
      </c>
      <c s="90" t="str">
        <f>IF('S.D.PASTE SHEET'!V1454="","",'S.D.PASTE SHEET'!V1454)</f>
        <v/>
      </c>
      <c s="90" t="str">
        <f>IF('S.D.PASTE SHEET'!W1454="","",'S.D.PASTE SHEET'!W1454)</f>
        <v/>
      </c>
      <c s="90" t="str">
        <f>IF('S.D.PASTE SHEET'!X1454="","",'S.D.PASTE SHEET'!X1454)</f>
        <v/>
      </c>
      <c s="90" t="str">
        <f>IF('S.D.PASTE SHEET'!Y1454="","",'S.D.PASTE SHEET'!Y1454)</f>
        <v/>
      </c>
      <c s="90" t="str">
        <f>IF('S.D.PASTE SHEET'!Z1454="","",'S.D.PASTE SHEET'!Z1454)</f>
        <v/>
      </c>
      <c s="90" t="str">
        <f>IF('S.D.PASTE SHEET'!AA1454="","",'S.D.PASTE SHEET'!AA1454)</f>
        <v/>
      </c>
      <c s="90" t="str">
        <f>IF('S.D.PASTE SHEET'!AB1454="","",'S.D.PASTE SHEET'!AB1454)</f>
        <v/>
      </c>
      <c s="90" t="str">
        <f>IF('S.D.PASTE SHEET'!AC1454="","",'S.D.PASTE SHEET'!AC1454)</f>
        <v/>
      </c>
      <c s="90" t="str">
        <f>IF('S.D.PASTE SHEET'!AD1454="","",'S.D.PASTE SHEET'!AD1454)</f>
        <v/>
      </c>
      <c s="34"/>
      <c s="32" t="str">
        <f>IF(AK1454="","",IF(AK1454&gt;0,COUNT($AG$2:AG1454),""))</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4" s="32" t="str">
        <f>IF(BC1454="","",IF(BC1454&gt;0,COUNT($AY$2:AY1454),""))</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5" spans="1:66" ht="15.75" customHeight="1">
      <c r="A1455" s="90" t="str">
        <f>IF('S.D.PASTE SHEET'!A1455="","",'S.D.PASTE SHEET'!A1455)</f>
        <v/>
      </c>
      <c s="90" t="str">
        <f>IF('S.D.PASTE SHEET'!B1455="","",'S.D.PASTE SHEET'!B1455)</f>
        <v/>
      </c>
      <c s="90" t="str">
        <f>IF('S.D.PASTE SHEET'!C1455="","",'S.D.PASTE SHEET'!C1455)</f>
        <v/>
      </c>
      <c s="91" t="str">
        <f>IF('S.D.PASTE SHEET'!D1455="","",'S.D.PASTE SHEET'!D1455)</f>
        <v/>
      </c>
      <c s="90" t="str">
        <f>IF('S.D.PASTE SHEET'!E1455="","",UPPER('S.D.PASTE SHEET'!E1455))</f>
        <v/>
      </c>
      <c s="90" t="str">
        <f>IF('S.D.PASTE SHEET'!F1455="","",'S.D.PASTE SHEET'!F1455)</f>
        <v/>
      </c>
      <c s="90" t="str">
        <f>IF('S.D.PASTE SHEET'!G1455="","",UPPER('S.D.PASTE SHEET'!G1455))</f>
        <v/>
      </c>
      <c s="90" t="str">
        <f>IF('S.D.PASTE SHEET'!H1455="","",UPPER('S.D.PASTE SHEET'!H1455))</f>
        <v/>
      </c>
      <c s="90" t="str">
        <f>IF('S.D.PASTE SHEET'!I1455="","",'S.D.PASTE SHEET'!I1455)</f>
        <v/>
      </c>
      <c s="91" t="str">
        <f>IF('S.D.PASTE SHEET'!J1455="","",'S.D.PASTE SHEET'!J1455)</f>
        <v/>
      </c>
      <c s="90" t="str">
        <f>IF('S.D.PASTE SHEET'!K1455="","",'S.D.PASTE SHEET'!K1455)</f>
        <v/>
      </c>
      <c s="90" t="str">
        <f>IF('S.D.PASTE SHEET'!L1455="","",'S.D.PASTE SHEET'!L1455)</f>
        <v/>
      </c>
      <c s="90" t="str">
        <f>IF('S.D.PASTE SHEET'!M1455="","",'S.D.PASTE SHEET'!M1455)</f>
        <v/>
      </c>
      <c s="90" t="str">
        <f>IF('S.D.PASTE SHEET'!N1455="","",'S.D.PASTE SHEET'!N1455)</f>
        <v/>
      </c>
      <c s="90" t="str">
        <f>IF('S.D.PASTE SHEET'!O1455="","",'S.D.PASTE SHEET'!O1455)</f>
        <v/>
      </c>
      <c s="90" t="str">
        <f>IF('S.D.PASTE SHEET'!P1455="","",'S.D.PASTE SHEET'!P1455)</f>
        <v/>
      </c>
      <c s="90" t="str">
        <f>IF('S.D.PASTE SHEET'!Q1455="","",'S.D.PASTE SHEET'!Q1455)</f>
        <v/>
      </c>
      <c s="90" t="str">
        <f>IF('S.D.PASTE SHEET'!R1455="","",'S.D.PASTE SHEET'!R1455)</f>
        <v/>
      </c>
      <c s="90" t="str">
        <f>IF('S.D.PASTE SHEET'!S1455="","",'S.D.PASTE SHEET'!S1455)</f>
        <v/>
      </c>
      <c s="90" t="str">
        <f>IF('S.D.PASTE SHEET'!T1455="","",'S.D.PASTE SHEET'!T1455)</f>
        <v/>
      </c>
      <c s="90" t="str">
        <f>IF('S.D.PASTE SHEET'!U1455="","",'S.D.PASTE SHEET'!U1455)</f>
        <v/>
      </c>
      <c s="90" t="str">
        <f>IF('S.D.PASTE SHEET'!V1455="","",'S.D.PASTE SHEET'!V1455)</f>
        <v/>
      </c>
      <c s="90" t="str">
        <f>IF('S.D.PASTE SHEET'!W1455="","",'S.D.PASTE SHEET'!W1455)</f>
        <v/>
      </c>
      <c s="90" t="str">
        <f>IF('S.D.PASTE SHEET'!X1455="","",'S.D.PASTE SHEET'!X1455)</f>
        <v/>
      </c>
      <c s="90" t="str">
        <f>IF('S.D.PASTE SHEET'!Y1455="","",'S.D.PASTE SHEET'!Y1455)</f>
        <v/>
      </c>
      <c s="90" t="str">
        <f>IF('S.D.PASTE SHEET'!Z1455="","",'S.D.PASTE SHEET'!Z1455)</f>
        <v/>
      </c>
      <c s="90" t="str">
        <f>IF('S.D.PASTE SHEET'!AA1455="","",'S.D.PASTE SHEET'!AA1455)</f>
        <v/>
      </c>
      <c s="90" t="str">
        <f>IF('S.D.PASTE SHEET'!AB1455="","",'S.D.PASTE SHEET'!AB1455)</f>
        <v/>
      </c>
      <c s="90" t="str">
        <f>IF('S.D.PASTE SHEET'!AC1455="","",'S.D.PASTE SHEET'!AC1455)</f>
        <v/>
      </c>
      <c s="90" t="str">
        <f>IF('S.D.PASTE SHEET'!AD1455="","",'S.D.PASTE SHEET'!AD1455)</f>
        <v/>
      </c>
      <c s="34"/>
      <c s="32" t="str">
        <f>IF(AK1455="","",IF(AK1455&gt;0,COUNT($AG$2:AG1455),""))</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5" s="32" t="str">
        <f>IF(BC1455="","",IF(BC1455&gt;0,COUNT($AY$2:AY1455),""))</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6" spans="1:66" ht="15.75" customHeight="1">
      <c r="A1456" s="90" t="str">
        <f>IF('S.D.PASTE SHEET'!A1456="","",'S.D.PASTE SHEET'!A1456)</f>
        <v/>
      </c>
      <c s="90" t="str">
        <f>IF('S.D.PASTE SHEET'!B1456="","",'S.D.PASTE SHEET'!B1456)</f>
        <v/>
      </c>
      <c s="90" t="str">
        <f>IF('S.D.PASTE SHEET'!C1456="","",'S.D.PASTE SHEET'!C1456)</f>
        <v/>
      </c>
      <c s="91" t="str">
        <f>IF('S.D.PASTE SHEET'!D1456="","",'S.D.PASTE SHEET'!D1456)</f>
        <v/>
      </c>
      <c s="90" t="str">
        <f>IF('S.D.PASTE SHEET'!E1456="","",UPPER('S.D.PASTE SHEET'!E1456))</f>
        <v/>
      </c>
      <c s="90" t="str">
        <f>IF('S.D.PASTE SHEET'!F1456="","",'S.D.PASTE SHEET'!F1456)</f>
        <v/>
      </c>
      <c s="90" t="str">
        <f>IF('S.D.PASTE SHEET'!G1456="","",UPPER('S.D.PASTE SHEET'!G1456))</f>
        <v/>
      </c>
      <c s="90" t="str">
        <f>IF('S.D.PASTE SHEET'!H1456="","",UPPER('S.D.PASTE SHEET'!H1456))</f>
        <v/>
      </c>
      <c s="90" t="str">
        <f>IF('S.D.PASTE SHEET'!I1456="","",'S.D.PASTE SHEET'!I1456)</f>
        <v/>
      </c>
      <c s="91" t="str">
        <f>IF('S.D.PASTE SHEET'!J1456="","",'S.D.PASTE SHEET'!J1456)</f>
        <v/>
      </c>
      <c s="90" t="str">
        <f>IF('S.D.PASTE SHEET'!K1456="","",'S.D.PASTE SHEET'!K1456)</f>
        <v/>
      </c>
      <c s="90" t="str">
        <f>IF('S.D.PASTE SHEET'!L1456="","",'S.D.PASTE SHEET'!L1456)</f>
        <v/>
      </c>
      <c s="90" t="str">
        <f>IF('S.D.PASTE SHEET'!M1456="","",'S.D.PASTE SHEET'!M1456)</f>
        <v/>
      </c>
      <c s="90" t="str">
        <f>IF('S.D.PASTE SHEET'!N1456="","",'S.D.PASTE SHEET'!N1456)</f>
        <v/>
      </c>
      <c s="90" t="str">
        <f>IF('S.D.PASTE SHEET'!O1456="","",'S.D.PASTE SHEET'!O1456)</f>
        <v/>
      </c>
      <c s="90" t="str">
        <f>IF('S.D.PASTE SHEET'!P1456="","",'S.D.PASTE SHEET'!P1456)</f>
        <v/>
      </c>
      <c s="90" t="str">
        <f>IF('S.D.PASTE SHEET'!Q1456="","",'S.D.PASTE SHEET'!Q1456)</f>
        <v/>
      </c>
      <c s="90" t="str">
        <f>IF('S.D.PASTE SHEET'!R1456="","",'S.D.PASTE SHEET'!R1456)</f>
        <v/>
      </c>
      <c s="90" t="str">
        <f>IF('S.D.PASTE SHEET'!S1456="","",'S.D.PASTE SHEET'!S1456)</f>
        <v/>
      </c>
      <c s="90" t="str">
        <f>IF('S.D.PASTE SHEET'!T1456="","",'S.D.PASTE SHEET'!T1456)</f>
        <v/>
      </c>
      <c s="90" t="str">
        <f>IF('S.D.PASTE SHEET'!U1456="","",'S.D.PASTE SHEET'!U1456)</f>
        <v/>
      </c>
      <c s="90" t="str">
        <f>IF('S.D.PASTE SHEET'!V1456="","",'S.D.PASTE SHEET'!V1456)</f>
        <v/>
      </c>
      <c s="90" t="str">
        <f>IF('S.D.PASTE SHEET'!W1456="","",'S.D.PASTE SHEET'!W1456)</f>
        <v/>
      </c>
      <c s="90" t="str">
        <f>IF('S.D.PASTE SHEET'!X1456="","",'S.D.PASTE SHEET'!X1456)</f>
        <v/>
      </c>
      <c s="90" t="str">
        <f>IF('S.D.PASTE SHEET'!Y1456="","",'S.D.PASTE SHEET'!Y1456)</f>
        <v/>
      </c>
      <c s="90" t="str">
        <f>IF('S.D.PASTE SHEET'!Z1456="","",'S.D.PASTE SHEET'!Z1456)</f>
        <v/>
      </c>
      <c s="90" t="str">
        <f>IF('S.D.PASTE SHEET'!AA1456="","",'S.D.PASTE SHEET'!AA1456)</f>
        <v/>
      </c>
      <c s="90" t="str">
        <f>IF('S.D.PASTE SHEET'!AB1456="","",'S.D.PASTE SHEET'!AB1456)</f>
        <v/>
      </c>
      <c s="90" t="str">
        <f>IF('S.D.PASTE SHEET'!AC1456="","",'S.D.PASTE SHEET'!AC1456)</f>
        <v/>
      </c>
      <c s="90" t="str">
        <f>IF('S.D.PASTE SHEET'!AD1456="","",'S.D.PASTE SHEET'!AD1456)</f>
        <v/>
      </c>
      <c s="34"/>
      <c s="32" t="str">
        <f>IF(AK1456="","",IF(AK1456&gt;0,COUNT($AG$2:AG1456),""))</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 t="shared" si="204"/>
        <v/>
      </c>
      <c r="AX1456" s="32" t="str">
        <f>IF(BC1456="","",IF(BC1456&gt;0,COUNT($AY$2:AY1456),""))</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7" spans="1:66" ht="15.75" customHeight="1">
      <c r="A1457" s="90" t="str">
        <f>IF('S.D.PASTE SHEET'!A1457="","",'S.D.PASTE SHEET'!A1457)</f>
        <v/>
      </c>
      <c s="90" t="str">
        <f>IF('S.D.PASTE SHEET'!B1457="","",'S.D.PASTE SHEET'!B1457)</f>
        <v/>
      </c>
      <c s="90" t="str">
        <f>IF('S.D.PASTE SHEET'!C1457="","",'S.D.PASTE SHEET'!C1457)</f>
        <v/>
      </c>
      <c s="91" t="str">
        <f>IF('S.D.PASTE SHEET'!D1457="","",'S.D.PASTE SHEET'!D1457)</f>
        <v/>
      </c>
      <c s="90" t="str">
        <f>IF('S.D.PASTE SHEET'!E1457="","",UPPER('S.D.PASTE SHEET'!E1457))</f>
        <v/>
      </c>
      <c s="90" t="str">
        <f>IF('S.D.PASTE SHEET'!F1457="","",'S.D.PASTE SHEET'!F1457)</f>
        <v/>
      </c>
      <c s="90" t="str">
        <f>IF('S.D.PASTE SHEET'!G1457="","",UPPER('S.D.PASTE SHEET'!G1457))</f>
        <v/>
      </c>
      <c s="90" t="str">
        <f>IF('S.D.PASTE SHEET'!H1457="","",UPPER('S.D.PASTE SHEET'!H1457))</f>
        <v/>
      </c>
      <c s="90" t="str">
        <f>IF('S.D.PASTE SHEET'!I1457="","",'S.D.PASTE SHEET'!I1457)</f>
        <v/>
      </c>
      <c s="91" t="str">
        <f>IF('S.D.PASTE SHEET'!J1457="","",'S.D.PASTE SHEET'!J1457)</f>
        <v/>
      </c>
      <c s="90" t="str">
        <f>IF('S.D.PASTE SHEET'!K1457="","",'S.D.PASTE SHEET'!K1457)</f>
        <v/>
      </c>
      <c s="90" t="str">
        <f>IF('S.D.PASTE SHEET'!L1457="","",'S.D.PASTE SHEET'!L1457)</f>
        <v/>
      </c>
      <c s="90" t="str">
        <f>IF('S.D.PASTE SHEET'!M1457="","",'S.D.PASTE SHEET'!M1457)</f>
        <v/>
      </c>
      <c s="90" t="str">
        <f>IF('S.D.PASTE SHEET'!N1457="","",'S.D.PASTE SHEET'!N1457)</f>
        <v/>
      </c>
      <c s="90" t="str">
        <f>IF('S.D.PASTE SHEET'!O1457="","",'S.D.PASTE SHEET'!O1457)</f>
        <v/>
      </c>
      <c s="90" t="str">
        <f>IF('S.D.PASTE SHEET'!P1457="","",'S.D.PASTE SHEET'!P1457)</f>
        <v/>
      </c>
      <c s="90" t="str">
        <f>IF('S.D.PASTE SHEET'!Q1457="","",'S.D.PASTE SHEET'!Q1457)</f>
        <v/>
      </c>
      <c s="90" t="str">
        <f>IF('S.D.PASTE SHEET'!R1457="","",'S.D.PASTE SHEET'!R1457)</f>
        <v/>
      </c>
      <c s="90" t="str">
        <f>IF('S.D.PASTE SHEET'!S1457="","",'S.D.PASTE SHEET'!S1457)</f>
        <v/>
      </c>
      <c s="90" t="str">
        <f>IF('S.D.PASTE SHEET'!T1457="","",'S.D.PASTE SHEET'!T1457)</f>
        <v/>
      </c>
      <c s="90" t="str">
        <f>IF('S.D.PASTE SHEET'!U1457="","",'S.D.PASTE SHEET'!U1457)</f>
        <v/>
      </c>
      <c s="90" t="str">
        <f>IF('S.D.PASTE SHEET'!V1457="","",'S.D.PASTE SHEET'!V1457)</f>
        <v/>
      </c>
      <c s="90" t="str">
        <f>IF('S.D.PASTE SHEET'!W1457="","",'S.D.PASTE SHEET'!W1457)</f>
        <v/>
      </c>
      <c s="90" t="str">
        <f>IF('S.D.PASTE SHEET'!X1457="","",'S.D.PASTE SHEET'!X1457)</f>
        <v/>
      </c>
      <c s="90" t="str">
        <f>IF('S.D.PASTE SHEET'!Y1457="","",'S.D.PASTE SHEET'!Y1457)</f>
        <v/>
      </c>
      <c s="90" t="str">
        <f>IF('S.D.PASTE SHEET'!Z1457="","",'S.D.PASTE SHEET'!Z1457)</f>
        <v/>
      </c>
      <c s="90" t="str">
        <f>IF('S.D.PASTE SHEET'!AA1457="","",'S.D.PASTE SHEET'!AA1457)</f>
        <v/>
      </c>
      <c s="90" t="str">
        <f>IF('S.D.PASTE SHEET'!AB1457="","",'S.D.PASTE SHEET'!AB1457)</f>
        <v/>
      </c>
      <c s="90" t="str">
        <f>IF('S.D.PASTE SHEET'!AC1457="","",'S.D.PASTE SHEET'!AC1457)</f>
        <v/>
      </c>
      <c s="90" t="str">
        <f>IF('S.D.PASTE SHEET'!AD1457="","",'S.D.PASTE SHEET'!AD1457)</f>
        <v/>
      </c>
      <c s="34"/>
      <c s="32" t="str">
        <f>IF(AK1457="","",IF(AK1457&gt;0,COUNT($AG$2:AG1457),""))</f>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37" t="str">
        <f t="shared" si="204"/>
        <v/>
      </c>
      <c s="10" t="str">
        <f t="shared" si="204"/>
        <v/>
      </c>
      <c s="10" t="str">
        <f t="shared" si="204"/>
        <v/>
      </c>
      <c s="10" t="str">
        <f t="shared" si="204"/>
        <v/>
      </c>
      <c s="10" t="str">
        <f t="shared" si="204"/>
        <v/>
      </c>
      <c s="10" t="str">
        <f t="shared" si="204"/>
        <v/>
      </c>
      <c s="10" t="str">
        <f>IF(AND($AJ$1=5,$A1457=5),P1457,"")</f>
        <v/>
      </c>
      <c r="AX1457" s="32" t="str">
        <f>IF(BC1457="","",IF(BC1457&gt;0,COUNT($AY$2:AY1457),""))</f>
        <v/>
      </c>
      <c s="10" t="str">
        <f t="shared" si="200"/>
        <v/>
      </c>
      <c s="10" t="str">
        <f t="shared" si="205"/>
        <v/>
      </c>
      <c s="10" t="str">
        <f t="shared" si="205"/>
        <v/>
      </c>
      <c s="39" t="str">
        <f t="shared" si="205"/>
        <v/>
      </c>
      <c s="10" t="str">
        <f t="shared" si="205"/>
        <v/>
      </c>
      <c s="10" t="str">
        <f t="shared" si="205"/>
        <v/>
      </c>
      <c s="10" t="str">
        <f t="shared" si="205"/>
        <v/>
      </c>
      <c s="10" t="str">
        <f t="shared" si="205"/>
        <v/>
      </c>
      <c s="10" t="str">
        <f t="shared" si="205"/>
        <v/>
      </c>
      <c s="39" t="str">
        <f t="shared" si="205"/>
        <v/>
      </c>
      <c s="10" t="str">
        <f t="shared" si="205"/>
        <v/>
      </c>
      <c s="10" t="str">
        <f t="shared" si="205"/>
        <v/>
      </c>
      <c s="10" t="str">
        <f t="shared" si="205"/>
        <v/>
      </c>
      <c s="10" t="str">
        <f t="shared" si="205"/>
        <v/>
      </c>
      <c s="10" t="str">
        <f t="shared" si="205"/>
        <v/>
      </c>
      <c s="10" t="str">
        <f t="shared" si="205"/>
        <v/>
      </c>
    </row>
    <row r="1458" spans="1:66" ht="15.75" customHeight="1">
      <c r="A1458" s="90" t="str">
        <f>IF('S.D.PASTE SHEET'!A1458="","",'S.D.PASTE SHEET'!A1458)</f>
        <v/>
      </c>
      <c s="90" t="str">
        <f>IF('S.D.PASTE SHEET'!B1458="","",'S.D.PASTE SHEET'!B1458)</f>
        <v/>
      </c>
      <c s="90" t="str">
        <f>IF('S.D.PASTE SHEET'!C1458="","",'S.D.PASTE SHEET'!C1458)</f>
        <v/>
      </c>
      <c s="91" t="str">
        <f>IF('S.D.PASTE SHEET'!D1458="","",'S.D.PASTE SHEET'!D1458)</f>
        <v/>
      </c>
      <c s="90" t="str">
        <f>IF('S.D.PASTE SHEET'!E1458="","",UPPER('S.D.PASTE SHEET'!E1458))</f>
        <v/>
      </c>
      <c s="90" t="str">
        <f>IF('S.D.PASTE SHEET'!F1458="","",'S.D.PASTE SHEET'!F1458)</f>
        <v/>
      </c>
      <c s="90" t="str">
        <f>IF('S.D.PASTE SHEET'!G1458="","",UPPER('S.D.PASTE SHEET'!G1458))</f>
        <v/>
      </c>
      <c s="90" t="str">
        <f>IF('S.D.PASTE SHEET'!H1458="","",UPPER('S.D.PASTE SHEET'!H1458))</f>
        <v/>
      </c>
      <c s="90" t="str">
        <f>IF('S.D.PASTE SHEET'!I1458="","",'S.D.PASTE SHEET'!I1458)</f>
        <v/>
      </c>
      <c s="91" t="str">
        <f>IF('S.D.PASTE SHEET'!J1458="","",'S.D.PASTE SHEET'!J1458)</f>
        <v/>
      </c>
      <c s="90" t="str">
        <f>IF('S.D.PASTE SHEET'!K1458="","",'S.D.PASTE SHEET'!K1458)</f>
        <v/>
      </c>
      <c s="90" t="str">
        <f>IF('S.D.PASTE SHEET'!L1458="","",'S.D.PASTE SHEET'!L1458)</f>
        <v/>
      </c>
      <c s="90" t="str">
        <f>IF('S.D.PASTE SHEET'!M1458="","",'S.D.PASTE SHEET'!M1458)</f>
        <v/>
      </c>
      <c s="90" t="str">
        <f>IF('S.D.PASTE SHEET'!N1458="","",'S.D.PASTE SHEET'!N1458)</f>
        <v/>
      </c>
      <c s="90" t="str">
        <f>IF('S.D.PASTE SHEET'!O1458="","",'S.D.PASTE SHEET'!O1458)</f>
        <v/>
      </c>
      <c s="90" t="str">
        <f>IF('S.D.PASTE SHEET'!P1458="","",'S.D.PASTE SHEET'!P1458)</f>
        <v/>
      </c>
      <c s="90" t="str">
        <f>IF('S.D.PASTE SHEET'!Q1458="","",'S.D.PASTE SHEET'!Q1458)</f>
        <v/>
      </c>
      <c s="90" t="str">
        <f>IF('S.D.PASTE SHEET'!R1458="","",'S.D.PASTE SHEET'!R1458)</f>
        <v/>
      </c>
      <c s="90" t="str">
        <f>IF('S.D.PASTE SHEET'!S1458="","",'S.D.PASTE SHEET'!S1458)</f>
        <v/>
      </c>
      <c s="90" t="str">
        <f>IF('S.D.PASTE SHEET'!T1458="","",'S.D.PASTE SHEET'!T1458)</f>
        <v/>
      </c>
      <c s="90" t="str">
        <f>IF('S.D.PASTE SHEET'!U1458="","",'S.D.PASTE SHEET'!U1458)</f>
        <v/>
      </c>
      <c s="90" t="str">
        <f>IF('S.D.PASTE SHEET'!V1458="","",'S.D.PASTE SHEET'!V1458)</f>
        <v/>
      </c>
      <c s="90" t="str">
        <f>IF('S.D.PASTE SHEET'!W1458="","",'S.D.PASTE SHEET'!W1458)</f>
        <v/>
      </c>
      <c s="90" t="str">
        <f>IF('S.D.PASTE SHEET'!X1458="","",'S.D.PASTE SHEET'!X1458)</f>
        <v/>
      </c>
      <c s="90" t="str">
        <f>IF('S.D.PASTE SHEET'!Y1458="","",'S.D.PASTE SHEET'!Y1458)</f>
        <v/>
      </c>
      <c s="90" t="str">
        <f>IF('S.D.PASTE SHEET'!Z1458="","",'S.D.PASTE SHEET'!Z1458)</f>
        <v/>
      </c>
      <c s="90" t="str">
        <f>IF('S.D.PASTE SHEET'!AA1458="","",'S.D.PASTE SHEET'!AA1458)</f>
        <v/>
      </c>
      <c s="90" t="str">
        <f>IF('S.D.PASTE SHEET'!AB1458="","",'S.D.PASTE SHEET'!AB1458)</f>
        <v/>
      </c>
      <c s="90" t="str">
        <f>IF('S.D.PASTE SHEET'!AC1458="","",'S.D.PASTE SHEET'!AC1458)</f>
        <v/>
      </c>
      <c s="90" t="str">
        <f>IF('S.D.PASTE SHEET'!AD1458="","",'S.D.PASTE SHEET'!AD1458)</f>
        <v/>
      </c>
      <c s="34"/>
      <c s="32" t="str">
        <f>IF(AK1458="","",IF(AK1458&gt;0,COUNT($AG$2:AG1458),""))</f>
        <v/>
      </c>
      <c s="10" t="str">
        <f t="shared" si="206" ref="AG1458:AV1473">IF(AND($AJ$1=5,$A1458=5),A1458,"")</f>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58" s="32" t="str">
        <f>IF(BC1458="","",IF(BC1458&gt;0,COUNT($AY$2:AY1458),""))</f>
        <v/>
      </c>
      <c s="10" t="str">
        <f t="shared" si="200"/>
        <v/>
      </c>
      <c s="10" t="str">
        <f t="shared" si="207" ref="AZ1458:BN1473">IF(AND($BB$1=5,$A1458=5,$BC$1=$B1458),B1458,"")</f>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59" spans="1:66" ht="15.75" customHeight="1">
      <c r="A1459" s="90" t="str">
        <f>IF('S.D.PASTE SHEET'!A1459="","",'S.D.PASTE SHEET'!A1459)</f>
        <v/>
      </c>
      <c s="90" t="str">
        <f>IF('S.D.PASTE SHEET'!B1459="","",'S.D.PASTE SHEET'!B1459)</f>
        <v/>
      </c>
      <c s="90" t="str">
        <f>IF('S.D.PASTE SHEET'!C1459="","",'S.D.PASTE SHEET'!C1459)</f>
        <v/>
      </c>
      <c s="91" t="str">
        <f>IF('S.D.PASTE SHEET'!D1459="","",'S.D.PASTE SHEET'!D1459)</f>
        <v/>
      </c>
      <c s="90" t="str">
        <f>IF('S.D.PASTE SHEET'!E1459="","",UPPER('S.D.PASTE SHEET'!E1459))</f>
        <v/>
      </c>
      <c s="90" t="str">
        <f>IF('S.D.PASTE SHEET'!F1459="","",'S.D.PASTE SHEET'!F1459)</f>
        <v/>
      </c>
      <c s="90" t="str">
        <f>IF('S.D.PASTE SHEET'!G1459="","",UPPER('S.D.PASTE SHEET'!G1459))</f>
        <v/>
      </c>
      <c s="90" t="str">
        <f>IF('S.D.PASTE SHEET'!H1459="","",UPPER('S.D.PASTE SHEET'!H1459))</f>
        <v/>
      </c>
      <c s="90" t="str">
        <f>IF('S.D.PASTE SHEET'!I1459="","",'S.D.PASTE SHEET'!I1459)</f>
        <v/>
      </c>
      <c s="91" t="str">
        <f>IF('S.D.PASTE SHEET'!J1459="","",'S.D.PASTE SHEET'!J1459)</f>
        <v/>
      </c>
      <c s="90" t="str">
        <f>IF('S.D.PASTE SHEET'!K1459="","",'S.D.PASTE SHEET'!K1459)</f>
        <v/>
      </c>
      <c s="90" t="str">
        <f>IF('S.D.PASTE SHEET'!L1459="","",'S.D.PASTE SHEET'!L1459)</f>
        <v/>
      </c>
      <c s="90" t="str">
        <f>IF('S.D.PASTE SHEET'!M1459="","",'S.D.PASTE SHEET'!M1459)</f>
        <v/>
      </c>
      <c s="90" t="str">
        <f>IF('S.D.PASTE SHEET'!N1459="","",'S.D.PASTE SHEET'!N1459)</f>
        <v/>
      </c>
      <c s="90" t="str">
        <f>IF('S.D.PASTE SHEET'!O1459="","",'S.D.PASTE SHEET'!O1459)</f>
        <v/>
      </c>
      <c s="90" t="str">
        <f>IF('S.D.PASTE SHEET'!P1459="","",'S.D.PASTE SHEET'!P1459)</f>
        <v/>
      </c>
      <c s="90" t="str">
        <f>IF('S.D.PASTE SHEET'!Q1459="","",'S.D.PASTE SHEET'!Q1459)</f>
        <v/>
      </c>
      <c s="90" t="str">
        <f>IF('S.D.PASTE SHEET'!R1459="","",'S.D.PASTE SHEET'!R1459)</f>
        <v/>
      </c>
      <c s="90" t="str">
        <f>IF('S.D.PASTE SHEET'!S1459="","",'S.D.PASTE SHEET'!S1459)</f>
        <v/>
      </c>
      <c s="90" t="str">
        <f>IF('S.D.PASTE SHEET'!T1459="","",'S.D.PASTE SHEET'!T1459)</f>
        <v/>
      </c>
      <c s="90" t="str">
        <f>IF('S.D.PASTE SHEET'!U1459="","",'S.D.PASTE SHEET'!U1459)</f>
        <v/>
      </c>
      <c s="90" t="str">
        <f>IF('S.D.PASTE SHEET'!V1459="","",'S.D.PASTE SHEET'!V1459)</f>
        <v/>
      </c>
      <c s="90" t="str">
        <f>IF('S.D.PASTE SHEET'!W1459="","",'S.D.PASTE SHEET'!W1459)</f>
        <v/>
      </c>
      <c s="90" t="str">
        <f>IF('S.D.PASTE SHEET'!X1459="","",'S.D.PASTE SHEET'!X1459)</f>
        <v/>
      </c>
      <c s="90" t="str">
        <f>IF('S.D.PASTE SHEET'!Y1459="","",'S.D.PASTE SHEET'!Y1459)</f>
        <v/>
      </c>
      <c s="90" t="str">
        <f>IF('S.D.PASTE SHEET'!Z1459="","",'S.D.PASTE SHEET'!Z1459)</f>
        <v/>
      </c>
      <c s="90" t="str">
        <f>IF('S.D.PASTE SHEET'!AA1459="","",'S.D.PASTE SHEET'!AA1459)</f>
        <v/>
      </c>
      <c s="90" t="str">
        <f>IF('S.D.PASTE SHEET'!AB1459="","",'S.D.PASTE SHEET'!AB1459)</f>
        <v/>
      </c>
      <c s="90" t="str">
        <f>IF('S.D.PASTE SHEET'!AC1459="","",'S.D.PASTE SHEET'!AC1459)</f>
        <v/>
      </c>
      <c s="90" t="str">
        <f>IF('S.D.PASTE SHEET'!AD1459="","",'S.D.PASTE SHEET'!AD1459)</f>
        <v/>
      </c>
      <c s="34"/>
      <c s="32" t="str">
        <f>IF(AK1459="","",IF(AK1459&gt;0,COUNT($AG$2:AG1459),""))</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59" s="32" t="str">
        <f>IF(BC1459="","",IF(BC1459&gt;0,COUNT($AY$2:AY1459),""))</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0" spans="1:66" ht="15.75" customHeight="1">
      <c r="A1460" s="90" t="str">
        <f>IF('S.D.PASTE SHEET'!A1460="","",'S.D.PASTE SHEET'!A1460)</f>
        <v/>
      </c>
      <c s="90" t="str">
        <f>IF('S.D.PASTE SHEET'!B1460="","",'S.D.PASTE SHEET'!B1460)</f>
        <v/>
      </c>
      <c s="90" t="str">
        <f>IF('S.D.PASTE SHEET'!C1460="","",'S.D.PASTE SHEET'!C1460)</f>
        <v/>
      </c>
      <c s="91" t="str">
        <f>IF('S.D.PASTE SHEET'!D1460="","",'S.D.PASTE SHEET'!D1460)</f>
        <v/>
      </c>
      <c s="90" t="str">
        <f>IF('S.D.PASTE SHEET'!E1460="","",UPPER('S.D.PASTE SHEET'!E1460))</f>
        <v/>
      </c>
      <c s="90" t="str">
        <f>IF('S.D.PASTE SHEET'!F1460="","",'S.D.PASTE SHEET'!F1460)</f>
        <v/>
      </c>
      <c s="90" t="str">
        <f>IF('S.D.PASTE SHEET'!G1460="","",UPPER('S.D.PASTE SHEET'!G1460))</f>
        <v/>
      </c>
      <c s="90" t="str">
        <f>IF('S.D.PASTE SHEET'!H1460="","",UPPER('S.D.PASTE SHEET'!H1460))</f>
        <v/>
      </c>
      <c s="90" t="str">
        <f>IF('S.D.PASTE SHEET'!I1460="","",'S.D.PASTE SHEET'!I1460)</f>
        <v/>
      </c>
      <c s="91" t="str">
        <f>IF('S.D.PASTE SHEET'!J1460="","",'S.D.PASTE SHEET'!J1460)</f>
        <v/>
      </c>
      <c s="90" t="str">
        <f>IF('S.D.PASTE SHEET'!K1460="","",'S.D.PASTE SHEET'!K1460)</f>
        <v/>
      </c>
      <c s="90" t="str">
        <f>IF('S.D.PASTE SHEET'!L1460="","",'S.D.PASTE SHEET'!L1460)</f>
        <v/>
      </c>
      <c s="90" t="str">
        <f>IF('S.D.PASTE SHEET'!M1460="","",'S.D.PASTE SHEET'!M1460)</f>
        <v/>
      </c>
      <c s="90" t="str">
        <f>IF('S.D.PASTE SHEET'!N1460="","",'S.D.PASTE SHEET'!N1460)</f>
        <v/>
      </c>
      <c s="90" t="str">
        <f>IF('S.D.PASTE SHEET'!O1460="","",'S.D.PASTE SHEET'!O1460)</f>
        <v/>
      </c>
      <c s="90" t="str">
        <f>IF('S.D.PASTE SHEET'!P1460="","",'S.D.PASTE SHEET'!P1460)</f>
        <v/>
      </c>
      <c s="90" t="str">
        <f>IF('S.D.PASTE SHEET'!Q1460="","",'S.D.PASTE SHEET'!Q1460)</f>
        <v/>
      </c>
      <c s="90" t="str">
        <f>IF('S.D.PASTE SHEET'!R1460="","",'S.D.PASTE SHEET'!R1460)</f>
        <v/>
      </c>
      <c s="90" t="str">
        <f>IF('S.D.PASTE SHEET'!S1460="","",'S.D.PASTE SHEET'!S1460)</f>
        <v/>
      </c>
      <c s="90" t="str">
        <f>IF('S.D.PASTE SHEET'!T1460="","",'S.D.PASTE SHEET'!T1460)</f>
        <v/>
      </c>
      <c s="90" t="str">
        <f>IF('S.D.PASTE SHEET'!U1460="","",'S.D.PASTE SHEET'!U1460)</f>
        <v/>
      </c>
      <c s="90" t="str">
        <f>IF('S.D.PASTE SHEET'!V1460="","",'S.D.PASTE SHEET'!V1460)</f>
        <v/>
      </c>
      <c s="90" t="str">
        <f>IF('S.D.PASTE SHEET'!W1460="","",'S.D.PASTE SHEET'!W1460)</f>
        <v/>
      </c>
      <c s="90" t="str">
        <f>IF('S.D.PASTE SHEET'!X1460="","",'S.D.PASTE SHEET'!X1460)</f>
        <v/>
      </c>
      <c s="90" t="str">
        <f>IF('S.D.PASTE SHEET'!Y1460="","",'S.D.PASTE SHEET'!Y1460)</f>
        <v/>
      </c>
      <c s="90" t="str">
        <f>IF('S.D.PASTE SHEET'!Z1460="","",'S.D.PASTE SHEET'!Z1460)</f>
        <v/>
      </c>
      <c s="90" t="str">
        <f>IF('S.D.PASTE SHEET'!AA1460="","",'S.D.PASTE SHEET'!AA1460)</f>
        <v/>
      </c>
      <c s="90" t="str">
        <f>IF('S.D.PASTE SHEET'!AB1460="","",'S.D.PASTE SHEET'!AB1460)</f>
        <v/>
      </c>
      <c s="90" t="str">
        <f>IF('S.D.PASTE SHEET'!AC1460="","",'S.D.PASTE SHEET'!AC1460)</f>
        <v/>
      </c>
      <c s="90" t="str">
        <f>IF('S.D.PASTE SHEET'!AD1460="","",'S.D.PASTE SHEET'!AD1460)</f>
        <v/>
      </c>
      <c s="34"/>
      <c s="32" t="str">
        <f>IF(AK1460="","",IF(AK1460&gt;0,COUNT($AG$2:AG1460),""))</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0" s="32" t="str">
        <f>IF(BC1460="","",IF(BC1460&gt;0,COUNT($AY$2:AY1460),""))</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1" spans="1:66" ht="15.75" customHeight="1">
      <c r="A1461" s="90" t="str">
        <f>IF('S.D.PASTE SHEET'!A1461="","",'S.D.PASTE SHEET'!A1461)</f>
        <v/>
      </c>
      <c s="90" t="str">
        <f>IF('S.D.PASTE SHEET'!B1461="","",'S.D.PASTE SHEET'!B1461)</f>
        <v/>
      </c>
      <c s="90" t="str">
        <f>IF('S.D.PASTE SHEET'!C1461="","",'S.D.PASTE SHEET'!C1461)</f>
        <v/>
      </c>
      <c s="91" t="str">
        <f>IF('S.D.PASTE SHEET'!D1461="","",'S.D.PASTE SHEET'!D1461)</f>
        <v/>
      </c>
      <c s="90" t="str">
        <f>IF('S.D.PASTE SHEET'!E1461="","",UPPER('S.D.PASTE SHEET'!E1461))</f>
        <v/>
      </c>
      <c s="90" t="str">
        <f>IF('S.D.PASTE SHEET'!F1461="","",'S.D.PASTE SHEET'!F1461)</f>
        <v/>
      </c>
      <c s="90" t="str">
        <f>IF('S.D.PASTE SHEET'!G1461="","",UPPER('S.D.PASTE SHEET'!G1461))</f>
        <v/>
      </c>
      <c s="90" t="str">
        <f>IF('S.D.PASTE SHEET'!H1461="","",UPPER('S.D.PASTE SHEET'!H1461))</f>
        <v/>
      </c>
      <c s="90" t="str">
        <f>IF('S.D.PASTE SHEET'!I1461="","",'S.D.PASTE SHEET'!I1461)</f>
        <v/>
      </c>
      <c s="91" t="str">
        <f>IF('S.D.PASTE SHEET'!J1461="","",'S.D.PASTE SHEET'!J1461)</f>
        <v/>
      </c>
      <c s="90" t="str">
        <f>IF('S.D.PASTE SHEET'!K1461="","",'S.D.PASTE SHEET'!K1461)</f>
        <v/>
      </c>
      <c s="90" t="str">
        <f>IF('S.D.PASTE SHEET'!L1461="","",'S.D.PASTE SHEET'!L1461)</f>
        <v/>
      </c>
      <c s="90" t="str">
        <f>IF('S.D.PASTE SHEET'!M1461="","",'S.D.PASTE SHEET'!M1461)</f>
        <v/>
      </c>
      <c s="90" t="str">
        <f>IF('S.D.PASTE SHEET'!N1461="","",'S.D.PASTE SHEET'!N1461)</f>
        <v/>
      </c>
      <c s="90" t="str">
        <f>IF('S.D.PASTE SHEET'!O1461="","",'S.D.PASTE SHEET'!O1461)</f>
        <v/>
      </c>
      <c s="90" t="str">
        <f>IF('S.D.PASTE SHEET'!P1461="","",'S.D.PASTE SHEET'!P1461)</f>
        <v/>
      </c>
      <c s="90" t="str">
        <f>IF('S.D.PASTE SHEET'!Q1461="","",'S.D.PASTE SHEET'!Q1461)</f>
        <v/>
      </c>
      <c s="90" t="str">
        <f>IF('S.D.PASTE SHEET'!R1461="","",'S.D.PASTE SHEET'!R1461)</f>
        <v/>
      </c>
      <c s="90" t="str">
        <f>IF('S.D.PASTE SHEET'!S1461="","",'S.D.PASTE SHEET'!S1461)</f>
        <v/>
      </c>
      <c s="90" t="str">
        <f>IF('S.D.PASTE SHEET'!T1461="","",'S.D.PASTE SHEET'!T1461)</f>
        <v/>
      </c>
      <c s="90" t="str">
        <f>IF('S.D.PASTE SHEET'!U1461="","",'S.D.PASTE SHEET'!U1461)</f>
        <v/>
      </c>
      <c s="90" t="str">
        <f>IF('S.D.PASTE SHEET'!V1461="","",'S.D.PASTE SHEET'!V1461)</f>
        <v/>
      </c>
      <c s="90" t="str">
        <f>IF('S.D.PASTE SHEET'!W1461="","",'S.D.PASTE SHEET'!W1461)</f>
        <v/>
      </c>
      <c s="90" t="str">
        <f>IF('S.D.PASTE SHEET'!X1461="","",'S.D.PASTE SHEET'!X1461)</f>
        <v/>
      </c>
      <c s="90" t="str">
        <f>IF('S.D.PASTE SHEET'!Y1461="","",'S.D.PASTE SHEET'!Y1461)</f>
        <v/>
      </c>
      <c s="90" t="str">
        <f>IF('S.D.PASTE SHEET'!Z1461="","",'S.D.PASTE SHEET'!Z1461)</f>
        <v/>
      </c>
      <c s="90" t="str">
        <f>IF('S.D.PASTE SHEET'!AA1461="","",'S.D.PASTE SHEET'!AA1461)</f>
        <v/>
      </c>
      <c s="90" t="str">
        <f>IF('S.D.PASTE SHEET'!AB1461="","",'S.D.PASTE SHEET'!AB1461)</f>
        <v/>
      </c>
      <c s="90" t="str">
        <f>IF('S.D.PASTE SHEET'!AC1461="","",'S.D.PASTE SHEET'!AC1461)</f>
        <v/>
      </c>
      <c s="90" t="str">
        <f>IF('S.D.PASTE SHEET'!AD1461="","",'S.D.PASTE SHEET'!AD1461)</f>
        <v/>
      </c>
      <c s="34"/>
      <c s="32" t="str">
        <f>IF(AK1461="","",IF(AK1461&gt;0,COUNT($AG$2:AG1461),""))</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1" s="32" t="str">
        <f>IF(BC1461="","",IF(BC1461&gt;0,COUNT($AY$2:AY1461),""))</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2" spans="1:66" ht="15.75" customHeight="1">
      <c r="A1462" s="90" t="str">
        <f>IF('S.D.PASTE SHEET'!A1462="","",'S.D.PASTE SHEET'!A1462)</f>
        <v/>
      </c>
      <c s="90" t="str">
        <f>IF('S.D.PASTE SHEET'!B1462="","",'S.D.PASTE SHEET'!B1462)</f>
        <v/>
      </c>
      <c s="90" t="str">
        <f>IF('S.D.PASTE SHEET'!C1462="","",'S.D.PASTE SHEET'!C1462)</f>
        <v/>
      </c>
      <c s="91" t="str">
        <f>IF('S.D.PASTE SHEET'!D1462="","",'S.D.PASTE SHEET'!D1462)</f>
        <v/>
      </c>
      <c s="90" t="str">
        <f>IF('S.D.PASTE SHEET'!E1462="","",UPPER('S.D.PASTE SHEET'!E1462))</f>
        <v/>
      </c>
      <c s="90" t="str">
        <f>IF('S.D.PASTE SHEET'!F1462="","",'S.D.PASTE SHEET'!F1462)</f>
        <v/>
      </c>
      <c s="90" t="str">
        <f>IF('S.D.PASTE SHEET'!G1462="","",UPPER('S.D.PASTE SHEET'!G1462))</f>
        <v/>
      </c>
      <c s="90" t="str">
        <f>IF('S.D.PASTE SHEET'!H1462="","",UPPER('S.D.PASTE SHEET'!H1462))</f>
        <v/>
      </c>
      <c s="90" t="str">
        <f>IF('S.D.PASTE SHEET'!I1462="","",'S.D.PASTE SHEET'!I1462)</f>
        <v/>
      </c>
      <c s="91" t="str">
        <f>IF('S.D.PASTE SHEET'!J1462="","",'S.D.PASTE SHEET'!J1462)</f>
        <v/>
      </c>
      <c s="90" t="str">
        <f>IF('S.D.PASTE SHEET'!K1462="","",'S.D.PASTE SHEET'!K1462)</f>
        <v/>
      </c>
      <c s="90" t="str">
        <f>IF('S.D.PASTE SHEET'!L1462="","",'S.D.PASTE SHEET'!L1462)</f>
        <v/>
      </c>
      <c s="90" t="str">
        <f>IF('S.D.PASTE SHEET'!M1462="","",'S.D.PASTE SHEET'!M1462)</f>
        <v/>
      </c>
      <c s="90" t="str">
        <f>IF('S.D.PASTE SHEET'!N1462="","",'S.D.PASTE SHEET'!N1462)</f>
        <v/>
      </c>
      <c s="90" t="str">
        <f>IF('S.D.PASTE SHEET'!O1462="","",'S.D.PASTE SHEET'!O1462)</f>
        <v/>
      </c>
      <c s="90" t="str">
        <f>IF('S.D.PASTE SHEET'!P1462="","",'S.D.PASTE SHEET'!P1462)</f>
        <v/>
      </c>
      <c s="90" t="str">
        <f>IF('S.D.PASTE SHEET'!Q1462="","",'S.D.PASTE SHEET'!Q1462)</f>
        <v/>
      </c>
      <c s="90" t="str">
        <f>IF('S.D.PASTE SHEET'!R1462="","",'S.D.PASTE SHEET'!R1462)</f>
        <v/>
      </c>
      <c s="90" t="str">
        <f>IF('S.D.PASTE SHEET'!S1462="","",'S.D.PASTE SHEET'!S1462)</f>
        <v/>
      </c>
      <c s="90" t="str">
        <f>IF('S.D.PASTE SHEET'!T1462="","",'S.D.PASTE SHEET'!T1462)</f>
        <v/>
      </c>
      <c s="90" t="str">
        <f>IF('S.D.PASTE SHEET'!U1462="","",'S.D.PASTE SHEET'!U1462)</f>
        <v/>
      </c>
      <c s="90" t="str">
        <f>IF('S.D.PASTE SHEET'!V1462="","",'S.D.PASTE SHEET'!V1462)</f>
        <v/>
      </c>
      <c s="90" t="str">
        <f>IF('S.D.PASTE SHEET'!W1462="","",'S.D.PASTE SHEET'!W1462)</f>
        <v/>
      </c>
      <c s="90" t="str">
        <f>IF('S.D.PASTE SHEET'!X1462="","",'S.D.PASTE SHEET'!X1462)</f>
        <v/>
      </c>
      <c s="90" t="str">
        <f>IF('S.D.PASTE SHEET'!Y1462="","",'S.D.PASTE SHEET'!Y1462)</f>
        <v/>
      </c>
      <c s="90" t="str">
        <f>IF('S.D.PASTE SHEET'!Z1462="","",'S.D.PASTE SHEET'!Z1462)</f>
        <v/>
      </c>
      <c s="90" t="str">
        <f>IF('S.D.PASTE SHEET'!AA1462="","",'S.D.PASTE SHEET'!AA1462)</f>
        <v/>
      </c>
      <c s="90" t="str">
        <f>IF('S.D.PASTE SHEET'!AB1462="","",'S.D.PASTE SHEET'!AB1462)</f>
        <v/>
      </c>
      <c s="90" t="str">
        <f>IF('S.D.PASTE SHEET'!AC1462="","",'S.D.PASTE SHEET'!AC1462)</f>
        <v/>
      </c>
      <c s="90" t="str">
        <f>IF('S.D.PASTE SHEET'!AD1462="","",'S.D.PASTE SHEET'!AD1462)</f>
        <v/>
      </c>
      <c s="34"/>
      <c s="32" t="str">
        <f>IF(AK1462="","",IF(AK1462&gt;0,COUNT($AG$2:AG1462),""))</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2" s="32" t="str">
        <f>IF(BC1462="","",IF(BC1462&gt;0,COUNT($AY$2:AY1462),""))</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3" spans="1:66" ht="15.75" customHeight="1">
      <c r="A1463" s="90" t="str">
        <f>IF('S.D.PASTE SHEET'!A1463="","",'S.D.PASTE SHEET'!A1463)</f>
        <v/>
      </c>
      <c s="90" t="str">
        <f>IF('S.D.PASTE SHEET'!B1463="","",'S.D.PASTE SHEET'!B1463)</f>
        <v/>
      </c>
      <c s="90" t="str">
        <f>IF('S.D.PASTE SHEET'!C1463="","",'S.D.PASTE SHEET'!C1463)</f>
        <v/>
      </c>
      <c s="91" t="str">
        <f>IF('S.D.PASTE SHEET'!D1463="","",'S.D.PASTE SHEET'!D1463)</f>
        <v/>
      </c>
      <c s="90" t="str">
        <f>IF('S.D.PASTE SHEET'!E1463="","",UPPER('S.D.PASTE SHEET'!E1463))</f>
        <v/>
      </c>
      <c s="90" t="str">
        <f>IF('S.D.PASTE SHEET'!F1463="","",'S.D.PASTE SHEET'!F1463)</f>
        <v/>
      </c>
      <c s="90" t="str">
        <f>IF('S.D.PASTE SHEET'!G1463="","",UPPER('S.D.PASTE SHEET'!G1463))</f>
        <v/>
      </c>
      <c s="90" t="str">
        <f>IF('S.D.PASTE SHEET'!H1463="","",UPPER('S.D.PASTE SHEET'!H1463))</f>
        <v/>
      </c>
      <c s="90" t="str">
        <f>IF('S.D.PASTE SHEET'!I1463="","",'S.D.PASTE SHEET'!I1463)</f>
        <v/>
      </c>
      <c s="91" t="str">
        <f>IF('S.D.PASTE SHEET'!J1463="","",'S.D.PASTE SHEET'!J1463)</f>
        <v/>
      </c>
      <c s="90" t="str">
        <f>IF('S.D.PASTE SHEET'!K1463="","",'S.D.PASTE SHEET'!K1463)</f>
        <v/>
      </c>
      <c s="90" t="str">
        <f>IF('S.D.PASTE SHEET'!L1463="","",'S.D.PASTE SHEET'!L1463)</f>
        <v/>
      </c>
      <c s="90" t="str">
        <f>IF('S.D.PASTE SHEET'!M1463="","",'S.D.PASTE SHEET'!M1463)</f>
        <v/>
      </c>
      <c s="90" t="str">
        <f>IF('S.D.PASTE SHEET'!N1463="","",'S.D.PASTE SHEET'!N1463)</f>
        <v/>
      </c>
      <c s="90" t="str">
        <f>IF('S.D.PASTE SHEET'!O1463="","",'S.D.PASTE SHEET'!O1463)</f>
        <v/>
      </c>
      <c s="90" t="str">
        <f>IF('S.D.PASTE SHEET'!P1463="","",'S.D.PASTE SHEET'!P1463)</f>
        <v/>
      </c>
      <c s="90" t="str">
        <f>IF('S.D.PASTE SHEET'!Q1463="","",'S.D.PASTE SHEET'!Q1463)</f>
        <v/>
      </c>
      <c s="90" t="str">
        <f>IF('S.D.PASTE SHEET'!R1463="","",'S.D.PASTE SHEET'!R1463)</f>
        <v/>
      </c>
      <c s="90" t="str">
        <f>IF('S.D.PASTE SHEET'!S1463="","",'S.D.PASTE SHEET'!S1463)</f>
        <v/>
      </c>
      <c s="90" t="str">
        <f>IF('S.D.PASTE SHEET'!T1463="","",'S.D.PASTE SHEET'!T1463)</f>
        <v/>
      </c>
      <c s="90" t="str">
        <f>IF('S.D.PASTE SHEET'!U1463="","",'S.D.PASTE SHEET'!U1463)</f>
        <v/>
      </c>
      <c s="90" t="str">
        <f>IF('S.D.PASTE SHEET'!V1463="","",'S.D.PASTE SHEET'!V1463)</f>
        <v/>
      </c>
      <c s="90" t="str">
        <f>IF('S.D.PASTE SHEET'!W1463="","",'S.D.PASTE SHEET'!W1463)</f>
        <v/>
      </c>
      <c s="90" t="str">
        <f>IF('S.D.PASTE SHEET'!X1463="","",'S.D.PASTE SHEET'!X1463)</f>
        <v/>
      </c>
      <c s="90" t="str">
        <f>IF('S.D.PASTE SHEET'!Y1463="","",'S.D.PASTE SHEET'!Y1463)</f>
        <v/>
      </c>
      <c s="90" t="str">
        <f>IF('S.D.PASTE SHEET'!Z1463="","",'S.D.PASTE SHEET'!Z1463)</f>
        <v/>
      </c>
      <c s="90" t="str">
        <f>IF('S.D.PASTE SHEET'!AA1463="","",'S.D.PASTE SHEET'!AA1463)</f>
        <v/>
      </c>
      <c s="90" t="str">
        <f>IF('S.D.PASTE SHEET'!AB1463="","",'S.D.PASTE SHEET'!AB1463)</f>
        <v/>
      </c>
      <c s="90" t="str">
        <f>IF('S.D.PASTE SHEET'!AC1463="","",'S.D.PASTE SHEET'!AC1463)</f>
        <v/>
      </c>
      <c s="90" t="str">
        <f>IF('S.D.PASTE SHEET'!AD1463="","",'S.D.PASTE SHEET'!AD1463)</f>
        <v/>
      </c>
      <c s="34"/>
      <c s="32" t="str">
        <f>IF(AK1463="","",IF(AK1463&gt;0,COUNT($AG$2:AG1463),""))</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3" s="32" t="str">
        <f>IF(BC1463="","",IF(BC1463&gt;0,COUNT($AY$2:AY1463),""))</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4" spans="1:66" ht="15.75" customHeight="1">
      <c r="A1464" s="90" t="str">
        <f>IF('S.D.PASTE SHEET'!A1464="","",'S.D.PASTE SHEET'!A1464)</f>
        <v/>
      </c>
      <c s="90" t="str">
        <f>IF('S.D.PASTE SHEET'!B1464="","",'S.D.PASTE SHEET'!B1464)</f>
        <v/>
      </c>
      <c s="90" t="str">
        <f>IF('S.D.PASTE SHEET'!C1464="","",'S.D.PASTE SHEET'!C1464)</f>
        <v/>
      </c>
      <c s="91" t="str">
        <f>IF('S.D.PASTE SHEET'!D1464="","",'S.D.PASTE SHEET'!D1464)</f>
        <v/>
      </c>
      <c s="90" t="str">
        <f>IF('S.D.PASTE SHEET'!E1464="","",UPPER('S.D.PASTE SHEET'!E1464))</f>
        <v/>
      </c>
      <c s="90" t="str">
        <f>IF('S.D.PASTE SHEET'!F1464="","",'S.D.PASTE SHEET'!F1464)</f>
        <v/>
      </c>
      <c s="90" t="str">
        <f>IF('S.D.PASTE SHEET'!G1464="","",UPPER('S.D.PASTE SHEET'!G1464))</f>
        <v/>
      </c>
      <c s="90" t="str">
        <f>IF('S.D.PASTE SHEET'!H1464="","",UPPER('S.D.PASTE SHEET'!H1464))</f>
        <v/>
      </c>
      <c s="90" t="str">
        <f>IF('S.D.PASTE SHEET'!I1464="","",'S.D.PASTE SHEET'!I1464)</f>
        <v/>
      </c>
      <c s="91" t="str">
        <f>IF('S.D.PASTE SHEET'!J1464="","",'S.D.PASTE SHEET'!J1464)</f>
        <v/>
      </c>
      <c s="90" t="str">
        <f>IF('S.D.PASTE SHEET'!K1464="","",'S.D.PASTE SHEET'!K1464)</f>
        <v/>
      </c>
      <c s="90" t="str">
        <f>IF('S.D.PASTE SHEET'!L1464="","",'S.D.PASTE SHEET'!L1464)</f>
        <v/>
      </c>
      <c s="90" t="str">
        <f>IF('S.D.PASTE SHEET'!M1464="","",'S.D.PASTE SHEET'!M1464)</f>
        <v/>
      </c>
      <c s="90" t="str">
        <f>IF('S.D.PASTE SHEET'!N1464="","",'S.D.PASTE SHEET'!N1464)</f>
        <v/>
      </c>
      <c s="90" t="str">
        <f>IF('S.D.PASTE SHEET'!O1464="","",'S.D.PASTE SHEET'!O1464)</f>
        <v/>
      </c>
      <c s="90" t="str">
        <f>IF('S.D.PASTE SHEET'!P1464="","",'S.D.PASTE SHEET'!P1464)</f>
        <v/>
      </c>
      <c s="90" t="str">
        <f>IF('S.D.PASTE SHEET'!Q1464="","",'S.D.PASTE SHEET'!Q1464)</f>
        <v/>
      </c>
      <c s="90" t="str">
        <f>IF('S.D.PASTE SHEET'!R1464="","",'S.D.PASTE SHEET'!R1464)</f>
        <v/>
      </c>
      <c s="90" t="str">
        <f>IF('S.D.PASTE SHEET'!S1464="","",'S.D.PASTE SHEET'!S1464)</f>
        <v/>
      </c>
      <c s="90" t="str">
        <f>IF('S.D.PASTE SHEET'!T1464="","",'S.D.PASTE SHEET'!T1464)</f>
        <v/>
      </c>
      <c s="90" t="str">
        <f>IF('S.D.PASTE SHEET'!U1464="","",'S.D.PASTE SHEET'!U1464)</f>
        <v/>
      </c>
      <c s="90" t="str">
        <f>IF('S.D.PASTE SHEET'!V1464="","",'S.D.PASTE SHEET'!V1464)</f>
        <v/>
      </c>
      <c s="90" t="str">
        <f>IF('S.D.PASTE SHEET'!W1464="","",'S.D.PASTE SHEET'!W1464)</f>
        <v/>
      </c>
      <c s="90" t="str">
        <f>IF('S.D.PASTE SHEET'!X1464="","",'S.D.PASTE SHEET'!X1464)</f>
        <v/>
      </c>
      <c s="90" t="str">
        <f>IF('S.D.PASTE SHEET'!Y1464="","",'S.D.PASTE SHEET'!Y1464)</f>
        <v/>
      </c>
      <c s="90" t="str">
        <f>IF('S.D.PASTE SHEET'!Z1464="","",'S.D.PASTE SHEET'!Z1464)</f>
        <v/>
      </c>
      <c s="90" t="str">
        <f>IF('S.D.PASTE SHEET'!AA1464="","",'S.D.PASTE SHEET'!AA1464)</f>
        <v/>
      </c>
      <c s="90" t="str">
        <f>IF('S.D.PASTE SHEET'!AB1464="","",'S.D.PASTE SHEET'!AB1464)</f>
        <v/>
      </c>
      <c s="90" t="str">
        <f>IF('S.D.PASTE SHEET'!AC1464="","",'S.D.PASTE SHEET'!AC1464)</f>
        <v/>
      </c>
      <c s="90" t="str">
        <f>IF('S.D.PASTE SHEET'!AD1464="","",'S.D.PASTE SHEET'!AD1464)</f>
        <v/>
      </c>
      <c s="34"/>
      <c s="32" t="str">
        <f>IF(AK1464="","",IF(AK1464&gt;0,COUNT($AG$2:AG1464),""))</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4" s="32" t="str">
        <f>IF(BC1464="","",IF(BC1464&gt;0,COUNT($AY$2:AY1464),""))</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5" spans="1:66" ht="15.75" customHeight="1">
      <c r="A1465" s="90" t="str">
        <f>IF('S.D.PASTE SHEET'!A1465="","",'S.D.PASTE SHEET'!A1465)</f>
        <v/>
      </c>
      <c s="90" t="str">
        <f>IF('S.D.PASTE SHEET'!B1465="","",'S.D.PASTE SHEET'!B1465)</f>
        <v/>
      </c>
      <c s="90" t="str">
        <f>IF('S.D.PASTE SHEET'!C1465="","",'S.D.PASTE SHEET'!C1465)</f>
        <v/>
      </c>
      <c s="91" t="str">
        <f>IF('S.D.PASTE SHEET'!D1465="","",'S.D.PASTE SHEET'!D1465)</f>
        <v/>
      </c>
      <c s="90" t="str">
        <f>IF('S.D.PASTE SHEET'!E1465="","",UPPER('S.D.PASTE SHEET'!E1465))</f>
        <v/>
      </c>
      <c s="90" t="str">
        <f>IF('S.D.PASTE SHEET'!F1465="","",'S.D.PASTE SHEET'!F1465)</f>
        <v/>
      </c>
      <c s="90" t="str">
        <f>IF('S.D.PASTE SHEET'!G1465="","",UPPER('S.D.PASTE SHEET'!G1465))</f>
        <v/>
      </c>
      <c s="90" t="str">
        <f>IF('S.D.PASTE SHEET'!H1465="","",UPPER('S.D.PASTE SHEET'!H1465))</f>
        <v/>
      </c>
      <c s="90" t="str">
        <f>IF('S.D.PASTE SHEET'!I1465="","",'S.D.PASTE SHEET'!I1465)</f>
        <v/>
      </c>
      <c s="91" t="str">
        <f>IF('S.D.PASTE SHEET'!J1465="","",'S.D.PASTE SHEET'!J1465)</f>
        <v/>
      </c>
      <c s="90" t="str">
        <f>IF('S.D.PASTE SHEET'!K1465="","",'S.D.PASTE SHEET'!K1465)</f>
        <v/>
      </c>
      <c s="90" t="str">
        <f>IF('S.D.PASTE SHEET'!L1465="","",'S.D.PASTE SHEET'!L1465)</f>
        <v/>
      </c>
      <c s="90" t="str">
        <f>IF('S.D.PASTE SHEET'!M1465="","",'S.D.PASTE SHEET'!M1465)</f>
        <v/>
      </c>
      <c s="90" t="str">
        <f>IF('S.D.PASTE SHEET'!N1465="","",'S.D.PASTE SHEET'!N1465)</f>
        <v/>
      </c>
      <c s="90" t="str">
        <f>IF('S.D.PASTE SHEET'!O1465="","",'S.D.PASTE SHEET'!O1465)</f>
        <v/>
      </c>
      <c s="90" t="str">
        <f>IF('S.D.PASTE SHEET'!P1465="","",'S.D.PASTE SHEET'!P1465)</f>
        <v/>
      </c>
      <c s="90" t="str">
        <f>IF('S.D.PASTE SHEET'!Q1465="","",'S.D.PASTE SHEET'!Q1465)</f>
        <v/>
      </c>
      <c s="90" t="str">
        <f>IF('S.D.PASTE SHEET'!R1465="","",'S.D.PASTE SHEET'!R1465)</f>
        <v/>
      </c>
      <c s="90" t="str">
        <f>IF('S.D.PASTE SHEET'!S1465="","",'S.D.PASTE SHEET'!S1465)</f>
        <v/>
      </c>
      <c s="90" t="str">
        <f>IF('S.D.PASTE SHEET'!T1465="","",'S.D.PASTE SHEET'!T1465)</f>
        <v/>
      </c>
      <c s="90" t="str">
        <f>IF('S.D.PASTE SHEET'!U1465="","",'S.D.PASTE SHEET'!U1465)</f>
        <v/>
      </c>
      <c s="90" t="str">
        <f>IF('S.D.PASTE SHEET'!V1465="","",'S.D.PASTE SHEET'!V1465)</f>
        <v/>
      </c>
      <c s="90" t="str">
        <f>IF('S.D.PASTE SHEET'!W1465="","",'S.D.PASTE SHEET'!W1465)</f>
        <v/>
      </c>
      <c s="90" t="str">
        <f>IF('S.D.PASTE SHEET'!X1465="","",'S.D.PASTE SHEET'!X1465)</f>
        <v/>
      </c>
      <c s="90" t="str">
        <f>IF('S.D.PASTE SHEET'!Y1465="","",'S.D.PASTE SHEET'!Y1465)</f>
        <v/>
      </c>
      <c s="90" t="str">
        <f>IF('S.D.PASTE SHEET'!Z1465="","",'S.D.PASTE SHEET'!Z1465)</f>
        <v/>
      </c>
      <c s="90" t="str">
        <f>IF('S.D.PASTE SHEET'!AA1465="","",'S.D.PASTE SHEET'!AA1465)</f>
        <v/>
      </c>
      <c s="90" t="str">
        <f>IF('S.D.PASTE SHEET'!AB1465="","",'S.D.PASTE SHEET'!AB1465)</f>
        <v/>
      </c>
      <c s="90" t="str">
        <f>IF('S.D.PASTE SHEET'!AC1465="","",'S.D.PASTE SHEET'!AC1465)</f>
        <v/>
      </c>
      <c s="90" t="str">
        <f>IF('S.D.PASTE SHEET'!AD1465="","",'S.D.PASTE SHEET'!AD1465)</f>
        <v/>
      </c>
      <c s="34"/>
      <c s="32" t="str">
        <f>IF(AK1465="","",IF(AK1465&gt;0,COUNT($AG$2:AG1465),""))</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5" s="32" t="str">
        <f>IF(BC1465="","",IF(BC1465&gt;0,COUNT($AY$2:AY1465),""))</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6" spans="1:66" ht="15.75" customHeight="1">
      <c r="A1466" s="90" t="str">
        <f>IF('S.D.PASTE SHEET'!A1466="","",'S.D.PASTE SHEET'!A1466)</f>
        <v/>
      </c>
      <c s="90" t="str">
        <f>IF('S.D.PASTE SHEET'!B1466="","",'S.D.PASTE SHEET'!B1466)</f>
        <v/>
      </c>
      <c s="90" t="str">
        <f>IF('S.D.PASTE SHEET'!C1466="","",'S.D.PASTE SHEET'!C1466)</f>
        <v/>
      </c>
      <c s="91" t="str">
        <f>IF('S.D.PASTE SHEET'!D1466="","",'S.D.PASTE SHEET'!D1466)</f>
        <v/>
      </c>
      <c s="90" t="str">
        <f>IF('S.D.PASTE SHEET'!E1466="","",UPPER('S.D.PASTE SHEET'!E1466))</f>
        <v/>
      </c>
      <c s="90" t="str">
        <f>IF('S.D.PASTE SHEET'!F1466="","",'S.D.PASTE SHEET'!F1466)</f>
        <v/>
      </c>
      <c s="90" t="str">
        <f>IF('S.D.PASTE SHEET'!G1466="","",UPPER('S.D.PASTE SHEET'!G1466))</f>
        <v/>
      </c>
      <c s="90" t="str">
        <f>IF('S.D.PASTE SHEET'!H1466="","",UPPER('S.D.PASTE SHEET'!H1466))</f>
        <v/>
      </c>
      <c s="90" t="str">
        <f>IF('S.D.PASTE SHEET'!I1466="","",'S.D.PASTE SHEET'!I1466)</f>
        <v/>
      </c>
      <c s="91" t="str">
        <f>IF('S.D.PASTE SHEET'!J1466="","",'S.D.PASTE SHEET'!J1466)</f>
        <v/>
      </c>
      <c s="90" t="str">
        <f>IF('S.D.PASTE SHEET'!K1466="","",'S.D.PASTE SHEET'!K1466)</f>
        <v/>
      </c>
      <c s="90" t="str">
        <f>IF('S.D.PASTE SHEET'!L1466="","",'S.D.PASTE SHEET'!L1466)</f>
        <v/>
      </c>
      <c s="90" t="str">
        <f>IF('S.D.PASTE SHEET'!M1466="","",'S.D.PASTE SHEET'!M1466)</f>
        <v/>
      </c>
      <c s="90" t="str">
        <f>IF('S.D.PASTE SHEET'!N1466="","",'S.D.PASTE SHEET'!N1466)</f>
        <v/>
      </c>
      <c s="90" t="str">
        <f>IF('S.D.PASTE SHEET'!O1466="","",'S.D.PASTE SHEET'!O1466)</f>
        <v/>
      </c>
      <c s="90" t="str">
        <f>IF('S.D.PASTE SHEET'!P1466="","",'S.D.PASTE SHEET'!P1466)</f>
        <v/>
      </c>
      <c s="90" t="str">
        <f>IF('S.D.PASTE SHEET'!Q1466="","",'S.D.PASTE SHEET'!Q1466)</f>
        <v/>
      </c>
      <c s="90" t="str">
        <f>IF('S.D.PASTE SHEET'!R1466="","",'S.D.PASTE SHEET'!R1466)</f>
        <v/>
      </c>
      <c s="90" t="str">
        <f>IF('S.D.PASTE SHEET'!S1466="","",'S.D.PASTE SHEET'!S1466)</f>
        <v/>
      </c>
      <c s="90" t="str">
        <f>IF('S.D.PASTE SHEET'!T1466="","",'S.D.PASTE SHEET'!T1466)</f>
        <v/>
      </c>
      <c s="90" t="str">
        <f>IF('S.D.PASTE SHEET'!U1466="","",'S.D.PASTE SHEET'!U1466)</f>
        <v/>
      </c>
      <c s="90" t="str">
        <f>IF('S.D.PASTE SHEET'!V1466="","",'S.D.PASTE SHEET'!V1466)</f>
        <v/>
      </c>
      <c s="90" t="str">
        <f>IF('S.D.PASTE SHEET'!W1466="","",'S.D.PASTE SHEET'!W1466)</f>
        <v/>
      </c>
      <c s="90" t="str">
        <f>IF('S.D.PASTE SHEET'!X1466="","",'S.D.PASTE SHEET'!X1466)</f>
        <v/>
      </c>
      <c s="90" t="str">
        <f>IF('S.D.PASTE SHEET'!Y1466="","",'S.D.PASTE SHEET'!Y1466)</f>
        <v/>
      </c>
      <c s="90" t="str">
        <f>IF('S.D.PASTE SHEET'!Z1466="","",'S.D.PASTE SHEET'!Z1466)</f>
        <v/>
      </c>
      <c s="90" t="str">
        <f>IF('S.D.PASTE SHEET'!AA1466="","",'S.D.PASTE SHEET'!AA1466)</f>
        <v/>
      </c>
      <c s="90" t="str">
        <f>IF('S.D.PASTE SHEET'!AB1466="","",'S.D.PASTE SHEET'!AB1466)</f>
        <v/>
      </c>
      <c s="90" t="str">
        <f>IF('S.D.PASTE SHEET'!AC1466="","",'S.D.PASTE SHEET'!AC1466)</f>
        <v/>
      </c>
      <c s="90" t="str">
        <f>IF('S.D.PASTE SHEET'!AD1466="","",'S.D.PASTE SHEET'!AD1466)</f>
        <v/>
      </c>
      <c s="34"/>
      <c s="32" t="str">
        <f>IF(AK1466="","",IF(AK1466&gt;0,COUNT($AG$2:AG1466),""))</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6" s="32" t="str">
        <f>IF(BC1466="","",IF(BC1466&gt;0,COUNT($AY$2:AY1466),""))</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7" spans="1:66" ht="15.75" customHeight="1">
      <c r="A1467" s="90" t="str">
        <f>IF('S.D.PASTE SHEET'!A1467="","",'S.D.PASTE SHEET'!A1467)</f>
        <v/>
      </c>
      <c s="90" t="str">
        <f>IF('S.D.PASTE SHEET'!B1467="","",'S.D.PASTE SHEET'!B1467)</f>
        <v/>
      </c>
      <c s="90" t="str">
        <f>IF('S.D.PASTE SHEET'!C1467="","",'S.D.PASTE SHEET'!C1467)</f>
        <v/>
      </c>
      <c s="91" t="str">
        <f>IF('S.D.PASTE SHEET'!D1467="","",'S.D.PASTE SHEET'!D1467)</f>
        <v/>
      </c>
      <c s="90" t="str">
        <f>IF('S.D.PASTE SHEET'!E1467="","",UPPER('S.D.PASTE SHEET'!E1467))</f>
        <v/>
      </c>
      <c s="90" t="str">
        <f>IF('S.D.PASTE SHEET'!F1467="","",'S.D.PASTE SHEET'!F1467)</f>
        <v/>
      </c>
      <c s="90" t="str">
        <f>IF('S.D.PASTE SHEET'!G1467="","",UPPER('S.D.PASTE SHEET'!G1467))</f>
        <v/>
      </c>
      <c s="90" t="str">
        <f>IF('S.D.PASTE SHEET'!H1467="","",UPPER('S.D.PASTE SHEET'!H1467))</f>
        <v/>
      </c>
      <c s="90" t="str">
        <f>IF('S.D.PASTE SHEET'!I1467="","",'S.D.PASTE SHEET'!I1467)</f>
        <v/>
      </c>
      <c s="91" t="str">
        <f>IF('S.D.PASTE SHEET'!J1467="","",'S.D.PASTE SHEET'!J1467)</f>
        <v/>
      </c>
      <c s="90" t="str">
        <f>IF('S.D.PASTE SHEET'!K1467="","",'S.D.PASTE SHEET'!K1467)</f>
        <v/>
      </c>
      <c s="90" t="str">
        <f>IF('S.D.PASTE SHEET'!L1467="","",'S.D.PASTE SHEET'!L1467)</f>
        <v/>
      </c>
      <c s="90" t="str">
        <f>IF('S.D.PASTE SHEET'!M1467="","",'S.D.PASTE SHEET'!M1467)</f>
        <v/>
      </c>
      <c s="90" t="str">
        <f>IF('S.D.PASTE SHEET'!N1467="","",'S.D.PASTE SHEET'!N1467)</f>
        <v/>
      </c>
      <c s="90" t="str">
        <f>IF('S.D.PASTE SHEET'!O1467="","",'S.D.PASTE SHEET'!O1467)</f>
        <v/>
      </c>
      <c s="90" t="str">
        <f>IF('S.D.PASTE SHEET'!P1467="","",'S.D.PASTE SHEET'!P1467)</f>
        <v/>
      </c>
      <c s="90" t="str">
        <f>IF('S.D.PASTE SHEET'!Q1467="","",'S.D.PASTE SHEET'!Q1467)</f>
        <v/>
      </c>
      <c s="90" t="str">
        <f>IF('S.D.PASTE SHEET'!R1467="","",'S.D.PASTE SHEET'!R1467)</f>
        <v/>
      </c>
      <c s="90" t="str">
        <f>IF('S.D.PASTE SHEET'!S1467="","",'S.D.PASTE SHEET'!S1467)</f>
        <v/>
      </c>
      <c s="90" t="str">
        <f>IF('S.D.PASTE SHEET'!T1467="","",'S.D.PASTE SHEET'!T1467)</f>
        <v/>
      </c>
      <c s="90" t="str">
        <f>IF('S.D.PASTE SHEET'!U1467="","",'S.D.PASTE SHEET'!U1467)</f>
        <v/>
      </c>
      <c s="90" t="str">
        <f>IF('S.D.PASTE SHEET'!V1467="","",'S.D.PASTE SHEET'!V1467)</f>
        <v/>
      </c>
      <c s="90" t="str">
        <f>IF('S.D.PASTE SHEET'!W1467="","",'S.D.PASTE SHEET'!W1467)</f>
        <v/>
      </c>
      <c s="90" t="str">
        <f>IF('S.D.PASTE SHEET'!X1467="","",'S.D.PASTE SHEET'!X1467)</f>
        <v/>
      </c>
      <c s="90" t="str">
        <f>IF('S.D.PASTE SHEET'!Y1467="","",'S.D.PASTE SHEET'!Y1467)</f>
        <v/>
      </c>
      <c s="90" t="str">
        <f>IF('S.D.PASTE SHEET'!Z1467="","",'S.D.PASTE SHEET'!Z1467)</f>
        <v/>
      </c>
      <c s="90" t="str">
        <f>IF('S.D.PASTE SHEET'!AA1467="","",'S.D.PASTE SHEET'!AA1467)</f>
        <v/>
      </c>
      <c s="90" t="str">
        <f>IF('S.D.PASTE SHEET'!AB1467="","",'S.D.PASTE SHEET'!AB1467)</f>
        <v/>
      </c>
      <c s="90" t="str">
        <f>IF('S.D.PASTE SHEET'!AC1467="","",'S.D.PASTE SHEET'!AC1467)</f>
        <v/>
      </c>
      <c s="90" t="str">
        <f>IF('S.D.PASTE SHEET'!AD1467="","",'S.D.PASTE SHEET'!AD1467)</f>
        <v/>
      </c>
      <c s="34"/>
      <c s="32" t="str">
        <f>IF(AK1467="","",IF(AK1467&gt;0,COUNT($AG$2:AG1467),""))</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7" s="32" t="str">
        <f>IF(BC1467="","",IF(BC1467&gt;0,COUNT($AY$2:AY1467),""))</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8" spans="1:66" ht="15.75" customHeight="1">
      <c r="A1468" s="90" t="str">
        <f>IF('S.D.PASTE SHEET'!A1468="","",'S.D.PASTE SHEET'!A1468)</f>
        <v/>
      </c>
      <c s="90" t="str">
        <f>IF('S.D.PASTE SHEET'!B1468="","",'S.D.PASTE SHEET'!B1468)</f>
        <v/>
      </c>
      <c s="90" t="str">
        <f>IF('S.D.PASTE SHEET'!C1468="","",'S.D.PASTE SHEET'!C1468)</f>
        <v/>
      </c>
      <c s="91" t="str">
        <f>IF('S.D.PASTE SHEET'!D1468="","",'S.D.PASTE SHEET'!D1468)</f>
        <v/>
      </c>
      <c s="90" t="str">
        <f>IF('S.D.PASTE SHEET'!E1468="","",UPPER('S.D.PASTE SHEET'!E1468))</f>
        <v/>
      </c>
      <c s="90" t="str">
        <f>IF('S.D.PASTE SHEET'!F1468="","",'S.D.PASTE SHEET'!F1468)</f>
        <v/>
      </c>
      <c s="90" t="str">
        <f>IF('S.D.PASTE SHEET'!G1468="","",UPPER('S.D.PASTE SHEET'!G1468))</f>
        <v/>
      </c>
      <c s="90" t="str">
        <f>IF('S.D.PASTE SHEET'!H1468="","",UPPER('S.D.PASTE SHEET'!H1468))</f>
        <v/>
      </c>
      <c s="90" t="str">
        <f>IF('S.D.PASTE SHEET'!I1468="","",'S.D.PASTE SHEET'!I1468)</f>
        <v/>
      </c>
      <c s="91" t="str">
        <f>IF('S.D.PASTE SHEET'!J1468="","",'S.D.PASTE SHEET'!J1468)</f>
        <v/>
      </c>
      <c s="90" t="str">
        <f>IF('S.D.PASTE SHEET'!K1468="","",'S.D.PASTE SHEET'!K1468)</f>
        <v/>
      </c>
      <c s="90" t="str">
        <f>IF('S.D.PASTE SHEET'!L1468="","",'S.D.PASTE SHEET'!L1468)</f>
        <v/>
      </c>
      <c s="90" t="str">
        <f>IF('S.D.PASTE SHEET'!M1468="","",'S.D.PASTE SHEET'!M1468)</f>
        <v/>
      </c>
      <c s="90" t="str">
        <f>IF('S.D.PASTE SHEET'!N1468="","",'S.D.PASTE SHEET'!N1468)</f>
        <v/>
      </c>
      <c s="90" t="str">
        <f>IF('S.D.PASTE SHEET'!O1468="","",'S.D.PASTE SHEET'!O1468)</f>
        <v/>
      </c>
      <c s="90" t="str">
        <f>IF('S.D.PASTE SHEET'!P1468="","",'S.D.PASTE SHEET'!P1468)</f>
        <v/>
      </c>
      <c s="90" t="str">
        <f>IF('S.D.PASTE SHEET'!Q1468="","",'S.D.PASTE SHEET'!Q1468)</f>
        <v/>
      </c>
      <c s="90" t="str">
        <f>IF('S.D.PASTE SHEET'!R1468="","",'S.D.PASTE SHEET'!R1468)</f>
        <v/>
      </c>
      <c s="90" t="str">
        <f>IF('S.D.PASTE SHEET'!S1468="","",'S.D.PASTE SHEET'!S1468)</f>
        <v/>
      </c>
      <c s="90" t="str">
        <f>IF('S.D.PASTE SHEET'!T1468="","",'S.D.PASTE SHEET'!T1468)</f>
        <v/>
      </c>
      <c s="90" t="str">
        <f>IF('S.D.PASTE SHEET'!U1468="","",'S.D.PASTE SHEET'!U1468)</f>
        <v/>
      </c>
      <c s="90" t="str">
        <f>IF('S.D.PASTE SHEET'!V1468="","",'S.D.PASTE SHEET'!V1468)</f>
        <v/>
      </c>
      <c s="90" t="str">
        <f>IF('S.D.PASTE SHEET'!W1468="","",'S.D.PASTE SHEET'!W1468)</f>
        <v/>
      </c>
      <c s="90" t="str">
        <f>IF('S.D.PASTE SHEET'!X1468="","",'S.D.PASTE SHEET'!X1468)</f>
        <v/>
      </c>
      <c s="90" t="str">
        <f>IF('S.D.PASTE SHEET'!Y1468="","",'S.D.PASTE SHEET'!Y1468)</f>
        <v/>
      </c>
      <c s="90" t="str">
        <f>IF('S.D.PASTE SHEET'!Z1468="","",'S.D.PASTE SHEET'!Z1468)</f>
        <v/>
      </c>
      <c s="90" t="str">
        <f>IF('S.D.PASTE SHEET'!AA1468="","",'S.D.PASTE SHEET'!AA1468)</f>
        <v/>
      </c>
      <c s="90" t="str">
        <f>IF('S.D.PASTE SHEET'!AB1468="","",'S.D.PASTE SHEET'!AB1468)</f>
        <v/>
      </c>
      <c s="90" t="str">
        <f>IF('S.D.PASTE SHEET'!AC1468="","",'S.D.PASTE SHEET'!AC1468)</f>
        <v/>
      </c>
      <c s="90" t="str">
        <f>IF('S.D.PASTE SHEET'!AD1468="","",'S.D.PASTE SHEET'!AD1468)</f>
        <v/>
      </c>
      <c s="34"/>
      <c s="32" t="str">
        <f>IF(AK1468="","",IF(AK1468&gt;0,COUNT($AG$2:AG1468),""))</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8" s="32" t="str">
        <f>IF(BC1468="","",IF(BC1468&gt;0,COUNT($AY$2:AY1468),""))</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69" spans="1:66" ht="15.75" customHeight="1">
      <c r="A1469" s="90" t="str">
        <f>IF('S.D.PASTE SHEET'!A1469="","",'S.D.PASTE SHEET'!A1469)</f>
        <v/>
      </c>
      <c s="90" t="str">
        <f>IF('S.D.PASTE SHEET'!B1469="","",'S.D.PASTE SHEET'!B1469)</f>
        <v/>
      </c>
      <c s="90" t="str">
        <f>IF('S.D.PASTE SHEET'!C1469="","",'S.D.PASTE SHEET'!C1469)</f>
        <v/>
      </c>
      <c s="91" t="str">
        <f>IF('S.D.PASTE SHEET'!D1469="","",'S.D.PASTE SHEET'!D1469)</f>
        <v/>
      </c>
      <c s="90" t="str">
        <f>IF('S.D.PASTE SHEET'!E1469="","",UPPER('S.D.PASTE SHEET'!E1469))</f>
        <v/>
      </c>
      <c s="90" t="str">
        <f>IF('S.D.PASTE SHEET'!F1469="","",'S.D.PASTE SHEET'!F1469)</f>
        <v/>
      </c>
      <c s="90" t="str">
        <f>IF('S.D.PASTE SHEET'!G1469="","",UPPER('S.D.PASTE SHEET'!G1469))</f>
        <v/>
      </c>
      <c s="90" t="str">
        <f>IF('S.D.PASTE SHEET'!H1469="","",UPPER('S.D.PASTE SHEET'!H1469))</f>
        <v/>
      </c>
      <c s="90" t="str">
        <f>IF('S.D.PASTE SHEET'!I1469="","",'S.D.PASTE SHEET'!I1469)</f>
        <v/>
      </c>
      <c s="91" t="str">
        <f>IF('S.D.PASTE SHEET'!J1469="","",'S.D.PASTE SHEET'!J1469)</f>
        <v/>
      </c>
      <c s="90" t="str">
        <f>IF('S.D.PASTE SHEET'!K1469="","",'S.D.PASTE SHEET'!K1469)</f>
        <v/>
      </c>
      <c s="90" t="str">
        <f>IF('S.D.PASTE SHEET'!L1469="","",'S.D.PASTE SHEET'!L1469)</f>
        <v/>
      </c>
      <c s="90" t="str">
        <f>IF('S.D.PASTE SHEET'!M1469="","",'S.D.PASTE SHEET'!M1469)</f>
        <v/>
      </c>
      <c s="90" t="str">
        <f>IF('S.D.PASTE SHEET'!N1469="","",'S.D.PASTE SHEET'!N1469)</f>
        <v/>
      </c>
      <c s="90" t="str">
        <f>IF('S.D.PASTE SHEET'!O1469="","",'S.D.PASTE SHEET'!O1469)</f>
        <v/>
      </c>
      <c s="90" t="str">
        <f>IF('S.D.PASTE SHEET'!P1469="","",'S.D.PASTE SHEET'!P1469)</f>
        <v/>
      </c>
      <c s="90" t="str">
        <f>IF('S.D.PASTE SHEET'!Q1469="","",'S.D.PASTE SHEET'!Q1469)</f>
        <v/>
      </c>
      <c s="90" t="str">
        <f>IF('S.D.PASTE SHEET'!R1469="","",'S.D.PASTE SHEET'!R1469)</f>
        <v/>
      </c>
      <c s="90" t="str">
        <f>IF('S.D.PASTE SHEET'!S1469="","",'S.D.PASTE SHEET'!S1469)</f>
        <v/>
      </c>
      <c s="90" t="str">
        <f>IF('S.D.PASTE SHEET'!T1469="","",'S.D.PASTE SHEET'!T1469)</f>
        <v/>
      </c>
      <c s="90" t="str">
        <f>IF('S.D.PASTE SHEET'!U1469="","",'S.D.PASTE SHEET'!U1469)</f>
        <v/>
      </c>
      <c s="90" t="str">
        <f>IF('S.D.PASTE SHEET'!V1469="","",'S.D.PASTE SHEET'!V1469)</f>
        <v/>
      </c>
      <c s="90" t="str">
        <f>IF('S.D.PASTE SHEET'!W1469="","",'S.D.PASTE SHEET'!W1469)</f>
        <v/>
      </c>
      <c s="90" t="str">
        <f>IF('S.D.PASTE SHEET'!X1469="","",'S.D.PASTE SHEET'!X1469)</f>
        <v/>
      </c>
      <c s="90" t="str">
        <f>IF('S.D.PASTE SHEET'!Y1469="","",'S.D.PASTE SHEET'!Y1469)</f>
        <v/>
      </c>
      <c s="90" t="str">
        <f>IF('S.D.PASTE SHEET'!Z1469="","",'S.D.PASTE SHEET'!Z1469)</f>
        <v/>
      </c>
      <c s="90" t="str">
        <f>IF('S.D.PASTE SHEET'!AA1469="","",'S.D.PASTE SHEET'!AA1469)</f>
        <v/>
      </c>
      <c s="90" t="str">
        <f>IF('S.D.PASTE SHEET'!AB1469="","",'S.D.PASTE SHEET'!AB1469)</f>
        <v/>
      </c>
      <c s="90" t="str">
        <f>IF('S.D.PASTE SHEET'!AC1469="","",'S.D.PASTE SHEET'!AC1469)</f>
        <v/>
      </c>
      <c s="90" t="str">
        <f>IF('S.D.PASTE SHEET'!AD1469="","",'S.D.PASTE SHEET'!AD1469)</f>
        <v/>
      </c>
      <c s="34"/>
      <c s="32" t="str">
        <f>IF(AK1469="","",IF(AK1469&gt;0,COUNT($AG$2:AG1469),""))</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69" s="32" t="str">
        <f>IF(BC1469="","",IF(BC1469&gt;0,COUNT($AY$2:AY1469),""))</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70" spans="1:66" ht="15.75" customHeight="1">
      <c r="A1470" s="90" t="str">
        <f>IF('S.D.PASTE SHEET'!A1470="","",'S.D.PASTE SHEET'!A1470)</f>
        <v/>
      </c>
      <c s="90" t="str">
        <f>IF('S.D.PASTE SHEET'!B1470="","",'S.D.PASTE SHEET'!B1470)</f>
        <v/>
      </c>
      <c s="90" t="str">
        <f>IF('S.D.PASTE SHEET'!C1470="","",'S.D.PASTE SHEET'!C1470)</f>
        <v/>
      </c>
      <c s="91" t="str">
        <f>IF('S.D.PASTE SHEET'!D1470="","",'S.D.PASTE SHEET'!D1470)</f>
        <v/>
      </c>
      <c s="90" t="str">
        <f>IF('S.D.PASTE SHEET'!E1470="","",UPPER('S.D.PASTE SHEET'!E1470))</f>
        <v/>
      </c>
      <c s="90" t="str">
        <f>IF('S.D.PASTE SHEET'!F1470="","",'S.D.PASTE SHEET'!F1470)</f>
        <v/>
      </c>
      <c s="90" t="str">
        <f>IF('S.D.PASTE SHEET'!G1470="","",UPPER('S.D.PASTE SHEET'!G1470))</f>
        <v/>
      </c>
      <c s="90" t="str">
        <f>IF('S.D.PASTE SHEET'!H1470="","",UPPER('S.D.PASTE SHEET'!H1470))</f>
        <v/>
      </c>
      <c s="90" t="str">
        <f>IF('S.D.PASTE SHEET'!I1470="","",'S.D.PASTE SHEET'!I1470)</f>
        <v/>
      </c>
      <c s="91" t="str">
        <f>IF('S.D.PASTE SHEET'!J1470="","",'S.D.PASTE SHEET'!J1470)</f>
        <v/>
      </c>
      <c s="90" t="str">
        <f>IF('S.D.PASTE SHEET'!K1470="","",'S.D.PASTE SHEET'!K1470)</f>
        <v/>
      </c>
      <c s="90" t="str">
        <f>IF('S.D.PASTE SHEET'!L1470="","",'S.D.PASTE SHEET'!L1470)</f>
        <v/>
      </c>
      <c s="90" t="str">
        <f>IF('S.D.PASTE SHEET'!M1470="","",'S.D.PASTE SHEET'!M1470)</f>
        <v/>
      </c>
      <c s="90" t="str">
        <f>IF('S.D.PASTE SHEET'!N1470="","",'S.D.PASTE SHEET'!N1470)</f>
        <v/>
      </c>
      <c s="90" t="str">
        <f>IF('S.D.PASTE SHEET'!O1470="","",'S.D.PASTE SHEET'!O1470)</f>
        <v/>
      </c>
      <c s="90" t="str">
        <f>IF('S.D.PASTE SHEET'!P1470="","",'S.D.PASTE SHEET'!P1470)</f>
        <v/>
      </c>
      <c s="90" t="str">
        <f>IF('S.D.PASTE SHEET'!Q1470="","",'S.D.PASTE SHEET'!Q1470)</f>
        <v/>
      </c>
      <c s="90" t="str">
        <f>IF('S.D.PASTE SHEET'!R1470="","",'S.D.PASTE SHEET'!R1470)</f>
        <v/>
      </c>
      <c s="90" t="str">
        <f>IF('S.D.PASTE SHEET'!S1470="","",'S.D.PASTE SHEET'!S1470)</f>
        <v/>
      </c>
      <c s="90" t="str">
        <f>IF('S.D.PASTE SHEET'!T1470="","",'S.D.PASTE SHEET'!T1470)</f>
        <v/>
      </c>
      <c s="90" t="str">
        <f>IF('S.D.PASTE SHEET'!U1470="","",'S.D.PASTE SHEET'!U1470)</f>
        <v/>
      </c>
      <c s="90" t="str">
        <f>IF('S.D.PASTE SHEET'!V1470="","",'S.D.PASTE SHEET'!V1470)</f>
        <v/>
      </c>
      <c s="90" t="str">
        <f>IF('S.D.PASTE SHEET'!W1470="","",'S.D.PASTE SHEET'!W1470)</f>
        <v/>
      </c>
      <c s="90" t="str">
        <f>IF('S.D.PASTE SHEET'!X1470="","",'S.D.PASTE SHEET'!X1470)</f>
        <v/>
      </c>
      <c s="90" t="str">
        <f>IF('S.D.PASTE SHEET'!Y1470="","",'S.D.PASTE SHEET'!Y1470)</f>
        <v/>
      </c>
      <c s="90" t="str">
        <f>IF('S.D.PASTE SHEET'!Z1470="","",'S.D.PASTE SHEET'!Z1470)</f>
        <v/>
      </c>
      <c s="90" t="str">
        <f>IF('S.D.PASTE SHEET'!AA1470="","",'S.D.PASTE SHEET'!AA1470)</f>
        <v/>
      </c>
      <c s="90" t="str">
        <f>IF('S.D.PASTE SHEET'!AB1470="","",'S.D.PASTE SHEET'!AB1470)</f>
        <v/>
      </c>
      <c s="90" t="str">
        <f>IF('S.D.PASTE SHEET'!AC1470="","",'S.D.PASTE SHEET'!AC1470)</f>
        <v/>
      </c>
      <c s="90" t="str">
        <f>IF('S.D.PASTE SHEET'!AD1470="","",'S.D.PASTE SHEET'!AD1470)</f>
        <v/>
      </c>
      <c s="34"/>
      <c s="32" t="str">
        <f>IF(AK1470="","",IF(AK1470&gt;0,COUNT($AG$2:AG1470),""))</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70" s="32" t="str">
        <f>IF(BC1470="","",IF(BC1470&gt;0,COUNT($AY$2:AY1470),""))</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71" spans="1:66" ht="15.75" customHeight="1">
      <c r="A1471" s="90" t="str">
        <f>IF('S.D.PASTE SHEET'!A1471="","",'S.D.PASTE SHEET'!A1471)</f>
        <v/>
      </c>
      <c s="90" t="str">
        <f>IF('S.D.PASTE SHEET'!B1471="","",'S.D.PASTE SHEET'!B1471)</f>
        <v/>
      </c>
      <c s="90" t="str">
        <f>IF('S.D.PASTE SHEET'!C1471="","",'S.D.PASTE SHEET'!C1471)</f>
        <v/>
      </c>
      <c s="91" t="str">
        <f>IF('S.D.PASTE SHEET'!D1471="","",'S.D.PASTE SHEET'!D1471)</f>
        <v/>
      </c>
      <c s="90" t="str">
        <f>IF('S.D.PASTE SHEET'!E1471="","",UPPER('S.D.PASTE SHEET'!E1471))</f>
        <v/>
      </c>
      <c s="90" t="str">
        <f>IF('S.D.PASTE SHEET'!F1471="","",'S.D.PASTE SHEET'!F1471)</f>
        <v/>
      </c>
      <c s="90" t="str">
        <f>IF('S.D.PASTE SHEET'!G1471="","",UPPER('S.D.PASTE SHEET'!G1471))</f>
        <v/>
      </c>
      <c s="90" t="str">
        <f>IF('S.D.PASTE SHEET'!H1471="","",UPPER('S.D.PASTE SHEET'!H1471))</f>
        <v/>
      </c>
      <c s="90" t="str">
        <f>IF('S.D.PASTE SHEET'!I1471="","",'S.D.PASTE SHEET'!I1471)</f>
        <v/>
      </c>
      <c s="91" t="str">
        <f>IF('S.D.PASTE SHEET'!J1471="","",'S.D.PASTE SHEET'!J1471)</f>
        <v/>
      </c>
      <c s="90" t="str">
        <f>IF('S.D.PASTE SHEET'!K1471="","",'S.D.PASTE SHEET'!K1471)</f>
        <v/>
      </c>
      <c s="90" t="str">
        <f>IF('S.D.PASTE SHEET'!L1471="","",'S.D.PASTE SHEET'!L1471)</f>
        <v/>
      </c>
      <c s="90" t="str">
        <f>IF('S.D.PASTE SHEET'!M1471="","",'S.D.PASTE SHEET'!M1471)</f>
        <v/>
      </c>
      <c s="90" t="str">
        <f>IF('S.D.PASTE SHEET'!N1471="","",'S.D.PASTE SHEET'!N1471)</f>
        <v/>
      </c>
      <c s="90" t="str">
        <f>IF('S.D.PASTE SHEET'!O1471="","",'S.D.PASTE SHEET'!O1471)</f>
        <v/>
      </c>
      <c s="90" t="str">
        <f>IF('S.D.PASTE SHEET'!P1471="","",'S.D.PASTE SHEET'!P1471)</f>
        <v/>
      </c>
      <c s="90" t="str">
        <f>IF('S.D.PASTE SHEET'!Q1471="","",'S.D.PASTE SHEET'!Q1471)</f>
        <v/>
      </c>
      <c s="90" t="str">
        <f>IF('S.D.PASTE SHEET'!R1471="","",'S.D.PASTE SHEET'!R1471)</f>
        <v/>
      </c>
      <c s="90" t="str">
        <f>IF('S.D.PASTE SHEET'!S1471="","",'S.D.PASTE SHEET'!S1471)</f>
        <v/>
      </c>
      <c s="90" t="str">
        <f>IF('S.D.PASTE SHEET'!T1471="","",'S.D.PASTE SHEET'!T1471)</f>
        <v/>
      </c>
      <c s="90" t="str">
        <f>IF('S.D.PASTE SHEET'!U1471="","",'S.D.PASTE SHEET'!U1471)</f>
        <v/>
      </c>
      <c s="90" t="str">
        <f>IF('S.D.PASTE SHEET'!V1471="","",'S.D.PASTE SHEET'!V1471)</f>
        <v/>
      </c>
      <c s="90" t="str">
        <f>IF('S.D.PASTE SHEET'!W1471="","",'S.D.PASTE SHEET'!W1471)</f>
        <v/>
      </c>
      <c s="90" t="str">
        <f>IF('S.D.PASTE SHEET'!X1471="","",'S.D.PASTE SHEET'!X1471)</f>
        <v/>
      </c>
      <c s="90" t="str">
        <f>IF('S.D.PASTE SHEET'!Y1471="","",'S.D.PASTE SHEET'!Y1471)</f>
        <v/>
      </c>
      <c s="90" t="str">
        <f>IF('S.D.PASTE SHEET'!Z1471="","",'S.D.PASTE SHEET'!Z1471)</f>
        <v/>
      </c>
      <c s="90" t="str">
        <f>IF('S.D.PASTE SHEET'!AA1471="","",'S.D.PASTE SHEET'!AA1471)</f>
        <v/>
      </c>
      <c s="90" t="str">
        <f>IF('S.D.PASTE SHEET'!AB1471="","",'S.D.PASTE SHEET'!AB1471)</f>
        <v/>
      </c>
      <c s="90" t="str">
        <f>IF('S.D.PASTE SHEET'!AC1471="","",'S.D.PASTE SHEET'!AC1471)</f>
        <v/>
      </c>
      <c s="90" t="str">
        <f>IF('S.D.PASTE SHEET'!AD1471="","",'S.D.PASTE SHEET'!AD1471)</f>
        <v/>
      </c>
      <c s="34"/>
      <c s="32" t="str">
        <f>IF(AK1471="","",IF(AK1471&gt;0,COUNT($AG$2:AG1471),""))</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71" s="32" t="str">
        <f>IF(BC1471="","",IF(BC1471&gt;0,COUNT($AY$2:AY1471),""))</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72" spans="1:66" ht="15.75" customHeight="1">
      <c r="A1472" s="90" t="str">
        <f>IF('S.D.PASTE SHEET'!A1472="","",'S.D.PASTE SHEET'!A1472)</f>
        <v/>
      </c>
      <c s="90" t="str">
        <f>IF('S.D.PASTE SHEET'!B1472="","",'S.D.PASTE SHEET'!B1472)</f>
        <v/>
      </c>
      <c s="90" t="str">
        <f>IF('S.D.PASTE SHEET'!C1472="","",'S.D.PASTE SHEET'!C1472)</f>
        <v/>
      </c>
      <c s="91" t="str">
        <f>IF('S.D.PASTE SHEET'!D1472="","",'S.D.PASTE SHEET'!D1472)</f>
        <v/>
      </c>
      <c s="90" t="str">
        <f>IF('S.D.PASTE SHEET'!E1472="","",UPPER('S.D.PASTE SHEET'!E1472))</f>
        <v/>
      </c>
      <c s="90" t="str">
        <f>IF('S.D.PASTE SHEET'!F1472="","",'S.D.PASTE SHEET'!F1472)</f>
        <v/>
      </c>
      <c s="90" t="str">
        <f>IF('S.D.PASTE SHEET'!G1472="","",UPPER('S.D.PASTE SHEET'!G1472))</f>
        <v/>
      </c>
      <c s="90" t="str">
        <f>IF('S.D.PASTE SHEET'!H1472="","",UPPER('S.D.PASTE SHEET'!H1472))</f>
        <v/>
      </c>
      <c s="90" t="str">
        <f>IF('S.D.PASTE SHEET'!I1472="","",'S.D.PASTE SHEET'!I1472)</f>
        <v/>
      </c>
      <c s="91" t="str">
        <f>IF('S.D.PASTE SHEET'!J1472="","",'S.D.PASTE SHEET'!J1472)</f>
        <v/>
      </c>
      <c s="90" t="str">
        <f>IF('S.D.PASTE SHEET'!K1472="","",'S.D.PASTE SHEET'!K1472)</f>
        <v/>
      </c>
      <c s="90" t="str">
        <f>IF('S.D.PASTE SHEET'!L1472="","",'S.D.PASTE SHEET'!L1472)</f>
        <v/>
      </c>
      <c s="90" t="str">
        <f>IF('S.D.PASTE SHEET'!M1472="","",'S.D.PASTE SHEET'!M1472)</f>
        <v/>
      </c>
      <c s="90" t="str">
        <f>IF('S.D.PASTE SHEET'!N1472="","",'S.D.PASTE SHEET'!N1472)</f>
        <v/>
      </c>
      <c s="90" t="str">
        <f>IF('S.D.PASTE SHEET'!O1472="","",'S.D.PASTE SHEET'!O1472)</f>
        <v/>
      </c>
      <c s="90" t="str">
        <f>IF('S.D.PASTE SHEET'!P1472="","",'S.D.PASTE SHEET'!P1472)</f>
        <v/>
      </c>
      <c s="90" t="str">
        <f>IF('S.D.PASTE SHEET'!Q1472="","",'S.D.PASTE SHEET'!Q1472)</f>
        <v/>
      </c>
      <c s="90" t="str">
        <f>IF('S.D.PASTE SHEET'!R1472="","",'S.D.PASTE SHEET'!R1472)</f>
        <v/>
      </c>
      <c s="90" t="str">
        <f>IF('S.D.PASTE SHEET'!S1472="","",'S.D.PASTE SHEET'!S1472)</f>
        <v/>
      </c>
      <c s="90" t="str">
        <f>IF('S.D.PASTE SHEET'!T1472="","",'S.D.PASTE SHEET'!T1472)</f>
        <v/>
      </c>
      <c s="90" t="str">
        <f>IF('S.D.PASTE SHEET'!U1472="","",'S.D.PASTE SHEET'!U1472)</f>
        <v/>
      </c>
      <c s="90" t="str">
        <f>IF('S.D.PASTE SHEET'!V1472="","",'S.D.PASTE SHEET'!V1472)</f>
        <v/>
      </c>
      <c s="90" t="str">
        <f>IF('S.D.PASTE SHEET'!W1472="","",'S.D.PASTE SHEET'!W1472)</f>
        <v/>
      </c>
      <c s="90" t="str">
        <f>IF('S.D.PASTE SHEET'!X1472="","",'S.D.PASTE SHEET'!X1472)</f>
        <v/>
      </c>
      <c s="90" t="str">
        <f>IF('S.D.PASTE SHEET'!Y1472="","",'S.D.PASTE SHEET'!Y1472)</f>
        <v/>
      </c>
      <c s="90" t="str">
        <f>IF('S.D.PASTE SHEET'!Z1472="","",'S.D.PASTE SHEET'!Z1472)</f>
        <v/>
      </c>
      <c s="90" t="str">
        <f>IF('S.D.PASTE SHEET'!AA1472="","",'S.D.PASTE SHEET'!AA1472)</f>
        <v/>
      </c>
      <c s="90" t="str">
        <f>IF('S.D.PASTE SHEET'!AB1472="","",'S.D.PASTE SHEET'!AB1472)</f>
        <v/>
      </c>
      <c s="90" t="str">
        <f>IF('S.D.PASTE SHEET'!AC1472="","",'S.D.PASTE SHEET'!AC1472)</f>
        <v/>
      </c>
      <c s="90" t="str">
        <f>IF('S.D.PASTE SHEET'!AD1472="","",'S.D.PASTE SHEET'!AD1472)</f>
        <v/>
      </c>
      <c s="34"/>
      <c s="32" t="str">
        <f>IF(AK1472="","",IF(AK1472&gt;0,COUNT($AG$2:AG1472),""))</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 t="shared" si="206"/>
        <v/>
      </c>
      <c r="AX1472" s="32" t="str">
        <f>IF(BC1472="","",IF(BC1472&gt;0,COUNT($AY$2:AY1472),""))</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73" spans="1:66" ht="15.75" customHeight="1">
      <c r="A1473" s="90" t="str">
        <f>IF('S.D.PASTE SHEET'!A1473="","",'S.D.PASTE SHEET'!A1473)</f>
        <v/>
      </c>
      <c s="90" t="str">
        <f>IF('S.D.PASTE SHEET'!B1473="","",'S.D.PASTE SHEET'!B1473)</f>
        <v/>
      </c>
      <c s="90" t="str">
        <f>IF('S.D.PASTE SHEET'!C1473="","",'S.D.PASTE SHEET'!C1473)</f>
        <v/>
      </c>
      <c s="91" t="str">
        <f>IF('S.D.PASTE SHEET'!D1473="","",'S.D.PASTE SHEET'!D1473)</f>
        <v/>
      </c>
      <c s="90" t="str">
        <f>IF('S.D.PASTE SHEET'!E1473="","",UPPER('S.D.PASTE SHEET'!E1473))</f>
        <v/>
      </c>
      <c s="90" t="str">
        <f>IF('S.D.PASTE SHEET'!F1473="","",'S.D.PASTE SHEET'!F1473)</f>
        <v/>
      </c>
      <c s="90" t="str">
        <f>IF('S.D.PASTE SHEET'!G1473="","",UPPER('S.D.PASTE SHEET'!G1473))</f>
        <v/>
      </c>
      <c s="90" t="str">
        <f>IF('S.D.PASTE SHEET'!H1473="","",UPPER('S.D.PASTE SHEET'!H1473))</f>
        <v/>
      </c>
      <c s="90" t="str">
        <f>IF('S.D.PASTE SHEET'!I1473="","",'S.D.PASTE SHEET'!I1473)</f>
        <v/>
      </c>
      <c s="91" t="str">
        <f>IF('S.D.PASTE SHEET'!J1473="","",'S.D.PASTE SHEET'!J1473)</f>
        <v/>
      </c>
      <c s="90" t="str">
        <f>IF('S.D.PASTE SHEET'!K1473="","",'S.D.PASTE SHEET'!K1473)</f>
        <v/>
      </c>
      <c s="90" t="str">
        <f>IF('S.D.PASTE SHEET'!L1473="","",'S.D.PASTE SHEET'!L1473)</f>
        <v/>
      </c>
      <c s="90" t="str">
        <f>IF('S.D.PASTE SHEET'!M1473="","",'S.D.PASTE SHEET'!M1473)</f>
        <v/>
      </c>
      <c s="90" t="str">
        <f>IF('S.D.PASTE SHEET'!N1473="","",'S.D.PASTE SHEET'!N1473)</f>
        <v/>
      </c>
      <c s="90" t="str">
        <f>IF('S.D.PASTE SHEET'!O1473="","",'S.D.PASTE SHEET'!O1473)</f>
        <v/>
      </c>
      <c s="90" t="str">
        <f>IF('S.D.PASTE SHEET'!P1473="","",'S.D.PASTE SHEET'!P1473)</f>
        <v/>
      </c>
      <c s="90" t="str">
        <f>IF('S.D.PASTE SHEET'!Q1473="","",'S.D.PASTE SHEET'!Q1473)</f>
        <v/>
      </c>
      <c s="90" t="str">
        <f>IF('S.D.PASTE SHEET'!R1473="","",'S.D.PASTE SHEET'!R1473)</f>
        <v/>
      </c>
      <c s="90" t="str">
        <f>IF('S.D.PASTE SHEET'!S1473="","",'S.D.PASTE SHEET'!S1473)</f>
        <v/>
      </c>
      <c s="90" t="str">
        <f>IF('S.D.PASTE SHEET'!T1473="","",'S.D.PASTE SHEET'!T1473)</f>
        <v/>
      </c>
      <c s="90" t="str">
        <f>IF('S.D.PASTE SHEET'!U1473="","",'S.D.PASTE SHEET'!U1473)</f>
        <v/>
      </c>
      <c s="90" t="str">
        <f>IF('S.D.PASTE SHEET'!V1473="","",'S.D.PASTE SHEET'!V1473)</f>
        <v/>
      </c>
      <c s="90" t="str">
        <f>IF('S.D.PASTE SHEET'!W1473="","",'S.D.PASTE SHEET'!W1473)</f>
        <v/>
      </c>
      <c s="90" t="str">
        <f>IF('S.D.PASTE SHEET'!X1473="","",'S.D.PASTE SHEET'!X1473)</f>
        <v/>
      </c>
      <c s="90" t="str">
        <f>IF('S.D.PASTE SHEET'!Y1473="","",'S.D.PASTE SHEET'!Y1473)</f>
        <v/>
      </c>
      <c s="90" t="str">
        <f>IF('S.D.PASTE SHEET'!Z1473="","",'S.D.PASTE SHEET'!Z1473)</f>
        <v/>
      </c>
      <c s="90" t="str">
        <f>IF('S.D.PASTE SHEET'!AA1473="","",'S.D.PASTE SHEET'!AA1473)</f>
        <v/>
      </c>
      <c s="90" t="str">
        <f>IF('S.D.PASTE SHEET'!AB1473="","",'S.D.PASTE SHEET'!AB1473)</f>
        <v/>
      </c>
      <c s="90" t="str">
        <f>IF('S.D.PASTE SHEET'!AC1473="","",'S.D.PASTE SHEET'!AC1473)</f>
        <v/>
      </c>
      <c s="90" t="str">
        <f>IF('S.D.PASTE SHEET'!AD1473="","",'S.D.PASTE SHEET'!AD1473)</f>
        <v/>
      </c>
      <c s="34"/>
      <c s="32" t="str">
        <f>IF(AK1473="","",IF(AK1473&gt;0,COUNT($AG$2:AG1473),""))</f>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37" t="str">
        <f t="shared" si="206"/>
        <v/>
      </c>
      <c s="10" t="str">
        <f t="shared" si="206"/>
        <v/>
      </c>
      <c s="10" t="str">
        <f t="shared" si="206"/>
        <v/>
      </c>
      <c s="10" t="str">
        <f t="shared" si="206"/>
        <v/>
      </c>
      <c s="10" t="str">
        <f t="shared" si="206"/>
        <v/>
      </c>
      <c s="10" t="str">
        <f t="shared" si="206"/>
        <v/>
      </c>
      <c s="10" t="str">
        <f>IF(AND($AJ$1=5,$A1473=5),P1473,"")</f>
        <v/>
      </c>
      <c r="AX1473" s="32" t="str">
        <f>IF(BC1473="","",IF(BC1473&gt;0,COUNT($AY$2:AY1473),""))</f>
        <v/>
      </c>
      <c s="10" t="str">
        <f t="shared" si="200"/>
        <v/>
      </c>
      <c s="10" t="str">
        <f t="shared" si="207"/>
        <v/>
      </c>
      <c s="10" t="str">
        <f t="shared" si="207"/>
        <v/>
      </c>
      <c s="39" t="str">
        <f t="shared" si="207"/>
        <v/>
      </c>
      <c s="10" t="str">
        <f t="shared" si="207"/>
        <v/>
      </c>
      <c s="10" t="str">
        <f t="shared" si="207"/>
        <v/>
      </c>
      <c s="10" t="str">
        <f t="shared" si="207"/>
        <v/>
      </c>
      <c s="10" t="str">
        <f t="shared" si="207"/>
        <v/>
      </c>
      <c s="10" t="str">
        <f t="shared" si="207"/>
        <v/>
      </c>
      <c s="39" t="str">
        <f t="shared" si="207"/>
        <v/>
      </c>
      <c s="10" t="str">
        <f t="shared" si="207"/>
        <v/>
      </c>
      <c s="10" t="str">
        <f t="shared" si="207"/>
        <v/>
      </c>
      <c s="10" t="str">
        <f t="shared" si="207"/>
        <v/>
      </c>
      <c s="10" t="str">
        <f t="shared" si="207"/>
        <v/>
      </c>
      <c s="10" t="str">
        <f t="shared" si="207"/>
        <v/>
      </c>
      <c s="10" t="str">
        <f t="shared" si="207"/>
        <v/>
      </c>
    </row>
    <row r="1474" spans="1:66" ht="15.75" customHeight="1">
      <c r="A1474" s="90" t="str">
        <f>IF('S.D.PASTE SHEET'!A1474="","",'S.D.PASTE SHEET'!A1474)</f>
        <v/>
      </c>
      <c s="90" t="str">
        <f>IF('S.D.PASTE SHEET'!B1474="","",'S.D.PASTE SHEET'!B1474)</f>
        <v/>
      </c>
      <c s="90" t="str">
        <f>IF('S.D.PASTE SHEET'!C1474="","",'S.D.PASTE SHEET'!C1474)</f>
        <v/>
      </c>
      <c s="91" t="str">
        <f>IF('S.D.PASTE SHEET'!D1474="","",'S.D.PASTE SHEET'!D1474)</f>
        <v/>
      </c>
      <c s="90" t="str">
        <f>IF('S.D.PASTE SHEET'!E1474="","",UPPER('S.D.PASTE SHEET'!E1474))</f>
        <v/>
      </c>
      <c s="90" t="str">
        <f>IF('S.D.PASTE SHEET'!F1474="","",'S.D.PASTE SHEET'!F1474)</f>
        <v/>
      </c>
      <c s="90" t="str">
        <f>IF('S.D.PASTE SHEET'!G1474="","",UPPER('S.D.PASTE SHEET'!G1474))</f>
        <v/>
      </c>
      <c s="90" t="str">
        <f>IF('S.D.PASTE SHEET'!H1474="","",UPPER('S.D.PASTE SHEET'!H1474))</f>
        <v/>
      </c>
      <c s="90" t="str">
        <f>IF('S.D.PASTE SHEET'!I1474="","",'S.D.PASTE SHEET'!I1474)</f>
        <v/>
      </c>
      <c s="91" t="str">
        <f>IF('S.D.PASTE SHEET'!J1474="","",'S.D.PASTE SHEET'!J1474)</f>
        <v/>
      </c>
      <c s="90" t="str">
        <f>IF('S.D.PASTE SHEET'!K1474="","",'S.D.PASTE SHEET'!K1474)</f>
        <v/>
      </c>
      <c s="90" t="str">
        <f>IF('S.D.PASTE SHEET'!L1474="","",'S.D.PASTE SHEET'!L1474)</f>
        <v/>
      </c>
      <c s="90" t="str">
        <f>IF('S.D.PASTE SHEET'!M1474="","",'S.D.PASTE SHEET'!M1474)</f>
        <v/>
      </c>
      <c s="90" t="str">
        <f>IF('S.D.PASTE SHEET'!N1474="","",'S.D.PASTE SHEET'!N1474)</f>
        <v/>
      </c>
      <c s="90" t="str">
        <f>IF('S.D.PASTE SHEET'!O1474="","",'S.D.PASTE SHEET'!O1474)</f>
        <v/>
      </c>
      <c s="90" t="str">
        <f>IF('S.D.PASTE SHEET'!P1474="","",'S.D.PASTE SHEET'!P1474)</f>
        <v/>
      </c>
      <c s="90" t="str">
        <f>IF('S.D.PASTE SHEET'!Q1474="","",'S.D.PASTE SHEET'!Q1474)</f>
        <v/>
      </c>
      <c s="90" t="str">
        <f>IF('S.D.PASTE SHEET'!R1474="","",'S.D.PASTE SHEET'!R1474)</f>
        <v/>
      </c>
      <c s="90" t="str">
        <f>IF('S.D.PASTE SHEET'!S1474="","",'S.D.PASTE SHEET'!S1474)</f>
        <v/>
      </c>
      <c s="90" t="str">
        <f>IF('S.D.PASTE SHEET'!T1474="","",'S.D.PASTE SHEET'!T1474)</f>
        <v/>
      </c>
      <c s="90" t="str">
        <f>IF('S.D.PASTE SHEET'!U1474="","",'S.D.PASTE SHEET'!U1474)</f>
        <v/>
      </c>
      <c s="90" t="str">
        <f>IF('S.D.PASTE SHEET'!V1474="","",'S.D.PASTE SHEET'!V1474)</f>
        <v/>
      </c>
      <c s="90" t="str">
        <f>IF('S.D.PASTE SHEET'!W1474="","",'S.D.PASTE SHEET'!W1474)</f>
        <v/>
      </c>
      <c s="90" t="str">
        <f>IF('S.D.PASTE SHEET'!X1474="","",'S.D.PASTE SHEET'!X1474)</f>
        <v/>
      </c>
      <c s="90" t="str">
        <f>IF('S.D.PASTE SHEET'!Y1474="","",'S.D.PASTE SHEET'!Y1474)</f>
        <v/>
      </c>
      <c s="90" t="str">
        <f>IF('S.D.PASTE SHEET'!Z1474="","",'S.D.PASTE SHEET'!Z1474)</f>
        <v/>
      </c>
      <c s="90" t="str">
        <f>IF('S.D.PASTE SHEET'!AA1474="","",'S.D.PASTE SHEET'!AA1474)</f>
        <v/>
      </c>
      <c s="90" t="str">
        <f>IF('S.D.PASTE SHEET'!AB1474="","",'S.D.PASTE SHEET'!AB1474)</f>
        <v/>
      </c>
      <c s="90" t="str">
        <f>IF('S.D.PASTE SHEET'!AC1474="","",'S.D.PASTE SHEET'!AC1474)</f>
        <v/>
      </c>
      <c s="90" t="str">
        <f>IF('S.D.PASTE SHEET'!AD1474="","",'S.D.PASTE SHEET'!AD1474)</f>
        <v/>
      </c>
      <c s="34"/>
      <c s="32" t="str">
        <f>IF(AK1474="","",IF(AK1474&gt;0,COUNT($AG$2:AG1474),""))</f>
        <v/>
      </c>
      <c s="10" t="str">
        <f t="shared" si="208" ref="AG1474:AV1489">IF(AND($AJ$1=5,$A1474=5),A1474,"")</f>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4" s="32" t="str">
        <f>IF(BC1474="","",IF(BC1474&gt;0,COUNT($AY$2:AY1474),""))</f>
        <v/>
      </c>
      <c s="10" t="str">
        <f t="shared" si="209" ref="AY1474:AY1537">IF(AND($BB$1=5,$A1474=5,$BC$1=B1474),A1474,"")</f>
        <v/>
      </c>
      <c s="10" t="str">
        <f t="shared" si="210" ref="AZ1474:BN1489">IF(AND($BB$1=5,$A1474=5,$BC$1=$B1474),B1474,"")</f>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75" spans="1:66" ht="15.75" customHeight="1">
      <c r="A1475" s="90" t="str">
        <f>IF('S.D.PASTE SHEET'!A1475="","",'S.D.PASTE SHEET'!A1475)</f>
        <v/>
      </c>
      <c s="90" t="str">
        <f>IF('S.D.PASTE SHEET'!B1475="","",'S.D.PASTE SHEET'!B1475)</f>
        <v/>
      </c>
      <c s="90" t="str">
        <f>IF('S.D.PASTE SHEET'!C1475="","",'S.D.PASTE SHEET'!C1475)</f>
        <v/>
      </c>
      <c s="91" t="str">
        <f>IF('S.D.PASTE SHEET'!D1475="","",'S.D.PASTE SHEET'!D1475)</f>
        <v/>
      </c>
      <c s="90" t="str">
        <f>IF('S.D.PASTE SHEET'!E1475="","",UPPER('S.D.PASTE SHEET'!E1475))</f>
        <v/>
      </c>
      <c s="90" t="str">
        <f>IF('S.D.PASTE SHEET'!F1475="","",'S.D.PASTE SHEET'!F1475)</f>
        <v/>
      </c>
      <c s="90" t="str">
        <f>IF('S.D.PASTE SHEET'!G1475="","",UPPER('S.D.PASTE SHEET'!G1475))</f>
        <v/>
      </c>
      <c s="90" t="str">
        <f>IF('S.D.PASTE SHEET'!H1475="","",UPPER('S.D.PASTE SHEET'!H1475))</f>
        <v/>
      </c>
      <c s="90" t="str">
        <f>IF('S.D.PASTE SHEET'!I1475="","",'S.D.PASTE SHEET'!I1475)</f>
        <v/>
      </c>
      <c s="91" t="str">
        <f>IF('S.D.PASTE SHEET'!J1475="","",'S.D.PASTE SHEET'!J1475)</f>
        <v/>
      </c>
      <c s="90" t="str">
        <f>IF('S.D.PASTE SHEET'!K1475="","",'S.D.PASTE SHEET'!K1475)</f>
        <v/>
      </c>
      <c s="90" t="str">
        <f>IF('S.D.PASTE SHEET'!L1475="","",'S.D.PASTE SHEET'!L1475)</f>
        <v/>
      </c>
      <c s="90" t="str">
        <f>IF('S.D.PASTE SHEET'!M1475="","",'S.D.PASTE SHEET'!M1475)</f>
        <v/>
      </c>
      <c s="90" t="str">
        <f>IF('S.D.PASTE SHEET'!N1475="","",'S.D.PASTE SHEET'!N1475)</f>
        <v/>
      </c>
      <c s="90" t="str">
        <f>IF('S.D.PASTE SHEET'!O1475="","",'S.D.PASTE SHEET'!O1475)</f>
        <v/>
      </c>
      <c s="90" t="str">
        <f>IF('S.D.PASTE SHEET'!P1475="","",'S.D.PASTE SHEET'!P1475)</f>
        <v/>
      </c>
      <c s="90" t="str">
        <f>IF('S.D.PASTE SHEET'!Q1475="","",'S.D.PASTE SHEET'!Q1475)</f>
        <v/>
      </c>
      <c s="90" t="str">
        <f>IF('S.D.PASTE SHEET'!R1475="","",'S.D.PASTE SHEET'!R1475)</f>
        <v/>
      </c>
      <c s="90" t="str">
        <f>IF('S.D.PASTE SHEET'!S1475="","",'S.D.PASTE SHEET'!S1475)</f>
        <v/>
      </c>
      <c s="90" t="str">
        <f>IF('S.D.PASTE SHEET'!T1475="","",'S.D.PASTE SHEET'!T1475)</f>
        <v/>
      </c>
      <c s="90" t="str">
        <f>IF('S.D.PASTE SHEET'!U1475="","",'S.D.PASTE SHEET'!U1475)</f>
        <v/>
      </c>
      <c s="90" t="str">
        <f>IF('S.D.PASTE SHEET'!V1475="","",'S.D.PASTE SHEET'!V1475)</f>
        <v/>
      </c>
      <c s="90" t="str">
        <f>IF('S.D.PASTE SHEET'!W1475="","",'S.D.PASTE SHEET'!W1475)</f>
        <v/>
      </c>
      <c s="90" t="str">
        <f>IF('S.D.PASTE SHEET'!X1475="","",'S.D.PASTE SHEET'!X1475)</f>
        <v/>
      </c>
      <c s="90" t="str">
        <f>IF('S.D.PASTE SHEET'!Y1475="","",'S.D.PASTE SHEET'!Y1475)</f>
        <v/>
      </c>
      <c s="90" t="str">
        <f>IF('S.D.PASTE SHEET'!Z1475="","",'S.D.PASTE SHEET'!Z1475)</f>
        <v/>
      </c>
      <c s="90" t="str">
        <f>IF('S.D.PASTE SHEET'!AA1475="","",'S.D.PASTE SHEET'!AA1475)</f>
        <v/>
      </c>
      <c s="90" t="str">
        <f>IF('S.D.PASTE SHEET'!AB1475="","",'S.D.PASTE SHEET'!AB1475)</f>
        <v/>
      </c>
      <c s="90" t="str">
        <f>IF('S.D.PASTE SHEET'!AC1475="","",'S.D.PASTE SHEET'!AC1475)</f>
        <v/>
      </c>
      <c s="90" t="str">
        <f>IF('S.D.PASTE SHEET'!AD1475="","",'S.D.PASTE SHEET'!AD1475)</f>
        <v/>
      </c>
      <c s="34"/>
      <c s="32" t="str">
        <f>IF(AK1475="","",IF(AK1475&gt;0,COUNT($AG$2:AG1475),""))</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5" s="32" t="str">
        <f>IF(BC1475="","",IF(BC1475&gt;0,COUNT($AY$2:AY1475),""))</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76" spans="1:66" ht="15.75" customHeight="1">
      <c r="A1476" s="90" t="str">
        <f>IF('S.D.PASTE SHEET'!A1476="","",'S.D.PASTE SHEET'!A1476)</f>
        <v/>
      </c>
      <c s="90" t="str">
        <f>IF('S.D.PASTE SHEET'!B1476="","",'S.D.PASTE SHEET'!B1476)</f>
        <v/>
      </c>
      <c s="90" t="str">
        <f>IF('S.D.PASTE SHEET'!C1476="","",'S.D.PASTE SHEET'!C1476)</f>
        <v/>
      </c>
      <c s="91" t="str">
        <f>IF('S.D.PASTE SHEET'!D1476="","",'S.D.PASTE SHEET'!D1476)</f>
        <v/>
      </c>
      <c s="90" t="str">
        <f>IF('S.D.PASTE SHEET'!E1476="","",UPPER('S.D.PASTE SHEET'!E1476))</f>
        <v/>
      </c>
      <c s="90" t="str">
        <f>IF('S.D.PASTE SHEET'!F1476="","",'S.D.PASTE SHEET'!F1476)</f>
        <v/>
      </c>
      <c s="90" t="str">
        <f>IF('S.D.PASTE SHEET'!G1476="","",UPPER('S.D.PASTE SHEET'!G1476))</f>
        <v/>
      </c>
      <c s="90" t="str">
        <f>IF('S.D.PASTE SHEET'!H1476="","",UPPER('S.D.PASTE SHEET'!H1476))</f>
        <v/>
      </c>
      <c s="90" t="str">
        <f>IF('S.D.PASTE SHEET'!I1476="","",'S.D.PASTE SHEET'!I1476)</f>
        <v/>
      </c>
      <c s="91" t="str">
        <f>IF('S.D.PASTE SHEET'!J1476="","",'S.D.PASTE SHEET'!J1476)</f>
        <v/>
      </c>
      <c s="90" t="str">
        <f>IF('S.D.PASTE SHEET'!K1476="","",'S.D.PASTE SHEET'!K1476)</f>
        <v/>
      </c>
      <c s="90" t="str">
        <f>IF('S.D.PASTE SHEET'!L1476="","",'S.D.PASTE SHEET'!L1476)</f>
        <v/>
      </c>
      <c s="90" t="str">
        <f>IF('S.D.PASTE SHEET'!M1476="","",'S.D.PASTE SHEET'!M1476)</f>
        <v/>
      </c>
      <c s="90" t="str">
        <f>IF('S.D.PASTE SHEET'!N1476="","",'S.D.PASTE SHEET'!N1476)</f>
        <v/>
      </c>
      <c s="90" t="str">
        <f>IF('S.D.PASTE SHEET'!O1476="","",'S.D.PASTE SHEET'!O1476)</f>
        <v/>
      </c>
      <c s="90" t="str">
        <f>IF('S.D.PASTE SHEET'!P1476="","",'S.D.PASTE SHEET'!P1476)</f>
        <v/>
      </c>
      <c s="90" t="str">
        <f>IF('S.D.PASTE SHEET'!Q1476="","",'S.D.PASTE SHEET'!Q1476)</f>
        <v/>
      </c>
      <c s="90" t="str">
        <f>IF('S.D.PASTE SHEET'!R1476="","",'S.D.PASTE SHEET'!R1476)</f>
        <v/>
      </c>
      <c s="90" t="str">
        <f>IF('S.D.PASTE SHEET'!S1476="","",'S.D.PASTE SHEET'!S1476)</f>
        <v/>
      </c>
      <c s="90" t="str">
        <f>IF('S.D.PASTE SHEET'!T1476="","",'S.D.PASTE SHEET'!T1476)</f>
        <v/>
      </c>
      <c s="90" t="str">
        <f>IF('S.D.PASTE SHEET'!U1476="","",'S.D.PASTE SHEET'!U1476)</f>
        <v/>
      </c>
      <c s="90" t="str">
        <f>IF('S.D.PASTE SHEET'!V1476="","",'S.D.PASTE SHEET'!V1476)</f>
        <v/>
      </c>
      <c s="90" t="str">
        <f>IF('S.D.PASTE SHEET'!W1476="","",'S.D.PASTE SHEET'!W1476)</f>
        <v/>
      </c>
      <c s="90" t="str">
        <f>IF('S.D.PASTE SHEET'!X1476="","",'S.D.PASTE SHEET'!X1476)</f>
        <v/>
      </c>
      <c s="90" t="str">
        <f>IF('S.D.PASTE SHEET'!Y1476="","",'S.D.PASTE SHEET'!Y1476)</f>
        <v/>
      </c>
      <c s="90" t="str">
        <f>IF('S.D.PASTE SHEET'!Z1476="","",'S.D.PASTE SHEET'!Z1476)</f>
        <v/>
      </c>
      <c s="90" t="str">
        <f>IF('S.D.PASTE SHEET'!AA1476="","",'S.D.PASTE SHEET'!AA1476)</f>
        <v/>
      </c>
      <c s="90" t="str">
        <f>IF('S.D.PASTE SHEET'!AB1476="","",'S.D.PASTE SHEET'!AB1476)</f>
        <v/>
      </c>
      <c s="90" t="str">
        <f>IF('S.D.PASTE SHEET'!AC1476="","",'S.D.PASTE SHEET'!AC1476)</f>
        <v/>
      </c>
      <c s="90" t="str">
        <f>IF('S.D.PASTE SHEET'!AD1476="","",'S.D.PASTE SHEET'!AD1476)</f>
        <v/>
      </c>
      <c s="34"/>
      <c s="32" t="str">
        <f>IF(AK1476="","",IF(AK1476&gt;0,COUNT($AG$2:AG1476),""))</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6" s="32" t="str">
        <f>IF(BC1476="","",IF(BC1476&gt;0,COUNT($AY$2:AY1476),""))</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77" spans="1:66" ht="15.75" customHeight="1">
      <c r="A1477" s="90" t="str">
        <f>IF('S.D.PASTE SHEET'!A1477="","",'S.D.PASTE SHEET'!A1477)</f>
        <v/>
      </c>
      <c s="90" t="str">
        <f>IF('S.D.PASTE SHEET'!B1477="","",'S.D.PASTE SHEET'!B1477)</f>
        <v/>
      </c>
      <c s="90" t="str">
        <f>IF('S.D.PASTE SHEET'!C1477="","",'S.D.PASTE SHEET'!C1477)</f>
        <v/>
      </c>
      <c s="91" t="str">
        <f>IF('S.D.PASTE SHEET'!D1477="","",'S.D.PASTE SHEET'!D1477)</f>
        <v/>
      </c>
      <c s="90" t="str">
        <f>IF('S.D.PASTE SHEET'!E1477="","",UPPER('S.D.PASTE SHEET'!E1477))</f>
        <v/>
      </c>
      <c s="90" t="str">
        <f>IF('S.D.PASTE SHEET'!F1477="","",'S.D.PASTE SHEET'!F1477)</f>
        <v/>
      </c>
      <c s="90" t="str">
        <f>IF('S.D.PASTE SHEET'!G1477="","",UPPER('S.D.PASTE SHEET'!G1477))</f>
        <v/>
      </c>
      <c s="90" t="str">
        <f>IF('S.D.PASTE SHEET'!H1477="","",UPPER('S.D.PASTE SHEET'!H1477))</f>
        <v/>
      </c>
      <c s="90" t="str">
        <f>IF('S.D.PASTE SHEET'!I1477="","",'S.D.PASTE SHEET'!I1477)</f>
        <v/>
      </c>
      <c s="91" t="str">
        <f>IF('S.D.PASTE SHEET'!J1477="","",'S.D.PASTE SHEET'!J1477)</f>
        <v/>
      </c>
      <c s="90" t="str">
        <f>IF('S.D.PASTE SHEET'!K1477="","",'S.D.PASTE SHEET'!K1477)</f>
        <v/>
      </c>
      <c s="90" t="str">
        <f>IF('S.D.PASTE SHEET'!L1477="","",'S.D.PASTE SHEET'!L1477)</f>
        <v/>
      </c>
      <c s="90" t="str">
        <f>IF('S.D.PASTE SHEET'!M1477="","",'S.D.PASTE SHEET'!M1477)</f>
        <v/>
      </c>
      <c s="90" t="str">
        <f>IF('S.D.PASTE SHEET'!N1477="","",'S.D.PASTE SHEET'!N1477)</f>
        <v/>
      </c>
      <c s="90" t="str">
        <f>IF('S.D.PASTE SHEET'!O1477="","",'S.D.PASTE SHEET'!O1477)</f>
        <v/>
      </c>
      <c s="90" t="str">
        <f>IF('S.D.PASTE SHEET'!P1477="","",'S.D.PASTE SHEET'!P1477)</f>
        <v/>
      </c>
      <c s="90" t="str">
        <f>IF('S.D.PASTE SHEET'!Q1477="","",'S.D.PASTE SHEET'!Q1477)</f>
        <v/>
      </c>
      <c s="90" t="str">
        <f>IF('S.D.PASTE SHEET'!R1477="","",'S.D.PASTE SHEET'!R1477)</f>
        <v/>
      </c>
      <c s="90" t="str">
        <f>IF('S.D.PASTE SHEET'!S1477="","",'S.D.PASTE SHEET'!S1477)</f>
        <v/>
      </c>
      <c s="90" t="str">
        <f>IF('S.D.PASTE SHEET'!T1477="","",'S.D.PASTE SHEET'!T1477)</f>
        <v/>
      </c>
      <c s="90" t="str">
        <f>IF('S.D.PASTE SHEET'!U1477="","",'S.D.PASTE SHEET'!U1477)</f>
        <v/>
      </c>
      <c s="90" t="str">
        <f>IF('S.D.PASTE SHEET'!V1477="","",'S.D.PASTE SHEET'!V1477)</f>
        <v/>
      </c>
      <c s="90" t="str">
        <f>IF('S.D.PASTE SHEET'!W1477="","",'S.D.PASTE SHEET'!W1477)</f>
        <v/>
      </c>
      <c s="90" t="str">
        <f>IF('S.D.PASTE SHEET'!X1477="","",'S.D.PASTE SHEET'!X1477)</f>
        <v/>
      </c>
      <c s="90" t="str">
        <f>IF('S.D.PASTE SHEET'!Y1477="","",'S.D.PASTE SHEET'!Y1477)</f>
        <v/>
      </c>
      <c s="90" t="str">
        <f>IF('S.D.PASTE SHEET'!Z1477="","",'S.D.PASTE SHEET'!Z1477)</f>
        <v/>
      </c>
      <c s="90" t="str">
        <f>IF('S.D.PASTE SHEET'!AA1477="","",'S.D.PASTE SHEET'!AA1477)</f>
        <v/>
      </c>
      <c s="90" t="str">
        <f>IF('S.D.PASTE SHEET'!AB1477="","",'S.D.PASTE SHEET'!AB1477)</f>
        <v/>
      </c>
      <c s="90" t="str">
        <f>IF('S.D.PASTE SHEET'!AC1477="","",'S.D.PASTE SHEET'!AC1477)</f>
        <v/>
      </c>
      <c s="90" t="str">
        <f>IF('S.D.PASTE SHEET'!AD1477="","",'S.D.PASTE SHEET'!AD1477)</f>
        <v/>
      </c>
      <c s="34"/>
      <c s="32" t="str">
        <f>IF(AK1477="","",IF(AK1477&gt;0,COUNT($AG$2:AG1477),""))</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7" s="32" t="str">
        <f>IF(BC1477="","",IF(BC1477&gt;0,COUNT($AY$2:AY1477),""))</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78" spans="1:66" ht="15.75" customHeight="1">
      <c r="A1478" s="90" t="str">
        <f>IF('S.D.PASTE SHEET'!A1478="","",'S.D.PASTE SHEET'!A1478)</f>
        <v/>
      </c>
      <c s="90" t="str">
        <f>IF('S.D.PASTE SHEET'!B1478="","",'S.D.PASTE SHEET'!B1478)</f>
        <v/>
      </c>
      <c s="90" t="str">
        <f>IF('S.D.PASTE SHEET'!C1478="","",'S.D.PASTE SHEET'!C1478)</f>
        <v/>
      </c>
      <c s="91" t="str">
        <f>IF('S.D.PASTE SHEET'!D1478="","",'S.D.PASTE SHEET'!D1478)</f>
        <v/>
      </c>
      <c s="90" t="str">
        <f>IF('S.D.PASTE SHEET'!E1478="","",UPPER('S.D.PASTE SHEET'!E1478))</f>
        <v/>
      </c>
      <c s="90" t="str">
        <f>IF('S.D.PASTE SHEET'!F1478="","",'S.D.PASTE SHEET'!F1478)</f>
        <v/>
      </c>
      <c s="90" t="str">
        <f>IF('S.D.PASTE SHEET'!G1478="","",UPPER('S.D.PASTE SHEET'!G1478))</f>
        <v/>
      </c>
      <c s="90" t="str">
        <f>IF('S.D.PASTE SHEET'!H1478="","",UPPER('S.D.PASTE SHEET'!H1478))</f>
        <v/>
      </c>
      <c s="90" t="str">
        <f>IF('S.D.PASTE SHEET'!I1478="","",'S.D.PASTE SHEET'!I1478)</f>
        <v/>
      </c>
      <c s="91" t="str">
        <f>IF('S.D.PASTE SHEET'!J1478="","",'S.D.PASTE SHEET'!J1478)</f>
        <v/>
      </c>
      <c s="90" t="str">
        <f>IF('S.D.PASTE SHEET'!K1478="","",'S.D.PASTE SHEET'!K1478)</f>
        <v/>
      </c>
      <c s="90" t="str">
        <f>IF('S.D.PASTE SHEET'!L1478="","",'S.D.PASTE SHEET'!L1478)</f>
        <v/>
      </c>
      <c s="90" t="str">
        <f>IF('S.D.PASTE SHEET'!M1478="","",'S.D.PASTE SHEET'!M1478)</f>
        <v/>
      </c>
      <c s="90" t="str">
        <f>IF('S.D.PASTE SHEET'!N1478="","",'S.D.PASTE SHEET'!N1478)</f>
        <v/>
      </c>
      <c s="90" t="str">
        <f>IF('S.D.PASTE SHEET'!O1478="","",'S.D.PASTE SHEET'!O1478)</f>
        <v/>
      </c>
      <c s="90" t="str">
        <f>IF('S.D.PASTE SHEET'!P1478="","",'S.D.PASTE SHEET'!P1478)</f>
        <v/>
      </c>
      <c s="90" t="str">
        <f>IF('S.D.PASTE SHEET'!Q1478="","",'S.D.PASTE SHEET'!Q1478)</f>
        <v/>
      </c>
      <c s="90" t="str">
        <f>IF('S.D.PASTE SHEET'!R1478="","",'S.D.PASTE SHEET'!R1478)</f>
        <v/>
      </c>
      <c s="90" t="str">
        <f>IF('S.D.PASTE SHEET'!S1478="","",'S.D.PASTE SHEET'!S1478)</f>
        <v/>
      </c>
      <c s="90" t="str">
        <f>IF('S.D.PASTE SHEET'!T1478="","",'S.D.PASTE SHEET'!T1478)</f>
        <v/>
      </c>
      <c s="90" t="str">
        <f>IF('S.D.PASTE SHEET'!U1478="","",'S.D.PASTE SHEET'!U1478)</f>
        <v/>
      </c>
      <c s="90" t="str">
        <f>IF('S.D.PASTE SHEET'!V1478="","",'S.D.PASTE SHEET'!V1478)</f>
        <v/>
      </c>
      <c s="90" t="str">
        <f>IF('S.D.PASTE SHEET'!W1478="","",'S.D.PASTE SHEET'!W1478)</f>
        <v/>
      </c>
      <c s="90" t="str">
        <f>IF('S.D.PASTE SHEET'!X1478="","",'S.D.PASTE SHEET'!X1478)</f>
        <v/>
      </c>
      <c s="90" t="str">
        <f>IF('S.D.PASTE SHEET'!Y1478="","",'S.D.PASTE SHEET'!Y1478)</f>
        <v/>
      </c>
      <c s="90" t="str">
        <f>IF('S.D.PASTE SHEET'!Z1478="","",'S.D.PASTE SHEET'!Z1478)</f>
        <v/>
      </c>
      <c s="90" t="str">
        <f>IF('S.D.PASTE SHEET'!AA1478="","",'S.D.PASTE SHEET'!AA1478)</f>
        <v/>
      </c>
      <c s="90" t="str">
        <f>IF('S.D.PASTE SHEET'!AB1478="","",'S.D.PASTE SHEET'!AB1478)</f>
        <v/>
      </c>
      <c s="90" t="str">
        <f>IF('S.D.PASTE SHEET'!AC1478="","",'S.D.PASTE SHEET'!AC1478)</f>
        <v/>
      </c>
      <c s="90" t="str">
        <f>IF('S.D.PASTE SHEET'!AD1478="","",'S.D.PASTE SHEET'!AD1478)</f>
        <v/>
      </c>
      <c s="34"/>
      <c s="32" t="str">
        <f>IF(AK1478="","",IF(AK1478&gt;0,COUNT($AG$2:AG1478),""))</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8" s="32" t="str">
        <f>IF(BC1478="","",IF(BC1478&gt;0,COUNT($AY$2:AY1478),""))</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79" spans="1:66" ht="15.75" customHeight="1">
      <c r="A1479" s="90" t="str">
        <f>IF('S.D.PASTE SHEET'!A1479="","",'S.D.PASTE SHEET'!A1479)</f>
        <v/>
      </c>
      <c s="90" t="str">
        <f>IF('S.D.PASTE SHEET'!B1479="","",'S.D.PASTE SHEET'!B1479)</f>
        <v/>
      </c>
      <c s="90" t="str">
        <f>IF('S.D.PASTE SHEET'!C1479="","",'S.D.PASTE SHEET'!C1479)</f>
        <v/>
      </c>
      <c s="91" t="str">
        <f>IF('S.D.PASTE SHEET'!D1479="","",'S.D.PASTE SHEET'!D1479)</f>
        <v/>
      </c>
      <c s="90" t="str">
        <f>IF('S.D.PASTE SHEET'!E1479="","",UPPER('S.D.PASTE SHEET'!E1479))</f>
        <v/>
      </c>
      <c s="90" t="str">
        <f>IF('S.D.PASTE SHEET'!F1479="","",'S.D.PASTE SHEET'!F1479)</f>
        <v/>
      </c>
      <c s="90" t="str">
        <f>IF('S.D.PASTE SHEET'!G1479="","",UPPER('S.D.PASTE SHEET'!G1479))</f>
        <v/>
      </c>
      <c s="90" t="str">
        <f>IF('S.D.PASTE SHEET'!H1479="","",UPPER('S.D.PASTE SHEET'!H1479))</f>
        <v/>
      </c>
      <c s="90" t="str">
        <f>IF('S.D.PASTE SHEET'!I1479="","",'S.D.PASTE SHEET'!I1479)</f>
        <v/>
      </c>
      <c s="91" t="str">
        <f>IF('S.D.PASTE SHEET'!J1479="","",'S.D.PASTE SHEET'!J1479)</f>
        <v/>
      </c>
      <c s="90" t="str">
        <f>IF('S.D.PASTE SHEET'!K1479="","",'S.D.PASTE SHEET'!K1479)</f>
        <v/>
      </c>
      <c s="90" t="str">
        <f>IF('S.D.PASTE SHEET'!L1479="","",'S.D.PASTE SHEET'!L1479)</f>
        <v/>
      </c>
      <c s="90" t="str">
        <f>IF('S.D.PASTE SHEET'!M1479="","",'S.D.PASTE SHEET'!M1479)</f>
        <v/>
      </c>
      <c s="90" t="str">
        <f>IF('S.D.PASTE SHEET'!N1479="","",'S.D.PASTE SHEET'!N1479)</f>
        <v/>
      </c>
      <c s="90" t="str">
        <f>IF('S.D.PASTE SHEET'!O1479="","",'S.D.PASTE SHEET'!O1479)</f>
        <v/>
      </c>
      <c s="90" t="str">
        <f>IF('S.D.PASTE SHEET'!P1479="","",'S.D.PASTE SHEET'!P1479)</f>
        <v/>
      </c>
      <c s="90" t="str">
        <f>IF('S.D.PASTE SHEET'!Q1479="","",'S.D.PASTE SHEET'!Q1479)</f>
        <v/>
      </c>
      <c s="90" t="str">
        <f>IF('S.D.PASTE SHEET'!R1479="","",'S.D.PASTE SHEET'!R1479)</f>
        <v/>
      </c>
      <c s="90" t="str">
        <f>IF('S.D.PASTE SHEET'!S1479="","",'S.D.PASTE SHEET'!S1479)</f>
        <v/>
      </c>
      <c s="90" t="str">
        <f>IF('S.D.PASTE SHEET'!T1479="","",'S.D.PASTE SHEET'!T1479)</f>
        <v/>
      </c>
      <c s="90" t="str">
        <f>IF('S.D.PASTE SHEET'!U1479="","",'S.D.PASTE SHEET'!U1479)</f>
        <v/>
      </c>
      <c s="90" t="str">
        <f>IF('S.D.PASTE SHEET'!V1479="","",'S.D.PASTE SHEET'!V1479)</f>
        <v/>
      </c>
      <c s="90" t="str">
        <f>IF('S.D.PASTE SHEET'!W1479="","",'S.D.PASTE SHEET'!W1479)</f>
        <v/>
      </c>
      <c s="90" t="str">
        <f>IF('S.D.PASTE SHEET'!X1479="","",'S.D.PASTE SHEET'!X1479)</f>
        <v/>
      </c>
      <c s="90" t="str">
        <f>IF('S.D.PASTE SHEET'!Y1479="","",'S.D.PASTE SHEET'!Y1479)</f>
        <v/>
      </c>
      <c s="90" t="str">
        <f>IF('S.D.PASTE SHEET'!Z1479="","",'S.D.PASTE SHEET'!Z1479)</f>
        <v/>
      </c>
      <c s="90" t="str">
        <f>IF('S.D.PASTE SHEET'!AA1479="","",'S.D.PASTE SHEET'!AA1479)</f>
        <v/>
      </c>
      <c s="90" t="str">
        <f>IF('S.D.PASTE SHEET'!AB1479="","",'S.D.PASTE SHEET'!AB1479)</f>
        <v/>
      </c>
      <c s="90" t="str">
        <f>IF('S.D.PASTE SHEET'!AC1479="","",'S.D.PASTE SHEET'!AC1479)</f>
        <v/>
      </c>
      <c s="90" t="str">
        <f>IF('S.D.PASTE SHEET'!AD1479="","",'S.D.PASTE SHEET'!AD1479)</f>
        <v/>
      </c>
      <c s="34"/>
      <c s="32" t="str">
        <f>IF(AK1479="","",IF(AK1479&gt;0,COUNT($AG$2:AG1479),""))</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79" s="32" t="str">
        <f>IF(BC1479="","",IF(BC1479&gt;0,COUNT($AY$2:AY1479),""))</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0" spans="1:66" ht="15.75" customHeight="1">
      <c r="A1480" s="90" t="str">
        <f>IF('S.D.PASTE SHEET'!A1480="","",'S.D.PASTE SHEET'!A1480)</f>
        <v/>
      </c>
      <c s="90" t="str">
        <f>IF('S.D.PASTE SHEET'!B1480="","",'S.D.PASTE SHEET'!B1480)</f>
        <v/>
      </c>
      <c s="90" t="str">
        <f>IF('S.D.PASTE SHEET'!C1480="","",'S.D.PASTE SHEET'!C1480)</f>
        <v/>
      </c>
      <c s="91" t="str">
        <f>IF('S.D.PASTE SHEET'!D1480="","",'S.D.PASTE SHEET'!D1480)</f>
        <v/>
      </c>
      <c s="90" t="str">
        <f>IF('S.D.PASTE SHEET'!E1480="","",UPPER('S.D.PASTE SHEET'!E1480))</f>
        <v/>
      </c>
      <c s="90" t="str">
        <f>IF('S.D.PASTE SHEET'!F1480="","",'S.D.PASTE SHEET'!F1480)</f>
        <v/>
      </c>
      <c s="90" t="str">
        <f>IF('S.D.PASTE SHEET'!G1480="","",UPPER('S.D.PASTE SHEET'!G1480))</f>
        <v/>
      </c>
      <c s="90" t="str">
        <f>IF('S.D.PASTE SHEET'!H1480="","",UPPER('S.D.PASTE SHEET'!H1480))</f>
        <v/>
      </c>
      <c s="90" t="str">
        <f>IF('S.D.PASTE SHEET'!I1480="","",'S.D.PASTE SHEET'!I1480)</f>
        <v/>
      </c>
      <c s="91" t="str">
        <f>IF('S.D.PASTE SHEET'!J1480="","",'S.D.PASTE SHEET'!J1480)</f>
        <v/>
      </c>
      <c s="90" t="str">
        <f>IF('S.D.PASTE SHEET'!K1480="","",'S.D.PASTE SHEET'!K1480)</f>
        <v/>
      </c>
      <c s="90" t="str">
        <f>IF('S.D.PASTE SHEET'!L1480="","",'S.D.PASTE SHEET'!L1480)</f>
        <v/>
      </c>
      <c s="90" t="str">
        <f>IF('S.D.PASTE SHEET'!M1480="","",'S.D.PASTE SHEET'!M1480)</f>
        <v/>
      </c>
      <c s="90" t="str">
        <f>IF('S.D.PASTE SHEET'!N1480="","",'S.D.PASTE SHEET'!N1480)</f>
        <v/>
      </c>
      <c s="90" t="str">
        <f>IF('S.D.PASTE SHEET'!O1480="","",'S.D.PASTE SHEET'!O1480)</f>
        <v/>
      </c>
      <c s="90" t="str">
        <f>IF('S.D.PASTE SHEET'!P1480="","",'S.D.PASTE SHEET'!P1480)</f>
        <v/>
      </c>
      <c s="90" t="str">
        <f>IF('S.D.PASTE SHEET'!Q1480="","",'S.D.PASTE SHEET'!Q1480)</f>
        <v/>
      </c>
      <c s="90" t="str">
        <f>IF('S.D.PASTE SHEET'!R1480="","",'S.D.PASTE SHEET'!R1480)</f>
        <v/>
      </c>
      <c s="90" t="str">
        <f>IF('S.D.PASTE SHEET'!S1480="","",'S.D.PASTE SHEET'!S1480)</f>
        <v/>
      </c>
      <c s="90" t="str">
        <f>IF('S.D.PASTE SHEET'!T1480="","",'S.D.PASTE SHEET'!T1480)</f>
        <v/>
      </c>
      <c s="90" t="str">
        <f>IF('S.D.PASTE SHEET'!U1480="","",'S.D.PASTE SHEET'!U1480)</f>
        <v/>
      </c>
      <c s="90" t="str">
        <f>IF('S.D.PASTE SHEET'!V1480="","",'S.D.PASTE SHEET'!V1480)</f>
        <v/>
      </c>
      <c s="90" t="str">
        <f>IF('S.D.PASTE SHEET'!W1480="","",'S.D.PASTE SHEET'!W1480)</f>
        <v/>
      </c>
      <c s="90" t="str">
        <f>IF('S.D.PASTE SHEET'!X1480="","",'S.D.PASTE SHEET'!X1480)</f>
        <v/>
      </c>
      <c s="90" t="str">
        <f>IF('S.D.PASTE SHEET'!Y1480="","",'S.D.PASTE SHEET'!Y1480)</f>
        <v/>
      </c>
      <c s="90" t="str">
        <f>IF('S.D.PASTE SHEET'!Z1480="","",'S.D.PASTE SHEET'!Z1480)</f>
        <v/>
      </c>
      <c s="90" t="str">
        <f>IF('S.D.PASTE SHEET'!AA1480="","",'S.D.PASTE SHEET'!AA1480)</f>
        <v/>
      </c>
      <c s="90" t="str">
        <f>IF('S.D.PASTE SHEET'!AB1480="","",'S.D.PASTE SHEET'!AB1480)</f>
        <v/>
      </c>
      <c s="90" t="str">
        <f>IF('S.D.PASTE SHEET'!AC1480="","",'S.D.PASTE SHEET'!AC1480)</f>
        <v/>
      </c>
      <c s="90" t="str">
        <f>IF('S.D.PASTE SHEET'!AD1480="","",'S.D.PASTE SHEET'!AD1480)</f>
        <v/>
      </c>
      <c s="34"/>
      <c s="32" t="str">
        <f>IF(AK1480="","",IF(AK1480&gt;0,COUNT($AG$2:AG1480),""))</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0" s="32" t="str">
        <f>IF(BC1480="","",IF(BC1480&gt;0,COUNT($AY$2:AY1480),""))</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1" spans="1:66" ht="15.75" customHeight="1">
      <c r="A1481" s="90" t="str">
        <f>IF('S.D.PASTE SHEET'!A1481="","",'S.D.PASTE SHEET'!A1481)</f>
        <v/>
      </c>
      <c s="90" t="str">
        <f>IF('S.D.PASTE SHEET'!B1481="","",'S.D.PASTE SHEET'!B1481)</f>
        <v/>
      </c>
      <c s="90" t="str">
        <f>IF('S.D.PASTE SHEET'!C1481="","",'S.D.PASTE SHEET'!C1481)</f>
        <v/>
      </c>
      <c s="91" t="str">
        <f>IF('S.D.PASTE SHEET'!D1481="","",'S.D.PASTE SHEET'!D1481)</f>
        <v/>
      </c>
      <c s="90" t="str">
        <f>IF('S.D.PASTE SHEET'!E1481="","",UPPER('S.D.PASTE SHEET'!E1481))</f>
        <v/>
      </c>
      <c s="90" t="str">
        <f>IF('S.D.PASTE SHEET'!F1481="","",'S.D.PASTE SHEET'!F1481)</f>
        <v/>
      </c>
      <c s="90" t="str">
        <f>IF('S.D.PASTE SHEET'!G1481="","",UPPER('S.D.PASTE SHEET'!G1481))</f>
        <v/>
      </c>
      <c s="90" t="str">
        <f>IF('S.D.PASTE SHEET'!H1481="","",UPPER('S.D.PASTE SHEET'!H1481))</f>
        <v/>
      </c>
      <c s="90" t="str">
        <f>IF('S.D.PASTE SHEET'!I1481="","",'S.D.PASTE SHEET'!I1481)</f>
        <v/>
      </c>
      <c s="91" t="str">
        <f>IF('S.D.PASTE SHEET'!J1481="","",'S.D.PASTE SHEET'!J1481)</f>
        <v/>
      </c>
      <c s="90" t="str">
        <f>IF('S.D.PASTE SHEET'!K1481="","",'S.D.PASTE SHEET'!K1481)</f>
        <v/>
      </c>
      <c s="90" t="str">
        <f>IF('S.D.PASTE SHEET'!L1481="","",'S.D.PASTE SHEET'!L1481)</f>
        <v/>
      </c>
      <c s="90" t="str">
        <f>IF('S.D.PASTE SHEET'!M1481="","",'S.D.PASTE SHEET'!M1481)</f>
        <v/>
      </c>
      <c s="90" t="str">
        <f>IF('S.D.PASTE SHEET'!N1481="","",'S.D.PASTE SHEET'!N1481)</f>
        <v/>
      </c>
      <c s="90" t="str">
        <f>IF('S.D.PASTE SHEET'!O1481="","",'S.D.PASTE SHEET'!O1481)</f>
        <v/>
      </c>
      <c s="90" t="str">
        <f>IF('S.D.PASTE SHEET'!P1481="","",'S.D.PASTE SHEET'!P1481)</f>
        <v/>
      </c>
      <c s="90" t="str">
        <f>IF('S.D.PASTE SHEET'!Q1481="","",'S.D.PASTE SHEET'!Q1481)</f>
        <v/>
      </c>
      <c s="90" t="str">
        <f>IF('S.D.PASTE SHEET'!R1481="","",'S.D.PASTE SHEET'!R1481)</f>
        <v/>
      </c>
      <c s="90" t="str">
        <f>IF('S.D.PASTE SHEET'!S1481="","",'S.D.PASTE SHEET'!S1481)</f>
        <v/>
      </c>
      <c s="90" t="str">
        <f>IF('S.D.PASTE SHEET'!T1481="","",'S.D.PASTE SHEET'!T1481)</f>
        <v/>
      </c>
      <c s="90" t="str">
        <f>IF('S.D.PASTE SHEET'!U1481="","",'S.D.PASTE SHEET'!U1481)</f>
        <v/>
      </c>
      <c s="90" t="str">
        <f>IF('S.D.PASTE SHEET'!V1481="","",'S.D.PASTE SHEET'!V1481)</f>
        <v/>
      </c>
      <c s="90" t="str">
        <f>IF('S.D.PASTE SHEET'!W1481="","",'S.D.PASTE SHEET'!W1481)</f>
        <v/>
      </c>
      <c s="90" t="str">
        <f>IF('S.D.PASTE SHEET'!X1481="","",'S.D.PASTE SHEET'!X1481)</f>
        <v/>
      </c>
      <c s="90" t="str">
        <f>IF('S.D.PASTE SHEET'!Y1481="","",'S.D.PASTE SHEET'!Y1481)</f>
        <v/>
      </c>
      <c s="90" t="str">
        <f>IF('S.D.PASTE SHEET'!Z1481="","",'S.D.PASTE SHEET'!Z1481)</f>
        <v/>
      </c>
      <c s="90" t="str">
        <f>IF('S.D.PASTE SHEET'!AA1481="","",'S.D.PASTE SHEET'!AA1481)</f>
        <v/>
      </c>
      <c s="90" t="str">
        <f>IF('S.D.PASTE SHEET'!AB1481="","",'S.D.PASTE SHEET'!AB1481)</f>
        <v/>
      </c>
      <c s="90" t="str">
        <f>IF('S.D.PASTE SHEET'!AC1481="","",'S.D.PASTE SHEET'!AC1481)</f>
        <v/>
      </c>
      <c s="90" t="str">
        <f>IF('S.D.PASTE SHEET'!AD1481="","",'S.D.PASTE SHEET'!AD1481)</f>
        <v/>
      </c>
      <c s="34"/>
      <c s="32" t="str">
        <f>IF(AK1481="","",IF(AK1481&gt;0,COUNT($AG$2:AG1481),""))</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1" s="32" t="str">
        <f>IF(BC1481="","",IF(BC1481&gt;0,COUNT($AY$2:AY1481),""))</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2" spans="1:66" ht="15.75" customHeight="1">
      <c r="A1482" s="90" t="str">
        <f>IF('S.D.PASTE SHEET'!A1482="","",'S.D.PASTE SHEET'!A1482)</f>
        <v/>
      </c>
      <c s="90" t="str">
        <f>IF('S.D.PASTE SHEET'!B1482="","",'S.D.PASTE SHEET'!B1482)</f>
        <v/>
      </c>
      <c s="90" t="str">
        <f>IF('S.D.PASTE SHEET'!C1482="","",'S.D.PASTE SHEET'!C1482)</f>
        <v/>
      </c>
      <c s="91" t="str">
        <f>IF('S.D.PASTE SHEET'!D1482="","",'S.D.PASTE SHEET'!D1482)</f>
        <v/>
      </c>
      <c s="90" t="str">
        <f>IF('S.D.PASTE SHEET'!E1482="","",UPPER('S.D.PASTE SHEET'!E1482))</f>
        <v/>
      </c>
      <c s="90" t="str">
        <f>IF('S.D.PASTE SHEET'!F1482="","",'S.D.PASTE SHEET'!F1482)</f>
        <v/>
      </c>
      <c s="90" t="str">
        <f>IF('S.D.PASTE SHEET'!G1482="","",UPPER('S.D.PASTE SHEET'!G1482))</f>
        <v/>
      </c>
      <c s="90" t="str">
        <f>IF('S.D.PASTE SHEET'!H1482="","",UPPER('S.D.PASTE SHEET'!H1482))</f>
        <v/>
      </c>
      <c s="90" t="str">
        <f>IF('S.D.PASTE SHEET'!I1482="","",'S.D.PASTE SHEET'!I1482)</f>
        <v/>
      </c>
      <c s="91" t="str">
        <f>IF('S.D.PASTE SHEET'!J1482="","",'S.D.PASTE SHEET'!J1482)</f>
        <v/>
      </c>
      <c s="90" t="str">
        <f>IF('S.D.PASTE SHEET'!K1482="","",'S.D.PASTE SHEET'!K1482)</f>
        <v/>
      </c>
      <c s="90" t="str">
        <f>IF('S.D.PASTE SHEET'!L1482="","",'S.D.PASTE SHEET'!L1482)</f>
        <v/>
      </c>
      <c s="90" t="str">
        <f>IF('S.D.PASTE SHEET'!M1482="","",'S.D.PASTE SHEET'!M1482)</f>
        <v/>
      </c>
      <c s="90" t="str">
        <f>IF('S.D.PASTE SHEET'!N1482="","",'S.D.PASTE SHEET'!N1482)</f>
        <v/>
      </c>
      <c s="90" t="str">
        <f>IF('S.D.PASTE SHEET'!O1482="","",'S.D.PASTE SHEET'!O1482)</f>
        <v/>
      </c>
      <c s="90" t="str">
        <f>IF('S.D.PASTE SHEET'!P1482="","",'S.D.PASTE SHEET'!P1482)</f>
        <v/>
      </c>
      <c s="90" t="str">
        <f>IF('S.D.PASTE SHEET'!Q1482="","",'S.D.PASTE SHEET'!Q1482)</f>
        <v/>
      </c>
      <c s="90" t="str">
        <f>IF('S.D.PASTE SHEET'!R1482="","",'S.D.PASTE SHEET'!R1482)</f>
        <v/>
      </c>
      <c s="90" t="str">
        <f>IF('S.D.PASTE SHEET'!S1482="","",'S.D.PASTE SHEET'!S1482)</f>
        <v/>
      </c>
      <c s="90" t="str">
        <f>IF('S.D.PASTE SHEET'!T1482="","",'S.D.PASTE SHEET'!T1482)</f>
        <v/>
      </c>
      <c s="90" t="str">
        <f>IF('S.D.PASTE SHEET'!U1482="","",'S.D.PASTE SHEET'!U1482)</f>
        <v/>
      </c>
      <c s="90" t="str">
        <f>IF('S.D.PASTE SHEET'!V1482="","",'S.D.PASTE SHEET'!V1482)</f>
        <v/>
      </c>
      <c s="90" t="str">
        <f>IF('S.D.PASTE SHEET'!W1482="","",'S.D.PASTE SHEET'!W1482)</f>
        <v/>
      </c>
      <c s="90" t="str">
        <f>IF('S.D.PASTE SHEET'!X1482="","",'S.D.PASTE SHEET'!X1482)</f>
        <v/>
      </c>
      <c s="90" t="str">
        <f>IF('S.D.PASTE SHEET'!Y1482="","",'S.D.PASTE SHEET'!Y1482)</f>
        <v/>
      </c>
      <c s="90" t="str">
        <f>IF('S.D.PASTE SHEET'!Z1482="","",'S.D.PASTE SHEET'!Z1482)</f>
        <v/>
      </c>
      <c s="90" t="str">
        <f>IF('S.D.PASTE SHEET'!AA1482="","",'S.D.PASTE SHEET'!AA1482)</f>
        <v/>
      </c>
      <c s="90" t="str">
        <f>IF('S.D.PASTE SHEET'!AB1482="","",'S.D.PASTE SHEET'!AB1482)</f>
        <v/>
      </c>
      <c s="90" t="str">
        <f>IF('S.D.PASTE SHEET'!AC1482="","",'S.D.PASTE SHEET'!AC1482)</f>
        <v/>
      </c>
      <c s="90" t="str">
        <f>IF('S.D.PASTE SHEET'!AD1482="","",'S.D.PASTE SHEET'!AD1482)</f>
        <v/>
      </c>
      <c s="34"/>
      <c s="32" t="str">
        <f>IF(AK1482="","",IF(AK1482&gt;0,COUNT($AG$2:AG1482),""))</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2" s="32" t="str">
        <f>IF(BC1482="","",IF(BC1482&gt;0,COUNT($AY$2:AY1482),""))</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3" spans="1:66" ht="15.75" customHeight="1">
      <c r="A1483" s="90" t="str">
        <f>IF('S.D.PASTE SHEET'!A1483="","",'S.D.PASTE SHEET'!A1483)</f>
        <v/>
      </c>
      <c s="90" t="str">
        <f>IF('S.D.PASTE SHEET'!B1483="","",'S.D.PASTE SHEET'!B1483)</f>
        <v/>
      </c>
      <c s="90" t="str">
        <f>IF('S.D.PASTE SHEET'!C1483="","",'S.D.PASTE SHEET'!C1483)</f>
        <v/>
      </c>
      <c s="91" t="str">
        <f>IF('S.D.PASTE SHEET'!D1483="","",'S.D.PASTE SHEET'!D1483)</f>
        <v/>
      </c>
      <c s="90" t="str">
        <f>IF('S.D.PASTE SHEET'!E1483="","",UPPER('S.D.PASTE SHEET'!E1483))</f>
        <v/>
      </c>
      <c s="90" t="str">
        <f>IF('S.D.PASTE SHEET'!F1483="","",'S.D.PASTE SHEET'!F1483)</f>
        <v/>
      </c>
      <c s="90" t="str">
        <f>IF('S.D.PASTE SHEET'!G1483="","",UPPER('S.D.PASTE SHEET'!G1483))</f>
        <v/>
      </c>
      <c s="90" t="str">
        <f>IF('S.D.PASTE SHEET'!H1483="","",UPPER('S.D.PASTE SHEET'!H1483))</f>
        <v/>
      </c>
      <c s="90" t="str">
        <f>IF('S.D.PASTE SHEET'!I1483="","",'S.D.PASTE SHEET'!I1483)</f>
        <v/>
      </c>
      <c s="91" t="str">
        <f>IF('S.D.PASTE SHEET'!J1483="","",'S.D.PASTE SHEET'!J1483)</f>
        <v/>
      </c>
      <c s="90" t="str">
        <f>IF('S.D.PASTE SHEET'!K1483="","",'S.D.PASTE SHEET'!K1483)</f>
        <v/>
      </c>
      <c s="90" t="str">
        <f>IF('S.D.PASTE SHEET'!L1483="","",'S.D.PASTE SHEET'!L1483)</f>
        <v/>
      </c>
      <c s="90" t="str">
        <f>IF('S.D.PASTE SHEET'!M1483="","",'S.D.PASTE SHEET'!M1483)</f>
        <v/>
      </c>
      <c s="90" t="str">
        <f>IF('S.D.PASTE SHEET'!N1483="","",'S.D.PASTE SHEET'!N1483)</f>
        <v/>
      </c>
      <c s="90" t="str">
        <f>IF('S.D.PASTE SHEET'!O1483="","",'S.D.PASTE SHEET'!O1483)</f>
        <v/>
      </c>
      <c s="90" t="str">
        <f>IF('S.D.PASTE SHEET'!P1483="","",'S.D.PASTE SHEET'!P1483)</f>
        <v/>
      </c>
      <c s="90" t="str">
        <f>IF('S.D.PASTE SHEET'!Q1483="","",'S.D.PASTE SHEET'!Q1483)</f>
        <v/>
      </c>
      <c s="90" t="str">
        <f>IF('S.D.PASTE SHEET'!R1483="","",'S.D.PASTE SHEET'!R1483)</f>
        <v/>
      </c>
      <c s="90" t="str">
        <f>IF('S.D.PASTE SHEET'!S1483="","",'S.D.PASTE SHEET'!S1483)</f>
        <v/>
      </c>
      <c s="90" t="str">
        <f>IF('S.D.PASTE SHEET'!T1483="","",'S.D.PASTE SHEET'!T1483)</f>
        <v/>
      </c>
      <c s="90" t="str">
        <f>IF('S.D.PASTE SHEET'!U1483="","",'S.D.PASTE SHEET'!U1483)</f>
        <v/>
      </c>
      <c s="90" t="str">
        <f>IF('S.D.PASTE SHEET'!V1483="","",'S.D.PASTE SHEET'!V1483)</f>
        <v/>
      </c>
      <c s="90" t="str">
        <f>IF('S.D.PASTE SHEET'!W1483="","",'S.D.PASTE SHEET'!W1483)</f>
        <v/>
      </c>
      <c s="90" t="str">
        <f>IF('S.D.PASTE SHEET'!X1483="","",'S.D.PASTE SHEET'!X1483)</f>
        <v/>
      </c>
      <c s="90" t="str">
        <f>IF('S.D.PASTE SHEET'!Y1483="","",'S.D.PASTE SHEET'!Y1483)</f>
        <v/>
      </c>
      <c s="90" t="str">
        <f>IF('S.D.PASTE SHEET'!Z1483="","",'S.D.PASTE SHEET'!Z1483)</f>
        <v/>
      </c>
      <c s="90" t="str">
        <f>IF('S.D.PASTE SHEET'!AA1483="","",'S.D.PASTE SHEET'!AA1483)</f>
        <v/>
      </c>
      <c s="90" t="str">
        <f>IF('S.D.PASTE SHEET'!AB1483="","",'S.D.PASTE SHEET'!AB1483)</f>
        <v/>
      </c>
      <c s="90" t="str">
        <f>IF('S.D.PASTE SHEET'!AC1483="","",'S.D.PASTE SHEET'!AC1483)</f>
        <v/>
      </c>
      <c s="90" t="str">
        <f>IF('S.D.PASTE SHEET'!AD1483="","",'S.D.PASTE SHEET'!AD1483)</f>
        <v/>
      </c>
      <c s="34"/>
      <c s="32" t="str">
        <f>IF(AK1483="","",IF(AK1483&gt;0,COUNT($AG$2:AG1483),""))</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3" s="32" t="str">
        <f>IF(BC1483="","",IF(BC1483&gt;0,COUNT($AY$2:AY1483),""))</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4" spans="1:66" ht="15.75" customHeight="1">
      <c r="A1484" s="90" t="str">
        <f>IF('S.D.PASTE SHEET'!A1484="","",'S.D.PASTE SHEET'!A1484)</f>
        <v/>
      </c>
      <c s="90" t="str">
        <f>IF('S.D.PASTE SHEET'!B1484="","",'S.D.PASTE SHEET'!B1484)</f>
        <v/>
      </c>
      <c s="90" t="str">
        <f>IF('S.D.PASTE SHEET'!C1484="","",'S.D.PASTE SHEET'!C1484)</f>
        <v/>
      </c>
      <c s="91" t="str">
        <f>IF('S.D.PASTE SHEET'!D1484="","",'S.D.PASTE SHEET'!D1484)</f>
        <v/>
      </c>
      <c s="90" t="str">
        <f>IF('S.D.PASTE SHEET'!E1484="","",UPPER('S.D.PASTE SHEET'!E1484))</f>
        <v/>
      </c>
      <c s="90" t="str">
        <f>IF('S.D.PASTE SHEET'!F1484="","",'S.D.PASTE SHEET'!F1484)</f>
        <v/>
      </c>
      <c s="90" t="str">
        <f>IF('S.D.PASTE SHEET'!G1484="","",UPPER('S.D.PASTE SHEET'!G1484))</f>
        <v/>
      </c>
      <c s="90" t="str">
        <f>IF('S.D.PASTE SHEET'!H1484="","",UPPER('S.D.PASTE SHEET'!H1484))</f>
        <v/>
      </c>
      <c s="90" t="str">
        <f>IF('S.D.PASTE SHEET'!I1484="","",'S.D.PASTE SHEET'!I1484)</f>
        <v/>
      </c>
      <c s="91" t="str">
        <f>IF('S.D.PASTE SHEET'!J1484="","",'S.D.PASTE SHEET'!J1484)</f>
        <v/>
      </c>
      <c s="90" t="str">
        <f>IF('S.D.PASTE SHEET'!K1484="","",'S.D.PASTE SHEET'!K1484)</f>
        <v/>
      </c>
      <c s="90" t="str">
        <f>IF('S.D.PASTE SHEET'!L1484="","",'S.D.PASTE SHEET'!L1484)</f>
        <v/>
      </c>
      <c s="90" t="str">
        <f>IF('S.D.PASTE SHEET'!M1484="","",'S.D.PASTE SHEET'!M1484)</f>
        <v/>
      </c>
      <c s="90" t="str">
        <f>IF('S.D.PASTE SHEET'!N1484="","",'S.D.PASTE SHEET'!N1484)</f>
        <v/>
      </c>
      <c s="90" t="str">
        <f>IF('S.D.PASTE SHEET'!O1484="","",'S.D.PASTE SHEET'!O1484)</f>
        <v/>
      </c>
      <c s="90" t="str">
        <f>IF('S.D.PASTE SHEET'!P1484="","",'S.D.PASTE SHEET'!P1484)</f>
        <v/>
      </c>
      <c s="90" t="str">
        <f>IF('S.D.PASTE SHEET'!Q1484="","",'S.D.PASTE SHEET'!Q1484)</f>
        <v/>
      </c>
      <c s="90" t="str">
        <f>IF('S.D.PASTE SHEET'!R1484="","",'S.D.PASTE SHEET'!R1484)</f>
        <v/>
      </c>
      <c s="90" t="str">
        <f>IF('S.D.PASTE SHEET'!S1484="","",'S.D.PASTE SHEET'!S1484)</f>
        <v/>
      </c>
      <c s="90" t="str">
        <f>IF('S.D.PASTE SHEET'!T1484="","",'S.D.PASTE SHEET'!T1484)</f>
        <v/>
      </c>
      <c s="90" t="str">
        <f>IF('S.D.PASTE SHEET'!U1484="","",'S.D.PASTE SHEET'!U1484)</f>
        <v/>
      </c>
      <c s="90" t="str">
        <f>IF('S.D.PASTE SHEET'!V1484="","",'S.D.PASTE SHEET'!V1484)</f>
        <v/>
      </c>
      <c s="90" t="str">
        <f>IF('S.D.PASTE SHEET'!W1484="","",'S.D.PASTE SHEET'!W1484)</f>
        <v/>
      </c>
      <c s="90" t="str">
        <f>IF('S.D.PASTE SHEET'!X1484="","",'S.D.PASTE SHEET'!X1484)</f>
        <v/>
      </c>
      <c s="90" t="str">
        <f>IF('S.D.PASTE SHEET'!Y1484="","",'S.D.PASTE SHEET'!Y1484)</f>
        <v/>
      </c>
      <c s="90" t="str">
        <f>IF('S.D.PASTE SHEET'!Z1484="","",'S.D.PASTE SHEET'!Z1484)</f>
        <v/>
      </c>
      <c s="90" t="str">
        <f>IF('S.D.PASTE SHEET'!AA1484="","",'S.D.PASTE SHEET'!AA1484)</f>
        <v/>
      </c>
      <c s="90" t="str">
        <f>IF('S.D.PASTE SHEET'!AB1484="","",'S.D.PASTE SHEET'!AB1484)</f>
        <v/>
      </c>
      <c s="90" t="str">
        <f>IF('S.D.PASTE SHEET'!AC1484="","",'S.D.PASTE SHEET'!AC1484)</f>
        <v/>
      </c>
      <c s="90" t="str">
        <f>IF('S.D.PASTE SHEET'!AD1484="","",'S.D.PASTE SHEET'!AD1484)</f>
        <v/>
      </c>
      <c s="34"/>
      <c s="32" t="str">
        <f>IF(AK1484="","",IF(AK1484&gt;0,COUNT($AG$2:AG1484),""))</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4" s="32" t="str">
        <f>IF(BC1484="","",IF(BC1484&gt;0,COUNT($AY$2:AY1484),""))</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5" spans="1:66" ht="15.75" customHeight="1">
      <c r="A1485" s="90" t="str">
        <f>IF('S.D.PASTE SHEET'!A1485="","",'S.D.PASTE SHEET'!A1485)</f>
        <v/>
      </c>
      <c s="90" t="str">
        <f>IF('S.D.PASTE SHEET'!B1485="","",'S.D.PASTE SHEET'!B1485)</f>
        <v/>
      </c>
      <c s="90" t="str">
        <f>IF('S.D.PASTE SHEET'!C1485="","",'S.D.PASTE SHEET'!C1485)</f>
        <v/>
      </c>
      <c s="91" t="str">
        <f>IF('S.D.PASTE SHEET'!D1485="","",'S.D.PASTE SHEET'!D1485)</f>
        <v/>
      </c>
      <c s="90" t="str">
        <f>IF('S.D.PASTE SHEET'!E1485="","",UPPER('S.D.PASTE SHEET'!E1485))</f>
        <v/>
      </c>
      <c s="90" t="str">
        <f>IF('S.D.PASTE SHEET'!F1485="","",'S.D.PASTE SHEET'!F1485)</f>
        <v/>
      </c>
      <c s="90" t="str">
        <f>IF('S.D.PASTE SHEET'!G1485="","",UPPER('S.D.PASTE SHEET'!G1485))</f>
        <v/>
      </c>
      <c s="90" t="str">
        <f>IF('S.D.PASTE SHEET'!H1485="","",UPPER('S.D.PASTE SHEET'!H1485))</f>
        <v/>
      </c>
      <c s="90" t="str">
        <f>IF('S.D.PASTE SHEET'!I1485="","",'S.D.PASTE SHEET'!I1485)</f>
        <v/>
      </c>
      <c s="91" t="str">
        <f>IF('S.D.PASTE SHEET'!J1485="","",'S.D.PASTE SHEET'!J1485)</f>
        <v/>
      </c>
      <c s="90" t="str">
        <f>IF('S.D.PASTE SHEET'!K1485="","",'S.D.PASTE SHEET'!K1485)</f>
        <v/>
      </c>
      <c s="90" t="str">
        <f>IF('S.D.PASTE SHEET'!L1485="","",'S.D.PASTE SHEET'!L1485)</f>
        <v/>
      </c>
      <c s="90" t="str">
        <f>IF('S.D.PASTE SHEET'!M1485="","",'S.D.PASTE SHEET'!M1485)</f>
        <v/>
      </c>
      <c s="90" t="str">
        <f>IF('S.D.PASTE SHEET'!N1485="","",'S.D.PASTE SHEET'!N1485)</f>
        <v/>
      </c>
      <c s="90" t="str">
        <f>IF('S.D.PASTE SHEET'!O1485="","",'S.D.PASTE SHEET'!O1485)</f>
        <v/>
      </c>
      <c s="90" t="str">
        <f>IF('S.D.PASTE SHEET'!P1485="","",'S.D.PASTE SHEET'!P1485)</f>
        <v/>
      </c>
      <c s="90" t="str">
        <f>IF('S.D.PASTE SHEET'!Q1485="","",'S.D.PASTE SHEET'!Q1485)</f>
        <v/>
      </c>
      <c s="90" t="str">
        <f>IF('S.D.PASTE SHEET'!R1485="","",'S.D.PASTE SHEET'!R1485)</f>
        <v/>
      </c>
      <c s="90" t="str">
        <f>IF('S.D.PASTE SHEET'!S1485="","",'S.D.PASTE SHEET'!S1485)</f>
        <v/>
      </c>
      <c s="90" t="str">
        <f>IF('S.D.PASTE SHEET'!T1485="","",'S.D.PASTE SHEET'!T1485)</f>
        <v/>
      </c>
      <c s="90" t="str">
        <f>IF('S.D.PASTE SHEET'!U1485="","",'S.D.PASTE SHEET'!U1485)</f>
        <v/>
      </c>
      <c s="90" t="str">
        <f>IF('S.D.PASTE SHEET'!V1485="","",'S.D.PASTE SHEET'!V1485)</f>
        <v/>
      </c>
      <c s="90" t="str">
        <f>IF('S.D.PASTE SHEET'!W1485="","",'S.D.PASTE SHEET'!W1485)</f>
        <v/>
      </c>
      <c s="90" t="str">
        <f>IF('S.D.PASTE SHEET'!X1485="","",'S.D.PASTE SHEET'!X1485)</f>
        <v/>
      </c>
      <c s="90" t="str">
        <f>IF('S.D.PASTE SHEET'!Y1485="","",'S.D.PASTE SHEET'!Y1485)</f>
        <v/>
      </c>
      <c s="90" t="str">
        <f>IF('S.D.PASTE SHEET'!Z1485="","",'S.D.PASTE SHEET'!Z1485)</f>
        <v/>
      </c>
      <c s="90" t="str">
        <f>IF('S.D.PASTE SHEET'!AA1485="","",'S.D.PASTE SHEET'!AA1485)</f>
        <v/>
      </c>
      <c s="90" t="str">
        <f>IF('S.D.PASTE SHEET'!AB1485="","",'S.D.PASTE SHEET'!AB1485)</f>
        <v/>
      </c>
      <c s="90" t="str">
        <f>IF('S.D.PASTE SHEET'!AC1485="","",'S.D.PASTE SHEET'!AC1485)</f>
        <v/>
      </c>
      <c s="90" t="str">
        <f>IF('S.D.PASTE SHEET'!AD1485="","",'S.D.PASTE SHEET'!AD1485)</f>
        <v/>
      </c>
      <c s="34"/>
      <c s="32" t="str">
        <f>IF(AK1485="","",IF(AK1485&gt;0,COUNT($AG$2:AG1485),""))</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5" s="32" t="str">
        <f>IF(BC1485="","",IF(BC1485&gt;0,COUNT($AY$2:AY1485),""))</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6" spans="1:66" ht="15.75" customHeight="1">
      <c r="A1486" s="90" t="str">
        <f>IF('S.D.PASTE SHEET'!A1486="","",'S.D.PASTE SHEET'!A1486)</f>
        <v/>
      </c>
      <c s="90" t="str">
        <f>IF('S.D.PASTE SHEET'!B1486="","",'S.D.PASTE SHEET'!B1486)</f>
        <v/>
      </c>
      <c s="90" t="str">
        <f>IF('S.D.PASTE SHEET'!C1486="","",'S.D.PASTE SHEET'!C1486)</f>
        <v/>
      </c>
      <c s="91" t="str">
        <f>IF('S.D.PASTE SHEET'!D1486="","",'S.D.PASTE SHEET'!D1486)</f>
        <v/>
      </c>
      <c s="90" t="str">
        <f>IF('S.D.PASTE SHEET'!E1486="","",UPPER('S.D.PASTE SHEET'!E1486))</f>
        <v/>
      </c>
      <c s="90" t="str">
        <f>IF('S.D.PASTE SHEET'!F1486="","",'S.D.PASTE SHEET'!F1486)</f>
        <v/>
      </c>
      <c s="90" t="str">
        <f>IF('S.D.PASTE SHEET'!G1486="","",UPPER('S.D.PASTE SHEET'!G1486))</f>
        <v/>
      </c>
      <c s="90" t="str">
        <f>IF('S.D.PASTE SHEET'!H1486="","",UPPER('S.D.PASTE SHEET'!H1486))</f>
        <v/>
      </c>
      <c s="90" t="str">
        <f>IF('S.D.PASTE SHEET'!I1486="","",'S.D.PASTE SHEET'!I1486)</f>
        <v/>
      </c>
      <c s="91" t="str">
        <f>IF('S.D.PASTE SHEET'!J1486="","",'S.D.PASTE SHEET'!J1486)</f>
        <v/>
      </c>
      <c s="90" t="str">
        <f>IF('S.D.PASTE SHEET'!K1486="","",'S.D.PASTE SHEET'!K1486)</f>
        <v/>
      </c>
      <c s="90" t="str">
        <f>IF('S.D.PASTE SHEET'!L1486="","",'S.D.PASTE SHEET'!L1486)</f>
        <v/>
      </c>
      <c s="90" t="str">
        <f>IF('S.D.PASTE SHEET'!M1486="","",'S.D.PASTE SHEET'!M1486)</f>
        <v/>
      </c>
      <c s="90" t="str">
        <f>IF('S.D.PASTE SHEET'!N1486="","",'S.D.PASTE SHEET'!N1486)</f>
        <v/>
      </c>
      <c s="90" t="str">
        <f>IF('S.D.PASTE SHEET'!O1486="","",'S.D.PASTE SHEET'!O1486)</f>
        <v/>
      </c>
      <c s="90" t="str">
        <f>IF('S.D.PASTE SHEET'!P1486="","",'S.D.PASTE SHEET'!P1486)</f>
        <v/>
      </c>
      <c s="90" t="str">
        <f>IF('S.D.PASTE SHEET'!Q1486="","",'S.D.PASTE SHEET'!Q1486)</f>
        <v/>
      </c>
      <c s="90" t="str">
        <f>IF('S.D.PASTE SHEET'!R1486="","",'S.D.PASTE SHEET'!R1486)</f>
        <v/>
      </c>
      <c s="90" t="str">
        <f>IF('S.D.PASTE SHEET'!S1486="","",'S.D.PASTE SHEET'!S1486)</f>
        <v/>
      </c>
      <c s="90" t="str">
        <f>IF('S.D.PASTE SHEET'!T1486="","",'S.D.PASTE SHEET'!T1486)</f>
        <v/>
      </c>
      <c s="90" t="str">
        <f>IF('S.D.PASTE SHEET'!U1486="","",'S.D.PASTE SHEET'!U1486)</f>
        <v/>
      </c>
      <c s="90" t="str">
        <f>IF('S.D.PASTE SHEET'!V1486="","",'S.D.PASTE SHEET'!V1486)</f>
        <v/>
      </c>
      <c s="90" t="str">
        <f>IF('S.D.PASTE SHEET'!W1486="","",'S.D.PASTE SHEET'!W1486)</f>
        <v/>
      </c>
      <c s="90" t="str">
        <f>IF('S.D.PASTE SHEET'!X1486="","",'S.D.PASTE SHEET'!X1486)</f>
        <v/>
      </c>
      <c s="90" t="str">
        <f>IF('S.D.PASTE SHEET'!Y1486="","",'S.D.PASTE SHEET'!Y1486)</f>
        <v/>
      </c>
      <c s="90" t="str">
        <f>IF('S.D.PASTE SHEET'!Z1486="","",'S.D.PASTE SHEET'!Z1486)</f>
        <v/>
      </c>
      <c s="90" t="str">
        <f>IF('S.D.PASTE SHEET'!AA1486="","",'S.D.PASTE SHEET'!AA1486)</f>
        <v/>
      </c>
      <c s="90" t="str">
        <f>IF('S.D.PASTE SHEET'!AB1486="","",'S.D.PASTE SHEET'!AB1486)</f>
        <v/>
      </c>
      <c s="90" t="str">
        <f>IF('S.D.PASTE SHEET'!AC1486="","",'S.D.PASTE SHEET'!AC1486)</f>
        <v/>
      </c>
      <c s="90" t="str">
        <f>IF('S.D.PASTE SHEET'!AD1486="","",'S.D.PASTE SHEET'!AD1486)</f>
        <v/>
      </c>
      <c s="34"/>
      <c s="32" t="str">
        <f>IF(AK1486="","",IF(AK1486&gt;0,COUNT($AG$2:AG1486),""))</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6" s="32" t="str">
        <f>IF(BC1486="","",IF(BC1486&gt;0,COUNT($AY$2:AY1486),""))</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7" spans="1:66" ht="15.75" customHeight="1">
      <c r="A1487" s="90" t="str">
        <f>IF('S.D.PASTE SHEET'!A1487="","",'S.D.PASTE SHEET'!A1487)</f>
        <v/>
      </c>
      <c s="90" t="str">
        <f>IF('S.D.PASTE SHEET'!B1487="","",'S.D.PASTE SHEET'!B1487)</f>
        <v/>
      </c>
      <c s="90" t="str">
        <f>IF('S.D.PASTE SHEET'!C1487="","",'S.D.PASTE SHEET'!C1487)</f>
        <v/>
      </c>
      <c s="91" t="str">
        <f>IF('S.D.PASTE SHEET'!D1487="","",'S.D.PASTE SHEET'!D1487)</f>
        <v/>
      </c>
      <c s="90" t="str">
        <f>IF('S.D.PASTE SHEET'!E1487="","",UPPER('S.D.PASTE SHEET'!E1487))</f>
        <v/>
      </c>
      <c s="90" t="str">
        <f>IF('S.D.PASTE SHEET'!F1487="","",'S.D.PASTE SHEET'!F1487)</f>
        <v/>
      </c>
      <c s="90" t="str">
        <f>IF('S.D.PASTE SHEET'!G1487="","",UPPER('S.D.PASTE SHEET'!G1487))</f>
        <v/>
      </c>
      <c s="90" t="str">
        <f>IF('S.D.PASTE SHEET'!H1487="","",UPPER('S.D.PASTE SHEET'!H1487))</f>
        <v/>
      </c>
      <c s="90" t="str">
        <f>IF('S.D.PASTE SHEET'!I1487="","",'S.D.PASTE SHEET'!I1487)</f>
        <v/>
      </c>
      <c s="91" t="str">
        <f>IF('S.D.PASTE SHEET'!J1487="","",'S.D.PASTE SHEET'!J1487)</f>
        <v/>
      </c>
      <c s="90" t="str">
        <f>IF('S.D.PASTE SHEET'!K1487="","",'S.D.PASTE SHEET'!K1487)</f>
        <v/>
      </c>
      <c s="90" t="str">
        <f>IF('S.D.PASTE SHEET'!L1487="","",'S.D.PASTE SHEET'!L1487)</f>
        <v/>
      </c>
      <c s="90" t="str">
        <f>IF('S.D.PASTE SHEET'!M1487="","",'S.D.PASTE SHEET'!M1487)</f>
        <v/>
      </c>
      <c s="90" t="str">
        <f>IF('S.D.PASTE SHEET'!N1487="","",'S.D.PASTE SHEET'!N1487)</f>
        <v/>
      </c>
      <c s="90" t="str">
        <f>IF('S.D.PASTE SHEET'!O1487="","",'S.D.PASTE SHEET'!O1487)</f>
        <v/>
      </c>
      <c s="90" t="str">
        <f>IF('S.D.PASTE SHEET'!P1487="","",'S.D.PASTE SHEET'!P1487)</f>
        <v/>
      </c>
      <c s="90" t="str">
        <f>IF('S.D.PASTE SHEET'!Q1487="","",'S.D.PASTE SHEET'!Q1487)</f>
        <v/>
      </c>
      <c s="90" t="str">
        <f>IF('S.D.PASTE SHEET'!R1487="","",'S.D.PASTE SHEET'!R1487)</f>
        <v/>
      </c>
      <c s="90" t="str">
        <f>IF('S.D.PASTE SHEET'!S1487="","",'S.D.PASTE SHEET'!S1487)</f>
        <v/>
      </c>
      <c s="90" t="str">
        <f>IF('S.D.PASTE SHEET'!T1487="","",'S.D.PASTE SHEET'!T1487)</f>
        <v/>
      </c>
      <c s="90" t="str">
        <f>IF('S.D.PASTE SHEET'!U1487="","",'S.D.PASTE SHEET'!U1487)</f>
        <v/>
      </c>
      <c s="90" t="str">
        <f>IF('S.D.PASTE SHEET'!V1487="","",'S.D.PASTE SHEET'!V1487)</f>
        <v/>
      </c>
      <c s="90" t="str">
        <f>IF('S.D.PASTE SHEET'!W1487="","",'S.D.PASTE SHEET'!W1487)</f>
        <v/>
      </c>
      <c s="90" t="str">
        <f>IF('S.D.PASTE SHEET'!X1487="","",'S.D.PASTE SHEET'!X1487)</f>
        <v/>
      </c>
      <c s="90" t="str">
        <f>IF('S.D.PASTE SHEET'!Y1487="","",'S.D.PASTE SHEET'!Y1487)</f>
        <v/>
      </c>
      <c s="90" t="str">
        <f>IF('S.D.PASTE SHEET'!Z1487="","",'S.D.PASTE SHEET'!Z1487)</f>
        <v/>
      </c>
      <c s="90" t="str">
        <f>IF('S.D.PASTE SHEET'!AA1487="","",'S.D.PASTE SHEET'!AA1487)</f>
        <v/>
      </c>
      <c s="90" t="str">
        <f>IF('S.D.PASTE SHEET'!AB1487="","",'S.D.PASTE SHEET'!AB1487)</f>
        <v/>
      </c>
      <c s="90" t="str">
        <f>IF('S.D.PASTE SHEET'!AC1487="","",'S.D.PASTE SHEET'!AC1487)</f>
        <v/>
      </c>
      <c s="90" t="str">
        <f>IF('S.D.PASTE SHEET'!AD1487="","",'S.D.PASTE SHEET'!AD1487)</f>
        <v/>
      </c>
      <c s="34"/>
      <c s="32" t="str">
        <f>IF(AK1487="","",IF(AK1487&gt;0,COUNT($AG$2:AG1487),""))</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7" s="32" t="str">
        <f>IF(BC1487="","",IF(BC1487&gt;0,COUNT($AY$2:AY1487),""))</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8" spans="1:66" ht="15.75" customHeight="1">
      <c r="A1488" s="90" t="str">
        <f>IF('S.D.PASTE SHEET'!A1488="","",'S.D.PASTE SHEET'!A1488)</f>
        <v/>
      </c>
      <c s="90" t="str">
        <f>IF('S.D.PASTE SHEET'!B1488="","",'S.D.PASTE SHEET'!B1488)</f>
        <v/>
      </c>
      <c s="90" t="str">
        <f>IF('S.D.PASTE SHEET'!C1488="","",'S.D.PASTE SHEET'!C1488)</f>
        <v/>
      </c>
      <c s="91" t="str">
        <f>IF('S.D.PASTE SHEET'!D1488="","",'S.D.PASTE SHEET'!D1488)</f>
        <v/>
      </c>
      <c s="90" t="str">
        <f>IF('S.D.PASTE SHEET'!E1488="","",UPPER('S.D.PASTE SHEET'!E1488))</f>
        <v/>
      </c>
      <c s="90" t="str">
        <f>IF('S.D.PASTE SHEET'!F1488="","",'S.D.PASTE SHEET'!F1488)</f>
        <v/>
      </c>
      <c s="90" t="str">
        <f>IF('S.D.PASTE SHEET'!G1488="","",UPPER('S.D.PASTE SHEET'!G1488))</f>
        <v/>
      </c>
      <c s="90" t="str">
        <f>IF('S.D.PASTE SHEET'!H1488="","",UPPER('S.D.PASTE SHEET'!H1488))</f>
        <v/>
      </c>
      <c s="90" t="str">
        <f>IF('S.D.PASTE SHEET'!I1488="","",'S.D.PASTE SHEET'!I1488)</f>
        <v/>
      </c>
      <c s="91" t="str">
        <f>IF('S.D.PASTE SHEET'!J1488="","",'S.D.PASTE SHEET'!J1488)</f>
        <v/>
      </c>
      <c s="90" t="str">
        <f>IF('S.D.PASTE SHEET'!K1488="","",'S.D.PASTE SHEET'!K1488)</f>
        <v/>
      </c>
      <c s="90" t="str">
        <f>IF('S.D.PASTE SHEET'!L1488="","",'S.D.PASTE SHEET'!L1488)</f>
        <v/>
      </c>
      <c s="90" t="str">
        <f>IF('S.D.PASTE SHEET'!M1488="","",'S.D.PASTE SHEET'!M1488)</f>
        <v/>
      </c>
      <c s="90" t="str">
        <f>IF('S.D.PASTE SHEET'!N1488="","",'S.D.PASTE SHEET'!N1488)</f>
        <v/>
      </c>
      <c s="90" t="str">
        <f>IF('S.D.PASTE SHEET'!O1488="","",'S.D.PASTE SHEET'!O1488)</f>
        <v/>
      </c>
      <c s="90" t="str">
        <f>IF('S.D.PASTE SHEET'!P1488="","",'S.D.PASTE SHEET'!P1488)</f>
        <v/>
      </c>
      <c s="90" t="str">
        <f>IF('S.D.PASTE SHEET'!Q1488="","",'S.D.PASTE SHEET'!Q1488)</f>
        <v/>
      </c>
      <c s="90" t="str">
        <f>IF('S.D.PASTE SHEET'!R1488="","",'S.D.PASTE SHEET'!R1488)</f>
        <v/>
      </c>
      <c s="90" t="str">
        <f>IF('S.D.PASTE SHEET'!S1488="","",'S.D.PASTE SHEET'!S1488)</f>
        <v/>
      </c>
      <c s="90" t="str">
        <f>IF('S.D.PASTE SHEET'!T1488="","",'S.D.PASTE SHEET'!T1488)</f>
        <v/>
      </c>
      <c s="90" t="str">
        <f>IF('S.D.PASTE SHEET'!U1488="","",'S.D.PASTE SHEET'!U1488)</f>
        <v/>
      </c>
      <c s="90" t="str">
        <f>IF('S.D.PASTE SHEET'!V1488="","",'S.D.PASTE SHEET'!V1488)</f>
        <v/>
      </c>
      <c s="90" t="str">
        <f>IF('S.D.PASTE SHEET'!W1488="","",'S.D.PASTE SHEET'!W1488)</f>
        <v/>
      </c>
      <c s="90" t="str">
        <f>IF('S.D.PASTE SHEET'!X1488="","",'S.D.PASTE SHEET'!X1488)</f>
        <v/>
      </c>
      <c s="90" t="str">
        <f>IF('S.D.PASTE SHEET'!Y1488="","",'S.D.PASTE SHEET'!Y1488)</f>
        <v/>
      </c>
      <c s="90" t="str">
        <f>IF('S.D.PASTE SHEET'!Z1488="","",'S.D.PASTE SHEET'!Z1488)</f>
        <v/>
      </c>
      <c s="90" t="str">
        <f>IF('S.D.PASTE SHEET'!AA1488="","",'S.D.PASTE SHEET'!AA1488)</f>
        <v/>
      </c>
      <c s="90" t="str">
        <f>IF('S.D.PASTE SHEET'!AB1488="","",'S.D.PASTE SHEET'!AB1488)</f>
        <v/>
      </c>
      <c s="90" t="str">
        <f>IF('S.D.PASTE SHEET'!AC1488="","",'S.D.PASTE SHEET'!AC1488)</f>
        <v/>
      </c>
      <c s="90" t="str">
        <f>IF('S.D.PASTE SHEET'!AD1488="","",'S.D.PASTE SHEET'!AD1488)</f>
        <v/>
      </c>
      <c s="34"/>
      <c s="32" t="str">
        <f>IF(AK1488="","",IF(AK1488&gt;0,COUNT($AG$2:AG1488),""))</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 t="shared" si="208"/>
        <v/>
      </c>
      <c r="AX1488" s="32" t="str">
        <f>IF(BC1488="","",IF(BC1488&gt;0,COUNT($AY$2:AY1488),""))</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89" spans="1:66" ht="15.75" customHeight="1">
      <c r="A1489" s="90" t="str">
        <f>IF('S.D.PASTE SHEET'!A1489="","",'S.D.PASTE SHEET'!A1489)</f>
        <v/>
      </c>
      <c s="90" t="str">
        <f>IF('S.D.PASTE SHEET'!B1489="","",'S.D.PASTE SHEET'!B1489)</f>
        <v/>
      </c>
      <c s="90" t="str">
        <f>IF('S.D.PASTE SHEET'!C1489="","",'S.D.PASTE SHEET'!C1489)</f>
        <v/>
      </c>
      <c s="91" t="str">
        <f>IF('S.D.PASTE SHEET'!D1489="","",'S.D.PASTE SHEET'!D1489)</f>
        <v/>
      </c>
      <c s="90" t="str">
        <f>IF('S.D.PASTE SHEET'!E1489="","",UPPER('S.D.PASTE SHEET'!E1489))</f>
        <v/>
      </c>
      <c s="90" t="str">
        <f>IF('S.D.PASTE SHEET'!F1489="","",'S.D.PASTE SHEET'!F1489)</f>
        <v/>
      </c>
      <c s="90" t="str">
        <f>IF('S.D.PASTE SHEET'!G1489="","",UPPER('S.D.PASTE SHEET'!G1489))</f>
        <v/>
      </c>
      <c s="90" t="str">
        <f>IF('S.D.PASTE SHEET'!H1489="","",UPPER('S.D.PASTE SHEET'!H1489))</f>
        <v/>
      </c>
      <c s="90" t="str">
        <f>IF('S.D.PASTE SHEET'!I1489="","",'S.D.PASTE SHEET'!I1489)</f>
        <v/>
      </c>
      <c s="91" t="str">
        <f>IF('S.D.PASTE SHEET'!J1489="","",'S.D.PASTE SHEET'!J1489)</f>
        <v/>
      </c>
      <c s="90" t="str">
        <f>IF('S.D.PASTE SHEET'!K1489="","",'S.D.PASTE SHEET'!K1489)</f>
        <v/>
      </c>
      <c s="90" t="str">
        <f>IF('S.D.PASTE SHEET'!L1489="","",'S.D.PASTE SHEET'!L1489)</f>
        <v/>
      </c>
      <c s="90" t="str">
        <f>IF('S.D.PASTE SHEET'!M1489="","",'S.D.PASTE SHEET'!M1489)</f>
        <v/>
      </c>
      <c s="90" t="str">
        <f>IF('S.D.PASTE SHEET'!N1489="","",'S.D.PASTE SHEET'!N1489)</f>
        <v/>
      </c>
      <c s="90" t="str">
        <f>IF('S.D.PASTE SHEET'!O1489="","",'S.D.PASTE SHEET'!O1489)</f>
        <v/>
      </c>
      <c s="90" t="str">
        <f>IF('S.D.PASTE SHEET'!P1489="","",'S.D.PASTE SHEET'!P1489)</f>
        <v/>
      </c>
      <c s="90" t="str">
        <f>IF('S.D.PASTE SHEET'!Q1489="","",'S.D.PASTE SHEET'!Q1489)</f>
        <v/>
      </c>
      <c s="90" t="str">
        <f>IF('S.D.PASTE SHEET'!R1489="","",'S.D.PASTE SHEET'!R1489)</f>
        <v/>
      </c>
      <c s="90" t="str">
        <f>IF('S.D.PASTE SHEET'!S1489="","",'S.D.PASTE SHEET'!S1489)</f>
        <v/>
      </c>
      <c s="90" t="str">
        <f>IF('S.D.PASTE SHEET'!T1489="","",'S.D.PASTE SHEET'!T1489)</f>
        <v/>
      </c>
      <c s="90" t="str">
        <f>IF('S.D.PASTE SHEET'!U1489="","",'S.D.PASTE SHEET'!U1489)</f>
        <v/>
      </c>
      <c s="90" t="str">
        <f>IF('S.D.PASTE SHEET'!V1489="","",'S.D.PASTE SHEET'!V1489)</f>
        <v/>
      </c>
      <c s="90" t="str">
        <f>IF('S.D.PASTE SHEET'!W1489="","",'S.D.PASTE SHEET'!W1489)</f>
        <v/>
      </c>
      <c s="90" t="str">
        <f>IF('S.D.PASTE SHEET'!X1489="","",'S.D.PASTE SHEET'!X1489)</f>
        <v/>
      </c>
      <c s="90" t="str">
        <f>IF('S.D.PASTE SHEET'!Y1489="","",'S.D.PASTE SHEET'!Y1489)</f>
        <v/>
      </c>
      <c s="90" t="str">
        <f>IF('S.D.PASTE SHEET'!Z1489="","",'S.D.PASTE SHEET'!Z1489)</f>
        <v/>
      </c>
      <c s="90" t="str">
        <f>IF('S.D.PASTE SHEET'!AA1489="","",'S.D.PASTE SHEET'!AA1489)</f>
        <v/>
      </c>
      <c s="90" t="str">
        <f>IF('S.D.PASTE SHEET'!AB1489="","",'S.D.PASTE SHEET'!AB1489)</f>
        <v/>
      </c>
      <c s="90" t="str">
        <f>IF('S.D.PASTE SHEET'!AC1489="","",'S.D.PASTE SHEET'!AC1489)</f>
        <v/>
      </c>
      <c s="90" t="str">
        <f>IF('S.D.PASTE SHEET'!AD1489="","",'S.D.PASTE SHEET'!AD1489)</f>
        <v/>
      </c>
      <c s="34"/>
      <c s="32" t="str">
        <f>IF(AK1489="","",IF(AK1489&gt;0,COUNT($AG$2:AG1489),""))</f>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37" t="str">
        <f t="shared" si="208"/>
        <v/>
      </c>
      <c s="10" t="str">
        <f t="shared" si="208"/>
        <v/>
      </c>
      <c s="10" t="str">
        <f t="shared" si="208"/>
        <v/>
      </c>
      <c s="10" t="str">
        <f t="shared" si="208"/>
        <v/>
      </c>
      <c s="10" t="str">
        <f t="shared" si="208"/>
        <v/>
      </c>
      <c s="10" t="str">
        <f t="shared" si="208"/>
        <v/>
      </c>
      <c s="10" t="str">
        <f>IF(AND($AJ$1=5,$A1489=5),P1489,"")</f>
        <v/>
      </c>
      <c r="AX1489" s="32" t="str">
        <f>IF(BC1489="","",IF(BC1489&gt;0,COUNT($AY$2:AY1489),""))</f>
        <v/>
      </c>
      <c s="10" t="str">
        <f t="shared" si="209"/>
        <v/>
      </c>
      <c s="10" t="str">
        <f t="shared" si="210"/>
        <v/>
      </c>
      <c s="10" t="str">
        <f t="shared" si="210"/>
        <v/>
      </c>
      <c s="39" t="str">
        <f t="shared" si="210"/>
        <v/>
      </c>
      <c s="10" t="str">
        <f t="shared" si="210"/>
        <v/>
      </c>
      <c s="10" t="str">
        <f t="shared" si="210"/>
        <v/>
      </c>
      <c s="10" t="str">
        <f t="shared" si="210"/>
        <v/>
      </c>
      <c s="10" t="str">
        <f t="shared" si="210"/>
        <v/>
      </c>
      <c s="10" t="str">
        <f t="shared" si="210"/>
        <v/>
      </c>
      <c s="39" t="str">
        <f t="shared" si="210"/>
        <v/>
      </c>
      <c s="10" t="str">
        <f t="shared" si="210"/>
        <v/>
      </c>
      <c s="10" t="str">
        <f t="shared" si="210"/>
        <v/>
      </c>
      <c s="10" t="str">
        <f t="shared" si="210"/>
        <v/>
      </c>
      <c s="10" t="str">
        <f t="shared" si="210"/>
        <v/>
      </c>
      <c s="10" t="str">
        <f t="shared" si="210"/>
        <v/>
      </c>
      <c s="10" t="str">
        <f t="shared" si="210"/>
        <v/>
      </c>
    </row>
    <row r="1490" spans="1:66" ht="15.75" customHeight="1">
      <c r="A1490" s="90" t="str">
        <f>IF('S.D.PASTE SHEET'!A1490="","",'S.D.PASTE SHEET'!A1490)</f>
        <v/>
      </c>
      <c s="90" t="str">
        <f>IF('S.D.PASTE SHEET'!B1490="","",'S.D.PASTE SHEET'!B1490)</f>
        <v/>
      </c>
      <c s="90" t="str">
        <f>IF('S.D.PASTE SHEET'!C1490="","",'S.D.PASTE SHEET'!C1490)</f>
        <v/>
      </c>
      <c s="91" t="str">
        <f>IF('S.D.PASTE SHEET'!D1490="","",'S.D.PASTE SHEET'!D1490)</f>
        <v/>
      </c>
      <c s="90" t="str">
        <f>IF('S.D.PASTE SHEET'!E1490="","",UPPER('S.D.PASTE SHEET'!E1490))</f>
        <v/>
      </c>
      <c s="90" t="str">
        <f>IF('S.D.PASTE SHEET'!F1490="","",'S.D.PASTE SHEET'!F1490)</f>
        <v/>
      </c>
      <c s="90" t="str">
        <f>IF('S.D.PASTE SHEET'!G1490="","",UPPER('S.D.PASTE SHEET'!G1490))</f>
        <v/>
      </c>
      <c s="90" t="str">
        <f>IF('S.D.PASTE SHEET'!H1490="","",UPPER('S.D.PASTE SHEET'!H1490))</f>
        <v/>
      </c>
      <c s="90" t="str">
        <f>IF('S.D.PASTE SHEET'!I1490="","",'S.D.PASTE SHEET'!I1490)</f>
        <v/>
      </c>
      <c s="91" t="str">
        <f>IF('S.D.PASTE SHEET'!J1490="","",'S.D.PASTE SHEET'!J1490)</f>
        <v/>
      </c>
      <c s="90" t="str">
        <f>IF('S.D.PASTE SHEET'!K1490="","",'S.D.PASTE SHEET'!K1490)</f>
        <v/>
      </c>
      <c s="90" t="str">
        <f>IF('S.D.PASTE SHEET'!L1490="","",'S.D.PASTE SHEET'!L1490)</f>
        <v/>
      </c>
      <c s="90" t="str">
        <f>IF('S.D.PASTE SHEET'!M1490="","",'S.D.PASTE SHEET'!M1490)</f>
        <v/>
      </c>
      <c s="90" t="str">
        <f>IF('S.D.PASTE SHEET'!N1490="","",'S.D.PASTE SHEET'!N1490)</f>
        <v/>
      </c>
      <c s="90" t="str">
        <f>IF('S.D.PASTE SHEET'!O1490="","",'S.D.PASTE SHEET'!O1490)</f>
        <v/>
      </c>
      <c s="90" t="str">
        <f>IF('S.D.PASTE SHEET'!P1490="","",'S.D.PASTE SHEET'!P1490)</f>
        <v/>
      </c>
      <c s="90" t="str">
        <f>IF('S.D.PASTE SHEET'!Q1490="","",'S.D.PASTE SHEET'!Q1490)</f>
        <v/>
      </c>
      <c s="90" t="str">
        <f>IF('S.D.PASTE SHEET'!R1490="","",'S.D.PASTE SHEET'!R1490)</f>
        <v/>
      </c>
      <c s="90" t="str">
        <f>IF('S.D.PASTE SHEET'!S1490="","",'S.D.PASTE SHEET'!S1490)</f>
        <v/>
      </c>
      <c s="90" t="str">
        <f>IF('S.D.PASTE SHEET'!T1490="","",'S.D.PASTE SHEET'!T1490)</f>
        <v/>
      </c>
      <c s="90" t="str">
        <f>IF('S.D.PASTE SHEET'!U1490="","",'S.D.PASTE SHEET'!U1490)</f>
        <v/>
      </c>
      <c s="90" t="str">
        <f>IF('S.D.PASTE SHEET'!V1490="","",'S.D.PASTE SHEET'!V1490)</f>
        <v/>
      </c>
      <c s="90" t="str">
        <f>IF('S.D.PASTE SHEET'!W1490="","",'S.D.PASTE SHEET'!W1490)</f>
        <v/>
      </c>
      <c s="90" t="str">
        <f>IF('S.D.PASTE SHEET'!X1490="","",'S.D.PASTE SHEET'!X1490)</f>
        <v/>
      </c>
      <c s="90" t="str">
        <f>IF('S.D.PASTE SHEET'!Y1490="","",'S.D.PASTE SHEET'!Y1490)</f>
        <v/>
      </c>
      <c s="90" t="str">
        <f>IF('S.D.PASTE SHEET'!Z1490="","",'S.D.PASTE SHEET'!Z1490)</f>
        <v/>
      </c>
      <c s="90" t="str">
        <f>IF('S.D.PASTE SHEET'!AA1490="","",'S.D.PASTE SHEET'!AA1490)</f>
        <v/>
      </c>
      <c s="90" t="str">
        <f>IF('S.D.PASTE SHEET'!AB1490="","",'S.D.PASTE SHEET'!AB1490)</f>
        <v/>
      </c>
      <c s="90" t="str">
        <f>IF('S.D.PASTE SHEET'!AC1490="","",'S.D.PASTE SHEET'!AC1490)</f>
        <v/>
      </c>
      <c s="90" t="str">
        <f>IF('S.D.PASTE SHEET'!AD1490="","",'S.D.PASTE SHEET'!AD1490)</f>
        <v/>
      </c>
      <c s="34"/>
      <c s="32" t="str">
        <f>IF(AK1490="","",IF(AK1490&gt;0,COUNT($AG$2:AG1490),""))</f>
        <v/>
      </c>
      <c s="10" t="str">
        <f t="shared" si="211" ref="AG1490:AV1505">IF(AND($AJ$1=5,$A1490=5),A1490,"")</f>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0" s="32" t="str">
        <f>IF(BC1490="","",IF(BC1490&gt;0,COUNT($AY$2:AY1490),""))</f>
        <v/>
      </c>
      <c s="10" t="str">
        <f t="shared" si="209"/>
        <v/>
      </c>
      <c s="10" t="str">
        <f t="shared" si="212" ref="AZ1490:BN1505">IF(AND($BB$1=5,$A1490=5,$BC$1=$B1490),B1490,"")</f>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1" spans="1:66" ht="15.75" customHeight="1">
      <c r="A1491" s="90" t="str">
        <f>IF('S.D.PASTE SHEET'!A1491="","",'S.D.PASTE SHEET'!A1491)</f>
        <v/>
      </c>
      <c s="90" t="str">
        <f>IF('S.D.PASTE SHEET'!B1491="","",'S.D.PASTE SHEET'!B1491)</f>
        <v/>
      </c>
      <c s="90" t="str">
        <f>IF('S.D.PASTE SHEET'!C1491="","",'S.D.PASTE SHEET'!C1491)</f>
        <v/>
      </c>
      <c s="91" t="str">
        <f>IF('S.D.PASTE SHEET'!D1491="","",'S.D.PASTE SHEET'!D1491)</f>
        <v/>
      </c>
      <c s="90" t="str">
        <f>IF('S.D.PASTE SHEET'!E1491="","",UPPER('S.D.PASTE SHEET'!E1491))</f>
        <v/>
      </c>
      <c s="90" t="str">
        <f>IF('S.D.PASTE SHEET'!F1491="","",'S.D.PASTE SHEET'!F1491)</f>
        <v/>
      </c>
      <c s="90" t="str">
        <f>IF('S.D.PASTE SHEET'!G1491="","",UPPER('S.D.PASTE SHEET'!G1491))</f>
        <v/>
      </c>
      <c s="90" t="str">
        <f>IF('S.D.PASTE SHEET'!H1491="","",UPPER('S.D.PASTE SHEET'!H1491))</f>
        <v/>
      </c>
      <c s="90" t="str">
        <f>IF('S.D.PASTE SHEET'!I1491="","",'S.D.PASTE SHEET'!I1491)</f>
        <v/>
      </c>
      <c s="91" t="str">
        <f>IF('S.D.PASTE SHEET'!J1491="","",'S.D.PASTE SHEET'!J1491)</f>
        <v/>
      </c>
      <c s="90" t="str">
        <f>IF('S.D.PASTE SHEET'!K1491="","",'S.D.PASTE SHEET'!K1491)</f>
        <v/>
      </c>
      <c s="90" t="str">
        <f>IF('S.D.PASTE SHEET'!L1491="","",'S.D.PASTE SHEET'!L1491)</f>
        <v/>
      </c>
      <c s="90" t="str">
        <f>IF('S.D.PASTE SHEET'!M1491="","",'S.D.PASTE SHEET'!M1491)</f>
        <v/>
      </c>
      <c s="90" t="str">
        <f>IF('S.D.PASTE SHEET'!N1491="","",'S.D.PASTE SHEET'!N1491)</f>
        <v/>
      </c>
      <c s="90" t="str">
        <f>IF('S.D.PASTE SHEET'!O1491="","",'S.D.PASTE SHEET'!O1491)</f>
        <v/>
      </c>
      <c s="90" t="str">
        <f>IF('S.D.PASTE SHEET'!P1491="","",'S.D.PASTE SHEET'!P1491)</f>
        <v/>
      </c>
      <c s="90" t="str">
        <f>IF('S.D.PASTE SHEET'!Q1491="","",'S.D.PASTE SHEET'!Q1491)</f>
        <v/>
      </c>
      <c s="90" t="str">
        <f>IF('S.D.PASTE SHEET'!R1491="","",'S.D.PASTE SHEET'!R1491)</f>
        <v/>
      </c>
      <c s="90" t="str">
        <f>IF('S.D.PASTE SHEET'!S1491="","",'S.D.PASTE SHEET'!S1491)</f>
        <v/>
      </c>
      <c s="90" t="str">
        <f>IF('S.D.PASTE SHEET'!T1491="","",'S.D.PASTE SHEET'!T1491)</f>
        <v/>
      </c>
      <c s="90" t="str">
        <f>IF('S.D.PASTE SHEET'!U1491="","",'S.D.PASTE SHEET'!U1491)</f>
        <v/>
      </c>
      <c s="90" t="str">
        <f>IF('S.D.PASTE SHEET'!V1491="","",'S.D.PASTE SHEET'!V1491)</f>
        <v/>
      </c>
      <c s="90" t="str">
        <f>IF('S.D.PASTE SHEET'!W1491="","",'S.D.PASTE SHEET'!W1491)</f>
        <v/>
      </c>
      <c s="90" t="str">
        <f>IF('S.D.PASTE SHEET'!X1491="","",'S.D.PASTE SHEET'!X1491)</f>
        <v/>
      </c>
      <c s="90" t="str">
        <f>IF('S.D.PASTE SHEET'!Y1491="","",'S.D.PASTE SHEET'!Y1491)</f>
        <v/>
      </c>
      <c s="90" t="str">
        <f>IF('S.D.PASTE SHEET'!Z1491="","",'S.D.PASTE SHEET'!Z1491)</f>
        <v/>
      </c>
      <c s="90" t="str">
        <f>IF('S.D.PASTE SHEET'!AA1491="","",'S.D.PASTE SHEET'!AA1491)</f>
        <v/>
      </c>
      <c s="90" t="str">
        <f>IF('S.D.PASTE SHEET'!AB1491="","",'S.D.PASTE SHEET'!AB1491)</f>
        <v/>
      </c>
      <c s="90" t="str">
        <f>IF('S.D.PASTE SHEET'!AC1491="","",'S.D.PASTE SHEET'!AC1491)</f>
        <v/>
      </c>
      <c s="90" t="str">
        <f>IF('S.D.PASTE SHEET'!AD1491="","",'S.D.PASTE SHEET'!AD1491)</f>
        <v/>
      </c>
      <c s="34"/>
      <c s="32" t="str">
        <f>IF(AK1491="","",IF(AK1491&gt;0,COUNT($AG$2:AG1491),""))</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1" s="32" t="str">
        <f>IF(BC1491="","",IF(BC1491&gt;0,COUNT($AY$2:AY1491),""))</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2" spans="1:66" ht="15.75" customHeight="1">
      <c r="A1492" s="90" t="str">
        <f>IF('S.D.PASTE SHEET'!A1492="","",'S.D.PASTE SHEET'!A1492)</f>
        <v/>
      </c>
      <c s="90" t="str">
        <f>IF('S.D.PASTE SHEET'!B1492="","",'S.D.PASTE SHEET'!B1492)</f>
        <v/>
      </c>
      <c s="90" t="str">
        <f>IF('S.D.PASTE SHEET'!C1492="","",'S.D.PASTE SHEET'!C1492)</f>
        <v/>
      </c>
      <c s="91" t="str">
        <f>IF('S.D.PASTE SHEET'!D1492="","",'S.D.PASTE SHEET'!D1492)</f>
        <v/>
      </c>
      <c s="90" t="str">
        <f>IF('S.D.PASTE SHEET'!E1492="","",UPPER('S.D.PASTE SHEET'!E1492))</f>
        <v/>
      </c>
      <c s="90" t="str">
        <f>IF('S.D.PASTE SHEET'!F1492="","",'S.D.PASTE SHEET'!F1492)</f>
        <v/>
      </c>
      <c s="90" t="str">
        <f>IF('S.D.PASTE SHEET'!G1492="","",UPPER('S.D.PASTE SHEET'!G1492))</f>
        <v/>
      </c>
      <c s="90" t="str">
        <f>IF('S.D.PASTE SHEET'!H1492="","",UPPER('S.D.PASTE SHEET'!H1492))</f>
        <v/>
      </c>
      <c s="90" t="str">
        <f>IF('S.D.PASTE SHEET'!I1492="","",'S.D.PASTE SHEET'!I1492)</f>
        <v/>
      </c>
      <c s="91" t="str">
        <f>IF('S.D.PASTE SHEET'!J1492="","",'S.D.PASTE SHEET'!J1492)</f>
        <v/>
      </c>
      <c s="90" t="str">
        <f>IF('S.D.PASTE SHEET'!K1492="","",'S.D.PASTE SHEET'!K1492)</f>
        <v/>
      </c>
      <c s="90" t="str">
        <f>IF('S.D.PASTE SHEET'!L1492="","",'S.D.PASTE SHEET'!L1492)</f>
        <v/>
      </c>
      <c s="90" t="str">
        <f>IF('S.D.PASTE SHEET'!M1492="","",'S.D.PASTE SHEET'!M1492)</f>
        <v/>
      </c>
      <c s="90" t="str">
        <f>IF('S.D.PASTE SHEET'!N1492="","",'S.D.PASTE SHEET'!N1492)</f>
        <v/>
      </c>
      <c s="90" t="str">
        <f>IF('S.D.PASTE SHEET'!O1492="","",'S.D.PASTE SHEET'!O1492)</f>
        <v/>
      </c>
      <c s="90" t="str">
        <f>IF('S.D.PASTE SHEET'!P1492="","",'S.D.PASTE SHEET'!P1492)</f>
        <v/>
      </c>
      <c s="90" t="str">
        <f>IF('S.D.PASTE SHEET'!Q1492="","",'S.D.PASTE SHEET'!Q1492)</f>
        <v/>
      </c>
      <c s="90" t="str">
        <f>IF('S.D.PASTE SHEET'!R1492="","",'S.D.PASTE SHEET'!R1492)</f>
        <v/>
      </c>
      <c s="90" t="str">
        <f>IF('S.D.PASTE SHEET'!S1492="","",'S.D.PASTE SHEET'!S1492)</f>
        <v/>
      </c>
      <c s="90" t="str">
        <f>IF('S.D.PASTE SHEET'!T1492="","",'S.D.PASTE SHEET'!T1492)</f>
        <v/>
      </c>
      <c s="90" t="str">
        <f>IF('S.D.PASTE SHEET'!U1492="","",'S.D.PASTE SHEET'!U1492)</f>
        <v/>
      </c>
      <c s="90" t="str">
        <f>IF('S.D.PASTE SHEET'!V1492="","",'S.D.PASTE SHEET'!V1492)</f>
        <v/>
      </c>
      <c s="90" t="str">
        <f>IF('S.D.PASTE SHEET'!W1492="","",'S.D.PASTE SHEET'!W1492)</f>
        <v/>
      </c>
      <c s="90" t="str">
        <f>IF('S.D.PASTE SHEET'!X1492="","",'S.D.PASTE SHEET'!X1492)</f>
        <v/>
      </c>
      <c s="90" t="str">
        <f>IF('S.D.PASTE SHEET'!Y1492="","",'S.D.PASTE SHEET'!Y1492)</f>
        <v/>
      </c>
      <c s="90" t="str">
        <f>IF('S.D.PASTE SHEET'!Z1492="","",'S.D.PASTE SHEET'!Z1492)</f>
        <v/>
      </c>
      <c s="90" t="str">
        <f>IF('S.D.PASTE SHEET'!AA1492="","",'S.D.PASTE SHEET'!AA1492)</f>
        <v/>
      </c>
      <c s="90" t="str">
        <f>IF('S.D.PASTE SHEET'!AB1492="","",'S.D.PASTE SHEET'!AB1492)</f>
        <v/>
      </c>
      <c s="90" t="str">
        <f>IF('S.D.PASTE SHEET'!AC1492="","",'S.D.PASTE SHEET'!AC1492)</f>
        <v/>
      </c>
      <c s="90" t="str">
        <f>IF('S.D.PASTE SHEET'!AD1492="","",'S.D.PASTE SHEET'!AD1492)</f>
        <v/>
      </c>
      <c s="34"/>
      <c s="32" t="str">
        <f>IF(AK1492="","",IF(AK1492&gt;0,COUNT($AG$2:AG1492),""))</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2" s="32" t="str">
        <f>IF(BC1492="","",IF(BC1492&gt;0,COUNT($AY$2:AY1492),""))</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3" spans="1:66" ht="15.75" customHeight="1">
      <c r="A1493" s="90" t="str">
        <f>IF('S.D.PASTE SHEET'!A1493="","",'S.D.PASTE SHEET'!A1493)</f>
        <v/>
      </c>
      <c s="90" t="str">
        <f>IF('S.D.PASTE SHEET'!B1493="","",'S.D.PASTE SHEET'!B1493)</f>
        <v/>
      </c>
      <c s="90" t="str">
        <f>IF('S.D.PASTE SHEET'!C1493="","",'S.D.PASTE SHEET'!C1493)</f>
        <v/>
      </c>
      <c s="91" t="str">
        <f>IF('S.D.PASTE SHEET'!D1493="","",'S.D.PASTE SHEET'!D1493)</f>
        <v/>
      </c>
      <c s="90" t="str">
        <f>IF('S.D.PASTE SHEET'!E1493="","",UPPER('S.D.PASTE SHEET'!E1493))</f>
        <v/>
      </c>
      <c s="90" t="str">
        <f>IF('S.D.PASTE SHEET'!F1493="","",'S.D.PASTE SHEET'!F1493)</f>
        <v/>
      </c>
      <c s="90" t="str">
        <f>IF('S.D.PASTE SHEET'!G1493="","",UPPER('S.D.PASTE SHEET'!G1493))</f>
        <v/>
      </c>
      <c s="90" t="str">
        <f>IF('S.D.PASTE SHEET'!H1493="","",UPPER('S.D.PASTE SHEET'!H1493))</f>
        <v/>
      </c>
      <c s="90" t="str">
        <f>IF('S.D.PASTE SHEET'!I1493="","",'S.D.PASTE SHEET'!I1493)</f>
        <v/>
      </c>
      <c s="91" t="str">
        <f>IF('S.D.PASTE SHEET'!J1493="","",'S.D.PASTE SHEET'!J1493)</f>
        <v/>
      </c>
      <c s="90" t="str">
        <f>IF('S.D.PASTE SHEET'!K1493="","",'S.D.PASTE SHEET'!K1493)</f>
        <v/>
      </c>
      <c s="90" t="str">
        <f>IF('S.D.PASTE SHEET'!L1493="","",'S.D.PASTE SHEET'!L1493)</f>
        <v/>
      </c>
      <c s="90" t="str">
        <f>IF('S.D.PASTE SHEET'!M1493="","",'S.D.PASTE SHEET'!M1493)</f>
        <v/>
      </c>
      <c s="90" t="str">
        <f>IF('S.D.PASTE SHEET'!N1493="","",'S.D.PASTE SHEET'!N1493)</f>
        <v/>
      </c>
      <c s="90" t="str">
        <f>IF('S.D.PASTE SHEET'!O1493="","",'S.D.PASTE SHEET'!O1493)</f>
        <v/>
      </c>
      <c s="90" t="str">
        <f>IF('S.D.PASTE SHEET'!P1493="","",'S.D.PASTE SHEET'!P1493)</f>
        <v/>
      </c>
      <c s="90" t="str">
        <f>IF('S.D.PASTE SHEET'!Q1493="","",'S.D.PASTE SHEET'!Q1493)</f>
        <v/>
      </c>
      <c s="90" t="str">
        <f>IF('S.D.PASTE SHEET'!R1493="","",'S.D.PASTE SHEET'!R1493)</f>
        <v/>
      </c>
      <c s="90" t="str">
        <f>IF('S.D.PASTE SHEET'!S1493="","",'S.D.PASTE SHEET'!S1493)</f>
        <v/>
      </c>
      <c s="90" t="str">
        <f>IF('S.D.PASTE SHEET'!T1493="","",'S.D.PASTE SHEET'!T1493)</f>
        <v/>
      </c>
      <c s="90" t="str">
        <f>IF('S.D.PASTE SHEET'!U1493="","",'S.D.PASTE SHEET'!U1493)</f>
        <v/>
      </c>
      <c s="90" t="str">
        <f>IF('S.D.PASTE SHEET'!V1493="","",'S.D.PASTE SHEET'!V1493)</f>
        <v/>
      </c>
      <c s="90" t="str">
        <f>IF('S.D.PASTE SHEET'!W1493="","",'S.D.PASTE SHEET'!W1493)</f>
        <v/>
      </c>
      <c s="90" t="str">
        <f>IF('S.D.PASTE SHEET'!X1493="","",'S.D.PASTE SHEET'!X1493)</f>
        <v/>
      </c>
      <c s="90" t="str">
        <f>IF('S.D.PASTE SHEET'!Y1493="","",'S.D.PASTE SHEET'!Y1493)</f>
        <v/>
      </c>
      <c s="90" t="str">
        <f>IF('S.D.PASTE SHEET'!Z1493="","",'S.D.PASTE SHEET'!Z1493)</f>
        <v/>
      </c>
      <c s="90" t="str">
        <f>IF('S.D.PASTE SHEET'!AA1493="","",'S.D.PASTE SHEET'!AA1493)</f>
        <v/>
      </c>
      <c s="90" t="str">
        <f>IF('S.D.PASTE SHEET'!AB1493="","",'S.D.PASTE SHEET'!AB1493)</f>
        <v/>
      </c>
      <c s="90" t="str">
        <f>IF('S.D.PASTE SHEET'!AC1493="","",'S.D.PASTE SHEET'!AC1493)</f>
        <v/>
      </c>
      <c s="90" t="str">
        <f>IF('S.D.PASTE SHEET'!AD1493="","",'S.D.PASTE SHEET'!AD1493)</f>
        <v/>
      </c>
      <c s="34"/>
      <c s="32" t="str">
        <f>IF(AK1493="","",IF(AK1493&gt;0,COUNT($AG$2:AG1493),""))</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3" s="32" t="str">
        <f>IF(BC1493="","",IF(BC1493&gt;0,COUNT($AY$2:AY1493),""))</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4" spans="1:66" ht="15.75" customHeight="1">
      <c r="A1494" s="90" t="str">
        <f>IF('S.D.PASTE SHEET'!A1494="","",'S.D.PASTE SHEET'!A1494)</f>
        <v/>
      </c>
      <c s="90" t="str">
        <f>IF('S.D.PASTE SHEET'!B1494="","",'S.D.PASTE SHEET'!B1494)</f>
        <v/>
      </c>
      <c s="90" t="str">
        <f>IF('S.D.PASTE SHEET'!C1494="","",'S.D.PASTE SHEET'!C1494)</f>
        <v/>
      </c>
      <c s="91" t="str">
        <f>IF('S.D.PASTE SHEET'!D1494="","",'S.D.PASTE SHEET'!D1494)</f>
        <v/>
      </c>
      <c s="90" t="str">
        <f>IF('S.D.PASTE SHEET'!E1494="","",UPPER('S.D.PASTE SHEET'!E1494))</f>
        <v/>
      </c>
      <c s="90" t="str">
        <f>IF('S.D.PASTE SHEET'!F1494="","",'S.D.PASTE SHEET'!F1494)</f>
        <v/>
      </c>
      <c s="90" t="str">
        <f>IF('S.D.PASTE SHEET'!G1494="","",UPPER('S.D.PASTE SHEET'!G1494))</f>
        <v/>
      </c>
      <c s="90" t="str">
        <f>IF('S.D.PASTE SHEET'!H1494="","",UPPER('S.D.PASTE SHEET'!H1494))</f>
        <v/>
      </c>
      <c s="90" t="str">
        <f>IF('S.D.PASTE SHEET'!I1494="","",'S.D.PASTE SHEET'!I1494)</f>
        <v/>
      </c>
      <c s="91" t="str">
        <f>IF('S.D.PASTE SHEET'!J1494="","",'S.D.PASTE SHEET'!J1494)</f>
        <v/>
      </c>
      <c s="90" t="str">
        <f>IF('S.D.PASTE SHEET'!K1494="","",'S.D.PASTE SHEET'!K1494)</f>
        <v/>
      </c>
      <c s="90" t="str">
        <f>IF('S.D.PASTE SHEET'!L1494="","",'S.D.PASTE SHEET'!L1494)</f>
        <v/>
      </c>
      <c s="90" t="str">
        <f>IF('S.D.PASTE SHEET'!M1494="","",'S.D.PASTE SHEET'!M1494)</f>
        <v/>
      </c>
      <c s="90" t="str">
        <f>IF('S.D.PASTE SHEET'!N1494="","",'S.D.PASTE SHEET'!N1494)</f>
        <v/>
      </c>
      <c s="90" t="str">
        <f>IF('S.D.PASTE SHEET'!O1494="","",'S.D.PASTE SHEET'!O1494)</f>
        <v/>
      </c>
      <c s="90" t="str">
        <f>IF('S.D.PASTE SHEET'!P1494="","",'S.D.PASTE SHEET'!P1494)</f>
        <v/>
      </c>
      <c s="90" t="str">
        <f>IF('S.D.PASTE SHEET'!Q1494="","",'S.D.PASTE SHEET'!Q1494)</f>
        <v/>
      </c>
      <c s="90" t="str">
        <f>IF('S.D.PASTE SHEET'!R1494="","",'S.D.PASTE SHEET'!R1494)</f>
        <v/>
      </c>
      <c s="90" t="str">
        <f>IF('S.D.PASTE SHEET'!S1494="","",'S.D.PASTE SHEET'!S1494)</f>
        <v/>
      </c>
      <c s="90" t="str">
        <f>IF('S.D.PASTE SHEET'!T1494="","",'S.D.PASTE SHEET'!T1494)</f>
        <v/>
      </c>
      <c s="90" t="str">
        <f>IF('S.D.PASTE SHEET'!U1494="","",'S.D.PASTE SHEET'!U1494)</f>
        <v/>
      </c>
      <c s="90" t="str">
        <f>IF('S.D.PASTE SHEET'!V1494="","",'S.D.PASTE SHEET'!V1494)</f>
        <v/>
      </c>
      <c s="90" t="str">
        <f>IF('S.D.PASTE SHEET'!W1494="","",'S.D.PASTE SHEET'!W1494)</f>
        <v/>
      </c>
      <c s="90" t="str">
        <f>IF('S.D.PASTE SHEET'!X1494="","",'S.D.PASTE SHEET'!X1494)</f>
        <v/>
      </c>
      <c s="90" t="str">
        <f>IF('S.D.PASTE SHEET'!Y1494="","",'S.D.PASTE SHEET'!Y1494)</f>
        <v/>
      </c>
      <c s="90" t="str">
        <f>IF('S.D.PASTE SHEET'!Z1494="","",'S.D.PASTE SHEET'!Z1494)</f>
        <v/>
      </c>
      <c s="90" t="str">
        <f>IF('S.D.PASTE SHEET'!AA1494="","",'S.D.PASTE SHEET'!AA1494)</f>
        <v/>
      </c>
      <c s="90" t="str">
        <f>IF('S.D.PASTE SHEET'!AB1494="","",'S.D.PASTE SHEET'!AB1494)</f>
        <v/>
      </c>
      <c s="90" t="str">
        <f>IF('S.D.PASTE SHEET'!AC1494="","",'S.D.PASTE SHEET'!AC1494)</f>
        <v/>
      </c>
      <c s="90" t="str">
        <f>IF('S.D.PASTE SHEET'!AD1494="","",'S.D.PASTE SHEET'!AD1494)</f>
        <v/>
      </c>
      <c s="34"/>
      <c s="32" t="str">
        <f>IF(AK1494="","",IF(AK1494&gt;0,COUNT($AG$2:AG1494),""))</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4" s="32" t="str">
        <f>IF(BC1494="","",IF(BC1494&gt;0,COUNT($AY$2:AY1494),""))</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5" spans="1:66" ht="15.75" customHeight="1">
      <c r="A1495" s="90" t="str">
        <f>IF('S.D.PASTE SHEET'!A1495="","",'S.D.PASTE SHEET'!A1495)</f>
        <v/>
      </c>
      <c s="90" t="str">
        <f>IF('S.D.PASTE SHEET'!B1495="","",'S.D.PASTE SHEET'!B1495)</f>
        <v/>
      </c>
      <c s="90" t="str">
        <f>IF('S.D.PASTE SHEET'!C1495="","",'S.D.PASTE SHEET'!C1495)</f>
        <v/>
      </c>
      <c s="91" t="str">
        <f>IF('S.D.PASTE SHEET'!D1495="","",'S.D.PASTE SHEET'!D1495)</f>
        <v/>
      </c>
      <c s="90" t="str">
        <f>IF('S.D.PASTE SHEET'!E1495="","",UPPER('S.D.PASTE SHEET'!E1495))</f>
        <v/>
      </c>
      <c s="90" t="str">
        <f>IF('S.D.PASTE SHEET'!F1495="","",'S.D.PASTE SHEET'!F1495)</f>
        <v/>
      </c>
      <c s="90" t="str">
        <f>IF('S.D.PASTE SHEET'!G1495="","",UPPER('S.D.PASTE SHEET'!G1495))</f>
        <v/>
      </c>
      <c s="90" t="str">
        <f>IF('S.D.PASTE SHEET'!H1495="","",UPPER('S.D.PASTE SHEET'!H1495))</f>
        <v/>
      </c>
      <c s="90" t="str">
        <f>IF('S.D.PASTE SHEET'!I1495="","",'S.D.PASTE SHEET'!I1495)</f>
        <v/>
      </c>
      <c s="91" t="str">
        <f>IF('S.D.PASTE SHEET'!J1495="","",'S.D.PASTE SHEET'!J1495)</f>
        <v/>
      </c>
      <c s="90" t="str">
        <f>IF('S.D.PASTE SHEET'!K1495="","",'S.D.PASTE SHEET'!K1495)</f>
        <v/>
      </c>
      <c s="90" t="str">
        <f>IF('S.D.PASTE SHEET'!L1495="","",'S.D.PASTE SHEET'!L1495)</f>
        <v/>
      </c>
      <c s="90" t="str">
        <f>IF('S.D.PASTE SHEET'!M1495="","",'S.D.PASTE SHEET'!M1495)</f>
        <v/>
      </c>
      <c s="90" t="str">
        <f>IF('S.D.PASTE SHEET'!N1495="","",'S.D.PASTE SHEET'!N1495)</f>
        <v/>
      </c>
      <c s="90" t="str">
        <f>IF('S.D.PASTE SHEET'!O1495="","",'S.D.PASTE SHEET'!O1495)</f>
        <v/>
      </c>
      <c s="90" t="str">
        <f>IF('S.D.PASTE SHEET'!P1495="","",'S.D.PASTE SHEET'!P1495)</f>
        <v/>
      </c>
      <c s="90" t="str">
        <f>IF('S.D.PASTE SHEET'!Q1495="","",'S.D.PASTE SHEET'!Q1495)</f>
        <v/>
      </c>
      <c s="90" t="str">
        <f>IF('S.D.PASTE SHEET'!R1495="","",'S.D.PASTE SHEET'!R1495)</f>
        <v/>
      </c>
      <c s="90" t="str">
        <f>IF('S.D.PASTE SHEET'!S1495="","",'S.D.PASTE SHEET'!S1495)</f>
        <v/>
      </c>
      <c s="90" t="str">
        <f>IF('S.D.PASTE SHEET'!T1495="","",'S.D.PASTE SHEET'!T1495)</f>
        <v/>
      </c>
      <c s="90" t="str">
        <f>IF('S.D.PASTE SHEET'!U1495="","",'S.D.PASTE SHEET'!U1495)</f>
        <v/>
      </c>
      <c s="90" t="str">
        <f>IF('S.D.PASTE SHEET'!V1495="","",'S.D.PASTE SHEET'!V1495)</f>
        <v/>
      </c>
      <c s="90" t="str">
        <f>IF('S.D.PASTE SHEET'!W1495="","",'S.D.PASTE SHEET'!W1495)</f>
        <v/>
      </c>
      <c s="90" t="str">
        <f>IF('S.D.PASTE SHEET'!X1495="","",'S.D.PASTE SHEET'!X1495)</f>
        <v/>
      </c>
      <c s="90" t="str">
        <f>IF('S.D.PASTE SHEET'!Y1495="","",'S.D.PASTE SHEET'!Y1495)</f>
        <v/>
      </c>
      <c s="90" t="str">
        <f>IF('S.D.PASTE SHEET'!Z1495="","",'S.D.PASTE SHEET'!Z1495)</f>
        <v/>
      </c>
      <c s="90" t="str">
        <f>IF('S.D.PASTE SHEET'!AA1495="","",'S.D.PASTE SHEET'!AA1495)</f>
        <v/>
      </c>
      <c s="90" t="str">
        <f>IF('S.D.PASTE SHEET'!AB1495="","",'S.D.PASTE SHEET'!AB1495)</f>
        <v/>
      </c>
      <c s="90" t="str">
        <f>IF('S.D.PASTE SHEET'!AC1495="","",'S.D.PASTE SHEET'!AC1495)</f>
        <v/>
      </c>
      <c s="90" t="str">
        <f>IF('S.D.PASTE SHEET'!AD1495="","",'S.D.PASTE SHEET'!AD1495)</f>
        <v/>
      </c>
      <c s="34"/>
      <c s="32" t="str">
        <f>IF(AK1495="","",IF(AK1495&gt;0,COUNT($AG$2:AG1495),""))</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5" s="32" t="str">
        <f>IF(BC1495="","",IF(BC1495&gt;0,COUNT($AY$2:AY1495),""))</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6" spans="1:66" ht="15.75" customHeight="1">
      <c r="A1496" s="90" t="str">
        <f>IF('S.D.PASTE SHEET'!A1496="","",'S.D.PASTE SHEET'!A1496)</f>
        <v/>
      </c>
      <c s="90" t="str">
        <f>IF('S.D.PASTE SHEET'!B1496="","",'S.D.PASTE SHEET'!B1496)</f>
        <v/>
      </c>
      <c s="90" t="str">
        <f>IF('S.D.PASTE SHEET'!C1496="","",'S.D.PASTE SHEET'!C1496)</f>
        <v/>
      </c>
      <c s="91" t="str">
        <f>IF('S.D.PASTE SHEET'!D1496="","",'S.D.PASTE SHEET'!D1496)</f>
        <v/>
      </c>
      <c s="90" t="str">
        <f>IF('S.D.PASTE SHEET'!E1496="","",UPPER('S.D.PASTE SHEET'!E1496))</f>
        <v/>
      </c>
      <c s="90" t="str">
        <f>IF('S.D.PASTE SHEET'!F1496="","",'S.D.PASTE SHEET'!F1496)</f>
        <v/>
      </c>
      <c s="90" t="str">
        <f>IF('S.D.PASTE SHEET'!G1496="","",UPPER('S.D.PASTE SHEET'!G1496))</f>
        <v/>
      </c>
      <c s="90" t="str">
        <f>IF('S.D.PASTE SHEET'!H1496="","",UPPER('S.D.PASTE SHEET'!H1496))</f>
        <v/>
      </c>
      <c s="90" t="str">
        <f>IF('S.D.PASTE SHEET'!I1496="","",'S.D.PASTE SHEET'!I1496)</f>
        <v/>
      </c>
      <c s="91" t="str">
        <f>IF('S.D.PASTE SHEET'!J1496="","",'S.D.PASTE SHEET'!J1496)</f>
        <v/>
      </c>
      <c s="90" t="str">
        <f>IF('S.D.PASTE SHEET'!K1496="","",'S.D.PASTE SHEET'!K1496)</f>
        <v/>
      </c>
      <c s="90" t="str">
        <f>IF('S.D.PASTE SHEET'!L1496="","",'S.D.PASTE SHEET'!L1496)</f>
        <v/>
      </c>
      <c s="90" t="str">
        <f>IF('S.D.PASTE SHEET'!M1496="","",'S.D.PASTE SHEET'!M1496)</f>
        <v/>
      </c>
      <c s="90" t="str">
        <f>IF('S.D.PASTE SHEET'!N1496="","",'S.D.PASTE SHEET'!N1496)</f>
        <v/>
      </c>
      <c s="90" t="str">
        <f>IF('S.D.PASTE SHEET'!O1496="","",'S.D.PASTE SHEET'!O1496)</f>
        <v/>
      </c>
      <c s="90" t="str">
        <f>IF('S.D.PASTE SHEET'!P1496="","",'S.D.PASTE SHEET'!P1496)</f>
        <v/>
      </c>
      <c s="90" t="str">
        <f>IF('S.D.PASTE SHEET'!Q1496="","",'S.D.PASTE SHEET'!Q1496)</f>
        <v/>
      </c>
      <c s="90" t="str">
        <f>IF('S.D.PASTE SHEET'!R1496="","",'S.D.PASTE SHEET'!R1496)</f>
        <v/>
      </c>
      <c s="90" t="str">
        <f>IF('S.D.PASTE SHEET'!S1496="","",'S.D.PASTE SHEET'!S1496)</f>
        <v/>
      </c>
      <c s="90" t="str">
        <f>IF('S.D.PASTE SHEET'!T1496="","",'S.D.PASTE SHEET'!T1496)</f>
        <v/>
      </c>
      <c s="90" t="str">
        <f>IF('S.D.PASTE SHEET'!U1496="","",'S.D.PASTE SHEET'!U1496)</f>
        <v/>
      </c>
      <c s="90" t="str">
        <f>IF('S.D.PASTE SHEET'!V1496="","",'S.D.PASTE SHEET'!V1496)</f>
        <v/>
      </c>
      <c s="90" t="str">
        <f>IF('S.D.PASTE SHEET'!W1496="","",'S.D.PASTE SHEET'!W1496)</f>
        <v/>
      </c>
      <c s="90" t="str">
        <f>IF('S.D.PASTE SHEET'!X1496="","",'S.D.PASTE SHEET'!X1496)</f>
        <v/>
      </c>
      <c s="90" t="str">
        <f>IF('S.D.PASTE SHEET'!Y1496="","",'S.D.PASTE SHEET'!Y1496)</f>
        <v/>
      </c>
      <c s="90" t="str">
        <f>IF('S.D.PASTE SHEET'!Z1496="","",'S.D.PASTE SHEET'!Z1496)</f>
        <v/>
      </c>
      <c s="90" t="str">
        <f>IF('S.D.PASTE SHEET'!AA1496="","",'S.D.PASTE SHEET'!AA1496)</f>
        <v/>
      </c>
      <c s="90" t="str">
        <f>IF('S.D.PASTE SHEET'!AB1496="","",'S.D.PASTE SHEET'!AB1496)</f>
        <v/>
      </c>
      <c s="90" t="str">
        <f>IF('S.D.PASTE SHEET'!AC1496="","",'S.D.PASTE SHEET'!AC1496)</f>
        <v/>
      </c>
      <c s="90" t="str">
        <f>IF('S.D.PASTE SHEET'!AD1496="","",'S.D.PASTE SHEET'!AD1496)</f>
        <v/>
      </c>
      <c s="34"/>
      <c s="32" t="str">
        <f>IF(AK1496="","",IF(AK1496&gt;0,COUNT($AG$2:AG1496),""))</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6" s="32" t="str">
        <f>IF(BC1496="","",IF(BC1496&gt;0,COUNT($AY$2:AY1496),""))</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7" spans="1:66" ht="15.75" customHeight="1">
      <c r="A1497" s="90" t="str">
        <f>IF('S.D.PASTE SHEET'!A1497="","",'S.D.PASTE SHEET'!A1497)</f>
        <v/>
      </c>
      <c s="90" t="str">
        <f>IF('S.D.PASTE SHEET'!B1497="","",'S.D.PASTE SHEET'!B1497)</f>
        <v/>
      </c>
      <c s="90" t="str">
        <f>IF('S.D.PASTE SHEET'!C1497="","",'S.D.PASTE SHEET'!C1497)</f>
        <v/>
      </c>
      <c s="91" t="str">
        <f>IF('S.D.PASTE SHEET'!D1497="","",'S.D.PASTE SHEET'!D1497)</f>
        <v/>
      </c>
      <c s="90" t="str">
        <f>IF('S.D.PASTE SHEET'!E1497="","",UPPER('S.D.PASTE SHEET'!E1497))</f>
        <v/>
      </c>
      <c s="90" t="str">
        <f>IF('S.D.PASTE SHEET'!F1497="","",'S.D.PASTE SHEET'!F1497)</f>
        <v/>
      </c>
      <c s="90" t="str">
        <f>IF('S.D.PASTE SHEET'!G1497="","",UPPER('S.D.PASTE SHEET'!G1497))</f>
        <v/>
      </c>
      <c s="90" t="str">
        <f>IF('S.D.PASTE SHEET'!H1497="","",UPPER('S.D.PASTE SHEET'!H1497))</f>
        <v/>
      </c>
      <c s="90" t="str">
        <f>IF('S.D.PASTE SHEET'!I1497="","",'S.D.PASTE SHEET'!I1497)</f>
        <v/>
      </c>
      <c s="91" t="str">
        <f>IF('S.D.PASTE SHEET'!J1497="","",'S.D.PASTE SHEET'!J1497)</f>
        <v/>
      </c>
      <c s="90" t="str">
        <f>IF('S.D.PASTE SHEET'!K1497="","",'S.D.PASTE SHEET'!K1497)</f>
        <v/>
      </c>
      <c s="90" t="str">
        <f>IF('S.D.PASTE SHEET'!L1497="","",'S.D.PASTE SHEET'!L1497)</f>
        <v/>
      </c>
      <c s="90" t="str">
        <f>IF('S.D.PASTE SHEET'!M1497="","",'S.D.PASTE SHEET'!M1497)</f>
        <v/>
      </c>
      <c s="90" t="str">
        <f>IF('S.D.PASTE SHEET'!N1497="","",'S.D.PASTE SHEET'!N1497)</f>
        <v/>
      </c>
      <c s="90" t="str">
        <f>IF('S.D.PASTE SHEET'!O1497="","",'S.D.PASTE SHEET'!O1497)</f>
        <v/>
      </c>
      <c s="90" t="str">
        <f>IF('S.D.PASTE SHEET'!P1497="","",'S.D.PASTE SHEET'!P1497)</f>
        <v/>
      </c>
      <c s="90" t="str">
        <f>IF('S.D.PASTE SHEET'!Q1497="","",'S.D.PASTE SHEET'!Q1497)</f>
        <v/>
      </c>
      <c s="90" t="str">
        <f>IF('S.D.PASTE SHEET'!R1497="","",'S.D.PASTE SHEET'!R1497)</f>
        <v/>
      </c>
      <c s="90" t="str">
        <f>IF('S.D.PASTE SHEET'!S1497="","",'S.D.PASTE SHEET'!S1497)</f>
        <v/>
      </c>
      <c s="90" t="str">
        <f>IF('S.D.PASTE SHEET'!T1497="","",'S.D.PASTE SHEET'!T1497)</f>
        <v/>
      </c>
      <c s="90" t="str">
        <f>IF('S.D.PASTE SHEET'!U1497="","",'S.D.PASTE SHEET'!U1497)</f>
        <v/>
      </c>
      <c s="90" t="str">
        <f>IF('S.D.PASTE SHEET'!V1497="","",'S.D.PASTE SHEET'!V1497)</f>
        <v/>
      </c>
      <c s="90" t="str">
        <f>IF('S.D.PASTE SHEET'!W1497="","",'S.D.PASTE SHEET'!W1497)</f>
        <v/>
      </c>
      <c s="90" t="str">
        <f>IF('S.D.PASTE SHEET'!X1497="","",'S.D.PASTE SHEET'!X1497)</f>
        <v/>
      </c>
      <c s="90" t="str">
        <f>IF('S.D.PASTE SHEET'!Y1497="","",'S.D.PASTE SHEET'!Y1497)</f>
        <v/>
      </c>
      <c s="90" t="str">
        <f>IF('S.D.PASTE SHEET'!Z1497="","",'S.D.PASTE SHEET'!Z1497)</f>
        <v/>
      </c>
      <c s="90" t="str">
        <f>IF('S.D.PASTE SHEET'!AA1497="","",'S.D.PASTE SHEET'!AA1497)</f>
        <v/>
      </c>
      <c s="90" t="str">
        <f>IF('S.D.PASTE SHEET'!AB1497="","",'S.D.PASTE SHEET'!AB1497)</f>
        <v/>
      </c>
      <c s="90" t="str">
        <f>IF('S.D.PASTE SHEET'!AC1497="","",'S.D.PASTE SHEET'!AC1497)</f>
        <v/>
      </c>
      <c s="90" t="str">
        <f>IF('S.D.PASTE SHEET'!AD1497="","",'S.D.PASTE SHEET'!AD1497)</f>
        <v/>
      </c>
      <c s="34"/>
      <c s="32" t="str">
        <f>IF(AK1497="","",IF(AK1497&gt;0,COUNT($AG$2:AG1497),""))</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7" s="32" t="str">
        <f>IF(BC1497="","",IF(BC1497&gt;0,COUNT($AY$2:AY1497),""))</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8" spans="1:66" ht="15.75" customHeight="1">
      <c r="A1498" s="90" t="str">
        <f>IF('S.D.PASTE SHEET'!A1498="","",'S.D.PASTE SHEET'!A1498)</f>
        <v/>
      </c>
      <c s="90" t="str">
        <f>IF('S.D.PASTE SHEET'!B1498="","",'S.D.PASTE SHEET'!B1498)</f>
        <v/>
      </c>
      <c s="90" t="str">
        <f>IF('S.D.PASTE SHEET'!C1498="","",'S.D.PASTE SHEET'!C1498)</f>
        <v/>
      </c>
      <c s="91" t="str">
        <f>IF('S.D.PASTE SHEET'!D1498="","",'S.D.PASTE SHEET'!D1498)</f>
        <v/>
      </c>
      <c s="90" t="str">
        <f>IF('S.D.PASTE SHEET'!E1498="","",UPPER('S.D.PASTE SHEET'!E1498))</f>
        <v/>
      </c>
      <c s="90" t="str">
        <f>IF('S.D.PASTE SHEET'!F1498="","",'S.D.PASTE SHEET'!F1498)</f>
        <v/>
      </c>
      <c s="90" t="str">
        <f>IF('S.D.PASTE SHEET'!G1498="","",UPPER('S.D.PASTE SHEET'!G1498))</f>
        <v/>
      </c>
      <c s="90" t="str">
        <f>IF('S.D.PASTE SHEET'!H1498="","",UPPER('S.D.PASTE SHEET'!H1498))</f>
        <v/>
      </c>
      <c s="90" t="str">
        <f>IF('S.D.PASTE SHEET'!I1498="","",'S.D.PASTE SHEET'!I1498)</f>
        <v/>
      </c>
      <c s="91" t="str">
        <f>IF('S.D.PASTE SHEET'!J1498="","",'S.D.PASTE SHEET'!J1498)</f>
        <v/>
      </c>
      <c s="90" t="str">
        <f>IF('S.D.PASTE SHEET'!K1498="","",'S.D.PASTE SHEET'!K1498)</f>
        <v/>
      </c>
      <c s="90" t="str">
        <f>IF('S.D.PASTE SHEET'!L1498="","",'S.D.PASTE SHEET'!L1498)</f>
        <v/>
      </c>
      <c s="90" t="str">
        <f>IF('S.D.PASTE SHEET'!M1498="","",'S.D.PASTE SHEET'!M1498)</f>
        <v/>
      </c>
      <c s="90" t="str">
        <f>IF('S.D.PASTE SHEET'!N1498="","",'S.D.PASTE SHEET'!N1498)</f>
        <v/>
      </c>
      <c s="90" t="str">
        <f>IF('S.D.PASTE SHEET'!O1498="","",'S.D.PASTE SHEET'!O1498)</f>
        <v/>
      </c>
      <c s="90" t="str">
        <f>IF('S.D.PASTE SHEET'!P1498="","",'S.D.PASTE SHEET'!P1498)</f>
        <v/>
      </c>
      <c s="90" t="str">
        <f>IF('S.D.PASTE SHEET'!Q1498="","",'S.D.PASTE SHEET'!Q1498)</f>
        <v/>
      </c>
      <c s="90" t="str">
        <f>IF('S.D.PASTE SHEET'!R1498="","",'S.D.PASTE SHEET'!R1498)</f>
        <v/>
      </c>
      <c s="90" t="str">
        <f>IF('S.D.PASTE SHEET'!S1498="","",'S.D.PASTE SHEET'!S1498)</f>
        <v/>
      </c>
      <c s="90" t="str">
        <f>IF('S.D.PASTE SHEET'!T1498="","",'S.D.PASTE SHEET'!T1498)</f>
        <v/>
      </c>
      <c s="90" t="str">
        <f>IF('S.D.PASTE SHEET'!U1498="","",'S.D.PASTE SHEET'!U1498)</f>
        <v/>
      </c>
      <c s="90" t="str">
        <f>IF('S.D.PASTE SHEET'!V1498="","",'S.D.PASTE SHEET'!V1498)</f>
        <v/>
      </c>
      <c s="90" t="str">
        <f>IF('S.D.PASTE SHEET'!W1498="","",'S.D.PASTE SHEET'!W1498)</f>
        <v/>
      </c>
      <c s="90" t="str">
        <f>IF('S.D.PASTE SHEET'!X1498="","",'S.D.PASTE SHEET'!X1498)</f>
        <v/>
      </c>
      <c s="90" t="str">
        <f>IF('S.D.PASTE SHEET'!Y1498="","",'S.D.PASTE SHEET'!Y1498)</f>
        <v/>
      </c>
      <c s="90" t="str">
        <f>IF('S.D.PASTE SHEET'!Z1498="","",'S.D.PASTE SHEET'!Z1498)</f>
        <v/>
      </c>
      <c s="90" t="str">
        <f>IF('S.D.PASTE SHEET'!AA1498="","",'S.D.PASTE SHEET'!AA1498)</f>
        <v/>
      </c>
      <c s="90" t="str">
        <f>IF('S.D.PASTE SHEET'!AB1498="","",'S.D.PASTE SHEET'!AB1498)</f>
        <v/>
      </c>
      <c s="90" t="str">
        <f>IF('S.D.PASTE SHEET'!AC1498="","",'S.D.PASTE SHEET'!AC1498)</f>
        <v/>
      </c>
      <c s="90" t="str">
        <f>IF('S.D.PASTE SHEET'!AD1498="","",'S.D.PASTE SHEET'!AD1498)</f>
        <v/>
      </c>
      <c s="34"/>
      <c s="32" t="str">
        <f>IF(AK1498="","",IF(AK1498&gt;0,COUNT($AG$2:AG1498),""))</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8" s="32" t="str">
        <f>IF(BC1498="","",IF(BC1498&gt;0,COUNT($AY$2:AY1498),""))</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499" spans="1:66" ht="15.75" customHeight="1">
      <c r="A1499" s="90" t="str">
        <f>IF('S.D.PASTE SHEET'!A1499="","",'S.D.PASTE SHEET'!A1499)</f>
        <v/>
      </c>
      <c s="90" t="str">
        <f>IF('S.D.PASTE SHEET'!B1499="","",'S.D.PASTE SHEET'!B1499)</f>
        <v/>
      </c>
      <c s="90" t="str">
        <f>IF('S.D.PASTE SHEET'!C1499="","",'S.D.PASTE SHEET'!C1499)</f>
        <v/>
      </c>
      <c s="91" t="str">
        <f>IF('S.D.PASTE SHEET'!D1499="","",'S.D.PASTE SHEET'!D1499)</f>
        <v/>
      </c>
      <c s="90" t="str">
        <f>IF('S.D.PASTE SHEET'!E1499="","",UPPER('S.D.PASTE SHEET'!E1499))</f>
        <v/>
      </c>
      <c s="90" t="str">
        <f>IF('S.D.PASTE SHEET'!F1499="","",'S.D.PASTE SHEET'!F1499)</f>
        <v/>
      </c>
      <c s="90" t="str">
        <f>IF('S.D.PASTE SHEET'!G1499="","",UPPER('S.D.PASTE SHEET'!G1499))</f>
        <v/>
      </c>
      <c s="90" t="str">
        <f>IF('S.D.PASTE SHEET'!H1499="","",UPPER('S.D.PASTE SHEET'!H1499))</f>
        <v/>
      </c>
      <c s="90" t="str">
        <f>IF('S.D.PASTE SHEET'!I1499="","",'S.D.PASTE SHEET'!I1499)</f>
        <v/>
      </c>
      <c s="91" t="str">
        <f>IF('S.D.PASTE SHEET'!J1499="","",'S.D.PASTE SHEET'!J1499)</f>
        <v/>
      </c>
      <c s="90" t="str">
        <f>IF('S.D.PASTE SHEET'!K1499="","",'S.D.PASTE SHEET'!K1499)</f>
        <v/>
      </c>
      <c s="90" t="str">
        <f>IF('S.D.PASTE SHEET'!L1499="","",'S.D.PASTE SHEET'!L1499)</f>
        <v/>
      </c>
      <c s="90" t="str">
        <f>IF('S.D.PASTE SHEET'!M1499="","",'S.D.PASTE SHEET'!M1499)</f>
        <v/>
      </c>
      <c s="90" t="str">
        <f>IF('S.D.PASTE SHEET'!N1499="","",'S.D.PASTE SHEET'!N1499)</f>
        <v/>
      </c>
      <c s="90" t="str">
        <f>IF('S.D.PASTE SHEET'!O1499="","",'S.D.PASTE SHEET'!O1499)</f>
        <v/>
      </c>
      <c s="90" t="str">
        <f>IF('S.D.PASTE SHEET'!P1499="","",'S.D.PASTE SHEET'!P1499)</f>
        <v/>
      </c>
      <c s="90" t="str">
        <f>IF('S.D.PASTE SHEET'!Q1499="","",'S.D.PASTE SHEET'!Q1499)</f>
        <v/>
      </c>
      <c s="90" t="str">
        <f>IF('S.D.PASTE SHEET'!R1499="","",'S.D.PASTE SHEET'!R1499)</f>
        <v/>
      </c>
      <c s="90" t="str">
        <f>IF('S.D.PASTE SHEET'!S1499="","",'S.D.PASTE SHEET'!S1499)</f>
        <v/>
      </c>
      <c s="90" t="str">
        <f>IF('S.D.PASTE SHEET'!T1499="","",'S.D.PASTE SHEET'!T1499)</f>
        <v/>
      </c>
      <c s="90" t="str">
        <f>IF('S.D.PASTE SHEET'!U1499="","",'S.D.PASTE SHEET'!U1499)</f>
        <v/>
      </c>
      <c s="90" t="str">
        <f>IF('S.D.PASTE SHEET'!V1499="","",'S.D.PASTE SHEET'!V1499)</f>
        <v/>
      </c>
      <c s="90" t="str">
        <f>IF('S.D.PASTE SHEET'!W1499="","",'S.D.PASTE SHEET'!W1499)</f>
        <v/>
      </c>
      <c s="90" t="str">
        <f>IF('S.D.PASTE SHEET'!X1499="","",'S.D.PASTE SHEET'!X1499)</f>
        <v/>
      </c>
      <c s="90" t="str">
        <f>IF('S.D.PASTE SHEET'!Y1499="","",'S.D.PASTE SHEET'!Y1499)</f>
        <v/>
      </c>
      <c s="90" t="str">
        <f>IF('S.D.PASTE SHEET'!Z1499="","",'S.D.PASTE SHEET'!Z1499)</f>
        <v/>
      </c>
      <c s="90" t="str">
        <f>IF('S.D.PASTE SHEET'!AA1499="","",'S.D.PASTE SHEET'!AA1499)</f>
        <v/>
      </c>
      <c s="90" t="str">
        <f>IF('S.D.PASTE SHEET'!AB1499="","",'S.D.PASTE SHEET'!AB1499)</f>
        <v/>
      </c>
      <c s="90" t="str">
        <f>IF('S.D.PASTE SHEET'!AC1499="","",'S.D.PASTE SHEET'!AC1499)</f>
        <v/>
      </c>
      <c s="90" t="str">
        <f>IF('S.D.PASTE SHEET'!AD1499="","",'S.D.PASTE SHEET'!AD1499)</f>
        <v/>
      </c>
      <c s="34"/>
      <c s="32" t="str">
        <f>IF(AK1499="","",IF(AK1499&gt;0,COUNT($AG$2:AG1499),""))</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499" s="32" t="str">
        <f>IF(BC1499="","",IF(BC1499&gt;0,COUNT($AY$2:AY1499),""))</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0" spans="1:66" ht="15.75" customHeight="1">
      <c r="A1500" s="90" t="str">
        <f>IF('S.D.PASTE SHEET'!A1500="","",'S.D.PASTE SHEET'!A1500)</f>
        <v/>
      </c>
      <c s="90" t="str">
        <f>IF('S.D.PASTE SHEET'!B1500="","",'S.D.PASTE SHEET'!B1500)</f>
        <v/>
      </c>
      <c s="90" t="str">
        <f>IF('S.D.PASTE SHEET'!C1500="","",'S.D.PASTE SHEET'!C1500)</f>
        <v/>
      </c>
      <c s="91" t="str">
        <f>IF('S.D.PASTE SHEET'!D1500="","",'S.D.PASTE SHEET'!D1500)</f>
        <v/>
      </c>
      <c s="90" t="str">
        <f>IF('S.D.PASTE SHEET'!E1500="","",UPPER('S.D.PASTE SHEET'!E1500))</f>
        <v/>
      </c>
      <c s="90" t="str">
        <f>IF('S.D.PASTE SHEET'!F1500="","",'S.D.PASTE SHEET'!F1500)</f>
        <v/>
      </c>
      <c s="90" t="str">
        <f>IF('S.D.PASTE SHEET'!G1500="","",UPPER('S.D.PASTE SHEET'!G1500))</f>
        <v/>
      </c>
      <c s="90" t="str">
        <f>IF('S.D.PASTE SHEET'!H1500="","",UPPER('S.D.PASTE SHEET'!H1500))</f>
        <v/>
      </c>
      <c s="90" t="str">
        <f>IF('S.D.PASTE SHEET'!I1500="","",'S.D.PASTE SHEET'!I1500)</f>
        <v/>
      </c>
      <c s="91" t="str">
        <f>IF('S.D.PASTE SHEET'!J1500="","",'S.D.PASTE SHEET'!J1500)</f>
        <v/>
      </c>
      <c s="90" t="str">
        <f>IF('S.D.PASTE SHEET'!K1500="","",'S.D.PASTE SHEET'!K1500)</f>
        <v/>
      </c>
      <c s="90" t="str">
        <f>IF('S.D.PASTE SHEET'!L1500="","",'S.D.PASTE SHEET'!L1500)</f>
        <v/>
      </c>
      <c s="90" t="str">
        <f>IF('S.D.PASTE SHEET'!M1500="","",'S.D.PASTE SHEET'!M1500)</f>
        <v/>
      </c>
      <c s="90" t="str">
        <f>IF('S.D.PASTE SHEET'!N1500="","",'S.D.PASTE SHEET'!N1500)</f>
        <v/>
      </c>
      <c s="90" t="str">
        <f>IF('S.D.PASTE SHEET'!O1500="","",'S.D.PASTE SHEET'!O1500)</f>
        <v/>
      </c>
      <c s="90" t="str">
        <f>IF('S.D.PASTE SHEET'!P1500="","",'S.D.PASTE SHEET'!P1500)</f>
        <v/>
      </c>
      <c s="90" t="str">
        <f>IF('S.D.PASTE SHEET'!Q1500="","",'S.D.PASTE SHEET'!Q1500)</f>
        <v/>
      </c>
      <c s="90" t="str">
        <f>IF('S.D.PASTE SHEET'!R1500="","",'S.D.PASTE SHEET'!R1500)</f>
        <v/>
      </c>
      <c s="90" t="str">
        <f>IF('S.D.PASTE SHEET'!S1500="","",'S.D.PASTE SHEET'!S1500)</f>
        <v/>
      </c>
      <c s="90" t="str">
        <f>IF('S.D.PASTE SHEET'!T1500="","",'S.D.PASTE SHEET'!T1500)</f>
        <v/>
      </c>
      <c s="90" t="str">
        <f>IF('S.D.PASTE SHEET'!U1500="","",'S.D.PASTE SHEET'!U1500)</f>
        <v/>
      </c>
      <c s="90" t="str">
        <f>IF('S.D.PASTE SHEET'!V1500="","",'S.D.PASTE SHEET'!V1500)</f>
        <v/>
      </c>
      <c s="90" t="str">
        <f>IF('S.D.PASTE SHEET'!W1500="","",'S.D.PASTE SHEET'!W1500)</f>
        <v/>
      </c>
      <c s="90" t="str">
        <f>IF('S.D.PASTE SHEET'!X1500="","",'S.D.PASTE SHEET'!X1500)</f>
        <v/>
      </c>
      <c s="90" t="str">
        <f>IF('S.D.PASTE SHEET'!Y1500="","",'S.D.PASTE SHEET'!Y1500)</f>
        <v/>
      </c>
      <c s="90" t="str">
        <f>IF('S.D.PASTE SHEET'!Z1500="","",'S.D.PASTE SHEET'!Z1500)</f>
        <v/>
      </c>
      <c s="90" t="str">
        <f>IF('S.D.PASTE SHEET'!AA1500="","",'S.D.PASTE SHEET'!AA1500)</f>
        <v/>
      </c>
      <c s="90" t="str">
        <f>IF('S.D.PASTE SHEET'!AB1500="","",'S.D.PASTE SHEET'!AB1500)</f>
        <v/>
      </c>
      <c s="90" t="str">
        <f>IF('S.D.PASTE SHEET'!AC1500="","",'S.D.PASTE SHEET'!AC1500)</f>
        <v/>
      </c>
      <c s="90" t="str">
        <f>IF('S.D.PASTE SHEET'!AD1500="","",'S.D.PASTE SHEET'!AD1500)</f>
        <v/>
      </c>
      <c s="34"/>
      <c s="32" t="str">
        <f>IF(AK1500="","",IF(AK1500&gt;0,COUNT($AG$2:AG1500),""))</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500" s="32" t="str">
        <f>IF(BC1500="","",IF(BC1500&gt;0,COUNT($AY$2:AY1500),""))</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1" spans="1:66" ht="15.75" customHeight="1">
      <c r="A1501" s="90" t="str">
        <f>IF('S.D.PASTE SHEET'!A1501="","",'S.D.PASTE SHEET'!A1501)</f>
        <v/>
      </c>
      <c s="90" t="str">
        <f>IF('S.D.PASTE SHEET'!B1501="","",'S.D.PASTE SHEET'!B1501)</f>
        <v/>
      </c>
      <c s="90" t="str">
        <f>IF('S.D.PASTE SHEET'!C1501="","",'S.D.PASTE SHEET'!C1501)</f>
        <v/>
      </c>
      <c s="91" t="str">
        <f>IF('S.D.PASTE SHEET'!D1501="","",'S.D.PASTE SHEET'!D1501)</f>
        <v/>
      </c>
      <c s="90" t="str">
        <f>IF('S.D.PASTE SHEET'!E1501="","",UPPER('S.D.PASTE SHEET'!E1501))</f>
        <v/>
      </c>
      <c s="90" t="str">
        <f>IF('S.D.PASTE SHEET'!F1501="","",'S.D.PASTE SHEET'!F1501)</f>
        <v/>
      </c>
      <c s="90" t="str">
        <f>IF('S.D.PASTE SHEET'!G1501="","",UPPER('S.D.PASTE SHEET'!G1501))</f>
        <v/>
      </c>
      <c s="90" t="str">
        <f>IF('S.D.PASTE SHEET'!H1501="","",UPPER('S.D.PASTE SHEET'!H1501))</f>
        <v/>
      </c>
      <c s="90" t="str">
        <f>IF('S.D.PASTE SHEET'!I1501="","",'S.D.PASTE SHEET'!I1501)</f>
        <v/>
      </c>
      <c s="91" t="str">
        <f>IF('S.D.PASTE SHEET'!J1501="","",'S.D.PASTE SHEET'!J1501)</f>
        <v/>
      </c>
      <c s="90" t="str">
        <f>IF('S.D.PASTE SHEET'!K1501="","",'S.D.PASTE SHEET'!K1501)</f>
        <v/>
      </c>
      <c s="90" t="str">
        <f>IF('S.D.PASTE SHEET'!L1501="","",'S.D.PASTE SHEET'!L1501)</f>
        <v/>
      </c>
      <c s="90" t="str">
        <f>IF('S.D.PASTE SHEET'!M1501="","",'S.D.PASTE SHEET'!M1501)</f>
        <v/>
      </c>
      <c s="90" t="str">
        <f>IF('S.D.PASTE SHEET'!N1501="","",'S.D.PASTE SHEET'!N1501)</f>
        <v/>
      </c>
      <c s="90" t="str">
        <f>IF('S.D.PASTE SHEET'!O1501="","",'S.D.PASTE SHEET'!O1501)</f>
        <v/>
      </c>
      <c s="90" t="str">
        <f>IF('S.D.PASTE SHEET'!P1501="","",'S.D.PASTE SHEET'!P1501)</f>
        <v/>
      </c>
      <c s="90" t="str">
        <f>IF('S.D.PASTE SHEET'!Q1501="","",'S.D.PASTE SHEET'!Q1501)</f>
        <v/>
      </c>
      <c s="90" t="str">
        <f>IF('S.D.PASTE SHEET'!R1501="","",'S.D.PASTE SHEET'!R1501)</f>
        <v/>
      </c>
      <c s="90" t="str">
        <f>IF('S.D.PASTE SHEET'!S1501="","",'S.D.PASTE SHEET'!S1501)</f>
        <v/>
      </c>
      <c s="90" t="str">
        <f>IF('S.D.PASTE SHEET'!T1501="","",'S.D.PASTE SHEET'!T1501)</f>
        <v/>
      </c>
      <c s="90" t="str">
        <f>IF('S.D.PASTE SHEET'!U1501="","",'S.D.PASTE SHEET'!U1501)</f>
        <v/>
      </c>
      <c s="90" t="str">
        <f>IF('S.D.PASTE SHEET'!V1501="","",'S.D.PASTE SHEET'!V1501)</f>
        <v/>
      </c>
      <c s="90" t="str">
        <f>IF('S.D.PASTE SHEET'!W1501="","",'S.D.PASTE SHEET'!W1501)</f>
        <v/>
      </c>
      <c s="90" t="str">
        <f>IF('S.D.PASTE SHEET'!X1501="","",'S.D.PASTE SHEET'!X1501)</f>
        <v/>
      </c>
      <c s="90" t="str">
        <f>IF('S.D.PASTE SHEET'!Y1501="","",'S.D.PASTE SHEET'!Y1501)</f>
        <v/>
      </c>
      <c s="90" t="str">
        <f>IF('S.D.PASTE SHEET'!Z1501="","",'S.D.PASTE SHEET'!Z1501)</f>
        <v/>
      </c>
      <c s="90" t="str">
        <f>IF('S.D.PASTE SHEET'!AA1501="","",'S.D.PASTE SHEET'!AA1501)</f>
        <v/>
      </c>
      <c s="90" t="str">
        <f>IF('S.D.PASTE SHEET'!AB1501="","",'S.D.PASTE SHEET'!AB1501)</f>
        <v/>
      </c>
      <c s="90" t="str">
        <f>IF('S.D.PASTE SHEET'!AC1501="","",'S.D.PASTE SHEET'!AC1501)</f>
        <v/>
      </c>
      <c s="90" t="str">
        <f>IF('S.D.PASTE SHEET'!AD1501="","",'S.D.PASTE SHEET'!AD1501)</f>
        <v/>
      </c>
      <c s="34"/>
      <c s="32" t="str">
        <f>IF(AK1501="","",IF(AK1501&gt;0,COUNT($AG$2:AG1501),""))</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501" s="32" t="str">
        <f>IF(BC1501="","",IF(BC1501&gt;0,COUNT($AY$2:AY1501),""))</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2" spans="1:66" ht="15.75" customHeight="1">
      <c r="A1502" s="90" t="str">
        <f>IF('S.D.PASTE SHEET'!A1502="","",'S.D.PASTE SHEET'!A1502)</f>
        <v/>
      </c>
      <c s="90" t="str">
        <f>IF('S.D.PASTE SHEET'!B1502="","",'S.D.PASTE SHEET'!B1502)</f>
        <v/>
      </c>
      <c s="90" t="str">
        <f>IF('S.D.PASTE SHEET'!C1502="","",'S.D.PASTE SHEET'!C1502)</f>
        <v/>
      </c>
      <c s="91" t="str">
        <f>IF('S.D.PASTE SHEET'!D1502="","",'S.D.PASTE SHEET'!D1502)</f>
        <v/>
      </c>
      <c s="90" t="str">
        <f>IF('S.D.PASTE SHEET'!E1502="","",UPPER('S.D.PASTE SHEET'!E1502))</f>
        <v/>
      </c>
      <c s="90" t="str">
        <f>IF('S.D.PASTE SHEET'!F1502="","",'S.D.PASTE SHEET'!F1502)</f>
        <v/>
      </c>
      <c s="90" t="str">
        <f>IF('S.D.PASTE SHEET'!G1502="","",UPPER('S.D.PASTE SHEET'!G1502))</f>
        <v/>
      </c>
      <c s="90" t="str">
        <f>IF('S.D.PASTE SHEET'!H1502="","",UPPER('S.D.PASTE SHEET'!H1502))</f>
        <v/>
      </c>
      <c s="90" t="str">
        <f>IF('S.D.PASTE SHEET'!I1502="","",'S.D.PASTE SHEET'!I1502)</f>
        <v/>
      </c>
      <c s="91" t="str">
        <f>IF('S.D.PASTE SHEET'!J1502="","",'S.D.PASTE SHEET'!J1502)</f>
        <v/>
      </c>
      <c s="90" t="str">
        <f>IF('S.D.PASTE SHEET'!K1502="","",'S.D.PASTE SHEET'!K1502)</f>
        <v/>
      </c>
      <c s="90" t="str">
        <f>IF('S.D.PASTE SHEET'!L1502="","",'S.D.PASTE SHEET'!L1502)</f>
        <v/>
      </c>
      <c s="90" t="str">
        <f>IF('S.D.PASTE SHEET'!M1502="","",'S.D.PASTE SHEET'!M1502)</f>
        <v/>
      </c>
      <c s="90" t="str">
        <f>IF('S.D.PASTE SHEET'!N1502="","",'S.D.PASTE SHEET'!N1502)</f>
        <v/>
      </c>
      <c s="90" t="str">
        <f>IF('S.D.PASTE SHEET'!O1502="","",'S.D.PASTE SHEET'!O1502)</f>
        <v/>
      </c>
      <c s="90" t="str">
        <f>IF('S.D.PASTE SHEET'!P1502="","",'S.D.PASTE SHEET'!P1502)</f>
        <v/>
      </c>
      <c s="90" t="str">
        <f>IF('S.D.PASTE SHEET'!Q1502="","",'S.D.PASTE SHEET'!Q1502)</f>
        <v/>
      </c>
      <c s="90" t="str">
        <f>IF('S.D.PASTE SHEET'!R1502="","",'S.D.PASTE SHEET'!R1502)</f>
        <v/>
      </c>
      <c s="90" t="str">
        <f>IF('S.D.PASTE SHEET'!S1502="","",'S.D.PASTE SHEET'!S1502)</f>
        <v/>
      </c>
      <c s="90" t="str">
        <f>IF('S.D.PASTE SHEET'!T1502="","",'S.D.PASTE SHEET'!T1502)</f>
        <v/>
      </c>
      <c s="90" t="str">
        <f>IF('S.D.PASTE SHEET'!U1502="","",'S.D.PASTE SHEET'!U1502)</f>
        <v/>
      </c>
      <c s="90" t="str">
        <f>IF('S.D.PASTE SHEET'!V1502="","",'S.D.PASTE SHEET'!V1502)</f>
        <v/>
      </c>
      <c s="90" t="str">
        <f>IF('S.D.PASTE SHEET'!W1502="","",'S.D.PASTE SHEET'!W1502)</f>
        <v/>
      </c>
      <c s="90" t="str">
        <f>IF('S.D.PASTE SHEET'!X1502="","",'S.D.PASTE SHEET'!X1502)</f>
        <v/>
      </c>
      <c s="90" t="str">
        <f>IF('S.D.PASTE SHEET'!Y1502="","",'S.D.PASTE SHEET'!Y1502)</f>
        <v/>
      </c>
      <c s="90" t="str">
        <f>IF('S.D.PASTE SHEET'!Z1502="","",'S.D.PASTE SHEET'!Z1502)</f>
        <v/>
      </c>
      <c s="90" t="str">
        <f>IF('S.D.PASTE SHEET'!AA1502="","",'S.D.PASTE SHEET'!AA1502)</f>
        <v/>
      </c>
      <c s="90" t="str">
        <f>IF('S.D.PASTE SHEET'!AB1502="","",'S.D.PASTE SHEET'!AB1502)</f>
        <v/>
      </c>
      <c s="90" t="str">
        <f>IF('S.D.PASTE SHEET'!AC1502="","",'S.D.PASTE SHEET'!AC1502)</f>
        <v/>
      </c>
      <c s="90" t="str">
        <f>IF('S.D.PASTE SHEET'!AD1502="","",'S.D.PASTE SHEET'!AD1502)</f>
        <v/>
      </c>
      <c s="34"/>
      <c s="32" t="str">
        <f>IF(AK1502="","",IF(AK1502&gt;0,COUNT($AG$2:AG1502),""))</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502" s="32" t="str">
        <f>IF(BC1502="","",IF(BC1502&gt;0,COUNT($AY$2:AY1502),""))</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3" spans="1:66" ht="15.75" customHeight="1">
      <c r="A1503" s="90" t="str">
        <f>IF('S.D.PASTE SHEET'!A1503="","",'S.D.PASTE SHEET'!A1503)</f>
        <v/>
      </c>
      <c s="90" t="str">
        <f>IF('S.D.PASTE SHEET'!B1503="","",'S.D.PASTE SHEET'!B1503)</f>
        <v/>
      </c>
      <c s="90" t="str">
        <f>IF('S.D.PASTE SHEET'!C1503="","",'S.D.PASTE SHEET'!C1503)</f>
        <v/>
      </c>
      <c s="91" t="str">
        <f>IF('S.D.PASTE SHEET'!D1503="","",'S.D.PASTE SHEET'!D1503)</f>
        <v/>
      </c>
      <c s="90" t="str">
        <f>IF('S.D.PASTE SHEET'!E1503="","",UPPER('S.D.PASTE SHEET'!E1503))</f>
        <v/>
      </c>
      <c s="90" t="str">
        <f>IF('S.D.PASTE SHEET'!F1503="","",'S.D.PASTE SHEET'!F1503)</f>
        <v/>
      </c>
      <c s="90" t="str">
        <f>IF('S.D.PASTE SHEET'!G1503="","",UPPER('S.D.PASTE SHEET'!G1503))</f>
        <v/>
      </c>
      <c s="90" t="str">
        <f>IF('S.D.PASTE SHEET'!H1503="","",UPPER('S.D.PASTE SHEET'!H1503))</f>
        <v/>
      </c>
      <c s="90" t="str">
        <f>IF('S.D.PASTE SHEET'!I1503="","",'S.D.PASTE SHEET'!I1503)</f>
        <v/>
      </c>
      <c s="91" t="str">
        <f>IF('S.D.PASTE SHEET'!J1503="","",'S.D.PASTE SHEET'!J1503)</f>
        <v/>
      </c>
      <c s="90" t="str">
        <f>IF('S.D.PASTE SHEET'!K1503="","",'S.D.PASTE SHEET'!K1503)</f>
        <v/>
      </c>
      <c s="90" t="str">
        <f>IF('S.D.PASTE SHEET'!L1503="","",'S.D.PASTE SHEET'!L1503)</f>
        <v/>
      </c>
      <c s="90" t="str">
        <f>IF('S.D.PASTE SHEET'!M1503="","",'S.D.PASTE SHEET'!M1503)</f>
        <v/>
      </c>
      <c s="90" t="str">
        <f>IF('S.D.PASTE SHEET'!N1503="","",'S.D.PASTE SHEET'!N1503)</f>
        <v/>
      </c>
      <c s="90" t="str">
        <f>IF('S.D.PASTE SHEET'!O1503="","",'S.D.PASTE SHEET'!O1503)</f>
        <v/>
      </c>
      <c s="90" t="str">
        <f>IF('S.D.PASTE SHEET'!P1503="","",'S.D.PASTE SHEET'!P1503)</f>
        <v/>
      </c>
      <c s="90" t="str">
        <f>IF('S.D.PASTE SHEET'!Q1503="","",'S.D.PASTE SHEET'!Q1503)</f>
        <v/>
      </c>
      <c s="90" t="str">
        <f>IF('S.D.PASTE SHEET'!R1503="","",'S.D.PASTE SHEET'!R1503)</f>
        <v/>
      </c>
      <c s="90" t="str">
        <f>IF('S.D.PASTE SHEET'!S1503="","",'S.D.PASTE SHEET'!S1503)</f>
        <v/>
      </c>
      <c s="90" t="str">
        <f>IF('S.D.PASTE SHEET'!T1503="","",'S.D.PASTE SHEET'!T1503)</f>
        <v/>
      </c>
      <c s="90" t="str">
        <f>IF('S.D.PASTE SHEET'!U1503="","",'S.D.PASTE SHEET'!U1503)</f>
        <v/>
      </c>
      <c s="90" t="str">
        <f>IF('S.D.PASTE SHEET'!V1503="","",'S.D.PASTE SHEET'!V1503)</f>
        <v/>
      </c>
      <c s="90" t="str">
        <f>IF('S.D.PASTE SHEET'!W1503="","",'S.D.PASTE SHEET'!W1503)</f>
        <v/>
      </c>
      <c s="90" t="str">
        <f>IF('S.D.PASTE SHEET'!X1503="","",'S.D.PASTE SHEET'!X1503)</f>
        <v/>
      </c>
      <c s="90" t="str">
        <f>IF('S.D.PASTE SHEET'!Y1503="","",'S.D.PASTE SHEET'!Y1503)</f>
        <v/>
      </c>
      <c s="90" t="str">
        <f>IF('S.D.PASTE SHEET'!Z1503="","",'S.D.PASTE SHEET'!Z1503)</f>
        <v/>
      </c>
      <c s="90" t="str">
        <f>IF('S.D.PASTE SHEET'!AA1503="","",'S.D.PASTE SHEET'!AA1503)</f>
        <v/>
      </c>
      <c s="90" t="str">
        <f>IF('S.D.PASTE SHEET'!AB1503="","",'S.D.PASTE SHEET'!AB1503)</f>
        <v/>
      </c>
      <c s="90" t="str">
        <f>IF('S.D.PASTE SHEET'!AC1503="","",'S.D.PASTE SHEET'!AC1503)</f>
        <v/>
      </c>
      <c s="90" t="str">
        <f>IF('S.D.PASTE SHEET'!AD1503="","",'S.D.PASTE SHEET'!AD1503)</f>
        <v/>
      </c>
      <c s="34"/>
      <c s="32" t="str">
        <f>IF(AK1503="","",IF(AK1503&gt;0,COUNT($AG$2:AG1503),""))</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503" s="32" t="str">
        <f>IF(BC1503="","",IF(BC1503&gt;0,COUNT($AY$2:AY1503),""))</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4" spans="1:66" ht="15.75" customHeight="1">
      <c r="A1504" s="90" t="str">
        <f>IF('S.D.PASTE SHEET'!A1504="","",'S.D.PASTE SHEET'!A1504)</f>
        <v/>
      </c>
      <c s="90" t="str">
        <f>IF('S.D.PASTE SHEET'!B1504="","",'S.D.PASTE SHEET'!B1504)</f>
        <v/>
      </c>
      <c s="90" t="str">
        <f>IF('S.D.PASTE SHEET'!C1504="","",'S.D.PASTE SHEET'!C1504)</f>
        <v/>
      </c>
      <c s="91" t="str">
        <f>IF('S.D.PASTE SHEET'!D1504="","",'S.D.PASTE SHEET'!D1504)</f>
        <v/>
      </c>
      <c s="90" t="str">
        <f>IF('S.D.PASTE SHEET'!E1504="","",UPPER('S.D.PASTE SHEET'!E1504))</f>
        <v/>
      </c>
      <c s="90" t="str">
        <f>IF('S.D.PASTE SHEET'!F1504="","",'S.D.PASTE SHEET'!F1504)</f>
        <v/>
      </c>
      <c s="90" t="str">
        <f>IF('S.D.PASTE SHEET'!G1504="","",UPPER('S.D.PASTE SHEET'!G1504))</f>
        <v/>
      </c>
      <c s="90" t="str">
        <f>IF('S.D.PASTE SHEET'!H1504="","",UPPER('S.D.PASTE SHEET'!H1504))</f>
        <v/>
      </c>
      <c s="90" t="str">
        <f>IF('S.D.PASTE SHEET'!I1504="","",'S.D.PASTE SHEET'!I1504)</f>
        <v/>
      </c>
      <c s="91" t="str">
        <f>IF('S.D.PASTE SHEET'!J1504="","",'S.D.PASTE SHEET'!J1504)</f>
        <v/>
      </c>
      <c s="90" t="str">
        <f>IF('S.D.PASTE SHEET'!K1504="","",'S.D.PASTE SHEET'!K1504)</f>
        <v/>
      </c>
      <c s="90" t="str">
        <f>IF('S.D.PASTE SHEET'!L1504="","",'S.D.PASTE SHEET'!L1504)</f>
        <v/>
      </c>
      <c s="90" t="str">
        <f>IF('S.D.PASTE SHEET'!M1504="","",'S.D.PASTE SHEET'!M1504)</f>
        <v/>
      </c>
      <c s="90" t="str">
        <f>IF('S.D.PASTE SHEET'!N1504="","",'S.D.PASTE SHEET'!N1504)</f>
        <v/>
      </c>
      <c s="90" t="str">
        <f>IF('S.D.PASTE SHEET'!O1504="","",'S.D.PASTE SHEET'!O1504)</f>
        <v/>
      </c>
      <c s="90" t="str">
        <f>IF('S.D.PASTE SHEET'!P1504="","",'S.D.PASTE SHEET'!P1504)</f>
        <v/>
      </c>
      <c s="90" t="str">
        <f>IF('S.D.PASTE SHEET'!Q1504="","",'S.D.PASTE SHEET'!Q1504)</f>
        <v/>
      </c>
      <c s="90" t="str">
        <f>IF('S.D.PASTE SHEET'!R1504="","",'S.D.PASTE SHEET'!R1504)</f>
        <v/>
      </c>
      <c s="90" t="str">
        <f>IF('S.D.PASTE SHEET'!S1504="","",'S.D.PASTE SHEET'!S1504)</f>
        <v/>
      </c>
      <c s="90" t="str">
        <f>IF('S.D.PASTE SHEET'!T1504="","",'S.D.PASTE SHEET'!T1504)</f>
        <v/>
      </c>
      <c s="90" t="str">
        <f>IF('S.D.PASTE SHEET'!U1504="","",'S.D.PASTE SHEET'!U1504)</f>
        <v/>
      </c>
      <c s="90" t="str">
        <f>IF('S.D.PASTE SHEET'!V1504="","",'S.D.PASTE SHEET'!V1504)</f>
        <v/>
      </c>
      <c s="90" t="str">
        <f>IF('S.D.PASTE SHEET'!W1504="","",'S.D.PASTE SHEET'!W1504)</f>
        <v/>
      </c>
      <c s="90" t="str">
        <f>IF('S.D.PASTE SHEET'!X1504="","",'S.D.PASTE SHEET'!X1504)</f>
        <v/>
      </c>
      <c s="90" t="str">
        <f>IF('S.D.PASTE SHEET'!Y1504="","",'S.D.PASTE SHEET'!Y1504)</f>
        <v/>
      </c>
      <c s="90" t="str">
        <f>IF('S.D.PASTE SHEET'!Z1504="","",'S.D.PASTE SHEET'!Z1504)</f>
        <v/>
      </c>
      <c s="90" t="str">
        <f>IF('S.D.PASTE SHEET'!AA1504="","",'S.D.PASTE SHEET'!AA1504)</f>
        <v/>
      </c>
      <c s="90" t="str">
        <f>IF('S.D.PASTE SHEET'!AB1504="","",'S.D.PASTE SHEET'!AB1504)</f>
        <v/>
      </c>
      <c s="90" t="str">
        <f>IF('S.D.PASTE SHEET'!AC1504="","",'S.D.PASTE SHEET'!AC1504)</f>
        <v/>
      </c>
      <c s="90" t="str">
        <f>IF('S.D.PASTE SHEET'!AD1504="","",'S.D.PASTE SHEET'!AD1504)</f>
        <v/>
      </c>
      <c s="34"/>
      <c s="32" t="str">
        <f>IF(AK1504="","",IF(AK1504&gt;0,COUNT($AG$2:AG1504),""))</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 t="shared" si="211"/>
        <v/>
      </c>
      <c r="AX1504" s="32" t="str">
        <f>IF(BC1504="","",IF(BC1504&gt;0,COUNT($AY$2:AY1504),""))</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5" spans="1:66" ht="15.75" customHeight="1">
      <c r="A1505" s="90" t="str">
        <f>IF('S.D.PASTE SHEET'!A1505="","",'S.D.PASTE SHEET'!A1505)</f>
        <v/>
      </c>
      <c s="90" t="str">
        <f>IF('S.D.PASTE SHEET'!B1505="","",'S.D.PASTE SHEET'!B1505)</f>
        <v/>
      </c>
      <c s="90" t="str">
        <f>IF('S.D.PASTE SHEET'!C1505="","",'S.D.PASTE SHEET'!C1505)</f>
        <v/>
      </c>
      <c s="91" t="str">
        <f>IF('S.D.PASTE SHEET'!D1505="","",'S.D.PASTE SHEET'!D1505)</f>
        <v/>
      </c>
      <c s="90" t="str">
        <f>IF('S.D.PASTE SHEET'!E1505="","",UPPER('S.D.PASTE SHEET'!E1505))</f>
        <v/>
      </c>
      <c s="90" t="str">
        <f>IF('S.D.PASTE SHEET'!F1505="","",'S.D.PASTE SHEET'!F1505)</f>
        <v/>
      </c>
      <c s="90" t="str">
        <f>IF('S.D.PASTE SHEET'!G1505="","",UPPER('S.D.PASTE SHEET'!G1505))</f>
        <v/>
      </c>
      <c s="90" t="str">
        <f>IF('S.D.PASTE SHEET'!H1505="","",UPPER('S.D.PASTE SHEET'!H1505))</f>
        <v/>
      </c>
      <c s="90" t="str">
        <f>IF('S.D.PASTE SHEET'!I1505="","",'S.D.PASTE SHEET'!I1505)</f>
        <v/>
      </c>
      <c s="91" t="str">
        <f>IF('S.D.PASTE SHEET'!J1505="","",'S.D.PASTE SHEET'!J1505)</f>
        <v/>
      </c>
      <c s="90" t="str">
        <f>IF('S.D.PASTE SHEET'!K1505="","",'S.D.PASTE SHEET'!K1505)</f>
        <v/>
      </c>
      <c s="90" t="str">
        <f>IF('S.D.PASTE SHEET'!L1505="","",'S.D.PASTE SHEET'!L1505)</f>
        <v/>
      </c>
      <c s="90" t="str">
        <f>IF('S.D.PASTE SHEET'!M1505="","",'S.D.PASTE SHEET'!M1505)</f>
        <v/>
      </c>
      <c s="90" t="str">
        <f>IF('S.D.PASTE SHEET'!N1505="","",'S.D.PASTE SHEET'!N1505)</f>
        <v/>
      </c>
      <c s="90" t="str">
        <f>IF('S.D.PASTE SHEET'!O1505="","",'S.D.PASTE SHEET'!O1505)</f>
        <v/>
      </c>
      <c s="90" t="str">
        <f>IF('S.D.PASTE SHEET'!P1505="","",'S.D.PASTE SHEET'!P1505)</f>
        <v/>
      </c>
      <c s="90" t="str">
        <f>IF('S.D.PASTE SHEET'!Q1505="","",'S.D.PASTE SHEET'!Q1505)</f>
        <v/>
      </c>
      <c s="90" t="str">
        <f>IF('S.D.PASTE SHEET'!R1505="","",'S.D.PASTE SHEET'!R1505)</f>
        <v/>
      </c>
      <c s="90" t="str">
        <f>IF('S.D.PASTE SHEET'!S1505="","",'S.D.PASTE SHEET'!S1505)</f>
        <v/>
      </c>
      <c s="90" t="str">
        <f>IF('S.D.PASTE SHEET'!T1505="","",'S.D.PASTE SHEET'!T1505)</f>
        <v/>
      </c>
      <c s="90" t="str">
        <f>IF('S.D.PASTE SHEET'!U1505="","",'S.D.PASTE SHEET'!U1505)</f>
        <v/>
      </c>
      <c s="90" t="str">
        <f>IF('S.D.PASTE SHEET'!V1505="","",'S.D.PASTE SHEET'!V1505)</f>
        <v/>
      </c>
      <c s="90" t="str">
        <f>IF('S.D.PASTE SHEET'!W1505="","",'S.D.PASTE SHEET'!W1505)</f>
        <v/>
      </c>
      <c s="90" t="str">
        <f>IF('S.D.PASTE SHEET'!X1505="","",'S.D.PASTE SHEET'!X1505)</f>
        <v/>
      </c>
      <c s="90" t="str">
        <f>IF('S.D.PASTE SHEET'!Y1505="","",'S.D.PASTE SHEET'!Y1505)</f>
        <v/>
      </c>
      <c s="90" t="str">
        <f>IF('S.D.PASTE SHEET'!Z1505="","",'S.D.PASTE SHEET'!Z1505)</f>
        <v/>
      </c>
      <c s="90" t="str">
        <f>IF('S.D.PASTE SHEET'!AA1505="","",'S.D.PASTE SHEET'!AA1505)</f>
        <v/>
      </c>
      <c s="90" t="str">
        <f>IF('S.D.PASTE SHEET'!AB1505="","",'S.D.PASTE SHEET'!AB1505)</f>
        <v/>
      </c>
      <c s="90" t="str">
        <f>IF('S.D.PASTE SHEET'!AC1505="","",'S.D.PASTE SHEET'!AC1505)</f>
        <v/>
      </c>
      <c s="90" t="str">
        <f>IF('S.D.PASTE SHEET'!AD1505="","",'S.D.PASTE SHEET'!AD1505)</f>
        <v/>
      </c>
      <c s="34"/>
      <c s="32" t="str">
        <f>IF(AK1505="","",IF(AK1505&gt;0,COUNT($AG$2:AG1505),""))</f>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37" t="str">
        <f t="shared" si="211"/>
        <v/>
      </c>
      <c s="10" t="str">
        <f t="shared" si="211"/>
        <v/>
      </c>
      <c s="10" t="str">
        <f t="shared" si="211"/>
        <v/>
      </c>
      <c s="10" t="str">
        <f t="shared" si="211"/>
        <v/>
      </c>
      <c s="10" t="str">
        <f t="shared" si="211"/>
        <v/>
      </c>
      <c s="10" t="str">
        <f t="shared" si="211"/>
        <v/>
      </c>
      <c s="10" t="str">
        <f>IF(AND($AJ$1=5,$A1505=5),P1505,"")</f>
        <v/>
      </c>
      <c r="AX1505" s="32" t="str">
        <f>IF(BC1505="","",IF(BC1505&gt;0,COUNT($AY$2:AY1505),""))</f>
        <v/>
      </c>
      <c s="10" t="str">
        <f t="shared" si="209"/>
        <v/>
      </c>
      <c s="10" t="str">
        <f t="shared" si="212"/>
        <v/>
      </c>
      <c s="10" t="str">
        <f t="shared" si="212"/>
        <v/>
      </c>
      <c s="39" t="str">
        <f t="shared" si="212"/>
        <v/>
      </c>
      <c s="10" t="str">
        <f t="shared" si="212"/>
        <v/>
      </c>
      <c s="10" t="str">
        <f t="shared" si="212"/>
        <v/>
      </c>
      <c s="10" t="str">
        <f t="shared" si="212"/>
        <v/>
      </c>
      <c s="10" t="str">
        <f t="shared" si="212"/>
        <v/>
      </c>
      <c s="10" t="str">
        <f t="shared" si="212"/>
        <v/>
      </c>
      <c s="39" t="str">
        <f t="shared" si="212"/>
        <v/>
      </c>
      <c s="10" t="str">
        <f t="shared" si="212"/>
        <v/>
      </c>
      <c s="10" t="str">
        <f t="shared" si="212"/>
        <v/>
      </c>
      <c s="10" t="str">
        <f t="shared" si="212"/>
        <v/>
      </c>
      <c s="10" t="str">
        <f t="shared" si="212"/>
        <v/>
      </c>
      <c s="10" t="str">
        <f t="shared" si="212"/>
        <v/>
      </c>
      <c s="10" t="str">
        <f t="shared" si="212"/>
        <v/>
      </c>
    </row>
    <row r="1506" spans="1:66" ht="15.75" customHeight="1">
      <c r="A1506" s="90" t="str">
        <f>IF('S.D.PASTE SHEET'!A1506="","",'S.D.PASTE SHEET'!A1506)</f>
        <v/>
      </c>
      <c s="90" t="str">
        <f>IF('S.D.PASTE SHEET'!B1506="","",'S.D.PASTE SHEET'!B1506)</f>
        <v/>
      </c>
      <c s="90" t="str">
        <f>IF('S.D.PASTE SHEET'!C1506="","",'S.D.PASTE SHEET'!C1506)</f>
        <v/>
      </c>
      <c s="91" t="str">
        <f>IF('S.D.PASTE SHEET'!D1506="","",'S.D.PASTE SHEET'!D1506)</f>
        <v/>
      </c>
      <c s="90" t="str">
        <f>IF('S.D.PASTE SHEET'!E1506="","",UPPER('S.D.PASTE SHEET'!E1506))</f>
        <v/>
      </c>
      <c s="90" t="str">
        <f>IF('S.D.PASTE SHEET'!F1506="","",'S.D.PASTE SHEET'!F1506)</f>
        <v/>
      </c>
      <c s="90" t="str">
        <f>IF('S.D.PASTE SHEET'!G1506="","",UPPER('S.D.PASTE SHEET'!G1506))</f>
        <v/>
      </c>
      <c s="90" t="str">
        <f>IF('S.D.PASTE SHEET'!H1506="","",UPPER('S.D.PASTE SHEET'!H1506))</f>
        <v/>
      </c>
      <c s="90" t="str">
        <f>IF('S.D.PASTE SHEET'!I1506="","",'S.D.PASTE SHEET'!I1506)</f>
        <v/>
      </c>
      <c s="91" t="str">
        <f>IF('S.D.PASTE SHEET'!J1506="","",'S.D.PASTE SHEET'!J1506)</f>
        <v/>
      </c>
      <c s="90" t="str">
        <f>IF('S.D.PASTE SHEET'!K1506="","",'S.D.PASTE SHEET'!K1506)</f>
        <v/>
      </c>
      <c s="90" t="str">
        <f>IF('S.D.PASTE SHEET'!L1506="","",'S.D.PASTE SHEET'!L1506)</f>
        <v/>
      </c>
      <c s="90" t="str">
        <f>IF('S.D.PASTE SHEET'!M1506="","",'S.D.PASTE SHEET'!M1506)</f>
        <v/>
      </c>
      <c s="90" t="str">
        <f>IF('S.D.PASTE SHEET'!N1506="","",'S.D.PASTE SHEET'!N1506)</f>
        <v/>
      </c>
      <c s="90" t="str">
        <f>IF('S.D.PASTE SHEET'!O1506="","",'S.D.PASTE SHEET'!O1506)</f>
        <v/>
      </c>
      <c s="90" t="str">
        <f>IF('S.D.PASTE SHEET'!P1506="","",'S.D.PASTE SHEET'!P1506)</f>
        <v/>
      </c>
      <c s="90" t="str">
        <f>IF('S.D.PASTE SHEET'!Q1506="","",'S.D.PASTE SHEET'!Q1506)</f>
        <v/>
      </c>
      <c s="90" t="str">
        <f>IF('S.D.PASTE SHEET'!R1506="","",'S.D.PASTE SHEET'!R1506)</f>
        <v/>
      </c>
      <c s="90" t="str">
        <f>IF('S.D.PASTE SHEET'!S1506="","",'S.D.PASTE SHEET'!S1506)</f>
        <v/>
      </c>
      <c s="90" t="str">
        <f>IF('S.D.PASTE SHEET'!T1506="","",'S.D.PASTE SHEET'!T1506)</f>
        <v/>
      </c>
      <c s="90" t="str">
        <f>IF('S.D.PASTE SHEET'!U1506="","",'S.D.PASTE SHEET'!U1506)</f>
        <v/>
      </c>
      <c s="90" t="str">
        <f>IF('S.D.PASTE SHEET'!V1506="","",'S.D.PASTE SHEET'!V1506)</f>
        <v/>
      </c>
      <c s="90" t="str">
        <f>IF('S.D.PASTE SHEET'!W1506="","",'S.D.PASTE SHEET'!W1506)</f>
        <v/>
      </c>
      <c s="90" t="str">
        <f>IF('S.D.PASTE SHEET'!X1506="","",'S.D.PASTE SHEET'!X1506)</f>
        <v/>
      </c>
      <c s="90" t="str">
        <f>IF('S.D.PASTE SHEET'!Y1506="","",'S.D.PASTE SHEET'!Y1506)</f>
        <v/>
      </c>
      <c s="90" t="str">
        <f>IF('S.D.PASTE SHEET'!Z1506="","",'S.D.PASTE SHEET'!Z1506)</f>
        <v/>
      </c>
      <c s="90" t="str">
        <f>IF('S.D.PASTE SHEET'!AA1506="","",'S.D.PASTE SHEET'!AA1506)</f>
        <v/>
      </c>
      <c s="90" t="str">
        <f>IF('S.D.PASTE SHEET'!AB1506="","",'S.D.PASTE SHEET'!AB1506)</f>
        <v/>
      </c>
      <c s="90" t="str">
        <f>IF('S.D.PASTE SHEET'!AC1506="","",'S.D.PASTE SHEET'!AC1506)</f>
        <v/>
      </c>
      <c s="90" t="str">
        <f>IF('S.D.PASTE SHEET'!AD1506="","",'S.D.PASTE SHEET'!AD1506)</f>
        <v/>
      </c>
      <c s="34"/>
      <c s="32" t="str">
        <f>IF(AK1506="","",IF(AK1506&gt;0,COUNT($AG$2:AG1506),""))</f>
        <v/>
      </c>
      <c s="10" t="str">
        <f t="shared" si="213" ref="AG1506:AV1521">IF(AND($AJ$1=5,$A1506=5),A1506,"")</f>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06" s="32" t="str">
        <f>IF(BC1506="","",IF(BC1506&gt;0,COUNT($AY$2:AY1506),""))</f>
        <v/>
      </c>
      <c s="10" t="str">
        <f t="shared" si="209"/>
        <v/>
      </c>
      <c s="10" t="str">
        <f t="shared" si="214" ref="AZ1506:BN1521">IF(AND($BB$1=5,$A1506=5,$BC$1=$B1506),B1506,"")</f>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07" spans="1:66" ht="15.75" customHeight="1">
      <c r="A1507" s="90" t="str">
        <f>IF('S.D.PASTE SHEET'!A1507="","",'S.D.PASTE SHEET'!A1507)</f>
        <v/>
      </c>
      <c s="90" t="str">
        <f>IF('S.D.PASTE SHEET'!B1507="","",'S.D.PASTE SHEET'!B1507)</f>
        <v/>
      </c>
      <c s="90" t="str">
        <f>IF('S.D.PASTE SHEET'!C1507="","",'S.D.PASTE SHEET'!C1507)</f>
        <v/>
      </c>
      <c s="91" t="str">
        <f>IF('S.D.PASTE SHEET'!D1507="","",'S.D.PASTE SHEET'!D1507)</f>
        <v/>
      </c>
      <c s="90" t="str">
        <f>IF('S.D.PASTE SHEET'!E1507="","",UPPER('S.D.PASTE SHEET'!E1507))</f>
        <v/>
      </c>
      <c s="90" t="str">
        <f>IF('S.D.PASTE SHEET'!F1507="","",'S.D.PASTE SHEET'!F1507)</f>
        <v/>
      </c>
      <c s="90" t="str">
        <f>IF('S.D.PASTE SHEET'!G1507="","",UPPER('S.D.PASTE SHEET'!G1507))</f>
        <v/>
      </c>
      <c s="90" t="str">
        <f>IF('S.D.PASTE SHEET'!H1507="","",UPPER('S.D.PASTE SHEET'!H1507))</f>
        <v/>
      </c>
      <c s="90" t="str">
        <f>IF('S.D.PASTE SHEET'!I1507="","",'S.D.PASTE SHEET'!I1507)</f>
        <v/>
      </c>
      <c s="91" t="str">
        <f>IF('S.D.PASTE SHEET'!J1507="","",'S.D.PASTE SHEET'!J1507)</f>
        <v/>
      </c>
      <c s="90" t="str">
        <f>IF('S.D.PASTE SHEET'!K1507="","",'S.D.PASTE SHEET'!K1507)</f>
        <v/>
      </c>
      <c s="90" t="str">
        <f>IF('S.D.PASTE SHEET'!L1507="","",'S.D.PASTE SHEET'!L1507)</f>
        <v/>
      </c>
      <c s="90" t="str">
        <f>IF('S.D.PASTE SHEET'!M1507="","",'S.D.PASTE SHEET'!M1507)</f>
        <v/>
      </c>
      <c s="90" t="str">
        <f>IF('S.D.PASTE SHEET'!N1507="","",'S.D.PASTE SHEET'!N1507)</f>
        <v/>
      </c>
      <c s="90" t="str">
        <f>IF('S.D.PASTE SHEET'!O1507="","",'S.D.PASTE SHEET'!O1507)</f>
        <v/>
      </c>
      <c s="90" t="str">
        <f>IF('S.D.PASTE SHEET'!P1507="","",'S.D.PASTE SHEET'!P1507)</f>
        <v/>
      </c>
      <c s="90" t="str">
        <f>IF('S.D.PASTE SHEET'!Q1507="","",'S.D.PASTE SHEET'!Q1507)</f>
        <v/>
      </c>
      <c s="90" t="str">
        <f>IF('S.D.PASTE SHEET'!R1507="","",'S.D.PASTE SHEET'!R1507)</f>
        <v/>
      </c>
      <c s="90" t="str">
        <f>IF('S.D.PASTE SHEET'!S1507="","",'S.D.PASTE SHEET'!S1507)</f>
        <v/>
      </c>
      <c s="90" t="str">
        <f>IF('S.D.PASTE SHEET'!T1507="","",'S.D.PASTE SHEET'!T1507)</f>
        <v/>
      </c>
      <c s="90" t="str">
        <f>IF('S.D.PASTE SHEET'!U1507="","",'S.D.PASTE SHEET'!U1507)</f>
        <v/>
      </c>
      <c s="90" t="str">
        <f>IF('S.D.PASTE SHEET'!V1507="","",'S.D.PASTE SHEET'!V1507)</f>
        <v/>
      </c>
      <c s="90" t="str">
        <f>IF('S.D.PASTE SHEET'!W1507="","",'S.D.PASTE SHEET'!W1507)</f>
        <v/>
      </c>
      <c s="90" t="str">
        <f>IF('S.D.PASTE SHEET'!X1507="","",'S.D.PASTE SHEET'!X1507)</f>
        <v/>
      </c>
      <c s="90" t="str">
        <f>IF('S.D.PASTE SHEET'!Y1507="","",'S.D.PASTE SHEET'!Y1507)</f>
        <v/>
      </c>
      <c s="90" t="str">
        <f>IF('S.D.PASTE SHEET'!Z1507="","",'S.D.PASTE SHEET'!Z1507)</f>
        <v/>
      </c>
      <c s="90" t="str">
        <f>IF('S.D.PASTE SHEET'!AA1507="","",'S.D.PASTE SHEET'!AA1507)</f>
        <v/>
      </c>
      <c s="90" t="str">
        <f>IF('S.D.PASTE SHEET'!AB1507="","",'S.D.PASTE SHEET'!AB1507)</f>
        <v/>
      </c>
      <c s="90" t="str">
        <f>IF('S.D.PASTE SHEET'!AC1507="","",'S.D.PASTE SHEET'!AC1507)</f>
        <v/>
      </c>
      <c s="90" t="str">
        <f>IF('S.D.PASTE SHEET'!AD1507="","",'S.D.PASTE SHEET'!AD1507)</f>
        <v/>
      </c>
      <c s="34"/>
      <c s="32" t="str">
        <f>IF(AK1507="","",IF(AK1507&gt;0,COUNT($AG$2:AG1507),""))</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07" s="32" t="str">
        <f>IF(BC1507="","",IF(BC1507&gt;0,COUNT($AY$2:AY1507),""))</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08" spans="1:66" ht="15.75" customHeight="1">
      <c r="A1508" s="90" t="str">
        <f>IF('S.D.PASTE SHEET'!A1508="","",'S.D.PASTE SHEET'!A1508)</f>
        <v/>
      </c>
      <c s="90" t="str">
        <f>IF('S.D.PASTE SHEET'!B1508="","",'S.D.PASTE SHEET'!B1508)</f>
        <v/>
      </c>
      <c s="90" t="str">
        <f>IF('S.D.PASTE SHEET'!C1508="","",'S.D.PASTE SHEET'!C1508)</f>
        <v/>
      </c>
      <c s="91" t="str">
        <f>IF('S.D.PASTE SHEET'!D1508="","",'S.D.PASTE SHEET'!D1508)</f>
        <v/>
      </c>
      <c s="90" t="str">
        <f>IF('S.D.PASTE SHEET'!E1508="","",UPPER('S.D.PASTE SHEET'!E1508))</f>
        <v/>
      </c>
      <c s="90" t="str">
        <f>IF('S.D.PASTE SHEET'!F1508="","",'S.D.PASTE SHEET'!F1508)</f>
        <v/>
      </c>
      <c s="90" t="str">
        <f>IF('S.D.PASTE SHEET'!G1508="","",UPPER('S.D.PASTE SHEET'!G1508))</f>
        <v/>
      </c>
      <c s="90" t="str">
        <f>IF('S.D.PASTE SHEET'!H1508="","",UPPER('S.D.PASTE SHEET'!H1508))</f>
        <v/>
      </c>
      <c s="90" t="str">
        <f>IF('S.D.PASTE SHEET'!I1508="","",'S.D.PASTE SHEET'!I1508)</f>
        <v/>
      </c>
      <c s="91" t="str">
        <f>IF('S.D.PASTE SHEET'!J1508="","",'S.D.PASTE SHEET'!J1508)</f>
        <v/>
      </c>
      <c s="90" t="str">
        <f>IF('S.D.PASTE SHEET'!K1508="","",'S.D.PASTE SHEET'!K1508)</f>
        <v/>
      </c>
      <c s="90" t="str">
        <f>IF('S.D.PASTE SHEET'!L1508="","",'S.D.PASTE SHEET'!L1508)</f>
        <v/>
      </c>
      <c s="90" t="str">
        <f>IF('S.D.PASTE SHEET'!M1508="","",'S.D.PASTE SHEET'!M1508)</f>
        <v/>
      </c>
      <c s="90" t="str">
        <f>IF('S.D.PASTE SHEET'!N1508="","",'S.D.PASTE SHEET'!N1508)</f>
        <v/>
      </c>
      <c s="90" t="str">
        <f>IF('S.D.PASTE SHEET'!O1508="","",'S.D.PASTE SHEET'!O1508)</f>
        <v/>
      </c>
      <c s="90" t="str">
        <f>IF('S.D.PASTE SHEET'!P1508="","",'S.D.PASTE SHEET'!P1508)</f>
        <v/>
      </c>
      <c s="90" t="str">
        <f>IF('S.D.PASTE SHEET'!Q1508="","",'S.D.PASTE SHEET'!Q1508)</f>
        <v/>
      </c>
      <c s="90" t="str">
        <f>IF('S.D.PASTE SHEET'!R1508="","",'S.D.PASTE SHEET'!R1508)</f>
        <v/>
      </c>
      <c s="90" t="str">
        <f>IF('S.D.PASTE SHEET'!S1508="","",'S.D.PASTE SHEET'!S1508)</f>
        <v/>
      </c>
      <c s="90" t="str">
        <f>IF('S.D.PASTE SHEET'!T1508="","",'S.D.PASTE SHEET'!T1508)</f>
        <v/>
      </c>
      <c s="90" t="str">
        <f>IF('S.D.PASTE SHEET'!U1508="","",'S.D.PASTE SHEET'!U1508)</f>
        <v/>
      </c>
      <c s="90" t="str">
        <f>IF('S.D.PASTE SHEET'!V1508="","",'S.D.PASTE SHEET'!V1508)</f>
        <v/>
      </c>
      <c s="90" t="str">
        <f>IF('S.D.PASTE SHEET'!W1508="","",'S.D.PASTE SHEET'!W1508)</f>
        <v/>
      </c>
      <c s="90" t="str">
        <f>IF('S.D.PASTE SHEET'!X1508="","",'S.D.PASTE SHEET'!X1508)</f>
        <v/>
      </c>
      <c s="90" t="str">
        <f>IF('S.D.PASTE SHEET'!Y1508="","",'S.D.PASTE SHEET'!Y1508)</f>
        <v/>
      </c>
      <c s="90" t="str">
        <f>IF('S.D.PASTE SHEET'!Z1508="","",'S.D.PASTE SHEET'!Z1508)</f>
        <v/>
      </c>
      <c s="90" t="str">
        <f>IF('S.D.PASTE SHEET'!AA1508="","",'S.D.PASTE SHEET'!AA1508)</f>
        <v/>
      </c>
      <c s="90" t="str">
        <f>IF('S.D.PASTE SHEET'!AB1508="","",'S.D.PASTE SHEET'!AB1508)</f>
        <v/>
      </c>
      <c s="90" t="str">
        <f>IF('S.D.PASTE SHEET'!AC1508="","",'S.D.PASTE SHEET'!AC1508)</f>
        <v/>
      </c>
      <c s="90" t="str">
        <f>IF('S.D.PASTE SHEET'!AD1508="","",'S.D.PASTE SHEET'!AD1508)</f>
        <v/>
      </c>
      <c s="34"/>
      <c s="32" t="str">
        <f>IF(AK1508="","",IF(AK1508&gt;0,COUNT($AG$2:AG1508),""))</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08" s="32" t="str">
        <f>IF(BC1508="","",IF(BC1508&gt;0,COUNT($AY$2:AY1508),""))</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09" spans="1:66" ht="15.75" customHeight="1">
      <c r="A1509" s="90" t="str">
        <f>IF('S.D.PASTE SHEET'!A1509="","",'S.D.PASTE SHEET'!A1509)</f>
        <v/>
      </c>
      <c s="90" t="str">
        <f>IF('S.D.PASTE SHEET'!B1509="","",'S.D.PASTE SHEET'!B1509)</f>
        <v/>
      </c>
      <c s="90" t="str">
        <f>IF('S.D.PASTE SHEET'!C1509="","",'S.D.PASTE SHEET'!C1509)</f>
        <v/>
      </c>
      <c s="91" t="str">
        <f>IF('S.D.PASTE SHEET'!D1509="","",'S.D.PASTE SHEET'!D1509)</f>
        <v/>
      </c>
      <c s="90" t="str">
        <f>IF('S.D.PASTE SHEET'!E1509="","",UPPER('S.D.PASTE SHEET'!E1509))</f>
        <v/>
      </c>
      <c s="90" t="str">
        <f>IF('S.D.PASTE SHEET'!F1509="","",'S.D.PASTE SHEET'!F1509)</f>
        <v/>
      </c>
      <c s="90" t="str">
        <f>IF('S.D.PASTE SHEET'!G1509="","",UPPER('S.D.PASTE SHEET'!G1509))</f>
        <v/>
      </c>
      <c s="90" t="str">
        <f>IF('S.D.PASTE SHEET'!H1509="","",UPPER('S.D.PASTE SHEET'!H1509))</f>
        <v/>
      </c>
      <c s="90" t="str">
        <f>IF('S.D.PASTE SHEET'!I1509="","",'S.D.PASTE SHEET'!I1509)</f>
        <v/>
      </c>
      <c s="91" t="str">
        <f>IF('S.D.PASTE SHEET'!J1509="","",'S.D.PASTE SHEET'!J1509)</f>
        <v/>
      </c>
      <c s="90" t="str">
        <f>IF('S.D.PASTE SHEET'!K1509="","",'S.D.PASTE SHEET'!K1509)</f>
        <v/>
      </c>
      <c s="90" t="str">
        <f>IF('S.D.PASTE SHEET'!L1509="","",'S.D.PASTE SHEET'!L1509)</f>
        <v/>
      </c>
      <c s="90" t="str">
        <f>IF('S.D.PASTE SHEET'!M1509="","",'S.D.PASTE SHEET'!M1509)</f>
        <v/>
      </c>
      <c s="90" t="str">
        <f>IF('S.D.PASTE SHEET'!N1509="","",'S.D.PASTE SHEET'!N1509)</f>
        <v/>
      </c>
      <c s="90" t="str">
        <f>IF('S.D.PASTE SHEET'!O1509="","",'S.D.PASTE SHEET'!O1509)</f>
        <v/>
      </c>
      <c s="90" t="str">
        <f>IF('S.D.PASTE SHEET'!P1509="","",'S.D.PASTE SHEET'!P1509)</f>
        <v/>
      </c>
      <c s="90" t="str">
        <f>IF('S.D.PASTE SHEET'!Q1509="","",'S.D.PASTE SHEET'!Q1509)</f>
        <v/>
      </c>
      <c s="90" t="str">
        <f>IF('S.D.PASTE SHEET'!R1509="","",'S.D.PASTE SHEET'!R1509)</f>
        <v/>
      </c>
      <c s="90" t="str">
        <f>IF('S.D.PASTE SHEET'!S1509="","",'S.D.PASTE SHEET'!S1509)</f>
        <v/>
      </c>
      <c s="90" t="str">
        <f>IF('S.D.PASTE SHEET'!T1509="","",'S.D.PASTE SHEET'!T1509)</f>
        <v/>
      </c>
      <c s="90" t="str">
        <f>IF('S.D.PASTE SHEET'!U1509="","",'S.D.PASTE SHEET'!U1509)</f>
        <v/>
      </c>
      <c s="90" t="str">
        <f>IF('S.D.PASTE SHEET'!V1509="","",'S.D.PASTE SHEET'!V1509)</f>
        <v/>
      </c>
      <c s="90" t="str">
        <f>IF('S.D.PASTE SHEET'!W1509="","",'S.D.PASTE SHEET'!W1509)</f>
        <v/>
      </c>
      <c s="90" t="str">
        <f>IF('S.D.PASTE SHEET'!X1509="","",'S.D.PASTE SHEET'!X1509)</f>
        <v/>
      </c>
      <c s="90" t="str">
        <f>IF('S.D.PASTE SHEET'!Y1509="","",'S.D.PASTE SHEET'!Y1509)</f>
        <v/>
      </c>
      <c s="90" t="str">
        <f>IF('S.D.PASTE SHEET'!Z1509="","",'S.D.PASTE SHEET'!Z1509)</f>
        <v/>
      </c>
      <c s="90" t="str">
        <f>IF('S.D.PASTE SHEET'!AA1509="","",'S.D.PASTE SHEET'!AA1509)</f>
        <v/>
      </c>
      <c s="90" t="str">
        <f>IF('S.D.PASTE SHEET'!AB1509="","",'S.D.PASTE SHEET'!AB1509)</f>
        <v/>
      </c>
      <c s="90" t="str">
        <f>IF('S.D.PASTE SHEET'!AC1509="","",'S.D.PASTE SHEET'!AC1509)</f>
        <v/>
      </c>
      <c s="90" t="str">
        <f>IF('S.D.PASTE SHEET'!AD1509="","",'S.D.PASTE SHEET'!AD1509)</f>
        <v/>
      </c>
      <c s="34"/>
      <c s="32" t="str">
        <f>IF(AK1509="","",IF(AK1509&gt;0,COUNT($AG$2:AG1509),""))</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09" s="32" t="str">
        <f>IF(BC1509="","",IF(BC1509&gt;0,COUNT($AY$2:AY1509),""))</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0" spans="1:66" ht="15.75" customHeight="1">
      <c r="A1510" s="90" t="str">
        <f>IF('S.D.PASTE SHEET'!A1510="","",'S.D.PASTE SHEET'!A1510)</f>
        <v/>
      </c>
      <c s="90" t="str">
        <f>IF('S.D.PASTE SHEET'!B1510="","",'S.D.PASTE SHEET'!B1510)</f>
        <v/>
      </c>
      <c s="90" t="str">
        <f>IF('S.D.PASTE SHEET'!C1510="","",'S.D.PASTE SHEET'!C1510)</f>
        <v/>
      </c>
      <c s="91" t="str">
        <f>IF('S.D.PASTE SHEET'!D1510="","",'S.D.PASTE SHEET'!D1510)</f>
        <v/>
      </c>
      <c s="90" t="str">
        <f>IF('S.D.PASTE SHEET'!E1510="","",UPPER('S.D.PASTE SHEET'!E1510))</f>
        <v/>
      </c>
      <c s="90" t="str">
        <f>IF('S.D.PASTE SHEET'!F1510="","",'S.D.PASTE SHEET'!F1510)</f>
        <v/>
      </c>
      <c s="90" t="str">
        <f>IF('S.D.PASTE SHEET'!G1510="","",UPPER('S.D.PASTE SHEET'!G1510))</f>
        <v/>
      </c>
      <c s="90" t="str">
        <f>IF('S.D.PASTE SHEET'!H1510="","",UPPER('S.D.PASTE SHEET'!H1510))</f>
        <v/>
      </c>
      <c s="90" t="str">
        <f>IF('S.D.PASTE SHEET'!I1510="","",'S.D.PASTE SHEET'!I1510)</f>
        <v/>
      </c>
      <c s="91" t="str">
        <f>IF('S.D.PASTE SHEET'!J1510="","",'S.D.PASTE SHEET'!J1510)</f>
        <v/>
      </c>
      <c s="90" t="str">
        <f>IF('S.D.PASTE SHEET'!K1510="","",'S.D.PASTE SHEET'!K1510)</f>
        <v/>
      </c>
      <c s="90" t="str">
        <f>IF('S.D.PASTE SHEET'!L1510="","",'S.D.PASTE SHEET'!L1510)</f>
        <v/>
      </c>
      <c s="90" t="str">
        <f>IF('S.D.PASTE SHEET'!M1510="","",'S.D.PASTE SHEET'!M1510)</f>
        <v/>
      </c>
      <c s="90" t="str">
        <f>IF('S.D.PASTE SHEET'!N1510="","",'S.D.PASTE SHEET'!N1510)</f>
        <v/>
      </c>
      <c s="90" t="str">
        <f>IF('S.D.PASTE SHEET'!O1510="","",'S.D.PASTE SHEET'!O1510)</f>
        <v/>
      </c>
      <c s="90" t="str">
        <f>IF('S.D.PASTE SHEET'!P1510="","",'S.D.PASTE SHEET'!P1510)</f>
        <v/>
      </c>
      <c s="90" t="str">
        <f>IF('S.D.PASTE SHEET'!Q1510="","",'S.D.PASTE SHEET'!Q1510)</f>
        <v/>
      </c>
      <c s="90" t="str">
        <f>IF('S.D.PASTE SHEET'!R1510="","",'S.D.PASTE SHEET'!R1510)</f>
        <v/>
      </c>
      <c s="90" t="str">
        <f>IF('S.D.PASTE SHEET'!S1510="","",'S.D.PASTE SHEET'!S1510)</f>
        <v/>
      </c>
      <c s="90" t="str">
        <f>IF('S.D.PASTE SHEET'!T1510="","",'S.D.PASTE SHEET'!T1510)</f>
        <v/>
      </c>
      <c s="90" t="str">
        <f>IF('S.D.PASTE SHEET'!U1510="","",'S.D.PASTE SHEET'!U1510)</f>
        <v/>
      </c>
      <c s="90" t="str">
        <f>IF('S.D.PASTE SHEET'!V1510="","",'S.D.PASTE SHEET'!V1510)</f>
        <v/>
      </c>
      <c s="90" t="str">
        <f>IF('S.D.PASTE SHEET'!W1510="","",'S.D.PASTE SHEET'!W1510)</f>
        <v/>
      </c>
      <c s="90" t="str">
        <f>IF('S.D.PASTE SHEET'!X1510="","",'S.D.PASTE SHEET'!X1510)</f>
        <v/>
      </c>
      <c s="90" t="str">
        <f>IF('S.D.PASTE SHEET'!Y1510="","",'S.D.PASTE SHEET'!Y1510)</f>
        <v/>
      </c>
      <c s="90" t="str">
        <f>IF('S.D.PASTE SHEET'!Z1510="","",'S.D.PASTE SHEET'!Z1510)</f>
        <v/>
      </c>
      <c s="90" t="str">
        <f>IF('S.D.PASTE SHEET'!AA1510="","",'S.D.PASTE SHEET'!AA1510)</f>
        <v/>
      </c>
      <c s="90" t="str">
        <f>IF('S.D.PASTE SHEET'!AB1510="","",'S.D.PASTE SHEET'!AB1510)</f>
        <v/>
      </c>
      <c s="90" t="str">
        <f>IF('S.D.PASTE SHEET'!AC1510="","",'S.D.PASTE SHEET'!AC1510)</f>
        <v/>
      </c>
      <c s="90" t="str">
        <f>IF('S.D.PASTE SHEET'!AD1510="","",'S.D.PASTE SHEET'!AD1510)</f>
        <v/>
      </c>
      <c s="34"/>
      <c s="32" t="str">
        <f>IF(AK1510="","",IF(AK1510&gt;0,COUNT($AG$2:AG1510),""))</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0" s="32" t="str">
        <f>IF(BC1510="","",IF(BC1510&gt;0,COUNT($AY$2:AY1510),""))</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1" spans="1:66" ht="15.75" customHeight="1">
      <c r="A1511" s="90" t="str">
        <f>IF('S.D.PASTE SHEET'!A1511="","",'S.D.PASTE SHEET'!A1511)</f>
        <v/>
      </c>
      <c s="90" t="str">
        <f>IF('S.D.PASTE SHEET'!B1511="","",'S.D.PASTE SHEET'!B1511)</f>
        <v/>
      </c>
      <c s="90" t="str">
        <f>IF('S.D.PASTE SHEET'!C1511="","",'S.D.PASTE SHEET'!C1511)</f>
        <v/>
      </c>
      <c s="91" t="str">
        <f>IF('S.D.PASTE SHEET'!D1511="","",'S.D.PASTE SHEET'!D1511)</f>
        <v/>
      </c>
      <c s="90" t="str">
        <f>IF('S.D.PASTE SHEET'!E1511="","",UPPER('S.D.PASTE SHEET'!E1511))</f>
        <v/>
      </c>
      <c s="90" t="str">
        <f>IF('S.D.PASTE SHEET'!F1511="","",'S.D.PASTE SHEET'!F1511)</f>
        <v/>
      </c>
      <c s="90" t="str">
        <f>IF('S.D.PASTE SHEET'!G1511="","",UPPER('S.D.PASTE SHEET'!G1511))</f>
        <v/>
      </c>
      <c s="90" t="str">
        <f>IF('S.D.PASTE SHEET'!H1511="","",UPPER('S.D.PASTE SHEET'!H1511))</f>
        <v/>
      </c>
      <c s="90" t="str">
        <f>IF('S.D.PASTE SHEET'!I1511="","",'S.D.PASTE SHEET'!I1511)</f>
        <v/>
      </c>
      <c s="91" t="str">
        <f>IF('S.D.PASTE SHEET'!J1511="","",'S.D.PASTE SHEET'!J1511)</f>
        <v/>
      </c>
      <c s="90" t="str">
        <f>IF('S.D.PASTE SHEET'!K1511="","",'S.D.PASTE SHEET'!K1511)</f>
        <v/>
      </c>
      <c s="90" t="str">
        <f>IF('S.D.PASTE SHEET'!L1511="","",'S.D.PASTE SHEET'!L1511)</f>
        <v/>
      </c>
      <c s="90" t="str">
        <f>IF('S.D.PASTE SHEET'!M1511="","",'S.D.PASTE SHEET'!M1511)</f>
        <v/>
      </c>
      <c s="90" t="str">
        <f>IF('S.D.PASTE SHEET'!N1511="","",'S.D.PASTE SHEET'!N1511)</f>
        <v/>
      </c>
      <c s="90" t="str">
        <f>IF('S.D.PASTE SHEET'!O1511="","",'S.D.PASTE SHEET'!O1511)</f>
        <v/>
      </c>
      <c s="90" t="str">
        <f>IF('S.D.PASTE SHEET'!P1511="","",'S.D.PASTE SHEET'!P1511)</f>
        <v/>
      </c>
      <c s="90" t="str">
        <f>IF('S.D.PASTE SHEET'!Q1511="","",'S.D.PASTE SHEET'!Q1511)</f>
        <v/>
      </c>
      <c s="90" t="str">
        <f>IF('S.D.PASTE SHEET'!R1511="","",'S.D.PASTE SHEET'!R1511)</f>
        <v/>
      </c>
      <c s="90" t="str">
        <f>IF('S.D.PASTE SHEET'!S1511="","",'S.D.PASTE SHEET'!S1511)</f>
        <v/>
      </c>
      <c s="90" t="str">
        <f>IF('S.D.PASTE SHEET'!T1511="","",'S.D.PASTE SHEET'!T1511)</f>
        <v/>
      </c>
      <c s="90" t="str">
        <f>IF('S.D.PASTE SHEET'!U1511="","",'S.D.PASTE SHEET'!U1511)</f>
        <v/>
      </c>
      <c s="90" t="str">
        <f>IF('S.D.PASTE SHEET'!V1511="","",'S.D.PASTE SHEET'!V1511)</f>
        <v/>
      </c>
      <c s="90" t="str">
        <f>IF('S.D.PASTE SHEET'!W1511="","",'S.D.PASTE SHEET'!W1511)</f>
        <v/>
      </c>
      <c s="90" t="str">
        <f>IF('S.D.PASTE SHEET'!X1511="","",'S.D.PASTE SHEET'!X1511)</f>
        <v/>
      </c>
      <c s="90" t="str">
        <f>IF('S.D.PASTE SHEET'!Y1511="","",'S.D.PASTE SHEET'!Y1511)</f>
        <v/>
      </c>
      <c s="90" t="str">
        <f>IF('S.D.PASTE SHEET'!Z1511="","",'S.D.PASTE SHEET'!Z1511)</f>
        <v/>
      </c>
      <c s="90" t="str">
        <f>IF('S.D.PASTE SHEET'!AA1511="","",'S.D.PASTE SHEET'!AA1511)</f>
        <v/>
      </c>
      <c s="90" t="str">
        <f>IF('S.D.PASTE SHEET'!AB1511="","",'S.D.PASTE SHEET'!AB1511)</f>
        <v/>
      </c>
      <c s="90" t="str">
        <f>IF('S.D.PASTE SHEET'!AC1511="","",'S.D.PASTE SHEET'!AC1511)</f>
        <v/>
      </c>
      <c s="90" t="str">
        <f>IF('S.D.PASTE SHEET'!AD1511="","",'S.D.PASTE SHEET'!AD1511)</f>
        <v/>
      </c>
      <c s="34"/>
      <c s="32" t="str">
        <f>IF(AK1511="","",IF(AK1511&gt;0,COUNT($AG$2:AG1511),""))</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1" s="32" t="str">
        <f>IF(BC1511="","",IF(BC1511&gt;0,COUNT($AY$2:AY1511),""))</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2" spans="1:66" ht="15.75" customHeight="1">
      <c r="A1512" s="90" t="str">
        <f>IF('S.D.PASTE SHEET'!A1512="","",'S.D.PASTE SHEET'!A1512)</f>
        <v/>
      </c>
      <c s="90" t="str">
        <f>IF('S.D.PASTE SHEET'!B1512="","",'S.D.PASTE SHEET'!B1512)</f>
        <v/>
      </c>
      <c s="90" t="str">
        <f>IF('S.D.PASTE SHEET'!C1512="","",'S.D.PASTE SHEET'!C1512)</f>
        <v/>
      </c>
      <c s="91" t="str">
        <f>IF('S.D.PASTE SHEET'!D1512="","",'S.D.PASTE SHEET'!D1512)</f>
        <v/>
      </c>
      <c s="90" t="str">
        <f>IF('S.D.PASTE SHEET'!E1512="","",UPPER('S.D.PASTE SHEET'!E1512))</f>
        <v/>
      </c>
      <c s="90" t="str">
        <f>IF('S.D.PASTE SHEET'!F1512="","",'S.D.PASTE SHEET'!F1512)</f>
        <v/>
      </c>
      <c s="90" t="str">
        <f>IF('S.D.PASTE SHEET'!G1512="","",UPPER('S.D.PASTE SHEET'!G1512))</f>
        <v/>
      </c>
      <c s="90" t="str">
        <f>IF('S.D.PASTE SHEET'!H1512="","",UPPER('S.D.PASTE SHEET'!H1512))</f>
        <v/>
      </c>
      <c s="90" t="str">
        <f>IF('S.D.PASTE SHEET'!I1512="","",'S.D.PASTE SHEET'!I1512)</f>
        <v/>
      </c>
      <c s="91" t="str">
        <f>IF('S.D.PASTE SHEET'!J1512="","",'S.D.PASTE SHEET'!J1512)</f>
        <v/>
      </c>
      <c s="90" t="str">
        <f>IF('S.D.PASTE SHEET'!K1512="","",'S.D.PASTE SHEET'!K1512)</f>
        <v/>
      </c>
      <c s="90" t="str">
        <f>IF('S.D.PASTE SHEET'!L1512="","",'S.D.PASTE SHEET'!L1512)</f>
        <v/>
      </c>
      <c s="90" t="str">
        <f>IF('S.D.PASTE SHEET'!M1512="","",'S.D.PASTE SHEET'!M1512)</f>
        <v/>
      </c>
      <c s="90" t="str">
        <f>IF('S.D.PASTE SHEET'!N1512="","",'S.D.PASTE SHEET'!N1512)</f>
        <v/>
      </c>
      <c s="90" t="str">
        <f>IF('S.D.PASTE SHEET'!O1512="","",'S.D.PASTE SHEET'!O1512)</f>
        <v/>
      </c>
      <c s="90" t="str">
        <f>IF('S.D.PASTE SHEET'!P1512="","",'S.D.PASTE SHEET'!P1512)</f>
        <v/>
      </c>
      <c s="90" t="str">
        <f>IF('S.D.PASTE SHEET'!Q1512="","",'S.D.PASTE SHEET'!Q1512)</f>
        <v/>
      </c>
      <c s="90" t="str">
        <f>IF('S.D.PASTE SHEET'!R1512="","",'S.D.PASTE SHEET'!R1512)</f>
        <v/>
      </c>
      <c s="90" t="str">
        <f>IF('S.D.PASTE SHEET'!S1512="","",'S.D.PASTE SHEET'!S1512)</f>
        <v/>
      </c>
      <c s="90" t="str">
        <f>IF('S.D.PASTE SHEET'!T1512="","",'S.D.PASTE SHEET'!T1512)</f>
        <v/>
      </c>
      <c s="90" t="str">
        <f>IF('S.D.PASTE SHEET'!U1512="","",'S.D.PASTE SHEET'!U1512)</f>
        <v/>
      </c>
      <c s="90" t="str">
        <f>IF('S.D.PASTE SHEET'!V1512="","",'S.D.PASTE SHEET'!V1512)</f>
        <v/>
      </c>
      <c s="90" t="str">
        <f>IF('S.D.PASTE SHEET'!W1512="","",'S.D.PASTE SHEET'!W1512)</f>
        <v/>
      </c>
      <c s="90" t="str">
        <f>IF('S.D.PASTE SHEET'!X1512="","",'S.D.PASTE SHEET'!X1512)</f>
        <v/>
      </c>
      <c s="90" t="str">
        <f>IF('S.D.PASTE SHEET'!Y1512="","",'S.D.PASTE SHEET'!Y1512)</f>
        <v/>
      </c>
      <c s="90" t="str">
        <f>IF('S.D.PASTE SHEET'!Z1512="","",'S.D.PASTE SHEET'!Z1512)</f>
        <v/>
      </c>
      <c s="90" t="str">
        <f>IF('S.D.PASTE SHEET'!AA1512="","",'S.D.PASTE SHEET'!AA1512)</f>
        <v/>
      </c>
      <c s="90" t="str">
        <f>IF('S.D.PASTE SHEET'!AB1512="","",'S.D.PASTE SHEET'!AB1512)</f>
        <v/>
      </c>
      <c s="90" t="str">
        <f>IF('S.D.PASTE SHEET'!AC1512="","",'S.D.PASTE SHEET'!AC1512)</f>
        <v/>
      </c>
      <c s="90" t="str">
        <f>IF('S.D.PASTE SHEET'!AD1512="","",'S.D.PASTE SHEET'!AD1512)</f>
        <v/>
      </c>
      <c s="34"/>
      <c s="32" t="str">
        <f>IF(AK1512="","",IF(AK1512&gt;0,COUNT($AG$2:AG1512),""))</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2" s="32" t="str">
        <f>IF(BC1512="","",IF(BC1512&gt;0,COUNT($AY$2:AY1512),""))</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3" spans="1:66" ht="15.75" customHeight="1">
      <c r="A1513" s="90" t="str">
        <f>IF('S.D.PASTE SHEET'!A1513="","",'S.D.PASTE SHEET'!A1513)</f>
        <v/>
      </c>
      <c s="90" t="str">
        <f>IF('S.D.PASTE SHEET'!B1513="","",'S.D.PASTE SHEET'!B1513)</f>
        <v/>
      </c>
      <c s="90" t="str">
        <f>IF('S.D.PASTE SHEET'!C1513="","",'S.D.PASTE SHEET'!C1513)</f>
        <v/>
      </c>
      <c s="91" t="str">
        <f>IF('S.D.PASTE SHEET'!D1513="","",'S.D.PASTE SHEET'!D1513)</f>
        <v/>
      </c>
      <c s="90" t="str">
        <f>IF('S.D.PASTE SHEET'!E1513="","",UPPER('S.D.PASTE SHEET'!E1513))</f>
        <v/>
      </c>
      <c s="90" t="str">
        <f>IF('S.D.PASTE SHEET'!F1513="","",'S.D.PASTE SHEET'!F1513)</f>
        <v/>
      </c>
      <c s="90" t="str">
        <f>IF('S.D.PASTE SHEET'!G1513="","",UPPER('S.D.PASTE SHEET'!G1513))</f>
        <v/>
      </c>
      <c s="90" t="str">
        <f>IF('S.D.PASTE SHEET'!H1513="","",UPPER('S.D.PASTE SHEET'!H1513))</f>
        <v/>
      </c>
      <c s="90" t="str">
        <f>IF('S.D.PASTE SHEET'!I1513="","",'S.D.PASTE SHEET'!I1513)</f>
        <v/>
      </c>
      <c s="91" t="str">
        <f>IF('S.D.PASTE SHEET'!J1513="","",'S.D.PASTE SHEET'!J1513)</f>
        <v/>
      </c>
      <c s="90" t="str">
        <f>IF('S.D.PASTE SHEET'!K1513="","",'S.D.PASTE SHEET'!K1513)</f>
        <v/>
      </c>
      <c s="90" t="str">
        <f>IF('S.D.PASTE SHEET'!L1513="","",'S.D.PASTE SHEET'!L1513)</f>
        <v/>
      </c>
      <c s="90" t="str">
        <f>IF('S.D.PASTE SHEET'!M1513="","",'S.D.PASTE SHEET'!M1513)</f>
        <v/>
      </c>
      <c s="90" t="str">
        <f>IF('S.D.PASTE SHEET'!N1513="","",'S.D.PASTE SHEET'!N1513)</f>
        <v/>
      </c>
      <c s="90" t="str">
        <f>IF('S.D.PASTE SHEET'!O1513="","",'S.D.PASTE SHEET'!O1513)</f>
        <v/>
      </c>
      <c s="90" t="str">
        <f>IF('S.D.PASTE SHEET'!P1513="","",'S.D.PASTE SHEET'!P1513)</f>
        <v/>
      </c>
      <c s="90" t="str">
        <f>IF('S.D.PASTE SHEET'!Q1513="","",'S.D.PASTE SHEET'!Q1513)</f>
        <v/>
      </c>
      <c s="90" t="str">
        <f>IF('S.D.PASTE SHEET'!R1513="","",'S.D.PASTE SHEET'!R1513)</f>
        <v/>
      </c>
      <c s="90" t="str">
        <f>IF('S.D.PASTE SHEET'!S1513="","",'S.D.PASTE SHEET'!S1513)</f>
        <v/>
      </c>
      <c s="90" t="str">
        <f>IF('S.D.PASTE SHEET'!T1513="","",'S.D.PASTE SHEET'!T1513)</f>
        <v/>
      </c>
      <c s="90" t="str">
        <f>IF('S.D.PASTE SHEET'!U1513="","",'S.D.PASTE SHEET'!U1513)</f>
        <v/>
      </c>
      <c s="90" t="str">
        <f>IF('S.D.PASTE SHEET'!V1513="","",'S.D.PASTE SHEET'!V1513)</f>
        <v/>
      </c>
      <c s="90" t="str">
        <f>IF('S.D.PASTE SHEET'!W1513="","",'S.D.PASTE SHEET'!W1513)</f>
        <v/>
      </c>
      <c s="90" t="str">
        <f>IF('S.D.PASTE SHEET'!X1513="","",'S.D.PASTE SHEET'!X1513)</f>
        <v/>
      </c>
      <c s="90" t="str">
        <f>IF('S.D.PASTE SHEET'!Y1513="","",'S.D.PASTE SHEET'!Y1513)</f>
        <v/>
      </c>
      <c s="90" t="str">
        <f>IF('S.D.PASTE SHEET'!Z1513="","",'S.D.PASTE SHEET'!Z1513)</f>
        <v/>
      </c>
      <c s="90" t="str">
        <f>IF('S.D.PASTE SHEET'!AA1513="","",'S.D.PASTE SHEET'!AA1513)</f>
        <v/>
      </c>
      <c s="90" t="str">
        <f>IF('S.D.PASTE SHEET'!AB1513="","",'S.D.PASTE SHEET'!AB1513)</f>
        <v/>
      </c>
      <c s="90" t="str">
        <f>IF('S.D.PASTE SHEET'!AC1513="","",'S.D.PASTE SHEET'!AC1513)</f>
        <v/>
      </c>
      <c s="90" t="str">
        <f>IF('S.D.PASTE SHEET'!AD1513="","",'S.D.PASTE SHEET'!AD1513)</f>
        <v/>
      </c>
      <c s="34"/>
      <c s="32" t="str">
        <f>IF(AK1513="","",IF(AK1513&gt;0,COUNT($AG$2:AG1513),""))</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3" s="32" t="str">
        <f>IF(BC1513="","",IF(BC1513&gt;0,COUNT($AY$2:AY1513),""))</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4" spans="1:66" ht="15.75" customHeight="1">
      <c r="A1514" s="90" t="str">
        <f>IF('S.D.PASTE SHEET'!A1514="","",'S.D.PASTE SHEET'!A1514)</f>
        <v/>
      </c>
      <c s="90" t="str">
        <f>IF('S.D.PASTE SHEET'!B1514="","",'S.D.PASTE SHEET'!B1514)</f>
        <v/>
      </c>
      <c s="90" t="str">
        <f>IF('S.D.PASTE SHEET'!C1514="","",'S.D.PASTE SHEET'!C1514)</f>
        <v/>
      </c>
      <c s="91" t="str">
        <f>IF('S.D.PASTE SHEET'!D1514="","",'S.D.PASTE SHEET'!D1514)</f>
        <v/>
      </c>
      <c s="90" t="str">
        <f>IF('S.D.PASTE SHEET'!E1514="","",UPPER('S.D.PASTE SHEET'!E1514))</f>
        <v/>
      </c>
      <c s="90" t="str">
        <f>IF('S.D.PASTE SHEET'!F1514="","",'S.D.PASTE SHEET'!F1514)</f>
        <v/>
      </c>
      <c s="90" t="str">
        <f>IF('S.D.PASTE SHEET'!G1514="","",UPPER('S.D.PASTE SHEET'!G1514))</f>
        <v/>
      </c>
      <c s="90" t="str">
        <f>IF('S.D.PASTE SHEET'!H1514="","",UPPER('S.D.PASTE SHEET'!H1514))</f>
        <v/>
      </c>
      <c s="90" t="str">
        <f>IF('S.D.PASTE SHEET'!I1514="","",'S.D.PASTE SHEET'!I1514)</f>
        <v/>
      </c>
      <c s="91" t="str">
        <f>IF('S.D.PASTE SHEET'!J1514="","",'S.D.PASTE SHEET'!J1514)</f>
        <v/>
      </c>
      <c s="90" t="str">
        <f>IF('S.D.PASTE SHEET'!K1514="","",'S.D.PASTE SHEET'!K1514)</f>
        <v/>
      </c>
      <c s="90" t="str">
        <f>IF('S.D.PASTE SHEET'!L1514="","",'S.D.PASTE SHEET'!L1514)</f>
        <v/>
      </c>
      <c s="90" t="str">
        <f>IF('S.D.PASTE SHEET'!M1514="","",'S.D.PASTE SHEET'!M1514)</f>
        <v/>
      </c>
      <c s="90" t="str">
        <f>IF('S.D.PASTE SHEET'!N1514="","",'S.D.PASTE SHEET'!N1514)</f>
        <v/>
      </c>
      <c s="90" t="str">
        <f>IF('S.D.PASTE SHEET'!O1514="","",'S.D.PASTE SHEET'!O1514)</f>
        <v/>
      </c>
      <c s="90" t="str">
        <f>IF('S.D.PASTE SHEET'!P1514="","",'S.D.PASTE SHEET'!P1514)</f>
        <v/>
      </c>
      <c s="90" t="str">
        <f>IF('S.D.PASTE SHEET'!Q1514="","",'S.D.PASTE SHEET'!Q1514)</f>
        <v/>
      </c>
      <c s="90" t="str">
        <f>IF('S.D.PASTE SHEET'!R1514="","",'S.D.PASTE SHEET'!R1514)</f>
        <v/>
      </c>
      <c s="90" t="str">
        <f>IF('S.D.PASTE SHEET'!S1514="","",'S.D.PASTE SHEET'!S1514)</f>
        <v/>
      </c>
      <c s="90" t="str">
        <f>IF('S.D.PASTE SHEET'!T1514="","",'S.D.PASTE SHEET'!T1514)</f>
        <v/>
      </c>
      <c s="90" t="str">
        <f>IF('S.D.PASTE SHEET'!U1514="","",'S.D.PASTE SHEET'!U1514)</f>
        <v/>
      </c>
      <c s="90" t="str">
        <f>IF('S.D.PASTE SHEET'!V1514="","",'S.D.PASTE SHEET'!V1514)</f>
        <v/>
      </c>
      <c s="90" t="str">
        <f>IF('S.D.PASTE SHEET'!W1514="","",'S.D.PASTE SHEET'!W1514)</f>
        <v/>
      </c>
      <c s="90" t="str">
        <f>IF('S.D.PASTE SHEET'!X1514="","",'S.D.PASTE SHEET'!X1514)</f>
        <v/>
      </c>
      <c s="90" t="str">
        <f>IF('S.D.PASTE SHEET'!Y1514="","",'S.D.PASTE SHEET'!Y1514)</f>
        <v/>
      </c>
      <c s="90" t="str">
        <f>IF('S.D.PASTE SHEET'!Z1514="","",'S.D.PASTE SHEET'!Z1514)</f>
        <v/>
      </c>
      <c s="90" t="str">
        <f>IF('S.D.PASTE SHEET'!AA1514="","",'S.D.PASTE SHEET'!AA1514)</f>
        <v/>
      </c>
      <c s="90" t="str">
        <f>IF('S.D.PASTE SHEET'!AB1514="","",'S.D.PASTE SHEET'!AB1514)</f>
        <v/>
      </c>
      <c s="90" t="str">
        <f>IF('S.D.PASTE SHEET'!AC1514="","",'S.D.PASTE SHEET'!AC1514)</f>
        <v/>
      </c>
      <c s="90" t="str">
        <f>IF('S.D.PASTE SHEET'!AD1514="","",'S.D.PASTE SHEET'!AD1514)</f>
        <v/>
      </c>
      <c s="34"/>
      <c s="32" t="str">
        <f>IF(AK1514="","",IF(AK1514&gt;0,COUNT($AG$2:AG1514),""))</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4" s="32" t="str">
        <f>IF(BC1514="","",IF(BC1514&gt;0,COUNT($AY$2:AY1514),""))</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5" spans="1:66" ht="15.75" customHeight="1">
      <c r="A1515" s="90" t="str">
        <f>IF('S.D.PASTE SHEET'!A1515="","",'S.D.PASTE SHEET'!A1515)</f>
        <v/>
      </c>
      <c s="90" t="str">
        <f>IF('S.D.PASTE SHEET'!B1515="","",'S.D.PASTE SHEET'!B1515)</f>
        <v/>
      </c>
      <c s="90" t="str">
        <f>IF('S.D.PASTE SHEET'!C1515="","",'S.D.PASTE SHEET'!C1515)</f>
        <v/>
      </c>
      <c s="91" t="str">
        <f>IF('S.D.PASTE SHEET'!D1515="","",'S.D.PASTE SHEET'!D1515)</f>
        <v/>
      </c>
      <c s="90" t="str">
        <f>IF('S.D.PASTE SHEET'!E1515="","",UPPER('S.D.PASTE SHEET'!E1515))</f>
        <v/>
      </c>
      <c s="90" t="str">
        <f>IF('S.D.PASTE SHEET'!F1515="","",'S.D.PASTE SHEET'!F1515)</f>
        <v/>
      </c>
      <c s="90" t="str">
        <f>IF('S.D.PASTE SHEET'!G1515="","",UPPER('S.D.PASTE SHEET'!G1515))</f>
        <v/>
      </c>
      <c s="90" t="str">
        <f>IF('S.D.PASTE SHEET'!H1515="","",UPPER('S.D.PASTE SHEET'!H1515))</f>
        <v/>
      </c>
      <c s="90" t="str">
        <f>IF('S.D.PASTE SHEET'!I1515="","",'S.D.PASTE SHEET'!I1515)</f>
        <v/>
      </c>
      <c s="91" t="str">
        <f>IF('S.D.PASTE SHEET'!J1515="","",'S.D.PASTE SHEET'!J1515)</f>
        <v/>
      </c>
      <c s="90" t="str">
        <f>IF('S.D.PASTE SHEET'!K1515="","",'S.D.PASTE SHEET'!K1515)</f>
        <v/>
      </c>
      <c s="90" t="str">
        <f>IF('S.D.PASTE SHEET'!L1515="","",'S.D.PASTE SHEET'!L1515)</f>
        <v/>
      </c>
      <c s="90" t="str">
        <f>IF('S.D.PASTE SHEET'!M1515="","",'S.D.PASTE SHEET'!M1515)</f>
        <v/>
      </c>
      <c s="90" t="str">
        <f>IF('S.D.PASTE SHEET'!N1515="","",'S.D.PASTE SHEET'!N1515)</f>
        <v/>
      </c>
      <c s="90" t="str">
        <f>IF('S.D.PASTE SHEET'!O1515="","",'S.D.PASTE SHEET'!O1515)</f>
        <v/>
      </c>
      <c s="90" t="str">
        <f>IF('S.D.PASTE SHEET'!P1515="","",'S.D.PASTE SHEET'!P1515)</f>
        <v/>
      </c>
      <c s="90" t="str">
        <f>IF('S.D.PASTE SHEET'!Q1515="","",'S.D.PASTE SHEET'!Q1515)</f>
        <v/>
      </c>
      <c s="90" t="str">
        <f>IF('S.D.PASTE SHEET'!R1515="","",'S.D.PASTE SHEET'!R1515)</f>
        <v/>
      </c>
      <c s="90" t="str">
        <f>IF('S.D.PASTE SHEET'!S1515="","",'S.D.PASTE SHEET'!S1515)</f>
        <v/>
      </c>
      <c s="90" t="str">
        <f>IF('S.D.PASTE SHEET'!T1515="","",'S.D.PASTE SHEET'!T1515)</f>
        <v/>
      </c>
      <c s="90" t="str">
        <f>IF('S.D.PASTE SHEET'!U1515="","",'S.D.PASTE SHEET'!U1515)</f>
        <v/>
      </c>
      <c s="90" t="str">
        <f>IF('S.D.PASTE SHEET'!V1515="","",'S.D.PASTE SHEET'!V1515)</f>
        <v/>
      </c>
      <c s="90" t="str">
        <f>IF('S.D.PASTE SHEET'!W1515="","",'S.D.PASTE SHEET'!W1515)</f>
        <v/>
      </c>
      <c s="90" t="str">
        <f>IF('S.D.PASTE SHEET'!X1515="","",'S.D.PASTE SHEET'!X1515)</f>
        <v/>
      </c>
      <c s="90" t="str">
        <f>IF('S.D.PASTE SHEET'!Y1515="","",'S.D.PASTE SHEET'!Y1515)</f>
        <v/>
      </c>
      <c s="90" t="str">
        <f>IF('S.D.PASTE SHEET'!Z1515="","",'S.D.PASTE SHEET'!Z1515)</f>
        <v/>
      </c>
      <c s="90" t="str">
        <f>IF('S.D.PASTE SHEET'!AA1515="","",'S.D.PASTE SHEET'!AA1515)</f>
        <v/>
      </c>
      <c s="90" t="str">
        <f>IF('S.D.PASTE SHEET'!AB1515="","",'S.D.PASTE SHEET'!AB1515)</f>
        <v/>
      </c>
      <c s="90" t="str">
        <f>IF('S.D.PASTE SHEET'!AC1515="","",'S.D.PASTE SHEET'!AC1515)</f>
        <v/>
      </c>
      <c s="90" t="str">
        <f>IF('S.D.PASTE SHEET'!AD1515="","",'S.D.PASTE SHEET'!AD1515)</f>
        <v/>
      </c>
      <c s="34"/>
      <c s="32" t="str">
        <f>IF(AK1515="","",IF(AK1515&gt;0,COUNT($AG$2:AG1515),""))</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5" s="32" t="str">
        <f>IF(BC1515="","",IF(BC1515&gt;0,COUNT($AY$2:AY1515),""))</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6" spans="1:66" ht="15.75" customHeight="1">
      <c r="A1516" s="90" t="str">
        <f>IF('S.D.PASTE SHEET'!A1516="","",'S.D.PASTE SHEET'!A1516)</f>
        <v/>
      </c>
      <c s="90" t="str">
        <f>IF('S.D.PASTE SHEET'!B1516="","",'S.D.PASTE SHEET'!B1516)</f>
        <v/>
      </c>
      <c s="90" t="str">
        <f>IF('S.D.PASTE SHEET'!C1516="","",'S.D.PASTE SHEET'!C1516)</f>
        <v/>
      </c>
      <c s="91" t="str">
        <f>IF('S.D.PASTE SHEET'!D1516="","",'S.D.PASTE SHEET'!D1516)</f>
        <v/>
      </c>
      <c s="90" t="str">
        <f>IF('S.D.PASTE SHEET'!E1516="","",UPPER('S.D.PASTE SHEET'!E1516))</f>
        <v/>
      </c>
      <c s="90" t="str">
        <f>IF('S.D.PASTE SHEET'!F1516="","",'S.D.PASTE SHEET'!F1516)</f>
        <v/>
      </c>
      <c s="90" t="str">
        <f>IF('S.D.PASTE SHEET'!G1516="","",UPPER('S.D.PASTE SHEET'!G1516))</f>
        <v/>
      </c>
      <c s="90" t="str">
        <f>IF('S.D.PASTE SHEET'!H1516="","",UPPER('S.D.PASTE SHEET'!H1516))</f>
        <v/>
      </c>
      <c s="90" t="str">
        <f>IF('S.D.PASTE SHEET'!I1516="","",'S.D.PASTE SHEET'!I1516)</f>
        <v/>
      </c>
      <c s="91" t="str">
        <f>IF('S.D.PASTE SHEET'!J1516="","",'S.D.PASTE SHEET'!J1516)</f>
        <v/>
      </c>
      <c s="90" t="str">
        <f>IF('S.D.PASTE SHEET'!K1516="","",'S.D.PASTE SHEET'!K1516)</f>
        <v/>
      </c>
      <c s="90" t="str">
        <f>IF('S.D.PASTE SHEET'!L1516="","",'S.D.PASTE SHEET'!L1516)</f>
        <v/>
      </c>
      <c s="90" t="str">
        <f>IF('S.D.PASTE SHEET'!M1516="","",'S.D.PASTE SHEET'!M1516)</f>
        <v/>
      </c>
      <c s="90" t="str">
        <f>IF('S.D.PASTE SHEET'!N1516="","",'S.D.PASTE SHEET'!N1516)</f>
        <v/>
      </c>
      <c s="90" t="str">
        <f>IF('S.D.PASTE SHEET'!O1516="","",'S.D.PASTE SHEET'!O1516)</f>
        <v/>
      </c>
      <c s="90" t="str">
        <f>IF('S.D.PASTE SHEET'!P1516="","",'S.D.PASTE SHEET'!P1516)</f>
        <v/>
      </c>
      <c s="90" t="str">
        <f>IF('S.D.PASTE SHEET'!Q1516="","",'S.D.PASTE SHEET'!Q1516)</f>
        <v/>
      </c>
      <c s="90" t="str">
        <f>IF('S.D.PASTE SHEET'!R1516="","",'S.D.PASTE SHEET'!R1516)</f>
        <v/>
      </c>
      <c s="90" t="str">
        <f>IF('S.D.PASTE SHEET'!S1516="","",'S.D.PASTE SHEET'!S1516)</f>
        <v/>
      </c>
      <c s="90" t="str">
        <f>IF('S.D.PASTE SHEET'!T1516="","",'S.D.PASTE SHEET'!T1516)</f>
        <v/>
      </c>
      <c s="90" t="str">
        <f>IF('S.D.PASTE SHEET'!U1516="","",'S.D.PASTE SHEET'!U1516)</f>
        <v/>
      </c>
      <c s="90" t="str">
        <f>IF('S.D.PASTE SHEET'!V1516="","",'S.D.PASTE SHEET'!V1516)</f>
        <v/>
      </c>
      <c s="90" t="str">
        <f>IF('S.D.PASTE SHEET'!W1516="","",'S.D.PASTE SHEET'!W1516)</f>
        <v/>
      </c>
      <c s="90" t="str">
        <f>IF('S.D.PASTE SHEET'!X1516="","",'S.D.PASTE SHEET'!X1516)</f>
        <v/>
      </c>
      <c s="90" t="str">
        <f>IF('S.D.PASTE SHEET'!Y1516="","",'S.D.PASTE SHEET'!Y1516)</f>
        <v/>
      </c>
      <c s="90" t="str">
        <f>IF('S.D.PASTE SHEET'!Z1516="","",'S.D.PASTE SHEET'!Z1516)</f>
        <v/>
      </c>
      <c s="90" t="str">
        <f>IF('S.D.PASTE SHEET'!AA1516="","",'S.D.PASTE SHEET'!AA1516)</f>
        <v/>
      </c>
      <c s="90" t="str">
        <f>IF('S.D.PASTE SHEET'!AB1516="","",'S.D.PASTE SHEET'!AB1516)</f>
        <v/>
      </c>
      <c s="90" t="str">
        <f>IF('S.D.PASTE SHEET'!AC1516="","",'S.D.PASTE SHEET'!AC1516)</f>
        <v/>
      </c>
      <c s="90" t="str">
        <f>IF('S.D.PASTE SHEET'!AD1516="","",'S.D.PASTE SHEET'!AD1516)</f>
        <v/>
      </c>
      <c s="34"/>
      <c s="32" t="str">
        <f>IF(AK1516="","",IF(AK1516&gt;0,COUNT($AG$2:AG1516),""))</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6" s="32" t="str">
        <f>IF(BC1516="","",IF(BC1516&gt;0,COUNT($AY$2:AY1516),""))</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7" spans="1:66" ht="15.75" customHeight="1">
      <c r="A1517" s="90" t="str">
        <f>IF('S.D.PASTE SHEET'!A1517="","",'S.D.PASTE SHEET'!A1517)</f>
        <v/>
      </c>
      <c s="90" t="str">
        <f>IF('S.D.PASTE SHEET'!B1517="","",'S.D.PASTE SHEET'!B1517)</f>
        <v/>
      </c>
      <c s="90" t="str">
        <f>IF('S.D.PASTE SHEET'!C1517="","",'S.D.PASTE SHEET'!C1517)</f>
        <v/>
      </c>
      <c s="91" t="str">
        <f>IF('S.D.PASTE SHEET'!D1517="","",'S.D.PASTE SHEET'!D1517)</f>
        <v/>
      </c>
      <c s="90" t="str">
        <f>IF('S.D.PASTE SHEET'!E1517="","",UPPER('S.D.PASTE SHEET'!E1517))</f>
        <v/>
      </c>
      <c s="90" t="str">
        <f>IF('S.D.PASTE SHEET'!F1517="","",'S.D.PASTE SHEET'!F1517)</f>
        <v/>
      </c>
      <c s="90" t="str">
        <f>IF('S.D.PASTE SHEET'!G1517="","",UPPER('S.D.PASTE SHEET'!G1517))</f>
        <v/>
      </c>
      <c s="90" t="str">
        <f>IF('S.D.PASTE SHEET'!H1517="","",UPPER('S.D.PASTE SHEET'!H1517))</f>
        <v/>
      </c>
      <c s="90" t="str">
        <f>IF('S.D.PASTE SHEET'!I1517="","",'S.D.PASTE SHEET'!I1517)</f>
        <v/>
      </c>
      <c s="91" t="str">
        <f>IF('S.D.PASTE SHEET'!J1517="","",'S.D.PASTE SHEET'!J1517)</f>
        <v/>
      </c>
      <c s="90" t="str">
        <f>IF('S.D.PASTE SHEET'!K1517="","",'S.D.PASTE SHEET'!K1517)</f>
        <v/>
      </c>
      <c s="90" t="str">
        <f>IF('S.D.PASTE SHEET'!L1517="","",'S.D.PASTE SHEET'!L1517)</f>
        <v/>
      </c>
      <c s="90" t="str">
        <f>IF('S.D.PASTE SHEET'!M1517="","",'S.D.PASTE SHEET'!M1517)</f>
        <v/>
      </c>
      <c s="90" t="str">
        <f>IF('S.D.PASTE SHEET'!N1517="","",'S.D.PASTE SHEET'!N1517)</f>
        <v/>
      </c>
      <c s="90" t="str">
        <f>IF('S.D.PASTE SHEET'!O1517="","",'S.D.PASTE SHEET'!O1517)</f>
        <v/>
      </c>
      <c s="90" t="str">
        <f>IF('S.D.PASTE SHEET'!P1517="","",'S.D.PASTE SHEET'!P1517)</f>
        <v/>
      </c>
      <c s="90" t="str">
        <f>IF('S.D.PASTE SHEET'!Q1517="","",'S.D.PASTE SHEET'!Q1517)</f>
        <v/>
      </c>
      <c s="90" t="str">
        <f>IF('S.D.PASTE SHEET'!R1517="","",'S.D.PASTE SHEET'!R1517)</f>
        <v/>
      </c>
      <c s="90" t="str">
        <f>IF('S.D.PASTE SHEET'!S1517="","",'S.D.PASTE SHEET'!S1517)</f>
        <v/>
      </c>
      <c s="90" t="str">
        <f>IF('S.D.PASTE SHEET'!T1517="","",'S.D.PASTE SHEET'!T1517)</f>
        <v/>
      </c>
      <c s="90" t="str">
        <f>IF('S.D.PASTE SHEET'!U1517="","",'S.D.PASTE SHEET'!U1517)</f>
        <v/>
      </c>
      <c s="90" t="str">
        <f>IF('S.D.PASTE SHEET'!V1517="","",'S.D.PASTE SHEET'!V1517)</f>
        <v/>
      </c>
      <c s="90" t="str">
        <f>IF('S.D.PASTE SHEET'!W1517="","",'S.D.PASTE SHEET'!W1517)</f>
        <v/>
      </c>
      <c s="90" t="str">
        <f>IF('S.D.PASTE SHEET'!X1517="","",'S.D.PASTE SHEET'!X1517)</f>
        <v/>
      </c>
      <c s="90" t="str">
        <f>IF('S.D.PASTE SHEET'!Y1517="","",'S.D.PASTE SHEET'!Y1517)</f>
        <v/>
      </c>
      <c s="90" t="str">
        <f>IF('S.D.PASTE SHEET'!Z1517="","",'S.D.PASTE SHEET'!Z1517)</f>
        <v/>
      </c>
      <c s="90" t="str">
        <f>IF('S.D.PASTE SHEET'!AA1517="","",'S.D.PASTE SHEET'!AA1517)</f>
        <v/>
      </c>
      <c s="90" t="str">
        <f>IF('S.D.PASTE SHEET'!AB1517="","",'S.D.PASTE SHEET'!AB1517)</f>
        <v/>
      </c>
      <c s="90" t="str">
        <f>IF('S.D.PASTE SHEET'!AC1517="","",'S.D.PASTE SHEET'!AC1517)</f>
        <v/>
      </c>
      <c s="90" t="str">
        <f>IF('S.D.PASTE SHEET'!AD1517="","",'S.D.PASTE SHEET'!AD1517)</f>
        <v/>
      </c>
      <c s="34"/>
      <c s="32" t="str">
        <f>IF(AK1517="","",IF(AK1517&gt;0,COUNT($AG$2:AG1517),""))</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7" s="32" t="str">
        <f>IF(BC1517="","",IF(BC1517&gt;0,COUNT($AY$2:AY1517),""))</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8" spans="1:66" ht="15.75" customHeight="1">
      <c r="A1518" s="90" t="str">
        <f>IF('S.D.PASTE SHEET'!A1518="","",'S.D.PASTE SHEET'!A1518)</f>
        <v/>
      </c>
      <c s="90" t="str">
        <f>IF('S.D.PASTE SHEET'!B1518="","",'S.D.PASTE SHEET'!B1518)</f>
        <v/>
      </c>
      <c s="90" t="str">
        <f>IF('S.D.PASTE SHEET'!C1518="","",'S.D.PASTE SHEET'!C1518)</f>
        <v/>
      </c>
      <c s="91" t="str">
        <f>IF('S.D.PASTE SHEET'!D1518="","",'S.D.PASTE SHEET'!D1518)</f>
        <v/>
      </c>
      <c s="90" t="str">
        <f>IF('S.D.PASTE SHEET'!E1518="","",UPPER('S.D.PASTE SHEET'!E1518))</f>
        <v/>
      </c>
      <c s="90" t="str">
        <f>IF('S.D.PASTE SHEET'!F1518="","",'S.D.PASTE SHEET'!F1518)</f>
        <v/>
      </c>
      <c s="90" t="str">
        <f>IF('S.D.PASTE SHEET'!G1518="","",UPPER('S.D.PASTE SHEET'!G1518))</f>
        <v/>
      </c>
      <c s="90" t="str">
        <f>IF('S.D.PASTE SHEET'!H1518="","",UPPER('S.D.PASTE SHEET'!H1518))</f>
        <v/>
      </c>
      <c s="90" t="str">
        <f>IF('S.D.PASTE SHEET'!I1518="","",'S.D.PASTE SHEET'!I1518)</f>
        <v/>
      </c>
      <c s="91" t="str">
        <f>IF('S.D.PASTE SHEET'!J1518="","",'S.D.PASTE SHEET'!J1518)</f>
        <v/>
      </c>
      <c s="90" t="str">
        <f>IF('S.D.PASTE SHEET'!K1518="","",'S.D.PASTE SHEET'!K1518)</f>
        <v/>
      </c>
      <c s="90" t="str">
        <f>IF('S.D.PASTE SHEET'!L1518="","",'S.D.PASTE SHEET'!L1518)</f>
        <v/>
      </c>
      <c s="90" t="str">
        <f>IF('S.D.PASTE SHEET'!M1518="","",'S.D.PASTE SHEET'!M1518)</f>
        <v/>
      </c>
      <c s="90" t="str">
        <f>IF('S.D.PASTE SHEET'!N1518="","",'S.D.PASTE SHEET'!N1518)</f>
        <v/>
      </c>
      <c s="90" t="str">
        <f>IF('S.D.PASTE SHEET'!O1518="","",'S.D.PASTE SHEET'!O1518)</f>
        <v/>
      </c>
      <c s="90" t="str">
        <f>IF('S.D.PASTE SHEET'!P1518="","",'S.D.PASTE SHEET'!P1518)</f>
        <v/>
      </c>
      <c s="90" t="str">
        <f>IF('S.D.PASTE SHEET'!Q1518="","",'S.D.PASTE SHEET'!Q1518)</f>
        <v/>
      </c>
      <c s="90" t="str">
        <f>IF('S.D.PASTE SHEET'!R1518="","",'S.D.PASTE SHEET'!R1518)</f>
        <v/>
      </c>
      <c s="90" t="str">
        <f>IF('S.D.PASTE SHEET'!S1518="","",'S.D.PASTE SHEET'!S1518)</f>
        <v/>
      </c>
      <c s="90" t="str">
        <f>IF('S.D.PASTE SHEET'!T1518="","",'S.D.PASTE SHEET'!T1518)</f>
        <v/>
      </c>
      <c s="90" t="str">
        <f>IF('S.D.PASTE SHEET'!U1518="","",'S.D.PASTE SHEET'!U1518)</f>
        <v/>
      </c>
      <c s="90" t="str">
        <f>IF('S.D.PASTE SHEET'!V1518="","",'S.D.PASTE SHEET'!V1518)</f>
        <v/>
      </c>
      <c s="90" t="str">
        <f>IF('S.D.PASTE SHEET'!W1518="","",'S.D.PASTE SHEET'!W1518)</f>
        <v/>
      </c>
      <c s="90" t="str">
        <f>IF('S.D.PASTE SHEET'!X1518="","",'S.D.PASTE SHEET'!X1518)</f>
        <v/>
      </c>
      <c s="90" t="str">
        <f>IF('S.D.PASTE SHEET'!Y1518="","",'S.D.PASTE SHEET'!Y1518)</f>
        <v/>
      </c>
      <c s="90" t="str">
        <f>IF('S.D.PASTE SHEET'!Z1518="","",'S.D.PASTE SHEET'!Z1518)</f>
        <v/>
      </c>
      <c s="90" t="str">
        <f>IF('S.D.PASTE SHEET'!AA1518="","",'S.D.PASTE SHEET'!AA1518)</f>
        <v/>
      </c>
      <c s="90" t="str">
        <f>IF('S.D.PASTE SHEET'!AB1518="","",'S.D.PASTE SHEET'!AB1518)</f>
        <v/>
      </c>
      <c s="90" t="str">
        <f>IF('S.D.PASTE SHEET'!AC1518="","",'S.D.PASTE SHEET'!AC1518)</f>
        <v/>
      </c>
      <c s="90" t="str">
        <f>IF('S.D.PASTE SHEET'!AD1518="","",'S.D.PASTE SHEET'!AD1518)</f>
        <v/>
      </c>
      <c s="34"/>
      <c s="32" t="str">
        <f>IF(AK1518="","",IF(AK1518&gt;0,COUNT($AG$2:AG1518),""))</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8" s="32" t="str">
        <f>IF(BC1518="","",IF(BC1518&gt;0,COUNT($AY$2:AY1518),""))</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19" spans="1:66" ht="15.75" customHeight="1">
      <c r="A1519" s="90" t="str">
        <f>IF('S.D.PASTE SHEET'!A1519="","",'S.D.PASTE SHEET'!A1519)</f>
        <v/>
      </c>
      <c s="90" t="str">
        <f>IF('S.D.PASTE SHEET'!B1519="","",'S.D.PASTE SHEET'!B1519)</f>
        <v/>
      </c>
      <c s="90" t="str">
        <f>IF('S.D.PASTE SHEET'!C1519="","",'S.D.PASTE SHEET'!C1519)</f>
        <v/>
      </c>
      <c s="91" t="str">
        <f>IF('S.D.PASTE SHEET'!D1519="","",'S.D.PASTE SHEET'!D1519)</f>
        <v/>
      </c>
      <c s="90" t="str">
        <f>IF('S.D.PASTE SHEET'!E1519="","",UPPER('S.D.PASTE SHEET'!E1519))</f>
        <v/>
      </c>
      <c s="90" t="str">
        <f>IF('S.D.PASTE SHEET'!F1519="","",'S.D.PASTE SHEET'!F1519)</f>
        <v/>
      </c>
      <c s="90" t="str">
        <f>IF('S.D.PASTE SHEET'!G1519="","",UPPER('S.D.PASTE SHEET'!G1519))</f>
        <v/>
      </c>
      <c s="90" t="str">
        <f>IF('S.D.PASTE SHEET'!H1519="","",UPPER('S.D.PASTE SHEET'!H1519))</f>
        <v/>
      </c>
      <c s="90" t="str">
        <f>IF('S.D.PASTE SHEET'!I1519="","",'S.D.PASTE SHEET'!I1519)</f>
        <v/>
      </c>
      <c s="91" t="str">
        <f>IF('S.D.PASTE SHEET'!J1519="","",'S.D.PASTE SHEET'!J1519)</f>
        <v/>
      </c>
      <c s="90" t="str">
        <f>IF('S.D.PASTE SHEET'!K1519="","",'S.D.PASTE SHEET'!K1519)</f>
        <v/>
      </c>
      <c s="90" t="str">
        <f>IF('S.D.PASTE SHEET'!L1519="","",'S.D.PASTE SHEET'!L1519)</f>
        <v/>
      </c>
      <c s="90" t="str">
        <f>IF('S.D.PASTE SHEET'!M1519="","",'S.D.PASTE SHEET'!M1519)</f>
        <v/>
      </c>
      <c s="90" t="str">
        <f>IF('S.D.PASTE SHEET'!N1519="","",'S.D.PASTE SHEET'!N1519)</f>
        <v/>
      </c>
      <c s="90" t="str">
        <f>IF('S.D.PASTE SHEET'!O1519="","",'S.D.PASTE SHEET'!O1519)</f>
        <v/>
      </c>
      <c s="90" t="str">
        <f>IF('S.D.PASTE SHEET'!P1519="","",'S.D.PASTE SHEET'!P1519)</f>
        <v/>
      </c>
      <c s="90" t="str">
        <f>IF('S.D.PASTE SHEET'!Q1519="","",'S.D.PASTE SHEET'!Q1519)</f>
        <v/>
      </c>
      <c s="90" t="str">
        <f>IF('S.D.PASTE SHEET'!R1519="","",'S.D.PASTE SHEET'!R1519)</f>
        <v/>
      </c>
      <c s="90" t="str">
        <f>IF('S.D.PASTE SHEET'!S1519="","",'S.D.PASTE SHEET'!S1519)</f>
        <v/>
      </c>
      <c s="90" t="str">
        <f>IF('S.D.PASTE SHEET'!T1519="","",'S.D.PASTE SHEET'!T1519)</f>
        <v/>
      </c>
      <c s="90" t="str">
        <f>IF('S.D.PASTE SHEET'!U1519="","",'S.D.PASTE SHEET'!U1519)</f>
        <v/>
      </c>
      <c s="90" t="str">
        <f>IF('S.D.PASTE SHEET'!V1519="","",'S.D.PASTE SHEET'!V1519)</f>
        <v/>
      </c>
      <c s="90" t="str">
        <f>IF('S.D.PASTE SHEET'!W1519="","",'S.D.PASTE SHEET'!W1519)</f>
        <v/>
      </c>
      <c s="90" t="str">
        <f>IF('S.D.PASTE SHEET'!X1519="","",'S.D.PASTE SHEET'!X1519)</f>
        <v/>
      </c>
      <c s="90" t="str">
        <f>IF('S.D.PASTE SHEET'!Y1519="","",'S.D.PASTE SHEET'!Y1519)</f>
        <v/>
      </c>
      <c s="90" t="str">
        <f>IF('S.D.PASTE SHEET'!Z1519="","",'S.D.PASTE SHEET'!Z1519)</f>
        <v/>
      </c>
      <c s="90" t="str">
        <f>IF('S.D.PASTE SHEET'!AA1519="","",'S.D.PASTE SHEET'!AA1519)</f>
        <v/>
      </c>
      <c s="90" t="str">
        <f>IF('S.D.PASTE SHEET'!AB1519="","",'S.D.PASTE SHEET'!AB1519)</f>
        <v/>
      </c>
      <c s="90" t="str">
        <f>IF('S.D.PASTE SHEET'!AC1519="","",'S.D.PASTE SHEET'!AC1519)</f>
        <v/>
      </c>
      <c s="90" t="str">
        <f>IF('S.D.PASTE SHEET'!AD1519="","",'S.D.PASTE SHEET'!AD1519)</f>
        <v/>
      </c>
      <c s="34"/>
      <c s="32" t="str">
        <f>IF(AK1519="","",IF(AK1519&gt;0,COUNT($AG$2:AG1519),""))</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19" s="32" t="str">
        <f>IF(BC1519="","",IF(BC1519&gt;0,COUNT($AY$2:AY1519),""))</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20" spans="1:66" ht="15.75" customHeight="1">
      <c r="A1520" s="90" t="str">
        <f>IF('S.D.PASTE SHEET'!A1520="","",'S.D.PASTE SHEET'!A1520)</f>
        <v/>
      </c>
      <c s="90" t="str">
        <f>IF('S.D.PASTE SHEET'!B1520="","",'S.D.PASTE SHEET'!B1520)</f>
        <v/>
      </c>
      <c s="90" t="str">
        <f>IF('S.D.PASTE SHEET'!C1520="","",'S.D.PASTE SHEET'!C1520)</f>
        <v/>
      </c>
      <c s="91" t="str">
        <f>IF('S.D.PASTE SHEET'!D1520="","",'S.D.PASTE SHEET'!D1520)</f>
        <v/>
      </c>
      <c s="90" t="str">
        <f>IF('S.D.PASTE SHEET'!E1520="","",UPPER('S.D.PASTE SHEET'!E1520))</f>
        <v/>
      </c>
      <c s="90" t="str">
        <f>IF('S.D.PASTE SHEET'!F1520="","",'S.D.PASTE SHEET'!F1520)</f>
        <v/>
      </c>
      <c s="90" t="str">
        <f>IF('S.D.PASTE SHEET'!G1520="","",UPPER('S.D.PASTE SHEET'!G1520))</f>
        <v/>
      </c>
      <c s="90" t="str">
        <f>IF('S.D.PASTE SHEET'!H1520="","",UPPER('S.D.PASTE SHEET'!H1520))</f>
        <v/>
      </c>
      <c s="90" t="str">
        <f>IF('S.D.PASTE SHEET'!I1520="","",'S.D.PASTE SHEET'!I1520)</f>
        <v/>
      </c>
      <c s="91" t="str">
        <f>IF('S.D.PASTE SHEET'!J1520="","",'S.D.PASTE SHEET'!J1520)</f>
        <v/>
      </c>
      <c s="90" t="str">
        <f>IF('S.D.PASTE SHEET'!K1520="","",'S.D.PASTE SHEET'!K1520)</f>
        <v/>
      </c>
      <c s="90" t="str">
        <f>IF('S.D.PASTE SHEET'!L1520="","",'S.D.PASTE SHEET'!L1520)</f>
        <v/>
      </c>
      <c s="90" t="str">
        <f>IF('S.D.PASTE SHEET'!M1520="","",'S.D.PASTE SHEET'!M1520)</f>
        <v/>
      </c>
      <c s="90" t="str">
        <f>IF('S.D.PASTE SHEET'!N1520="","",'S.D.PASTE SHEET'!N1520)</f>
        <v/>
      </c>
      <c s="90" t="str">
        <f>IF('S.D.PASTE SHEET'!O1520="","",'S.D.PASTE SHEET'!O1520)</f>
        <v/>
      </c>
      <c s="90" t="str">
        <f>IF('S.D.PASTE SHEET'!P1520="","",'S.D.PASTE SHEET'!P1520)</f>
        <v/>
      </c>
      <c s="90" t="str">
        <f>IF('S.D.PASTE SHEET'!Q1520="","",'S.D.PASTE SHEET'!Q1520)</f>
        <v/>
      </c>
      <c s="90" t="str">
        <f>IF('S.D.PASTE SHEET'!R1520="","",'S.D.PASTE SHEET'!R1520)</f>
        <v/>
      </c>
      <c s="90" t="str">
        <f>IF('S.D.PASTE SHEET'!S1520="","",'S.D.PASTE SHEET'!S1520)</f>
        <v/>
      </c>
      <c s="90" t="str">
        <f>IF('S.D.PASTE SHEET'!T1520="","",'S.D.PASTE SHEET'!T1520)</f>
        <v/>
      </c>
      <c s="90" t="str">
        <f>IF('S.D.PASTE SHEET'!U1520="","",'S.D.PASTE SHEET'!U1520)</f>
        <v/>
      </c>
      <c s="90" t="str">
        <f>IF('S.D.PASTE SHEET'!V1520="","",'S.D.PASTE SHEET'!V1520)</f>
        <v/>
      </c>
      <c s="90" t="str">
        <f>IF('S.D.PASTE SHEET'!W1520="","",'S.D.PASTE SHEET'!W1520)</f>
        <v/>
      </c>
      <c s="90" t="str">
        <f>IF('S.D.PASTE SHEET'!X1520="","",'S.D.PASTE SHEET'!X1520)</f>
        <v/>
      </c>
      <c s="90" t="str">
        <f>IF('S.D.PASTE SHEET'!Y1520="","",'S.D.PASTE SHEET'!Y1520)</f>
        <v/>
      </c>
      <c s="90" t="str">
        <f>IF('S.D.PASTE SHEET'!Z1520="","",'S.D.PASTE SHEET'!Z1520)</f>
        <v/>
      </c>
      <c s="90" t="str">
        <f>IF('S.D.PASTE SHEET'!AA1520="","",'S.D.PASTE SHEET'!AA1520)</f>
        <v/>
      </c>
      <c s="90" t="str">
        <f>IF('S.D.PASTE SHEET'!AB1520="","",'S.D.PASTE SHEET'!AB1520)</f>
        <v/>
      </c>
      <c s="90" t="str">
        <f>IF('S.D.PASTE SHEET'!AC1520="","",'S.D.PASTE SHEET'!AC1520)</f>
        <v/>
      </c>
      <c s="90" t="str">
        <f>IF('S.D.PASTE SHEET'!AD1520="","",'S.D.PASTE SHEET'!AD1520)</f>
        <v/>
      </c>
      <c s="34"/>
      <c s="32" t="str">
        <f>IF(AK1520="","",IF(AK1520&gt;0,COUNT($AG$2:AG1520),""))</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 t="shared" si="213"/>
        <v/>
      </c>
      <c r="AX1520" s="32" t="str">
        <f>IF(BC1520="","",IF(BC1520&gt;0,COUNT($AY$2:AY1520),""))</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21" spans="1:66" ht="15.75" customHeight="1">
      <c r="A1521" s="90" t="str">
        <f>IF('S.D.PASTE SHEET'!A1521="","",'S.D.PASTE SHEET'!A1521)</f>
        <v/>
      </c>
      <c s="90" t="str">
        <f>IF('S.D.PASTE SHEET'!B1521="","",'S.D.PASTE SHEET'!B1521)</f>
        <v/>
      </c>
      <c s="90" t="str">
        <f>IF('S.D.PASTE SHEET'!C1521="","",'S.D.PASTE SHEET'!C1521)</f>
        <v/>
      </c>
      <c s="91" t="str">
        <f>IF('S.D.PASTE SHEET'!D1521="","",'S.D.PASTE SHEET'!D1521)</f>
        <v/>
      </c>
      <c s="90" t="str">
        <f>IF('S.D.PASTE SHEET'!E1521="","",UPPER('S.D.PASTE SHEET'!E1521))</f>
        <v/>
      </c>
      <c s="90" t="str">
        <f>IF('S.D.PASTE SHEET'!F1521="","",'S.D.PASTE SHEET'!F1521)</f>
        <v/>
      </c>
      <c s="90" t="str">
        <f>IF('S.D.PASTE SHEET'!G1521="","",UPPER('S.D.PASTE SHEET'!G1521))</f>
        <v/>
      </c>
      <c s="90" t="str">
        <f>IF('S.D.PASTE SHEET'!H1521="","",UPPER('S.D.PASTE SHEET'!H1521))</f>
        <v/>
      </c>
      <c s="90" t="str">
        <f>IF('S.D.PASTE SHEET'!I1521="","",'S.D.PASTE SHEET'!I1521)</f>
        <v/>
      </c>
      <c s="91" t="str">
        <f>IF('S.D.PASTE SHEET'!J1521="","",'S.D.PASTE SHEET'!J1521)</f>
        <v/>
      </c>
      <c s="90" t="str">
        <f>IF('S.D.PASTE SHEET'!K1521="","",'S.D.PASTE SHEET'!K1521)</f>
        <v/>
      </c>
      <c s="90" t="str">
        <f>IF('S.D.PASTE SHEET'!L1521="","",'S.D.PASTE SHEET'!L1521)</f>
        <v/>
      </c>
      <c s="90" t="str">
        <f>IF('S.D.PASTE SHEET'!M1521="","",'S.D.PASTE SHEET'!M1521)</f>
        <v/>
      </c>
      <c s="90" t="str">
        <f>IF('S.D.PASTE SHEET'!N1521="","",'S.D.PASTE SHEET'!N1521)</f>
        <v/>
      </c>
      <c s="90" t="str">
        <f>IF('S.D.PASTE SHEET'!O1521="","",'S.D.PASTE SHEET'!O1521)</f>
        <v/>
      </c>
      <c s="90" t="str">
        <f>IF('S.D.PASTE SHEET'!P1521="","",'S.D.PASTE SHEET'!P1521)</f>
        <v/>
      </c>
      <c s="90" t="str">
        <f>IF('S.D.PASTE SHEET'!Q1521="","",'S.D.PASTE SHEET'!Q1521)</f>
        <v/>
      </c>
      <c s="90" t="str">
        <f>IF('S.D.PASTE SHEET'!R1521="","",'S.D.PASTE SHEET'!R1521)</f>
        <v/>
      </c>
      <c s="90" t="str">
        <f>IF('S.D.PASTE SHEET'!S1521="","",'S.D.PASTE SHEET'!S1521)</f>
        <v/>
      </c>
      <c s="90" t="str">
        <f>IF('S.D.PASTE SHEET'!T1521="","",'S.D.PASTE SHEET'!T1521)</f>
        <v/>
      </c>
      <c s="90" t="str">
        <f>IF('S.D.PASTE SHEET'!U1521="","",'S.D.PASTE SHEET'!U1521)</f>
        <v/>
      </c>
      <c s="90" t="str">
        <f>IF('S.D.PASTE SHEET'!V1521="","",'S.D.PASTE SHEET'!V1521)</f>
        <v/>
      </c>
      <c s="90" t="str">
        <f>IF('S.D.PASTE SHEET'!W1521="","",'S.D.PASTE SHEET'!W1521)</f>
        <v/>
      </c>
      <c s="90" t="str">
        <f>IF('S.D.PASTE SHEET'!X1521="","",'S.D.PASTE SHEET'!X1521)</f>
        <v/>
      </c>
      <c s="90" t="str">
        <f>IF('S.D.PASTE SHEET'!Y1521="","",'S.D.PASTE SHEET'!Y1521)</f>
        <v/>
      </c>
      <c s="90" t="str">
        <f>IF('S.D.PASTE SHEET'!Z1521="","",'S.D.PASTE SHEET'!Z1521)</f>
        <v/>
      </c>
      <c s="90" t="str">
        <f>IF('S.D.PASTE SHEET'!AA1521="","",'S.D.PASTE SHEET'!AA1521)</f>
        <v/>
      </c>
      <c s="90" t="str">
        <f>IF('S.D.PASTE SHEET'!AB1521="","",'S.D.PASTE SHEET'!AB1521)</f>
        <v/>
      </c>
      <c s="90" t="str">
        <f>IF('S.D.PASTE SHEET'!AC1521="","",'S.D.PASTE SHEET'!AC1521)</f>
        <v/>
      </c>
      <c s="90" t="str">
        <f>IF('S.D.PASTE SHEET'!AD1521="","",'S.D.PASTE SHEET'!AD1521)</f>
        <v/>
      </c>
      <c s="34"/>
      <c s="32" t="str">
        <f>IF(AK1521="","",IF(AK1521&gt;0,COUNT($AG$2:AG1521),""))</f>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37" t="str">
        <f t="shared" si="213"/>
        <v/>
      </c>
      <c s="10" t="str">
        <f t="shared" si="213"/>
        <v/>
      </c>
      <c s="10" t="str">
        <f t="shared" si="213"/>
        <v/>
      </c>
      <c s="10" t="str">
        <f t="shared" si="213"/>
        <v/>
      </c>
      <c s="10" t="str">
        <f t="shared" si="213"/>
        <v/>
      </c>
      <c s="10" t="str">
        <f t="shared" si="213"/>
        <v/>
      </c>
      <c s="10" t="str">
        <f>IF(AND($AJ$1=5,$A1521=5),P1521,"")</f>
        <v/>
      </c>
      <c r="AX1521" s="32" t="str">
        <f>IF(BC1521="","",IF(BC1521&gt;0,COUNT($AY$2:AY1521),""))</f>
        <v/>
      </c>
      <c s="10" t="str">
        <f t="shared" si="209"/>
        <v/>
      </c>
      <c s="10" t="str">
        <f t="shared" si="214"/>
        <v/>
      </c>
      <c s="10" t="str">
        <f t="shared" si="214"/>
        <v/>
      </c>
      <c s="39" t="str">
        <f t="shared" si="214"/>
        <v/>
      </c>
      <c s="10" t="str">
        <f t="shared" si="214"/>
        <v/>
      </c>
      <c s="10" t="str">
        <f t="shared" si="214"/>
        <v/>
      </c>
      <c s="10" t="str">
        <f t="shared" si="214"/>
        <v/>
      </c>
      <c s="10" t="str">
        <f t="shared" si="214"/>
        <v/>
      </c>
      <c s="10" t="str">
        <f t="shared" si="214"/>
        <v/>
      </c>
      <c s="39" t="str">
        <f t="shared" si="214"/>
        <v/>
      </c>
      <c s="10" t="str">
        <f t="shared" si="214"/>
        <v/>
      </c>
      <c s="10" t="str">
        <f t="shared" si="214"/>
        <v/>
      </c>
      <c s="10" t="str">
        <f t="shared" si="214"/>
        <v/>
      </c>
      <c s="10" t="str">
        <f t="shared" si="214"/>
        <v/>
      </c>
      <c s="10" t="str">
        <f t="shared" si="214"/>
        <v/>
      </c>
      <c s="10" t="str">
        <f t="shared" si="214"/>
        <v/>
      </c>
    </row>
    <row r="1522" spans="1:66" ht="15.75" customHeight="1">
      <c r="A1522" s="90" t="str">
        <f>IF('S.D.PASTE SHEET'!A1522="","",'S.D.PASTE SHEET'!A1522)</f>
        <v/>
      </c>
      <c s="90" t="str">
        <f>IF('S.D.PASTE SHEET'!B1522="","",'S.D.PASTE SHEET'!B1522)</f>
        <v/>
      </c>
      <c s="90" t="str">
        <f>IF('S.D.PASTE SHEET'!C1522="","",'S.D.PASTE SHEET'!C1522)</f>
        <v/>
      </c>
      <c s="91" t="str">
        <f>IF('S.D.PASTE SHEET'!D1522="","",'S.D.PASTE SHEET'!D1522)</f>
        <v/>
      </c>
      <c s="90" t="str">
        <f>IF('S.D.PASTE SHEET'!E1522="","",UPPER('S.D.PASTE SHEET'!E1522))</f>
        <v/>
      </c>
      <c s="90" t="str">
        <f>IF('S.D.PASTE SHEET'!F1522="","",'S.D.PASTE SHEET'!F1522)</f>
        <v/>
      </c>
      <c s="90" t="str">
        <f>IF('S.D.PASTE SHEET'!G1522="","",UPPER('S.D.PASTE SHEET'!G1522))</f>
        <v/>
      </c>
      <c s="90" t="str">
        <f>IF('S.D.PASTE SHEET'!H1522="","",UPPER('S.D.PASTE SHEET'!H1522))</f>
        <v/>
      </c>
      <c s="90" t="str">
        <f>IF('S.D.PASTE SHEET'!I1522="","",'S.D.PASTE SHEET'!I1522)</f>
        <v/>
      </c>
      <c s="91" t="str">
        <f>IF('S.D.PASTE SHEET'!J1522="","",'S.D.PASTE SHEET'!J1522)</f>
        <v/>
      </c>
      <c s="90" t="str">
        <f>IF('S.D.PASTE SHEET'!K1522="","",'S.D.PASTE SHEET'!K1522)</f>
        <v/>
      </c>
      <c s="90" t="str">
        <f>IF('S.D.PASTE SHEET'!L1522="","",'S.D.PASTE SHEET'!L1522)</f>
        <v/>
      </c>
      <c s="90" t="str">
        <f>IF('S.D.PASTE SHEET'!M1522="","",'S.D.PASTE SHEET'!M1522)</f>
        <v/>
      </c>
      <c s="90" t="str">
        <f>IF('S.D.PASTE SHEET'!N1522="","",'S.D.PASTE SHEET'!N1522)</f>
        <v/>
      </c>
      <c s="90" t="str">
        <f>IF('S.D.PASTE SHEET'!O1522="","",'S.D.PASTE SHEET'!O1522)</f>
        <v/>
      </c>
      <c s="90" t="str">
        <f>IF('S.D.PASTE SHEET'!P1522="","",'S.D.PASTE SHEET'!P1522)</f>
        <v/>
      </c>
      <c s="90" t="str">
        <f>IF('S.D.PASTE SHEET'!Q1522="","",'S.D.PASTE SHEET'!Q1522)</f>
        <v/>
      </c>
      <c s="90" t="str">
        <f>IF('S.D.PASTE SHEET'!R1522="","",'S.D.PASTE SHEET'!R1522)</f>
        <v/>
      </c>
      <c s="90" t="str">
        <f>IF('S.D.PASTE SHEET'!S1522="","",'S.D.PASTE SHEET'!S1522)</f>
        <v/>
      </c>
      <c s="90" t="str">
        <f>IF('S.D.PASTE SHEET'!T1522="","",'S.D.PASTE SHEET'!T1522)</f>
        <v/>
      </c>
      <c s="90" t="str">
        <f>IF('S.D.PASTE SHEET'!U1522="","",'S.D.PASTE SHEET'!U1522)</f>
        <v/>
      </c>
      <c s="90" t="str">
        <f>IF('S.D.PASTE SHEET'!V1522="","",'S.D.PASTE SHEET'!V1522)</f>
        <v/>
      </c>
      <c s="90" t="str">
        <f>IF('S.D.PASTE SHEET'!W1522="","",'S.D.PASTE SHEET'!W1522)</f>
        <v/>
      </c>
      <c s="90" t="str">
        <f>IF('S.D.PASTE SHEET'!X1522="","",'S.D.PASTE SHEET'!X1522)</f>
        <v/>
      </c>
      <c s="90" t="str">
        <f>IF('S.D.PASTE SHEET'!Y1522="","",'S.D.PASTE SHEET'!Y1522)</f>
        <v/>
      </c>
      <c s="90" t="str">
        <f>IF('S.D.PASTE SHEET'!Z1522="","",'S.D.PASTE SHEET'!Z1522)</f>
        <v/>
      </c>
      <c s="90" t="str">
        <f>IF('S.D.PASTE SHEET'!AA1522="","",'S.D.PASTE SHEET'!AA1522)</f>
        <v/>
      </c>
      <c s="90" t="str">
        <f>IF('S.D.PASTE SHEET'!AB1522="","",'S.D.PASTE SHEET'!AB1522)</f>
        <v/>
      </c>
      <c s="90" t="str">
        <f>IF('S.D.PASTE SHEET'!AC1522="","",'S.D.PASTE SHEET'!AC1522)</f>
        <v/>
      </c>
      <c s="90" t="str">
        <f>IF('S.D.PASTE SHEET'!AD1522="","",'S.D.PASTE SHEET'!AD1522)</f>
        <v/>
      </c>
      <c s="34"/>
      <c s="32" t="str">
        <f>IF(AK1522="","",IF(AK1522&gt;0,COUNT($AG$2:AG1522),""))</f>
        <v/>
      </c>
      <c s="10" t="str">
        <f t="shared" si="215" ref="AG1522:AV1537">IF(AND($AJ$1=5,$A1522=5),A1522,"")</f>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2" s="32" t="str">
        <f>IF(BC1522="","",IF(BC1522&gt;0,COUNT($AY$2:AY1522),""))</f>
        <v/>
      </c>
      <c s="10" t="str">
        <f t="shared" si="209"/>
        <v/>
      </c>
      <c s="10" t="str">
        <f t="shared" si="216" ref="AZ1522:BN1537">IF(AND($BB$1=5,$A1522=5,$BC$1=$B1522),B1522,"")</f>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3" spans="1:66" ht="15.75" customHeight="1">
      <c r="A1523" s="90" t="str">
        <f>IF('S.D.PASTE SHEET'!A1523="","",'S.D.PASTE SHEET'!A1523)</f>
        <v/>
      </c>
      <c s="90" t="str">
        <f>IF('S.D.PASTE SHEET'!B1523="","",'S.D.PASTE SHEET'!B1523)</f>
        <v/>
      </c>
      <c s="90" t="str">
        <f>IF('S.D.PASTE SHEET'!C1523="","",'S.D.PASTE SHEET'!C1523)</f>
        <v/>
      </c>
      <c s="91" t="str">
        <f>IF('S.D.PASTE SHEET'!D1523="","",'S.D.PASTE SHEET'!D1523)</f>
        <v/>
      </c>
      <c s="90" t="str">
        <f>IF('S.D.PASTE SHEET'!E1523="","",UPPER('S.D.PASTE SHEET'!E1523))</f>
        <v/>
      </c>
      <c s="90" t="str">
        <f>IF('S.D.PASTE SHEET'!F1523="","",'S.D.PASTE SHEET'!F1523)</f>
        <v/>
      </c>
      <c s="90" t="str">
        <f>IF('S.D.PASTE SHEET'!G1523="","",UPPER('S.D.PASTE SHEET'!G1523))</f>
        <v/>
      </c>
      <c s="90" t="str">
        <f>IF('S.D.PASTE SHEET'!H1523="","",UPPER('S.D.PASTE SHEET'!H1523))</f>
        <v/>
      </c>
      <c s="90" t="str">
        <f>IF('S.D.PASTE SHEET'!I1523="","",'S.D.PASTE SHEET'!I1523)</f>
        <v/>
      </c>
      <c s="91" t="str">
        <f>IF('S.D.PASTE SHEET'!J1523="","",'S.D.PASTE SHEET'!J1523)</f>
        <v/>
      </c>
      <c s="90" t="str">
        <f>IF('S.D.PASTE SHEET'!K1523="","",'S.D.PASTE SHEET'!K1523)</f>
        <v/>
      </c>
      <c s="90" t="str">
        <f>IF('S.D.PASTE SHEET'!L1523="","",'S.D.PASTE SHEET'!L1523)</f>
        <v/>
      </c>
      <c s="90" t="str">
        <f>IF('S.D.PASTE SHEET'!M1523="","",'S.D.PASTE SHEET'!M1523)</f>
        <v/>
      </c>
      <c s="90" t="str">
        <f>IF('S.D.PASTE SHEET'!N1523="","",'S.D.PASTE SHEET'!N1523)</f>
        <v/>
      </c>
      <c s="90" t="str">
        <f>IF('S.D.PASTE SHEET'!O1523="","",'S.D.PASTE SHEET'!O1523)</f>
        <v/>
      </c>
      <c s="90" t="str">
        <f>IF('S.D.PASTE SHEET'!P1523="","",'S.D.PASTE SHEET'!P1523)</f>
        <v/>
      </c>
      <c s="90" t="str">
        <f>IF('S.D.PASTE SHEET'!Q1523="","",'S.D.PASTE SHEET'!Q1523)</f>
        <v/>
      </c>
      <c s="90" t="str">
        <f>IF('S.D.PASTE SHEET'!R1523="","",'S.D.PASTE SHEET'!R1523)</f>
        <v/>
      </c>
      <c s="90" t="str">
        <f>IF('S.D.PASTE SHEET'!S1523="","",'S.D.PASTE SHEET'!S1523)</f>
        <v/>
      </c>
      <c s="90" t="str">
        <f>IF('S.D.PASTE SHEET'!T1523="","",'S.D.PASTE SHEET'!T1523)</f>
        <v/>
      </c>
      <c s="90" t="str">
        <f>IF('S.D.PASTE SHEET'!U1523="","",'S.D.PASTE SHEET'!U1523)</f>
        <v/>
      </c>
      <c s="90" t="str">
        <f>IF('S.D.PASTE SHEET'!V1523="","",'S.D.PASTE SHEET'!V1523)</f>
        <v/>
      </c>
      <c s="90" t="str">
        <f>IF('S.D.PASTE SHEET'!W1523="","",'S.D.PASTE SHEET'!W1523)</f>
        <v/>
      </c>
      <c s="90" t="str">
        <f>IF('S.D.PASTE SHEET'!X1523="","",'S.D.PASTE SHEET'!X1523)</f>
        <v/>
      </c>
      <c s="90" t="str">
        <f>IF('S.D.PASTE SHEET'!Y1523="","",'S.D.PASTE SHEET'!Y1523)</f>
        <v/>
      </c>
      <c s="90" t="str">
        <f>IF('S.D.PASTE SHEET'!Z1523="","",'S.D.PASTE SHEET'!Z1523)</f>
        <v/>
      </c>
      <c s="90" t="str">
        <f>IF('S.D.PASTE SHEET'!AA1523="","",'S.D.PASTE SHEET'!AA1523)</f>
        <v/>
      </c>
      <c s="90" t="str">
        <f>IF('S.D.PASTE SHEET'!AB1523="","",'S.D.PASTE SHEET'!AB1523)</f>
        <v/>
      </c>
      <c s="90" t="str">
        <f>IF('S.D.PASTE SHEET'!AC1523="","",'S.D.PASTE SHEET'!AC1523)</f>
        <v/>
      </c>
      <c s="90" t="str">
        <f>IF('S.D.PASTE SHEET'!AD1523="","",'S.D.PASTE SHEET'!AD1523)</f>
        <v/>
      </c>
      <c s="34"/>
      <c s="32" t="str">
        <f>IF(AK1523="","",IF(AK1523&gt;0,COUNT($AG$2:AG1523),""))</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3" s="32" t="str">
        <f>IF(BC1523="","",IF(BC1523&gt;0,COUNT($AY$2:AY1523),""))</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4" spans="1:66" ht="15.75" customHeight="1">
      <c r="A1524" s="90" t="str">
        <f>IF('S.D.PASTE SHEET'!A1524="","",'S.D.PASTE SHEET'!A1524)</f>
        <v/>
      </c>
      <c s="90" t="str">
        <f>IF('S.D.PASTE SHEET'!B1524="","",'S.D.PASTE SHEET'!B1524)</f>
        <v/>
      </c>
      <c s="90" t="str">
        <f>IF('S.D.PASTE SHEET'!C1524="","",'S.D.PASTE SHEET'!C1524)</f>
        <v/>
      </c>
      <c s="91" t="str">
        <f>IF('S.D.PASTE SHEET'!D1524="","",'S.D.PASTE SHEET'!D1524)</f>
        <v/>
      </c>
      <c s="90" t="str">
        <f>IF('S.D.PASTE SHEET'!E1524="","",UPPER('S.D.PASTE SHEET'!E1524))</f>
        <v/>
      </c>
      <c s="90" t="str">
        <f>IF('S.D.PASTE SHEET'!F1524="","",'S.D.PASTE SHEET'!F1524)</f>
        <v/>
      </c>
      <c s="90" t="str">
        <f>IF('S.D.PASTE SHEET'!G1524="","",UPPER('S.D.PASTE SHEET'!G1524))</f>
        <v/>
      </c>
      <c s="90" t="str">
        <f>IF('S.D.PASTE SHEET'!H1524="","",UPPER('S.D.PASTE SHEET'!H1524))</f>
        <v/>
      </c>
      <c s="90" t="str">
        <f>IF('S.D.PASTE SHEET'!I1524="","",'S.D.PASTE SHEET'!I1524)</f>
        <v/>
      </c>
      <c s="91" t="str">
        <f>IF('S.D.PASTE SHEET'!J1524="","",'S.D.PASTE SHEET'!J1524)</f>
        <v/>
      </c>
      <c s="90" t="str">
        <f>IF('S.D.PASTE SHEET'!K1524="","",'S.D.PASTE SHEET'!K1524)</f>
        <v/>
      </c>
      <c s="90" t="str">
        <f>IF('S.D.PASTE SHEET'!L1524="","",'S.D.PASTE SHEET'!L1524)</f>
        <v/>
      </c>
      <c s="90" t="str">
        <f>IF('S.D.PASTE SHEET'!M1524="","",'S.D.PASTE SHEET'!M1524)</f>
        <v/>
      </c>
      <c s="90" t="str">
        <f>IF('S.D.PASTE SHEET'!N1524="","",'S.D.PASTE SHEET'!N1524)</f>
        <v/>
      </c>
      <c s="90" t="str">
        <f>IF('S.D.PASTE SHEET'!O1524="","",'S.D.PASTE SHEET'!O1524)</f>
        <v/>
      </c>
      <c s="90" t="str">
        <f>IF('S.D.PASTE SHEET'!P1524="","",'S.D.PASTE SHEET'!P1524)</f>
        <v/>
      </c>
      <c s="90" t="str">
        <f>IF('S.D.PASTE SHEET'!Q1524="","",'S.D.PASTE SHEET'!Q1524)</f>
        <v/>
      </c>
      <c s="90" t="str">
        <f>IF('S.D.PASTE SHEET'!R1524="","",'S.D.PASTE SHEET'!R1524)</f>
        <v/>
      </c>
      <c s="90" t="str">
        <f>IF('S.D.PASTE SHEET'!S1524="","",'S.D.PASTE SHEET'!S1524)</f>
        <v/>
      </c>
      <c s="90" t="str">
        <f>IF('S.D.PASTE SHEET'!T1524="","",'S.D.PASTE SHEET'!T1524)</f>
        <v/>
      </c>
      <c s="90" t="str">
        <f>IF('S.D.PASTE SHEET'!U1524="","",'S.D.PASTE SHEET'!U1524)</f>
        <v/>
      </c>
      <c s="90" t="str">
        <f>IF('S.D.PASTE SHEET'!V1524="","",'S.D.PASTE SHEET'!V1524)</f>
        <v/>
      </c>
      <c s="90" t="str">
        <f>IF('S.D.PASTE SHEET'!W1524="","",'S.D.PASTE SHEET'!W1524)</f>
        <v/>
      </c>
      <c s="90" t="str">
        <f>IF('S.D.PASTE SHEET'!X1524="","",'S.D.PASTE SHEET'!X1524)</f>
        <v/>
      </c>
      <c s="90" t="str">
        <f>IF('S.D.PASTE SHEET'!Y1524="","",'S.D.PASTE SHEET'!Y1524)</f>
        <v/>
      </c>
      <c s="90" t="str">
        <f>IF('S.D.PASTE SHEET'!Z1524="","",'S.D.PASTE SHEET'!Z1524)</f>
        <v/>
      </c>
      <c s="90" t="str">
        <f>IF('S.D.PASTE SHEET'!AA1524="","",'S.D.PASTE SHEET'!AA1524)</f>
        <v/>
      </c>
      <c s="90" t="str">
        <f>IF('S.D.PASTE SHEET'!AB1524="","",'S.D.PASTE SHEET'!AB1524)</f>
        <v/>
      </c>
      <c s="90" t="str">
        <f>IF('S.D.PASTE SHEET'!AC1524="","",'S.D.PASTE SHEET'!AC1524)</f>
        <v/>
      </c>
      <c s="90" t="str">
        <f>IF('S.D.PASTE SHEET'!AD1524="","",'S.D.PASTE SHEET'!AD1524)</f>
        <v/>
      </c>
      <c s="34"/>
      <c s="32" t="str">
        <f>IF(AK1524="","",IF(AK1524&gt;0,COUNT($AG$2:AG1524),""))</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4" s="32" t="str">
        <f>IF(BC1524="","",IF(BC1524&gt;0,COUNT($AY$2:AY1524),""))</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5" spans="1:66" ht="15.75" customHeight="1">
      <c r="A1525" s="90" t="str">
        <f>IF('S.D.PASTE SHEET'!A1525="","",'S.D.PASTE SHEET'!A1525)</f>
        <v/>
      </c>
      <c s="90" t="str">
        <f>IF('S.D.PASTE SHEET'!B1525="","",'S.D.PASTE SHEET'!B1525)</f>
        <v/>
      </c>
      <c s="90" t="str">
        <f>IF('S.D.PASTE SHEET'!C1525="","",'S.D.PASTE SHEET'!C1525)</f>
        <v/>
      </c>
      <c s="91" t="str">
        <f>IF('S.D.PASTE SHEET'!D1525="","",'S.D.PASTE SHEET'!D1525)</f>
        <v/>
      </c>
      <c s="90" t="str">
        <f>IF('S.D.PASTE SHEET'!E1525="","",UPPER('S.D.PASTE SHEET'!E1525))</f>
        <v/>
      </c>
      <c s="90" t="str">
        <f>IF('S.D.PASTE SHEET'!F1525="","",'S.D.PASTE SHEET'!F1525)</f>
        <v/>
      </c>
      <c s="90" t="str">
        <f>IF('S.D.PASTE SHEET'!G1525="","",UPPER('S.D.PASTE SHEET'!G1525))</f>
        <v/>
      </c>
      <c s="90" t="str">
        <f>IF('S.D.PASTE SHEET'!H1525="","",UPPER('S.D.PASTE SHEET'!H1525))</f>
        <v/>
      </c>
      <c s="90" t="str">
        <f>IF('S.D.PASTE SHEET'!I1525="","",'S.D.PASTE SHEET'!I1525)</f>
        <v/>
      </c>
      <c s="91" t="str">
        <f>IF('S.D.PASTE SHEET'!J1525="","",'S.D.PASTE SHEET'!J1525)</f>
        <v/>
      </c>
      <c s="90" t="str">
        <f>IF('S.D.PASTE SHEET'!K1525="","",'S.D.PASTE SHEET'!K1525)</f>
        <v/>
      </c>
      <c s="90" t="str">
        <f>IF('S.D.PASTE SHEET'!L1525="","",'S.D.PASTE SHEET'!L1525)</f>
        <v/>
      </c>
      <c s="90" t="str">
        <f>IF('S.D.PASTE SHEET'!M1525="","",'S.D.PASTE SHEET'!M1525)</f>
        <v/>
      </c>
      <c s="90" t="str">
        <f>IF('S.D.PASTE SHEET'!N1525="","",'S.D.PASTE SHEET'!N1525)</f>
        <v/>
      </c>
      <c s="90" t="str">
        <f>IF('S.D.PASTE SHEET'!O1525="","",'S.D.PASTE SHEET'!O1525)</f>
        <v/>
      </c>
      <c s="90" t="str">
        <f>IF('S.D.PASTE SHEET'!P1525="","",'S.D.PASTE SHEET'!P1525)</f>
        <v/>
      </c>
      <c s="90" t="str">
        <f>IF('S.D.PASTE SHEET'!Q1525="","",'S.D.PASTE SHEET'!Q1525)</f>
        <v/>
      </c>
      <c s="90" t="str">
        <f>IF('S.D.PASTE SHEET'!R1525="","",'S.D.PASTE SHEET'!R1525)</f>
        <v/>
      </c>
      <c s="90" t="str">
        <f>IF('S.D.PASTE SHEET'!S1525="","",'S.D.PASTE SHEET'!S1525)</f>
        <v/>
      </c>
      <c s="90" t="str">
        <f>IF('S.D.PASTE SHEET'!T1525="","",'S.D.PASTE SHEET'!T1525)</f>
        <v/>
      </c>
      <c s="90" t="str">
        <f>IF('S.D.PASTE SHEET'!U1525="","",'S.D.PASTE SHEET'!U1525)</f>
        <v/>
      </c>
      <c s="90" t="str">
        <f>IF('S.D.PASTE SHEET'!V1525="","",'S.D.PASTE SHEET'!V1525)</f>
        <v/>
      </c>
      <c s="90" t="str">
        <f>IF('S.D.PASTE SHEET'!W1525="","",'S.D.PASTE SHEET'!W1525)</f>
        <v/>
      </c>
      <c s="90" t="str">
        <f>IF('S.D.PASTE SHEET'!X1525="","",'S.D.PASTE SHEET'!X1525)</f>
        <v/>
      </c>
      <c s="90" t="str">
        <f>IF('S.D.PASTE SHEET'!Y1525="","",'S.D.PASTE SHEET'!Y1525)</f>
        <v/>
      </c>
      <c s="90" t="str">
        <f>IF('S.D.PASTE SHEET'!Z1525="","",'S.D.PASTE SHEET'!Z1525)</f>
        <v/>
      </c>
      <c s="90" t="str">
        <f>IF('S.D.PASTE SHEET'!AA1525="","",'S.D.PASTE SHEET'!AA1525)</f>
        <v/>
      </c>
      <c s="90" t="str">
        <f>IF('S.D.PASTE SHEET'!AB1525="","",'S.D.PASTE SHEET'!AB1525)</f>
        <v/>
      </c>
      <c s="90" t="str">
        <f>IF('S.D.PASTE SHEET'!AC1525="","",'S.D.PASTE SHEET'!AC1525)</f>
        <v/>
      </c>
      <c s="90" t="str">
        <f>IF('S.D.PASTE SHEET'!AD1525="","",'S.D.PASTE SHEET'!AD1525)</f>
        <v/>
      </c>
      <c s="34"/>
      <c s="32" t="str">
        <f>IF(AK1525="","",IF(AK1525&gt;0,COUNT($AG$2:AG1525),""))</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5" s="32" t="str">
        <f>IF(BC1525="","",IF(BC1525&gt;0,COUNT($AY$2:AY1525),""))</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6" spans="1:66" ht="15.75" customHeight="1">
      <c r="A1526" s="90" t="str">
        <f>IF('S.D.PASTE SHEET'!A1526="","",'S.D.PASTE SHEET'!A1526)</f>
        <v/>
      </c>
      <c s="90" t="str">
        <f>IF('S.D.PASTE SHEET'!B1526="","",'S.D.PASTE SHEET'!B1526)</f>
        <v/>
      </c>
      <c s="90" t="str">
        <f>IF('S.D.PASTE SHEET'!C1526="","",'S.D.PASTE SHEET'!C1526)</f>
        <v/>
      </c>
      <c s="91" t="str">
        <f>IF('S.D.PASTE SHEET'!D1526="","",'S.D.PASTE SHEET'!D1526)</f>
        <v/>
      </c>
      <c s="90" t="str">
        <f>IF('S.D.PASTE SHEET'!E1526="","",UPPER('S.D.PASTE SHEET'!E1526))</f>
        <v/>
      </c>
      <c s="90" t="str">
        <f>IF('S.D.PASTE SHEET'!F1526="","",'S.D.PASTE SHEET'!F1526)</f>
        <v/>
      </c>
      <c s="90" t="str">
        <f>IF('S.D.PASTE SHEET'!G1526="","",UPPER('S.D.PASTE SHEET'!G1526))</f>
        <v/>
      </c>
      <c s="90" t="str">
        <f>IF('S.D.PASTE SHEET'!H1526="","",UPPER('S.D.PASTE SHEET'!H1526))</f>
        <v/>
      </c>
      <c s="90" t="str">
        <f>IF('S.D.PASTE SHEET'!I1526="","",'S.D.PASTE SHEET'!I1526)</f>
        <v/>
      </c>
      <c s="91" t="str">
        <f>IF('S.D.PASTE SHEET'!J1526="","",'S.D.PASTE SHEET'!J1526)</f>
        <v/>
      </c>
      <c s="90" t="str">
        <f>IF('S.D.PASTE SHEET'!K1526="","",'S.D.PASTE SHEET'!K1526)</f>
        <v/>
      </c>
      <c s="90" t="str">
        <f>IF('S.D.PASTE SHEET'!L1526="","",'S.D.PASTE SHEET'!L1526)</f>
        <v/>
      </c>
      <c s="90" t="str">
        <f>IF('S.D.PASTE SHEET'!M1526="","",'S.D.PASTE SHEET'!M1526)</f>
        <v/>
      </c>
      <c s="90" t="str">
        <f>IF('S.D.PASTE SHEET'!N1526="","",'S.D.PASTE SHEET'!N1526)</f>
        <v/>
      </c>
      <c s="90" t="str">
        <f>IF('S.D.PASTE SHEET'!O1526="","",'S.D.PASTE SHEET'!O1526)</f>
        <v/>
      </c>
      <c s="90" t="str">
        <f>IF('S.D.PASTE SHEET'!P1526="","",'S.D.PASTE SHEET'!P1526)</f>
        <v/>
      </c>
      <c s="90" t="str">
        <f>IF('S.D.PASTE SHEET'!Q1526="","",'S.D.PASTE SHEET'!Q1526)</f>
        <v/>
      </c>
      <c s="90" t="str">
        <f>IF('S.D.PASTE SHEET'!R1526="","",'S.D.PASTE SHEET'!R1526)</f>
        <v/>
      </c>
      <c s="90" t="str">
        <f>IF('S.D.PASTE SHEET'!S1526="","",'S.D.PASTE SHEET'!S1526)</f>
        <v/>
      </c>
      <c s="90" t="str">
        <f>IF('S.D.PASTE SHEET'!T1526="","",'S.D.PASTE SHEET'!T1526)</f>
        <v/>
      </c>
      <c s="90" t="str">
        <f>IF('S.D.PASTE SHEET'!U1526="","",'S.D.PASTE SHEET'!U1526)</f>
        <v/>
      </c>
      <c s="90" t="str">
        <f>IF('S.D.PASTE SHEET'!V1526="","",'S.D.PASTE SHEET'!V1526)</f>
        <v/>
      </c>
      <c s="90" t="str">
        <f>IF('S.D.PASTE SHEET'!W1526="","",'S.D.PASTE SHEET'!W1526)</f>
        <v/>
      </c>
      <c s="90" t="str">
        <f>IF('S.D.PASTE SHEET'!X1526="","",'S.D.PASTE SHEET'!X1526)</f>
        <v/>
      </c>
      <c s="90" t="str">
        <f>IF('S.D.PASTE SHEET'!Y1526="","",'S.D.PASTE SHEET'!Y1526)</f>
        <v/>
      </c>
      <c s="90" t="str">
        <f>IF('S.D.PASTE SHEET'!Z1526="","",'S.D.PASTE SHEET'!Z1526)</f>
        <v/>
      </c>
      <c s="90" t="str">
        <f>IF('S.D.PASTE SHEET'!AA1526="","",'S.D.PASTE SHEET'!AA1526)</f>
        <v/>
      </c>
      <c s="90" t="str">
        <f>IF('S.D.PASTE SHEET'!AB1526="","",'S.D.PASTE SHEET'!AB1526)</f>
        <v/>
      </c>
      <c s="90" t="str">
        <f>IF('S.D.PASTE SHEET'!AC1526="","",'S.D.PASTE SHEET'!AC1526)</f>
        <v/>
      </c>
      <c s="90" t="str">
        <f>IF('S.D.PASTE SHEET'!AD1526="","",'S.D.PASTE SHEET'!AD1526)</f>
        <v/>
      </c>
      <c s="34"/>
      <c s="32" t="str">
        <f>IF(AK1526="","",IF(AK1526&gt;0,COUNT($AG$2:AG1526),""))</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6" s="32" t="str">
        <f>IF(BC1526="","",IF(BC1526&gt;0,COUNT($AY$2:AY1526),""))</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7" spans="1:66" ht="15.75" customHeight="1">
      <c r="A1527" s="90" t="str">
        <f>IF('S.D.PASTE SHEET'!A1527="","",'S.D.PASTE SHEET'!A1527)</f>
        <v/>
      </c>
      <c s="90" t="str">
        <f>IF('S.D.PASTE SHEET'!B1527="","",'S.D.PASTE SHEET'!B1527)</f>
        <v/>
      </c>
      <c s="90" t="str">
        <f>IF('S.D.PASTE SHEET'!C1527="","",'S.D.PASTE SHEET'!C1527)</f>
        <v/>
      </c>
      <c s="91" t="str">
        <f>IF('S.D.PASTE SHEET'!D1527="","",'S.D.PASTE SHEET'!D1527)</f>
        <v/>
      </c>
      <c s="90" t="str">
        <f>IF('S.D.PASTE SHEET'!E1527="","",UPPER('S.D.PASTE SHEET'!E1527))</f>
        <v/>
      </c>
      <c s="90" t="str">
        <f>IF('S.D.PASTE SHEET'!F1527="","",'S.D.PASTE SHEET'!F1527)</f>
        <v/>
      </c>
      <c s="90" t="str">
        <f>IF('S.D.PASTE SHEET'!G1527="","",UPPER('S.D.PASTE SHEET'!G1527))</f>
        <v/>
      </c>
      <c s="90" t="str">
        <f>IF('S.D.PASTE SHEET'!H1527="","",UPPER('S.D.PASTE SHEET'!H1527))</f>
        <v/>
      </c>
      <c s="90" t="str">
        <f>IF('S.D.PASTE SHEET'!I1527="","",'S.D.PASTE SHEET'!I1527)</f>
        <v/>
      </c>
      <c s="91" t="str">
        <f>IF('S.D.PASTE SHEET'!J1527="","",'S.D.PASTE SHEET'!J1527)</f>
        <v/>
      </c>
      <c s="90" t="str">
        <f>IF('S.D.PASTE SHEET'!K1527="","",'S.D.PASTE SHEET'!K1527)</f>
        <v/>
      </c>
      <c s="90" t="str">
        <f>IF('S.D.PASTE SHEET'!L1527="","",'S.D.PASTE SHEET'!L1527)</f>
        <v/>
      </c>
      <c s="90" t="str">
        <f>IF('S.D.PASTE SHEET'!M1527="","",'S.D.PASTE SHEET'!M1527)</f>
        <v/>
      </c>
      <c s="90" t="str">
        <f>IF('S.D.PASTE SHEET'!N1527="","",'S.D.PASTE SHEET'!N1527)</f>
        <v/>
      </c>
      <c s="90" t="str">
        <f>IF('S.D.PASTE SHEET'!O1527="","",'S.D.PASTE SHEET'!O1527)</f>
        <v/>
      </c>
      <c s="90" t="str">
        <f>IF('S.D.PASTE SHEET'!P1527="","",'S.D.PASTE SHEET'!P1527)</f>
        <v/>
      </c>
      <c s="90" t="str">
        <f>IF('S.D.PASTE SHEET'!Q1527="","",'S.D.PASTE SHEET'!Q1527)</f>
        <v/>
      </c>
      <c s="90" t="str">
        <f>IF('S.D.PASTE SHEET'!R1527="","",'S.D.PASTE SHEET'!R1527)</f>
        <v/>
      </c>
      <c s="90" t="str">
        <f>IF('S.D.PASTE SHEET'!S1527="","",'S.D.PASTE SHEET'!S1527)</f>
        <v/>
      </c>
      <c s="90" t="str">
        <f>IF('S.D.PASTE SHEET'!T1527="","",'S.D.PASTE SHEET'!T1527)</f>
        <v/>
      </c>
      <c s="90" t="str">
        <f>IF('S.D.PASTE SHEET'!U1527="","",'S.D.PASTE SHEET'!U1527)</f>
        <v/>
      </c>
      <c s="90" t="str">
        <f>IF('S.D.PASTE SHEET'!V1527="","",'S.D.PASTE SHEET'!V1527)</f>
        <v/>
      </c>
      <c s="90" t="str">
        <f>IF('S.D.PASTE SHEET'!W1527="","",'S.D.PASTE SHEET'!W1527)</f>
        <v/>
      </c>
      <c s="90" t="str">
        <f>IF('S.D.PASTE SHEET'!X1527="","",'S.D.PASTE SHEET'!X1527)</f>
        <v/>
      </c>
      <c s="90" t="str">
        <f>IF('S.D.PASTE SHEET'!Y1527="","",'S.D.PASTE SHEET'!Y1527)</f>
        <v/>
      </c>
      <c s="90" t="str">
        <f>IF('S.D.PASTE SHEET'!Z1527="","",'S.D.PASTE SHEET'!Z1527)</f>
        <v/>
      </c>
      <c s="90" t="str">
        <f>IF('S.D.PASTE SHEET'!AA1527="","",'S.D.PASTE SHEET'!AA1527)</f>
        <v/>
      </c>
      <c s="90" t="str">
        <f>IF('S.D.PASTE SHEET'!AB1527="","",'S.D.PASTE SHEET'!AB1527)</f>
        <v/>
      </c>
      <c s="90" t="str">
        <f>IF('S.D.PASTE SHEET'!AC1527="","",'S.D.PASTE SHEET'!AC1527)</f>
        <v/>
      </c>
      <c s="90" t="str">
        <f>IF('S.D.PASTE SHEET'!AD1527="","",'S.D.PASTE SHEET'!AD1527)</f>
        <v/>
      </c>
      <c s="34"/>
      <c s="32" t="str">
        <f>IF(AK1527="","",IF(AK1527&gt;0,COUNT($AG$2:AG1527),""))</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7" s="32" t="str">
        <f>IF(BC1527="","",IF(BC1527&gt;0,COUNT($AY$2:AY1527),""))</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8" spans="1:66" ht="15.75" customHeight="1">
      <c r="A1528" s="90" t="str">
        <f>IF('S.D.PASTE SHEET'!A1528="","",'S.D.PASTE SHEET'!A1528)</f>
        <v/>
      </c>
      <c s="90" t="str">
        <f>IF('S.D.PASTE SHEET'!B1528="","",'S.D.PASTE SHEET'!B1528)</f>
        <v/>
      </c>
      <c s="90" t="str">
        <f>IF('S.D.PASTE SHEET'!C1528="","",'S.D.PASTE SHEET'!C1528)</f>
        <v/>
      </c>
      <c s="91" t="str">
        <f>IF('S.D.PASTE SHEET'!D1528="","",'S.D.PASTE SHEET'!D1528)</f>
        <v/>
      </c>
      <c s="90" t="str">
        <f>IF('S.D.PASTE SHEET'!E1528="","",UPPER('S.D.PASTE SHEET'!E1528))</f>
        <v/>
      </c>
      <c s="90" t="str">
        <f>IF('S.D.PASTE SHEET'!F1528="","",'S.D.PASTE SHEET'!F1528)</f>
        <v/>
      </c>
      <c s="90" t="str">
        <f>IF('S.D.PASTE SHEET'!G1528="","",UPPER('S.D.PASTE SHEET'!G1528))</f>
        <v/>
      </c>
      <c s="90" t="str">
        <f>IF('S.D.PASTE SHEET'!H1528="","",UPPER('S.D.PASTE SHEET'!H1528))</f>
        <v/>
      </c>
      <c s="90" t="str">
        <f>IF('S.D.PASTE SHEET'!I1528="","",'S.D.PASTE SHEET'!I1528)</f>
        <v/>
      </c>
      <c s="91" t="str">
        <f>IF('S.D.PASTE SHEET'!J1528="","",'S.D.PASTE SHEET'!J1528)</f>
        <v/>
      </c>
      <c s="90" t="str">
        <f>IF('S.D.PASTE SHEET'!K1528="","",'S.D.PASTE SHEET'!K1528)</f>
        <v/>
      </c>
      <c s="90" t="str">
        <f>IF('S.D.PASTE SHEET'!L1528="","",'S.D.PASTE SHEET'!L1528)</f>
        <v/>
      </c>
      <c s="90" t="str">
        <f>IF('S.D.PASTE SHEET'!M1528="","",'S.D.PASTE SHEET'!M1528)</f>
        <v/>
      </c>
      <c s="90" t="str">
        <f>IF('S.D.PASTE SHEET'!N1528="","",'S.D.PASTE SHEET'!N1528)</f>
        <v/>
      </c>
      <c s="90" t="str">
        <f>IF('S.D.PASTE SHEET'!O1528="","",'S.D.PASTE SHEET'!O1528)</f>
        <v/>
      </c>
      <c s="90" t="str">
        <f>IF('S.D.PASTE SHEET'!P1528="","",'S.D.PASTE SHEET'!P1528)</f>
        <v/>
      </c>
      <c s="90" t="str">
        <f>IF('S.D.PASTE SHEET'!Q1528="","",'S.D.PASTE SHEET'!Q1528)</f>
        <v/>
      </c>
      <c s="90" t="str">
        <f>IF('S.D.PASTE SHEET'!R1528="","",'S.D.PASTE SHEET'!R1528)</f>
        <v/>
      </c>
      <c s="90" t="str">
        <f>IF('S.D.PASTE SHEET'!S1528="","",'S.D.PASTE SHEET'!S1528)</f>
        <v/>
      </c>
      <c s="90" t="str">
        <f>IF('S.D.PASTE SHEET'!T1528="","",'S.D.PASTE SHEET'!T1528)</f>
        <v/>
      </c>
      <c s="90" t="str">
        <f>IF('S.D.PASTE SHEET'!U1528="","",'S.D.PASTE SHEET'!U1528)</f>
        <v/>
      </c>
      <c s="90" t="str">
        <f>IF('S.D.PASTE SHEET'!V1528="","",'S.D.PASTE SHEET'!V1528)</f>
        <v/>
      </c>
      <c s="90" t="str">
        <f>IF('S.D.PASTE SHEET'!W1528="","",'S.D.PASTE SHEET'!W1528)</f>
        <v/>
      </c>
      <c s="90" t="str">
        <f>IF('S.D.PASTE SHEET'!X1528="","",'S.D.PASTE SHEET'!X1528)</f>
        <v/>
      </c>
      <c s="90" t="str">
        <f>IF('S.D.PASTE SHEET'!Y1528="","",'S.D.PASTE SHEET'!Y1528)</f>
        <v/>
      </c>
      <c s="90" t="str">
        <f>IF('S.D.PASTE SHEET'!Z1528="","",'S.D.PASTE SHEET'!Z1528)</f>
        <v/>
      </c>
      <c s="90" t="str">
        <f>IF('S.D.PASTE SHEET'!AA1528="","",'S.D.PASTE SHEET'!AA1528)</f>
        <v/>
      </c>
      <c s="90" t="str">
        <f>IF('S.D.PASTE SHEET'!AB1528="","",'S.D.PASTE SHEET'!AB1528)</f>
        <v/>
      </c>
      <c s="90" t="str">
        <f>IF('S.D.PASTE SHEET'!AC1528="","",'S.D.PASTE SHEET'!AC1528)</f>
        <v/>
      </c>
      <c s="90" t="str">
        <f>IF('S.D.PASTE SHEET'!AD1528="","",'S.D.PASTE SHEET'!AD1528)</f>
        <v/>
      </c>
      <c s="34"/>
      <c s="32" t="str">
        <f>IF(AK1528="","",IF(AK1528&gt;0,COUNT($AG$2:AG1528),""))</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8" s="32" t="str">
        <f>IF(BC1528="","",IF(BC1528&gt;0,COUNT($AY$2:AY1528),""))</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29" spans="1:66" ht="15.75" customHeight="1">
      <c r="A1529" s="90" t="str">
        <f>IF('S.D.PASTE SHEET'!A1529="","",'S.D.PASTE SHEET'!A1529)</f>
        <v/>
      </c>
      <c s="90" t="str">
        <f>IF('S.D.PASTE SHEET'!B1529="","",'S.D.PASTE SHEET'!B1529)</f>
        <v/>
      </c>
      <c s="90" t="str">
        <f>IF('S.D.PASTE SHEET'!C1529="","",'S.D.PASTE SHEET'!C1529)</f>
        <v/>
      </c>
      <c s="91" t="str">
        <f>IF('S.D.PASTE SHEET'!D1529="","",'S.D.PASTE SHEET'!D1529)</f>
        <v/>
      </c>
      <c s="90" t="str">
        <f>IF('S.D.PASTE SHEET'!E1529="","",UPPER('S.D.PASTE SHEET'!E1529))</f>
        <v/>
      </c>
      <c s="90" t="str">
        <f>IF('S.D.PASTE SHEET'!F1529="","",'S.D.PASTE SHEET'!F1529)</f>
        <v/>
      </c>
      <c s="90" t="str">
        <f>IF('S.D.PASTE SHEET'!G1529="","",UPPER('S.D.PASTE SHEET'!G1529))</f>
        <v/>
      </c>
      <c s="90" t="str">
        <f>IF('S.D.PASTE SHEET'!H1529="","",UPPER('S.D.PASTE SHEET'!H1529))</f>
        <v/>
      </c>
      <c s="90" t="str">
        <f>IF('S.D.PASTE SHEET'!I1529="","",'S.D.PASTE SHEET'!I1529)</f>
        <v/>
      </c>
      <c s="91" t="str">
        <f>IF('S.D.PASTE SHEET'!J1529="","",'S.D.PASTE SHEET'!J1529)</f>
        <v/>
      </c>
      <c s="90" t="str">
        <f>IF('S.D.PASTE SHEET'!K1529="","",'S.D.PASTE SHEET'!K1529)</f>
        <v/>
      </c>
      <c s="90" t="str">
        <f>IF('S.D.PASTE SHEET'!L1529="","",'S.D.PASTE SHEET'!L1529)</f>
        <v/>
      </c>
      <c s="90" t="str">
        <f>IF('S.D.PASTE SHEET'!M1529="","",'S.D.PASTE SHEET'!M1529)</f>
        <v/>
      </c>
      <c s="90" t="str">
        <f>IF('S.D.PASTE SHEET'!N1529="","",'S.D.PASTE SHEET'!N1529)</f>
        <v/>
      </c>
      <c s="90" t="str">
        <f>IF('S.D.PASTE SHEET'!O1529="","",'S.D.PASTE SHEET'!O1529)</f>
        <v/>
      </c>
      <c s="90" t="str">
        <f>IF('S.D.PASTE SHEET'!P1529="","",'S.D.PASTE SHEET'!P1529)</f>
        <v/>
      </c>
      <c s="90" t="str">
        <f>IF('S.D.PASTE SHEET'!Q1529="","",'S.D.PASTE SHEET'!Q1529)</f>
        <v/>
      </c>
      <c s="90" t="str">
        <f>IF('S.D.PASTE SHEET'!R1529="","",'S.D.PASTE SHEET'!R1529)</f>
        <v/>
      </c>
      <c s="90" t="str">
        <f>IF('S.D.PASTE SHEET'!S1529="","",'S.D.PASTE SHEET'!S1529)</f>
        <v/>
      </c>
      <c s="90" t="str">
        <f>IF('S.D.PASTE SHEET'!T1529="","",'S.D.PASTE SHEET'!T1529)</f>
        <v/>
      </c>
      <c s="90" t="str">
        <f>IF('S.D.PASTE SHEET'!U1529="","",'S.D.PASTE SHEET'!U1529)</f>
        <v/>
      </c>
      <c s="90" t="str">
        <f>IF('S.D.PASTE SHEET'!V1529="","",'S.D.PASTE SHEET'!V1529)</f>
        <v/>
      </c>
      <c s="90" t="str">
        <f>IF('S.D.PASTE SHEET'!W1529="","",'S.D.PASTE SHEET'!W1529)</f>
        <v/>
      </c>
      <c s="90" t="str">
        <f>IF('S.D.PASTE SHEET'!X1529="","",'S.D.PASTE SHEET'!X1529)</f>
        <v/>
      </c>
      <c s="90" t="str">
        <f>IF('S.D.PASTE SHEET'!Y1529="","",'S.D.PASTE SHEET'!Y1529)</f>
        <v/>
      </c>
      <c s="90" t="str">
        <f>IF('S.D.PASTE SHEET'!Z1529="","",'S.D.PASTE SHEET'!Z1529)</f>
        <v/>
      </c>
      <c s="90" t="str">
        <f>IF('S.D.PASTE SHEET'!AA1529="","",'S.D.PASTE SHEET'!AA1529)</f>
        <v/>
      </c>
      <c s="90" t="str">
        <f>IF('S.D.PASTE SHEET'!AB1529="","",'S.D.PASTE SHEET'!AB1529)</f>
        <v/>
      </c>
      <c s="90" t="str">
        <f>IF('S.D.PASTE SHEET'!AC1529="","",'S.D.PASTE SHEET'!AC1529)</f>
        <v/>
      </c>
      <c s="90" t="str">
        <f>IF('S.D.PASTE SHEET'!AD1529="","",'S.D.PASTE SHEET'!AD1529)</f>
        <v/>
      </c>
      <c s="34"/>
      <c s="32" t="str">
        <f>IF(AK1529="","",IF(AK1529&gt;0,COUNT($AG$2:AG1529),""))</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29" s="32" t="str">
        <f>IF(BC1529="","",IF(BC1529&gt;0,COUNT($AY$2:AY1529),""))</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0" spans="1:66" ht="15.75" customHeight="1">
      <c r="A1530" s="90" t="str">
        <f>IF('S.D.PASTE SHEET'!A1530="","",'S.D.PASTE SHEET'!A1530)</f>
        <v/>
      </c>
      <c s="90" t="str">
        <f>IF('S.D.PASTE SHEET'!B1530="","",'S.D.PASTE SHEET'!B1530)</f>
        <v/>
      </c>
      <c s="90" t="str">
        <f>IF('S.D.PASTE SHEET'!C1530="","",'S.D.PASTE SHEET'!C1530)</f>
        <v/>
      </c>
      <c s="91" t="str">
        <f>IF('S.D.PASTE SHEET'!D1530="","",'S.D.PASTE SHEET'!D1530)</f>
        <v/>
      </c>
      <c s="90" t="str">
        <f>IF('S.D.PASTE SHEET'!E1530="","",UPPER('S.D.PASTE SHEET'!E1530))</f>
        <v/>
      </c>
      <c s="90" t="str">
        <f>IF('S.D.PASTE SHEET'!F1530="","",'S.D.PASTE SHEET'!F1530)</f>
        <v/>
      </c>
      <c s="90" t="str">
        <f>IF('S.D.PASTE SHEET'!G1530="","",UPPER('S.D.PASTE SHEET'!G1530))</f>
        <v/>
      </c>
      <c s="90" t="str">
        <f>IF('S.D.PASTE SHEET'!H1530="","",UPPER('S.D.PASTE SHEET'!H1530))</f>
        <v/>
      </c>
      <c s="90" t="str">
        <f>IF('S.D.PASTE SHEET'!I1530="","",'S.D.PASTE SHEET'!I1530)</f>
        <v/>
      </c>
      <c s="91" t="str">
        <f>IF('S.D.PASTE SHEET'!J1530="","",'S.D.PASTE SHEET'!J1530)</f>
        <v/>
      </c>
      <c s="90" t="str">
        <f>IF('S.D.PASTE SHEET'!K1530="","",'S.D.PASTE SHEET'!K1530)</f>
        <v/>
      </c>
      <c s="90" t="str">
        <f>IF('S.D.PASTE SHEET'!L1530="","",'S.D.PASTE SHEET'!L1530)</f>
        <v/>
      </c>
      <c s="90" t="str">
        <f>IF('S.D.PASTE SHEET'!M1530="","",'S.D.PASTE SHEET'!M1530)</f>
        <v/>
      </c>
      <c s="90" t="str">
        <f>IF('S.D.PASTE SHEET'!N1530="","",'S.D.PASTE SHEET'!N1530)</f>
        <v/>
      </c>
      <c s="90" t="str">
        <f>IF('S.D.PASTE SHEET'!O1530="","",'S.D.PASTE SHEET'!O1530)</f>
        <v/>
      </c>
      <c s="90" t="str">
        <f>IF('S.D.PASTE SHEET'!P1530="","",'S.D.PASTE SHEET'!P1530)</f>
        <v/>
      </c>
      <c s="90" t="str">
        <f>IF('S.D.PASTE SHEET'!Q1530="","",'S.D.PASTE SHEET'!Q1530)</f>
        <v/>
      </c>
      <c s="90" t="str">
        <f>IF('S.D.PASTE SHEET'!R1530="","",'S.D.PASTE SHEET'!R1530)</f>
        <v/>
      </c>
      <c s="90" t="str">
        <f>IF('S.D.PASTE SHEET'!S1530="","",'S.D.PASTE SHEET'!S1530)</f>
        <v/>
      </c>
      <c s="90" t="str">
        <f>IF('S.D.PASTE SHEET'!T1530="","",'S.D.PASTE SHEET'!T1530)</f>
        <v/>
      </c>
      <c s="90" t="str">
        <f>IF('S.D.PASTE SHEET'!U1530="","",'S.D.PASTE SHEET'!U1530)</f>
        <v/>
      </c>
      <c s="90" t="str">
        <f>IF('S.D.PASTE SHEET'!V1530="","",'S.D.PASTE SHEET'!V1530)</f>
        <v/>
      </c>
      <c s="90" t="str">
        <f>IF('S.D.PASTE SHEET'!W1530="","",'S.D.PASTE SHEET'!W1530)</f>
        <v/>
      </c>
      <c s="90" t="str">
        <f>IF('S.D.PASTE SHEET'!X1530="","",'S.D.PASTE SHEET'!X1530)</f>
        <v/>
      </c>
      <c s="90" t="str">
        <f>IF('S.D.PASTE SHEET'!Y1530="","",'S.D.PASTE SHEET'!Y1530)</f>
        <v/>
      </c>
      <c s="90" t="str">
        <f>IF('S.D.PASTE SHEET'!Z1530="","",'S.D.PASTE SHEET'!Z1530)</f>
        <v/>
      </c>
      <c s="90" t="str">
        <f>IF('S.D.PASTE SHEET'!AA1530="","",'S.D.PASTE SHEET'!AA1530)</f>
        <v/>
      </c>
      <c s="90" t="str">
        <f>IF('S.D.PASTE SHEET'!AB1530="","",'S.D.PASTE SHEET'!AB1530)</f>
        <v/>
      </c>
      <c s="90" t="str">
        <f>IF('S.D.PASTE SHEET'!AC1530="","",'S.D.PASTE SHEET'!AC1530)</f>
        <v/>
      </c>
      <c s="90" t="str">
        <f>IF('S.D.PASTE SHEET'!AD1530="","",'S.D.PASTE SHEET'!AD1530)</f>
        <v/>
      </c>
      <c s="34"/>
      <c s="32" t="str">
        <f>IF(AK1530="","",IF(AK1530&gt;0,COUNT($AG$2:AG1530),""))</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0" s="32" t="str">
        <f>IF(BC1530="","",IF(BC1530&gt;0,COUNT($AY$2:AY1530),""))</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1" spans="1:66" ht="15.75" customHeight="1">
      <c r="A1531" s="90" t="str">
        <f>IF('S.D.PASTE SHEET'!A1531="","",'S.D.PASTE SHEET'!A1531)</f>
        <v/>
      </c>
      <c s="90" t="str">
        <f>IF('S.D.PASTE SHEET'!B1531="","",'S.D.PASTE SHEET'!B1531)</f>
        <v/>
      </c>
      <c s="90" t="str">
        <f>IF('S.D.PASTE SHEET'!C1531="","",'S.D.PASTE SHEET'!C1531)</f>
        <v/>
      </c>
      <c s="91" t="str">
        <f>IF('S.D.PASTE SHEET'!D1531="","",'S.D.PASTE SHEET'!D1531)</f>
        <v/>
      </c>
      <c s="90" t="str">
        <f>IF('S.D.PASTE SHEET'!E1531="","",UPPER('S.D.PASTE SHEET'!E1531))</f>
        <v/>
      </c>
      <c s="90" t="str">
        <f>IF('S.D.PASTE SHEET'!F1531="","",'S.D.PASTE SHEET'!F1531)</f>
        <v/>
      </c>
      <c s="90" t="str">
        <f>IF('S.D.PASTE SHEET'!G1531="","",UPPER('S.D.PASTE SHEET'!G1531))</f>
        <v/>
      </c>
      <c s="90" t="str">
        <f>IF('S.D.PASTE SHEET'!H1531="","",UPPER('S.D.PASTE SHEET'!H1531))</f>
        <v/>
      </c>
      <c s="90" t="str">
        <f>IF('S.D.PASTE SHEET'!I1531="","",'S.D.PASTE SHEET'!I1531)</f>
        <v/>
      </c>
      <c s="91" t="str">
        <f>IF('S.D.PASTE SHEET'!J1531="","",'S.D.PASTE SHEET'!J1531)</f>
        <v/>
      </c>
      <c s="90" t="str">
        <f>IF('S.D.PASTE SHEET'!K1531="","",'S.D.PASTE SHEET'!K1531)</f>
        <v/>
      </c>
      <c s="90" t="str">
        <f>IF('S.D.PASTE SHEET'!L1531="","",'S.D.PASTE SHEET'!L1531)</f>
        <v/>
      </c>
      <c s="90" t="str">
        <f>IF('S.D.PASTE SHEET'!M1531="","",'S.D.PASTE SHEET'!M1531)</f>
        <v/>
      </c>
      <c s="90" t="str">
        <f>IF('S.D.PASTE SHEET'!N1531="","",'S.D.PASTE SHEET'!N1531)</f>
        <v/>
      </c>
      <c s="90" t="str">
        <f>IF('S.D.PASTE SHEET'!O1531="","",'S.D.PASTE SHEET'!O1531)</f>
        <v/>
      </c>
      <c s="90" t="str">
        <f>IF('S.D.PASTE SHEET'!P1531="","",'S.D.PASTE SHEET'!P1531)</f>
        <v/>
      </c>
      <c s="90" t="str">
        <f>IF('S.D.PASTE SHEET'!Q1531="","",'S.D.PASTE SHEET'!Q1531)</f>
        <v/>
      </c>
      <c s="90" t="str">
        <f>IF('S.D.PASTE SHEET'!R1531="","",'S.D.PASTE SHEET'!R1531)</f>
        <v/>
      </c>
      <c s="90" t="str">
        <f>IF('S.D.PASTE SHEET'!S1531="","",'S.D.PASTE SHEET'!S1531)</f>
        <v/>
      </c>
      <c s="90" t="str">
        <f>IF('S.D.PASTE SHEET'!T1531="","",'S.D.PASTE SHEET'!T1531)</f>
        <v/>
      </c>
      <c s="90" t="str">
        <f>IF('S.D.PASTE SHEET'!U1531="","",'S.D.PASTE SHEET'!U1531)</f>
        <v/>
      </c>
      <c s="90" t="str">
        <f>IF('S.D.PASTE SHEET'!V1531="","",'S.D.PASTE SHEET'!V1531)</f>
        <v/>
      </c>
      <c s="90" t="str">
        <f>IF('S.D.PASTE SHEET'!W1531="","",'S.D.PASTE SHEET'!W1531)</f>
        <v/>
      </c>
      <c s="90" t="str">
        <f>IF('S.D.PASTE SHEET'!X1531="","",'S.D.PASTE SHEET'!X1531)</f>
        <v/>
      </c>
      <c s="90" t="str">
        <f>IF('S.D.PASTE SHEET'!Y1531="","",'S.D.PASTE SHEET'!Y1531)</f>
        <v/>
      </c>
      <c s="90" t="str">
        <f>IF('S.D.PASTE SHEET'!Z1531="","",'S.D.PASTE SHEET'!Z1531)</f>
        <v/>
      </c>
      <c s="90" t="str">
        <f>IF('S.D.PASTE SHEET'!AA1531="","",'S.D.PASTE SHEET'!AA1531)</f>
        <v/>
      </c>
      <c s="90" t="str">
        <f>IF('S.D.PASTE SHEET'!AB1531="","",'S.D.PASTE SHEET'!AB1531)</f>
        <v/>
      </c>
      <c s="90" t="str">
        <f>IF('S.D.PASTE SHEET'!AC1531="","",'S.D.PASTE SHEET'!AC1531)</f>
        <v/>
      </c>
      <c s="90" t="str">
        <f>IF('S.D.PASTE SHEET'!AD1531="","",'S.D.PASTE SHEET'!AD1531)</f>
        <v/>
      </c>
      <c s="34"/>
      <c s="32" t="str">
        <f>IF(AK1531="","",IF(AK1531&gt;0,COUNT($AG$2:AG1531),""))</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1" s="32" t="str">
        <f>IF(BC1531="","",IF(BC1531&gt;0,COUNT($AY$2:AY1531),""))</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2" spans="1:66" ht="15.75" customHeight="1">
      <c r="A1532" s="90" t="str">
        <f>IF('S.D.PASTE SHEET'!A1532="","",'S.D.PASTE SHEET'!A1532)</f>
        <v/>
      </c>
      <c s="90" t="str">
        <f>IF('S.D.PASTE SHEET'!B1532="","",'S.D.PASTE SHEET'!B1532)</f>
        <v/>
      </c>
      <c s="90" t="str">
        <f>IF('S.D.PASTE SHEET'!C1532="","",'S.D.PASTE SHEET'!C1532)</f>
        <v/>
      </c>
      <c s="91" t="str">
        <f>IF('S.D.PASTE SHEET'!D1532="","",'S.D.PASTE SHEET'!D1532)</f>
        <v/>
      </c>
      <c s="90" t="str">
        <f>IF('S.D.PASTE SHEET'!E1532="","",UPPER('S.D.PASTE SHEET'!E1532))</f>
        <v/>
      </c>
      <c s="90" t="str">
        <f>IF('S.D.PASTE SHEET'!F1532="","",'S.D.PASTE SHEET'!F1532)</f>
        <v/>
      </c>
      <c s="90" t="str">
        <f>IF('S.D.PASTE SHEET'!G1532="","",UPPER('S.D.PASTE SHEET'!G1532))</f>
        <v/>
      </c>
      <c s="90" t="str">
        <f>IF('S.D.PASTE SHEET'!H1532="","",UPPER('S.D.PASTE SHEET'!H1532))</f>
        <v/>
      </c>
      <c s="90" t="str">
        <f>IF('S.D.PASTE SHEET'!I1532="","",'S.D.PASTE SHEET'!I1532)</f>
        <v/>
      </c>
      <c s="91" t="str">
        <f>IF('S.D.PASTE SHEET'!J1532="","",'S.D.PASTE SHEET'!J1532)</f>
        <v/>
      </c>
      <c s="90" t="str">
        <f>IF('S.D.PASTE SHEET'!K1532="","",'S.D.PASTE SHEET'!K1532)</f>
        <v/>
      </c>
      <c s="90" t="str">
        <f>IF('S.D.PASTE SHEET'!L1532="","",'S.D.PASTE SHEET'!L1532)</f>
        <v/>
      </c>
      <c s="90" t="str">
        <f>IF('S.D.PASTE SHEET'!M1532="","",'S.D.PASTE SHEET'!M1532)</f>
        <v/>
      </c>
      <c s="90" t="str">
        <f>IF('S.D.PASTE SHEET'!N1532="","",'S.D.PASTE SHEET'!N1532)</f>
        <v/>
      </c>
      <c s="90" t="str">
        <f>IF('S.D.PASTE SHEET'!O1532="","",'S.D.PASTE SHEET'!O1532)</f>
        <v/>
      </c>
      <c s="90" t="str">
        <f>IF('S.D.PASTE SHEET'!P1532="","",'S.D.PASTE SHEET'!P1532)</f>
        <v/>
      </c>
      <c s="90" t="str">
        <f>IF('S.D.PASTE SHEET'!Q1532="","",'S.D.PASTE SHEET'!Q1532)</f>
        <v/>
      </c>
      <c s="90" t="str">
        <f>IF('S.D.PASTE SHEET'!R1532="","",'S.D.PASTE SHEET'!R1532)</f>
        <v/>
      </c>
      <c s="90" t="str">
        <f>IF('S.D.PASTE SHEET'!S1532="","",'S.D.PASTE SHEET'!S1532)</f>
        <v/>
      </c>
      <c s="90" t="str">
        <f>IF('S.D.PASTE SHEET'!T1532="","",'S.D.PASTE SHEET'!T1532)</f>
        <v/>
      </c>
      <c s="90" t="str">
        <f>IF('S.D.PASTE SHEET'!U1532="","",'S.D.PASTE SHEET'!U1532)</f>
        <v/>
      </c>
      <c s="90" t="str">
        <f>IF('S.D.PASTE SHEET'!V1532="","",'S.D.PASTE SHEET'!V1532)</f>
        <v/>
      </c>
      <c s="90" t="str">
        <f>IF('S.D.PASTE SHEET'!W1532="","",'S.D.PASTE SHEET'!W1532)</f>
        <v/>
      </c>
      <c s="90" t="str">
        <f>IF('S.D.PASTE SHEET'!X1532="","",'S.D.PASTE SHEET'!X1532)</f>
        <v/>
      </c>
      <c s="90" t="str">
        <f>IF('S.D.PASTE SHEET'!Y1532="","",'S.D.PASTE SHEET'!Y1532)</f>
        <v/>
      </c>
      <c s="90" t="str">
        <f>IF('S.D.PASTE SHEET'!Z1532="","",'S.D.PASTE SHEET'!Z1532)</f>
        <v/>
      </c>
      <c s="90" t="str">
        <f>IF('S.D.PASTE SHEET'!AA1532="","",'S.D.PASTE SHEET'!AA1532)</f>
        <v/>
      </c>
      <c s="90" t="str">
        <f>IF('S.D.PASTE SHEET'!AB1532="","",'S.D.PASTE SHEET'!AB1532)</f>
        <v/>
      </c>
      <c s="90" t="str">
        <f>IF('S.D.PASTE SHEET'!AC1532="","",'S.D.PASTE SHEET'!AC1532)</f>
        <v/>
      </c>
      <c s="90" t="str">
        <f>IF('S.D.PASTE SHEET'!AD1532="","",'S.D.PASTE SHEET'!AD1532)</f>
        <v/>
      </c>
      <c s="34"/>
      <c s="32" t="str">
        <f>IF(AK1532="","",IF(AK1532&gt;0,COUNT($AG$2:AG1532),""))</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2" s="32" t="str">
        <f>IF(BC1532="","",IF(BC1532&gt;0,COUNT($AY$2:AY1532),""))</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3" spans="1:66" ht="15.75" customHeight="1">
      <c r="A1533" s="90" t="str">
        <f>IF('S.D.PASTE SHEET'!A1533="","",'S.D.PASTE SHEET'!A1533)</f>
        <v/>
      </c>
      <c s="90" t="str">
        <f>IF('S.D.PASTE SHEET'!B1533="","",'S.D.PASTE SHEET'!B1533)</f>
        <v/>
      </c>
      <c s="90" t="str">
        <f>IF('S.D.PASTE SHEET'!C1533="","",'S.D.PASTE SHEET'!C1533)</f>
        <v/>
      </c>
      <c s="91" t="str">
        <f>IF('S.D.PASTE SHEET'!D1533="","",'S.D.PASTE SHEET'!D1533)</f>
        <v/>
      </c>
      <c s="90" t="str">
        <f>IF('S.D.PASTE SHEET'!E1533="","",UPPER('S.D.PASTE SHEET'!E1533))</f>
        <v/>
      </c>
      <c s="90" t="str">
        <f>IF('S.D.PASTE SHEET'!F1533="","",'S.D.PASTE SHEET'!F1533)</f>
        <v/>
      </c>
      <c s="90" t="str">
        <f>IF('S.D.PASTE SHEET'!G1533="","",UPPER('S.D.PASTE SHEET'!G1533))</f>
        <v/>
      </c>
      <c s="90" t="str">
        <f>IF('S.D.PASTE SHEET'!H1533="","",UPPER('S.D.PASTE SHEET'!H1533))</f>
        <v/>
      </c>
      <c s="90" t="str">
        <f>IF('S.D.PASTE SHEET'!I1533="","",'S.D.PASTE SHEET'!I1533)</f>
        <v/>
      </c>
      <c s="91" t="str">
        <f>IF('S.D.PASTE SHEET'!J1533="","",'S.D.PASTE SHEET'!J1533)</f>
        <v/>
      </c>
      <c s="90" t="str">
        <f>IF('S.D.PASTE SHEET'!K1533="","",'S.D.PASTE SHEET'!K1533)</f>
        <v/>
      </c>
      <c s="90" t="str">
        <f>IF('S.D.PASTE SHEET'!L1533="","",'S.D.PASTE SHEET'!L1533)</f>
        <v/>
      </c>
      <c s="90" t="str">
        <f>IF('S.D.PASTE SHEET'!M1533="","",'S.D.PASTE SHEET'!M1533)</f>
        <v/>
      </c>
      <c s="90" t="str">
        <f>IF('S.D.PASTE SHEET'!N1533="","",'S.D.PASTE SHEET'!N1533)</f>
        <v/>
      </c>
      <c s="90" t="str">
        <f>IF('S.D.PASTE SHEET'!O1533="","",'S.D.PASTE SHEET'!O1533)</f>
        <v/>
      </c>
      <c s="90" t="str">
        <f>IF('S.D.PASTE SHEET'!P1533="","",'S.D.PASTE SHEET'!P1533)</f>
        <v/>
      </c>
      <c s="90" t="str">
        <f>IF('S.D.PASTE SHEET'!Q1533="","",'S.D.PASTE SHEET'!Q1533)</f>
        <v/>
      </c>
      <c s="90" t="str">
        <f>IF('S.D.PASTE SHEET'!R1533="","",'S.D.PASTE SHEET'!R1533)</f>
        <v/>
      </c>
      <c s="90" t="str">
        <f>IF('S.D.PASTE SHEET'!S1533="","",'S.D.PASTE SHEET'!S1533)</f>
        <v/>
      </c>
      <c s="90" t="str">
        <f>IF('S.D.PASTE SHEET'!T1533="","",'S.D.PASTE SHEET'!T1533)</f>
        <v/>
      </c>
      <c s="90" t="str">
        <f>IF('S.D.PASTE SHEET'!U1533="","",'S.D.PASTE SHEET'!U1533)</f>
        <v/>
      </c>
      <c s="90" t="str">
        <f>IF('S.D.PASTE SHEET'!V1533="","",'S.D.PASTE SHEET'!V1533)</f>
        <v/>
      </c>
      <c s="90" t="str">
        <f>IF('S.D.PASTE SHEET'!W1533="","",'S.D.PASTE SHEET'!W1533)</f>
        <v/>
      </c>
      <c s="90" t="str">
        <f>IF('S.D.PASTE SHEET'!X1533="","",'S.D.PASTE SHEET'!X1533)</f>
        <v/>
      </c>
      <c s="90" t="str">
        <f>IF('S.D.PASTE SHEET'!Y1533="","",'S.D.PASTE SHEET'!Y1533)</f>
        <v/>
      </c>
      <c s="90" t="str">
        <f>IF('S.D.PASTE SHEET'!Z1533="","",'S.D.PASTE SHEET'!Z1533)</f>
        <v/>
      </c>
      <c s="90" t="str">
        <f>IF('S.D.PASTE SHEET'!AA1533="","",'S.D.PASTE SHEET'!AA1533)</f>
        <v/>
      </c>
      <c s="90" t="str">
        <f>IF('S.D.PASTE SHEET'!AB1533="","",'S.D.PASTE SHEET'!AB1533)</f>
        <v/>
      </c>
      <c s="90" t="str">
        <f>IF('S.D.PASTE SHEET'!AC1533="","",'S.D.PASTE SHEET'!AC1533)</f>
        <v/>
      </c>
      <c s="90" t="str">
        <f>IF('S.D.PASTE SHEET'!AD1533="","",'S.D.PASTE SHEET'!AD1533)</f>
        <v/>
      </c>
      <c s="34"/>
      <c s="32" t="str">
        <f>IF(AK1533="","",IF(AK1533&gt;0,COUNT($AG$2:AG1533),""))</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3" s="32" t="str">
        <f>IF(BC1533="","",IF(BC1533&gt;0,COUNT($AY$2:AY1533),""))</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4" spans="1:66" ht="15.75" customHeight="1">
      <c r="A1534" s="90" t="str">
        <f>IF('S.D.PASTE SHEET'!A1534="","",'S.D.PASTE SHEET'!A1534)</f>
        <v/>
      </c>
      <c s="90" t="str">
        <f>IF('S.D.PASTE SHEET'!B1534="","",'S.D.PASTE SHEET'!B1534)</f>
        <v/>
      </c>
      <c s="90" t="str">
        <f>IF('S.D.PASTE SHEET'!C1534="","",'S.D.PASTE SHEET'!C1534)</f>
        <v/>
      </c>
      <c s="91" t="str">
        <f>IF('S.D.PASTE SHEET'!D1534="","",'S.D.PASTE SHEET'!D1534)</f>
        <v/>
      </c>
      <c s="90" t="str">
        <f>IF('S.D.PASTE SHEET'!E1534="","",UPPER('S.D.PASTE SHEET'!E1534))</f>
        <v/>
      </c>
      <c s="90" t="str">
        <f>IF('S.D.PASTE SHEET'!F1534="","",'S.D.PASTE SHEET'!F1534)</f>
        <v/>
      </c>
      <c s="90" t="str">
        <f>IF('S.D.PASTE SHEET'!G1534="","",UPPER('S.D.PASTE SHEET'!G1534))</f>
        <v/>
      </c>
      <c s="90" t="str">
        <f>IF('S.D.PASTE SHEET'!H1534="","",UPPER('S.D.PASTE SHEET'!H1534))</f>
        <v/>
      </c>
      <c s="90" t="str">
        <f>IF('S.D.PASTE SHEET'!I1534="","",'S.D.PASTE SHEET'!I1534)</f>
        <v/>
      </c>
      <c s="91" t="str">
        <f>IF('S.D.PASTE SHEET'!J1534="","",'S.D.PASTE SHEET'!J1534)</f>
        <v/>
      </c>
      <c s="90" t="str">
        <f>IF('S.D.PASTE SHEET'!K1534="","",'S.D.PASTE SHEET'!K1534)</f>
        <v/>
      </c>
      <c s="90" t="str">
        <f>IF('S.D.PASTE SHEET'!L1534="","",'S.D.PASTE SHEET'!L1534)</f>
        <v/>
      </c>
      <c s="90" t="str">
        <f>IF('S.D.PASTE SHEET'!M1534="","",'S.D.PASTE SHEET'!M1534)</f>
        <v/>
      </c>
      <c s="90" t="str">
        <f>IF('S.D.PASTE SHEET'!N1534="","",'S.D.PASTE SHEET'!N1534)</f>
        <v/>
      </c>
      <c s="90" t="str">
        <f>IF('S.D.PASTE SHEET'!O1534="","",'S.D.PASTE SHEET'!O1534)</f>
        <v/>
      </c>
      <c s="90" t="str">
        <f>IF('S.D.PASTE SHEET'!P1534="","",'S.D.PASTE SHEET'!P1534)</f>
        <v/>
      </c>
      <c s="90" t="str">
        <f>IF('S.D.PASTE SHEET'!Q1534="","",'S.D.PASTE SHEET'!Q1534)</f>
        <v/>
      </c>
      <c s="90" t="str">
        <f>IF('S.D.PASTE SHEET'!R1534="","",'S.D.PASTE SHEET'!R1534)</f>
        <v/>
      </c>
      <c s="90" t="str">
        <f>IF('S.D.PASTE SHEET'!S1534="","",'S.D.PASTE SHEET'!S1534)</f>
        <v/>
      </c>
      <c s="90" t="str">
        <f>IF('S.D.PASTE SHEET'!T1534="","",'S.D.PASTE SHEET'!T1534)</f>
        <v/>
      </c>
      <c s="90" t="str">
        <f>IF('S.D.PASTE SHEET'!U1534="","",'S.D.PASTE SHEET'!U1534)</f>
        <v/>
      </c>
      <c s="90" t="str">
        <f>IF('S.D.PASTE SHEET'!V1534="","",'S.D.PASTE SHEET'!V1534)</f>
        <v/>
      </c>
      <c s="90" t="str">
        <f>IF('S.D.PASTE SHEET'!W1534="","",'S.D.PASTE SHEET'!W1534)</f>
        <v/>
      </c>
      <c s="90" t="str">
        <f>IF('S.D.PASTE SHEET'!X1534="","",'S.D.PASTE SHEET'!X1534)</f>
        <v/>
      </c>
      <c s="90" t="str">
        <f>IF('S.D.PASTE SHEET'!Y1534="","",'S.D.PASTE SHEET'!Y1534)</f>
        <v/>
      </c>
      <c s="90" t="str">
        <f>IF('S.D.PASTE SHEET'!Z1534="","",'S.D.PASTE SHEET'!Z1534)</f>
        <v/>
      </c>
      <c s="90" t="str">
        <f>IF('S.D.PASTE SHEET'!AA1534="","",'S.D.PASTE SHEET'!AA1534)</f>
        <v/>
      </c>
      <c s="90" t="str">
        <f>IF('S.D.PASTE SHEET'!AB1534="","",'S.D.PASTE SHEET'!AB1534)</f>
        <v/>
      </c>
      <c s="90" t="str">
        <f>IF('S.D.PASTE SHEET'!AC1534="","",'S.D.PASTE SHEET'!AC1534)</f>
        <v/>
      </c>
      <c s="90" t="str">
        <f>IF('S.D.PASTE SHEET'!AD1534="","",'S.D.PASTE SHEET'!AD1534)</f>
        <v/>
      </c>
      <c s="34"/>
      <c s="32" t="str">
        <f>IF(AK1534="","",IF(AK1534&gt;0,COUNT($AG$2:AG1534),""))</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4" s="32" t="str">
        <f>IF(BC1534="","",IF(BC1534&gt;0,COUNT($AY$2:AY1534),""))</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5" spans="1:66" ht="15.75" customHeight="1">
      <c r="A1535" s="90" t="str">
        <f>IF('S.D.PASTE SHEET'!A1535="","",'S.D.PASTE SHEET'!A1535)</f>
        <v/>
      </c>
      <c s="90" t="str">
        <f>IF('S.D.PASTE SHEET'!B1535="","",'S.D.PASTE SHEET'!B1535)</f>
        <v/>
      </c>
      <c s="90" t="str">
        <f>IF('S.D.PASTE SHEET'!C1535="","",'S.D.PASTE SHEET'!C1535)</f>
        <v/>
      </c>
      <c s="91" t="str">
        <f>IF('S.D.PASTE SHEET'!D1535="","",'S.D.PASTE SHEET'!D1535)</f>
        <v/>
      </c>
      <c s="90" t="str">
        <f>IF('S.D.PASTE SHEET'!E1535="","",UPPER('S.D.PASTE SHEET'!E1535))</f>
        <v/>
      </c>
      <c s="90" t="str">
        <f>IF('S.D.PASTE SHEET'!F1535="","",'S.D.PASTE SHEET'!F1535)</f>
        <v/>
      </c>
      <c s="90" t="str">
        <f>IF('S.D.PASTE SHEET'!G1535="","",UPPER('S.D.PASTE SHEET'!G1535))</f>
        <v/>
      </c>
      <c s="90" t="str">
        <f>IF('S.D.PASTE SHEET'!H1535="","",UPPER('S.D.PASTE SHEET'!H1535))</f>
        <v/>
      </c>
      <c s="90" t="str">
        <f>IF('S.D.PASTE SHEET'!I1535="","",'S.D.PASTE SHEET'!I1535)</f>
        <v/>
      </c>
      <c s="91" t="str">
        <f>IF('S.D.PASTE SHEET'!J1535="","",'S.D.PASTE SHEET'!J1535)</f>
        <v/>
      </c>
      <c s="90" t="str">
        <f>IF('S.D.PASTE SHEET'!K1535="","",'S.D.PASTE SHEET'!K1535)</f>
        <v/>
      </c>
      <c s="90" t="str">
        <f>IF('S.D.PASTE SHEET'!L1535="","",'S.D.PASTE SHEET'!L1535)</f>
        <v/>
      </c>
      <c s="90" t="str">
        <f>IF('S.D.PASTE SHEET'!M1535="","",'S.D.PASTE SHEET'!M1535)</f>
        <v/>
      </c>
      <c s="90" t="str">
        <f>IF('S.D.PASTE SHEET'!N1535="","",'S.D.PASTE SHEET'!N1535)</f>
        <v/>
      </c>
      <c s="90" t="str">
        <f>IF('S.D.PASTE SHEET'!O1535="","",'S.D.PASTE SHEET'!O1535)</f>
        <v/>
      </c>
      <c s="90" t="str">
        <f>IF('S.D.PASTE SHEET'!P1535="","",'S.D.PASTE SHEET'!P1535)</f>
        <v/>
      </c>
      <c s="90" t="str">
        <f>IF('S.D.PASTE SHEET'!Q1535="","",'S.D.PASTE SHEET'!Q1535)</f>
        <v/>
      </c>
      <c s="90" t="str">
        <f>IF('S.D.PASTE SHEET'!R1535="","",'S.D.PASTE SHEET'!R1535)</f>
        <v/>
      </c>
      <c s="90" t="str">
        <f>IF('S.D.PASTE SHEET'!S1535="","",'S.D.PASTE SHEET'!S1535)</f>
        <v/>
      </c>
      <c s="90" t="str">
        <f>IF('S.D.PASTE SHEET'!T1535="","",'S.D.PASTE SHEET'!T1535)</f>
        <v/>
      </c>
      <c s="90" t="str">
        <f>IF('S.D.PASTE SHEET'!U1535="","",'S.D.PASTE SHEET'!U1535)</f>
        <v/>
      </c>
      <c s="90" t="str">
        <f>IF('S.D.PASTE SHEET'!V1535="","",'S.D.PASTE SHEET'!V1535)</f>
        <v/>
      </c>
      <c s="90" t="str">
        <f>IF('S.D.PASTE SHEET'!W1535="","",'S.D.PASTE SHEET'!W1535)</f>
        <v/>
      </c>
      <c s="90" t="str">
        <f>IF('S.D.PASTE SHEET'!X1535="","",'S.D.PASTE SHEET'!X1535)</f>
        <v/>
      </c>
      <c s="90" t="str">
        <f>IF('S.D.PASTE SHEET'!Y1535="","",'S.D.PASTE SHEET'!Y1535)</f>
        <v/>
      </c>
      <c s="90" t="str">
        <f>IF('S.D.PASTE SHEET'!Z1535="","",'S.D.PASTE SHEET'!Z1535)</f>
        <v/>
      </c>
      <c s="90" t="str">
        <f>IF('S.D.PASTE SHEET'!AA1535="","",'S.D.PASTE SHEET'!AA1535)</f>
        <v/>
      </c>
      <c s="90" t="str">
        <f>IF('S.D.PASTE SHEET'!AB1535="","",'S.D.PASTE SHEET'!AB1535)</f>
        <v/>
      </c>
      <c s="90" t="str">
        <f>IF('S.D.PASTE SHEET'!AC1535="","",'S.D.PASTE SHEET'!AC1535)</f>
        <v/>
      </c>
      <c s="90" t="str">
        <f>IF('S.D.PASTE SHEET'!AD1535="","",'S.D.PASTE SHEET'!AD1535)</f>
        <v/>
      </c>
      <c s="34"/>
      <c s="32" t="str">
        <f>IF(AK1535="","",IF(AK1535&gt;0,COUNT($AG$2:AG1535),""))</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5" s="32" t="str">
        <f>IF(BC1535="","",IF(BC1535&gt;0,COUNT($AY$2:AY1535),""))</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6" spans="1:66" ht="15.75" customHeight="1">
      <c r="A1536" s="90" t="str">
        <f>IF('S.D.PASTE SHEET'!A1536="","",'S.D.PASTE SHEET'!A1536)</f>
        <v/>
      </c>
      <c s="90" t="str">
        <f>IF('S.D.PASTE SHEET'!B1536="","",'S.D.PASTE SHEET'!B1536)</f>
        <v/>
      </c>
      <c s="90" t="str">
        <f>IF('S.D.PASTE SHEET'!C1536="","",'S.D.PASTE SHEET'!C1536)</f>
        <v/>
      </c>
      <c s="91" t="str">
        <f>IF('S.D.PASTE SHEET'!D1536="","",'S.D.PASTE SHEET'!D1536)</f>
        <v/>
      </c>
      <c s="90" t="str">
        <f>IF('S.D.PASTE SHEET'!E1536="","",UPPER('S.D.PASTE SHEET'!E1536))</f>
        <v/>
      </c>
      <c s="90" t="str">
        <f>IF('S.D.PASTE SHEET'!F1536="","",'S.D.PASTE SHEET'!F1536)</f>
        <v/>
      </c>
      <c s="90" t="str">
        <f>IF('S.D.PASTE SHEET'!G1536="","",UPPER('S.D.PASTE SHEET'!G1536))</f>
        <v/>
      </c>
      <c s="90" t="str">
        <f>IF('S.D.PASTE SHEET'!H1536="","",UPPER('S.D.PASTE SHEET'!H1536))</f>
        <v/>
      </c>
      <c s="90" t="str">
        <f>IF('S.D.PASTE SHEET'!I1536="","",'S.D.PASTE SHEET'!I1536)</f>
        <v/>
      </c>
      <c s="91" t="str">
        <f>IF('S.D.PASTE SHEET'!J1536="","",'S.D.PASTE SHEET'!J1536)</f>
        <v/>
      </c>
      <c s="90" t="str">
        <f>IF('S.D.PASTE SHEET'!K1536="","",'S.D.PASTE SHEET'!K1536)</f>
        <v/>
      </c>
      <c s="90" t="str">
        <f>IF('S.D.PASTE SHEET'!L1536="","",'S.D.PASTE SHEET'!L1536)</f>
        <v/>
      </c>
      <c s="90" t="str">
        <f>IF('S.D.PASTE SHEET'!M1536="","",'S.D.PASTE SHEET'!M1536)</f>
        <v/>
      </c>
      <c s="90" t="str">
        <f>IF('S.D.PASTE SHEET'!N1536="","",'S.D.PASTE SHEET'!N1536)</f>
        <v/>
      </c>
      <c s="90" t="str">
        <f>IF('S.D.PASTE SHEET'!O1536="","",'S.D.PASTE SHEET'!O1536)</f>
        <v/>
      </c>
      <c s="90" t="str">
        <f>IF('S.D.PASTE SHEET'!P1536="","",'S.D.PASTE SHEET'!P1536)</f>
        <v/>
      </c>
      <c s="90" t="str">
        <f>IF('S.D.PASTE SHEET'!Q1536="","",'S.D.PASTE SHEET'!Q1536)</f>
        <v/>
      </c>
      <c s="90" t="str">
        <f>IF('S.D.PASTE SHEET'!R1536="","",'S.D.PASTE SHEET'!R1536)</f>
        <v/>
      </c>
      <c s="90" t="str">
        <f>IF('S.D.PASTE SHEET'!S1536="","",'S.D.PASTE SHEET'!S1536)</f>
        <v/>
      </c>
      <c s="90" t="str">
        <f>IF('S.D.PASTE SHEET'!T1536="","",'S.D.PASTE SHEET'!T1536)</f>
        <v/>
      </c>
      <c s="90" t="str">
        <f>IF('S.D.PASTE SHEET'!U1536="","",'S.D.PASTE SHEET'!U1536)</f>
        <v/>
      </c>
      <c s="90" t="str">
        <f>IF('S.D.PASTE SHEET'!V1536="","",'S.D.PASTE SHEET'!V1536)</f>
        <v/>
      </c>
      <c s="90" t="str">
        <f>IF('S.D.PASTE SHEET'!W1536="","",'S.D.PASTE SHEET'!W1536)</f>
        <v/>
      </c>
      <c s="90" t="str">
        <f>IF('S.D.PASTE SHEET'!X1536="","",'S.D.PASTE SHEET'!X1536)</f>
        <v/>
      </c>
      <c s="90" t="str">
        <f>IF('S.D.PASTE SHEET'!Y1536="","",'S.D.PASTE SHEET'!Y1536)</f>
        <v/>
      </c>
      <c s="90" t="str">
        <f>IF('S.D.PASTE SHEET'!Z1536="","",'S.D.PASTE SHEET'!Z1536)</f>
        <v/>
      </c>
      <c s="90" t="str">
        <f>IF('S.D.PASTE SHEET'!AA1536="","",'S.D.PASTE SHEET'!AA1536)</f>
        <v/>
      </c>
      <c s="90" t="str">
        <f>IF('S.D.PASTE SHEET'!AB1536="","",'S.D.PASTE SHEET'!AB1536)</f>
        <v/>
      </c>
      <c s="90" t="str">
        <f>IF('S.D.PASTE SHEET'!AC1536="","",'S.D.PASTE SHEET'!AC1536)</f>
        <v/>
      </c>
      <c s="90" t="str">
        <f>IF('S.D.PASTE SHEET'!AD1536="","",'S.D.PASTE SHEET'!AD1536)</f>
        <v/>
      </c>
      <c s="34"/>
      <c s="32" t="str">
        <f>IF(AK1536="","",IF(AK1536&gt;0,COUNT($AG$2:AG1536),""))</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 t="shared" si="215"/>
        <v/>
      </c>
      <c r="AX1536" s="32" t="str">
        <f>IF(BC1536="","",IF(BC1536&gt;0,COUNT($AY$2:AY1536),""))</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7" spans="1:66" ht="15.75" customHeight="1">
      <c r="A1537" s="90" t="str">
        <f>IF('S.D.PASTE SHEET'!A1537="","",'S.D.PASTE SHEET'!A1537)</f>
        <v/>
      </c>
      <c s="90" t="str">
        <f>IF('S.D.PASTE SHEET'!B1537="","",'S.D.PASTE SHEET'!B1537)</f>
        <v/>
      </c>
      <c s="90" t="str">
        <f>IF('S.D.PASTE SHEET'!C1537="","",'S.D.PASTE SHEET'!C1537)</f>
        <v/>
      </c>
      <c s="91" t="str">
        <f>IF('S.D.PASTE SHEET'!D1537="","",'S.D.PASTE SHEET'!D1537)</f>
        <v/>
      </c>
      <c s="90" t="str">
        <f>IF('S.D.PASTE SHEET'!E1537="","",UPPER('S.D.PASTE SHEET'!E1537))</f>
        <v/>
      </c>
      <c s="90" t="str">
        <f>IF('S.D.PASTE SHEET'!F1537="","",'S.D.PASTE SHEET'!F1537)</f>
        <v/>
      </c>
      <c s="90" t="str">
        <f>IF('S.D.PASTE SHEET'!G1537="","",UPPER('S.D.PASTE SHEET'!G1537))</f>
        <v/>
      </c>
      <c s="90" t="str">
        <f>IF('S.D.PASTE SHEET'!H1537="","",UPPER('S.D.PASTE SHEET'!H1537))</f>
        <v/>
      </c>
      <c s="90" t="str">
        <f>IF('S.D.PASTE SHEET'!I1537="","",'S.D.PASTE SHEET'!I1537)</f>
        <v/>
      </c>
      <c s="91" t="str">
        <f>IF('S.D.PASTE SHEET'!J1537="","",'S.D.PASTE SHEET'!J1537)</f>
        <v/>
      </c>
      <c s="90" t="str">
        <f>IF('S.D.PASTE SHEET'!K1537="","",'S.D.PASTE SHEET'!K1537)</f>
        <v/>
      </c>
      <c s="90" t="str">
        <f>IF('S.D.PASTE SHEET'!L1537="","",'S.D.PASTE SHEET'!L1537)</f>
        <v/>
      </c>
      <c s="90" t="str">
        <f>IF('S.D.PASTE SHEET'!M1537="","",'S.D.PASTE SHEET'!M1537)</f>
        <v/>
      </c>
      <c s="90" t="str">
        <f>IF('S.D.PASTE SHEET'!N1537="","",'S.D.PASTE SHEET'!N1537)</f>
        <v/>
      </c>
      <c s="90" t="str">
        <f>IF('S.D.PASTE SHEET'!O1537="","",'S.D.PASTE SHEET'!O1537)</f>
        <v/>
      </c>
      <c s="90" t="str">
        <f>IF('S.D.PASTE SHEET'!P1537="","",'S.D.PASTE SHEET'!P1537)</f>
        <v/>
      </c>
      <c s="90" t="str">
        <f>IF('S.D.PASTE SHEET'!Q1537="","",'S.D.PASTE SHEET'!Q1537)</f>
        <v/>
      </c>
      <c s="90" t="str">
        <f>IF('S.D.PASTE SHEET'!R1537="","",'S.D.PASTE SHEET'!R1537)</f>
        <v/>
      </c>
      <c s="90" t="str">
        <f>IF('S.D.PASTE SHEET'!S1537="","",'S.D.PASTE SHEET'!S1537)</f>
        <v/>
      </c>
      <c s="90" t="str">
        <f>IF('S.D.PASTE SHEET'!T1537="","",'S.D.PASTE SHEET'!T1537)</f>
        <v/>
      </c>
      <c s="90" t="str">
        <f>IF('S.D.PASTE SHEET'!U1537="","",'S.D.PASTE SHEET'!U1537)</f>
        <v/>
      </c>
      <c s="90" t="str">
        <f>IF('S.D.PASTE SHEET'!V1537="","",'S.D.PASTE SHEET'!V1537)</f>
        <v/>
      </c>
      <c s="90" t="str">
        <f>IF('S.D.PASTE SHEET'!W1537="","",'S.D.PASTE SHEET'!W1537)</f>
        <v/>
      </c>
      <c s="90" t="str">
        <f>IF('S.D.PASTE SHEET'!X1537="","",'S.D.PASTE SHEET'!X1537)</f>
        <v/>
      </c>
      <c s="90" t="str">
        <f>IF('S.D.PASTE SHEET'!Y1537="","",'S.D.PASTE SHEET'!Y1537)</f>
        <v/>
      </c>
      <c s="90" t="str">
        <f>IF('S.D.PASTE SHEET'!Z1537="","",'S.D.PASTE SHEET'!Z1537)</f>
        <v/>
      </c>
      <c s="90" t="str">
        <f>IF('S.D.PASTE SHEET'!AA1537="","",'S.D.PASTE SHEET'!AA1537)</f>
        <v/>
      </c>
      <c s="90" t="str">
        <f>IF('S.D.PASTE SHEET'!AB1537="","",'S.D.PASTE SHEET'!AB1537)</f>
        <v/>
      </c>
      <c s="90" t="str">
        <f>IF('S.D.PASTE SHEET'!AC1537="","",'S.D.PASTE SHEET'!AC1537)</f>
        <v/>
      </c>
      <c s="90" t="str">
        <f>IF('S.D.PASTE SHEET'!AD1537="","",'S.D.PASTE SHEET'!AD1537)</f>
        <v/>
      </c>
      <c s="34"/>
      <c s="32" t="str">
        <f>IF(AK1537="","",IF(AK1537&gt;0,COUNT($AG$2:AG1537),""))</f>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37" t="str">
        <f t="shared" si="215"/>
        <v/>
      </c>
      <c s="10" t="str">
        <f t="shared" si="215"/>
        <v/>
      </c>
      <c s="10" t="str">
        <f t="shared" si="215"/>
        <v/>
      </c>
      <c s="10" t="str">
        <f t="shared" si="215"/>
        <v/>
      </c>
      <c s="10" t="str">
        <f t="shared" si="215"/>
        <v/>
      </c>
      <c s="10" t="str">
        <f t="shared" si="215"/>
        <v/>
      </c>
      <c s="10" t="str">
        <f>IF(AND($AJ$1=5,$A1537=5),P1537,"")</f>
        <v/>
      </c>
      <c r="AX1537" s="32" t="str">
        <f>IF(BC1537="","",IF(BC1537&gt;0,COUNT($AY$2:AY1537),""))</f>
        <v/>
      </c>
      <c s="10" t="str">
        <f t="shared" si="209"/>
        <v/>
      </c>
      <c s="10" t="str">
        <f t="shared" si="216"/>
        <v/>
      </c>
      <c s="10" t="str">
        <f t="shared" si="216"/>
        <v/>
      </c>
      <c s="39" t="str">
        <f t="shared" si="216"/>
        <v/>
      </c>
      <c s="10" t="str">
        <f t="shared" si="216"/>
        <v/>
      </c>
      <c s="10" t="str">
        <f t="shared" si="216"/>
        <v/>
      </c>
      <c s="10" t="str">
        <f t="shared" si="216"/>
        <v/>
      </c>
      <c s="10" t="str">
        <f t="shared" si="216"/>
        <v/>
      </c>
      <c s="10" t="str">
        <f t="shared" si="216"/>
        <v/>
      </c>
      <c s="39" t="str">
        <f t="shared" si="216"/>
        <v/>
      </c>
      <c s="10" t="str">
        <f t="shared" si="216"/>
        <v/>
      </c>
      <c s="10" t="str">
        <f t="shared" si="216"/>
        <v/>
      </c>
      <c s="10" t="str">
        <f t="shared" si="216"/>
        <v/>
      </c>
      <c s="10" t="str">
        <f t="shared" si="216"/>
        <v/>
      </c>
      <c s="10" t="str">
        <f t="shared" si="216"/>
        <v/>
      </c>
      <c s="10" t="str">
        <f t="shared" si="216"/>
        <v/>
      </c>
    </row>
    <row r="1538" spans="1:66" ht="15.75" customHeight="1">
      <c r="A1538" s="90" t="str">
        <f>IF('S.D.PASTE SHEET'!A1538="","",'S.D.PASTE SHEET'!A1538)</f>
        <v/>
      </c>
      <c s="90" t="str">
        <f>IF('S.D.PASTE SHEET'!B1538="","",'S.D.PASTE SHEET'!B1538)</f>
        <v/>
      </c>
      <c s="90" t="str">
        <f>IF('S.D.PASTE SHEET'!C1538="","",'S.D.PASTE SHEET'!C1538)</f>
        <v/>
      </c>
      <c s="91" t="str">
        <f>IF('S.D.PASTE SHEET'!D1538="","",'S.D.PASTE SHEET'!D1538)</f>
        <v/>
      </c>
      <c s="90" t="str">
        <f>IF('S.D.PASTE SHEET'!E1538="","",UPPER('S.D.PASTE SHEET'!E1538))</f>
        <v/>
      </c>
      <c s="90" t="str">
        <f>IF('S.D.PASTE SHEET'!F1538="","",'S.D.PASTE SHEET'!F1538)</f>
        <v/>
      </c>
      <c s="90" t="str">
        <f>IF('S.D.PASTE SHEET'!G1538="","",UPPER('S.D.PASTE SHEET'!G1538))</f>
        <v/>
      </c>
      <c s="90" t="str">
        <f>IF('S.D.PASTE SHEET'!H1538="","",UPPER('S.D.PASTE SHEET'!H1538))</f>
        <v/>
      </c>
      <c s="90" t="str">
        <f>IF('S.D.PASTE SHEET'!I1538="","",'S.D.PASTE SHEET'!I1538)</f>
        <v/>
      </c>
      <c s="91" t="str">
        <f>IF('S.D.PASTE SHEET'!J1538="","",'S.D.PASTE SHEET'!J1538)</f>
        <v/>
      </c>
      <c s="90" t="str">
        <f>IF('S.D.PASTE SHEET'!K1538="","",'S.D.PASTE SHEET'!K1538)</f>
        <v/>
      </c>
      <c s="90" t="str">
        <f>IF('S.D.PASTE SHEET'!L1538="","",'S.D.PASTE SHEET'!L1538)</f>
        <v/>
      </c>
      <c s="90" t="str">
        <f>IF('S.D.PASTE SHEET'!M1538="","",'S.D.PASTE SHEET'!M1538)</f>
        <v/>
      </c>
      <c s="90" t="str">
        <f>IF('S.D.PASTE SHEET'!N1538="","",'S.D.PASTE SHEET'!N1538)</f>
        <v/>
      </c>
      <c s="90" t="str">
        <f>IF('S.D.PASTE SHEET'!O1538="","",'S.D.PASTE SHEET'!O1538)</f>
        <v/>
      </c>
      <c s="90" t="str">
        <f>IF('S.D.PASTE SHEET'!P1538="","",'S.D.PASTE SHEET'!P1538)</f>
        <v/>
      </c>
      <c s="90" t="str">
        <f>IF('S.D.PASTE SHEET'!Q1538="","",'S.D.PASTE SHEET'!Q1538)</f>
        <v/>
      </c>
      <c s="90" t="str">
        <f>IF('S.D.PASTE SHEET'!R1538="","",'S.D.PASTE SHEET'!R1538)</f>
        <v/>
      </c>
      <c s="90" t="str">
        <f>IF('S.D.PASTE SHEET'!S1538="","",'S.D.PASTE SHEET'!S1538)</f>
        <v/>
      </c>
      <c s="90" t="str">
        <f>IF('S.D.PASTE SHEET'!T1538="","",'S.D.PASTE SHEET'!T1538)</f>
        <v/>
      </c>
      <c s="90" t="str">
        <f>IF('S.D.PASTE SHEET'!U1538="","",'S.D.PASTE SHEET'!U1538)</f>
        <v/>
      </c>
      <c s="90" t="str">
        <f>IF('S.D.PASTE SHEET'!V1538="","",'S.D.PASTE SHEET'!V1538)</f>
        <v/>
      </c>
      <c s="90" t="str">
        <f>IF('S.D.PASTE SHEET'!W1538="","",'S.D.PASTE SHEET'!W1538)</f>
        <v/>
      </c>
      <c s="90" t="str">
        <f>IF('S.D.PASTE SHEET'!X1538="","",'S.D.PASTE SHEET'!X1538)</f>
        <v/>
      </c>
      <c s="90" t="str">
        <f>IF('S.D.PASTE SHEET'!Y1538="","",'S.D.PASTE SHEET'!Y1538)</f>
        <v/>
      </c>
      <c s="90" t="str">
        <f>IF('S.D.PASTE SHEET'!Z1538="","",'S.D.PASTE SHEET'!Z1538)</f>
        <v/>
      </c>
      <c s="90" t="str">
        <f>IF('S.D.PASTE SHEET'!AA1538="","",'S.D.PASTE SHEET'!AA1538)</f>
        <v/>
      </c>
      <c s="90" t="str">
        <f>IF('S.D.PASTE SHEET'!AB1538="","",'S.D.PASTE SHEET'!AB1538)</f>
        <v/>
      </c>
      <c s="90" t="str">
        <f>IF('S.D.PASTE SHEET'!AC1538="","",'S.D.PASTE SHEET'!AC1538)</f>
        <v/>
      </c>
      <c s="90" t="str">
        <f>IF('S.D.PASTE SHEET'!AD1538="","",'S.D.PASTE SHEET'!AD1538)</f>
        <v/>
      </c>
      <c s="34"/>
      <c s="32" t="str">
        <f>IF(AK1538="","",IF(AK1538&gt;0,COUNT($AG$2:AG1538),""))</f>
        <v/>
      </c>
      <c s="10" t="str">
        <f t="shared" si="217" ref="AG1538:AV1553">IF(AND($AJ$1=5,$A1538=5),A1538,"")</f>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38" s="32" t="str">
        <f>IF(BC1538="","",IF(BC1538&gt;0,COUNT($AY$2:AY1538),""))</f>
        <v/>
      </c>
      <c s="10" t="str">
        <f t="shared" si="218" ref="AY1538:AY1601">IF(AND($BB$1=5,$A1538=5,$BC$1=B1538),A1538,"")</f>
        <v/>
      </c>
      <c s="10" t="str">
        <f t="shared" si="219" ref="AZ1538:BN1553">IF(AND($BB$1=5,$A1538=5,$BC$1=$B1538),B1538,"")</f>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39" spans="1:66" ht="15.75" customHeight="1">
      <c r="A1539" s="90" t="str">
        <f>IF('S.D.PASTE SHEET'!A1539="","",'S.D.PASTE SHEET'!A1539)</f>
        <v/>
      </c>
      <c s="90" t="str">
        <f>IF('S.D.PASTE SHEET'!B1539="","",'S.D.PASTE SHEET'!B1539)</f>
        <v/>
      </c>
      <c s="90" t="str">
        <f>IF('S.D.PASTE SHEET'!C1539="","",'S.D.PASTE SHEET'!C1539)</f>
        <v/>
      </c>
      <c s="91" t="str">
        <f>IF('S.D.PASTE SHEET'!D1539="","",'S.D.PASTE SHEET'!D1539)</f>
        <v/>
      </c>
      <c s="90" t="str">
        <f>IF('S.D.PASTE SHEET'!E1539="","",UPPER('S.D.PASTE SHEET'!E1539))</f>
        <v/>
      </c>
      <c s="90" t="str">
        <f>IF('S.D.PASTE SHEET'!F1539="","",'S.D.PASTE SHEET'!F1539)</f>
        <v/>
      </c>
      <c s="90" t="str">
        <f>IF('S.D.PASTE SHEET'!G1539="","",UPPER('S.D.PASTE SHEET'!G1539))</f>
        <v/>
      </c>
      <c s="90" t="str">
        <f>IF('S.D.PASTE SHEET'!H1539="","",UPPER('S.D.PASTE SHEET'!H1539))</f>
        <v/>
      </c>
      <c s="90" t="str">
        <f>IF('S.D.PASTE SHEET'!I1539="","",'S.D.PASTE SHEET'!I1539)</f>
        <v/>
      </c>
      <c s="91" t="str">
        <f>IF('S.D.PASTE SHEET'!J1539="","",'S.D.PASTE SHEET'!J1539)</f>
        <v/>
      </c>
      <c s="90" t="str">
        <f>IF('S.D.PASTE SHEET'!K1539="","",'S.D.PASTE SHEET'!K1539)</f>
        <v/>
      </c>
      <c s="90" t="str">
        <f>IF('S.D.PASTE SHEET'!L1539="","",'S.D.PASTE SHEET'!L1539)</f>
        <v/>
      </c>
      <c s="90" t="str">
        <f>IF('S.D.PASTE SHEET'!M1539="","",'S.D.PASTE SHEET'!M1539)</f>
        <v/>
      </c>
      <c s="90" t="str">
        <f>IF('S.D.PASTE SHEET'!N1539="","",'S.D.PASTE SHEET'!N1539)</f>
        <v/>
      </c>
      <c s="90" t="str">
        <f>IF('S.D.PASTE SHEET'!O1539="","",'S.D.PASTE SHEET'!O1539)</f>
        <v/>
      </c>
      <c s="90" t="str">
        <f>IF('S.D.PASTE SHEET'!P1539="","",'S.D.PASTE SHEET'!P1539)</f>
        <v/>
      </c>
      <c s="90" t="str">
        <f>IF('S.D.PASTE SHEET'!Q1539="","",'S.D.PASTE SHEET'!Q1539)</f>
        <v/>
      </c>
      <c s="90" t="str">
        <f>IF('S.D.PASTE SHEET'!R1539="","",'S.D.PASTE SHEET'!R1539)</f>
        <v/>
      </c>
      <c s="90" t="str">
        <f>IF('S.D.PASTE SHEET'!S1539="","",'S.D.PASTE SHEET'!S1539)</f>
        <v/>
      </c>
      <c s="90" t="str">
        <f>IF('S.D.PASTE SHEET'!T1539="","",'S.D.PASTE SHEET'!T1539)</f>
        <v/>
      </c>
      <c s="90" t="str">
        <f>IF('S.D.PASTE SHEET'!U1539="","",'S.D.PASTE SHEET'!U1539)</f>
        <v/>
      </c>
      <c s="90" t="str">
        <f>IF('S.D.PASTE SHEET'!V1539="","",'S.D.PASTE SHEET'!V1539)</f>
        <v/>
      </c>
      <c s="90" t="str">
        <f>IF('S.D.PASTE SHEET'!W1539="","",'S.D.PASTE SHEET'!W1539)</f>
        <v/>
      </c>
      <c s="90" t="str">
        <f>IF('S.D.PASTE SHEET'!X1539="","",'S.D.PASTE SHEET'!X1539)</f>
        <v/>
      </c>
      <c s="90" t="str">
        <f>IF('S.D.PASTE SHEET'!Y1539="","",'S.D.PASTE SHEET'!Y1539)</f>
        <v/>
      </c>
      <c s="90" t="str">
        <f>IF('S.D.PASTE SHEET'!Z1539="","",'S.D.PASTE SHEET'!Z1539)</f>
        <v/>
      </c>
      <c s="90" t="str">
        <f>IF('S.D.PASTE SHEET'!AA1539="","",'S.D.PASTE SHEET'!AA1539)</f>
        <v/>
      </c>
      <c s="90" t="str">
        <f>IF('S.D.PASTE SHEET'!AB1539="","",'S.D.PASTE SHEET'!AB1539)</f>
        <v/>
      </c>
      <c s="90" t="str">
        <f>IF('S.D.PASTE SHEET'!AC1539="","",'S.D.PASTE SHEET'!AC1539)</f>
        <v/>
      </c>
      <c s="90" t="str">
        <f>IF('S.D.PASTE SHEET'!AD1539="","",'S.D.PASTE SHEET'!AD1539)</f>
        <v/>
      </c>
      <c s="34"/>
      <c s="32" t="str">
        <f>IF(AK1539="","",IF(AK1539&gt;0,COUNT($AG$2:AG1539),""))</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39" s="32" t="str">
        <f>IF(BC1539="","",IF(BC1539&gt;0,COUNT($AY$2:AY1539),""))</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0" spans="1:66" ht="15.75" customHeight="1">
      <c r="A1540" s="90" t="str">
        <f>IF('S.D.PASTE SHEET'!A1540="","",'S.D.PASTE SHEET'!A1540)</f>
        <v/>
      </c>
      <c s="90" t="str">
        <f>IF('S.D.PASTE SHEET'!B1540="","",'S.D.PASTE SHEET'!B1540)</f>
        <v/>
      </c>
      <c s="90" t="str">
        <f>IF('S.D.PASTE SHEET'!C1540="","",'S.D.PASTE SHEET'!C1540)</f>
        <v/>
      </c>
      <c s="91" t="str">
        <f>IF('S.D.PASTE SHEET'!D1540="","",'S.D.PASTE SHEET'!D1540)</f>
        <v/>
      </c>
      <c s="90" t="str">
        <f>IF('S.D.PASTE SHEET'!E1540="","",UPPER('S.D.PASTE SHEET'!E1540))</f>
        <v/>
      </c>
      <c s="90" t="str">
        <f>IF('S.D.PASTE SHEET'!F1540="","",'S.D.PASTE SHEET'!F1540)</f>
        <v/>
      </c>
      <c s="90" t="str">
        <f>IF('S.D.PASTE SHEET'!G1540="","",UPPER('S.D.PASTE SHEET'!G1540))</f>
        <v/>
      </c>
      <c s="90" t="str">
        <f>IF('S.D.PASTE SHEET'!H1540="","",UPPER('S.D.PASTE SHEET'!H1540))</f>
        <v/>
      </c>
      <c s="90" t="str">
        <f>IF('S.D.PASTE SHEET'!I1540="","",'S.D.PASTE SHEET'!I1540)</f>
        <v/>
      </c>
      <c s="91" t="str">
        <f>IF('S.D.PASTE SHEET'!J1540="","",'S.D.PASTE SHEET'!J1540)</f>
        <v/>
      </c>
      <c s="90" t="str">
        <f>IF('S.D.PASTE SHEET'!K1540="","",'S.D.PASTE SHEET'!K1540)</f>
        <v/>
      </c>
      <c s="90" t="str">
        <f>IF('S.D.PASTE SHEET'!L1540="","",'S.D.PASTE SHEET'!L1540)</f>
        <v/>
      </c>
      <c s="90" t="str">
        <f>IF('S.D.PASTE SHEET'!M1540="","",'S.D.PASTE SHEET'!M1540)</f>
        <v/>
      </c>
      <c s="90" t="str">
        <f>IF('S.D.PASTE SHEET'!N1540="","",'S.D.PASTE SHEET'!N1540)</f>
        <v/>
      </c>
      <c s="90" t="str">
        <f>IF('S.D.PASTE SHEET'!O1540="","",'S.D.PASTE SHEET'!O1540)</f>
        <v/>
      </c>
      <c s="90" t="str">
        <f>IF('S.D.PASTE SHEET'!P1540="","",'S.D.PASTE SHEET'!P1540)</f>
        <v/>
      </c>
      <c s="90" t="str">
        <f>IF('S.D.PASTE SHEET'!Q1540="","",'S.D.PASTE SHEET'!Q1540)</f>
        <v/>
      </c>
      <c s="90" t="str">
        <f>IF('S.D.PASTE SHEET'!R1540="","",'S.D.PASTE SHEET'!R1540)</f>
        <v/>
      </c>
      <c s="90" t="str">
        <f>IF('S.D.PASTE SHEET'!S1540="","",'S.D.PASTE SHEET'!S1540)</f>
        <v/>
      </c>
      <c s="90" t="str">
        <f>IF('S.D.PASTE SHEET'!T1540="","",'S.D.PASTE SHEET'!T1540)</f>
        <v/>
      </c>
      <c s="90" t="str">
        <f>IF('S.D.PASTE SHEET'!U1540="","",'S.D.PASTE SHEET'!U1540)</f>
        <v/>
      </c>
      <c s="90" t="str">
        <f>IF('S.D.PASTE SHEET'!V1540="","",'S.D.PASTE SHEET'!V1540)</f>
        <v/>
      </c>
      <c s="90" t="str">
        <f>IF('S.D.PASTE SHEET'!W1540="","",'S.D.PASTE SHEET'!W1540)</f>
        <v/>
      </c>
      <c s="90" t="str">
        <f>IF('S.D.PASTE SHEET'!X1540="","",'S.D.PASTE SHEET'!X1540)</f>
        <v/>
      </c>
      <c s="90" t="str">
        <f>IF('S.D.PASTE SHEET'!Y1540="","",'S.D.PASTE SHEET'!Y1540)</f>
        <v/>
      </c>
      <c s="90" t="str">
        <f>IF('S.D.PASTE SHEET'!Z1540="","",'S.D.PASTE SHEET'!Z1540)</f>
        <v/>
      </c>
      <c s="90" t="str">
        <f>IF('S.D.PASTE SHEET'!AA1540="","",'S.D.PASTE SHEET'!AA1540)</f>
        <v/>
      </c>
      <c s="90" t="str">
        <f>IF('S.D.PASTE SHEET'!AB1540="","",'S.D.PASTE SHEET'!AB1540)</f>
        <v/>
      </c>
      <c s="90" t="str">
        <f>IF('S.D.PASTE SHEET'!AC1540="","",'S.D.PASTE SHEET'!AC1540)</f>
        <v/>
      </c>
      <c s="90" t="str">
        <f>IF('S.D.PASTE SHEET'!AD1540="","",'S.D.PASTE SHEET'!AD1540)</f>
        <v/>
      </c>
      <c s="34"/>
      <c s="32" t="str">
        <f>IF(AK1540="","",IF(AK1540&gt;0,COUNT($AG$2:AG1540),""))</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0" s="32" t="str">
        <f>IF(BC1540="","",IF(BC1540&gt;0,COUNT($AY$2:AY1540),""))</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1" spans="1:66" ht="15.75" customHeight="1">
      <c r="A1541" s="90" t="str">
        <f>IF('S.D.PASTE SHEET'!A1541="","",'S.D.PASTE SHEET'!A1541)</f>
        <v/>
      </c>
      <c s="90" t="str">
        <f>IF('S.D.PASTE SHEET'!B1541="","",'S.D.PASTE SHEET'!B1541)</f>
        <v/>
      </c>
      <c s="90" t="str">
        <f>IF('S.D.PASTE SHEET'!C1541="","",'S.D.PASTE SHEET'!C1541)</f>
        <v/>
      </c>
      <c s="91" t="str">
        <f>IF('S.D.PASTE SHEET'!D1541="","",'S.D.PASTE SHEET'!D1541)</f>
        <v/>
      </c>
      <c s="90" t="str">
        <f>IF('S.D.PASTE SHEET'!E1541="","",UPPER('S.D.PASTE SHEET'!E1541))</f>
        <v/>
      </c>
      <c s="90" t="str">
        <f>IF('S.D.PASTE SHEET'!F1541="","",'S.D.PASTE SHEET'!F1541)</f>
        <v/>
      </c>
      <c s="90" t="str">
        <f>IF('S.D.PASTE SHEET'!G1541="","",UPPER('S.D.PASTE SHEET'!G1541))</f>
        <v/>
      </c>
      <c s="90" t="str">
        <f>IF('S.D.PASTE SHEET'!H1541="","",UPPER('S.D.PASTE SHEET'!H1541))</f>
        <v/>
      </c>
      <c s="90" t="str">
        <f>IF('S.D.PASTE SHEET'!I1541="","",'S.D.PASTE SHEET'!I1541)</f>
        <v/>
      </c>
      <c s="91" t="str">
        <f>IF('S.D.PASTE SHEET'!J1541="","",'S.D.PASTE SHEET'!J1541)</f>
        <v/>
      </c>
      <c s="90" t="str">
        <f>IF('S.D.PASTE SHEET'!K1541="","",'S.D.PASTE SHEET'!K1541)</f>
        <v/>
      </c>
      <c s="90" t="str">
        <f>IF('S.D.PASTE SHEET'!L1541="","",'S.D.PASTE SHEET'!L1541)</f>
        <v/>
      </c>
      <c s="90" t="str">
        <f>IF('S.D.PASTE SHEET'!M1541="","",'S.D.PASTE SHEET'!M1541)</f>
        <v/>
      </c>
      <c s="90" t="str">
        <f>IF('S.D.PASTE SHEET'!N1541="","",'S.D.PASTE SHEET'!N1541)</f>
        <v/>
      </c>
      <c s="90" t="str">
        <f>IF('S.D.PASTE SHEET'!O1541="","",'S.D.PASTE SHEET'!O1541)</f>
        <v/>
      </c>
      <c s="90" t="str">
        <f>IF('S.D.PASTE SHEET'!P1541="","",'S.D.PASTE SHEET'!P1541)</f>
        <v/>
      </c>
      <c s="90" t="str">
        <f>IF('S.D.PASTE SHEET'!Q1541="","",'S.D.PASTE SHEET'!Q1541)</f>
        <v/>
      </c>
      <c s="90" t="str">
        <f>IF('S.D.PASTE SHEET'!R1541="","",'S.D.PASTE SHEET'!R1541)</f>
        <v/>
      </c>
      <c s="90" t="str">
        <f>IF('S.D.PASTE SHEET'!S1541="","",'S.D.PASTE SHEET'!S1541)</f>
        <v/>
      </c>
      <c s="90" t="str">
        <f>IF('S.D.PASTE SHEET'!T1541="","",'S.D.PASTE SHEET'!T1541)</f>
        <v/>
      </c>
      <c s="90" t="str">
        <f>IF('S.D.PASTE SHEET'!U1541="","",'S.D.PASTE SHEET'!U1541)</f>
        <v/>
      </c>
      <c s="90" t="str">
        <f>IF('S.D.PASTE SHEET'!V1541="","",'S.D.PASTE SHEET'!V1541)</f>
        <v/>
      </c>
      <c s="90" t="str">
        <f>IF('S.D.PASTE SHEET'!W1541="","",'S.D.PASTE SHEET'!W1541)</f>
        <v/>
      </c>
      <c s="90" t="str">
        <f>IF('S.D.PASTE SHEET'!X1541="","",'S.D.PASTE SHEET'!X1541)</f>
        <v/>
      </c>
      <c s="90" t="str">
        <f>IF('S.D.PASTE SHEET'!Y1541="","",'S.D.PASTE SHEET'!Y1541)</f>
        <v/>
      </c>
      <c s="90" t="str">
        <f>IF('S.D.PASTE SHEET'!Z1541="","",'S.D.PASTE SHEET'!Z1541)</f>
        <v/>
      </c>
      <c s="90" t="str">
        <f>IF('S.D.PASTE SHEET'!AA1541="","",'S.D.PASTE SHEET'!AA1541)</f>
        <v/>
      </c>
      <c s="90" t="str">
        <f>IF('S.D.PASTE SHEET'!AB1541="","",'S.D.PASTE SHEET'!AB1541)</f>
        <v/>
      </c>
      <c s="90" t="str">
        <f>IF('S.D.PASTE SHEET'!AC1541="","",'S.D.PASTE SHEET'!AC1541)</f>
        <v/>
      </c>
      <c s="90" t="str">
        <f>IF('S.D.PASTE SHEET'!AD1541="","",'S.D.PASTE SHEET'!AD1541)</f>
        <v/>
      </c>
      <c s="34"/>
      <c s="32" t="str">
        <f>IF(AK1541="","",IF(AK1541&gt;0,COUNT($AG$2:AG1541),""))</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1" s="32" t="str">
        <f>IF(BC1541="","",IF(BC1541&gt;0,COUNT($AY$2:AY1541),""))</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2" spans="1:66" ht="15.75" customHeight="1">
      <c r="A1542" s="90" t="str">
        <f>IF('S.D.PASTE SHEET'!A1542="","",'S.D.PASTE SHEET'!A1542)</f>
        <v/>
      </c>
      <c s="90" t="str">
        <f>IF('S.D.PASTE SHEET'!B1542="","",'S.D.PASTE SHEET'!B1542)</f>
        <v/>
      </c>
      <c s="90" t="str">
        <f>IF('S.D.PASTE SHEET'!C1542="","",'S.D.PASTE SHEET'!C1542)</f>
        <v/>
      </c>
      <c s="91" t="str">
        <f>IF('S.D.PASTE SHEET'!D1542="","",'S.D.PASTE SHEET'!D1542)</f>
        <v/>
      </c>
      <c s="90" t="str">
        <f>IF('S.D.PASTE SHEET'!E1542="","",UPPER('S.D.PASTE SHEET'!E1542))</f>
        <v/>
      </c>
      <c s="90" t="str">
        <f>IF('S.D.PASTE SHEET'!F1542="","",'S.D.PASTE SHEET'!F1542)</f>
        <v/>
      </c>
      <c s="90" t="str">
        <f>IF('S.D.PASTE SHEET'!G1542="","",UPPER('S.D.PASTE SHEET'!G1542))</f>
        <v/>
      </c>
      <c s="90" t="str">
        <f>IF('S.D.PASTE SHEET'!H1542="","",UPPER('S.D.PASTE SHEET'!H1542))</f>
        <v/>
      </c>
      <c s="90" t="str">
        <f>IF('S.D.PASTE SHEET'!I1542="","",'S.D.PASTE SHEET'!I1542)</f>
        <v/>
      </c>
      <c s="91" t="str">
        <f>IF('S.D.PASTE SHEET'!J1542="","",'S.D.PASTE SHEET'!J1542)</f>
        <v/>
      </c>
      <c s="90" t="str">
        <f>IF('S.D.PASTE SHEET'!K1542="","",'S.D.PASTE SHEET'!K1542)</f>
        <v/>
      </c>
      <c s="90" t="str">
        <f>IF('S.D.PASTE SHEET'!L1542="","",'S.D.PASTE SHEET'!L1542)</f>
        <v/>
      </c>
      <c s="90" t="str">
        <f>IF('S.D.PASTE SHEET'!M1542="","",'S.D.PASTE SHEET'!M1542)</f>
        <v/>
      </c>
      <c s="90" t="str">
        <f>IF('S.D.PASTE SHEET'!N1542="","",'S.D.PASTE SHEET'!N1542)</f>
        <v/>
      </c>
      <c s="90" t="str">
        <f>IF('S.D.PASTE SHEET'!O1542="","",'S.D.PASTE SHEET'!O1542)</f>
        <v/>
      </c>
      <c s="90" t="str">
        <f>IF('S.D.PASTE SHEET'!P1542="","",'S.D.PASTE SHEET'!P1542)</f>
        <v/>
      </c>
      <c s="90" t="str">
        <f>IF('S.D.PASTE SHEET'!Q1542="","",'S.D.PASTE SHEET'!Q1542)</f>
        <v/>
      </c>
      <c s="90" t="str">
        <f>IF('S.D.PASTE SHEET'!R1542="","",'S.D.PASTE SHEET'!R1542)</f>
        <v/>
      </c>
      <c s="90" t="str">
        <f>IF('S.D.PASTE SHEET'!S1542="","",'S.D.PASTE SHEET'!S1542)</f>
        <v/>
      </c>
      <c s="90" t="str">
        <f>IF('S.D.PASTE SHEET'!T1542="","",'S.D.PASTE SHEET'!T1542)</f>
        <v/>
      </c>
      <c s="90" t="str">
        <f>IF('S.D.PASTE SHEET'!U1542="","",'S.D.PASTE SHEET'!U1542)</f>
        <v/>
      </c>
      <c s="90" t="str">
        <f>IF('S.D.PASTE SHEET'!V1542="","",'S.D.PASTE SHEET'!V1542)</f>
        <v/>
      </c>
      <c s="90" t="str">
        <f>IF('S.D.PASTE SHEET'!W1542="","",'S.D.PASTE SHEET'!W1542)</f>
        <v/>
      </c>
      <c s="90" t="str">
        <f>IF('S.D.PASTE SHEET'!X1542="","",'S.D.PASTE SHEET'!X1542)</f>
        <v/>
      </c>
      <c s="90" t="str">
        <f>IF('S.D.PASTE SHEET'!Y1542="","",'S.D.PASTE SHEET'!Y1542)</f>
        <v/>
      </c>
      <c s="90" t="str">
        <f>IF('S.D.PASTE SHEET'!Z1542="","",'S.D.PASTE SHEET'!Z1542)</f>
        <v/>
      </c>
      <c s="90" t="str">
        <f>IF('S.D.PASTE SHEET'!AA1542="","",'S.D.PASTE SHEET'!AA1542)</f>
        <v/>
      </c>
      <c s="90" t="str">
        <f>IF('S.D.PASTE SHEET'!AB1542="","",'S.D.PASTE SHEET'!AB1542)</f>
        <v/>
      </c>
      <c s="90" t="str">
        <f>IF('S.D.PASTE SHEET'!AC1542="","",'S.D.PASTE SHEET'!AC1542)</f>
        <v/>
      </c>
      <c s="90" t="str">
        <f>IF('S.D.PASTE SHEET'!AD1542="","",'S.D.PASTE SHEET'!AD1542)</f>
        <v/>
      </c>
      <c s="34"/>
      <c s="32" t="str">
        <f>IF(AK1542="","",IF(AK1542&gt;0,COUNT($AG$2:AG1542),""))</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2" s="32" t="str">
        <f>IF(BC1542="","",IF(BC1542&gt;0,COUNT($AY$2:AY1542),""))</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3" spans="1:66" ht="15.75" customHeight="1">
      <c r="A1543" s="90" t="str">
        <f>IF('S.D.PASTE SHEET'!A1543="","",'S.D.PASTE SHEET'!A1543)</f>
        <v/>
      </c>
      <c s="90" t="str">
        <f>IF('S.D.PASTE SHEET'!B1543="","",'S.D.PASTE SHEET'!B1543)</f>
        <v/>
      </c>
      <c s="90" t="str">
        <f>IF('S.D.PASTE SHEET'!C1543="","",'S.D.PASTE SHEET'!C1543)</f>
        <v/>
      </c>
      <c s="91" t="str">
        <f>IF('S.D.PASTE SHEET'!D1543="","",'S.D.PASTE SHEET'!D1543)</f>
        <v/>
      </c>
      <c s="90" t="str">
        <f>IF('S.D.PASTE SHEET'!E1543="","",UPPER('S.D.PASTE SHEET'!E1543))</f>
        <v/>
      </c>
      <c s="90" t="str">
        <f>IF('S.D.PASTE SHEET'!F1543="","",'S.D.PASTE SHEET'!F1543)</f>
        <v/>
      </c>
      <c s="90" t="str">
        <f>IF('S.D.PASTE SHEET'!G1543="","",UPPER('S.D.PASTE SHEET'!G1543))</f>
        <v/>
      </c>
      <c s="90" t="str">
        <f>IF('S.D.PASTE SHEET'!H1543="","",UPPER('S.D.PASTE SHEET'!H1543))</f>
        <v/>
      </c>
      <c s="90" t="str">
        <f>IF('S.D.PASTE SHEET'!I1543="","",'S.D.PASTE SHEET'!I1543)</f>
        <v/>
      </c>
      <c s="91" t="str">
        <f>IF('S.D.PASTE SHEET'!J1543="","",'S.D.PASTE SHEET'!J1543)</f>
        <v/>
      </c>
      <c s="90" t="str">
        <f>IF('S.D.PASTE SHEET'!K1543="","",'S.D.PASTE SHEET'!K1543)</f>
        <v/>
      </c>
      <c s="90" t="str">
        <f>IF('S.D.PASTE SHEET'!L1543="","",'S.D.PASTE SHEET'!L1543)</f>
        <v/>
      </c>
      <c s="90" t="str">
        <f>IF('S.D.PASTE SHEET'!M1543="","",'S.D.PASTE SHEET'!M1543)</f>
        <v/>
      </c>
      <c s="90" t="str">
        <f>IF('S.D.PASTE SHEET'!N1543="","",'S.D.PASTE SHEET'!N1543)</f>
        <v/>
      </c>
      <c s="90" t="str">
        <f>IF('S.D.PASTE SHEET'!O1543="","",'S.D.PASTE SHEET'!O1543)</f>
        <v/>
      </c>
      <c s="90" t="str">
        <f>IF('S.D.PASTE SHEET'!P1543="","",'S.D.PASTE SHEET'!P1543)</f>
        <v/>
      </c>
      <c s="90" t="str">
        <f>IF('S.D.PASTE SHEET'!Q1543="","",'S.D.PASTE SHEET'!Q1543)</f>
        <v/>
      </c>
      <c s="90" t="str">
        <f>IF('S.D.PASTE SHEET'!R1543="","",'S.D.PASTE SHEET'!R1543)</f>
        <v/>
      </c>
      <c s="90" t="str">
        <f>IF('S.D.PASTE SHEET'!S1543="","",'S.D.PASTE SHEET'!S1543)</f>
        <v/>
      </c>
      <c s="90" t="str">
        <f>IF('S.D.PASTE SHEET'!T1543="","",'S.D.PASTE SHEET'!T1543)</f>
        <v/>
      </c>
      <c s="90" t="str">
        <f>IF('S.D.PASTE SHEET'!U1543="","",'S.D.PASTE SHEET'!U1543)</f>
        <v/>
      </c>
      <c s="90" t="str">
        <f>IF('S.D.PASTE SHEET'!V1543="","",'S.D.PASTE SHEET'!V1543)</f>
        <v/>
      </c>
      <c s="90" t="str">
        <f>IF('S.D.PASTE SHEET'!W1543="","",'S.D.PASTE SHEET'!W1543)</f>
        <v/>
      </c>
      <c s="90" t="str">
        <f>IF('S.D.PASTE SHEET'!X1543="","",'S.D.PASTE SHEET'!X1543)</f>
        <v/>
      </c>
      <c s="90" t="str">
        <f>IF('S.D.PASTE SHEET'!Y1543="","",'S.D.PASTE SHEET'!Y1543)</f>
        <v/>
      </c>
      <c s="90" t="str">
        <f>IF('S.D.PASTE SHEET'!Z1543="","",'S.D.PASTE SHEET'!Z1543)</f>
        <v/>
      </c>
      <c s="90" t="str">
        <f>IF('S.D.PASTE SHEET'!AA1543="","",'S.D.PASTE SHEET'!AA1543)</f>
        <v/>
      </c>
      <c s="90" t="str">
        <f>IF('S.D.PASTE SHEET'!AB1543="","",'S.D.PASTE SHEET'!AB1543)</f>
        <v/>
      </c>
      <c s="90" t="str">
        <f>IF('S.D.PASTE SHEET'!AC1543="","",'S.D.PASTE SHEET'!AC1543)</f>
        <v/>
      </c>
      <c s="90" t="str">
        <f>IF('S.D.PASTE SHEET'!AD1543="","",'S.D.PASTE SHEET'!AD1543)</f>
        <v/>
      </c>
      <c s="34"/>
      <c s="32" t="str">
        <f>IF(AK1543="","",IF(AK1543&gt;0,COUNT($AG$2:AG1543),""))</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3" s="32" t="str">
        <f>IF(BC1543="","",IF(BC1543&gt;0,COUNT($AY$2:AY1543),""))</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4" spans="1:66" ht="15.75" customHeight="1">
      <c r="A1544" s="90" t="str">
        <f>IF('S.D.PASTE SHEET'!A1544="","",'S.D.PASTE SHEET'!A1544)</f>
        <v/>
      </c>
      <c s="90" t="str">
        <f>IF('S.D.PASTE SHEET'!B1544="","",'S.D.PASTE SHEET'!B1544)</f>
        <v/>
      </c>
      <c s="90" t="str">
        <f>IF('S.D.PASTE SHEET'!C1544="","",'S.D.PASTE SHEET'!C1544)</f>
        <v/>
      </c>
      <c s="91" t="str">
        <f>IF('S.D.PASTE SHEET'!D1544="","",'S.D.PASTE SHEET'!D1544)</f>
        <v/>
      </c>
      <c s="90" t="str">
        <f>IF('S.D.PASTE SHEET'!E1544="","",UPPER('S.D.PASTE SHEET'!E1544))</f>
        <v/>
      </c>
      <c s="90" t="str">
        <f>IF('S.D.PASTE SHEET'!F1544="","",'S.D.PASTE SHEET'!F1544)</f>
        <v/>
      </c>
      <c s="90" t="str">
        <f>IF('S.D.PASTE SHEET'!G1544="","",UPPER('S.D.PASTE SHEET'!G1544))</f>
        <v/>
      </c>
      <c s="90" t="str">
        <f>IF('S.D.PASTE SHEET'!H1544="","",UPPER('S.D.PASTE SHEET'!H1544))</f>
        <v/>
      </c>
      <c s="90" t="str">
        <f>IF('S.D.PASTE SHEET'!I1544="","",'S.D.PASTE SHEET'!I1544)</f>
        <v/>
      </c>
      <c s="91" t="str">
        <f>IF('S.D.PASTE SHEET'!J1544="","",'S.D.PASTE SHEET'!J1544)</f>
        <v/>
      </c>
      <c s="90" t="str">
        <f>IF('S.D.PASTE SHEET'!K1544="","",'S.D.PASTE SHEET'!K1544)</f>
        <v/>
      </c>
      <c s="90" t="str">
        <f>IF('S.D.PASTE SHEET'!L1544="","",'S.D.PASTE SHEET'!L1544)</f>
        <v/>
      </c>
      <c s="90" t="str">
        <f>IF('S.D.PASTE SHEET'!M1544="","",'S.D.PASTE SHEET'!M1544)</f>
        <v/>
      </c>
      <c s="90" t="str">
        <f>IF('S.D.PASTE SHEET'!N1544="","",'S.D.PASTE SHEET'!N1544)</f>
        <v/>
      </c>
      <c s="90" t="str">
        <f>IF('S.D.PASTE SHEET'!O1544="","",'S.D.PASTE SHEET'!O1544)</f>
        <v/>
      </c>
      <c s="90" t="str">
        <f>IF('S.D.PASTE SHEET'!P1544="","",'S.D.PASTE SHEET'!P1544)</f>
        <v/>
      </c>
      <c s="90" t="str">
        <f>IF('S.D.PASTE SHEET'!Q1544="","",'S.D.PASTE SHEET'!Q1544)</f>
        <v/>
      </c>
      <c s="90" t="str">
        <f>IF('S.D.PASTE SHEET'!R1544="","",'S.D.PASTE SHEET'!R1544)</f>
        <v/>
      </c>
      <c s="90" t="str">
        <f>IF('S.D.PASTE SHEET'!S1544="","",'S.D.PASTE SHEET'!S1544)</f>
        <v/>
      </c>
      <c s="90" t="str">
        <f>IF('S.D.PASTE SHEET'!T1544="","",'S.D.PASTE SHEET'!T1544)</f>
        <v/>
      </c>
      <c s="90" t="str">
        <f>IF('S.D.PASTE SHEET'!U1544="","",'S.D.PASTE SHEET'!U1544)</f>
        <v/>
      </c>
      <c s="90" t="str">
        <f>IF('S.D.PASTE SHEET'!V1544="","",'S.D.PASTE SHEET'!V1544)</f>
        <v/>
      </c>
      <c s="90" t="str">
        <f>IF('S.D.PASTE SHEET'!W1544="","",'S.D.PASTE SHEET'!W1544)</f>
        <v/>
      </c>
      <c s="90" t="str">
        <f>IF('S.D.PASTE SHEET'!X1544="","",'S.D.PASTE SHEET'!X1544)</f>
        <v/>
      </c>
      <c s="90" t="str">
        <f>IF('S.D.PASTE SHEET'!Y1544="","",'S.D.PASTE SHEET'!Y1544)</f>
        <v/>
      </c>
      <c s="90" t="str">
        <f>IF('S.D.PASTE SHEET'!Z1544="","",'S.D.PASTE SHEET'!Z1544)</f>
        <v/>
      </c>
      <c s="90" t="str">
        <f>IF('S.D.PASTE SHEET'!AA1544="","",'S.D.PASTE SHEET'!AA1544)</f>
        <v/>
      </c>
      <c s="90" t="str">
        <f>IF('S.D.PASTE SHEET'!AB1544="","",'S.D.PASTE SHEET'!AB1544)</f>
        <v/>
      </c>
      <c s="90" t="str">
        <f>IF('S.D.PASTE SHEET'!AC1544="","",'S.D.PASTE SHEET'!AC1544)</f>
        <v/>
      </c>
      <c s="90" t="str">
        <f>IF('S.D.PASTE SHEET'!AD1544="","",'S.D.PASTE SHEET'!AD1544)</f>
        <v/>
      </c>
      <c s="34"/>
      <c s="32" t="str">
        <f>IF(AK1544="","",IF(AK1544&gt;0,COUNT($AG$2:AG1544),""))</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4" s="32" t="str">
        <f>IF(BC1544="","",IF(BC1544&gt;0,COUNT($AY$2:AY1544),""))</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5" spans="1:66" ht="15.75" customHeight="1">
      <c r="A1545" s="90" t="str">
        <f>IF('S.D.PASTE SHEET'!A1545="","",'S.D.PASTE SHEET'!A1545)</f>
        <v/>
      </c>
      <c s="90" t="str">
        <f>IF('S.D.PASTE SHEET'!B1545="","",'S.D.PASTE SHEET'!B1545)</f>
        <v/>
      </c>
      <c s="90" t="str">
        <f>IF('S.D.PASTE SHEET'!C1545="","",'S.D.PASTE SHEET'!C1545)</f>
        <v/>
      </c>
      <c s="91" t="str">
        <f>IF('S.D.PASTE SHEET'!D1545="","",'S.D.PASTE SHEET'!D1545)</f>
        <v/>
      </c>
      <c s="90" t="str">
        <f>IF('S.D.PASTE SHEET'!E1545="","",UPPER('S.D.PASTE SHEET'!E1545))</f>
        <v/>
      </c>
      <c s="90" t="str">
        <f>IF('S.D.PASTE SHEET'!F1545="","",'S.D.PASTE SHEET'!F1545)</f>
        <v/>
      </c>
      <c s="90" t="str">
        <f>IF('S.D.PASTE SHEET'!G1545="","",UPPER('S.D.PASTE SHEET'!G1545))</f>
        <v/>
      </c>
      <c s="90" t="str">
        <f>IF('S.D.PASTE SHEET'!H1545="","",UPPER('S.D.PASTE SHEET'!H1545))</f>
        <v/>
      </c>
      <c s="90" t="str">
        <f>IF('S.D.PASTE SHEET'!I1545="","",'S.D.PASTE SHEET'!I1545)</f>
        <v/>
      </c>
      <c s="91" t="str">
        <f>IF('S.D.PASTE SHEET'!J1545="","",'S.D.PASTE SHEET'!J1545)</f>
        <v/>
      </c>
      <c s="90" t="str">
        <f>IF('S.D.PASTE SHEET'!K1545="","",'S.D.PASTE SHEET'!K1545)</f>
        <v/>
      </c>
      <c s="90" t="str">
        <f>IF('S.D.PASTE SHEET'!L1545="","",'S.D.PASTE SHEET'!L1545)</f>
        <v/>
      </c>
      <c s="90" t="str">
        <f>IF('S.D.PASTE SHEET'!M1545="","",'S.D.PASTE SHEET'!M1545)</f>
        <v/>
      </c>
      <c s="90" t="str">
        <f>IF('S.D.PASTE SHEET'!N1545="","",'S.D.PASTE SHEET'!N1545)</f>
        <v/>
      </c>
      <c s="90" t="str">
        <f>IF('S.D.PASTE SHEET'!O1545="","",'S.D.PASTE SHEET'!O1545)</f>
        <v/>
      </c>
      <c s="90" t="str">
        <f>IF('S.D.PASTE SHEET'!P1545="","",'S.D.PASTE SHEET'!P1545)</f>
        <v/>
      </c>
      <c s="90" t="str">
        <f>IF('S.D.PASTE SHEET'!Q1545="","",'S.D.PASTE SHEET'!Q1545)</f>
        <v/>
      </c>
      <c s="90" t="str">
        <f>IF('S.D.PASTE SHEET'!R1545="","",'S.D.PASTE SHEET'!R1545)</f>
        <v/>
      </c>
      <c s="90" t="str">
        <f>IF('S.D.PASTE SHEET'!S1545="","",'S.D.PASTE SHEET'!S1545)</f>
        <v/>
      </c>
      <c s="90" t="str">
        <f>IF('S.D.PASTE SHEET'!T1545="","",'S.D.PASTE SHEET'!T1545)</f>
        <v/>
      </c>
      <c s="90" t="str">
        <f>IF('S.D.PASTE SHEET'!U1545="","",'S.D.PASTE SHEET'!U1545)</f>
        <v/>
      </c>
      <c s="90" t="str">
        <f>IF('S.D.PASTE SHEET'!V1545="","",'S.D.PASTE SHEET'!V1545)</f>
        <v/>
      </c>
      <c s="90" t="str">
        <f>IF('S.D.PASTE SHEET'!W1545="","",'S.D.PASTE SHEET'!W1545)</f>
        <v/>
      </c>
      <c s="90" t="str">
        <f>IF('S.D.PASTE SHEET'!X1545="","",'S.D.PASTE SHEET'!X1545)</f>
        <v/>
      </c>
      <c s="90" t="str">
        <f>IF('S.D.PASTE SHEET'!Y1545="","",'S.D.PASTE SHEET'!Y1545)</f>
        <v/>
      </c>
      <c s="90" t="str">
        <f>IF('S.D.PASTE SHEET'!Z1545="","",'S.D.PASTE SHEET'!Z1545)</f>
        <v/>
      </c>
      <c s="90" t="str">
        <f>IF('S.D.PASTE SHEET'!AA1545="","",'S.D.PASTE SHEET'!AA1545)</f>
        <v/>
      </c>
      <c s="90" t="str">
        <f>IF('S.D.PASTE SHEET'!AB1545="","",'S.D.PASTE SHEET'!AB1545)</f>
        <v/>
      </c>
      <c s="90" t="str">
        <f>IF('S.D.PASTE SHEET'!AC1545="","",'S.D.PASTE SHEET'!AC1545)</f>
        <v/>
      </c>
      <c s="90" t="str">
        <f>IF('S.D.PASTE SHEET'!AD1545="","",'S.D.PASTE SHEET'!AD1545)</f>
        <v/>
      </c>
      <c s="34"/>
      <c s="32" t="str">
        <f>IF(AK1545="","",IF(AK1545&gt;0,COUNT($AG$2:AG1545),""))</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5" s="32" t="str">
        <f>IF(BC1545="","",IF(BC1545&gt;0,COUNT($AY$2:AY1545),""))</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6" spans="1:66" ht="15.75" customHeight="1">
      <c r="A1546" s="90" t="str">
        <f>IF('S.D.PASTE SHEET'!A1546="","",'S.D.PASTE SHEET'!A1546)</f>
        <v/>
      </c>
      <c s="90" t="str">
        <f>IF('S.D.PASTE SHEET'!B1546="","",'S.D.PASTE SHEET'!B1546)</f>
        <v/>
      </c>
      <c s="90" t="str">
        <f>IF('S.D.PASTE SHEET'!C1546="","",'S.D.PASTE SHEET'!C1546)</f>
        <v/>
      </c>
      <c s="91" t="str">
        <f>IF('S.D.PASTE SHEET'!D1546="","",'S.D.PASTE SHEET'!D1546)</f>
        <v/>
      </c>
      <c s="90" t="str">
        <f>IF('S.D.PASTE SHEET'!E1546="","",UPPER('S.D.PASTE SHEET'!E1546))</f>
        <v/>
      </c>
      <c s="90" t="str">
        <f>IF('S.D.PASTE SHEET'!F1546="","",'S.D.PASTE SHEET'!F1546)</f>
        <v/>
      </c>
      <c s="90" t="str">
        <f>IF('S.D.PASTE SHEET'!G1546="","",UPPER('S.D.PASTE SHEET'!G1546))</f>
        <v/>
      </c>
      <c s="90" t="str">
        <f>IF('S.D.PASTE SHEET'!H1546="","",UPPER('S.D.PASTE SHEET'!H1546))</f>
        <v/>
      </c>
      <c s="90" t="str">
        <f>IF('S.D.PASTE SHEET'!I1546="","",'S.D.PASTE SHEET'!I1546)</f>
        <v/>
      </c>
      <c s="91" t="str">
        <f>IF('S.D.PASTE SHEET'!J1546="","",'S.D.PASTE SHEET'!J1546)</f>
        <v/>
      </c>
      <c s="90" t="str">
        <f>IF('S.D.PASTE SHEET'!K1546="","",'S.D.PASTE SHEET'!K1546)</f>
        <v/>
      </c>
      <c s="90" t="str">
        <f>IF('S.D.PASTE SHEET'!L1546="","",'S.D.PASTE SHEET'!L1546)</f>
        <v/>
      </c>
      <c s="90" t="str">
        <f>IF('S.D.PASTE SHEET'!M1546="","",'S.D.PASTE SHEET'!M1546)</f>
        <v/>
      </c>
      <c s="90" t="str">
        <f>IF('S.D.PASTE SHEET'!N1546="","",'S.D.PASTE SHEET'!N1546)</f>
        <v/>
      </c>
      <c s="90" t="str">
        <f>IF('S.D.PASTE SHEET'!O1546="","",'S.D.PASTE SHEET'!O1546)</f>
        <v/>
      </c>
      <c s="90" t="str">
        <f>IF('S.D.PASTE SHEET'!P1546="","",'S.D.PASTE SHEET'!P1546)</f>
        <v/>
      </c>
      <c s="90" t="str">
        <f>IF('S.D.PASTE SHEET'!Q1546="","",'S.D.PASTE SHEET'!Q1546)</f>
        <v/>
      </c>
      <c s="90" t="str">
        <f>IF('S.D.PASTE SHEET'!R1546="","",'S.D.PASTE SHEET'!R1546)</f>
        <v/>
      </c>
      <c s="90" t="str">
        <f>IF('S.D.PASTE SHEET'!S1546="","",'S.D.PASTE SHEET'!S1546)</f>
        <v/>
      </c>
      <c s="90" t="str">
        <f>IF('S.D.PASTE SHEET'!T1546="","",'S.D.PASTE SHEET'!T1546)</f>
        <v/>
      </c>
      <c s="90" t="str">
        <f>IF('S.D.PASTE SHEET'!U1546="","",'S.D.PASTE SHEET'!U1546)</f>
        <v/>
      </c>
      <c s="90" t="str">
        <f>IF('S.D.PASTE SHEET'!V1546="","",'S.D.PASTE SHEET'!V1546)</f>
        <v/>
      </c>
      <c s="90" t="str">
        <f>IF('S.D.PASTE SHEET'!W1546="","",'S.D.PASTE SHEET'!W1546)</f>
        <v/>
      </c>
      <c s="90" t="str">
        <f>IF('S.D.PASTE SHEET'!X1546="","",'S.D.PASTE SHEET'!X1546)</f>
        <v/>
      </c>
      <c s="90" t="str">
        <f>IF('S.D.PASTE SHEET'!Y1546="","",'S.D.PASTE SHEET'!Y1546)</f>
        <v/>
      </c>
      <c s="90" t="str">
        <f>IF('S.D.PASTE SHEET'!Z1546="","",'S.D.PASTE SHEET'!Z1546)</f>
        <v/>
      </c>
      <c s="90" t="str">
        <f>IF('S.D.PASTE SHEET'!AA1546="","",'S.D.PASTE SHEET'!AA1546)</f>
        <v/>
      </c>
      <c s="90" t="str">
        <f>IF('S.D.PASTE SHEET'!AB1546="","",'S.D.PASTE SHEET'!AB1546)</f>
        <v/>
      </c>
      <c s="90" t="str">
        <f>IF('S.D.PASTE SHEET'!AC1546="","",'S.D.PASTE SHEET'!AC1546)</f>
        <v/>
      </c>
      <c s="90" t="str">
        <f>IF('S.D.PASTE SHEET'!AD1546="","",'S.D.PASTE SHEET'!AD1546)</f>
        <v/>
      </c>
      <c s="34"/>
      <c s="32" t="str">
        <f>IF(AK1546="","",IF(AK1546&gt;0,COUNT($AG$2:AG1546),""))</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6" s="32" t="str">
        <f>IF(BC1546="","",IF(BC1546&gt;0,COUNT($AY$2:AY1546),""))</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7" spans="1:66" ht="15.75" customHeight="1">
      <c r="A1547" s="90" t="str">
        <f>IF('S.D.PASTE SHEET'!A1547="","",'S.D.PASTE SHEET'!A1547)</f>
        <v/>
      </c>
      <c s="90" t="str">
        <f>IF('S.D.PASTE SHEET'!B1547="","",'S.D.PASTE SHEET'!B1547)</f>
        <v/>
      </c>
      <c s="90" t="str">
        <f>IF('S.D.PASTE SHEET'!C1547="","",'S.D.PASTE SHEET'!C1547)</f>
        <v/>
      </c>
      <c s="91" t="str">
        <f>IF('S.D.PASTE SHEET'!D1547="","",'S.D.PASTE SHEET'!D1547)</f>
        <v/>
      </c>
      <c s="90" t="str">
        <f>IF('S.D.PASTE SHEET'!E1547="","",UPPER('S.D.PASTE SHEET'!E1547))</f>
        <v/>
      </c>
      <c s="90" t="str">
        <f>IF('S.D.PASTE SHEET'!F1547="","",'S.D.PASTE SHEET'!F1547)</f>
        <v/>
      </c>
      <c s="90" t="str">
        <f>IF('S.D.PASTE SHEET'!G1547="","",UPPER('S.D.PASTE SHEET'!G1547))</f>
        <v/>
      </c>
      <c s="90" t="str">
        <f>IF('S.D.PASTE SHEET'!H1547="","",UPPER('S.D.PASTE SHEET'!H1547))</f>
        <v/>
      </c>
      <c s="90" t="str">
        <f>IF('S.D.PASTE SHEET'!I1547="","",'S.D.PASTE SHEET'!I1547)</f>
        <v/>
      </c>
      <c s="91" t="str">
        <f>IF('S.D.PASTE SHEET'!J1547="","",'S.D.PASTE SHEET'!J1547)</f>
        <v/>
      </c>
      <c s="90" t="str">
        <f>IF('S.D.PASTE SHEET'!K1547="","",'S.D.PASTE SHEET'!K1547)</f>
        <v/>
      </c>
      <c s="90" t="str">
        <f>IF('S.D.PASTE SHEET'!L1547="","",'S.D.PASTE SHEET'!L1547)</f>
        <v/>
      </c>
      <c s="90" t="str">
        <f>IF('S.D.PASTE SHEET'!M1547="","",'S.D.PASTE SHEET'!M1547)</f>
        <v/>
      </c>
      <c s="90" t="str">
        <f>IF('S.D.PASTE SHEET'!N1547="","",'S.D.PASTE SHEET'!N1547)</f>
        <v/>
      </c>
      <c s="90" t="str">
        <f>IF('S.D.PASTE SHEET'!O1547="","",'S.D.PASTE SHEET'!O1547)</f>
        <v/>
      </c>
      <c s="90" t="str">
        <f>IF('S.D.PASTE SHEET'!P1547="","",'S.D.PASTE SHEET'!P1547)</f>
        <v/>
      </c>
      <c s="90" t="str">
        <f>IF('S.D.PASTE SHEET'!Q1547="","",'S.D.PASTE SHEET'!Q1547)</f>
        <v/>
      </c>
      <c s="90" t="str">
        <f>IF('S.D.PASTE SHEET'!R1547="","",'S.D.PASTE SHEET'!R1547)</f>
        <v/>
      </c>
      <c s="90" t="str">
        <f>IF('S.D.PASTE SHEET'!S1547="","",'S.D.PASTE SHEET'!S1547)</f>
        <v/>
      </c>
      <c s="90" t="str">
        <f>IF('S.D.PASTE SHEET'!T1547="","",'S.D.PASTE SHEET'!T1547)</f>
        <v/>
      </c>
      <c s="90" t="str">
        <f>IF('S.D.PASTE SHEET'!U1547="","",'S.D.PASTE SHEET'!U1547)</f>
        <v/>
      </c>
      <c s="90" t="str">
        <f>IF('S.D.PASTE SHEET'!V1547="","",'S.D.PASTE SHEET'!V1547)</f>
        <v/>
      </c>
      <c s="90" t="str">
        <f>IF('S.D.PASTE SHEET'!W1547="","",'S.D.PASTE SHEET'!W1547)</f>
        <v/>
      </c>
      <c s="90" t="str">
        <f>IF('S.D.PASTE SHEET'!X1547="","",'S.D.PASTE SHEET'!X1547)</f>
        <v/>
      </c>
      <c s="90" t="str">
        <f>IF('S.D.PASTE SHEET'!Y1547="","",'S.D.PASTE SHEET'!Y1547)</f>
        <v/>
      </c>
      <c s="90" t="str">
        <f>IF('S.D.PASTE SHEET'!Z1547="","",'S.D.PASTE SHEET'!Z1547)</f>
        <v/>
      </c>
      <c s="90" t="str">
        <f>IF('S.D.PASTE SHEET'!AA1547="","",'S.D.PASTE SHEET'!AA1547)</f>
        <v/>
      </c>
      <c s="90" t="str">
        <f>IF('S.D.PASTE SHEET'!AB1547="","",'S.D.PASTE SHEET'!AB1547)</f>
        <v/>
      </c>
      <c s="90" t="str">
        <f>IF('S.D.PASTE SHEET'!AC1547="","",'S.D.PASTE SHEET'!AC1547)</f>
        <v/>
      </c>
      <c s="90" t="str">
        <f>IF('S.D.PASTE SHEET'!AD1547="","",'S.D.PASTE SHEET'!AD1547)</f>
        <v/>
      </c>
      <c s="34"/>
      <c s="32" t="str">
        <f>IF(AK1547="","",IF(AK1547&gt;0,COUNT($AG$2:AG1547),""))</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7" s="32" t="str">
        <f>IF(BC1547="","",IF(BC1547&gt;0,COUNT($AY$2:AY1547),""))</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8" spans="1:66" ht="15.75" customHeight="1">
      <c r="A1548" s="90" t="str">
        <f>IF('S.D.PASTE SHEET'!A1548="","",'S.D.PASTE SHEET'!A1548)</f>
        <v/>
      </c>
      <c s="90" t="str">
        <f>IF('S.D.PASTE SHEET'!B1548="","",'S.D.PASTE SHEET'!B1548)</f>
        <v/>
      </c>
      <c s="90" t="str">
        <f>IF('S.D.PASTE SHEET'!C1548="","",'S.D.PASTE SHEET'!C1548)</f>
        <v/>
      </c>
      <c s="91" t="str">
        <f>IF('S.D.PASTE SHEET'!D1548="","",'S.D.PASTE SHEET'!D1548)</f>
        <v/>
      </c>
      <c s="90" t="str">
        <f>IF('S.D.PASTE SHEET'!E1548="","",UPPER('S.D.PASTE SHEET'!E1548))</f>
        <v/>
      </c>
      <c s="90" t="str">
        <f>IF('S.D.PASTE SHEET'!F1548="","",'S.D.PASTE SHEET'!F1548)</f>
        <v/>
      </c>
      <c s="90" t="str">
        <f>IF('S.D.PASTE SHEET'!G1548="","",UPPER('S.D.PASTE SHEET'!G1548))</f>
        <v/>
      </c>
      <c s="90" t="str">
        <f>IF('S.D.PASTE SHEET'!H1548="","",UPPER('S.D.PASTE SHEET'!H1548))</f>
        <v/>
      </c>
      <c s="90" t="str">
        <f>IF('S.D.PASTE SHEET'!I1548="","",'S.D.PASTE SHEET'!I1548)</f>
        <v/>
      </c>
      <c s="91" t="str">
        <f>IF('S.D.PASTE SHEET'!J1548="","",'S.D.PASTE SHEET'!J1548)</f>
        <v/>
      </c>
      <c s="90" t="str">
        <f>IF('S.D.PASTE SHEET'!K1548="","",'S.D.PASTE SHEET'!K1548)</f>
        <v/>
      </c>
      <c s="90" t="str">
        <f>IF('S.D.PASTE SHEET'!L1548="","",'S.D.PASTE SHEET'!L1548)</f>
        <v/>
      </c>
      <c s="90" t="str">
        <f>IF('S.D.PASTE SHEET'!M1548="","",'S.D.PASTE SHEET'!M1548)</f>
        <v/>
      </c>
      <c s="90" t="str">
        <f>IF('S.D.PASTE SHEET'!N1548="","",'S.D.PASTE SHEET'!N1548)</f>
        <v/>
      </c>
      <c s="90" t="str">
        <f>IF('S.D.PASTE SHEET'!O1548="","",'S.D.PASTE SHEET'!O1548)</f>
        <v/>
      </c>
      <c s="90" t="str">
        <f>IF('S.D.PASTE SHEET'!P1548="","",'S.D.PASTE SHEET'!P1548)</f>
        <v/>
      </c>
      <c s="90" t="str">
        <f>IF('S.D.PASTE SHEET'!Q1548="","",'S.D.PASTE SHEET'!Q1548)</f>
        <v/>
      </c>
      <c s="90" t="str">
        <f>IF('S.D.PASTE SHEET'!R1548="","",'S.D.PASTE SHEET'!R1548)</f>
        <v/>
      </c>
      <c s="90" t="str">
        <f>IF('S.D.PASTE SHEET'!S1548="","",'S.D.PASTE SHEET'!S1548)</f>
        <v/>
      </c>
      <c s="90" t="str">
        <f>IF('S.D.PASTE SHEET'!T1548="","",'S.D.PASTE SHEET'!T1548)</f>
        <v/>
      </c>
      <c s="90" t="str">
        <f>IF('S.D.PASTE SHEET'!U1548="","",'S.D.PASTE SHEET'!U1548)</f>
        <v/>
      </c>
      <c s="90" t="str">
        <f>IF('S.D.PASTE SHEET'!V1548="","",'S.D.PASTE SHEET'!V1548)</f>
        <v/>
      </c>
      <c s="90" t="str">
        <f>IF('S.D.PASTE SHEET'!W1548="","",'S.D.PASTE SHEET'!W1548)</f>
        <v/>
      </c>
      <c s="90" t="str">
        <f>IF('S.D.PASTE SHEET'!X1548="","",'S.D.PASTE SHEET'!X1548)</f>
        <v/>
      </c>
      <c s="90" t="str">
        <f>IF('S.D.PASTE SHEET'!Y1548="","",'S.D.PASTE SHEET'!Y1548)</f>
        <v/>
      </c>
      <c s="90" t="str">
        <f>IF('S.D.PASTE SHEET'!Z1548="","",'S.D.PASTE SHEET'!Z1548)</f>
        <v/>
      </c>
      <c s="90" t="str">
        <f>IF('S.D.PASTE SHEET'!AA1548="","",'S.D.PASTE SHEET'!AA1548)</f>
        <v/>
      </c>
      <c s="90" t="str">
        <f>IF('S.D.PASTE SHEET'!AB1548="","",'S.D.PASTE SHEET'!AB1548)</f>
        <v/>
      </c>
      <c s="90" t="str">
        <f>IF('S.D.PASTE SHEET'!AC1548="","",'S.D.PASTE SHEET'!AC1548)</f>
        <v/>
      </c>
      <c s="90" t="str">
        <f>IF('S.D.PASTE SHEET'!AD1548="","",'S.D.PASTE SHEET'!AD1548)</f>
        <v/>
      </c>
      <c s="34"/>
      <c s="32" t="str">
        <f>IF(AK1548="","",IF(AK1548&gt;0,COUNT($AG$2:AG1548),""))</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8" s="32" t="str">
        <f>IF(BC1548="","",IF(BC1548&gt;0,COUNT($AY$2:AY1548),""))</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49" spans="1:66" ht="15.75" customHeight="1">
      <c r="A1549" s="90" t="str">
        <f>IF('S.D.PASTE SHEET'!A1549="","",'S.D.PASTE SHEET'!A1549)</f>
        <v/>
      </c>
      <c s="90" t="str">
        <f>IF('S.D.PASTE SHEET'!B1549="","",'S.D.PASTE SHEET'!B1549)</f>
        <v/>
      </c>
      <c s="90" t="str">
        <f>IF('S.D.PASTE SHEET'!C1549="","",'S.D.PASTE SHEET'!C1549)</f>
        <v/>
      </c>
      <c s="91" t="str">
        <f>IF('S.D.PASTE SHEET'!D1549="","",'S.D.PASTE SHEET'!D1549)</f>
        <v/>
      </c>
      <c s="90" t="str">
        <f>IF('S.D.PASTE SHEET'!E1549="","",UPPER('S.D.PASTE SHEET'!E1549))</f>
        <v/>
      </c>
      <c s="90" t="str">
        <f>IF('S.D.PASTE SHEET'!F1549="","",'S.D.PASTE SHEET'!F1549)</f>
        <v/>
      </c>
      <c s="90" t="str">
        <f>IF('S.D.PASTE SHEET'!G1549="","",UPPER('S.D.PASTE SHEET'!G1549))</f>
        <v/>
      </c>
      <c s="90" t="str">
        <f>IF('S.D.PASTE SHEET'!H1549="","",UPPER('S.D.PASTE SHEET'!H1549))</f>
        <v/>
      </c>
      <c s="90" t="str">
        <f>IF('S.D.PASTE SHEET'!I1549="","",'S.D.PASTE SHEET'!I1549)</f>
        <v/>
      </c>
      <c s="91" t="str">
        <f>IF('S.D.PASTE SHEET'!J1549="","",'S.D.PASTE SHEET'!J1549)</f>
        <v/>
      </c>
      <c s="90" t="str">
        <f>IF('S.D.PASTE SHEET'!K1549="","",'S.D.PASTE SHEET'!K1549)</f>
        <v/>
      </c>
      <c s="90" t="str">
        <f>IF('S.D.PASTE SHEET'!L1549="","",'S.D.PASTE SHEET'!L1549)</f>
        <v/>
      </c>
      <c s="90" t="str">
        <f>IF('S.D.PASTE SHEET'!M1549="","",'S.D.PASTE SHEET'!M1549)</f>
        <v/>
      </c>
      <c s="90" t="str">
        <f>IF('S.D.PASTE SHEET'!N1549="","",'S.D.PASTE SHEET'!N1549)</f>
        <v/>
      </c>
      <c s="90" t="str">
        <f>IF('S.D.PASTE SHEET'!O1549="","",'S.D.PASTE SHEET'!O1549)</f>
        <v/>
      </c>
      <c s="90" t="str">
        <f>IF('S.D.PASTE SHEET'!P1549="","",'S.D.PASTE SHEET'!P1549)</f>
        <v/>
      </c>
      <c s="90" t="str">
        <f>IF('S.D.PASTE SHEET'!Q1549="","",'S.D.PASTE SHEET'!Q1549)</f>
        <v/>
      </c>
      <c s="90" t="str">
        <f>IF('S.D.PASTE SHEET'!R1549="","",'S.D.PASTE SHEET'!R1549)</f>
        <v/>
      </c>
      <c s="90" t="str">
        <f>IF('S.D.PASTE SHEET'!S1549="","",'S.D.PASTE SHEET'!S1549)</f>
        <v/>
      </c>
      <c s="90" t="str">
        <f>IF('S.D.PASTE SHEET'!T1549="","",'S.D.PASTE SHEET'!T1549)</f>
        <v/>
      </c>
      <c s="90" t="str">
        <f>IF('S.D.PASTE SHEET'!U1549="","",'S.D.PASTE SHEET'!U1549)</f>
        <v/>
      </c>
      <c s="90" t="str">
        <f>IF('S.D.PASTE SHEET'!V1549="","",'S.D.PASTE SHEET'!V1549)</f>
        <v/>
      </c>
      <c s="90" t="str">
        <f>IF('S.D.PASTE SHEET'!W1549="","",'S.D.PASTE SHEET'!W1549)</f>
        <v/>
      </c>
      <c s="90" t="str">
        <f>IF('S.D.PASTE SHEET'!X1549="","",'S.D.PASTE SHEET'!X1549)</f>
        <v/>
      </c>
      <c s="90" t="str">
        <f>IF('S.D.PASTE SHEET'!Y1549="","",'S.D.PASTE SHEET'!Y1549)</f>
        <v/>
      </c>
      <c s="90" t="str">
        <f>IF('S.D.PASTE SHEET'!Z1549="","",'S.D.PASTE SHEET'!Z1549)</f>
        <v/>
      </c>
      <c s="90" t="str">
        <f>IF('S.D.PASTE SHEET'!AA1549="","",'S.D.PASTE SHEET'!AA1549)</f>
        <v/>
      </c>
      <c s="90" t="str">
        <f>IF('S.D.PASTE SHEET'!AB1549="","",'S.D.PASTE SHEET'!AB1549)</f>
        <v/>
      </c>
      <c s="90" t="str">
        <f>IF('S.D.PASTE SHEET'!AC1549="","",'S.D.PASTE SHEET'!AC1549)</f>
        <v/>
      </c>
      <c s="90" t="str">
        <f>IF('S.D.PASTE SHEET'!AD1549="","",'S.D.PASTE SHEET'!AD1549)</f>
        <v/>
      </c>
      <c s="34"/>
      <c s="32" t="str">
        <f>IF(AK1549="","",IF(AK1549&gt;0,COUNT($AG$2:AG1549),""))</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49" s="32" t="str">
        <f>IF(BC1549="","",IF(BC1549&gt;0,COUNT($AY$2:AY1549),""))</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50" spans="1:66" ht="15.75" customHeight="1">
      <c r="A1550" s="90" t="str">
        <f>IF('S.D.PASTE SHEET'!A1550="","",'S.D.PASTE SHEET'!A1550)</f>
        <v/>
      </c>
      <c s="90" t="str">
        <f>IF('S.D.PASTE SHEET'!B1550="","",'S.D.PASTE SHEET'!B1550)</f>
        <v/>
      </c>
      <c s="90" t="str">
        <f>IF('S.D.PASTE SHEET'!C1550="","",'S.D.PASTE SHEET'!C1550)</f>
        <v/>
      </c>
      <c s="91" t="str">
        <f>IF('S.D.PASTE SHEET'!D1550="","",'S.D.PASTE SHEET'!D1550)</f>
        <v/>
      </c>
      <c s="90" t="str">
        <f>IF('S.D.PASTE SHEET'!E1550="","",UPPER('S.D.PASTE SHEET'!E1550))</f>
        <v/>
      </c>
      <c s="90" t="str">
        <f>IF('S.D.PASTE SHEET'!F1550="","",'S.D.PASTE SHEET'!F1550)</f>
        <v/>
      </c>
      <c s="90" t="str">
        <f>IF('S.D.PASTE SHEET'!G1550="","",UPPER('S.D.PASTE SHEET'!G1550))</f>
        <v/>
      </c>
      <c s="90" t="str">
        <f>IF('S.D.PASTE SHEET'!H1550="","",UPPER('S.D.PASTE SHEET'!H1550))</f>
        <v/>
      </c>
      <c s="90" t="str">
        <f>IF('S.D.PASTE SHEET'!I1550="","",'S.D.PASTE SHEET'!I1550)</f>
        <v/>
      </c>
      <c s="91" t="str">
        <f>IF('S.D.PASTE SHEET'!J1550="","",'S.D.PASTE SHEET'!J1550)</f>
        <v/>
      </c>
      <c s="90" t="str">
        <f>IF('S.D.PASTE SHEET'!K1550="","",'S.D.PASTE SHEET'!K1550)</f>
        <v/>
      </c>
      <c s="90" t="str">
        <f>IF('S.D.PASTE SHEET'!L1550="","",'S.D.PASTE SHEET'!L1550)</f>
        <v/>
      </c>
      <c s="90" t="str">
        <f>IF('S.D.PASTE SHEET'!M1550="","",'S.D.PASTE SHEET'!M1550)</f>
        <v/>
      </c>
      <c s="90" t="str">
        <f>IF('S.D.PASTE SHEET'!N1550="","",'S.D.PASTE SHEET'!N1550)</f>
        <v/>
      </c>
      <c s="90" t="str">
        <f>IF('S.D.PASTE SHEET'!O1550="","",'S.D.PASTE SHEET'!O1550)</f>
        <v/>
      </c>
      <c s="90" t="str">
        <f>IF('S.D.PASTE SHEET'!P1550="","",'S.D.PASTE SHEET'!P1550)</f>
        <v/>
      </c>
      <c s="90" t="str">
        <f>IF('S.D.PASTE SHEET'!Q1550="","",'S.D.PASTE SHEET'!Q1550)</f>
        <v/>
      </c>
      <c s="90" t="str">
        <f>IF('S.D.PASTE SHEET'!R1550="","",'S.D.PASTE SHEET'!R1550)</f>
        <v/>
      </c>
      <c s="90" t="str">
        <f>IF('S.D.PASTE SHEET'!S1550="","",'S.D.PASTE SHEET'!S1550)</f>
        <v/>
      </c>
      <c s="90" t="str">
        <f>IF('S.D.PASTE SHEET'!T1550="","",'S.D.PASTE SHEET'!T1550)</f>
        <v/>
      </c>
      <c s="90" t="str">
        <f>IF('S.D.PASTE SHEET'!U1550="","",'S.D.PASTE SHEET'!U1550)</f>
        <v/>
      </c>
      <c s="90" t="str">
        <f>IF('S.D.PASTE SHEET'!V1550="","",'S.D.PASTE SHEET'!V1550)</f>
        <v/>
      </c>
      <c s="90" t="str">
        <f>IF('S.D.PASTE SHEET'!W1550="","",'S.D.PASTE SHEET'!W1550)</f>
        <v/>
      </c>
      <c s="90" t="str">
        <f>IF('S.D.PASTE SHEET'!X1550="","",'S.D.PASTE SHEET'!X1550)</f>
        <v/>
      </c>
      <c s="90" t="str">
        <f>IF('S.D.PASTE SHEET'!Y1550="","",'S.D.PASTE SHEET'!Y1550)</f>
        <v/>
      </c>
      <c s="90" t="str">
        <f>IF('S.D.PASTE SHEET'!Z1550="","",'S.D.PASTE SHEET'!Z1550)</f>
        <v/>
      </c>
      <c s="90" t="str">
        <f>IF('S.D.PASTE SHEET'!AA1550="","",'S.D.PASTE SHEET'!AA1550)</f>
        <v/>
      </c>
      <c s="90" t="str">
        <f>IF('S.D.PASTE SHEET'!AB1550="","",'S.D.PASTE SHEET'!AB1550)</f>
        <v/>
      </c>
      <c s="90" t="str">
        <f>IF('S.D.PASTE SHEET'!AC1550="","",'S.D.PASTE SHEET'!AC1550)</f>
        <v/>
      </c>
      <c s="90" t="str">
        <f>IF('S.D.PASTE SHEET'!AD1550="","",'S.D.PASTE SHEET'!AD1550)</f>
        <v/>
      </c>
      <c s="34"/>
      <c s="32" t="str">
        <f>IF(AK1550="","",IF(AK1550&gt;0,COUNT($AG$2:AG1550),""))</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50" s="32" t="str">
        <f>IF(BC1550="","",IF(BC1550&gt;0,COUNT($AY$2:AY1550),""))</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51" spans="1:66" ht="15.75" customHeight="1">
      <c r="A1551" s="90" t="str">
        <f>IF('S.D.PASTE SHEET'!A1551="","",'S.D.PASTE SHEET'!A1551)</f>
        <v/>
      </c>
      <c s="90" t="str">
        <f>IF('S.D.PASTE SHEET'!B1551="","",'S.D.PASTE SHEET'!B1551)</f>
        <v/>
      </c>
      <c s="90" t="str">
        <f>IF('S.D.PASTE SHEET'!C1551="","",'S.D.PASTE SHEET'!C1551)</f>
        <v/>
      </c>
      <c s="91" t="str">
        <f>IF('S.D.PASTE SHEET'!D1551="","",'S.D.PASTE SHEET'!D1551)</f>
        <v/>
      </c>
      <c s="90" t="str">
        <f>IF('S.D.PASTE SHEET'!E1551="","",UPPER('S.D.PASTE SHEET'!E1551))</f>
        <v/>
      </c>
      <c s="90" t="str">
        <f>IF('S.D.PASTE SHEET'!F1551="","",'S.D.PASTE SHEET'!F1551)</f>
        <v/>
      </c>
      <c s="90" t="str">
        <f>IF('S.D.PASTE SHEET'!G1551="","",UPPER('S.D.PASTE SHEET'!G1551))</f>
        <v/>
      </c>
      <c s="90" t="str">
        <f>IF('S.D.PASTE SHEET'!H1551="","",UPPER('S.D.PASTE SHEET'!H1551))</f>
        <v/>
      </c>
      <c s="90" t="str">
        <f>IF('S.D.PASTE SHEET'!I1551="","",'S.D.PASTE SHEET'!I1551)</f>
        <v/>
      </c>
      <c s="91" t="str">
        <f>IF('S.D.PASTE SHEET'!J1551="","",'S.D.PASTE SHEET'!J1551)</f>
        <v/>
      </c>
      <c s="90" t="str">
        <f>IF('S.D.PASTE SHEET'!K1551="","",'S.D.PASTE SHEET'!K1551)</f>
        <v/>
      </c>
      <c s="90" t="str">
        <f>IF('S.D.PASTE SHEET'!L1551="","",'S.D.PASTE SHEET'!L1551)</f>
        <v/>
      </c>
      <c s="90" t="str">
        <f>IF('S.D.PASTE SHEET'!M1551="","",'S.D.PASTE SHEET'!M1551)</f>
        <v/>
      </c>
      <c s="90" t="str">
        <f>IF('S.D.PASTE SHEET'!N1551="","",'S.D.PASTE SHEET'!N1551)</f>
        <v/>
      </c>
      <c s="90" t="str">
        <f>IF('S.D.PASTE SHEET'!O1551="","",'S.D.PASTE SHEET'!O1551)</f>
        <v/>
      </c>
      <c s="90" t="str">
        <f>IF('S.D.PASTE SHEET'!P1551="","",'S.D.PASTE SHEET'!P1551)</f>
        <v/>
      </c>
      <c s="90" t="str">
        <f>IF('S.D.PASTE SHEET'!Q1551="","",'S.D.PASTE SHEET'!Q1551)</f>
        <v/>
      </c>
      <c s="90" t="str">
        <f>IF('S.D.PASTE SHEET'!R1551="","",'S.D.PASTE SHEET'!R1551)</f>
        <v/>
      </c>
      <c s="90" t="str">
        <f>IF('S.D.PASTE SHEET'!S1551="","",'S.D.PASTE SHEET'!S1551)</f>
        <v/>
      </c>
      <c s="90" t="str">
        <f>IF('S.D.PASTE SHEET'!T1551="","",'S.D.PASTE SHEET'!T1551)</f>
        <v/>
      </c>
      <c s="90" t="str">
        <f>IF('S.D.PASTE SHEET'!U1551="","",'S.D.PASTE SHEET'!U1551)</f>
        <v/>
      </c>
      <c s="90" t="str">
        <f>IF('S.D.PASTE SHEET'!V1551="","",'S.D.PASTE SHEET'!V1551)</f>
        <v/>
      </c>
      <c s="90" t="str">
        <f>IF('S.D.PASTE SHEET'!W1551="","",'S.D.PASTE SHEET'!W1551)</f>
        <v/>
      </c>
      <c s="90" t="str">
        <f>IF('S.D.PASTE SHEET'!X1551="","",'S.D.PASTE SHEET'!X1551)</f>
        <v/>
      </c>
      <c s="90" t="str">
        <f>IF('S.D.PASTE SHEET'!Y1551="","",'S.D.PASTE SHEET'!Y1551)</f>
        <v/>
      </c>
      <c s="90" t="str">
        <f>IF('S.D.PASTE SHEET'!Z1551="","",'S.D.PASTE SHEET'!Z1551)</f>
        <v/>
      </c>
      <c s="90" t="str">
        <f>IF('S.D.PASTE SHEET'!AA1551="","",'S.D.PASTE SHEET'!AA1551)</f>
        <v/>
      </c>
      <c s="90" t="str">
        <f>IF('S.D.PASTE SHEET'!AB1551="","",'S.D.PASTE SHEET'!AB1551)</f>
        <v/>
      </c>
      <c s="90" t="str">
        <f>IF('S.D.PASTE SHEET'!AC1551="","",'S.D.PASTE SHEET'!AC1551)</f>
        <v/>
      </c>
      <c s="90" t="str">
        <f>IF('S.D.PASTE SHEET'!AD1551="","",'S.D.PASTE SHEET'!AD1551)</f>
        <v/>
      </c>
      <c s="34"/>
      <c s="32" t="str">
        <f>IF(AK1551="","",IF(AK1551&gt;0,COUNT($AG$2:AG1551),""))</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51" s="32" t="str">
        <f>IF(BC1551="","",IF(BC1551&gt;0,COUNT($AY$2:AY1551),""))</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52" spans="1:66" ht="15.75" customHeight="1">
      <c r="A1552" s="90" t="str">
        <f>IF('S.D.PASTE SHEET'!A1552="","",'S.D.PASTE SHEET'!A1552)</f>
        <v/>
      </c>
      <c s="90" t="str">
        <f>IF('S.D.PASTE SHEET'!B1552="","",'S.D.PASTE SHEET'!B1552)</f>
        <v/>
      </c>
      <c s="90" t="str">
        <f>IF('S.D.PASTE SHEET'!C1552="","",'S.D.PASTE SHEET'!C1552)</f>
        <v/>
      </c>
      <c s="91" t="str">
        <f>IF('S.D.PASTE SHEET'!D1552="","",'S.D.PASTE SHEET'!D1552)</f>
        <v/>
      </c>
      <c s="90" t="str">
        <f>IF('S.D.PASTE SHEET'!E1552="","",UPPER('S.D.PASTE SHEET'!E1552))</f>
        <v/>
      </c>
      <c s="90" t="str">
        <f>IF('S.D.PASTE SHEET'!F1552="","",'S.D.PASTE SHEET'!F1552)</f>
        <v/>
      </c>
      <c s="90" t="str">
        <f>IF('S.D.PASTE SHEET'!G1552="","",UPPER('S.D.PASTE SHEET'!G1552))</f>
        <v/>
      </c>
      <c s="90" t="str">
        <f>IF('S.D.PASTE SHEET'!H1552="","",UPPER('S.D.PASTE SHEET'!H1552))</f>
        <v/>
      </c>
      <c s="90" t="str">
        <f>IF('S.D.PASTE SHEET'!I1552="","",'S.D.PASTE SHEET'!I1552)</f>
        <v/>
      </c>
      <c s="91" t="str">
        <f>IF('S.D.PASTE SHEET'!J1552="","",'S.D.PASTE SHEET'!J1552)</f>
        <v/>
      </c>
      <c s="90" t="str">
        <f>IF('S.D.PASTE SHEET'!K1552="","",'S.D.PASTE SHEET'!K1552)</f>
        <v/>
      </c>
      <c s="90" t="str">
        <f>IF('S.D.PASTE SHEET'!L1552="","",'S.D.PASTE SHEET'!L1552)</f>
        <v/>
      </c>
      <c s="90" t="str">
        <f>IF('S.D.PASTE SHEET'!M1552="","",'S.D.PASTE SHEET'!M1552)</f>
        <v/>
      </c>
      <c s="90" t="str">
        <f>IF('S.D.PASTE SHEET'!N1552="","",'S.D.PASTE SHEET'!N1552)</f>
        <v/>
      </c>
      <c s="90" t="str">
        <f>IF('S.D.PASTE SHEET'!O1552="","",'S.D.PASTE SHEET'!O1552)</f>
        <v/>
      </c>
      <c s="90" t="str">
        <f>IF('S.D.PASTE SHEET'!P1552="","",'S.D.PASTE SHEET'!P1552)</f>
        <v/>
      </c>
      <c s="90" t="str">
        <f>IF('S.D.PASTE SHEET'!Q1552="","",'S.D.PASTE SHEET'!Q1552)</f>
        <v/>
      </c>
      <c s="90" t="str">
        <f>IF('S.D.PASTE SHEET'!R1552="","",'S.D.PASTE SHEET'!R1552)</f>
        <v/>
      </c>
      <c s="90" t="str">
        <f>IF('S.D.PASTE SHEET'!S1552="","",'S.D.PASTE SHEET'!S1552)</f>
        <v/>
      </c>
      <c s="90" t="str">
        <f>IF('S.D.PASTE SHEET'!T1552="","",'S.D.PASTE SHEET'!T1552)</f>
        <v/>
      </c>
      <c s="90" t="str">
        <f>IF('S.D.PASTE SHEET'!U1552="","",'S.D.PASTE SHEET'!U1552)</f>
        <v/>
      </c>
      <c s="90" t="str">
        <f>IF('S.D.PASTE SHEET'!V1552="","",'S.D.PASTE SHEET'!V1552)</f>
        <v/>
      </c>
      <c s="90" t="str">
        <f>IF('S.D.PASTE SHEET'!W1552="","",'S.D.PASTE SHEET'!W1552)</f>
        <v/>
      </c>
      <c s="90" t="str">
        <f>IF('S.D.PASTE SHEET'!X1552="","",'S.D.PASTE SHEET'!X1552)</f>
        <v/>
      </c>
      <c s="90" t="str">
        <f>IF('S.D.PASTE SHEET'!Y1552="","",'S.D.PASTE SHEET'!Y1552)</f>
        <v/>
      </c>
      <c s="90" t="str">
        <f>IF('S.D.PASTE SHEET'!Z1552="","",'S.D.PASTE SHEET'!Z1552)</f>
        <v/>
      </c>
      <c s="90" t="str">
        <f>IF('S.D.PASTE SHEET'!AA1552="","",'S.D.PASTE SHEET'!AA1552)</f>
        <v/>
      </c>
      <c s="90" t="str">
        <f>IF('S.D.PASTE SHEET'!AB1552="","",'S.D.PASTE SHEET'!AB1552)</f>
        <v/>
      </c>
      <c s="90" t="str">
        <f>IF('S.D.PASTE SHEET'!AC1552="","",'S.D.PASTE SHEET'!AC1552)</f>
        <v/>
      </c>
      <c s="90" t="str">
        <f>IF('S.D.PASTE SHEET'!AD1552="","",'S.D.PASTE SHEET'!AD1552)</f>
        <v/>
      </c>
      <c s="34"/>
      <c s="32" t="str">
        <f>IF(AK1552="","",IF(AK1552&gt;0,COUNT($AG$2:AG1552),""))</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 t="shared" si="217"/>
        <v/>
      </c>
      <c r="AX1552" s="32" t="str">
        <f>IF(BC1552="","",IF(BC1552&gt;0,COUNT($AY$2:AY1552),""))</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53" spans="1:66" ht="15.75" customHeight="1">
      <c r="A1553" s="90" t="str">
        <f>IF('S.D.PASTE SHEET'!A1553="","",'S.D.PASTE SHEET'!A1553)</f>
        <v/>
      </c>
      <c s="90" t="str">
        <f>IF('S.D.PASTE SHEET'!B1553="","",'S.D.PASTE SHEET'!B1553)</f>
        <v/>
      </c>
      <c s="90" t="str">
        <f>IF('S.D.PASTE SHEET'!C1553="","",'S.D.PASTE SHEET'!C1553)</f>
        <v/>
      </c>
      <c s="91" t="str">
        <f>IF('S.D.PASTE SHEET'!D1553="","",'S.D.PASTE SHEET'!D1553)</f>
        <v/>
      </c>
      <c s="90" t="str">
        <f>IF('S.D.PASTE SHEET'!E1553="","",UPPER('S.D.PASTE SHEET'!E1553))</f>
        <v/>
      </c>
      <c s="90" t="str">
        <f>IF('S.D.PASTE SHEET'!F1553="","",'S.D.PASTE SHEET'!F1553)</f>
        <v/>
      </c>
      <c s="90" t="str">
        <f>IF('S.D.PASTE SHEET'!G1553="","",UPPER('S.D.PASTE SHEET'!G1553))</f>
        <v/>
      </c>
      <c s="90" t="str">
        <f>IF('S.D.PASTE SHEET'!H1553="","",UPPER('S.D.PASTE SHEET'!H1553))</f>
        <v/>
      </c>
      <c s="90" t="str">
        <f>IF('S.D.PASTE SHEET'!I1553="","",'S.D.PASTE SHEET'!I1553)</f>
        <v/>
      </c>
      <c s="91" t="str">
        <f>IF('S.D.PASTE SHEET'!J1553="","",'S.D.PASTE SHEET'!J1553)</f>
        <v/>
      </c>
      <c s="90" t="str">
        <f>IF('S.D.PASTE SHEET'!K1553="","",'S.D.PASTE SHEET'!K1553)</f>
        <v/>
      </c>
      <c s="90" t="str">
        <f>IF('S.D.PASTE SHEET'!L1553="","",'S.D.PASTE SHEET'!L1553)</f>
        <v/>
      </c>
      <c s="90" t="str">
        <f>IF('S.D.PASTE SHEET'!M1553="","",'S.D.PASTE SHEET'!M1553)</f>
        <v/>
      </c>
      <c s="90" t="str">
        <f>IF('S.D.PASTE SHEET'!N1553="","",'S.D.PASTE SHEET'!N1553)</f>
        <v/>
      </c>
      <c s="90" t="str">
        <f>IF('S.D.PASTE SHEET'!O1553="","",'S.D.PASTE SHEET'!O1553)</f>
        <v/>
      </c>
      <c s="90" t="str">
        <f>IF('S.D.PASTE SHEET'!P1553="","",'S.D.PASTE SHEET'!P1553)</f>
        <v/>
      </c>
      <c s="90" t="str">
        <f>IF('S.D.PASTE SHEET'!Q1553="","",'S.D.PASTE SHEET'!Q1553)</f>
        <v/>
      </c>
      <c s="90" t="str">
        <f>IF('S.D.PASTE SHEET'!R1553="","",'S.D.PASTE SHEET'!R1553)</f>
        <v/>
      </c>
      <c s="90" t="str">
        <f>IF('S.D.PASTE SHEET'!S1553="","",'S.D.PASTE SHEET'!S1553)</f>
        <v/>
      </c>
      <c s="90" t="str">
        <f>IF('S.D.PASTE SHEET'!T1553="","",'S.D.PASTE SHEET'!T1553)</f>
        <v/>
      </c>
      <c s="90" t="str">
        <f>IF('S.D.PASTE SHEET'!U1553="","",'S.D.PASTE SHEET'!U1553)</f>
        <v/>
      </c>
      <c s="90" t="str">
        <f>IF('S.D.PASTE SHEET'!V1553="","",'S.D.PASTE SHEET'!V1553)</f>
        <v/>
      </c>
      <c s="90" t="str">
        <f>IF('S.D.PASTE SHEET'!W1553="","",'S.D.PASTE SHEET'!W1553)</f>
        <v/>
      </c>
      <c s="90" t="str">
        <f>IF('S.D.PASTE SHEET'!X1553="","",'S.D.PASTE SHEET'!X1553)</f>
        <v/>
      </c>
      <c s="90" t="str">
        <f>IF('S.D.PASTE SHEET'!Y1553="","",'S.D.PASTE SHEET'!Y1553)</f>
        <v/>
      </c>
      <c s="90" t="str">
        <f>IF('S.D.PASTE SHEET'!Z1553="","",'S.D.PASTE SHEET'!Z1553)</f>
        <v/>
      </c>
      <c s="90" t="str">
        <f>IF('S.D.PASTE SHEET'!AA1553="","",'S.D.PASTE SHEET'!AA1553)</f>
        <v/>
      </c>
      <c s="90" t="str">
        <f>IF('S.D.PASTE SHEET'!AB1553="","",'S.D.PASTE SHEET'!AB1553)</f>
        <v/>
      </c>
      <c s="90" t="str">
        <f>IF('S.D.PASTE SHEET'!AC1553="","",'S.D.PASTE SHEET'!AC1553)</f>
        <v/>
      </c>
      <c s="90" t="str">
        <f>IF('S.D.PASTE SHEET'!AD1553="","",'S.D.PASTE SHEET'!AD1553)</f>
        <v/>
      </c>
      <c s="34"/>
      <c s="32" t="str">
        <f>IF(AK1553="","",IF(AK1553&gt;0,COUNT($AG$2:AG1553),""))</f>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37" t="str">
        <f t="shared" si="217"/>
        <v/>
      </c>
      <c s="10" t="str">
        <f t="shared" si="217"/>
        <v/>
      </c>
      <c s="10" t="str">
        <f t="shared" si="217"/>
        <v/>
      </c>
      <c s="10" t="str">
        <f t="shared" si="217"/>
        <v/>
      </c>
      <c s="10" t="str">
        <f t="shared" si="217"/>
        <v/>
      </c>
      <c s="10" t="str">
        <f t="shared" si="217"/>
        <v/>
      </c>
      <c s="10" t="str">
        <f>IF(AND($AJ$1=5,$A1553=5),P1553,"")</f>
        <v/>
      </c>
      <c r="AX1553" s="32" t="str">
        <f>IF(BC1553="","",IF(BC1553&gt;0,COUNT($AY$2:AY1553),""))</f>
        <v/>
      </c>
      <c s="10" t="str">
        <f t="shared" si="218"/>
        <v/>
      </c>
      <c s="10" t="str">
        <f t="shared" si="219"/>
        <v/>
      </c>
      <c s="10" t="str">
        <f t="shared" si="219"/>
        <v/>
      </c>
      <c s="39" t="str">
        <f t="shared" si="219"/>
        <v/>
      </c>
      <c s="10" t="str">
        <f t="shared" si="219"/>
        <v/>
      </c>
      <c s="10" t="str">
        <f t="shared" si="219"/>
        <v/>
      </c>
      <c s="10" t="str">
        <f t="shared" si="219"/>
        <v/>
      </c>
      <c s="10" t="str">
        <f t="shared" si="219"/>
        <v/>
      </c>
      <c s="10" t="str">
        <f t="shared" si="219"/>
        <v/>
      </c>
      <c s="39" t="str">
        <f t="shared" si="219"/>
        <v/>
      </c>
      <c s="10" t="str">
        <f t="shared" si="219"/>
        <v/>
      </c>
      <c s="10" t="str">
        <f t="shared" si="219"/>
        <v/>
      </c>
      <c s="10" t="str">
        <f t="shared" si="219"/>
        <v/>
      </c>
      <c s="10" t="str">
        <f t="shared" si="219"/>
        <v/>
      </c>
      <c s="10" t="str">
        <f t="shared" si="219"/>
        <v/>
      </c>
      <c s="10" t="str">
        <f t="shared" si="219"/>
        <v/>
      </c>
    </row>
    <row r="1554" spans="1:66" ht="15.75" customHeight="1">
      <c r="A1554" s="90" t="str">
        <f>IF('S.D.PASTE SHEET'!A1554="","",'S.D.PASTE SHEET'!A1554)</f>
        <v/>
      </c>
      <c s="90" t="str">
        <f>IF('S.D.PASTE SHEET'!B1554="","",'S.D.PASTE SHEET'!B1554)</f>
        <v/>
      </c>
      <c s="90" t="str">
        <f>IF('S.D.PASTE SHEET'!C1554="","",'S.D.PASTE SHEET'!C1554)</f>
        <v/>
      </c>
      <c s="91" t="str">
        <f>IF('S.D.PASTE SHEET'!D1554="","",'S.D.PASTE SHEET'!D1554)</f>
        <v/>
      </c>
      <c s="90" t="str">
        <f>IF('S.D.PASTE SHEET'!E1554="","",UPPER('S.D.PASTE SHEET'!E1554))</f>
        <v/>
      </c>
      <c s="90" t="str">
        <f>IF('S.D.PASTE SHEET'!F1554="","",'S.D.PASTE SHEET'!F1554)</f>
        <v/>
      </c>
      <c s="90" t="str">
        <f>IF('S.D.PASTE SHEET'!G1554="","",UPPER('S.D.PASTE SHEET'!G1554))</f>
        <v/>
      </c>
      <c s="90" t="str">
        <f>IF('S.D.PASTE SHEET'!H1554="","",UPPER('S.D.PASTE SHEET'!H1554))</f>
        <v/>
      </c>
      <c s="90" t="str">
        <f>IF('S.D.PASTE SHEET'!I1554="","",'S.D.PASTE SHEET'!I1554)</f>
        <v/>
      </c>
      <c s="91" t="str">
        <f>IF('S.D.PASTE SHEET'!J1554="","",'S.D.PASTE SHEET'!J1554)</f>
        <v/>
      </c>
      <c s="90" t="str">
        <f>IF('S.D.PASTE SHEET'!K1554="","",'S.D.PASTE SHEET'!K1554)</f>
        <v/>
      </c>
      <c s="90" t="str">
        <f>IF('S.D.PASTE SHEET'!L1554="","",'S.D.PASTE SHEET'!L1554)</f>
        <v/>
      </c>
      <c s="90" t="str">
        <f>IF('S.D.PASTE SHEET'!M1554="","",'S.D.PASTE SHEET'!M1554)</f>
        <v/>
      </c>
      <c s="90" t="str">
        <f>IF('S.D.PASTE SHEET'!N1554="","",'S.D.PASTE SHEET'!N1554)</f>
        <v/>
      </c>
      <c s="90" t="str">
        <f>IF('S.D.PASTE SHEET'!O1554="","",'S.D.PASTE SHEET'!O1554)</f>
        <v/>
      </c>
      <c s="90" t="str">
        <f>IF('S.D.PASTE SHEET'!P1554="","",'S.D.PASTE SHEET'!P1554)</f>
        <v/>
      </c>
      <c s="90" t="str">
        <f>IF('S.D.PASTE SHEET'!Q1554="","",'S.D.PASTE SHEET'!Q1554)</f>
        <v/>
      </c>
      <c s="90" t="str">
        <f>IF('S.D.PASTE SHEET'!R1554="","",'S.D.PASTE SHEET'!R1554)</f>
        <v/>
      </c>
      <c s="90" t="str">
        <f>IF('S.D.PASTE SHEET'!S1554="","",'S.D.PASTE SHEET'!S1554)</f>
        <v/>
      </c>
      <c s="90" t="str">
        <f>IF('S.D.PASTE SHEET'!T1554="","",'S.D.PASTE SHEET'!T1554)</f>
        <v/>
      </c>
      <c s="90" t="str">
        <f>IF('S.D.PASTE SHEET'!U1554="","",'S.D.PASTE SHEET'!U1554)</f>
        <v/>
      </c>
      <c s="90" t="str">
        <f>IF('S.D.PASTE SHEET'!V1554="","",'S.D.PASTE SHEET'!V1554)</f>
        <v/>
      </c>
      <c s="90" t="str">
        <f>IF('S.D.PASTE SHEET'!W1554="","",'S.D.PASTE SHEET'!W1554)</f>
        <v/>
      </c>
      <c s="90" t="str">
        <f>IF('S.D.PASTE SHEET'!X1554="","",'S.D.PASTE SHEET'!X1554)</f>
        <v/>
      </c>
      <c s="90" t="str">
        <f>IF('S.D.PASTE SHEET'!Y1554="","",'S.D.PASTE SHEET'!Y1554)</f>
        <v/>
      </c>
      <c s="90" t="str">
        <f>IF('S.D.PASTE SHEET'!Z1554="","",'S.D.PASTE SHEET'!Z1554)</f>
        <v/>
      </c>
      <c s="90" t="str">
        <f>IF('S.D.PASTE SHEET'!AA1554="","",'S.D.PASTE SHEET'!AA1554)</f>
        <v/>
      </c>
      <c s="90" t="str">
        <f>IF('S.D.PASTE SHEET'!AB1554="","",'S.D.PASTE SHEET'!AB1554)</f>
        <v/>
      </c>
      <c s="90" t="str">
        <f>IF('S.D.PASTE SHEET'!AC1554="","",'S.D.PASTE SHEET'!AC1554)</f>
        <v/>
      </c>
      <c s="90" t="str">
        <f>IF('S.D.PASTE SHEET'!AD1554="","",'S.D.PASTE SHEET'!AD1554)</f>
        <v/>
      </c>
      <c s="34"/>
      <c s="32" t="str">
        <f>IF(AK1554="","",IF(AK1554&gt;0,COUNT($AG$2:AG1554),""))</f>
        <v/>
      </c>
      <c s="10" t="str">
        <f t="shared" si="220" ref="AG1554:AV1569">IF(AND($AJ$1=5,$A1554=5),A1554,"")</f>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4" s="32" t="str">
        <f>IF(BC1554="","",IF(BC1554&gt;0,COUNT($AY$2:AY1554),""))</f>
        <v/>
      </c>
      <c s="10" t="str">
        <f t="shared" si="218"/>
        <v/>
      </c>
      <c s="10" t="str">
        <f t="shared" si="221" ref="AZ1554:BN1569">IF(AND($BB$1=5,$A1554=5,$BC$1=$B1554),B1554,"")</f>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55" spans="1:66" ht="15.75" customHeight="1">
      <c r="A1555" s="90" t="str">
        <f>IF('S.D.PASTE SHEET'!A1555="","",'S.D.PASTE SHEET'!A1555)</f>
        <v/>
      </c>
      <c s="90" t="str">
        <f>IF('S.D.PASTE SHEET'!B1555="","",'S.D.PASTE SHEET'!B1555)</f>
        <v/>
      </c>
      <c s="90" t="str">
        <f>IF('S.D.PASTE SHEET'!C1555="","",'S.D.PASTE SHEET'!C1555)</f>
        <v/>
      </c>
      <c s="91" t="str">
        <f>IF('S.D.PASTE SHEET'!D1555="","",'S.D.PASTE SHEET'!D1555)</f>
        <v/>
      </c>
      <c s="90" t="str">
        <f>IF('S.D.PASTE SHEET'!E1555="","",UPPER('S.D.PASTE SHEET'!E1555))</f>
        <v/>
      </c>
      <c s="90" t="str">
        <f>IF('S.D.PASTE SHEET'!F1555="","",'S.D.PASTE SHEET'!F1555)</f>
        <v/>
      </c>
      <c s="90" t="str">
        <f>IF('S.D.PASTE SHEET'!G1555="","",UPPER('S.D.PASTE SHEET'!G1555))</f>
        <v/>
      </c>
      <c s="90" t="str">
        <f>IF('S.D.PASTE SHEET'!H1555="","",UPPER('S.D.PASTE SHEET'!H1555))</f>
        <v/>
      </c>
      <c s="90" t="str">
        <f>IF('S.D.PASTE SHEET'!I1555="","",'S.D.PASTE SHEET'!I1555)</f>
        <v/>
      </c>
      <c s="91" t="str">
        <f>IF('S.D.PASTE SHEET'!J1555="","",'S.D.PASTE SHEET'!J1555)</f>
        <v/>
      </c>
      <c s="90" t="str">
        <f>IF('S.D.PASTE SHEET'!K1555="","",'S.D.PASTE SHEET'!K1555)</f>
        <v/>
      </c>
      <c s="90" t="str">
        <f>IF('S.D.PASTE SHEET'!L1555="","",'S.D.PASTE SHEET'!L1555)</f>
        <v/>
      </c>
      <c s="90" t="str">
        <f>IF('S.D.PASTE SHEET'!M1555="","",'S.D.PASTE SHEET'!M1555)</f>
        <v/>
      </c>
      <c s="90" t="str">
        <f>IF('S.D.PASTE SHEET'!N1555="","",'S.D.PASTE SHEET'!N1555)</f>
        <v/>
      </c>
      <c s="90" t="str">
        <f>IF('S.D.PASTE SHEET'!O1555="","",'S.D.PASTE SHEET'!O1555)</f>
        <v/>
      </c>
      <c s="90" t="str">
        <f>IF('S.D.PASTE SHEET'!P1555="","",'S.D.PASTE SHEET'!P1555)</f>
        <v/>
      </c>
      <c s="90" t="str">
        <f>IF('S.D.PASTE SHEET'!Q1555="","",'S.D.PASTE SHEET'!Q1555)</f>
        <v/>
      </c>
      <c s="90" t="str">
        <f>IF('S.D.PASTE SHEET'!R1555="","",'S.D.PASTE SHEET'!R1555)</f>
        <v/>
      </c>
      <c s="90" t="str">
        <f>IF('S.D.PASTE SHEET'!S1555="","",'S.D.PASTE SHEET'!S1555)</f>
        <v/>
      </c>
      <c s="90" t="str">
        <f>IF('S.D.PASTE SHEET'!T1555="","",'S.D.PASTE SHEET'!T1555)</f>
        <v/>
      </c>
      <c s="90" t="str">
        <f>IF('S.D.PASTE SHEET'!U1555="","",'S.D.PASTE SHEET'!U1555)</f>
        <v/>
      </c>
      <c s="90" t="str">
        <f>IF('S.D.PASTE SHEET'!V1555="","",'S.D.PASTE SHEET'!V1555)</f>
        <v/>
      </c>
      <c s="90" t="str">
        <f>IF('S.D.PASTE SHEET'!W1555="","",'S.D.PASTE SHEET'!W1555)</f>
        <v/>
      </c>
      <c s="90" t="str">
        <f>IF('S.D.PASTE SHEET'!X1555="","",'S.D.PASTE SHEET'!X1555)</f>
        <v/>
      </c>
      <c s="90" t="str">
        <f>IF('S.D.PASTE SHEET'!Y1555="","",'S.D.PASTE SHEET'!Y1555)</f>
        <v/>
      </c>
      <c s="90" t="str">
        <f>IF('S.D.PASTE SHEET'!Z1555="","",'S.D.PASTE SHEET'!Z1555)</f>
        <v/>
      </c>
      <c s="90" t="str">
        <f>IF('S.D.PASTE SHEET'!AA1555="","",'S.D.PASTE SHEET'!AA1555)</f>
        <v/>
      </c>
      <c s="90" t="str">
        <f>IF('S.D.PASTE SHEET'!AB1555="","",'S.D.PASTE SHEET'!AB1555)</f>
        <v/>
      </c>
      <c s="90" t="str">
        <f>IF('S.D.PASTE SHEET'!AC1555="","",'S.D.PASTE SHEET'!AC1555)</f>
        <v/>
      </c>
      <c s="90" t="str">
        <f>IF('S.D.PASTE SHEET'!AD1555="","",'S.D.PASTE SHEET'!AD1555)</f>
        <v/>
      </c>
      <c s="34"/>
      <c s="32" t="str">
        <f>IF(AK1555="","",IF(AK1555&gt;0,COUNT($AG$2:AG1555),""))</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5" s="32" t="str">
        <f>IF(BC1555="","",IF(BC1555&gt;0,COUNT($AY$2:AY1555),""))</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56" spans="1:66" ht="15.75" customHeight="1">
      <c r="A1556" s="90" t="str">
        <f>IF('S.D.PASTE SHEET'!A1556="","",'S.D.PASTE SHEET'!A1556)</f>
        <v/>
      </c>
      <c s="90" t="str">
        <f>IF('S.D.PASTE SHEET'!B1556="","",'S.D.PASTE SHEET'!B1556)</f>
        <v/>
      </c>
      <c s="90" t="str">
        <f>IF('S.D.PASTE SHEET'!C1556="","",'S.D.PASTE SHEET'!C1556)</f>
        <v/>
      </c>
      <c s="91" t="str">
        <f>IF('S.D.PASTE SHEET'!D1556="","",'S.D.PASTE SHEET'!D1556)</f>
        <v/>
      </c>
      <c s="90" t="str">
        <f>IF('S.D.PASTE SHEET'!E1556="","",UPPER('S.D.PASTE SHEET'!E1556))</f>
        <v/>
      </c>
      <c s="90" t="str">
        <f>IF('S.D.PASTE SHEET'!F1556="","",'S.D.PASTE SHEET'!F1556)</f>
        <v/>
      </c>
      <c s="90" t="str">
        <f>IF('S.D.PASTE SHEET'!G1556="","",UPPER('S.D.PASTE SHEET'!G1556))</f>
        <v/>
      </c>
      <c s="90" t="str">
        <f>IF('S.D.PASTE SHEET'!H1556="","",UPPER('S.D.PASTE SHEET'!H1556))</f>
        <v/>
      </c>
      <c s="90" t="str">
        <f>IF('S.D.PASTE SHEET'!I1556="","",'S.D.PASTE SHEET'!I1556)</f>
        <v/>
      </c>
      <c s="91" t="str">
        <f>IF('S.D.PASTE SHEET'!J1556="","",'S.D.PASTE SHEET'!J1556)</f>
        <v/>
      </c>
      <c s="90" t="str">
        <f>IF('S.D.PASTE SHEET'!K1556="","",'S.D.PASTE SHEET'!K1556)</f>
        <v/>
      </c>
      <c s="90" t="str">
        <f>IF('S.D.PASTE SHEET'!L1556="","",'S.D.PASTE SHEET'!L1556)</f>
        <v/>
      </c>
      <c s="90" t="str">
        <f>IF('S.D.PASTE SHEET'!M1556="","",'S.D.PASTE SHEET'!M1556)</f>
        <v/>
      </c>
      <c s="90" t="str">
        <f>IF('S.D.PASTE SHEET'!N1556="","",'S.D.PASTE SHEET'!N1556)</f>
        <v/>
      </c>
      <c s="90" t="str">
        <f>IF('S.D.PASTE SHEET'!O1556="","",'S.D.PASTE SHEET'!O1556)</f>
        <v/>
      </c>
      <c s="90" t="str">
        <f>IF('S.D.PASTE SHEET'!P1556="","",'S.D.PASTE SHEET'!P1556)</f>
        <v/>
      </c>
      <c s="90" t="str">
        <f>IF('S.D.PASTE SHEET'!Q1556="","",'S.D.PASTE SHEET'!Q1556)</f>
        <v/>
      </c>
      <c s="90" t="str">
        <f>IF('S.D.PASTE SHEET'!R1556="","",'S.D.PASTE SHEET'!R1556)</f>
        <v/>
      </c>
      <c s="90" t="str">
        <f>IF('S.D.PASTE SHEET'!S1556="","",'S.D.PASTE SHEET'!S1556)</f>
        <v/>
      </c>
      <c s="90" t="str">
        <f>IF('S.D.PASTE SHEET'!T1556="","",'S.D.PASTE SHEET'!T1556)</f>
        <v/>
      </c>
      <c s="90" t="str">
        <f>IF('S.D.PASTE SHEET'!U1556="","",'S.D.PASTE SHEET'!U1556)</f>
        <v/>
      </c>
      <c s="90" t="str">
        <f>IF('S.D.PASTE SHEET'!V1556="","",'S.D.PASTE SHEET'!V1556)</f>
        <v/>
      </c>
      <c s="90" t="str">
        <f>IF('S.D.PASTE SHEET'!W1556="","",'S.D.PASTE SHEET'!W1556)</f>
        <v/>
      </c>
      <c s="90" t="str">
        <f>IF('S.D.PASTE SHEET'!X1556="","",'S.D.PASTE SHEET'!X1556)</f>
        <v/>
      </c>
      <c s="90" t="str">
        <f>IF('S.D.PASTE SHEET'!Y1556="","",'S.D.PASTE SHEET'!Y1556)</f>
        <v/>
      </c>
      <c s="90" t="str">
        <f>IF('S.D.PASTE SHEET'!Z1556="","",'S.D.PASTE SHEET'!Z1556)</f>
        <v/>
      </c>
      <c s="90" t="str">
        <f>IF('S.D.PASTE SHEET'!AA1556="","",'S.D.PASTE SHEET'!AA1556)</f>
        <v/>
      </c>
      <c s="90" t="str">
        <f>IF('S.D.PASTE SHEET'!AB1556="","",'S.D.PASTE SHEET'!AB1556)</f>
        <v/>
      </c>
      <c s="90" t="str">
        <f>IF('S.D.PASTE SHEET'!AC1556="","",'S.D.PASTE SHEET'!AC1556)</f>
        <v/>
      </c>
      <c s="90" t="str">
        <f>IF('S.D.PASTE SHEET'!AD1556="","",'S.D.PASTE SHEET'!AD1556)</f>
        <v/>
      </c>
      <c s="34"/>
      <c s="32" t="str">
        <f>IF(AK1556="","",IF(AK1556&gt;0,COUNT($AG$2:AG1556),""))</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6" s="32" t="str">
        <f>IF(BC1556="","",IF(BC1556&gt;0,COUNT($AY$2:AY1556),""))</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57" spans="1:66" ht="15.75" customHeight="1">
      <c r="A1557" s="90" t="str">
        <f>IF('S.D.PASTE SHEET'!A1557="","",'S.D.PASTE SHEET'!A1557)</f>
        <v/>
      </c>
      <c s="90" t="str">
        <f>IF('S.D.PASTE SHEET'!B1557="","",'S.D.PASTE SHEET'!B1557)</f>
        <v/>
      </c>
      <c s="90" t="str">
        <f>IF('S.D.PASTE SHEET'!C1557="","",'S.D.PASTE SHEET'!C1557)</f>
        <v/>
      </c>
      <c s="91" t="str">
        <f>IF('S.D.PASTE SHEET'!D1557="","",'S.D.PASTE SHEET'!D1557)</f>
        <v/>
      </c>
      <c s="90" t="str">
        <f>IF('S.D.PASTE SHEET'!E1557="","",UPPER('S.D.PASTE SHEET'!E1557))</f>
        <v/>
      </c>
      <c s="90" t="str">
        <f>IF('S.D.PASTE SHEET'!F1557="","",'S.D.PASTE SHEET'!F1557)</f>
        <v/>
      </c>
      <c s="90" t="str">
        <f>IF('S.D.PASTE SHEET'!G1557="","",UPPER('S.D.PASTE SHEET'!G1557))</f>
        <v/>
      </c>
      <c s="90" t="str">
        <f>IF('S.D.PASTE SHEET'!H1557="","",UPPER('S.D.PASTE SHEET'!H1557))</f>
        <v/>
      </c>
      <c s="90" t="str">
        <f>IF('S.D.PASTE SHEET'!I1557="","",'S.D.PASTE SHEET'!I1557)</f>
        <v/>
      </c>
      <c s="91" t="str">
        <f>IF('S.D.PASTE SHEET'!J1557="","",'S.D.PASTE SHEET'!J1557)</f>
        <v/>
      </c>
      <c s="90" t="str">
        <f>IF('S.D.PASTE SHEET'!K1557="","",'S.D.PASTE SHEET'!K1557)</f>
        <v/>
      </c>
      <c s="90" t="str">
        <f>IF('S.D.PASTE SHEET'!L1557="","",'S.D.PASTE SHEET'!L1557)</f>
        <v/>
      </c>
      <c s="90" t="str">
        <f>IF('S.D.PASTE SHEET'!M1557="","",'S.D.PASTE SHEET'!M1557)</f>
        <v/>
      </c>
      <c s="90" t="str">
        <f>IF('S.D.PASTE SHEET'!N1557="","",'S.D.PASTE SHEET'!N1557)</f>
        <v/>
      </c>
      <c s="90" t="str">
        <f>IF('S.D.PASTE SHEET'!O1557="","",'S.D.PASTE SHEET'!O1557)</f>
        <v/>
      </c>
      <c s="90" t="str">
        <f>IF('S.D.PASTE SHEET'!P1557="","",'S.D.PASTE SHEET'!P1557)</f>
        <v/>
      </c>
      <c s="90" t="str">
        <f>IF('S.D.PASTE SHEET'!Q1557="","",'S.D.PASTE SHEET'!Q1557)</f>
        <v/>
      </c>
      <c s="90" t="str">
        <f>IF('S.D.PASTE SHEET'!R1557="","",'S.D.PASTE SHEET'!R1557)</f>
        <v/>
      </c>
      <c s="90" t="str">
        <f>IF('S.D.PASTE SHEET'!S1557="","",'S.D.PASTE SHEET'!S1557)</f>
        <v/>
      </c>
      <c s="90" t="str">
        <f>IF('S.D.PASTE SHEET'!T1557="","",'S.D.PASTE SHEET'!T1557)</f>
        <v/>
      </c>
      <c s="90" t="str">
        <f>IF('S.D.PASTE SHEET'!U1557="","",'S.D.PASTE SHEET'!U1557)</f>
        <v/>
      </c>
      <c s="90" t="str">
        <f>IF('S.D.PASTE SHEET'!V1557="","",'S.D.PASTE SHEET'!V1557)</f>
        <v/>
      </c>
      <c s="90" t="str">
        <f>IF('S.D.PASTE SHEET'!W1557="","",'S.D.PASTE SHEET'!W1557)</f>
        <v/>
      </c>
      <c s="90" t="str">
        <f>IF('S.D.PASTE SHEET'!X1557="","",'S.D.PASTE SHEET'!X1557)</f>
        <v/>
      </c>
      <c s="90" t="str">
        <f>IF('S.D.PASTE SHEET'!Y1557="","",'S.D.PASTE SHEET'!Y1557)</f>
        <v/>
      </c>
      <c s="90" t="str">
        <f>IF('S.D.PASTE SHEET'!Z1557="","",'S.D.PASTE SHEET'!Z1557)</f>
        <v/>
      </c>
      <c s="90" t="str">
        <f>IF('S.D.PASTE SHEET'!AA1557="","",'S.D.PASTE SHEET'!AA1557)</f>
        <v/>
      </c>
      <c s="90" t="str">
        <f>IF('S.D.PASTE SHEET'!AB1557="","",'S.D.PASTE SHEET'!AB1557)</f>
        <v/>
      </c>
      <c s="90" t="str">
        <f>IF('S.D.PASTE SHEET'!AC1557="","",'S.D.PASTE SHEET'!AC1557)</f>
        <v/>
      </c>
      <c s="90" t="str">
        <f>IF('S.D.PASTE SHEET'!AD1557="","",'S.D.PASTE SHEET'!AD1557)</f>
        <v/>
      </c>
      <c s="34"/>
      <c s="32" t="str">
        <f>IF(AK1557="","",IF(AK1557&gt;0,COUNT($AG$2:AG1557),""))</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7" s="32" t="str">
        <f>IF(BC1557="","",IF(BC1557&gt;0,COUNT($AY$2:AY1557),""))</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58" spans="1:66" ht="15.75" customHeight="1">
      <c r="A1558" s="90" t="str">
        <f>IF('S.D.PASTE SHEET'!A1558="","",'S.D.PASTE SHEET'!A1558)</f>
        <v/>
      </c>
      <c s="90" t="str">
        <f>IF('S.D.PASTE SHEET'!B1558="","",'S.D.PASTE SHEET'!B1558)</f>
        <v/>
      </c>
      <c s="90" t="str">
        <f>IF('S.D.PASTE SHEET'!C1558="","",'S.D.PASTE SHEET'!C1558)</f>
        <v/>
      </c>
      <c s="91" t="str">
        <f>IF('S.D.PASTE SHEET'!D1558="","",'S.D.PASTE SHEET'!D1558)</f>
        <v/>
      </c>
      <c s="90" t="str">
        <f>IF('S.D.PASTE SHEET'!E1558="","",UPPER('S.D.PASTE SHEET'!E1558))</f>
        <v/>
      </c>
      <c s="90" t="str">
        <f>IF('S.D.PASTE SHEET'!F1558="","",'S.D.PASTE SHEET'!F1558)</f>
        <v/>
      </c>
      <c s="90" t="str">
        <f>IF('S.D.PASTE SHEET'!G1558="","",UPPER('S.D.PASTE SHEET'!G1558))</f>
        <v/>
      </c>
      <c s="90" t="str">
        <f>IF('S.D.PASTE SHEET'!H1558="","",UPPER('S.D.PASTE SHEET'!H1558))</f>
        <v/>
      </c>
      <c s="90" t="str">
        <f>IF('S.D.PASTE SHEET'!I1558="","",'S.D.PASTE SHEET'!I1558)</f>
        <v/>
      </c>
      <c s="91" t="str">
        <f>IF('S.D.PASTE SHEET'!J1558="","",'S.D.PASTE SHEET'!J1558)</f>
        <v/>
      </c>
      <c s="90" t="str">
        <f>IF('S.D.PASTE SHEET'!K1558="","",'S.D.PASTE SHEET'!K1558)</f>
        <v/>
      </c>
      <c s="90" t="str">
        <f>IF('S.D.PASTE SHEET'!L1558="","",'S.D.PASTE SHEET'!L1558)</f>
        <v/>
      </c>
      <c s="90" t="str">
        <f>IF('S.D.PASTE SHEET'!M1558="","",'S.D.PASTE SHEET'!M1558)</f>
        <v/>
      </c>
      <c s="90" t="str">
        <f>IF('S.D.PASTE SHEET'!N1558="","",'S.D.PASTE SHEET'!N1558)</f>
        <v/>
      </c>
      <c s="90" t="str">
        <f>IF('S.D.PASTE SHEET'!O1558="","",'S.D.PASTE SHEET'!O1558)</f>
        <v/>
      </c>
      <c s="90" t="str">
        <f>IF('S.D.PASTE SHEET'!P1558="","",'S.D.PASTE SHEET'!P1558)</f>
        <v/>
      </c>
      <c s="90" t="str">
        <f>IF('S.D.PASTE SHEET'!Q1558="","",'S.D.PASTE SHEET'!Q1558)</f>
        <v/>
      </c>
      <c s="90" t="str">
        <f>IF('S.D.PASTE SHEET'!R1558="","",'S.D.PASTE SHEET'!R1558)</f>
        <v/>
      </c>
      <c s="90" t="str">
        <f>IF('S.D.PASTE SHEET'!S1558="","",'S.D.PASTE SHEET'!S1558)</f>
        <v/>
      </c>
      <c s="90" t="str">
        <f>IF('S.D.PASTE SHEET'!T1558="","",'S.D.PASTE SHEET'!T1558)</f>
        <v/>
      </c>
      <c s="90" t="str">
        <f>IF('S.D.PASTE SHEET'!U1558="","",'S.D.PASTE SHEET'!U1558)</f>
        <v/>
      </c>
      <c s="90" t="str">
        <f>IF('S.D.PASTE SHEET'!V1558="","",'S.D.PASTE SHEET'!V1558)</f>
        <v/>
      </c>
      <c s="90" t="str">
        <f>IF('S.D.PASTE SHEET'!W1558="","",'S.D.PASTE SHEET'!W1558)</f>
        <v/>
      </c>
      <c s="90" t="str">
        <f>IF('S.D.PASTE SHEET'!X1558="","",'S.D.PASTE SHEET'!X1558)</f>
        <v/>
      </c>
      <c s="90" t="str">
        <f>IF('S.D.PASTE SHEET'!Y1558="","",'S.D.PASTE SHEET'!Y1558)</f>
        <v/>
      </c>
      <c s="90" t="str">
        <f>IF('S.D.PASTE SHEET'!Z1558="","",'S.D.PASTE SHEET'!Z1558)</f>
        <v/>
      </c>
      <c s="90" t="str">
        <f>IF('S.D.PASTE SHEET'!AA1558="","",'S.D.PASTE SHEET'!AA1558)</f>
        <v/>
      </c>
      <c s="90" t="str">
        <f>IF('S.D.PASTE SHEET'!AB1558="","",'S.D.PASTE SHEET'!AB1558)</f>
        <v/>
      </c>
      <c s="90" t="str">
        <f>IF('S.D.PASTE SHEET'!AC1558="","",'S.D.PASTE SHEET'!AC1558)</f>
        <v/>
      </c>
      <c s="90" t="str">
        <f>IF('S.D.PASTE SHEET'!AD1558="","",'S.D.PASTE SHEET'!AD1558)</f>
        <v/>
      </c>
      <c s="34"/>
      <c s="32" t="str">
        <f>IF(AK1558="","",IF(AK1558&gt;0,COUNT($AG$2:AG1558),""))</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8" s="32" t="str">
        <f>IF(BC1558="","",IF(BC1558&gt;0,COUNT($AY$2:AY1558),""))</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59" spans="1:66" ht="15.75" customHeight="1">
      <c r="A1559" s="90" t="str">
        <f>IF('S.D.PASTE SHEET'!A1559="","",'S.D.PASTE SHEET'!A1559)</f>
        <v/>
      </c>
      <c s="90" t="str">
        <f>IF('S.D.PASTE SHEET'!B1559="","",'S.D.PASTE SHEET'!B1559)</f>
        <v/>
      </c>
      <c s="90" t="str">
        <f>IF('S.D.PASTE SHEET'!C1559="","",'S.D.PASTE SHEET'!C1559)</f>
        <v/>
      </c>
      <c s="91" t="str">
        <f>IF('S.D.PASTE SHEET'!D1559="","",'S.D.PASTE SHEET'!D1559)</f>
        <v/>
      </c>
      <c s="90" t="str">
        <f>IF('S.D.PASTE SHEET'!E1559="","",UPPER('S.D.PASTE SHEET'!E1559))</f>
        <v/>
      </c>
      <c s="90" t="str">
        <f>IF('S.D.PASTE SHEET'!F1559="","",'S.D.PASTE SHEET'!F1559)</f>
        <v/>
      </c>
      <c s="90" t="str">
        <f>IF('S.D.PASTE SHEET'!G1559="","",UPPER('S.D.PASTE SHEET'!G1559))</f>
        <v/>
      </c>
      <c s="90" t="str">
        <f>IF('S.D.PASTE SHEET'!H1559="","",UPPER('S.D.PASTE SHEET'!H1559))</f>
        <v/>
      </c>
      <c s="90" t="str">
        <f>IF('S.D.PASTE SHEET'!I1559="","",'S.D.PASTE SHEET'!I1559)</f>
        <v/>
      </c>
      <c s="91" t="str">
        <f>IF('S.D.PASTE SHEET'!J1559="","",'S.D.PASTE SHEET'!J1559)</f>
        <v/>
      </c>
      <c s="90" t="str">
        <f>IF('S.D.PASTE SHEET'!K1559="","",'S.D.PASTE SHEET'!K1559)</f>
        <v/>
      </c>
      <c s="90" t="str">
        <f>IF('S.D.PASTE SHEET'!L1559="","",'S.D.PASTE SHEET'!L1559)</f>
        <v/>
      </c>
      <c s="90" t="str">
        <f>IF('S.D.PASTE SHEET'!M1559="","",'S.D.PASTE SHEET'!M1559)</f>
        <v/>
      </c>
      <c s="90" t="str">
        <f>IF('S.D.PASTE SHEET'!N1559="","",'S.D.PASTE SHEET'!N1559)</f>
        <v/>
      </c>
      <c s="90" t="str">
        <f>IF('S.D.PASTE SHEET'!O1559="","",'S.D.PASTE SHEET'!O1559)</f>
        <v/>
      </c>
      <c s="90" t="str">
        <f>IF('S.D.PASTE SHEET'!P1559="","",'S.D.PASTE SHEET'!P1559)</f>
        <v/>
      </c>
      <c s="90" t="str">
        <f>IF('S.D.PASTE SHEET'!Q1559="","",'S.D.PASTE SHEET'!Q1559)</f>
        <v/>
      </c>
      <c s="90" t="str">
        <f>IF('S.D.PASTE SHEET'!R1559="","",'S.D.PASTE SHEET'!R1559)</f>
        <v/>
      </c>
      <c s="90" t="str">
        <f>IF('S.D.PASTE SHEET'!S1559="","",'S.D.PASTE SHEET'!S1559)</f>
        <v/>
      </c>
      <c s="90" t="str">
        <f>IF('S.D.PASTE SHEET'!T1559="","",'S.D.PASTE SHEET'!T1559)</f>
        <v/>
      </c>
      <c s="90" t="str">
        <f>IF('S.D.PASTE SHEET'!U1559="","",'S.D.PASTE SHEET'!U1559)</f>
        <v/>
      </c>
      <c s="90" t="str">
        <f>IF('S.D.PASTE SHEET'!V1559="","",'S.D.PASTE SHEET'!V1559)</f>
        <v/>
      </c>
      <c s="90" t="str">
        <f>IF('S.D.PASTE SHEET'!W1559="","",'S.D.PASTE SHEET'!W1559)</f>
        <v/>
      </c>
      <c s="90" t="str">
        <f>IF('S.D.PASTE SHEET'!X1559="","",'S.D.PASTE SHEET'!X1559)</f>
        <v/>
      </c>
      <c s="90" t="str">
        <f>IF('S.D.PASTE SHEET'!Y1559="","",'S.D.PASTE SHEET'!Y1559)</f>
        <v/>
      </c>
      <c s="90" t="str">
        <f>IF('S.D.PASTE SHEET'!Z1559="","",'S.D.PASTE SHEET'!Z1559)</f>
        <v/>
      </c>
      <c s="90" t="str">
        <f>IF('S.D.PASTE SHEET'!AA1559="","",'S.D.PASTE SHEET'!AA1559)</f>
        <v/>
      </c>
      <c s="90" t="str">
        <f>IF('S.D.PASTE SHEET'!AB1559="","",'S.D.PASTE SHEET'!AB1559)</f>
        <v/>
      </c>
      <c s="90" t="str">
        <f>IF('S.D.PASTE SHEET'!AC1559="","",'S.D.PASTE SHEET'!AC1559)</f>
        <v/>
      </c>
      <c s="90" t="str">
        <f>IF('S.D.PASTE SHEET'!AD1559="","",'S.D.PASTE SHEET'!AD1559)</f>
        <v/>
      </c>
      <c s="34"/>
      <c s="32" t="str">
        <f>IF(AK1559="","",IF(AK1559&gt;0,COUNT($AG$2:AG1559),""))</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59" s="32" t="str">
        <f>IF(BC1559="","",IF(BC1559&gt;0,COUNT($AY$2:AY1559),""))</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0" spans="1:66" ht="15.75" customHeight="1">
      <c r="A1560" s="90" t="str">
        <f>IF('S.D.PASTE SHEET'!A1560="","",'S.D.PASTE SHEET'!A1560)</f>
        <v/>
      </c>
      <c s="90" t="str">
        <f>IF('S.D.PASTE SHEET'!B1560="","",'S.D.PASTE SHEET'!B1560)</f>
        <v/>
      </c>
      <c s="90" t="str">
        <f>IF('S.D.PASTE SHEET'!C1560="","",'S.D.PASTE SHEET'!C1560)</f>
        <v/>
      </c>
      <c s="91" t="str">
        <f>IF('S.D.PASTE SHEET'!D1560="","",'S.D.PASTE SHEET'!D1560)</f>
        <v/>
      </c>
      <c s="90" t="str">
        <f>IF('S.D.PASTE SHEET'!E1560="","",UPPER('S.D.PASTE SHEET'!E1560))</f>
        <v/>
      </c>
      <c s="90" t="str">
        <f>IF('S.D.PASTE SHEET'!F1560="","",'S.D.PASTE SHEET'!F1560)</f>
        <v/>
      </c>
      <c s="90" t="str">
        <f>IF('S.D.PASTE SHEET'!G1560="","",UPPER('S.D.PASTE SHEET'!G1560))</f>
        <v/>
      </c>
      <c s="90" t="str">
        <f>IF('S.D.PASTE SHEET'!H1560="","",UPPER('S.D.PASTE SHEET'!H1560))</f>
        <v/>
      </c>
      <c s="90" t="str">
        <f>IF('S.D.PASTE SHEET'!I1560="","",'S.D.PASTE SHEET'!I1560)</f>
        <v/>
      </c>
      <c s="91" t="str">
        <f>IF('S.D.PASTE SHEET'!J1560="","",'S.D.PASTE SHEET'!J1560)</f>
        <v/>
      </c>
      <c s="90" t="str">
        <f>IF('S.D.PASTE SHEET'!K1560="","",'S.D.PASTE SHEET'!K1560)</f>
        <v/>
      </c>
      <c s="90" t="str">
        <f>IF('S.D.PASTE SHEET'!L1560="","",'S.D.PASTE SHEET'!L1560)</f>
        <v/>
      </c>
      <c s="90" t="str">
        <f>IF('S.D.PASTE SHEET'!M1560="","",'S.D.PASTE SHEET'!M1560)</f>
        <v/>
      </c>
      <c s="90" t="str">
        <f>IF('S.D.PASTE SHEET'!N1560="","",'S.D.PASTE SHEET'!N1560)</f>
        <v/>
      </c>
      <c s="90" t="str">
        <f>IF('S.D.PASTE SHEET'!O1560="","",'S.D.PASTE SHEET'!O1560)</f>
        <v/>
      </c>
      <c s="90" t="str">
        <f>IF('S.D.PASTE SHEET'!P1560="","",'S.D.PASTE SHEET'!P1560)</f>
        <v/>
      </c>
      <c s="90" t="str">
        <f>IF('S.D.PASTE SHEET'!Q1560="","",'S.D.PASTE SHEET'!Q1560)</f>
        <v/>
      </c>
      <c s="90" t="str">
        <f>IF('S.D.PASTE SHEET'!R1560="","",'S.D.PASTE SHEET'!R1560)</f>
        <v/>
      </c>
      <c s="90" t="str">
        <f>IF('S.D.PASTE SHEET'!S1560="","",'S.D.PASTE SHEET'!S1560)</f>
        <v/>
      </c>
      <c s="90" t="str">
        <f>IF('S.D.PASTE SHEET'!T1560="","",'S.D.PASTE SHEET'!T1560)</f>
        <v/>
      </c>
      <c s="90" t="str">
        <f>IF('S.D.PASTE SHEET'!U1560="","",'S.D.PASTE SHEET'!U1560)</f>
        <v/>
      </c>
      <c s="90" t="str">
        <f>IF('S.D.PASTE SHEET'!V1560="","",'S.D.PASTE SHEET'!V1560)</f>
        <v/>
      </c>
      <c s="90" t="str">
        <f>IF('S.D.PASTE SHEET'!W1560="","",'S.D.PASTE SHEET'!W1560)</f>
        <v/>
      </c>
      <c s="90" t="str">
        <f>IF('S.D.PASTE SHEET'!X1560="","",'S.D.PASTE SHEET'!X1560)</f>
        <v/>
      </c>
      <c s="90" t="str">
        <f>IF('S.D.PASTE SHEET'!Y1560="","",'S.D.PASTE SHEET'!Y1560)</f>
        <v/>
      </c>
      <c s="90" t="str">
        <f>IF('S.D.PASTE SHEET'!Z1560="","",'S.D.PASTE SHEET'!Z1560)</f>
        <v/>
      </c>
      <c s="90" t="str">
        <f>IF('S.D.PASTE SHEET'!AA1560="","",'S.D.PASTE SHEET'!AA1560)</f>
        <v/>
      </c>
      <c s="90" t="str">
        <f>IF('S.D.PASTE SHEET'!AB1560="","",'S.D.PASTE SHEET'!AB1560)</f>
        <v/>
      </c>
      <c s="90" t="str">
        <f>IF('S.D.PASTE SHEET'!AC1560="","",'S.D.PASTE SHEET'!AC1560)</f>
        <v/>
      </c>
      <c s="90" t="str">
        <f>IF('S.D.PASTE SHEET'!AD1560="","",'S.D.PASTE SHEET'!AD1560)</f>
        <v/>
      </c>
      <c s="34"/>
      <c s="32" t="str">
        <f>IF(AK1560="","",IF(AK1560&gt;0,COUNT($AG$2:AG1560),""))</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0" s="32" t="str">
        <f>IF(BC1560="","",IF(BC1560&gt;0,COUNT($AY$2:AY1560),""))</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1" spans="1:66" ht="15.75" customHeight="1">
      <c r="A1561" s="90" t="str">
        <f>IF('S.D.PASTE SHEET'!A1561="","",'S.D.PASTE SHEET'!A1561)</f>
        <v/>
      </c>
      <c s="90" t="str">
        <f>IF('S.D.PASTE SHEET'!B1561="","",'S.D.PASTE SHEET'!B1561)</f>
        <v/>
      </c>
      <c s="90" t="str">
        <f>IF('S.D.PASTE SHEET'!C1561="","",'S.D.PASTE SHEET'!C1561)</f>
        <v/>
      </c>
      <c s="91" t="str">
        <f>IF('S.D.PASTE SHEET'!D1561="","",'S.D.PASTE SHEET'!D1561)</f>
        <v/>
      </c>
      <c s="90" t="str">
        <f>IF('S.D.PASTE SHEET'!E1561="","",UPPER('S.D.PASTE SHEET'!E1561))</f>
        <v/>
      </c>
      <c s="90" t="str">
        <f>IF('S.D.PASTE SHEET'!F1561="","",'S.D.PASTE SHEET'!F1561)</f>
        <v/>
      </c>
      <c s="90" t="str">
        <f>IF('S.D.PASTE SHEET'!G1561="","",UPPER('S.D.PASTE SHEET'!G1561))</f>
        <v/>
      </c>
      <c s="90" t="str">
        <f>IF('S.D.PASTE SHEET'!H1561="","",UPPER('S.D.PASTE SHEET'!H1561))</f>
        <v/>
      </c>
      <c s="90" t="str">
        <f>IF('S.D.PASTE SHEET'!I1561="","",'S.D.PASTE SHEET'!I1561)</f>
        <v/>
      </c>
      <c s="91" t="str">
        <f>IF('S.D.PASTE SHEET'!J1561="","",'S.D.PASTE SHEET'!J1561)</f>
        <v/>
      </c>
      <c s="90" t="str">
        <f>IF('S.D.PASTE SHEET'!K1561="","",'S.D.PASTE SHEET'!K1561)</f>
        <v/>
      </c>
      <c s="90" t="str">
        <f>IF('S.D.PASTE SHEET'!L1561="","",'S.D.PASTE SHEET'!L1561)</f>
        <v/>
      </c>
      <c s="90" t="str">
        <f>IF('S.D.PASTE SHEET'!M1561="","",'S.D.PASTE SHEET'!M1561)</f>
        <v/>
      </c>
      <c s="90" t="str">
        <f>IF('S.D.PASTE SHEET'!N1561="","",'S.D.PASTE SHEET'!N1561)</f>
        <v/>
      </c>
      <c s="90" t="str">
        <f>IF('S.D.PASTE SHEET'!O1561="","",'S.D.PASTE SHEET'!O1561)</f>
        <v/>
      </c>
      <c s="90" t="str">
        <f>IF('S.D.PASTE SHEET'!P1561="","",'S.D.PASTE SHEET'!P1561)</f>
        <v/>
      </c>
      <c s="90" t="str">
        <f>IF('S.D.PASTE SHEET'!Q1561="","",'S.D.PASTE SHEET'!Q1561)</f>
        <v/>
      </c>
      <c s="90" t="str">
        <f>IF('S.D.PASTE SHEET'!R1561="","",'S.D.PASTE SHEET'!R1561)</f>
        <v/>
      </c>
      <c s="90" t="str">
        <f>IF('S.D.PASTE SHEET'!S1561="","",'S.D.PASTE SHEET'!S1561)</f>
        <v/>
      </c>
      <c s="90" t="str">
        <f>IF('S.D.PASTE SHEET'!T1561="","",'S.D.PASTE SHEET'!T1561)</f>
        <v/>
      </c>
      <c s="90" t="str">
        <f>IF('S.D.PASTE SHEET'!U1561="","",'S.D.PASTE SHEET'!U1561)</f>
        <v/>
      </c>
      <c s="90" t="str">
        <f>IF('S.D.PASTE SHEET'!V1561="","",'S.D.PASTE SHEET'!V1561)</f>
        <v/>
      </c>
      <c s="90" t="str">
        <f>IF('S.D.PASTE SHEET'!W1561="","",'S.D.PASTE SHEET'!W1561)</f>
        <v/>
      </c>
      <c s="90" t="str">
        <f>IF('S.D.PASTE SHEET'!X1561="","",'S.D.PASTE SHEET'!X1561)</f>
        <v/>
      </c>
      <c s="90" t="str">
        <f>IF('S.D.PASTE SHEET'!Y1561="","",'S.D.PASTE SHEET'!Y1561)</f>
        <v/>
      </c>
      <c s="90" t="str">
        <f>IF('S.D.PASTE SHEET'!Z1561="","",'S.D.PASTE SHEET'!Z1561)</f>
        <v/>
      </c>
      <c s="90" t="str">
        <f>IF('S.D.PASTE SHEET'!AA1561="","",'S.D.PASTE SHEET'!AA1561)</f>
        <v/>
      </c>
      <c s="90" t="str">
        <f>IF('S.D.PASTE SHEET'!AB1561="","",'S.D.PASTE SHEET'!AB1561)</f>
        <v/>
      </c>
      <c s="90" t="str">
        <f>IF('S.D.PASTE SHEET'!AC1561="","",'S.D.PASTE SHEET'!AC1561)</f>
        <v/>
      </c>
      <c s="90" t="str">
        <f>IF('S.D.PASTE SHEET'!AD1561="","",'S.D.PASTE SHEET'!AD1561)</f>
        <v/>
      </c>
      <c s="34"/>
      <c s="32" t="str">
        <f>IF(AK1561="","",IF(AK1561&gt;0,COUNT($AG$2:AG1561),""))</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1" s="32" t="str">
        <f>IF(BC1561="","",IF(BC1561&gt;0,COUNT($AY$2:AY1561),""))</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2" spans="1:66" ht="15.75" customHeight="1">
      <c r="A1562" s="90" t="str">
        <f>IF('S.D.PASTE SHEET'!A1562="","",'S.D.PASTE SHEET'!A1562)</f>
        <v/>
      </c>
      <c s="90" t="str">
        <f>IF('S.D.PASTE SHEET'!B1562="","",'S.D.PASTE SHEET'!B1562)</f>
        <v/>
      </c>
      <c s="90" t="str">
        <f>IF('S.D.PASTE SHEET'!C1562="","",'S.D.PASTE SHEET'!C1562)</f>
        <v/>
      </c>
      <c s="91" t="str">
        <f>IF('S.D.PASTE SHEET'!D1562="","",'S.D.PASTE SHEET'!D1562)</f>
        <v/>
      </c>
      <c s="90" t="str">
        <f>IF('S.D.PASTE SHEET'!E1562="","",UPPER('S.D.PASTE SHEET'!E1562))</f>
        <v/>
      </c>
      <c s="90" t="str">
        <f>IF('S.D.PASTE SHEET'!F1562="","",'S.D.PASTE SHEET'!F1562)</f>
        <v/>
      </c>
      <c s="90" t="str">
        <f>IF('S.D.PASTE SHEET'!G1562="","",UPPER('S.D.PASTE SHEET'!G1562))</f>
        <v/>
      </c>
      <c s="90" t="str">
        <f>IF('S.D.PASTE SHEET'!H1562="","",UPPER('S.D.PASTE SHEET'!H1562))</f>
        <v/>
      </c>
      <c s="90" t="str">
        <f>IF('S.D.PASTE SHEET'!I1562="","",'S.D.PASTE SHEET'!I1562)</f>
        <v/>
      </c>
      <c s="91" t="str">
        <f>IF('S.D.PASTE SHEET'!J1562="","",'S.D.PASTE SHEET'!J1562)</f>
        <v/>
      </c>
      <c s="90" t="str">
        <f>IF('S.D.PASTE SHEET'!K1562="","",'S.D.PASTE SHEET'!K1562)</f>
        <v/>
      </c>
      <c s="90" t="str">
        <f>IF('S.D.PASTE SHEET'!L1562="","",'S.D.PASTE SHEET'!L1562)</f>
        <v/>
      </c>
      <c s="90" t="str">
        <f>IF('S.D.PASTE SHEET'!M1562="","",'S.D.PASTE SHEET'!M1562)</f>
        <v/>
      </c>
      <c s="90" t="str">
        <f>IF('S.D.PASTE SHEET'!N1562="","",'S.D.PASTE SHEET'!N1562)</f>
        <v/>
      </c>
      <c s="90" t="str">
        <f>IF('S.D.PASTE SHEET'!O1562="","",'S.D.PASTE SHEET'!O1562)</f>
        <v/>
      </c>
      <c s="90" t="str">
        <f>IF('S.D.PASTE SHEET'!P1562="","",'S.D.PASTE SHEET'!P1562)</f>
        <v/>
      </c>
      <c s="90" t="str">
        <f>IF('S.D.PASTE SHEET'!Q1562="","",'S.D.PASTE SHEET'!Q1562)</f>
        <v/>
      </c>
      <c s="90" t="str">
        <f>IF('S.D.PASTE SHEET'!R1562="","",'S.D.PASTE SHEET'!R1562)</f>
        <v/>
      </c>
      <c s="90" t="str">
        <f>IF('S.D.PASTE SHEET'!S1562="","",'S.D.PASTE SHEET'!S1562)</f>
        <v/>
      </c>
      <c s="90" t="str">
        <f>IF('S.D.PASTE SHEET'!T1562="","",'S.D.PASTE SHEET'!T1562)</f>
        <v/>
      </c>
      <c s="90" t="str">
        <f>IF('S.D.PASTE SHEET'!U1562="","",'S.D.PASTE SHEET'!U1562)</f>
        <v/>
      </c>
      <c s="90" t="str">
        <f>IF('S.D.PASTE SHEET'!V1562="","",'S.D.PASTE SHEET'!V1562)</f>
        <v/>
      </c>
      <c s="90" t="str">
        <f>IF('S.D.PASTE SHEET'!W1562="","",'S.D.PASTE SHEET'!W1562)</f>
        <v/>
      </c>
      <c s="90" t="str">
        <f>IF('S.D.PASTE SHEET'!X1562="","",'S.D.PASTE SHEET'!X1562)</f>
        <v/>
      </c>
      <c s="90" t="str">
        <f>IF('S.D.PASTE SHEET'!Y1562="","",'S.D.PASTE SHEET'!Y1562)</f>
        <v/>
      </c>
      <c s="90" t="str">
        <f>IF('S.D.PASTE SHEET'!Z1562="","",'S.D.PASTE SHEET'!Z1562)</f>
        <v/>
      </c>
      <c s="90" t="str">
        <f>IF('S.D.PASTE SHEET'!AA1562="","",'S.D.PASTE SHEET'!AA1562)</f>
        <v/>
      </c>
      <c s="90" t="str">
        <f>IF('S.D.PASTE SHEET'!AB1562="","",'S.D.PASTE SHEET'!AB1562)</f>
        <v/>
      </c>
      <c s="90" t="str">
        <f>IF('S.D.PASTE SHEET'!AC1562="","",'S.D.PASTE SHEET'!AC1562)</f>
        <v/>
      </c>
      <c s="90" t="str">
        <f>IF('S.D.PASTE SHEET'!AD1562="","",'S.D.PASTE SHEET'!AD1562)</f>
        <v/>
      </c>
      <c s="34"/>
      <c s="32" t="str">
        <f>IF(AK1562="","",IF(AK1562&gt;0,COUNT($AG$2:AG1562),""))</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2" s="32" t="str">
        <f>IF(BC1562="","",IF(BC1562&gt;0,COUNT($AY$2:AY1562),""))</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3" spans="1:66" ht="15.75" customHeight="1">
      <c r="A1563" s="90" t="str">
        <f>IF('S.D.PASTE SHEET'!A1563="","",'S.D.PASTE SHEET'!A1563)</f>
        <v/>
      </c>
      <c s="90" t="str">
        <f>IF('S.D.PASTE SHEET'!B1563="","",'S.D.PASTE SHEET'!B1563)</f>
        <v/>
      </c>
      <c s="90" t="str">
        <f>IF('S.D.PASTE SHEET'!C1563="","",'S.D.PASTE SHEET'!C1563)</f>
        <v/>
      </c>
      <c s="91" t="str">
        <f>IF('S.D.PASTE SHEET'!D1563="","",'S.D.PASTE SHEET'!D1563)</f>
        <v/>
      </c>
      <c s="90" t="str">
        <f>IF('S.D.PASTE SHEET'!E1563="","",UPPER('S.D.PASTE SHEET'!E1563))</f>
        <v/>
      </c>
      <c s="90" t="str">
        <f>IF('S.D.PASTE SHEET'!F1563="","",'S.D.PASTE SHEET'!F1563)</f>
        <v/>
      </c>
      <c s="90" t="str">
        <f>IF('S.D.PASTE SHEET'!G1563="","",UPPER('S.D.PASTE SHEET'!G1563))</f>
        <v/>
      </c>
      <c s="90" t="str">
        <f>IF('S.D.PASTE SHEET'!H1563="","",UPPER('S.D.PASTE SHEET'!H1563))</f>
        <v/>
      </c>
      <c s="90" t="str">
        <f>IF('S.D.PASTE SHEET'!I1563="","",'S.D.PASTE SHEET'!I1563)</f>
        <v/>
      </c>
      <c s="91" t="str">
        <f>IF('S.D.PASTE SHEET'!J1563="","",'S.D.PASTE SHEET'!J1563)</f>
        <v/>
      </c>
      <c s="90" t="str">
        <f>IF('S.D.PASTE SHEET'!K1563="","",'S.D.PASTE SHEET'!K1563)</f>
        <v/>
      </c>
      <c s="90" t="str">
        <f>IF('S.D.PASTE SHEET'!L1563="","",'S.D.PASTE SHEET'!L1563)</f>
        <v/>
      </c>
      <c s="90" t="str">
        <f>IF('S.D.PASTE SHEET'!M1563="","",'S.D.PASTE SHEET'!M1563)</f>
        <v/>
      </c>
      <c s="90" t="str">
        <f>IF('S.D.PASTE SHEET'!N1563="","",'S.D.PASTE SHEET'!N1563)</f>
        <v/>
      </c>
      <c s="90" t="str">
        <f>IF('S.D.PASTE SHEET'!O1563="","",'S.D.PASTE SHEET'!O1563)</f>
        <v/>
      </c>
      <c s="90" t="str">
        <f>IF('S.D.PASTE SHEET'!P1563="","",'S.D.PASTE SHEET'!P1563)</f>
        <v/>
      </c>
      <c s="90" t="str">
        <f>IF('S.D.PASTE SHEET'!Q1563="","",'S.D.PASTE SHEET'!Q1563)</f>
        <v/>
      </c>
      <c s="90" t="str">
        <f>IF('S.D.PASTE SHEET'!R1563="","",'S.D.PASTE SHEET'!R1563)</f>
        <v/>
      </c>
      <c s="90" t="str">
        <f>IF('S.D.PASTE SHEET'!S1563="","",'S.D.PASTE SHEET'!S1563)</f>
        <v/>
      </c>
      <c s="90" t="str">
        <f>IF('S.D.PASTE SHEET'!T1563="","",'S.D.PASTE SHEET'!T1563)</f>
        <v/>
      </c>
      <c s="90" t="str">
        <f>IF('S.D.PASTE SHEET'!U1563="","",'S.D.PASTE SHEET'!U1563)</f>
        <v/>
      </c>
      <c s="90" t="str">
        <f>IF('S.D.PASTE SHEET'!V1563="","",'S.D.PASTE SHEET'!V1563)</f>
        <v/>
      </c>
      <c s="90" t="str">
        <f>IF('S.D.PASTE SHEET'!W1563="","",'S.D.PASTE SHEET'!W1563)</f>
        <v/>
      </c>
      <c s="90" t="str">
        <f>IF('S.D.PASTE SHEET'!X1563="","",'S.D.PASTE SHEET'!X1563)</f>
        <v/>
      </c>
      <c s="90" t="str">
        <f>IF('S.D.PASTE SHEET'!Y1563="","",'S.D.PASTE SHEET'!Y1563)</f>
        <v/>
      </c>
      <c s="90" t="str">
        <f>IF('S.D.PASTE SHEET'!Z1563="","",'S.D.PASTE SHEET'!Z1563)</f>
        <v/>
      </c>
      <c s="90" t="str">
        <f>IF('S.D.PASTE SHEET'!AA1563="","",'S.D.PASTE SHEET'!AA1563)</f>
        <v/>
      </c>
      <c s="90" t="str">
        <f>IF('S.D.PASTE SHEET'!AB1563="","",'S.D.PASTE SHEET'!AB1563)</f>
        <v/>
      </c>
      <c s="90" t="str">
        <f>IF('S.D.PASTE SHEET'!AC1563="","",'S.D.PASTE SHEET'!AC1563)</f>
        <v/>
      </c>
      <c s="90" t="str">
        <f>IF('S.D.PASTE SHEET'!AD1563="","",'S.D.PASTE SHEET'!AD1563)</f>
        <v/>
      </c>
      <c s="34"/>
      <c s="32" t="str">
        <f>IF(AK1563="","",IF(AK1563&gt;0,COUNT($AG$2:AG1563),""))</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3" s="32" t="str">
        <f>IF(BC1563="","",IF(BC1563&gt;0,COUNT($AY$2:AY1563),""))</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4" spans="1:66" ht="15.75" customHeight="1">
      <c r="A1564" s="90" t="str">
        <f>IF('S.D.PASTE SHEET'!A1564="","",'S.D.PASTE SHEET'!A1564)</f>
        <v/>
      </c>
      <c s="90" t="str">
        <f>IF('S.D.PASTE SHEET'!B1564="","",'S.D.PASTE SHEET'!B1564)</f>
        <v/>
      </c>
      <c s="90" t="str">
        <f>IF('S.D.PASTE SHEET'!C1564="","",'S.D.PASTE SHEET'!C1564)</f>
        <v/>
      </c>
      <c s="91" t="str">
        <f>IF('S.D.PASTE SHEET'!D1564="","",'S.D.PASTE SHEET'!D1564)</f>
        <v/>
      </c>
      <c s="90" t="str">
        <f>IF('S.D.PASTE SHEET'!E1564="","",UPPER('S.D.PASTE SHEET'!E1564))</f>
        <v/>
      </c>
      <c s="90" t="str">
        <f>IF('S.D.PASTE SHEET'!F1564="","",'S.D.PASTE SHEET'!F1564)</f>
        <v/>
      </c>
      <c s="90" t="str">
        <f>IF('S.D.PASTE SHEET'!G1564="","",UPPER('S.D.PASTE SHEET'!G1564))</f>
        <v/>
      </c>
      <c s="90" t="str">
        <f>IF('S.D.PASTE SHEET'!H1564="","",UPPER('S.D.PASTE SHEET'!H1564))</f>
        <v/>
      </c>
      <c s="90" t="str">
        <f>IF('S.D.PASTE SHEET'!I1564="","",'S.D.PASTE SHEET'!I1564)</f>
        <v/>
      </c>
      <c s="91" t="str">
        <f>IF('S.D.PASTE SHEET'!J1564="","",'S.D.PASTE SHEET'!J1564)</f>
        <v/>
      </c>
      <c s="90" t="str">
        <f>IF('S.D.PASTE SHEET'!K1564="","",'S.D.PASTE SHEET'!K1564)</f>
        <v/>
      </c>
      <c s="90" t="str">
        <f>IF('S.D.PASTE SHEET'!L1564="","",'S.D.PASTE SHEET'!L1564)</f>
        <v/>
      </c>
      <c s="90" t="str">
        <f>IF('S.D.PASTE SHEET'!M1564="","",'S.D.PASTE SHEET'!M1564)</f>
        <v/>
      </c>
      <c s="90" t="str">
        <f>IF('S.D.PASTE SHEET'!N1564="","",'S.D.PASTE SHEET'!N1564)</f>
        <v/>
      </c>
      <c s="90" t="str">
        <f>IF('S.D.PASTE SHEET'!O1564="","",'S.D.PASTE SHEET'!O1564)</f>
        <v/>
      </c>
      <c s="90" t="str">
        <f>IF('S.D.PASTE SHEET'!P1564="","",'S.D.PASTE SHEET'!P1564)</f>
        <v/>
      </c>
      <c s="90" t="str">
        <f>IF('S.D.PASTE SHEET'!Q1564="","",'S.D.PASTE SHEET'!Q1564)</f>
        <v/>
      </c>
      <c s="90" t="str">
        <f>IF('S.D.PASTE SHEET'!R1564="","",'S.D.PASTE SHEET'!R1564)</f>
        <v/>
      </c>
      <c s="90" t="str">
        <f>IF('S.D.PASTE SHEET'!S1564="","",'S.D.PASTE SHEET'!S1564)</f>
        <v/>
      </c>
      <c s="90" t="str">
        <f>IF('S.D.PASTE SHEET'!T1564="","",'S.D.PASTE SHEET'!T1564)</f>
        <v/>
      </c>
      <c s="90" t="str">
        <f>IF('S.D.PASTE SHEET'!U1564="","",'S.D.PASTE SHEET'!U1564)</f>
        <v/>
      </c>
      <c s="90" t="str">
        <f>IF('S.D.PASTE SHEET'!V1564="","",'S.D.PASTE SHEET'!V1564)</f>
        <v/>
      </c>
      <c s="90" t="str">
        <f>IF('S.D.PASTE SHEET'!W1564="","",'S.D.PASTE SHEET'!W1564)</f>
        <v/>
      </c>
      <c s="90" t="str">
        <f>IF('S.D.PASTE SHEET'!X1564="","",'S.D.PASTE SHEET'!X1564)</f>
        <v/>
      </c>
      <c s="90" t="str">
        <f>IF('S.D.PASTE SHEET'!Y1564="","",'S.D.PASTE SHEET'!Y1564)</f>
        <v/>
      </c>
      <c s="90" t="str">
        <f>IF('S.D.PASTE SHEET'!Z1564="","",'S.D.PASTE SHEET'!Z1564)</f>
        <v/>
      </c>
      <c s="90" t="str">
        <f>IF('S.D.PASTE SHEET'!AA1564="","",'S.D.PASTE SHEET'!AA1564)</f>
        <v/>
      </c>
      <c s="90" t="str">
        <f>IF('S.D.PASTE SHEET'!AB1564="","",'S.D.PASTE SHEET'!AB1564)</f>
        <v/>
      </c>
      <c s="90" t="str">
        <f>IF('S.D.PASTE SHEET'!AC1564="","",'S.D.PASTE SHEET'!AC1564)</f>
        <v/>
      </c>
      <c s="90" t="str">
        <f>IF('S.D.PASTE SHEET'!AD1564="","",'S.D.PASTE SHEET'!AD1564)</f>
        <v/>
      </c>
      <c s="34"/>
      <c s="32" t="str">
        <f>IF(AK1564="","",IF(AK1564&gt;0,COUNT($AG$2:AG1564),""))</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4" s="32" t="str">
        <f>IF(BC1564="","",IF(BC1564&gt;0,COUNT($AY$2:AY1564),""))</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5" spans="1:66" ht="15.75" customHeight="1">
      <c r="A1565" s="90" t="str">
        <f>IF('S.D.PASTE SHEET'!A1565="","",'S.D.PASTE SHEET'!A1565)</f>
        <v/>
      </c>
      <c s="90" t="str">
        <f>IF('S.D.PASTE SHEET'!B1565="","",'S.D.PASTE SHEET'!B1565)</f>
        <v/>
      </c>
      <c s="90" t="str">
        <f>IF('S.D.PASTE SHEET'!C1565="","",'S.D.PASTE SHEET'!C1565)</f>
        <v/>
      </c>
      <c s="91" t="str">
        <f>IF('S.D.PASTE SHEET'!D1565="","",'S.D.PASTE SHEET'!D1565)</f>
        <v/>
      </c>
      <c s="90" t="str">
        <f>IF('S.D.PASTE SHEET'!E1565="","",UPPER('S.D.PASTE SHEET'!E1565))</f>
        <v/>
      </c>
      <c s="90" t="str">
        <f>IF('S.D.PASTE SHEET'!F1565="","",'S.D.PASTE SHEET'!F1565)</f>
        <v/>
      </c>
      <c s="90" t="str">
        <f>IF('S.D.PASTE SHEET'!G1565="","",UPPER('S.D.PASTE SHEET'!G1565))</f>
        <v/>
      </c>
      <c s="90" t="str">
        <f>IF('S.D.PASTE SHEET'!H1565="","",UPPER('S.D.PASTE SHEET'!H1565))</f>
        <v/>
      </c>
      <c s="90" t="str">
        <f>IF('S.D.PASTE SHEET'!I1565="","",'S.D.PASTE SHEET'!I1565)</f>
        <v/>
      </c>
      <c s="91" t="str">
        <f>IF('S.D.PASTE SHEET'!J1565="","",'S.D.PASTE SHEET'!J1565)</f>
        <v/>
      </c>
      <c s="90" t="str">
        <f>IF('S.D.PASTE SHEET'!K1565="","",'S.D.PASTE SHEET'!K1565)</f>
        <v/>
      </c>
      <c s="90" t="str">
        <f>IF('S.D.PASTE SHEET'!L1565="","",'S.D.PASTE SHEET'!L1565)</f>
        <v/>
      </c>
      <c s="90" t="str">
        <f>IF('S.D.PASTE SHEET'!M1565="","",'S.D.PASTE SHEET'!M1565)</f>
        <v/>
      </c>
      <c s="90" t="str">
        <f>IF('S.D.PASTE SHEET'!N1565="","",'S.D.PASTE SHEET'!N1565)</f>
        <v/>
      </c>
      <c s="90" t="str">
        <f>IF('S.D.PASTE SHEET'!O1565="","",'S.D.PASTE SHEET'!O1565)</f>
        <v/>
      </c>
      <c s="90" t="str">
        <f>IF('S.D.PASTE SHEET'!P1565="","",'S.D.PASTE SHEET'!P1565)</f>
        <v/>
      </c>
      <c s="90" t="str">
        <f>IF('S.D.PASTE SHEET'!Q1565="","",'S.D.PASTE SHEET'!Q1565)</f>
        <v/>
      </c>
      <c s="90" t="str">
        <f>IF('S.D.PASTE SHEET'!R1565="","",'S.D.PASTE SHEET'!R1565)</f>
        <v/>
      </c>
      <c s="90" t="str">
        <f>IF('S.D.PASTE SHEET'!S1565="","",'S.D.PASTE SHEET'!S1565)</f>
        <v/>
      </c>
      <c s="90" t="str">
        <f>IF('S.D.PASTE SHEET'!T1565="","",'S.D.PASTE SHEET'!T1565)</f>
        <v/>
      </c>
      <c s="90" t="str">
        <f>IF('S.D.PASTE SHEET'!U1565="","",'S.D.PASTE SHEET'!U1565)</f>
        <v/>
      </c>
      <c s="90" t="str">
        <f>IF('S.D.PASTE SHEET'!V1565="","",'S.D.PASTE SHEET'!V1565)</f>
        <v/>
      </c>
      <c s="90" t="str">
        <f>IF('S.D.PASTE SHEET'!W1565="","",'S.D.PASTE SHEET'!W1565)</f>
        <v/>
      </c>
      <c s="90" t="str">
        <f>IF('S.D.PASTE SHEET'!X1565="","",'S.D.PASTE SHEET'!X1565)</f>
        <v/>
      </c>
      <c s="90" t="str">
        <f>IF('S.D.PASTE SHEET'!Y1565="","",'S.D.PASTE SHEET'!Y1565)</f>
        <v/>
      </c>
      <c s="90" t="str">
        <f>IF('S.D.PASTE SHEET'!Z1565="","",'S.D.PASTE SHEET'!Z1565)</f>
        <v/>
      </c>
      <c s="90" t="str">
        <f>IF('S.D.PASTE SHEET'!AA1565="","",'S.D.PASTE SHEET'!AA1565)</f>
        <v/>
      </c>
      <c s="90" t="str">
        <f>IF('S.D.PASTE SHEET'!AB1565="","",'S.D.PASTE SHEET'!AB1565)</f>
        <v/>
      </c>
      <c s="90" t="str">
        <f>IF('S.D.PASTE SHEET'!AC1565="","",'S.D.PASTE SHEET'!AC1565)</f>
        <v/>
      </c>
      <c s="90" t="str">
        <f>IF('S.D.PASTE SHEET'!AD1565="","",'S.D.PASTE SHEET'!AD1565)</f>
        <v/>
      </c>
      <c s="34"/>
      <c s="32" t="str">
        <f>IF(AK1565="","",IF(AK1565&gt;0,COUNT($AG$2:AG1565),""))</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5" s="32" t="str">
        <f>IF(BC1565="","",IF(BC1565&gt;0,COUNT($AY$2:AY1565),""))</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6" spans="1:66" ht="15.75" customHeight="1">
      <c r="A1566" s="90" t="str">
        <f>IF('S.D.PASTE SHEET'!A1566="","",'S.D.PASTE SHEET'!A1566)</f>
        <v/>
      </c>
      <c s="90" t="str">
        <f>IF('S.D.PASTE SHEET'!B1566="","",'S.D.PASTE SHEET'!B1566)</f>
        <v/>
      </c>
      <c s="90" t="str">
        <f>IF('S.D.PASTE SHEET'!C1566="","",'S.D.PASTE SHEET'!C1566)</f>
        <v/>
      </c>
      <c s="91" t="str">
        <f>IF('S.D.PASTE SHEET'!D1566="","",'S.D.PASTE SHEET'!D1566)</f>
        <v/>
      </c>
      <c s="90" t="str">
        <f>IF('S.D.PASTE SHEET'!E1566="","",UPPER('S.D.PASTE SHEET'!E1566))</f>
        <v/>
      </c>
      <c s="90" t="str">
        <f>IF('S.D.PASTE SHEET'!F1566="","",'S.D.PASTE SHEET'!F1566)</f>
        <v/>
      </c>
      <c s="90" t="str">
        <f>IF('S.D.PASTE SHEET'!G1566="","",UPPER('S.D.PASTE SHEET'!G1566))</f>
        <v/>
      </c>
      <c s="90" t="str">
        <f>IF('S.D.PASTE SHEET'!H1566="","",UPPER('S.D.PASTE SHEET'!H1566))</f>
        <v/>
      </c>
      <c s="90" t="str">
        <f>IF('S.D.PASTE SHEET'!I1566="","",'S.D.PASTE SHEET'!I1566)</f>
        <v/>
      </c>
      <c s="91" t="str">
        <f>IF('S.D.PASTE SHEET'!J1566="","",'S.D.PASTE SHEET'!J1566)</f>
        <v/>
      </c>
      <c s="90" t="str">
        <f>IF('S.D.PASTE SHEET'!K1566="","",'S.D.PASTE SHEET'!K1566)</f>
        <v/>
      </c>
      <c s="90" t="str">
        <f>IF('S.D.PASTE SHEET'!L1566="","",'S.D.PASTE SHEET'!L1566)</f>
        <v/>
      </c>
      <c s="90" t="str">
        <f>IF('S.D.PASTE SHEET'!M1566="","",'S.D.PASTE SHEET'!M1566)</f>
        <v/>
      </c>
      <c s="90" t="str">
        <f>IF('S.D.PASTE SHEET'!N1566="","",'S.D.PASTE SHEET'!N1566)</f>
        <v/>
      </c>
      <c s="90" t="str">
        <f>IF('S.D.PASTE SHEET'!O1566="","",'S.D.PASTE SHEET'!O1566)</f>
        <v/>
      </c>
      <c s="90" t="str">
        <f>IF('S.D.PASTE SHEET'!P1566="","",'S.D.PASTE SHEET'!P1566)</f>
        <v/>
      </c>
      <c s="90" t="str">
        <f>IF('S.D.PASTE SHEET'!Q1566="","",'S.D.PASTE SHEET'!Q1566)</f>
        <v/>
      </c>
      <c s="90" t="str">
        <f>IF('S.D.PASTE SHEET'!R1566="","",'S.D.PASTE SHEET'!R1566)</f>
        <v/>
      </c>
      <c s="90" t="str">
        <f>IF('S.D.PASTE SHEET'!S1566="","",'S.D.PASTE SHEET'!S1566)</f>
        <v/>
      </c>
      <c s="90" t="str">
        <f>IF('S.D.PASTE SHEET'!T1566="","",'S.D.PASTE SHEET'!T1566)</f>
        <v/>
      </c>
      <c s="90" t="str">
        <f>IF('S.D.PASTE SHEET'!U1566="","",'S.D.PASTE SHEET'!U1566)</f>
        <v/>
      </c>
      <c s="90" t="str">
        <f>IF('S.D.PASTE SHEET'!V1566="","",'S.D.PASTE SHEET'!V1566)</f>
        <v/>
      </c>
      <c s="90" t="str">
        <f>IF('S.D.PASTE SHEET'!W1566="","",'S.D.PASTE SHEET'!W1566)</f>
        <v/>
      </c>
      <c s="90" t="str">
        <f>IF('S.D.PASTE SHEET'!X1566="","",'S.D.PASTE SHEET'!X1566)</f>
        <v/>
      </c>
      <c s="90" t="str">
        <f>IF('S.D.PASTE SHEET'!Y1566="","",'S.D.PASTE SHEET'!Y1566)</f>
        <v/>
      </c>
      <c s="90" t="str">
        <f>IF('S.D.PASTE SHEET'!Z1566="","",'S.D.PASTE SHEET'!Z1566)</f>
        <v/>
      </c>
      <c s="90" t="str">
        <f>IF('S.D.PASTE SHEET'!AA1566="","",'S.D.PASTE SHEET'!AA1566)</f>
        <v/>
      </c>
      <c s="90" t="str">
        <f>IF('S.D.PASTE SHEET'!AB1566="","",'S.D.PASTE SHEET'!AB1566)</f>
        <v/>
      </c>
      <c s="90" t="str">
        <f>IF('S.D.PASTE SHEET'!AC1566="","",'S.D.PASTE SHEET'!AC1566)</f>
        <v/>
      </c>
      <c s="90" t="str">
        <f>IF('S.D.PASTE SHEET'!AD1566="","",'S.D.PASTE SHEET'!AD1566)</f>
        <v/>
      </c>
      <c s="34"/>
      <c s="32" t="str">
        <f>IF(AK1566="","",IF(AK1566&gt;0,COUNT($AG$2:AG1566),""))</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6" s="32" t="str">
        <f>IF(BC1566="","",IF(BC1566&gt;0,COUNT($AY$2:AY1566),""))</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7" spans="1:66" ht="15.75" customHeight="1">
      <c r="A1567" s="90" t="str">
        <f>IF('S.D.PASTE SHEET'!A1567="","",'S.D.PASTE SHEET'!A1567)</f>
        <v/>
      </c>
      <c s="90" t="str">
        <f>IF('S.D.PASTE SHEET'!B1567="","",'S.D.PASTE SHEET'!B1567)</f>
        <v/>
      </c>
      <c s="90" t="str">
        <f>IF('S.D.PASTE SHEET'!C1567="","",'S.D.PASTE SHEET'!C1567)</f>
        <v/>
      </c>
      <c s="91" t="str">
        <f>IF('S.D.PASTE SHEET'!D1567="","",'S.D.PASTE SHEET'!D1567)</f>
        <v/>
      </c>
      <c s="90" t="str">
        <f>IF('S.D.PASTE SHEET'!E1567="","",UPPER('S.D.PASTE SHEET'!E1567))</f>
        <v/>
      </c>
      <c s="90" t="str">
        <f>IF('S.D.PASTE SHEET'!F1567="","",'S.D.PASTE SHEET'!F1567)</f>
        <v/>
      </c>
      <c s="90" t="str">
        <f>IF('S.D.PASTE SHEET'!G1567="","",UPPER('S.D.PASTE SHEET'!G1567))</f>
        <v/>
      </c>
      <c s="90" t="str">
        <f>IF('S.D.PASTE SHEET'!H1567="","",UPPER('S.D.PASTE SHEET'!H1567))</f>
        <v/>
      </c>
      <c s="90" t="str">
        <f>IF('S.D.PASTE SHEET'!I1567="","",'S.D.PASTE SHEET'!I1567)</f>
        <v/>
      </c>
      <c s="91" t="str">
        <f>IF('S.D.PASTE SHEET'!J1567="","",'S.D.PASTE SHEET'!J1567)</f>
        <v/>
      </c>
      <c s="90" t="str">
        <f>IF('S.D.PASTE SHEET'!K1567="","",'S.D.PASTE SHEET'!K1567)</f>
        <v/>
      </c>
      <c s="90" t="str">
        <f>IF('S.D.PASTE SHEET'!L1567="","",'S.D.PASTE SHEET'!L1567)</f>
        <v/>
      </c>
      <c s="90" t="str">
        <f>IF('S.D.PASTE SHEET'!M1567="","",'S.D.PASTE SHEET'!M1567)</f>
        <v/>
      </c>
      <c s="90" t="str">
        <f>IF('S.D.PASTE SHEET'!N1567="","",'S.D.PASTE SHEET'!N1567)</f>
        <v/>
      </c>
      <c s="90" t="str">
        <f>IF('S.D.PASTE SHEET'!O1567="","",'S.D.PASTE SHEET'!O1567)</f>
        <v/>
      </c>
      <c s="90" t="str">
        <f>IF('S.D.PASTE SHEET'!P1567="","",'S.D.PASTE SHEET'!P1567)</f>
        <v/>
      </c>
      <c s="90" t="str">
        <f>IF('S.D.PASTE SHEET'!Q1567="","",'S.D.PASTE SHEET'!Q1567)</f>
        <v/>
      </c>
      <c s="90" t="str">
        <f>IF('S.D.PASTE SHEET'!R1567="","",'S.D.PASTE SHEET'!R1567)</f>
        <v/>
      </c>
      <c s="90" t="str">
        <f>IF('S.D.PASTE SHEET'!S1567="","",'S.D.PASTE SHEET'!S1567)</f>
        <v/>
      </c>
      <c s="90" t="str">
        <f>IF('S.D.PASTE SHEET'!T1567="","",'S.D.PASTE SHEET'!T1567)</f>
        <v/>
      </c>
      <c s="90" t="str">
        <f>IF('S.D.PASTE SHEET'!U1567="","",'S.D.PASTE SHEET'!U1567)</f>
        <v/>
      </c>
      <c s="90" t="str">
        <f>IF('S.D.PASTE SHEET'!V1567="","",'S.D.PASTE SHEET'!V1567)</f>
        <v/>
      </c>
      <c s="90" t="str">
        <f>IF('S.D.PASTE SHEET'!W1567="","",'S.D.PASTE SHEET'!W1567)</f>
        <v/>
      </c>
      <c s="90" t="str">
        <f>IF('S.D.PASTE SHEET'!X1567="","",'S.D.PASTE SHEET'!X1567)</f>
        <v/>
      </c>
      <c s="90" t="str">
        <f>IF('S.D.PASTE SHEET'!Y1567="","",'S.D.PASTE SHEET'!Y1567)</f>
        <v/>
      </c>
      <c s="90" t="str">
        <f>IF('S.D.PASTE SHEET'!Z1567="","",'S.D.PASTE SHEET'!Z1567)</f>
        <v/>
      </c>
      <c s="90" t="str">
        <f>IF('S.D.PASTE SHEET'!AA1567="","",'S.D.PASTE SHEET'!AA1567)</f>
        <v/>
      </c>
      <c s="90" t="str">
        <f>IF('S.D.PASTE SHEET'!AB1567="","",'S.D.PASTE SHEET'!AB1567)</f>
        <v/>
      </c>
      <c s="90" t="str">
        <f>IF('S.D.PASTE SHEET'!AC1567="","",'S.D.PASTE SHEET'!AC1567)</f>
        <v/>
      </c>
      <c s="90" t="str">
        <f>IF('S.D.PASTE SHEET'!AD1567="","",'S.D.PASTE SHEET'!AD1567)</f>
        <v/>
      </c>
      <c s="34"/>
      <c s="32" t="str">
        <f>IF(AK1567="","",IF(AK1567&gt;0,COUNT($AG$2:AG1567),""))</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7" s="32" t="str">
        <f>IF(BC1567="","",IF(BC1567&gt;0,COUNT($AY$2:AY1567),""))</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8" spans="1:66" ht="15.75" customHeight="1">
      <c r="A1568" s="90" t="str">
        <f>IF('S.D.PASTE SHEET'!A1568="","",'S.D.PASTE SHEET'!A1568)</f>
        <v/>
      </c>
      <c s="90" t="str">
        <f>IF('S.D.PASTE SHEET'!B1568="","",'S.D.PASTE SHEET'!B1568)</f>
        <v/>
      </c>
      <c s="90" t="str">
        <f>IF('S.D.PASTE SHEET'!C1568="","",'S.D.PASTE SHEET'!C1568)</f>
        <v/>
      </c>
      <c s="91" t="str">
        <f>IF('S.D.PASTE SHEET'!D1568="","",'S.D.PASTE SHEET'!D1568)</f>
        <v/>
      </c>
      <c s="90" t="str">
        <f>IF('S.D.PASTE SHEET'!E1568="","",UPPER('S.D.PASTE SHEET'!E1568))</f>
        <v/>
      </c>
      <c s="90" t="str">
        <f>IF('S.D.PASTE SHEET'!F1568="","",'S.D.PASTE SHEET'!F1568)</f>
        <v/>
      </c>
      <c s="90" t="str">
        <f>IF('S.D.PASTE SHEET'!G1568="","",UPPER('S.D.PASTE SHEET'!G1568))</f>
        <v/>
      </c>
      <c s="90" t="str">
        <f>IF('S.D.PASTE SHEET'!H1568="","",UPPER('S.D.PASTE SHEET'!H1568))</f>
        <v/>
      </c>
      <c s="90" t="str">
        <f>IF('S.D.PASTE SHEET'!I1568="","",'S.D.PASTE SHEET'!I1568)</f>
        <v/>
      </c>
      <c s="91" t="str">
        <f>IF('S.D.PASTE SHEET'!J1568="","",'S.D.PASTE SHEET'!J1568)</f>
        <v/>
      </c>
      <c s="90" t="str">
        <f>IF('S.D.PASTE SHEET'!K1568="","",'S.D.PASTE SHEET'!K1568)</f>
        <v/>
      </c>
      <c s="90" t="str">
        <f>IF('S.D.PASTE SHEET'!L1568="","",'S.D.PASTE SHEET'!L1568)</f>
        <v/>
      </c>
      <c s="90" t="str">
        <f>IF('S.D.PASTE SHEET'!M1568="","",'S.D.PASTE SHEET'!M1568)</f>
        <v/>
      </c>
      <c s="90" t="str">
        <f>IF('S.D.PASTE SHEET'!N1568="","",'S.D.PASTE SHEET'!N1568)</f>
        <v/>
      </c>
      <c s="90" t="str">
        <f>IF('S.D.PASTE SHEET'!O1568="","",'S.D.PASTE SHEET'!O1568)</f>
        <v/>
      </c>
      <c s="90" t="str">
        <f>IF('S.D.PASTE SHEET'!P1568="","",'S.D.PASTE SHEET'!P1568)</f>
        <v/>
      </c>
      <c s="90" t="str">
        <f>IF('S.D.PASTE SHEET'!Q1568="","",'S.D.PASTE SHEET'!Q1568)</f>
        <v/>
      </c>
      <c s="90" t="str">
        <f>IF('S.D.PASTE SHEET'!R1568="","",'S.D.PASTE SHEET'!R1568)</f>
        <v/>
      </c>
      <c s="90" t="str">
        <f>IF('S.D.PASTE SHEET'!S1568="","",'S.D.PASTE SHEET'!S1568)</f>
        <v/>
      </c>
      <c s="90" t="str">
        <f>IF('S.D.PASTE SHEET'!T1568="","",'S.D.PASTE SHEET'!T1568)</f>
        <v/>
      </c>
      <c s="90" t="str">
        <f>IF('S.D.PASTE SHEET'!U1568="","",'S.D.PASTE SHEET'!U1568)</f>
        <v/>
      </c>
      <c s="90" t="str">
        <f>IF('S.D.PASTE SHEET'!V1568="","",'S.D.PASTE SHEET'!V1568)</f>
        <v/>
      </c>
      <c s="90" t="str">
        <f>IF('S.D.PASTE SHEET'!W1568="","",'S.D.PASTE SHEET'!W1568)</f>
        <v/>
      </c>
      <c s="90" t="str">
        <f>IF('S.D.PASTE SHEET'!X1568="","",'S.D.PASTE SHEET'!X1568)</f>
        <v/>
      </c>
      <c s="90" t="str">
        <f>IF('S.D.PASTE SHEET'!Y1568="","",'S.D.PASTE SHEET'!Y1568)</f>
        <v/>
      </c>
      <c s="90" t="str">
        <f>IF('S.D.PASTE SHEET'!Z1568="","",'S.D.PASTE SHEET'!Z1568)</f>
        <v/>
      </c>
      <c s="90" t="str">
        <f>IF('S.D.PASTE SHEET'!AA1568="","",'S.D.PASTE SHEET'!AA1568)</f>
        <v/>
      </c>
      <c s="90" t="str">
        <f>IF('S.D.PASTE SHEET'!AB1568="","",'S.D.PASTE SHEET'!AB1568)</f>
        <v/>
      </c>
      <c s="90" t="str">
        <f>IF('S.D.PASTE SHEET'!AC1568="","",'S.D.PASTE SHEET'!AC1568)</f>
        <v/>
      </c>
      <c s="90" t="str">
        <f>IF('S.D.PASTE SHEET'!AD1568="","",'S.D.PASTE SHEET'!AD1568)</f>
        <v/>
      </c>
      <c s="34"/>
      <c s="32" t="str">
        <f>IF(AK1568="","",IF(AK1568&gt;0,COUNT($AG$2:AG1568),""))</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 t="shared" si="220"/>
        <v/>
      </c>
      <c r="AX1568" s="32" t="str">
        <f>IF(BC1568="","",IF(BC1568&gt;0,COUNT($AY$2:AY1568),""))</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69" spans="1:66" ht="15.75" customHeight="1">
      <c r="A1569" s="90" t="str">
        <f>IF('S.D.PASTE SHEET'!A1569="","",'S.D.PASTE SHEET'!A1569)</f>
        <v/>
      </c>
      <c s="90" t="str">
        <f>IF('S.D.PASTE SHEET'!B1569="","",'S.D.PASTE SHEET'!B1569)</f>
        <v/>
      </c>
      <c s="90" t="str">
        <f>IF('S.D.PASTE SHEET'!C1569="","",'S.D.PASTE SHEET'!C1569)</f>
        <v/>
      </c>
      <c s="91" t="str">
        <f>IF('S.D.PASTE SHEET'!D1569="","",'S.D.PASTE SHEET'!D1569)</f>
        <v/>
      </c>
      <c s="90" t="str">
        <f>IF('S.D.PASTE SHEET'!E1569="","",UPPER('S.D.PASTE SHEET'!E1569))</f>
        <v/>
      </c>
      <c s="90" t="str">
        <f>IF('S.D.PASTE SHEET'!F1569="","",'S.D.PASTE SHEET'!F1569)</f>
        <v/>
      </c>
      <c s="90" t="str">
        <f>IF('S.D.PASTE SHEET'!G1569="","",UPPER('S.D.PASTE SHEET'!G1569))</f>
        <v/>
      </c>
      <c s="90" t="str">
        <f>IF('S.D.PASTE SHEET'!H1569="","",UPPER('S.D.PASTE SHEET'!H1569))</f>
        <v/>
      </c>
      <c s="90" t="str">
        <f>IF('S.D.PASTE SHEET'!I1569="","",'S.D.PASTE SHEET'!I1569)</f>
        <v/>
      </c>
      <c s="91" t="str">
        <f>IF('S.D.PASTE SHEET'!J1569="","",'S.D.PASTE SHEET'!J1569)</f>
        <v/>
      </c>
      <c s="90" t="str">
        <f>IF('S.D.PASTE SHEET'!K1569="","",'S.D.PASTE SHEET'!K1569)</f>
        <v/>
      </c>
      <c s="90" t="str">
        <f>IF('S.D.PASTE SHEET'!L1569="","",'S.D.PASTE SHEET'!L1569)</f>
        <v/>
      </c>
      <c s="90" t="str">
        <f>IF('S.D.PASTE SHEET'!M1569="","",'S.D.PASTE SHEET'!M1569)</f>
        <v/>
      </c>
      <c s="90" t="str">
        <f>IF('S.D.PASTE SHEET'!N1569="","",'S.D.PASTE SHEET'!N1569)</f>
        <v/>
      </c>
      <c s="90" t="str">
        <f>IF('S.D.PASTE SHEET'!O1569="","",'S.D.PASTE SHEET'!O1569)</f>
        <v/>
      </c>
      <c s="90" t="str">
        <f>IF('S.D.PASTE SHEET'!P1569="","",'S.D.PASTE SHEET'!P1569)</f>
        <v/>
      </c>
      <c s="90" t="str">
        <f>IF('S.D.PASTE SHEET'!Q1569="","",'S.D.PASTE SHEET'!Q1569)</f>
        <v/>
      </c>
      <c s="90" t="str">
        <f>IF('S.D.PASTE SHEET'!R1569="","",'S.D.PASTE SHEET'!R1569)</f>
        <v/>
      </c>
      <c s="90" t="str">
        <f>IF('S.D.PASTE SHEET'!S1569="","",'S.D.PASTE SHEET'!S1569)</f>
        <v/>
      </c>
      <c s="90" t="str">
        <f>IF('S.D.PASTE SHEET'!T1569="","",'S.D.PASTE SHEET'!T1569)</f>
        <v/>
      </c>
      <c s="90" t="str">
        <f>IF('S.D.PASTE SHEET'!U1569="","",'S.D.PASTE SHEET'!U1569)</f>
        <v/>
      </c>
      <c s="90" t="str">
        <f>IF('S.D.PASTE SHEET'!V1569="","",'S.D.PASTE SHEET'!V1569)</f>
        <v/>
      </c>
      <c s="90" t="str">
        <f>IF('S.D.PASTE SHEET'!W1569="","",'S.D.PASTE SHEET'!W1569)</f>
        <v/>
      </c>
      <c s="90" t="str">
        <f>IF('S.D.PASTE SHEET'!X1569="","",'S.D.PASTE SHEET'!X1569)</f>
        <v/>
      </c>
      <c s="90" t="str">
        <f>IF('S.D.PASTE SHEET'!Y1569="","",'S.D.PASTE SHEET'!Y1569)</f>
        <v/>
      </c>
      <c s="90" t="str">
        <f>IF('S.D.PASTE SHEET'!Z1569="","",'S.D.PASTE SHEET'!Z1569)</f>
        <v/>
      </c>
      <c s="90" t="str">
        <f>IF('S.D.PASTE SHEET'!AA1569="","",'S.D.PASTE SHEET'!AA1569)</f>
        <v/>
      </c>
      <c s="90" t="str">
        <f>IF('S.D.PASTE SHEET'!AB1569="","",'S.D.PASTE SHEET'!AB1569)</f>
        <v/>
      </c>
      <c s="90" t="str">
        <f>IF('S.D.PASTE SHEET'!AC1569="","",'S.D.PASTE SHEET'!AC1569)</f>
        <v/>
      </c>
      <c s="90" t="str">
        <f>IF('S.D.PASTE SHEET'!AD1569="","",'S.D.PASTE SHEET'!AD1569)</f>
        <v/>
      </c>
      <c s="34"/>
      <c s="32" t="str">
        <f>IF(AK1569="","",IF(AK1569&gt;0,COUNT($AG$2:AG1569),""))</f>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37" t="str">
        <f t="shared" si="220"/>
        <v/>
      </c>
      <c s="10" t="str">
        <f t="shared" si="220"/>
        <v/>
      </c>
      <c s="10" t="str">
        <f t="shared" si="220"/>
        <v/>
      </c>
      <c s="10" t="str">
        <f t="shared" si="220"/>
        <v/>
      </c>
      <c s="10" t="str">
        <f t="shared" si="220"/>
        <v/>
      </c>
      <c s="10" t="str">
        <f t="shared" si="220"/>
        <v/>
      </c>
      <c s="10" t="str">
        <f>IF(AND($AJ$1=5,$A1569=5),P1569,"")</f>
        <v/>
      </c>
      <c r="AX1569" s="32" t="str">
        <f>IF(BC1569="","",IF(BC1569&gt;0,COUNT($AY$2:AY1569),""))</f>
        <v/>
      </c>
      <c s="10" t="str">
        <f t="shared" si="218"/>
        <v/>
      </c>
      <c s="10" t="str">
        <f t="shared" si="221"/>
        <v/>
      </c>
      <c s="10" t="str">
        <f t="shared" si="221"/>
        <v/>
      </c>
      <c s="39" t="str">
        <f t="shared" si="221"/>
        <v/>
      </c>
      <c s="10" t="str">
        <f t="shared" si="221"/>
        <v/>
      </c>
      <c s="10" t="str">
        <f t="shared" si="221"/>
        <v/>
      </c>
      <c s="10" t="str">
        <f t="shared" si="221"/>
        <v/>
      </c>
      <c s="10" t="str">
        <f t="shared" si="221"/>
        <v/>
      </c>
      <c s="10" t="str">
        <f t="shared" si="221"/>
        <v/>
      </c>
      <c s="39" t="str">
        <f t="shared" si="221"/>
        <v/>
      </c>
      <c s="10" t="str">
        <f t="shared" si="221"/>
        <v/>
      </c>
      <c s="10" t="str">
        <f t="shared" si="221"/>
        <v/>
      </c>
      <c s="10" t="str">
        <f t="shared" si="221"/>
        <v/>
      </c>
      <c s="10" t="str">
        <f t="shared" si="221"/>
        <v/>
      </c>
      <c s="10" t="str">
        <f t="shared" si="221"/>
        <v/>
      </c>
      <c s="10" t="str">
        <f t="shared" si="221"/>
        <v/>
      </c>
    </row>
    <row r="1570" spans="1:66" ht="15.75" customHeight="1">
      <c r="A1570" s="90" t="str">
        <f>IF('S.D.PASTE SHEET'!A1570="","",'S.D.PASTE SHEET'!A1570)</f>
        <v/>
      </c>
      <c s="90" t="str">
        <f>IF('S.D.PASTE SHEET'!B1570="","",'S.D.PASTE SHEET'!B1570)</f>
        <v/>
      </c>
      <c s="90" t="str">
        <f>IF('S.D.PASTE SHEET'!C1570="","",'S.D.PASTE SHEET'!C1570)</f>
        <v/>
      </c>
      <c s="91" t="str">
        <f>IF('S.D.PASTE SHEET'!D1570="","",'S.D.PASTE SHEET'!D1570)</f>
        <v/>
      </c>
      <c s="90" t="str">
        <f>IF('S.D.PASTE SHEET'!E1570="","",UPPER('S.D.PASTE SHEET'!E1570))</f>
        <v/>
      </c>
      <c s="90" t="str">
        <f>IF('S.D.PASTE SHEET'!F1570="","",'S.D.PASTE SHEET'!F1570)</f>
        <v/>
      </c>
      <c s="90" t="str">
        <f>IF('S.D.PASTE SHEET'!G1570="","",UPPER('S.D.PASTE SHEET'!G1570))</f>
        <v/>
      </c>
      <c s="90" t="str">
        <f>IF('S.D.PASTE SHEET'!H1570="","",UPPER('S.D.PASTE SHEET'!H1570))</f>
        <v/>
      </c>
      <c s="90" t="str">
        <f>IF('S.D.PASTE SHEET'!I1570="","",'S.D.PASTE SHEET'!I1570)</f>
        <v/>
      </c>
      <c s="91" t="str">
        <f>IF('S.D.PASTE SHEET'!J1570="","",'S.D.PASTE SHEET'!J1570)</f>
        <v/>
      </c>
      <c s="90" t="str">
        <f>IF('S.D.PASTE SHEET'!K1570="","",'S.D.PASTE SHEET'!K1570)</f>
        <v/>
      </c>
      <c s="90" t="str">
        <f>IF('S.D.PASTE SHEET'!L1570="","",'S.D.PASTE SHEET'!L1570)</f>
        <v/>
      </c>
      <c s="90" t="str">
        <f>IF('S.D.PASTE SHEET'!M1570="","",'S.D.PASTE SHEET'!M1570)</f>
        <v/>
      </c>
      <c s="90" t="str">
        <f>IF('S.D.PASTE SHEET'!N1570="","",'S.D.PASTE SHEET'!N1570)</f>
        <v/>
      </c>
      <c s="90" t="str">
        <f>IF('S.D.PASTE SHEET'!O1570="","",'S.D.PASTE SHEET'!O1570)</f>
        <v/>
      </c>
      <c s="90" t="str">
        <f>IF('S.D.PASTE SHEET'!P1570="","",'S.D.PASTE SHEET'!P1570)</f>
        <v/>
      </c>
      <c s="90" t="str">
        <f>IF('S.D.PASTE SHEET'!Q1570="","",'S.D.PASTE SHEET'!Q1570)</f>
        <v/>
      </c>
      <c s="90" t="str">
        <f>IF('S.D.PASTE SHEET'!R1570="","",'S.D.PASTE SHEET'!R1570)</f>
        <v/>
      </c>
      <c s="90" t="str">
        <f>IF('S.D.PASTE SHEET'!S1570="","",'S.D.PASTE SHEET'!S1570)</f>
        <v/>
      </c>
      <c s="90" t="str">
        <f>IF('S.D.PASTE SHEET'!T1570="","",'S.D.PASTE SHEET'!T1570)</f>
        <v/>
      </c>
      <c s="90" t="str">
        <f>IF('S.D.PASTE SHEET'!U1570="","",'S.D.PASTE SHEET'!U1570)</f>
        <v/>
      </c>
      <c s="90" t="str">
        <f>IF('S.D.PASTE SHEET'!V1570="","",'S.D.PASTE SHEET'!V1570)</f>
        <v/>
      </c>
      <c s="90" t="str">
        <f>IF('S.D.PASTE SHEET'!W1570="","",'S.D.PASTE SHEET'!W1570)</f>
        <v/>
      </c>
      <c s="90" t="str">
        <f>IF('S.D.PASTE SHEET'!X1570="","",'S.D.PASTE SHEET'!X1570)</f>
        <v/>
      </c>
      <c s="90" t="str">
        <f>IF('S.D.PASTE SHEET'!Y1570="","",'S.D.PASTE SHEET'!Y1570)</f>
        <v/>
      </c>
      <c s="90" t="str">
        <f>IF('S.D.PASTE SHEET'!Z1570="","",'S.D.PASTE SHEET'!Z1570)</f>
        <v/>
      </c>
      <c s="90" t="str">
        <f>IF('S.D.PASTE SHEET'!AA1570="","",'S.D.PASTE SHEET'!AA1570)</f>
        <v/>
      </c>
      <c s="90" t="str">
        <f>IF('S.D.PASTE SHEET'!AB1570="","",'S.D.PASTE SHEET'!AB1570)</f>
        <v/>
      </c>
      <c s="90" t="str">
        <f>IF('S.D.PASTE SHEET'!AC1570="","",'S.D.PASTE SHEET'!AC1570)</f>
        <v/>
      </c>
      <c s="90" t="str">
        <f>IF('S.D.PASTE SHEET'!AD1570="","",'S.D.PASTE SHEET'!AD1570)</f>
        <v/>
      </c>
      <c s="34"/>
      <c s="32" t="str">
        <f>IF(AK1570="","",IF(AK1570&gt;0,COUNT($AG$2:AG1570),""))</f>
        <v/>
      </c>
      <c s="10" t="str">
        <f t="shared" si="222" ref="AG1570:AV1585">IF(AND($AJ$1=5,$A1570=5),A1570,"")</f>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0" s="32" t="str">
        <f>IF(BC1570="","",IF(BC1570&gt;0,COUNT($AY$2:AY1570),""))</f>
        <v/>
      </c>
      <c s="10" t="str">
        <f t="shared" si="218"/>
        <v/>
      </c>
      <c s="10" t="str">
        <f t="shared" si="223" ref="AZ1570:BN1585">IF(AND($BB$1=5,$A1570=5,$BC$1=$B1570),B1570,"")</f>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1" spans="1:66" ht="15.75" customHeight="1">
      <c r="A1571" s="90" t="str">
        <f>IF('S.D.PASTE SHEET'!A1571="","",'S.D.PASTE SHEET'!A1571)</f>
        <v/>
      </c>
      <c s="90" t="str">
        <f>IF('S.D.PASTE SHEET'!B1571="","",'S.D.PASTE SHEET'!B1571)</f>
        <v/>
      </c>
      <c s="90" t="str">
        <f>IF('S.D.PASTE SHEET'!C1571="","",'S.D.PASTE SHEET'!C1571)</f>
        <v/>
      </c>
      <c s="91" t="str">
        <f>IF('S.D.PASTE SHEET'!D1571="","",'S.D.PASTE SHEET'!D1571)</f>
        <v/>
      </c>
      <c s="90" t="str">
        <f>IF('S.D.PASTE SHEET'!E1571="","",UPPER('S.D.PASTE SHEET'!E1571))</f>
        <v/>
      </c>
      <c s="90" t="str">
        <f>IF('S.D.PASTE SHEET'!F1571="","",'S.D.PASTE SHEET'!F1571)</f>
        <v/>
      </c>
      <c s="90" t="str">
        <f>IF('S.D.PASTE SHEET'!G1571="","",UPPER('S.D.PASTE SHEET'!G1571))</f>
        <v/>
      </c>
      <c s="90" t="str">
        <f>IF('S.D.PASTE SHEET'!H1571="","",UPPER('S.D.PASTE SHEET'!H1571))</f>
        <v/>
      </c>
      <c s="90" t="str">
        <f>IF('S.D.PASTE SHEET'!I1571="","",'S.D.PASTE SHEET'!I1571)</f>
        <v/>
      </c>
      <c s="91" t="str">
        <f>IF('S.D.PASTE SHEET'!J1571="","",'S.D.PASTE SHEET'!J1571)</f>
        <v/>
      </c>
      <c s="90" t="str">
        <f>IF('S.D.PASTE SHEET'!K1571="","",'S.D.PASTE SHEET'!K1571)</f>
        <v/>
      </c>
      <c s="90" t="str">
        <f>IF('S.D.PASTE SHEET'!L1571="","",'S.D.PASTE SHEET'!L1571)</f>
        <v/>
      </c>
      <c s="90" t="str">
        <f>IF('S.D.PASTE SHEET'!M1571="","",'S.D.PASTE SHEET'!M1571)</f>
        <v/>
      </c>
      <c s="90" t="str">
        <f>IF('S.D.PASTE SHEET'!N1571="","",'S.D.PASTE SHEET'!N1571)</f>
        <v/>
      </c>
      <c s="90" t="str">
        <f>IF('S.D.PASTE SHEET'!O1571="","",'S.D.PASTE SHEET'!O1571)</f>
        <v/>
      </c>
      <c s="90" t="str">
        <f>IF('S.D.PASTE SHEET'!P1571="","",'S.D.PASTE SHEET'!P1571)</f>
        <v/>
      </c>
      <c s="90" t="str">
        <f>IF('S.D.PASTE SHEET'!Q1571="","",'S.D.PASTE SHEET'!Q1571)</f>
        <v/>
      </c>
      <c s="90" t="str">
        <f>IF('S.D.PASTE SHEET'!R1571="","",'S.D.PASTE SHEET'!R1571)</f>
        <v/>
      </c>
      <c s="90" t="str">
        <f>IF('S.D.PASTE SHEET'!S1571="","",'S.D.PASTE SHEET'!S1571)</f>
        <v/>
      </c>
      <c s="90" t="str">
        <f>IF('S.D.PASTE SHEET'!T1571="","",'S.D.PASTE SHEET'!T1571)</f>
        <v/>
      </c>
      <c s="90" t="str">
        <f>IF('S.D.PASTE SHEET'!U1571="","",'S.D.PASTE SHEET'!U1571)</f>
        <v/>
      </c>
      <c s="90" t="str">
        <f>IF('S.D.PASTE SHEET'!V1571="","",'S.D.PASTE SHEET'!V1571)</f>
        <v/>
      </c>
      <c s="90" t="str">
        <f>IF('S.D.PASTE SHEET'!W1571="","",'S.D.PASTE SHEET'!W1571)</f>
        <v/>
      </c>
      <c s="90" t="str">
        <f>IF('S.D.PASTE SHEET'!X1571="","",'S.D.PASTE SHEET'!X1571)</f>
        <v/>
      </c>
      <c s="90" t="str">
        <f>IF('S.D.PASTE SHEET'!Y1571="","",'S.D.PASTE SHEET'!Y1571)</f>
        <v/>
      </c>
      <c s="90" t="str">
        <f>IF('S.D.PASTE SHEET'!Z1571="","",'S.D.PASTE SHEET'!Z1571)</f>
        <v/>
      </c>
      <c s="90" t="str">
        <f>IF('S.D.PASTE SHEET'!AA1571="","",'S.D.PASTE SHEET'!AA1571)</f>
        <v/>
      </c>
      <c s="90" t="str">
        <f>IF('S.D.PASTE SHEET'!AB1571="","",'S.D.PASTE SHEET'!AB1571)</f>
        <v/>
      </c>
      <c s="90" t="str">
        <f>IF('S.D.PASTE SHEET'!AC1571="","",'S.D.PASTE SHEET'!AC1571)</f>
        <v/>
      </c>
      <c s="90" t="str">
        <f>IF('S.D.PASTE SHEET'!AD1571="","",'S.D.PASTE SHEET'!AD1571)</f>
        <v/>
      </c>
      <c s="34"/>
      <c s="32" t="str">
        <f>IF(AK1571="","",IF(AK1571&gt;0,COUNT($AG$2:AG1571),""))</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1" s="32" t="str">
        <f>IF(BC1571="","",IF(BC1571&gt;0,COUNT($AY$2:AY1571),""))</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2" spans="1:66" ht="15.75" customHeight="1">
      <c r="A1572" s="90" t="str">
        <f>IF('S.D.PASTE SHEET'!A1572="","",'S.D.PASTE SHEET'!A1572)</f>
        <v/>
      </c>
      <c s="90" t="str">
        <f>IF('S.D.PASTE SHEET'!B1572="","",'S.D.PASTE SHEET'!B1572)</f>
        <v/>
      </c>
      <c s="90" t="str">
        <f>IF('S.D.PASTE SHEET'!C1572="","",'S.D.PASTE SHEET'!C1572)</f>
        <v/>
      </c>
      <c s="91" t="str">
        <f>IF('S.D.PASTE SHEET'!D1572="","",'S.D.PASTE SHEET'!D1572)</f>
        <v/>
      </c>
      <c s="90" t="str">
        <f>IF('S.D.PASTE SHEET'!E1572="","",UPPER('S.D.PASTE SHEET'!E1572))</f>
        <v/>
      </c>
      <c s="90" t="str">
        <f>IF('S.D.PASTE SHEET'!F1572="","",'S.D.PASTE SHEET'!F1572)</f>
        <v/>
      </c>
      <c s="90" t="str">
        <f>IF('S.D.PASTE SHEET'!G1572="","",UPPER('S.D.PASTE SHEET'!G1572))</f>
        <v/>
      </c>
      <c s="90" t="str">
        <f>IF('S.D.PASTE SHEET'!H1572="","",UPPER('S.D.PASTE SHEET'!H1572))</f>
        <v/>
      </c>
      <c s="90" t="str">
        <f>IF('S.D.PASTE SHEET'!I1572="","",'S.D.PASTE SHEET'!I1572)</f>
        <v/>
      </c>
      <c s="91" t="str">
        <f>IF('S.D.PASTE SHEET'!J1572="","",'S.D.PASTE SHEET'!J1572)</f>
        <v/>
      </c>
      <c s="90" t="str">
        <f>IF('S.D.PASTE SHEET'!K1572="","",'S.D.PASTE SHEET'!K1572)</f>
        <v/>
      </c>
      <c s="90" t="str">
        <f>IF('S.D.PASTE SHEET'!L1572="","",'S.D.PASTE SHEET'!L1572)</f>
        <v/>
      </c>
      <c s="90" t="str">
        <f>IF('S.D.PASTE SHEET'!M1572="","",'S.D.PASTE SHEET'!M1572)</f>
        <v/>
      </c>
      <c s="90" t="str">
        <f>IF('S.D.PASTE SHEET'!N1572="","",'S.D.PASTE SHEET'!N1572)</f>
        <v/>
      </c>
      <c s="90" t="str">
        <f>IF('S.D.PASTE SHEET'!O1572="","",'S.D.PASTE SHEET'!O1572)</f>
        <v/>
      </c>
      <c s="90" t="str">
        <f>IF('S.D.PASTE SHEET'!P1572="","",'S.D.PASTE SHEET'!P1572)</f>
        <v/>
      </c>
      <c s="90" t="str">
        <f>IF('S.D.PASTE SHEET'!Q1572="","",'S.D.PASTE SHEET'!Q1572)</f>
        <v/>
      </c>
      <c s="90" t="str">
        <f>IF('S.D.PASTE SHEET'!R1572="","",'S.D.PASTE SHEET'!R1572)</f>
        <v/>
      </c>
      <c s="90" t="str">
        <f>IF('S.D.PASTE SHEET'!S1572="","",'S.D.PASTE SHEET'!S1572)</f>
        <v/>
      </c>
      <c s="90" t="str">
        <f>IF('S.D.PASTE SHEET'!T1572="","",'S.D.PASTE SHEET'!T1572)</f>
        <v/>
      </c>
      <c s="90" t="str">
        <f>IF('S.D.PASTE SHEET'!U1572="","",'S.D.PASTE SHEET'!U1572)</f>
        <v/>
      </c>
      <c s="90" t="str">
        <f>IF('S.D.PASTE SHEET'!V1572="","",'S.D.PASTE SHEET'!V1572)</f>
        <v/>
      </c>
      <c s="90" t="str">
        <f>IF('S.D.PASTE SHEET'!W1572="","",'S.D.PASTE SHEET'!W1572)</f>
        <v/>
      </c>
      <c s="90" t="str">
        <f>IF('S.D.PASTE SHEET'!X1572="","",'S.D.PASTE SHEET'!X1572)</f>
        <v/>
      </c>
      <c s="90" t="str">
        <f>IF('S.D.PASTE SHEET'!Y1572="","",'S.D.PASTE SHEET'!Y1572)</f>
        <v/>
      </c>
      <c s="90" t="str">
        <f>IF('S.D.PASTE SHEET'!Z1572="","",'S.D.PASTE SHEET'!Z1572)</f>
        <v/>
      </c>
      <c s="90" t="str">
        <f>IF('S.D.PASTE SHEET'!AA1572="","",'S.D.PASTE SHEET'!AA1572)</f>
        <v/>
      </c>
      <c s="90" t="str">
        <f>IF('S.D.PASTE SHEET'!AB1572="","",'S.D.PASTE SHEET'!AB1572)</f>
        <v/>
      </c>
      <c s="90" t="str">
        <f>IF('S.D.PASTE SHEET'!AC1572="","",'S.D.PASTE SHEET'!AC1572)</f>
        <v/>
      </c>
      <c s="90" t="str">
        <f>IF('S.D.PASTE SHEET'!AD1572="","",'S.D.PASTE SHEET'!AD1572)</f>
        <v/>
      </c>
      <c s="34"/>
      <c s="32" t="str">
        <f>IF(AK1572="","",IF(AK1572&gt;0,COUNT($AG$2:AG1572),""))</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2" s="32" t="str">
        <f>IF(BC1572="","",IF(BC1572&gt;0,COUNT($AY$2:AY1572),""))</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3" spans="1:66" ht="15.75" customHeight="1">
      <c r="A1573" s="90" t="str">
        <f>IF('S.D.PASTE SHEET'!A1573="","",'S.D.PASTE SHEET'!A1573)</f>
        <v/>
      </c>
      <c s="90" t="str">
        <f>IF('S.D.PASTE SHEET'!B1573="","",'S.D.PASTE SHEET'!B1573)</f>
        <v/>
      </c>
      <c s="90" t="str">
        <f>IF('S.D.PASTE SHEET'!C1573="","",'S.D.PASTE SHEET'!C1573)</f>
        <v/>
      </c>
      <c s="91" t="str">
        <f>IF('S.D.PASTE SHEET'!D1573="","",'S.D.PASTE SHEET'!D1573)</f>
        <v/>
      </c>
      <c s="90" t="str">
        <f>IF('S.D.PASTE SHEET'!E1573="","",UPPER('S.D.PASTE SHEET'!E1573))</f>
        <v/>
      </c>
      <c s="90" t="str">
        <f>IF('S.D.PASTE SHEET'!F1573="","",'S.D.PASTE SHEET'!F1573)</f>
        <v/>
      </c>
      <c s="90" t="str">
        <f>IF('S.D.PASTE SHEET'!G1573="","",UPPER('S.D.PASTE SHEET'!G1573))</f>
        <v/>
      </c>
      <c s="90" t="str">
        <f>IF('S.D.PASTE SHEET'!H1573="","",UPPER('S.D.PASTE SHEET'!H1573))</f>
        <v/>
      </c>
      <c s="90" t="str">
        <f>IF('S.D.PASTE SHEET'!I1573="","",'S.D.PASTE SHEET'!I1573)</f>
        <v/>
      </c>
      <c s="91" t="str">
        <f>IF('S.D.PASTE SHEET'!J1573="","",'S.D.PASTE SHEET'!J1573)</f>
        <v/>
      </c>
      <c s="90" t="str">
        <f>IF('S.D.PASTE SHEET'!K1573="","",'S.D.PASTE SHEET'!K1573)</f>
        <v/>
      </c>
      <c s="90" t="str">
        <f>IF('S.D.PASTE SHEET'!L1573="","",'S.D.PASTE SHEET'!L1573)</f>
        <v/>
      </c>
      <c s="90" t="str">
        <f>IF('S.D.PASTE SHEET'!M1573="","",'S.D.PASTE SHEET'!M1573)</f>
        <v/>
      </c>
      <c s="90" t="str">
        <f>IF('S.D.PASTE SHEET'!N1573="","",'S.D.PASTE SHEET'!N1573)</f>
        <v/>
      </c>
      <c s="90" t="str">
        <f>IF('S.D.PASTE SHEET'!O1573="","",'S.D.PASTE SHEET'!O1573)</f>
        <v/>
      </c>
      <c s="90" t="str">
        <f>IF('S.D.PASTE SHEET'!P1573="","",'S.D.PASTE SHEET'!P1573)</f>
        <v/>
      </c>
      <c s="90" t="str">
        <f>IF('S.D.PASTE SHEET'!Q1573="","",'S.D.PASTE SHEET'!Q1573)</f>
        <v/>
      </c>
      <c s="90" t="str">
        <f>IF('S.D.PASTE SHEET'!R1573="","",'S.D.PASTE SHEET'!R1573)</f>
        <v/>
      </c>
      <c s="90" t="str">
        <f>IF('S.D.PASTE SHEET'!S1573="","",'S.D.PASTE SHEET'!S1573)</f>
        <v/>
      </c>
      <c s="90" t="str">
        <f>IF('S.D.PASTE SHEET'!T1573="","",'S.D.PASTE SHEET'!T1573)</f>
        <v/>
      </c>
      <c s="90" t="str">
        <f>IF('S.D.PASTE SHEET'!U1573="","",'S.D.PASTE SHEET'!U1573)</f>
        <v/>
      </c>
      <c s="90" t="str">
        <f>IF('S.D.PASTE SHEET'!V1573="","",'S.D.PASTE SHEET'!V1573)</f>
        <v/>
      </c>
      <c s="90" t="str">
        <f>IF('S.D.PASTE SHEET'!W1573="","",'S.D.PASTE SHEET'!W1573)</f>
        <v/>
      </c>
      <c s="90" t="str">
        <f>IF('S.D.PASTE SHEET'!X1573="","",'S.D.PASTE SHEET'!X1573)</f>
        <v/>
      </c>
      <c s="90" t="str">
        <f>IF('S.D.PASTE SHEET'!Y1573="","",'S.D.PASTE SHEET'!Y1573)</f>
        <v/>
      </c>
      <c s="90" t="str">
        <f>IF('S.D.PASTE SHEET'!Z1573="","",'S.D.PASTE SHEET'!Z1573)</f>
        <v/>
      </c>
      <c s="90" t="str">
        <f>IF('S.D.PASTE SHEET'!AA1573="","",'S.D.PASTE SHEET'!AA1573)</f>
        <v/>
      </c>
      <c s="90" t="str">
        <f>IF('S.D.PASTE SHEET'!AB1573="","",'S.D.PASTE SHEET'!AB1573)</f>
        <v/>
      </c>
      <c s="90" t="str">
        <f>IF('S.D.PASTE SHEET'!AC1573="","",'S.D.PASTE SHEET'!AC1573)</f>
        <v/>
      </c>
      <c s="90" t="str">
        <f>IF('S.D.PASTE SHEET'!AD1573="","",'S.D.PASTE SHEET'!AD1573)</f>
        <v/>
      </c>
      <c s="34"/>
      <c s="32" t="str">
        <f>IF(AK1573="","",IF(AK1573&gt;0,COUNT($AG$2:AG1573),""))</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3" s="32" t="str">
        <f>IF(BC1573="","",IF(BC1573&gt;0,COUNT($AY$2:AY1573),""))</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4" spans="1:66" ht="15.75" customHeight="1">
      <c r="A1574" s="90" t="str">
        <f>IF('S.D.PASTE SHEET'!A1574="","",'S.D.PASTE SHEET'!A1574)</f>
        <v/>
      </c>
      <c s="90" t="str">
        <f>IF('S.D.PASTE SHEET'!B1574="","",'S.D.PASTE SHEET'!B1574)</f>
        <v/>
      </c>
      <c s="90" t="str">
        <f>IF('S.D.PASTE SHEET'!C1574="","",'S.D.PASTE SHEET'!C1574)</f>
        <v/>
      </c>
      <c s="91" t="str">
        <f>IF('S.D.PASTE SHEET'!D1574="","",'S.D.PASTE SHEET'!D1574)</f>
        <v/>
      </c>
      <c s="90" t="str">
        <f>IF('S.D.PASTE SHEET'!E1574="","",UPPER('S.D.PASTE SHEET'!E1574))</f>
        <v/>
      </c>
      <c s="90" t="str">
        <f>IF('S.D.PASTE SHEET'!F1574="","",'S.D.PASTE SHEET'!F1574)</f>
        <v/>
      </c>
      <c s="90" t="str">
        <f>IF('S.D.PASTE SHEET'!G1574="","",UPPER('S.D.PASTE SHEET'!G1574))</f>
        <v/>
      </c>
      <c s="90" t="str">
        <f>IF('S.D.PASTE SHEET'!H1574="","",UPPER('S.D.PASTE SHEET'!H1574))</f>
        <v/>
      </c>
      <c s="90" t="str">
        <f>IF('S.D.PASTE SHEET'!I1574="","",'S.D.PASTE SHEET'!I1574)</f>
        <v/>
      </c>
      <c s="91" t="str">
        <f>IF('S.D.PASTE SHEET'!J1574="","",'S.D.PASTE SHEET'!J1574)</f>
        <v/>
      </c>
      <c s="90" t="str">
        <f>IF('S.D.PASTE SHEET'!K1574="","",'S.D.PASTE SHEET'!K1574)</f>
        <v/>
      </c>
      <c s="90" t="str">
        <f>IF('S.D.PASTE SHEET'!L1574="","",'S.D.PASTE SHEET'!L1574)</f>
        <v/>
      </c>
      <c s="90" t="str">
        <f>IF('S.D.PASTE SHEET'!M1574="","",'S.D.PASTE SHEET'!M1574)</f>
        <v/>
      </c>
      <c s="90" t="str">
        <f>IF('S.D.PASTE SHEET'!N1574="","",'S.D.PASTE SHEET'!N1574)</f>
        <v/>
      </c>
      <c s="90" t="str">
        <f>IF('S.D.PASTE SHEET'!O1574="","",'S.D.PASTE SHEET'!O1574)</f>
        <v/>
      </c>
      <c s="90" t="str">
        <f>IF('S.D.PASTE SHEET'!P1574="","",'S.D.PASTE SHEET'!P1574)</f>
        <v/>
      </c>
      <c s="90" t="str">
        <f>IF('S.D.PASTE SHEET'!Q1574="","",'S.D.PASTE SHEET'!Q1574)</f>
        <v/>
      </c>
      <c s="90" t="str">
        <f>IF('S.D.PASTE SHEET'!R1574="","",'S.D.PASTE SHEET'!R1574)</f>
        <v/>
      </c>
      <c s="90" t="str">
        <f>IF('S.D.PASTE SHEET'!S1574="","",'S.D.PASTE SHEET'!S1574)</f>
        <v/>
      </c>
      <c s="90" t="str">
        <f>IF('S.D.PASTE SHEET'!T1574="","",'S.D.PASTE SHEET'!T1574)</f>
        <v/>
      </c>
      <c s="90" t="str">
        <f>IF('S.D.PASTE SHEET'!U1574="","",'S.D.PASTE SHEET'!U1574)</f>
        <v/>
      </c>
      <c s="90" t="str">
        <f>IF('S.D.PASTE SHEET'!V1574="","",'S.D.PASTE SHEET'!V1574)</f>
        <v/>
      </c>
      <c s="90" t="str">
        <f>IF('S.D.PASTE SHEET'!W1574="","",'S.D.PASTE SHEET'!W1574)</f>
        <v/>
      </c>
      <c s="90" t="str">
        <f>IF('S.D.PASTE SHEET'!X1574="","",'S.D.PASTE SHEET'!X1574)</f>
        <v/>
      </c>
      <c s="90" t="str">
        <f>IF('S.D.PASTE SHEET'!Y1574="","",'S.D.PASTE SHEET'!Y1574)</f>
        <v/>
      </c>
      <c s="90" t="str">
        <f>IF('S.D.PASTE SHEET'!Z1574="","",'S.D.PASTE SHEET'!Z1574)</f>
        <v/>
      </c>
      <c s="90" t="str">
        <f>IF('S.D.PASTE SHEET'!AA1574="","",'S.D.PASTE SHEET'!AA1574)</f>
        <v/>
      </c>
      <c s="90" t="str">
        <f>IF('S.D.PASTE SHEET'!AB1574="","",'S.D.PASTE SHEET'!AB1574)</f>
        <v/>
      </c>
      <c s="90" t="str">
        <f>IF('S.D.PASTE SHEET'!AC1574="","",'S.D.PASTE SHEET'!AC1574)</f>
        <v/>
      </c>
      <c s="90" t="str">
        <f>IF('S.D.PASTE SHEET'!AD1574="","",'S.D.PASTE SHEET'!AD1574)</f>
        <v/>
      </c>
      <c s="34"/>
      <c s="32" t="str">
        <f>IF(AK1574="","",IF(AK1574&gt;0,COUNT($AG$2:AG1574),""))</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4" s="32" t="str">
        <f>IF(BC1574="","",IF(BC1574&gt;0,COUNT($AY$2:AY1574),""))</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5" spans="1:66" ht="15.75" customHeight="1">
      <c r="A1575" s="90" t="str">
        <f>IF('S.D.PASTE SHEET'!A1575="","",'S.D.PASTE SHEET'!A1575)</f>
        <v/>
      </c>
      <c s="90" t="str">
        <f>IF('S.D.PASTE SHEET'!B1575="","",'S.D.PASTE SHEET'!B1575)</f>
        <v/>
      </c>
      <c s="90" t="str">
        <f>IF('S.D.PASTE SHEET'!C1575="","",'S.D.PASTE SHEET'!C1575)</f>
        <v/>
      </c>
      <c s="91" t="str">
        <f>IF('S.D.PASTE SHEET'!D1575="","",'S.D.PASTE SHEET'!D1575)</f>
        <v/>
      </c>
      <c s="90" t="str">
        <f>IF('S.D.PASTE SHEET'!E1575="","",UPPER('S.D.PASTE SHEET'!E1575))</f>
        <v/>
      </c>
      <c s="90" t="str">
        <f>IF('S.D.PASTE SHEET'!F1575="","",'S.D.PASTE SHEET'!F1575)</f>
        <v/>
      </c>
      <c s="90" t="str">
        <f>IF('S.D.PASTE SHEET'!G1575="","",UPPER('S.D.PASTE SHEET'!G1575))</f>
        <v/>
      </c>
      <c s="90" t="str">
        <f>IF('S.D.PASTE SHEET'!H1575="","",UPPER('S.D.PASTE SHEET'!H1575))</f>
        <v/>
      </c>
      <c s="90" t="str">
        <f>IF('S.D.PASTE SHEET'!I1575="","",'S.D.PASTE SHEET'!I1575)</f>
        <v/>
      </c>
      <c s="91" t="str">
        <f>IF('S.D.PASTE SHEET'!J1575="","",'S.D.PASTE SHEET'!J1575)</f>
        <v/>
      </c>
      <c s="90" t="str">
        <f>IF('S.D.PASTE SHEET'!K1575="","",'S.D.PASTE SHEET'!K1575)</f>
        <v/>
      </c>
      <c s="90" t="str">
        <f>IF('S.D.PASTE SHEET'!L1575="","",'S.D.PASTE SHEET'!L1575)</f>
        <v/>
      </c>
      <c s="90" t="str">
        <f>IF('S.D.PASTE SHEET'!M1575="","",'S.D.PASTE SHEET'!M1575)</f>
        <v/>
      </c>
      <c s="90" t="str">
        <f>IF('S.D.PASTE SHEET'!N1575="","",'S.D.PASTE SHEET'!N1575)</f>
        <v/>
      </c>
      <c s="90" t="str">
        <f>IF('S.D.PASTE SHEET'!O1575="","",'S.D.PASTE SHEET'!O1575)</f>
        <v/>
      </c>
      <c s="90" t="str">
        <f>IF('S.D.PASTE SHEET'!P1575="","",'S.D.PASTE SHEET'!P1575)</f>
        <v/>
      </c>
      <c s="90" t="str">
        <f>IF('S.D.PASTE SHEET'!Q1575="","",'S.D.PASTE SHEET'!Q1575)</f>
        <v/>
      </c>
      <c s="90" t="str">
        <f>IF('S.D.PASTE SHEET'!R1575="","",'S.D.PASTE SHEET'!R1575)</f>
        <v/>
      </c>
      <c s="90" t="str">
        <f>IF('S.D.PASTE SHEET'!S1575="","",'S.D.PASTE SHEET'!S1575)</f>
        <v/>
      </c>
      <c s="90" t="str">
        <f>IF('S.D.PASTE SHEET'!T1575="","",'S.D.PASTE SHEET'!T1575)</f>
        <v/>
      </c>
      <c s="90" t="str">
        <f>IF('S.D.PASTE SHEET'!U1575="","",'S.D.PASTE SHEET'!U1575)</f>
        <v/>
      </c>
      <c s="90" t="str">
        <f>IF('S.D.PASTE SHEET'!V1575="","",'S.D.PASTE SHEET'!V1575)</f>
        <v/>
      </c>
      <c s="90" t="str">
        <f>IF('S.D.PASTE SHEET'!W1575="","",'S.D.PASTE SHEET'!W1575)</f>
        <v/>
      </c>
      <c s="90" t="str">
        <f>IF('S.D.PASTE SHEET'!X1575="","",'S.D.PASTE SHEET'!X1575)</f>
        <v/>
      </c>
      <c s="90" t="str">
        <f>IF('S.D.PASTE SHEET'!Y1575="","",'S.D.PASTE SHEET'!Y1575)</f>
        <v/>
      </c>
      <c s="90" t="str">
        <f>IF('S.D.PASTE SHEET'!Z1575="","",'S.D.PASTE SHEET'!Z1575)</f>
        <v/>
      </c>
      <c s="90" t="str">
        <f>IF('S.D.PASTE SHEET'!AA1575="","",'S.D.PASTE SHEET'!AA1575)</f>
        <v/>
      </c>
      <c s="90" t="str">
        <f>IF('S.D.PASTE SHEET'!AB1575="","",'S.D.PASTE SHEET'!AB1575)</f>
        <v/>
      </c>
      <c s="90" t="str">
        <f>IF('S.D.PASTE SHEET'!AC1575="","",'S.D.PASTE SHEET'!AC1575)</f>
        <v/>
      </c>
      <c s="90" t="str">
        <f>IF('S.D.PASTE SHEET'!AD1575="","",'S.D.PASTE SHEET'!AD1575)</f>
        <v/>
      </c>
      <c s="34"/>
      <c s="32" t="str">
        <f>IF(AK1575="","",IF(AK1575&gt;0,COUNT($AG$2:AG1575),""))</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5" s="32" t="str">
        <f>IF(BC1575="","",IF(BC1575&gt;0,COUNT($AY$2:AY1575),""))</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6" spans="1:66" ht="15.75" customHeight="1">
      <c r="A1576" s="90" t="str">
        <f>IF('S.D.PASTE SHEET'!A1576="","",'S.D.PASTE SHEET'!A1576)</f>
        <v/>
      </c>
      <c s="90" t="str">
        <f>IF('S.D.PASTE SHEET'!B1576="","",'S.D.PASTE SHEET'!B1576)</f>
        <v/>
      </c>
      <c s="90" t="str">
        <f>IF('S.D.PASTE SHEET'!C1576="","",'S.D.PASTE SHEET'!C1576)</f>
        <v/>
      </c>
      <c s="91" t="str">
        <f>IF('S.D.PASTE SHEET'!D1576="","",'S.D.PASTE SHEET'!D1576)</f>
        <v/>
      </c>
      <c s="90" t="str">
        <f>IF('S.D.PASTE SHEET'!E1576="","",UPPER('S.D.PASTE SHEET'!E1576))</f>
        <v/>
      </c>
      <c s="90" t="str">
        <f>IF('S.D.PASTE SHEET'!F1576="","",'S.D.PASTE SHEET'!F1576)</f>
        <v/>
      </c>
      <c s="90" t="str">
        <f>IF('S.D.PASTE SHEET'!G1576="","",UPPER('S.D.PASTE SHEET'!G1576))</f>
        <v/>
      </c>
      <c s="90" t="str">
        <f>IF('S.D.PASTE SHEET'!H1576="","",UPPER('S.D.PASTE SHEET'!H1576))</f>
        <v/>
      </c>
      <c s="90" t="str">
        <f>IF('S.D.PASTE SHEET'!I1576="","",'S.D.PASTE SHEET'!I1576)</f>
        <v/>
      </c>
      <c s="91" t="str">
        <f>IF('S.D.PASTE SHEET'!J1576="","",'S.D.PASTE SHEET'!J1576)</f>
        <v/>
      </c>
      <c s="90" t="str">
        <f>IF('S.D.PASTE SHEET'!K1576="","",'S.D.PASTE SHEET'!K1576)</f>
        <v/>
      </c>
      <c s="90" t="str">
        <f>IF('S.D.PASTE SHEET'!L1576="","",'S.D.PASTE SHEET'!L1576)</f>
        <v/>
      </c>
      <c s="90" t="str">
        <f>IF('S.D.PASTE SHEET'!M1576="","",'S.D.PASTE SHEET'!M1576)</f>
        <v/>
      </c>
      <c s="90" t="str">
        <f>IF('S.D.PASTE SHEET'!N1576="","",'S.D.PASTE SHEET'!N1576)</f>
        <v/>
      </c>
      <c s="90" t="str">
        <f>IF('S.D.PASTE SHEET'!O1576="","",'S.D.PASTE SHEET'!O1576)</f>
        <v/>
      </c>
      <c s="90" t="str">
        <f>IF('S.D.PASTE SHEET'!P1576="","",'S.D.PASTE SHEET'!P1576)</f>
        <v/>
      </c>
      <c s="90" t="str">
        <f>IF('S.D.PASTE SHEET'!Q1576="","",'S.D.PASTE SHEET'!Q1576)</f>
        <v/>
      </c>
      <c s="90" t="str">
        <f>IF('S.D.PASTE SHEET'!R1576="","",'S.D.PASTE SHEET'!R1576)</f>
        <v/>
      </c>
      <c s="90" t="str">
        <f>IF('S.D.PASTE SHEET'!S1576="","",'S.D.PASTE SHEET'!S1576)</f>
        <v/>
      </c>
      <c s="90" t="str">
        <f>IF('S.D.PASTE SHEET'!T1576="","",'S.D.PASTE SHEET'!T1576)</f>
        <v/>
      </c>
      <c s="90" t="str">
        <f>IF('S.D.PASTE SHEET'!U1576="","",'S.D.PASTE SHEET'!U1576)</f>
        <v/>
      </c>
      <c s="90" t="str">
        <f>IF('S.D.PASTE SHEET'!V1576="","",'S.D.PASTE SHEET'!V1576)</f>
        <v/>
      </c>
      <c s="90" t="str">
        <f>IF('S.D.PASTE SHEET'!W1576="","",'S.D.PASTE SHEET'!W1576)</f>
        <v/>
      </c>
      <c s="90" t="str">
        <f>IF('S.D.PASTE SHEET'!X1576="","",'S.D.PASTE SHEET'!X1576)</f>
        <v/>
      </c>
      <c s="90" t="str">
        <f>IF('S.D.PASTE SHEET'!Y1576="","",'S.D.PASTE SHEET'!Y1576)</f>
        <v/>
      </c>
      <c s="90" t="str">
        <f>IF('S.D.PASTE SHEET'!Z1576="","",'S.D.PASTE SHEET'!Z1576)</f>
        <v/>
      </c>
      <c s="90" t="str">
        <f>IF('S.D.PASTE SHEET'!AA1576="","",'S.D.PASTE SHEET'!AA1576)</f>
        <v/>
      </c>
      <c s="90" t="str">
        <f>IF('S.D.PASTE SHEET'!AB1576="","",'S.D.PASTE SHEET'!AB1576)</f>
        <v/>
      </c>
      <c s="90" t="str">
        <f>IF('S.D.PASTE SHEET'!AC1576="","",'S.D.PASTE SHEET'!AC1576)</f>
        <v/>
      </c>
      <c s="90" t="str">
        <f>IF('S.D.PASTE SHEET'!AD1576="","",'S.D.PASTE SHEET'!AD1576)</f>
        <v/>
      </c>
      <c s="34"/>
      <c s="32" t="str">
        <f>IF(AK1576="","",IF(AK1576&gt;0,COUNT($AG$2:AG1576),""))</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6" s="32" t="str">
        <f>IF(BC1576="","",IF(BC1576&gt;0,COUNT($AY$2:AY1576),""))</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7" spans="1:66" ht="15.75" customHeight="1">
      <c r="A1577" s="90" t="str">
        <f>IF('S.D.PASTE SHEET'!A1577="","",'S.D.PASTE SHEET'!A1577)</f>
        <v/>
      </c>
      <c s="90" t="str">
        <f>IF('S.D.PASTE SHEET'!B1577="","",'S.D.PASTE SHEET'!B1577)</f>
        <v/>
      </c>
      <c s="90" t="str">
        <f>IF('S.D.PASTE SHEET'!C1577="","",'S.D.PASTE SHEET'!C1577)</f>
        <v/>
      </c>
      <c s="91" t="str">
        <f>IF('S.D.PASTE SHEET'!D1577="","",'S.D.PASTE SHEET'!D1577)</f>
        <v/>
      </c>
      <c s="90" t="str">
        <f>IF('S.D.PASTE SHEET'!E1577="","",UPPER('S.D.PASTE SHEET'!E1577))</f>
        <v/>
      </c>
      <c s="90" t="str">
        <f>IF('S.D.PASTE SHEET'!F1577="","",'S.D.PASTE SHEET'!F1577)</f>
        <v/>
      </c>
      <c s="90" t="str">
        <f>IF('S.D.PASTE SHEET'!G1577="","",UPPER('S.D.PASTE SHEET'!G1577))</f>
        <v/>
      </c>
      <c s="90" t="str">
        <f>IF('S.D.PASTE SHEET'!H1577="","",UPPER('S.D.PASTE SHEET'!H1577))</f>
        <v/>
      </c>
      <c s="90" t="str">
        <f>IF('S.D.PASTE SHEET'!I1577="","",'S.D.PASTE SHEET'!I1577)</f>
        <v/>
      </c>
      <c s="91" t="str">
        <f>IF('S.D.PASTE SHEET'!J1577="","",'S.D.PASTE SHEET'!J1577)</f>
        <v/>
      </c>
      <c s="90" t="str">
        <f>IF('S.D.PASTE SHEET'!K1577="","",'S.D.PASTE SHEET'!K1577)</f>
        <v/>
      </c>
      <c s="90" t="str">
        <f>IF('S.D.PASTE SHEET'!L1577="","",'S.D.PASTE SHEET'!L1577)</f>
        <v/>
      </c>
      <c s="90" t="str">
        <f>IF('S.D.PASTE SHEET'!M1577="","",'S.D.PASTE SHEET'!M1577)</f>
        <v/>
      </c>
      <c s="90" t="str">
        <f>IF('S.D.PASTE SHEET'!N1577="","",'S.D.PASTE SHEET'!N1577)</f>
        <v/>
      </c>
      <c s="90" t="str">
        <f>IF('S.D.PASTE SHEET'!O1577="","",'S.D.PASTE SHEET'!O1577)</f>
        <v/>
      </c>
      <c s="90" t="str">
        <f>IF('S.D.PASTE SHEET'!P1577="","",'S.D.PASTE SHEET'!P1577)</f>
        <v/>
      </c>
      <c s="90" t="str">
        <f>IF('S.D.PASTE SHEET'!Q1577="","",'S.D.PASTE SHEET'!Q1577)</f>
        <v/>
      </c>
      <c s="90" t="str">
        <f>IF('S.D.PASTE SHEET'!R1577="","",'S.D.PASTE SHEET'!R1577)</f>
        <v/>
      </c>
      <c s="90" t="str">
        <f>IF('S.D.PASTE SHEET'!S1577="","",'S.D.PASTE SHEET'!S1577)</f>
        <v/>
      </c>
      <c s="90" t="str">
        <f>IF('S.D.PASTE SHEET'!T1577="","",'S.D.PASTE SHEET'!T1577)</f>
        <v/>
      </c>
      <c s="90" t="str">
        <f>IF('S.D.PASTE SHEET'!U1577="","",'S.D.PASTE SHEET'!U1577)</f>
        <v/>
      </c>
      <c s="90" t="str">
        <f>IF('S.D.PASTE SHEET'!V1577="","",'S.D.PASTE SHEET'!V1577)</f>
        <v/>
      </c>
      <c s="90" t="str">
        <f>IF('S.D.PASTE SHEET'!W1577="","",'S.D.PASTE SHEET'!W1577)</f>
        <v/>
      </c>
      <c s="90" t="str">
        <f>IF('S.D.PASTE SHEET'!X1577="","",'S.D.PASTE SHEET'!X1577)</f>
        <v/>
      </c>
      <c s="90" t="str">
        <f>IF('S.D.PASTE SHEET'!Y1577="","",'S.D.PASTE SHEET'!Y1577)</f>
        <v/>
      </c>
      <c s="90" t="str">
        <f>IF('S.D.PASTE SHEET'!Z1577="","",'S.D.PASTE SHEET'!Z1577)</f>
        <v/>
      </c>
      <c s="90" t="str">
        <f>IF('S.D.PASTE SHEET'!AA1577="","",'S.D.PASTE SHEET'!AA1577)</f>
        <v/>
      </c>
      <c s="90" t="str">
        <f>IF('S.D.PASTE SHEET'!AB1577="","",'S.D.PASTE SHEET'!AB1577)</f>
        <v/>
      </c>
      <c s="90" t="str">
        <f>IF('S.D.PASTE SHEET'!AC1577="","",'S.D.PASTE SHEET'!AC1577)</f>
        <v/>
      </c>
      <c s="90" t="str">
        <f>IF('S.D.PASTE SHEET'!AD1577="","",'S.D.PASTE SHEET'!AD1577)</f>
        <v/>
      </c>
      <c s="34"/>
      <c s="32" t="str">
        <f>IF(AK1577="","",IF(AK1577&gt;0,COUNT($AG$2:AG1577),""))</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7" s="32" t="str">
        <f>IF(BC1577="","",IF(BC1577&gt;0,COUNT($AY$2:AY1577),""))</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8" spans="1:66" ht="15.75" customHeight="1">
      <c r="A1578" s="90" t="str">
        <f>IF('S.D.PASTE SHEET'!A1578="","",'S.D.PASTE SHEET'!A1578)</f>
        <v/>
      </c>
      <c s="90" t="str">
        <f>IF('S.D.PASTE SHEET'!B1578="","",'S.D.PASTE SHEET'!B1578)</f>
        <v/>
      </c>
      <c s="90" t="str">
        <f>IF('S.D.PASTE SHEET'!C1578="","",'S.D.PASTE SHEET'!C1578)</f>
        <v/>
      </c>
      <c s="91" t="str">
        <f>IF('S.D.PASTE SHEET'!D1578="","",'S.D.PASTE SHEET'!D1578)</f>
        <v/>
      </c>
      <c s="90" t="str">
        <f>IF('S.D.PASTE SHEET'!E1578="","",UPPER('S.D.PASTE SHEET'!E1578))</f>
        <v/>
      </c>
      <c s="90" t="str">
        <f>IF('S.D.PASTE SHEET'!F1578="","",'S.D.PASTE SHEET'!F1578)</f>
        <v/>
      </c>
      <c s="90" t="str">
        <f>IF('S.D.PASTE SHEET'!G1578="","",UPPER('S.D.PASTE SHEET'!G1578))</f>
        <v/>
      </c>
      <c s="90" t="str">
        <f>IF('S.D.PASTE SHEET'!H1578="","",UPPER('S.D.PASTE SHEET'!H1578))</f>
        <v/>
      </c>
      <c s="90" t="str">
        <f>IF('S.D.PASTE SHEET'!I1578="","",'S.D.PASTE SHEET'!I1578)</f>
        <v/>
      </c>
      <c s="91" t="str">
        <f>IF('S.D.PASTE SHEET'!J1578="","",'S.D.PASTE SHEET'!J1578)</f>
        <v/>
      </c>
      <c s="90" t="str">
        <f>IF('S.D.PASTE SHEET'!K1578="","",'S.D.PASTE SHEET'!K1578)</f>
        <v/>
      </c>
      <c s="90" t="str">
        <f>IF('S.D.PASTE SHEET'!L1578="","",'S.D.PASTE SHEET'!L1578)</f>
        <v/>
      </c>
      <c s="90" t="str">
        <f>IF('S.D.PASTE SHEET'!M1578="","",'S.D.PASTE SHEET'!M1578)</f>
        <v/>
      </c>
      <c s="90" t="str">
        <f>IF('S.D.PASTE SHEET'!N1578="","",'S.D.PASTE SHEET'!N1578)</f>
        <v/>
      </c>
      <c s="90" t="str">
        <f>IF('S.D.PASTE SHEET'!O1578="","",'S.D.PASTE SHEET'!O1578)</f>
        <v/>
      </c>
      <c s="90" t="str">
        <f>IF('S.D.PASTE SHEET'!P1578="","",'S.D.PASTE SHEET'!P1578)</f>
        <v/>
      </c>
      <c s="90" t="str">
        <f>IF('S.D.PASTE SHEET'!Q1578="","",'S.D.PASTE SHEET'!Q1578)</f>
        <v/>
      </c>
      <c s="90" t="str">
        <f>IF('S.D.PASTE SHEET'!R1578="","",'S.D.PASTE SHEET'!R1578)</f>
        <v/>
      </c>
      <c s="90" t="str">
        <f>IF('S.D.PASTE SHEET'!S1578="","",'S.D.PASTE SHEET'!S1578)</f>
        <v/>
      </c>
      <c s="90" t="str">
        <f>IF('S.D.PASTE SHEET'!T1578="","",'S.D.PASTE SHEET'!T1578)</f>
        <v/>
      </c>
      <c s="90" t="str">
        <f>IF('S.D.PASTE SHEET'!U1578="","",'S.D.PASTE SHEET'!U1578)</f>
        <v/>
      </c>
      <c s="90" t="str">
        <f>IF('S.D.PASTE SHEET'!V1578="","",'S.D.PASTE SHEET'!V1578)</f>
        <v/>
      </c>
      <c s="90" t="str">
        <f>IF('S.D.PASTE SHEET'!W1578="","",'S.D.PASTE SHEET'!W1578)</f>
        <v/>
      </c>
      <c s="90" t="str">
        <f>IF('S.D.PASTE SHEET'!X1578="","",'S.D.PASTE SHEET'!X1578)</f>
        <v/>
      </c>
      <c s="90" t="str">
        <f>IF('S.D.PASTE SHEET'!Y1578="","",'S.D.PASTE SHEET'!Y1578)</f>
        <v/>
      </c>
      <c s="90" t="str">
        <f>IF('S.D.PASTE SHEET'!Z1578="","",'S.D.PASTE SHEET'!Z1578)</f>
        <v/>
      </c>
      <c s="90" t="str">
        <f>IF('S.D.PASTE SHEET'!AA1578="","",'S.D.PASTE SHEET'!AA1578)</f>
        <v/>
      </c>
      <c s="90" t="str">
        <f>IF('S.D.PASTE SHEET'!AB1578="","",'S.D.PASTE SHEET'!AB1578)</f>
        <v/>
      </c>
      <c s="90" t="str">
        <f>IF('S.D.PASTE SHEET'!AC1578="","",'S.D.PASTE SHEET'!AC1578)</f>
        <v/>
      </c>
      <c s="90" t="str">
        <f>IF('S.D.PASTE SHEET'!AD1578="","",'S.D.PASTE SHEET'!AD1578)</f>
        <v/>
      </c>
      <c s="34"/>
      <c s="32" t="str">
        <f>IF(AK1578="","",IF(AK1578&gt;0,COUNT($AG$2:AG1578),""))</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8" s="32" t="str">
        <f>IF(BC1578="","",IF(BC1578&gt;0,COUNT($AY$2:AY1578),""))</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79" spans="1:66" ht="15.75" customHeight="1">
      <c r="A1579" s="90" t="str">
        <f>IF('S.D.PASTE SHEET'!A1579="","",'S.D.PASTE SHEET'!A1579)</f>
        <v/>
      </c>
      <c s="90" t="str">
        <f>IF('S.D.PASTE SHEET'!B1579="","",'S.D.PASTE SHEET'!B1579)</f>
        <v/>
      </c>
      <c s="90" t="str">
        <f>IF('S.D.PASTE SHEET'!C1579="","",'S.D.PASTE SHEET'!C1579)</f>
        <v/>
      </c>
      <c s="91" t="str">
        <f>IF('S.D.PASTE SHEET'!D1579="","",'S.D.PASTE SHEET'!D1579)</f>
        <v/>
      </c>
      <c s="90" t="str">
        <f>IF('S.D.PASTE SHEET'!E1579="","",UPPER('S.D.PASTE SHEET'!E1579))</f>
        <v/>
      </c>
      <c s="90" t="str">
        <f>IF('S.D.PASTE SHEET'!F1579="","",'S.D.PASTE SHEET'!F1579)</f>
        <v/>
      </c>
      <c s="90" t="str">
        <f>IF('S.D.PASTE SHEET'!G1579="","",UPPER('S.D.PASTE SHEET'!G1579))</f>
        <v/>
      </c>
      <c s="90" t="str">
        <f>IF('S.D.PASTE SHEET'!H1579="","",UPPER('S.D.PASTE SHEET'!H1579))</f>
        <v/>
      </c>
      <c s="90" t="str">
        <f>IF('S.D.PASTE SHEET'!I1579="","",'S.D.PASTE SHEET'!I1579)</f>
        <v/>
      </c>
      <c s="91" t="str">
        <f>IF('S.D.PASTE SHEET'!J1579="","",'S.D.PASTE SHEET'!J1579)</f>
        <v/>
      </c>
      <c s="90" t="str">
        <f>IF('S.D.PASTE SHEET'!K1579="","",'S.D.PASTE SHEET'!K1579)</f>
        <v/>
      </c>
      <c s="90" t="str">
        <f>IF('S.D.PASTE SHEET'!L1579="","",'S.D.PASTE SHEET'!L1579)</f>
        <v/>
      </c>
      <c s="90" t="str">
        <f>IF('S.D.PASTE SHEET'!M1579="","",'S.D.PASTE SHEET'!M1579)</f>
        <v/>
      </c>
      <c s="90" t="str">
        <f>IF('S.D.PASTE SHEET'!N1579="","",'S.D.PASTE SHEET'!N1579)</f>
        <v/>
      </c>
      <c s="90" t="str">
        <f>IF('S.D.PASTE SHEET'!O1579="","",'S.D.PASTE SHEET'!O1579)</f>
        <v/>
      </c>
      <c s="90" t="str">
        <f>IF('S.D.PASTE SHEET'!P1579="","",'S.D.PASTE SHEET'!P1579)</f>
        <v/>
      </c>
      <c s="90" t="str">
        <f>IF('S.D.PASTE SHEET'!Q1579="","",'S.D.PASTE SHEET'!Q1579)</f>
        <v/>
      </c>
      <c s="90" t="str">
        <f>IF('S.D.PASTE SHEET'!R1579="","",'S.D.PASTE SHEET'!R1579)</f>
        <v/>
      </c>
      <c s="90" t="str">
        <f>IF('S.D.PASTE SHEET'!S1579="","",'S.D.PASTE SHEET'!S1579)</f>
        <v/>
      </c>
      <c s="90" t="str">
        <f>IF('S.D.PASTE SHEET'!T1579="","",'S.D.PASTE SHEET'!T1579)</f>
        <v/>
      </c>
      <c s="90" t="str">
        <f>IF('S.D.PASTE SHEET'!U1579="","",'S.D.PASTE SHEET'!U1579)</f>
        <v/>
      </c>
      <c s="90" t="str">
        <f>IF('S.D.PASTE SHEET'!V1579="","",'S.D.PASTE SHEET'!V1579)</f>
        <v/>
      </c>
      <c s="90" t="str">
        <f>IF('S.D.PASTE SHEET'!W1579="","",'S.D.PASTE SHEET'!W1579)</f>
        <v/>
      </c>
      <c s="90" t="str">
        <f>IF('S.D.PASTE SHEET'!X1579="","",'S.D.PASTE SHEET'!X1579)</f>
        <v/>
      </c>
      <c s="90" t="str">
        <f>IF('S.D.PASTE SHEET'!Y1579="","",'S.D.PASTE SHEET'!Y1579)</f>
        <v/>
      </c>
      <c s="90" t="str">
        <f>IF('S.D.PASTE SHEET'!Z1579="","",'S.D.PASTE SHEET'!Z1579)</f>
        <v/>
      </c>
      <c s="90" t="str">
        <f>IF('S.D.PASTE SHEET'!AA1579="","",'S.D.PASTE SHEET'!AA1579)</f>
        <v/>
      </c>
      <c s="90" t="str">
        <f>IF('S.D.PASTE SHEET'!AB1579="","",'S.D.PASTE SHEET'!AB1579)</f>
        <v/>
      </c>
      <c s="90" t="str">
        <f>IF('S.D.PASTE SHEET'!AC1579="","",'S.D.PASTE SHEET'!AC1579)</f>
        <v/>
      </c>
      <c s="90" t="str">
        <f>IF('S.D.PASTE SHEET'!AD1579="","",'S.D.PASTE SHEET'!AD1579)</f>
        <v/>
      </c>
      <c s="34"/>
      <c s="32" t="str">
        <f>IF(AK1579="","",IF(AK1579&gt;0,COUNT($AG$2:AG1579),""))</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79" s="32" t="str">
        <f>IF(BC1579="","",IF(BC1579&gt;0,COUNT($AY$2:AY1579),""))</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0" spans="1:66" ht="15.75" customHeight="1">
      <c r="A1580" s="90" t="str">
        <f>IF('S.D.PASTE SHEET'!A1580="","",'S.D.PASTE SHEET'!A1580)</f>
        <v/>
      </c>
      <c s="90" t="str">
        <f>IF('S.D.PASTE SHEET'!B1580="","",'S.D.PASTE SHEET'!B1580)</f>
        <v/>
      </c>
      <c s="90" t="str">
        <f>IF('S.D.PASTE SHEET'!C1580="","",'S.D.PASTE SHEET'!C1580)</f>
        <v/>
      </c>
      <c s="91" t="str">
        <f>IF('S.D.PASTE SHEET'!D1580="","",'S.D.PASTE SHEET'!D1580)</f>
        <v/>
      </c>
      <c s="90" t="str">
        <f>IF('S.D.PASTE SHEET'!E1580="","",UPPER('S.D.PASTE SHEET'!E1580))</f>
        <v/>
      </c>
      <c s="90" t="str">
        <f>IF('S.D.PASTE SHEET'!F1580="","",'S.D.PASTE SHEET'!F1580)</f>
        <v/>
      </c>
      <c s="90" t="str">
        <f>IF('S.D.PASTE SHEET'!G1580="","",UPPER('S.D.PASTE SHEET'!G1580))</f>
        <v/>
      </c>
      <c s="90" t="str">
        <f>IF('S.D.PASTE SHEET'!H1580="","",UPPER('S.D.PASTE SHEET'!H1580))</f>
        <v/>
      </c>
      <c s="90" t="str">
        <f>IF('S.D.PASTE SHEET'!I1580="","",'S.D.PASTE SHEET'!I1580)</f>
        <v/>
      </c>
      <c s="91" t="str">
        <f>IF('S.D.PASTE SHEET'!J1580="","",'S.D.PASTE SHEET'!J1580)</f>
        <v/>
      </c>
      <c s="90" t="str">
        <f>IF('S.D.PASTE SHEET'!K1580="","",'S.D.PASTE SHEET'!K1580)</f>
        <v/>
      </c>
      <c s="90" t="str">
        <f>IF('S.D.PASTE SHEET'!L1580="","",'S.D.PASTE SHEET'!L1580)</f>
        <v/>
      </c>
      <c s="90" t="str">
        <f>IF('S.D.PASTE SHEET'!M1580="","",'S.D.PASTE SHEET'!M1580)</f>
        <v/>
      </c>
      <c s="90" t="str">
        <f>IF('S.D.PASTE SHEET'!N1580="","",'S.D.PASTE SHEET'!N1580)</f>
        <v/>
      </c>
      <c s="90" t="str">
        <f>IF('S.D.PASTE SHEET'!O1580="","",'S.D.PASTE SHEET'!O1580)</f>
        <v/>
      </c>
      <c s="90" t="str">
        <f>IF('S.D.PASTE SHEET'!P1580="","",'S.D.PASTE SHEET'!P1580)</f>
        <v/>
      </c>
      <c s="90" t="str">
        <f>IF('S.D.PASTE SHEET'!Q1580="","",'S.D.PASTE SHEET'!Q1580)</f>
        <v/>
      </c>
      <c s="90" t="str">
        <f>IF('S.D.PASTE SHEET'!R1580="","",'S.D.PASTE SHEET'!R1580)</f>
        <v/>
      </c>
      <c s="90" t="str">
        <f>IF('S.D.PASTE SHEET'!S1580="","",'S.D.PASTE SHEET'!S1580)</f>
        <v/>
      </c>
      <c s="90" t="str">
        <f>IF('S.D.PASTE SHEET'!T1580="","",'S.D.PASTE SHEET'!T1580)</f>
        <v/>
      </c>
      <c s="90" t="str">
        <f>IF('S.D.PASTE SHEET'!U1580="","",'S.D.PASTE SHEET'!U1580)</f>
        <v/>
      </c>
      <c s="90" t="str">
        <f>IF('S.D.PASTE SHEET'!V1580="","",'S.D.PASTE SHEET'!V1580)</f>
        <v/>
      </c>
      <c s="90" t="str">
        <f>IF('S.D.PASTE SHEET'!W1580="","",'S.D.PASTE SHEET'!W1580)</f>
        <v/>
      </c>
      <c s="90" t="str">
        <f>IF('S.D.PASTE SHEET'!X1580="","",'S.D.PASTE SHEET'!X1580)</f>
        <v/>
      </c>
      <c s="90" t="str">
        <f>IF('S.D.PASTE SHEET'!Y1580="","",'S.D.PASTE SHEET'!Y1580)</f>
        <v/>
      </c>
      <c s="90" t="str">
        <f>IF('S.D.PASTE SHEET'!Z1580="","",'S.D.PASTE SHEET'!Z1580)</f>
        <v/>
      </c>
      <c s="90" t="str">
        <f>IF('S.D.PASTE SHEET'!AA1580="","",'S.D.PASTE SHEET'!AA1580)</f>
        <v/>
      </c>
      <c s="90" t="str">
        <f>IF('S.D.PASTE SHEET'!AB1580="","",'S.D.PASTE SHEET'!AB1580)</f>
        <v/>
      </c>
      <c s="90" t="str">
        <f>IF('S.D.PASTE SHEET'!AC1580="","",'S.D.PASTE SHEET'!AC1580)</f>
        <v/>
      </c>
      <c s="90" t="str">
        <f>IF('S.D.PASTE SHEET'!AD1580="","",'S.D.PASTE SHEET'!AD1580)</f>
        <v/>
      </c>
      <c s="34"/>
      <c s="32" t="str">
        <f>IF(AK1580="","",IF(AK1580&gt;0,COUNT($AG$2:AG1580),""))</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80" s="32" t="str">
        <f>IF(BC1580="","",IF(BC1580&gt;0,COUNT($AY$2:AY1580),""))</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1" spans="1:66" ht="15.75" customHeight="1">
      <c r="A1581" s="90" t="str">
        <f>IF('S.D.PASTE SHEET'!A1581="","",'S.D.PASTE SHEET'!A1581)</f>
        <v/>
      </c>
      <c s="90" t="str">
        <f>IF('S.D.PASTE SHEET'!B1581="","",'S.D.PASTE SHEET'!B1581)</f>
        <v/>
      </c>
      <c s="90" t="str">
        <f>IF('S.D.PASTE SHEET'!C1581="","",'S.D.PASTE SHEET'!C1581)</f>
        <v/>
      </c>
      <c s="91" t="str">
        <f>IF('S.D.PASTE SHEET'!D1581="","",'S.D.PASTE SHEET'!D1581)</f>
        <v/>
      </c>
      <c s="90" t="str">
        <f>IF('S.D.PASTE SHEET'!E1581="","",UPPER('S.D.PASTE SHEET'!E1581))</f>
        <v/>
      </c>
      <c s="90" t="str">
        <f>IF('S.D.PASTE SHEET'!F1581="","",'S.D.PASTE SHEET'!F1581)</f>
        <v/>
      </c>
      <c s="90" t="str">
        <f>IF('S.D.PASTE SHEET'!G1581="","",UPPER('S.D.PASTE SHEET'!G1581))</f>
        <v/>
      </c>
      <c s="90" t="str">
        <f>IF('S.D.PASTE SHEET'!H1581="","",UPPER('S.D.PASTE SHEET'!H1581))</f>
        <v/>
      </c>
      <c s="90" t="str">
        <f>IF('S.D.PASTE SHEET'!I1581="","",'S.D.PASTE SHEET'!I1581)</f>
        <v/>
      </c>
      <c s="91" t="str">
        <f>IF('S.D.PASTE SHEET'!J1581="","",'S.D.PASTE SHEET'!J1581)</f>
        <v/>
      </c>
      <c s="90" t="str">
        <f>IF('S.D.PASTE SHEET'!K1581="","",'S.D.PASTE SHEET'!K1581)</f>
        <v/>
      </c>
      <c s="90" t="str">
        <f>IF('S.D.PASTE SHEET'!L1581="","",'S.D.PASTE SHEET'!L1581)</f>
        <v/>
      </c>
      <c s="90" t="str">
        <f>IF('S.D.PASTE SHEET'!M1581="","",'S.D.PASTE SHEET'!M1581)</f>
        <v/>
      </c>
      <c s="90" t="str">
        <f>IF('S.D.PASTE SHEET'!N1581="","",'S.D.PASTE SHEET'!N1581)</f>
        <v/>
      </c>
      <c s="90" t="str">
        <f>IF('S.D.PASTE SHEET'!O1581="","",'S.D.PASTE SHEET'!O1581)</f>
        <v/>
      </c>
      <c s="90" t="str">
        <f>IF('S.D.PASTE SHEET'!P1581="","",'S.D.PASTE SHEET'!P1581)</f>
        <v/>
      </c>
      <c s="90" t="str">
        <f>IF('S.D.PASTE SHEET'!Q1581="","",'S.D.PASTE SHEET'!Q1581)</f>
        <v/>
      </c>
      <c s="90" t="str">
        <f>IF('S.D.PASTE SHEET'!R1581="","",'S.D.PASTE SHEET'!R1581)</f>
        <v/>
      </c>
      <c s="90" t="str">
        <f>IF('S.D.PASTE SHEET'!S1581="","",'S.D.PASTE SHEET'!S1581)</f>
        <v/>
      </c>
      <c s="90" t="str">
        <f>IF('S.D.PASTE SHEET'!T1581="","",'S.D.PASTE SHEET'!T1581)</f>
        <v/>
      </c>
      <c s="90" t="str">
        <f>IF('S.D.PASTE SHEET'!U1581="","",'S.D.PASTE SHEET'!U1581)</f>
        <v/>
      </c>
      <c s="90" t="str">
        <f>IF('S.D.PASTE SHEET'!V1581="","",'S.D.PASTE SHEET'!V1581)</f>
        <v/>
      </c>
      <c s="90" t="str">
        <f>IF('S.D.PASTE SHEET'!W1581="","",'S.D.PASTE SHEET'!W1581)</f>
        <v/>
      </c>
      <c s="90" t="str">
        <f>IF('S.D.PASTE SHEET'!X1581="","",'S.D.PASTE SHEET'!X1581)</f>
        <v/>
      </c>
      <c s="90" t="str">
        <f>IF('S.D.PASTE SHEET'!Y1581="","",'S.D.PASTE SHEET'!Y1581)</f>
        <v/>
      </c>
      <c s="90" t="str">
        <f>IF('S.D.PASTE SHEET'!Z1581="","",'S.D.PASTE SHEET'!Z1581)</f>
        <v/>
      </c>
      <c s="90" t="str">
        <f>IF('S.D.PASTE SHEET'!AA1581="","",'S.D.PASTE SHEET'!AA1581)</f>
        <v/>
      </c>
      <c s="90" t="str">
        <f>IF('S.D.PASTE SHEET'!AB1581="","",'S.D.PASTE SHEET'!AB1581)</f>
        <v/>
      </c>
      <c s="90" t="str">
        <f>IF('S.D.PASTE SHEET'!AC1581="","",'S.D.PASTE SHEET'!AC1581)</f>
        <v/>
      </c>
      <c s="90" t="str">
        <f>IF('S.D.PASTE SHEET'!AD1581="","",'S.D.PASTE SHEET'!AD1581)</f>
        <v/>
      </c>
      <c s="34"/>
      <c s="32" t="str">
        <f>IF(AK1581="","",IF(AK1581&gt;0,COUNT($AG$2:AG1581),""))</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81" s="32" t="str">
        <f>IF(BC1581="","",IF(BC1581&gt;0,COUNT($AY$2:AY1581),""))</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2" spans="1:66" ht="15.75" customHeight="1">
      <c r="A1582" s="90" t="str">
        <f>IF('S.D.PASTE SHEET'!A1582="","",'S.D.PASTE SHEET'!A1582)</f>
        <v/>
      </c>
      <c s="90" t="str">
        <f>IF('S.D.PASTE SHEET'!B1582="","",'S.D.PASTE SHEET'!B1582)</f>
        <v/>
      </c>
      <c s="90" t="str">
        <f>IF('S.D.PASTE SHEET'!C1582="","",'S.D.PASTE SHEET'!C1582)</f>
        <v/>
      </c>
      <c s="91" t="str">
        <f>IF('S.D.PASTE SHEET'!D1582="","",'S.D.PASTE SHEET'!D1582)</f>
        <v/>
      </c>
      <c s="90" t="str">
        <f>IF('S.D.PASTE SHEET'!E1582="","",UPPER('S.D.PASTE SHEET'!E1582))</f>
        <v/>
      </c>
      <c s="90" t="str">
        <f>IF('S.D.PASTE SHEET'!F1582="","",'S.D.PASTE SHEET'!F1582)</f>
        <v/>
      </c>
      <c s="90" t="str">
        <f>IF('S.D.PASTE SHEET'!G1582="","",UPPER('S.D.PASTE SHEET'!G1582))</f>
        <v/>
      </c>
      <c s="90" t="str">
        <f>IF('S.D.PASTE SHEET'!H1582="","",UPPER('S.D.PASTE SHEET'!H1582))</f>
        <v/>
      </c>
      <c s="90" t="str">
        <f>IF('S.D.PASTE SHEET'!I1582="","",'S.D.PASTE SHEET'!I1582)</f>
        <v/>
      </c>
      <c s="91" t="str">
        <f>IF('S.D.PASTE SHEET'!J1582="","",'S.D.PASTE SHEET'!J1582)</f>
        <v/>
      </c>
      <c s="90" t="str">
        <f>IF('S.D.PASTE SHEET'!K1582="","",'S.D.PASTE SHEET'!K1582)</f>
        <v/>
      </c>
      <c s="90" t="str">
        <f>IF('S.D.PASTE SHEET'!L1582="","",'S.D.PASTE SHEET'!L1582)</f>
        <v/>
      </c>
      <c s="90" t="str">
        <f>IF('S.D.PASTE SHEET'!M1582="","",'S.D.PASTE SHEET'!M1582)</f>
        <v/>
      </c>
      <c s="90" t="str">
        <f>IF('S.D.PASTE SHEET'!N1582="","",'S.D.PASTE SHEET'!N1582)</f>
        <v/>
      </c>
      <c s="90" t="str">
        <f>IF('S.D.PASTE SHEET'!O1582="","",'S.D.PASTE SHEET'!O1582)</f>
        <v/>
      </c>
      <c s="90" t="str">
        <f>IF('S.D.PASTE SHEET'!P1582="","",'S.D.PASTE SHEET'!P1582)</f>
        <v/>
      </c>
      <c s="90" t="str">
        <f>IF('S.D.PASTE SHEET'!Q1582="","",'S.D.PASTE SHEET'!Q1582)</f>
        <v/>
      </c>
      <c s="90" t="str">
        <f>IF('S.D.PASTE SHEET'!R1582="","",'S.D.PASTE SHEET'!R1582)</f>
        <v/>
      </c>
      <c s="90" t="str">
        <f>IF('S.D.PASTE SHEET'!S1582="","",'S.D.PASTE SHEET'!S1582)</f>
        <v/>
      </c>
      <c s="90" t="str">
        <f>IF('S.D.PASTE SHEET'!T1582="","",'S.D.PASTE SHEET'!T1582)</f>
        <v/>
      </c>
      <c s="90" t="str">
        <f>IF('S.D.PASTE SHEET'!U1582="","",'S.D.PASTE SHEET'!U1582)</f>
        <v/>
      </c>
      <c s="90" t="str">
        <f>IF('S.D.PASTE SHEET'!V1582="","",'S.D.PASTE SHEET'!V1582)</f>
        <v/>
      </c>
      <c s="90" t="str">
        <f>IF('S.D.PASTE SHEET'!W1582="","",'S.D.PASTE SHEET'!W1582)</f>
        <v/>
      </c>
      <c s="90" t="str">
        <f>IF('S.D.PASTE SHEET'!X1582="","",'S.D.PASTE SHEET'!X1582)</f>
        <v/>
      </c>
      <c s="90" t="str">
        <f>IF('S.D.PASTE SHEET'!Y1582="","",'S.D.PASTE SHEET'!Y1582)</f>
        <v/>
      </c>
      <c s="90" t="str">
        <f>IF('S.D.PASTE SHEET'!Z1582="","",'S.D.PASTE SHEET'!Z1582)</f>
        <v/>
      </c>
      <c s="90" t="str">
        <f>IF('S.D.PASTE SHEET'!AA1582="","",'S.D.PASTE SHEET'!AA1582)</f>
        <v/>
      </c>
      <c s="90" t="str">
        <f>IF('S.D.PASTE SHEET'!AB1582="","",'S.D.PASTE SHEET'!AB1582)</f>
        <v/>
      </c>
      <c s="90" t="str">
        <f>IF('S.D.PASTE SHEET'!AC1582="","",'S.D.PASTE SHEET'!AC1582)</f>
        <v/>
      </c>
      <c s="90" t="str">
        <f>IF('S.D.PASTE SHEET'!AD1582="","",'S.D.PASTE SHEET'!AD1582)</f>
        <v/>
      </c>
      <c s="34"/>
      <c s="32" t="str">
        <f>IF(AK1582="","",IF(AK1582&gt;0,COUNT($AG$2:AG1582),""))</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82" s="32" t="str">
        <f>IF(BC1582="","",IF(BC1582&gt;0,COUNT($AY$2:AY1582),""))</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3" spans="1:66" ht="15.75" customHeight="1">
      <c r="A1583" s="90" t="str">
        <f>IF('S.D.PASTE SHEET'!A1583="","",'S.D.PASTE SHEET'!A1583)</f>
        <v/>
      </c>
      <c s="90" t="str">
        <f>IF('S.D.PASTE SHEET'!B1583="","",'S.D.PASTE SHEET'!B1583)</f>
        <v/>
      </c>
      <c s="90" t="str">
        <f>IF('S.D.PASTE SHEET'!C1583="","",'S.D.PASTE SHEET'!C1583)</f>
        <v/>
      </c>
      <c s="91" t="str">
        <f>IF('S.D.PASTE SHEET'!D1583="","",'S.D.PASTE SHEET'!D1583)</f>
        <v/>
      </c>
      <c s="90" t="str">
        <f>IF('S.D.PASTE SHEET'!E1583="","",UPPER('S.D.PASTE SHEET'!E1583))</f>
        <v/>
      </c>
      <c s="90" t="str">
        <f>IF('S.D.PASTE SHEET'!F1583="","",'S.D.PASTE SHEET'!F1583)</f>
        <v/>
      </c>
      <c s="90" t="str">
        <f>IF('S.D.PASTE SHEET'!G1583="","",UPPER('S.D.PASTE SHEET'!G1583))</f>
        <v/>
      </c>
      <c s="90" t="str">
        <f>IF('S.D.PASTE SHEET'!H1583="","",UPPER('S.D.PASTE SHEET'!H1583))</f>
        <v/>
      </c>
      <c s="90" t="str">
        <f>IF('S.D.PASTE SHEET'!I1583="","",'S.D.PASTE SHEET'!I1583)</f>
        <v/>
      </c>
      <c s="91" t="str">
        <f>IF('S.D.PASTE SHEET'!J1583="","",'S.D.PASTE SHEET'!J1583)</f>
        <v/>
      </c>
      <c s="90" t="str">
        <f>IF('S.D.PASTE SHEET'!K1583="","",'S.D.PASTE SHEET'!K1583)</f>
        <v/>
      </c>
      <c s="90" t="str">
        <f>IF('S.D.PASTE SHEET'!L1583="","",'S.D.PASTE SHEET'!L1583)</f>
        <v/>
      </c>
      <c s="90" t="str">
        <f>IF('S.D.PASTE SHEET'!M1583="","",'S.D.PASTE SHEET'!M1583)</f>
        <v/>
      </c>
      <c s="90" t="str">
        <f>IF('S.D.PASTE SHEET'!N1583="","",'S.D.PASTE SHEET'!N1583)</f>
        <v/>
      </c>
      <c s="90" t="str">
        <f>IF('S.D.PASTE SHEET'!O1583="","",'S.D.PASTE SHEET'!O1583)</f>
        <v/>
      </c>
      <c s="90" t="str">
        <f>IF('S.D.PASTE SHEET'!P1583="","",'S.D.PASTE SHEET'!P1583)</f>
        <v/>
      </c>
      <c s="90" t="str">
        <f>IF('S.D.PASTE SHEET'!Q1583="","",'S.D.PASTE SHEET'!Q1583)</f>
        <v/>
      </c>
      <c s="90" t="str">
        <f>IF('S.D.PASTE SHEET'!R1583="","",'S.D.PASTE SHEET'!R1583)</f>
        <v/>
      </c>
      <c s="90" t="str">
        <f>IF('S.D.PASTE SHEET'!S1583="","",'S.D.PASTE SHEET'!S1583)</f>
        <v/>
      </c>
      <c s="90" t="str">
        <f>IF('S.D.PASTE SHEET'!T1583="","",'S.D.PASTE SHEET'!T1583)</f>
        <v/>
      </c>
      <c s="90" t="str">
        <f>IF('S.D.PASTE SHEET'!U1583="","",'S.D.PASTE SHEET'!U1583)</f>
        <v/>
      </c>
      <c s="90" t="str">
        <f>IF('S.D.PASTE SHEET'!V1583="","",'S.D.PASTE SHEET'!V1583)</f>
        <v/>
      </c>
      <c s="90" t="str">
        <f>IF('S.D.PASTE SHEET'!W1583="","",'S.D.PASTE SHEET'!W1583)</f>
        <v/>
      </c>
      <c s="90" t="str">
        <f>IF('S.D.PASTE SHEET'!X1583="","",'S.D.PASTE SHEET'!X1583)</f>
        <v/>
      </c>
      <c s="90" t="str">
        <f>IF('S.D.PASTE SHEET'!Y1583="","",'S.D.PASTE SHEET'!Y1583)</f>
        <v/>
      </c>
      <c s="90" t="str">
        <f>IF('S.D.PASTE SHEET'!Z1583="","",'S.D.PASTE SHEET'!Z1583)</f>
        <v/>
      </c>
      <c s="90" t="str">
        <f>IF('S.D.PASTE SHEET'!AA1583="","",'S.D.PASTE SHEET'!AA1583)</f>
        <v/>
      </c>
      <c s="90" t="str">
        <f>IF('S.D.PASTE SHEET'!AB1583="","",'S.D.PASTE SHEET'!AB1583)</f>
        <v/>
      </c>
      <c s="90" t="str">
        <f>IF('S.D.PASTE SHEET'!AC1583="","",'S.D.PASTE SHEET'!AC1583)</f>
        <v/>
      </c>
      <c s="90" t="str">
        <f>IF('S.D.PASTE SHEET'!AD1583="","",'S.D.PASTE SHEET'!AD1583)</f>
        <v/>
      </c>
      <c s="34"/>
      <c s="32" t="str">
        <f>IF(AK1583="","",IF(AK1583&gt;0,COUNT($AG$2:AG1583),""))</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83" s="32" t="str">
        <f>IF(BC1583="","",IF(BC1583&gt;0,COUNT($AY$2:AY1583),""))</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4" spans="1:66" ht="15.75" customHeight="1">
      <c r="A1584" s="90" t="str">
        <f>IF('S.D.PASTE SHEET'!A1584="","",'S.D.PASTE SHEET'!A1584)</f>
        <v/>
      </c>
      <c s="90" t="str">
        <f>IF('S.D.PASTE SHEET'!B1584="","",'S.D.PASTE SHEET'!B1584)</f>
        <v/>
      </c>
      <c s="90" t="str">
        <f>IF('S.D.PASTE SHEET'!C1584="","",'S.D.PASTE SHEET'!C1584)</f>
        <v/>
      </c>
      <c s="91" t="str">
        <f>IF('S.D.PASTE SHEET'!D1584="","",'S.D.PASTE SHEET'!D1584)</f>
        <v/>
      </c>
      <c s="90" t="str">
        <f>IF('S.D.PASTE SHEET'!E1584="","",UPPER('S.D.PASTE SHEET'!E1584))</f>
        <v/>
      </c>
      <c s="90" t="str">
        <f>IF('S.D.PASTE SHEET'!F1584="","",'S.D.PASTE SHEET'!F1584)</f>
        <v/>
      </c>
      <c s="90" t="str">
        <f>IF('S.D.PASTE SHEET'!G1584="","",UPPER('S.D.PASTE SHEET'!G1584))</f>
        <v/>
      </c>
      <c s="90" t="str">
        <f>IF('S.D.PASTE SHEET'!H1584="","",UPPER('S.D.PASTE SHEET'!H1584))</f>
        <v/>
      </c>
      <c s="90" t="str">
        <f>IF('S.D.PASTE SHEET'!I1584="","",'S.D.PASTE SHEET'!I1584)</f>
        <v/>
      </c>
      <c s="91" t="str">
        <f>IF('S.D.PASTE SHEET'!J1584="","",'S.D.PASTE SHEET'!J1584)</f>
        <v/>
      </c>
      <c s="90" t="str">
        <f>IF('S.D.PASTE SHEET'!K1584="","",'S.D.PASTE SHEET'!K1584)</f>
        <v/>
      </c>
      <c s="90" t="str">
        <f>IF('S.D.PASTE SHEET'!L1584="","",'S.D.PASTE SHEET'!L1584)</f>
        <v/>
      </c>
      <c s="90" t="str">
        <f>IF('S.D.PASTE SHEET'!M1584="","",'S.D.PASTE SHEET'!M1584)</f>
        <v/>
      </c>
      <c s="90" t="str">
        <f>IF('S.D.PASTE SHEET'!N1584="","",'S.D.PASTE SHEET'!N1584)</f>
        <v/>
      </c>
      <c s="90" t="str">
        <f>IF('S.D.PASTE SHEET'!O1584="","",'S.D.PASTE SHEET'!O1584)</f>
        <v/>
      </c>
      <c s="90" t="str">
        <f>IF('S.D.PASTE SHEET'!P1584="","",'S.D.PASTE SHEET'!P1584)</f>
        <v/>
      </c>
      <c s="90" t="str">
        <f>IF('S.D.PASTE SHEET'!Q1584="","",'S.D.PASTE SHEET'!Q1584)</f>
        <v/>
      </c>
      <c s="90" t="str">
        <f>IF('S.D.PASTE SHEET'!R1584="","",'S.D.PASTE SHEET'!R1584)</f>
        <v/>
      </c>
      <c s="90" t="str">
        <f>IF('S.D.PASTE SHEET'!S1584="","",'S.D.PASTE SHEET'!S1584)</f>
        <v/>
      </c>
      <c s="90" t="str">
        <f>IF('S.D.PASTE SHEET'!T1584="","",'S.D.PASTE SHEET'!T1584)</f>
        <v/>
      </c>
      <c s="90" t="str">
        <f>IF('S.D.PASTE SHEET'!U1584="","",'S.D.PASTE SHEET'!U1584)</f>
        <v/>
      </c>
      <c s="90" t="str">
        <f>IF('S.D.PASTE SHEET'!V1584="","",'S.D.PASTE SHEET'!V1584)</f>
        <v/>
      </c>
      <c s="90" t="str">
        <f>IF('S.D.PASTE SHEET'!W1584="","",'S.D.PASTE SHEET'!W1584)</f>
        <v/>
      </c>
      <c s="90" t="str">
        <f>IF('S.D.PASTE SHEET'!X1584="","",'S.D.PASTE SHEET'!X1584)</f>
        <v/>
      </c>
      <c s="90" t="str">
        <f>IF('S.D.PASTE SHEET'!Y1584="","",'S.D.PASTE SHEET'!Y1584)</f>
        <v/>
      </c>
      <c s="90" t="str">
        <f>IF('S.D.PASTE SHEET'!Z1584="","",'S.D.PASTE SHEET'!Z1584)</f>
        <v/>
      </c>
      <c s="90" t="str">
        <f>IF('S.D.PASTE SHEET'!AA1584="","",'S.D.PASTE SHEET'!AA1584)</f>
        <v/>
      </c>
      <c s="90" t="str">
        <f>IF('S.D.PASTE SHEET'!AB1584="","",'S.D.PASTE SHEET'!AB1584)</f>
        <v/>
      </c>
      <c s="90" t="str">
        <f>IF('S.D.PASTE SHEET'!AC1584="","",'S.D.PASTE SHEET'!AC1584)</f>
        <v/>
      </c>
      <c s="90" t="str">
        <f>IF('S.D.PASTE SHEET'!AD1584="","",'S.D.PASTE SHEET'!AD1584)</f>
        <v/>
      </c>
      <c s="34"/>
      <c s="32" t="str">
        <f>IF(AK1584="","",IF(AK1584&gt;0,COUNT($AG$2:AG1584),""))</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 t="shared" si="222"/>
        <v/>
      </c>
      <c r="AX1584" s="32" t="str">
        <f>IF(BC1584="","",IF(BC1584&gt;0,COUNT($AY$2:AY1584),""))</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5" spans="1:66" ht="15.75" customHeight="1">
      <c r="A1585" s="90" t="str">
        <f>IF('S.D.PASTE SHEET'!A1585="","",'S.D.PASTE SHEET'!A1585)</f>
        <v/>
      </c>
      <c s="90" t="str">
        <f>IF('S.D.PASTE SHEET'!B1585="","",'S.D.PASTE SHEET'!B1585)</f>
        <v/>
      </c>
      <c s="90" t="str">
        <f>IF('S.D.PASTE SHEET'!C1585="","",'S.D.PASTE SHEET'!C1585)</f>
        <v/>
      </c>
      <c s="91" t="str">
        <f>IF('S.D.PASTE SHEET'!D1585="","",'S.D.PASTE SHEET'!D1585)</f>
        <v/>
      </c>
      <c s="90" t="str">
        <f>IF('S.D.PASTE SHEET'!E1585="","",UPPER('S.D.PASTE SHEET'!E1585))</f>
        <v/>
      </c>
      <c s="90" t="str">
        <f>IF('S.D.PASTE SHEET'!F1585="","",'S.D.PASTE SHEET'!F1585)</f>
        <v/>
      </c>
      <c s="90" t="str">
        <f>IF('S.D.PASTE SHEET'!G1585="","",UPPER('S.D.PASTE SHEET'!G1585))</f>
        <v/>
      </c>
      <c s="90" t="str">
        <f>IF('S.D.PASTE SHEET'!H1585="","",UPPER('S.D.PASTE SHEET'!H1585))</f>
        <v/>
      </c>
      <c s="90" t="str">
        <f>IF('S.D.PASTE SHEET'!I1585="","",'S.D.PASTE SHEET'!I1585)</f>
        <v/>
      </c>
      <c s="91" t="str">
        <f>IF('S.D.PASTE SHEET'!J1585="","",'S.D.PASTE SHEET'!J1585)</f>
        <v/>
      </c>
      <c s="90" t="str">
        <f>IF('S.D.PASTE SHEET'!K1585="","",'S.D.PASTE SHEET'!K1585)</f>
        <v/>
      </c>
      <c s="90" t="str">
        <f>IF('S.D.PASTE SHEET'!L1585="","",'S.D.PASTE SHEET'!L1585)</f>
        <v/>
      </c>
      <c s="90" t="str">
        <f>IF('S.D.PASTE SHEET'!M1585="","",'S.D.PASTE SHEET'!M1585)</f>
        <v/>
      </c>
      <c s="90" t="str">
        <f>IF('S.D.PASTE SHEET'!N1585="","",'S.D.PASTE SHEET'!N1585)</f>
        <v/>
      </c>
      <c s="90" t="str">
        <f>IF('S.D.PASTE SHEET'!O1585="","",'S.D.PASTE SHEET'!O1585)</f>
        <v/>
      </c>
      <c s="90" t="str">
        <f>IF('S.D.PASTE SHEET'!P1585="","",'S.D.PASTE SHEET'!P1585)</f>
        <v/>
      </c>
      <c s="90" t="str">
        <f>IF('S.D.PASTE SHEET'!Q1585="","",'S.D.PASTE SHEET'!Q1585)</f>
        <v/>
      </c>
      <c s="90" t="str">
        <f>IF('S.D.PASTE SHEET'!R1585="","",'S.D.PASTE SHEET'!R1585)</f>
        <v/>
      </c>
      <c s="90" t="str">
        <f>IF('S.D.PASTE SHEET'!S1585="","",'S.D.PASTE SHEET'!S1585)</f>
        <v/>
      </c>
      <c s="90" t="str">
        <f>IF('S.D.PASTE SHEET'!T1585="","",'S.D.PASTE SHEET'!T1585)</f>
        <v/>
      </c>
      <c s="90" t="str">
        <f>IF('S.D.PASTE SHEET'!U1585="","",'S.D.PASTE SHEET'!U1585)</f>
        <v/>
      </c>
      <c s="90" t="str">
        <f>IF('S.D.PASTE SHEET'!V1585="","",'S.D.PASTE SHEET'!V1585)</f>
        <v/>
      </c>
      <c s="90" t="str">
        <f>IF('S.D.PASTE SHEET'!W1585="","",'S.D.PASTE SHEET'!W1585)</f>
        <v/>
      </c>
      <c s="90" t="str">
        <f>IF('S.D.PASTE SHEET'!X1585="","",'S.D.PASTE SHEET'!X1585)</f>
        <v/>
      </c>
      <c s="90" t="str">
        <f>IF('S.D.PASTE SHEET'!Y1585="","",'S.D.PASTE SHEET'!Y1585)</f>
        <v/>
      </c>
      <c s="90" t="str">
        <f>IF('S.D.PASTE SHEET'!Z1585="","",'S.D.PASTE SHEET'!Z1585)</f>
        <v/>
      </c>
      <c s="90" t="str">
        <f>IF('S.D.PASTE SHEET'!AA1585="","",'S.D.PASTE SHEET'!AA1585)</f>
        <v/>
      </c>
      <c s="90" t="str">
        <f>IF('S.D.PASTE SHEET'!AB1585="","",'S.D.PASTE SHEET'!AB1585)</f>
        <v/>
      </c>
      <c s="90" t="str">
        <f>IF('S.D.PASTE SHEET'!AC1585="","",'S.D.PASTE SHEET'!AC1585)</f>
        <v/>
      </c>
      <c s="90" t="str">
        <f>IF('S.D.PASTE SHEET'!AD1585="","",'S.D.PASTE SHEET'!AD1585)</f>
        <v/>
      </c>
      <c s="34"/>
      <c s="32" t="str">
        <f>IF(AK1585="","",IF(AK1585&gt;0,COUNT($AG$2:AG1585),""))</f>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37" t="str">
        <f t="shared" si="222"/>
        <v/>
      </c>
      <c s="10" t="str">
        <f t="shared" si="222"/>
        <v/>
      </c>
      <c s="10" t="str">
        <f t="shared" si="222"/>
        <v/>
      </c>
      <c s="10" t="str">
        <f t="shared" si="222"/>
        <v/>
      </c>
      <c s="10" t="str">
        <f t="shared" si="222"/>
        <v/>
      </c>
      <c s="10" t="str">
        <f t="shared" si="222"/>
        <v/>
      </c>
      <c s="10" t="str">
        <f>IF(AND($AJ$1=5,$A1585=5),P1585,"")</f>
        <v/>
      </c>
      <c r="AX1585" s="32" t="str">
        <f>IF(BC1585="","",IF(BC1585&gt;0,COUNT($AY$2:AY1585),""))</f>
        <v/>
      </c>
      <c s="10" t="str">
        <f t="shared" si="218"/>
        <v/>
      </c>
      <c s="10" t="str">
        <f t="shared" si="223"/>
        <v/>
      </c>
      <c s="10" t="str">
        <f t="shared" si="223"/>
        <v/>
      </c>
      <c s="39" t="str">
        <f t="shared" si="223"/>
        <v/>
      </c>
      <c s="10" t="str">
        <f t="shared" si="223"/>
        <v/>
      </c>
      <c s="10" t="str">
        <f t="shared" si="223"/>
        <v/>
      </c>
      <c s="10" t="str">
        <f t="shared" si="223"/>
        <v/>
      </c>
      <c s="10" t="str">
        <f t="shared" si="223"/>
        <v/>
      </c>
      <c s="10" t="str">
        <f t="shared" si="223"/>
        <v/>
      </c>
      <c s="39" t="str">
        <f t="shared" si="223"/>
        <v/>
      </c>
      <c s="10" t="str">
        <f t="shared" si="223"/>
        <v/>
      </c>
      <c s="10" t="str">
        <f t="shared" si="223"/>
        <v/>
      </c>
      <c s="10" t="str">
        <f t="shared" si="223"/>
        <v/>
      </c>
      <c s="10" t="str">
        <f t="shared" si="223"/>
        <v/>
      </c>
      <c s="10" t="str">
        <f t="shared" si="223"/>
        <v/>
      </c>
      <c s="10" t="str">
        <f t="shared" si="223"/>
        <v/>
      </c>
    </row>
    <row r="1586" spans="1:66" ht="15.75" customHeight="1">
      <c r="A1586" s="90" t="str">
        <f>IF('S.D.PASTE SHEET'!A1586="","",'S.D.PASTE SHEET'!A1586)</f>
        <v/>
      </c>
      <c s="90" t="str">
        <f>IF('S.D.PASTE SHEET'!B1586="","",'S.D.PASTE SHEET'!B1586)</f>
        <v/>
      </c>
      <c s="90" t="str">
        <f>IF('S.D.PASTE SHEET'!C1586="","",'S.D.PASTE SHEET'!C1586)</f>
        <v/>
      </c>
      <c s="91" t="str">
        <f>IF('S.D.PASTE SHEET'!D1586="","",'S.D.PASTE SHEET'!D1586)</f>
        <v/>
      </c>
      <c s="90" t="str">
        <f>IF('S.D.PASTE SHEET'!E1586="","",UPPER('S.D.PASTE SHEET'!E1586))</f>
        <v/>
      </c>
      <c s="90" t="str">
        <f>IF('S.D.PASTE SHEET'!F1586="","",'S.D.PASTE SHEET'!F1586)</f>
        <v/>
      </c>
      <c s="90" t="str">
        <f>IF('S.D.PASTE SHEET'!G1586="","",UPPER('S.D.PASTE SHEET'!G1586))</f>
        <v/>
      </c>
      <c s="90" t="str">
        <f>IF('S.D.PASTE SHEET'!H1586="","",UPPER('S.D.PASTE SHEET'!H1586))</f>
        <v/>
      </c>
      <c s="90" t="str">
        <f>IF('S.D.PASTE SHEET'!I1586="","",'S.D.PASTE SHEET'!I1586)</f>
        <v/>
      </c>
      <c s="91" t="str">
        <f>IF('S.D.PASTE SHEET'!J1586="","",'S.D.PASTE SHEET'!J1586)</f>
        <v/>
      </c>
      <c s="90" t="str">
        <f>IF('S.D.PASTE SHEET'!K1586="","",'S.D.PASTE SHEET'!K1586)</f>
        <v/>
      </c>
      <c s="90" t="str">
        <f>IF('S.D.PASTE SHEET'!L1586="","",'S.D.PASTE SHEET'!L1586)</f>
        <v/>
      </c>
      <c s="90" t="str">
        <f>IF('S.D.PASTE SHEET'!M1586="","",'S.D.PASTE SHEET'!M1586)</f>
        <v/>
      </c>
      <c s="90" t="str">
        <f>IF('S.D.PASTE SHEET'!N1586="","",'S.D.PASTE SHEET'!N1586)</f>
        <v/>
      </c>
      <c s="90" t="str">
        <f>IF('S.D.PASTE SHEET'!O1586="","",'S.D.PASTE SHEET'!O1586)</f>
        <v/>
      </c>
      <c s="90" t="str">
        <f>IF('S.D.PASTE SHEET'!P1586="","",'S.D.PASTE SHEET'!P1586)</f>
        <v/>
      </c>
      <c s="90" t="str">
        <f>IF('S.D.PASTE SHEET'!Q1586="","",'S.D.PASTE SHEET'!Q1586)</f>
        <v/>
      </c>
      <c s="90" t="str">
        <f>IF('S.D.PASTE SHEET'!R1586="","",'S.D.PASTE SHEET'!R1586)</f>
        <v/>
      </c>
      <c s="90" t="str">
        <f>IF('S.D.PASTE SHEET'!S1586="","",'S.D.PASTE SHEET'!S1586)</f>
        <v/>
      </c>
      <c s="90" t="str">
        <f>IF('S.D.PASTE SHEET'!T1586="","",'S.D.PASTE SHEET'!T1586)</f>
        <v/>
      </c>
      <c s="90" t="str">
        <f>IF('S.D.PASTE SHEET'!U1586="","",'S.D.PASTE SHEET'!U1586)</f>
        <v/>
      </c>
      <c s="90" t="str">
        <f>IF('S.D.PASTE SHEET'!V1586="","",'S.D.PASTE SHEET'!V1586)</f>
        <v/>
      </c>
      <c s="90" t="str">
        <f>IF('S.D.PASTE SHEET'!W1586="","",'S.D.PASTE SHEET'!W1586)</f>
        <v/>
      </c>
      <c s="90" t="str">
        <f>IF('S.D.PASTE SHEET'!X1586="","",'S.D.PASTE SHEET'!X1586)</f>
        <v/>
      </c>
      <c s="90" t="str">
        <f>IF('S.D.PASTE SHEET'!Y1586="","",'S.D.PASTE SHEET'!Y1586)</f>
        <v/>
      </c>
      <c s="90" t="str">
        <f>IF('S.D.PASTE SHEET'!Z1586="","",'S.D.PASTE SHEET'!Z1586)</f>
        <v/>
      </c>
      <c s="90" t="str">
        <f>IF('S.D.PASTE SHEET'!AA1586="","",'S.D.PASTE SHEET'!AA1586)</f>
        <v/>
      </c>
      <c s="90" t="str">
        <f>IF('S.D.PASTE SHEET'!AB1586="","",'S.D.PASTE SHEET'!AB1586)</f>
        <v/>
      </c>
      <c s="90" t="str">
        <f>IF('S.D.PASTE SHEET'!AC1586="","",'S.D.PASTE SHEET'!AC1586)</f>
        <v/>
      </c>
      <c s="90" t="str">
        <f>IF('S.D.PASTE SHEET'!AD1586="","",'S.D.PASTE SHEET'!AD1586)</f>
        <v/>
      </c>
      <c s="34"/>
      <c s="32" t="str">
        <f>IF(AK1586="","",IF(AK1586&gt;0,COUNT($AG$2:AG1586),""))</f>
        <v/>
      </c>
      <c s="10" t="str">
        <f t="shared" si="224" ref="AG1586:AV1601">IF(AND($AJ$1=5,$A1586=5),A1586,"")</f>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86" s="32" t="str">
        <f>IF(BC1586="","",IF(BC1586&gt;0,COUNT($AY$2:AY1586),""))</f>
        <v/>
      </c>
      <c s="10" t="str">
        <f t="shared" si="218"/>
        <v/>
      </c>
      <c s="10" t="str">
        <f t="shared" si="225" ref="AZ1586:BN1601">IF(AND($BB$1=5,$A1586=5,$BC$1=$B1586),B1586,"")</f>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87" spans="1:66" ht="15.75" customHeight="1">
      <c r="A1587" s="90" t="str">
        <f>IF('S.D.PASTE SHEET'!A1587="","",'S.D.PASTE SHEET'!A1587)</f>
        <v/>
      </c>
      <c s="90" t="str">
        <f>IF('S.D.PASTE SHEET'!B1587="","",'S.D.PASTE SHEET'!B1587)</f>
        <v/>
      </c>
      <c s="90" t="str">
        <f>IF('S.D.PASTE SHEET'!C1587="","",'S.D.PASTE SHEET'!C1587)</f>
        <v/>
      </c>
      <c s="91" t="str">
        <f>IF('S.D.PASTE SHEET'!D1587="","",'S.D.PASTE SHEET'!D1587)</f>
        <v/>
      </c>
      <c s="90" t="str">
        <f>IF('S.D.PASTE SHEET'!E1587="","",UPPER('S.D.PASTE SHEET'!E1587))</f>
        <v/>
      </c>
      <c s="90" t="str">
        <f>IF('S.D.PASTE SHEET'!F1587="","",'S.D.PASTE SHEET'!F1587)</f>
        <v/>
      </c>
      <c s="90" t="str">
        <f>IF('S.D.PASTE SHEET'!G1587="","",UPPER('S.D.PASTE SHEET'!G1587))</f>
        <v/>
      </c>
      <c s="90" t="str">
        <f>IF('S.D.PASTE SHEET'!H1587="","",UPPER('S.D.PASTE SHEET'!H1587))</f>
        <v/>
      </c>
      <c s="90" t="str">
        <f>IF('S.D.PASTE SHEET'!I1587="","",'S.D.PASTE SHEET'!I1587)</f>
        <v/>
      </c>
      <c s="91" t="str">
        <f>IF('S.D.PASTE SHEET'!J1587="","",'S.D.PASTE SHEET'!J1587)</f>
        <v/>
      </c>
      <c s="90" t="str">
        <f>IF('S.D.PASTE SHEET'!K1587="","",'S.D.PASTE SHEET'!K1587)</f>
        <v/>
      </c>
      <c s="90" t="str">
        <f>IF('S.D.PASTE SHEET'!L1587="","",'S.D.PASTE SHEET'!L1587)</f>
        <v/>
      </c>
      <c s="90" t="str">
        <f>IF('S.D.PASTE SHEET'!M1587="","",'S.D.PASTE SHEET'!M1587)</f>
        <v/>
      </c>
      <c s="90" t="str">
        <f>IF('S.D.PASTE SHEET'!N1587="","",'S.D.PASTE SHEET'!N1587)</f>
        <v/>
      </c>
      <c s="90" t="str">
        <f>IF('S.D.PASTE SHEET'!O1587="","",'S.D.PASTE SHEET'!O1587)</f>
        <v/>
      </c>
      <c s="90" t="str">
        <f>IF('S.D.PASTE SHEET'!P1587="","",'S.D.PASTE SHEET'!P1587)</f>
        <v/>
      </c>
      <c s="90" t="str">
        <f>IF('S.D.PASTE SHEET'!Q1587="","",'S.D.PASTE SHEET'!Q1587)</f>
        <v/>
      </c>
      <c s="90" t="str">
        <f>IF('S.D.PASTE SHEET'!R1587="","",'S.D.PASTE SHEET'!R1587)</f>
        <v/>
      </c>
      <c s="90" t="str">
        <f>IF('S.D.PASTE SHEET'!S1587="","",'S.D.PASTE SHEET'!S1587)</f>
        <v/>
      </c>
      <c s="90" t="str">
        <f>IF('S.D.PASTE SHEET'!T1587="","",'S.D.PASTE SHEET'!T1587)</f>
        <v/>
      </c>
      <c s="90" t="str">
        <f>IF('S.D.PASTE SHEET'!U1587="","",'S.D.PASTE SHEET'!U1587)</f>
        <v/>
      </c>
      <c s="90" t="str">
        <f>IF('S.D.PASTE SHEET'!V1587="","",'S.D.PASTE SHEET'!V1587)</f>
        <v/>
      </c>
      <c s="90" t="str">
        <f>IF('S.D.PASTE SHEET'!W1587="","",'S.D.PASTE SHEET'!W1587)</f>
        <v/>
      </c>
      <c s="90" t="str">
        <f>IF('S.D.PASTE SHEET'!X1587="","",'S.D.PASTE SHEET'!X1587)</f>
        <v/>
      </c>
      <c s="90" t="str">
        <f>IF('S.D.PASTE SHEET'!Y1587="","",'S.D.PASTE SHEET'!Y1587)</f>
        <v/>
      </c>
      <c s="90" t="str">
        <f>IF('S.D.PASTE SHEET'!Z1587="","",'S.D.PASTE SHEET'!Z1587)</f>
        <v/>
      </c>
      <c s="90" t="str">
        <f>IF('S.D.PASTE SHEET'!AA1587="","",'S.D.PASTE SHEET'!AA1587)</f>
        <v/>
      </c>
      <c s="90" t="str">
        <f>IF('S.D.PASTE SHEET'!AB1587="","",'S.D.PASTE SHEET'!AB1587)</f>
        <v/>
      </c>
      <c s="90" t="str">
        <f>IF('S.D.PASTE SHEET'!AC1587="","",'S.D.PASTE SHEET'!AC1587)</f>
        <v/>
      </c>
      <c s="90" t="str">
        <f>IF('S.D.PASTE SHEET'!AD1587="","",'S.D.PASTE SHEET'!AD1587)</f>
        <v/>
      </c>
      <c s="34"/>
      <c s="32" t="str">
        <f>IF(AK1587="","",IF(AK1587&gt;0,COUNT($AG$2:AG1587),""))</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87" s="32" t="str">
        <f>IF(BC1587="","",IF(BC1587&gt;0,COUNT($AY$2:AY1587),""))</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88" spans="1:66" ht="15.75" customHeight="1">
      <c r="A1588" s="90" t="str">
        <f>IF('S.D.PASTE SHEET'!A1588="","",'S.D.PASTE SHEET'!A1588)</f>
        <v/>
      </c>
      <c s="90" t="str">
        <f>IF('S.D.PASTE SHEET'!B1588="","",'S.D.PASTE SHEET'!B1588)</f>
        <v/>
      </c>
      <c s="90" t="str">
        <f>IF('S.D.PASTE SHEET'!C1588="","",'S.D.PASTE SHEET'!C1588)</f>
        <v/>
      </c>
      <c s="91" t="str">
        <f>IF('S.D.PASTE SHEET'!D1588="","",'S.D.PASTE SHEET'!D1588)</f>
        <v/>
      </c>
      <c s="90" t="str">
        <f>IF('S.D.PASTE SHEET'!E1588="","",UPPER('S.D.PASTE SHEET'!E1588))</f>
        <v/>
      </c>
      <c s="90" t="str">
        <f>IF('S.D.PASTE SHEET'!F1588="","",'S.D.PASTE SHEET'!F1588)</f>
        <v/>
      </c>
      <c s="90" t="str">
        <f>IF('S.D.PASTE SHEET'!G1588="","",UPPER('S.D.PASTE SHEET'!G1588))</f>
        <v/>
      </c>
      <c s="90" t="str">
        <f>IF('S.D.PASTE SHEET'!H1588="","",UPPER('S.D.PASTE SHEET'!H1588))</f>
        <v/>
      </c>
      <c s="90" t="str">
        <f>IF('S.D.PASTE SHEET'!I1588="","",'S.D.PASTE SHEET'!I1588)</f>
        <v/>
      </c>
      <c s="91" t="str">
        <f>IF('S.D.PASTE SHEET'!J1588="","",'S.D.PASTE SHEET'!J1588)</f>
        <v/>
      </c>
      <c s="90" t="str">
        <f>IF('S.D.PASTE SHEET'!K1588="","",'S.D.PASTE SHEET'!K1588)</f>
        <v/>
      </c>
      <c s="90" t="str">
        <f>IF('S.D.PASTE SHEET'!L1588="","",'S.D.PASTE SHEET'!L1588)</f>
        <v/>
      </c>
      <c s="90" t="str">
        <f>IF('S.D.PASTE SHEET'!M1588="","",'S.D.PASTE SHEET'!M1588)</f>
        <v/>
      </c>
      <c s="90" t="str">
        <f>IF('S.D.PASTE SHEET'!N1588="","",'S.D.PASTE SHEET'!N1588)</f>
        <v/>
      </c>
      <c s="90" t="str">
        <f>IF('S.D.PASTE SHEET'!O1588="","",'S.D.PASTE SHEET'!O1588)</f>
        <v/>
      </c>
      <c s="90" t="str">
        <f>IF('S.D.PASTE SHEET'!P1588="","",'S.D.PASTE SHEET'!P1588)</f>
        <v/>
      </c>
      <c s="90" t="str">
        <f>IF('S.D.PASTE SHEET'!Q1588="","",'S.D.PASTE SHEET'!Q1588)</f>
        <v/>
      </c>
      <c s="90" t="str">
        <f>IF('S.D.PASTE SHEET'!R1588="","",'S.D.PASTE SHEET'!R1588)</f>
        <v/>
      </c>
      <c s="90" t="str">
        <f>IF('S.D.PASTE SHEET'!S1588="","",'S.D.PASTE SHEET'!S1588)</f>
        <v/>
      </c>
      <c s="90" t="str">
        <f>IF('S.D.PASTE SHEET'!T1588="","",'S.D.PASTE SHEET'!T1588)</f>
        <v/>
      </c>
      <c s="90" t="str">
        <f>IF('S.D.PASTE SHEET'!U1588="","",'S.D.PASTE SHEET'!U1588)</f>
        <v/>
      </c>
      <c s="90" t="str">
        <f>IF('S.D.PASTE SHEET'!V1588="","",'S.D.PASTE SHEET'!V1588)</f>
        <v/>
      </c>
      <c s="90" t="str">
        <f>IF('S.D.PASTE SHEET'!W1588="","",'S.D.PASTE SHEET'!W1588)</f>
        <v/>
      </c>
      <c s="90" t="str">
        <f>IF('S.D.PASTE SHEET'!X1588="","",'S.D.PASTE SHEET'!X1588)</f>
        <v/>
      </c>
      <c s="90" t="str">
        <f>IF('S.D.PASTE SHEET'!Y1588="","",'S.D.PASTE SHEET'!Y1588)</f>
        <v/>
      </c>
      <c s="90" t="str">
        <f>IF('S.D.PASTE SHEET'!Z1588="","",'S.D.PASTE SHEET'!Z1588)</f>
        <v/>
      </c>
      <c s="90" t="str">
        <f>IF('S.D.PASTE SHEET'!AA1588="","",'S.D.PASTE SHEET'!AA1588)</f>
        <v/>
      </c>
      <c s="90" t="str">
        <f>IF('S.D.PASTE SHEET'!AB1588="","",'S.D.PASTE SHEET'!AB1588)</f>
        <v/>
      </c>
      <c s="90" t="str">
        <f>IF('S.D.PASTE SHEET'!AC1588="","",'S.D.PASTE SHEET'!AC1588)</f>
        <v/>
      </c>
      <c s="90" t="str">
        <f>IF('S.D.PASTE SHEET'!AD1588="","",'S.D.PASTE SHEET'!AD1588)</f>
        <v/>
      </c>
      <c s="34"/>
      <c s="32" t="str">
        <f>IF(AK1588="","",IF(AK1588&gt;0,COUNT($AG$2:AG1588),""))</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88" s="32" t="str">
        <f>IF(BC1588="","",IF(BC1588&gt;0,COUNT($AY$2:AY1588),""))</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89" spans="1:66" ht="15.75" customHeight="1">
      <c r="A1589" s="90" t="str">
        <f>IF('S.D.PASTE SHEET'!A1589="","",'S.D.PASTE SHEET'!A1589)</f>
        <v/>
      </c>
      <c s="90" t="str">
        <f>IF('S.D.PASTE SHEET'!B1589="","",'S.D.PASTE SHEET'!B1589)</f>
        <v/>
      </c>
      <c s="90" t="str">
        <f>IF('S.D.PASTE SHEET'!C1589="","",'S.D.PASTE SHEET'!C1589)</f>
        <v/>
      </c>
      <c s="91" t="str">
        <f>IF('S.D.PASTE SHEET'!D1589="","",'S.D.PASTE SHEET'!D1589)</f>
        <v/>
      </c>
      <c s="90" t="str">
        <f>IF('S.D.PASTE SHEET'!E1589="","",UPPER('S.D.PASTE SHEET'!E1589))</f>
        <v/>
      </c>
      <c s="90" t="str">
        <f>IF('S.D.PASTE SHEET'!F1589="","",'S.D.PASTE SHEET'!F1589)</f>
        <v/>
      </c>
      <c s="90" t="str">
        <f>IF('S.D.PASTE SHEET'!G1589="","",UPPER('S.D.PASTE SHEET'!G1589))</f>
        <v/>
      </c>
      <c s="90" t="str">
        <f>IF('S.D.PASTE SHEET'!H1589="","",UPPER('S.D.PASTE SHEET'!H1589))</f>
        <v/>
      </c>
      <c s="90" t="str">
        <f>IF('S.D.PASTE SHEET'!I1589="","",'S.D.PASTE SHEET'!I1589)</f>
        <v/>
      </c>
      <c s="91" t="str">
        <f>IF('S.D.PASTE SHEET'!J1589="","",'S.D.PASTE SHEET'!J1589)</f>
        <v/>
      </c>
      <c s="90" t="str">
        <f>IF('S.D.PASTE SHEET'!K1589="","",'S.D.PASTE SHEET'!K1589)</f>
        <v/>
      </c>
      <c s="90" t="str">
        <f>IF('S.D.PASTE SHEET'!L1589="","",'S.D.PASTE SHEET'!L1589)</f>
        <v/>
      </c>
      <c s="90" t="str">
        <f>IF('S.D.PASTE SHEET'!M1589="","",'S.D.PASTE SHEET'!M1589)</f>
        <v/>
      </c>
      <c s="90" t="str">
        <f>IF('S.D.PASTE SHEET'!N1589="","",'S.D.PASTE SHEET'!N1589)</f>
        <v/>
      </c>
      <c s="90" t="str">
        <f>IF('S.D.PASTE SHEET'!O1589="","",'S.D.PASTE SHEET'!O1589)</f>
        <v/>
      </c>
      <c s="90" t="str">
        <f>IF('S.D.PASTE SHEET'!P1589="","",'S.D.PASTE SHEET'!P1589)</f>
        <v/>
      </c>
      <c s="90" t="str">
        <f>IF('S.D.PASTE SHEET'!Q1589="","",'S.D.PASTE SHEET'!Q1589)</f>
        <v/>
      </c>
      <c s="90" t="str">
        <f>IF('S.D.PASTE SHEET'!R1589="","",'S.D.PASTE SHEET'!R1589)</f>
        <v/>
      </c>
      <c s="90" t="str">
        <f>IF('S.D.PASTE SHEET'!S1589="","",'S.D.PASTE SHEET'!S1589)</f>
        <v/>
      </c>
      <c s="90" t="str">
        <f>IF('S.D.PASTE SHEET'!T1589="","",'S.D.PASTE SHEET'!T1589)</f>
        <v/>
      </c>
      <c s="90" t="str">
        <f>IF('S.D.PASTE SHEET'!U1589="","",'S.D.PASTE SHEET'!U1589)</f>
        <v/>
      </c>
      <c s="90" t="str">
        <f>IF('S.D.PASTE SHEET'!V1589="","",'S.D.PASTE SHEET'!V1589)</f>
        <v/>
      </c>
      <c s="90" t="str">
        <f>IF('S.D.PASTE SHEET'!W1589="","",'S.D.PASTE SHEET'!W1589)</f>
        <v/>
      </c>
      <c s="90" t="str">
        <f>IF('S.D.PASTE SHEET'!X1589="","",'S.D.PASTE SHEET'!X1589)</f>
        <v/>
      </c>
      <c s="90" t="str">
        <f>IF('S.D.PASTE SHEET'!Y1589="","",'S.D.PASTE SHEET'!Y1589)</f>
        <v/>
      </c>
      <c s="90" t="str">
        <f>IF('S.D.PASTE SHEET'!Z1589="","",'S.D.PASTE SHEET'!Z1589)</f>
        <v/>
      </c>
      <c s="90" t="str">
        <f>IF('S.D.PASTE SHEET'!AA1589="","",'S.D.PASTE SHEET'!AA1589)</f>
        <v/>
      </c>
      <c s="90" t="str">
        <f>IF('S.D.PASTE SHEET'!AB1589="","",'S.D.PASTE SHEET'!AB1589)</f>
        <v/>
      </c>
      <c s="90" t="str">
        <f>IF('S.D.PASTE SHEET'!AC1589="","",'S.D.PASTE SHEET'!AC1589)</f>
        <v/>
      </c>
      <c s="90" t="str">
        <f>IF('S.D.PASTE SHEET'!AD1589="","",'S.D.PASTE SHEET'!AD1589)</f>
        <v/>
      </c>
      <c s="34"/>
      <c s="32" t="str">
        <f>IF(AK1589="","",IF(AK1589&gt;0,COUNT($AG$2:AG1589),""))</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89" s="32" t="str">
        <f>IF(BC1589="","",IF(BC1589&gt;0,COUNT($AY$2:AY1589),""))</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0" spans="1:66" ht="15.75" customHeight="1">
      <c r="A1590" s="90" t="str">
        <f>IF('S.D.PASTE SHEET'!A1590="","",'S.D.PASTE SHEET'!A1590)</f>
        <v/>
      </c>
      <c s="90" t="str">
        <f>IF('S.D.PASTE SHEET'!B1590="","",'S.D.PASTE SHEET'!B1590)</f>
        <v/>
      </c>
      <c s="90" t="str">
        <f>IF('S.D.PASTE SHEET'!C1590="","",'S.D.PASTE SHEET'!C1590)</f>
        <v/>
      </c>
      <c s="91" t="str">
        <f>IF('S.D.PASTE SHEET'!D1590="","",'S.D.PASTE SHEET'!D1590)</f>
        <v/>
      </c>
      <c s="90" t="str">
        <f>IF('S.D.PASTE SHEET'!E1590="","",UPPER('S.D.PASTE SHEET'!E1590))</f>
        <v/>
      </c>
      <c s="90" t="str">
        <f>IF('S.D.PASTE SHEET'!F1590="","",'S.D.PASTE SHEET'!F1590)</f>
        <v/>
      </c>
      <c s="90" t="str">
        <f>IF('S.D.PASTE SHEET'!G1590="","",UPPER('S.D.PASTE SHEET'!G1590))</f>
        <v/>
      </c>
      <c s="90" t="str">
        <f>IF('S.D.PASTE SHEET'!H1590="","",UPPER('S.D.PASTE SHEET'!H1590))</f>
        <v/>
      </c>
      <c s="90" t="str">
        <f>IF('S.D.PASTE SHEET'!I1590="","",'S.D.PASTE SHEET'!I1590)</f>
        <v/>
      </c>
      <c s="91" t="str">
        <f>IF('S.D.PASTE SHEET'!J1590="","",'S.D.PASTE SHEET'!J1590)</f>
        <v/>
      </c>
      <c s="90" t="str">
        <f>IF('S.D.PASTE SHEET'!K1590="","",'S.D.PASTE SHEET'!K1590)</f>
        <v/>
      </c>
      <c s="90" t="str">
        <f>IF('S.D.PASTE SHEET'!L1590="","",'S.D.PASTE SHEET'!L1590)</f>
        <v/>
      </c>
      <c s="90" t="str">
        <f>IF('S.D.PASTE SHEET'!M1590="","",'S.D.PASTE SHEET'!M1590)</f>
        <v/>
      </c>
      <c s="90" t="str">
        <f>IF('S.D.PASTE SHEET'!N1590="","",'S.D.PASTE SHEET'!N1590)</f>
        <v/>
      </c>
      <c s="90" t="str">
        <f>IF('S.D.PASTE SHEET'!O1590="","",'S.D.PASTE SHEET'!O1590)</f>
        <v/>
      </c>
      <c s="90" t="str">
        <f>IF('S.D.PASTE SHEET'!P1590="","",'S.D.PASTE SHEET'!P1590)</f>
        <v/>
      </c>
      <c s="90" t="str">
        <f>IF('S.D.PASTE SHEET'!Q1590="","",'S.D.PASTE SHEET'!Q1590)</f>
        <v/>
      </c>
      <c s="90" t="str">
        <f>IF('S.D.PASTE SHEET'!R1590="","",'S.D.PASTE SHEET'!R1590)</f>
        <v/>
      </c>
      <c s="90" t="str">
        <f>IF('S.D.PASTE SHEET'!S1590="","",'S.D.PASTE SHEET'!S1590)</f>
        <v/>
      </c>
      <c s="90" t="str">
        <f>IF('S.D.PASTE SHEET'!T1590="","",'S.D.PASTE SHEET'!T1590)</f>
        <v/>
      </c>
      <c s="90" t="str">
        <f>IF('S.D.PASTE SHEET'!U1590="","",'S.D.PASTE SHEET'!U1590)</f>
        <v/>
      </c>
      <c s="90" t="str">
        <f>IF('S.D.PASTE SHEET'!V1590="","",'S.D.PASTE SHEET'!V1590)</f>
        <v/>
      </c>
      <c s="90" t="str">
        <f>IF('S.D.PASTE SHEET'!W1590="","",'S.D.PASTE SHEET'!W1590)</f>
        <v/>
      </c>
      <c s="90" t="str">
        <f>IF('S.D.PASTE SHEET'!X1590="","",'S.D.PASTE SHEET'!X1590)</f>
        <v/>
      </c>
      <c s="90" t="str">
        <f>IF('S.D.PASTE SHEET'!Y1590="","",'S.D.PASTE SHEET'!Y1590)</f>
        <v/>
      </c>
      <c s="90" t="str">
        <f>IF('S.D.PASTE SHEET'!Z1590="","",'S.D.PASTE SHEET'!Z1590)</f>
        <v/>
      </c>
      <c s="90" t="str">
        <f>IF('S.D.PASTE SHEET'!AA1590="","",'S.D.PASTE SHEET'!AA1590)</f>
        <v/>
      </c>
      <c s="90" t="str">
        <f>IF('S.D.PASTE SHEET'!AB1590="","",'S.D.PASTE SHEET'!AB1590)</f>
        <v/>
      </c>
      <c s="90" t="str">
        <f>IF('S.D.PASTE SHEET'!AC1590="","",'S.D.PASTE SHEET'!AC1590)</f>
        <v/>
      </c>
      <c s="90" t="str">
        <f>IF('S.D.PASTE SHEET'!AD1590="","",'S.D.PASTE SHEET'!AD1590)</f>
        <v/>
      </c>
      <c s="34"/>
      <c s="32" t="str">
        <f>IF(AK1590="","",IF(AK1590&gt;0,COUNT($AG$2:AG1590),""))</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0" s="32" t="str">
        <f>IF(BC1590="","",IF(BC1590&gt;0,COUNT($AY$2:AY1590),""))</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1" spans="1:66" ht="15.75" customHeight="1">
      <c r="A1591" s="90" t="str">
        <f>IF('S.D.PASTE SHEET'!A1591="","",'S.D.PASTE SHEET'!A1591)</f>
        <v/>
      </c>
      <c s="90" t="str">
        <f>IF('S.D.PASTE SHEET'!B1591="","",'S.D.PASTE SHEET'!B1591)</f>
        <v/>
      </c>
      <c s="90" t="str">
        <f>IF('S.D.PASTE SHEET'!C1591="","",'S.D.PASTE SHEET'!C1591)</f>
        <v/>
      </c>
      <c s="91" t="str">
        <f>IF('S.D.PASTE SHEET'!D1591="","",'S.D.PASTE SHEET'!D1591)</f>
        <v/>
      </c>
      <c s="90" t="str">
        <f>IF('S.D.PASTE SHEET'!E1591="","",UPPER('S.D.PASTE SHEET'!E1591))</f>
        <v/>
      </c>
      <c s="90" t="str">
        <f>IF('S.D.PASTE SHEET'!F1591="","",'S.D.PASTE SHEET'!F1591)</f>
        <v/>
      </c>
      <c s="90" t="str">
        <f>IF('S.D.PASTE SHEET'!G1591="","",UPPER('S.D.PASTE SHEET'!G1591))</f>
        <v/>
      </c>
      <c s="90" t="str">
        <f>IF('S.D.PASTE SHEET'!H1591="","",UPPER('S.D.PASTE SHEET'!H1591))</f>
        <v/>
      </c>
      <c s="90" t="str">
        <f>IF('S.D.PASTE SHEET'!I1591="","",'S.D.PASTE SHEET'!I1591)</f>
        <v/>
      </c>
      <c s="91" t="str">
        <f>IF('S.D.PASTE SHEET'!J1591="","",'S.D.PASTE SHEET'!J1591)</f>
        <v/>
      </c>
      <c s="90" t="str">
        <f>IF('S.D.PASTE SHEET'!K1591="","",'S.D.PASTE SHEET'!K1591)</f>
        <v/>
      </c>
      <c s="90" t="str">
        <f>IF('S.D.PASTE SHEET'!L1591="","",'S.D.PASTE SHEET'!L1591)</f>
        <v/>
      </c>
      <c s="90" t="str">
        <f>IF('S.D.PASTE SHEET'!M1591="","",'S.D.PASTE SHEET'!M1591)</f>
        <v/>
      </c>
      <c s="90" t="str">
        <f>IF('S.D.PASTE SHEET'!N1591="","",'S.D.PASTE SHEET'!N1591)</f>
        <v/>
      </c>
      <c s="90" t="str">
        <f>IF('S.D.PASTE SHEET'!O1591="","",'S.D.PASTE SHEET'!O1591)</f>
        <v/>
      </c>
      <c s="90" t="str">
        <f>IF('S.D.PASTE SHEET'!P1591="","",'S.D.PASTE SHEET'!P1591)</f>
        <v/>
      </c>
      <c s="90" t="str">
        <f>IF('S.D.PASTE SHEET'!Q1591="","",'S.D.PASTE SHEET'!Q1591)</f>
        <v/>
      </c>
      <c s="90" t="str">
        <f>IF('S.D.PASTE SHEET'!R1591="","",'S.D.PASTE SHEET'!R1591)</f>
        <v/>
      </c>
      <c s="90" t="str">
        <f>IF('S.D.PASTE SHEET'!S1591="","",'S.D.PASTE SHEET'!S1591)</f>
        <v/>
      </c>
      <c s="90" t="str">
        <f>IF('S.D.PASTE SHEET'!T1591="","",'S.D.PASTE SHEET'!T1591)</f>
        <v/>
      </c>
      <c s="90" t="str">
        <f>IF('S.D.PASTE SHEET'!U1591="","",'S.D.PASTE SHEET'!U1591)</f>
        <v/>
      </c>
      <c s="90" t="str">
        <f>IF('S.D.PASTE SHEET'!V1591="","",'S.D.PASTE SHEET'!V1591)</f>
        <v/>
      </c>
      <c s="90" t="str">
        <f>IF('S.D.PASTE SHEET'!W1591="","",'S.D.PASTE SHEET'!W1591)</f>
        <v/>
      </c>
      <c s="90" t="str">
        <f>IF('S.D.PASTE SHEET'!X1591="","",'S.D.PASTE SHEET'!X1591)</f>
        <v/>
      </c>
      <c s="90" t="str">
        <f>IF('S.D.PASTE SHEET'!Y1591="","",'S.D.PASTE SHEET'!Y1591)</f>
        <v/>
      </c>
      <c s="90" t="str">
        <f>IF('S.D.PASTE SHEET'!Z1591="","",'S.D.PASTE SHEET'!Z1591)</f>
        <v/>
      </c>
      <c s="90" t="str">
        <f>IF('S.D.PASTE SHEET'!AA1591="","",'S.D.PASTE SHEET'!AA1591)</f>
        <v/>
      </c>
      <c s="90" t="str">
        <f>IF('S.D.PASTE SHEET'!AB1591="","",'S.D.PASTE SHEET'!AB1591)</f>
        <v/>
      </c>
      <c s="90" t="str">
        <f>IF('S.D.PASTE SHEET'!AC1591="","",'S.D.PASTE SHEET'!AC1591)</f>
        <v/>
      </c>
      <c s="90" t="str">
        <f>IF('S.D.PASTE SHEET'!AD1591="","",'S.D.PASTE SHEET'!AD1591)</f>
        <v/>
      </c>
      <c s="34"/>
      <c s="32" t="str">
        <f>IF(AK1591="","",IF(AK1591&gt;0,COUNT($AG$2:AG1591),""))</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1" s="32" t="str">
        <f>IF(BC1591="","",IF(BC1591&gt;0,COUNT($AY$2:AY1591),""))</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2" spans="1:66" ht="15.75" customHeight="1">
      <c r="A1592" s="90" t="str">
        <f>IF('S.D.PASTE SHEET'!A1592="","",'S.D.PASTE SHEET'!A1592)</f>
        <v/>
      </c>
      <c s="90" t="str">
        <f>IF('S.D.PASTE SHEET'!B1592="","",'S.D.PASTE SHEET'!B1592)</f>
        <v/>
      </c>
      <c s="90" t="str">
        <f>IF('S.D.PASTE SHEET'!C1592="","",'S.D.PASTE SHEET'!C1592)</f>
        <v/>
      </c>
      <c s="91" t="str">
        <f>IF('S.D.PASTE SHEET'!D1592="","",'S.D.PASTE SHEET'!D1592)</f>
        <v/>
      </c>
      <c s="90" t="str">
        <f>IF('S.D.PASTE SHEET'!E1592="","",UPPER('S.D.PASTE SHEET'!E1592))</f>
        <v/>
      </c>
      <c s="90" t="str">
        <f>IF('S.D.PASTE SHEET'!F1592="","",'S.D.PASTE SHEET'!F1592)</f>
        <v/>
      </c>
      <c s="90" t="str">
        <f>IF('S.D.PASTE SHEET'!G1592="","",UPPER('S.D.PASTE SHEET'!G1592))</f>
        <v/>
      </c>
      <c s="90" t="str">
        <f>IF('S.D.PASTE SHEET'!H1592="","",UPPER('S.D.PASTE SHEET'!H1592))</f>
        <v/>
      </c>
      <c s="90" t="str">
        <f>IF('S.D.PASTE SHEET'!I1592="","",'S.D.PASTE SHEET'!I1592)</f>
        <v/>
      </c>
      <c s="91" t="str">
        <f>IF('S.D.PASTE SHEET'!J1592="","",'S.D.PASTE SHEET'!J1592)</f>
        <v/>
      </c>
      <c s="90" t="str">
        <f>IF('S.D.PASTE SHEET'!K1592="","",'S.D.PASTE SHEET'!K1592)</f>
        <v/>
      </c>
      <c s="90" t="str">
        <f>IF('S.D.PASTE SHEET'!L1592="","",'S.D.PASTE SHEET'!L1592)</f>
        <v/>
      </c>
      <c s="90" t="str">
        <f>IF('S.D.PASTE SHEET'!M1592="","",'S.D.PASTE SHEET'!M1592)</f>
        <v/>
      </c>
      <c s="90" t="str">
        <f>IF('S.D.PASTE SHEET'!N1592="","",'S.D.PASTE SHEET'!N1592)</f>
        <v/>
      </c>
      <c s="90" t="str">
        <f>IF('S.D.PASTE SHEET'!O1592="","",'S.D.PASTE SHEET'!O1592)</f>
        <v/>
      </c>
      <c s="90" t="str">
        <f>IF('S.D.PASTE SHEET'!P1592="","",'S.D.PASTE SHEET'!P1592)</f>
        <v/>
      </c>
      <c s="90" t="str">
        <f>IF('S.D.PASTE SHEET'!Q1592="","",'S.D.PASTE SHEET'!Q1592)</f>
        <v/>
      </c>
      <c s="90" t="str">
        <f>IF('S.D.PASTE SHEET'!R1592="","",'S.D.PASTE SHEET'!R1592)</f>
        <v/>
      </c>
      <c s="90" t="str">
        <f>IF('S.D.PASTE SHEET'!S1592="","",'S.D.PASTE SHEET'!S1592)</f>
        <v/>
      </c>
      <c s="90" t="str">
        <f>IF('S.D.PASTE SHEET'!T1592="","",'S.D.PASTE SHEET'!T1592)</f>
        <v/>
      </c>
      <c s="90" t="str">
        <f>IF('S.D.PASTE SHEET'!U1592="","",'S.D.PASTE SHEET'!U1592)</f>
        <v/>
      </c>
      <c s="90" t="str">
        <f>IF('S.D.PASTE SHEET'!V1592="","",'S.D.PASTE SHEET'!V1592)</f>
        <v/>
      </c>
      <c s="90" t="str">
        <f>IF('S.D.PASTE SHEET'!W1592="","",'S.D.PASTE SHEET'!W1592)</f>
        <v/>
      </c>
      <c s="90" t="str">
        <f>IF('S.D.PASTE SHEET'!X1592="","",'S.D.PASTE SHEET'!X1592)</f>
        <v/>
      </c>
      <c s="90" t="str">
        <f>IF('S.D.PASTE SHEET'!Y1592="","",'S.D.PASTE SHEET'!Y1592)</f>
        <v/>
      </c>
      <c s="90" t="str">
        <f>IF('S.D.PASTE SHEET'!Z1592="","",'S.D.PASTE SHEET'!Z1592)</f>
        <v/>
      </c>
      <c s="90" t="str">
        <f>IF('S.D.PASTE SHEET'!AA1592="","",'S.D.PASTE SHEET'!AA1592)</f>
        <v/>
      </c>
      <c s="90" t="str">
        <f>IF('S.D.PASTE SHEET'!AB1592="","",'S.D.PASTE SHEET'!AB1592)</f>
        <v/>
      </c>
      <c s="90" t="str">
        <f>IF('S.D.PASTE SHEET'!AC1592="","",'S.D.PASTE SHEET'!AC1592)</f>
        <v/>
      </c>
      <c s="90" t="str">
        <f>IF('S.D.PASTE SHEET'!AD1592="","",'S.D.PASTE SHEET'!AD1592)</f>
        <v/>
      </c>
      <c s="34"/>
      <c s="32" t="str">
        <f>IF(AK1592="","",IF(AK1592&gt;0,COUNT($AG$2:AG1592),""))</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2" s="32" t="str">
        <f>IF(BC1592="","",IF(BC1592&gt;0,COUNT($AY$2:AY1592),""))</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3" spans="1:66" ht="15.75" customHeight="1">
      <c r="A1593" s="90" t="str">
        <f>IF('S.D.PASTE SHEET'!A1593="","",'S.D.PASTE SHEET'!A1593)</f>
        <v/>
      </c>
      <c s="90" t="str">
        <f>IF('S.D.PASTE SHEET'!B1593="","",'S.D.PASTE SHEET'!B1593)</f>
        <v/>
      </c>
      <c s="90" t="str">
        <f>IF('S.D.PASTE SHEET'!C1593="","",'S.D.PASTE SHEET'!C1593)</f>
        <v/>
      </c>
      <c s="91" t="str">
        <f>IF('S.D.PASTE SHEET'!D1593="","",'S.D.PASTE SHEET'!D1593)</f>
        <v/>
      </c>
      <c s="90" t="str">
        <f>IF('S.D.PASTE SHEET'!E1593="","",UPPER('S.D.PASTE SHEET'!E1593))</f>
        <v/>
      </c>
      <c s="90" t="str">
        <f>IF('S.D.PASTE SHEET'!F1593="","",'S.D.PASTE SHEET'!F1593)</f>
        <v/>
      </c>
      <c s="90" t="str">
        <f>IF('S.D.PASTE SHEET'!G1593="","",UPPER('S.D.PASTE SHEET'!G1593))</f>
        <v/>
      </c>
      <c s="90" t="str">
        <f>IF('S.D.PASTE SHEET'!H1593="","",UPPER('S.D.PASTE SHEET'!H1593))</f>
        <v/>
      </c>
      <c s="90" t="str">
        <f>IF('S.D.PASTE SHEET'!I1593="","",'S.D.PASTE SHEET'!I1593)</f>
        <v/>
      </c>
      <c s="91" t="str">
        <f>IF('S.D.PASTE SHEET'!J1593="","",'S.D.PASTE SHEET'!J1593)</f>
        <v/>
      </c>
      <c s="90" t="str">
        <f>IF('S.D.PASTE SHEET'!K1593="","",'S.D.PASTE SHEET'!K1593)</f>
        <v/>
      </c>
      <c s="90" t="str">
        <f>IF('S.D.PASTE SHEET'!L1593="","",'S.D.PASTE SHEET'!L1593)</f>
        <v/>
      </c>
      <c s="90" t="str">
        <f>IF('S.D.PASTE SHEET'!M1593="","",'S.D.PASTE SHEET'!M1593)</f>
        <v/>
      </c>
      <c s="90" t="str">
        <f>IF('S.D.PASTE SHEET'!N1593="","",'S.D.PASTE SHEET'!N1593)</f>
        <v/>
      </c>
      <c s="90" t="str">
        <f>IF('S.D.PASTE SHEET'!O1593="","",'S.D.PASTE SHEET'!O1593)</f>
        <v/>
      </c>
      <c s="90" t="str">
        <f>IF('S.D.PASTE SHEET'!P1593="","",'S.D.PASTE SHEET'!P1593)</f>
        <v/>
      </c>
      <c s="90" t="str">
        <f>IF('S.D.PASTE SHEET'!Q1593="","",'S.D.PASTE SHEET'!Q1593)</f>
        <v/>
      </c>
      <c s="90" t="str">
        <f>IF('S.D.PASTE SHEET'!R1593="","",'S.D.PASTE SHEET'!R1593)</f>
        <v/>
      </c>
      <c s="90" t="str">
        <f>IF('S.D.PASTE SHEET'!S1593="","",'S.D.PASTE SHEET'!S1593)</f>
        <v/>
      </c>
      <c s="90" t="str">
        <f>IF('S.D.PASTE SHEET'!T1593="","",'S.D.PASTE SHEET'!T1593)</f>
        <v/>
      </c>
      <c s="90" t="str">
        <f>IF('S.D.PASTE SHEET'!U1593="","",'S.D.PASTE SHEET'!U1593)</f>
        <v/>
      </c>
      <c s="90" t="str">
        <f>IF('S.D.PASTE SHEET'!V1593="","",'S.D.PASTE SHEET'!V1593)</f>
        <v/>
      </c>
      <c s="90" t="str">
        <f>IF('S.D.PASTE SHEET'!W1593="","",'S.D.PASTE SHEET'!W1593)</f>
        <v/>
      </c>
      <c s="90" t="str">
        <f>IF('S.D.PASTE SHEET'!X1593="","",'S.D.PASTE SHEET'!X1593)</f>
        <v/>
      </c>
      <c s="90" t="str">
        <f>IF('S.D.PASTE SHEET'!Y1593="","",'S.D.PASTE SHEET'!Y1593)</f>
        <v/>
      </c>
      <c s="90" t="str">
        <f>IF('S.D.PASTE SHEET'!Z1593="","",'S.D.PASTE SHEET'!Z1593)</f>
        <v/>
      </c>
      <c s="90" t="str">
        <f>IF('S.D.PASTE SHEET'!AA1593="","",'S.D.PASTE SHEET'!AA1593)</f>
        <v/>
      </c>
      <c s="90" t="str">
        <f>IF('S.D.PASTE SHEET'!AB1593="","",'S.D.PASTE SHEET'!AB1593)</f>
        <v/>
      </c>
      <c s="90" t="str">
        <f>IF('S.D.PASTE SHEET'!AC1593="","",'S.D.PASTE SHEET'!AC1593)</f>
        <v/>
      </c>
      <c s="90" t="str">
        <f>IF('S.D.PASTE SHEET'!AD1593="","",'S.D.PASTE SHEET'!AD1593)</f>
        <v/>
      </c>
      <c s="34"/>
      <c s="32" t="str">
        <f>IF(AK1593="","",IF(AK1593&gt;0,COUNT($AG$2:AG1593),""))</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3" s="32" t="str">
        <f>IF(BC1593="","",IF(BC1593&gt;0,COUNT($AY$2:AY1593),""))</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4" spans="1:66" ht="15.75" customHeight="1">
      <c r="A1594" s="90" t="str">
        <f>IF('S.D.PASTE SHEET'!A1594="","",'S.D.PASTE SHEET'!A1594)</f>
        <v/>
      </c>
      <c s="90" t="str">
        <f>IF('S.D.PASTE SHEET'!B1594="","",'S.D.PASTE SHEET'!B1594)</f>
        <v/>
      </c>
      <c s="90" t="str">
        <f>IF('S.D.PASTE SHEET'!C1594="","",'S.D.PASTE SHEET'!C1594)</f>
        <v/>
      </c>
      <c s="91" t="str">
        <f>IF('S.D.PASTE SHEET'!D1594="","",'S.D.PASTE SHEET'!D1594)</f>
        <v/>
      </c>
      <c s="90" t="str">
        <f>IF('S.D.PASTE SHEET'!E1594="","",UPPER('S.D.PASTE SHEET'!E1594))</f>
        <v/>
      </c>
      <c s="90" t="str">
        <f>IF('S.D.PASTE SHEET'!F1594="","",'S.D.PASTE SHEET'!F1594)</f>
        <v/>
      </c>
      <c s="90" t="str">
        <f>IF('S.D.PASTE SHEET'!G1594="","",UPPER('S.D.PASTE SHEET'!G1594))</f>
        <v/>
      </c>
      <c s="90" t="str">
        <f>IF('S.D.PASTE SHEET'!H1594="","",UPPER('S.D.PASTE SHEET'!H1594))</f>
        <v/>
      </c>
      <c s="90" t="str">
        <f>IF('S.D.PASTE SHEET'!I1594="","",'S.D.PASTE SHEET'!I1594)</f>
        <v/>
      </c>
      <c s="91" t="str">
        <f>IF('S.D.PASTE SHEET'!J1594="","",'S.D.PASTE SHEET'!J1594)</f>
        <v/>
      </c>
      <c s="90" t="str">
        <f>IF('S.D.PASTE SHEET'!K1594="","",'S.D.PASTE SHEET'!K1594)</f>
        <v/>
      </c>
      <c s="90" t="str">
        <f>IF('S.D.PASTE SHEET'!L1594="","",'S.D.PASTE SHEET'!L1594)</f>
        <v/>
      </c>
      <c s="90" t="str">
        <f>IF('S.D.PASTE SHEET'!M1594="","",'S.D.PASTE SHEET'!M1594)</f>
        <v/>
      </c>
      <c s="90" t="str">
        <f>IF('S.D.PASTE SHEET'!N1594="","",'S.D.PASTE SHEET'!N1594)</f>
        <v/>
      </c>
      <c s="90" t="str">
        <f>IF('S.D.PASTE SHEET'!O1594="","",'S.D.PASTE SHEET'!O1594)</f>
        <v/>
      </c>
      <c s="90" t="str">
        <f>IF('S.D.PASTE SHEET'!P1594="","",'S.D.PASTE SHEET'!P1594)</f>
        <v/>
      </c>
      <c s="90" t="str">
        <f>IF('S.D.PASTE SHEET'!Q1594="","",'S.D.PASTE SHEET'!Q1594)</f>
        <v/>
      </c>
      <c s="90" t="str">
        <f>IF('S.D.PASTE SHEET'!R1594="","",'S.D.PASTE SHEET'!R1594)</f>
        <v/>
      </c>
      <c s="90" t="str">
        <f>IF('S.D.PASTE SHEET'!S1594="","",'S.D.PASTE SHEET'!S1594)</f>
        <v/>
      </c>
      <c s="90" t="str">
        <f>IF('S.D.PASTE SHEET'!T1594="","",'S.D.PASTE SHEET'!T1594)</f>
        <v/>
      </c>
      <c s="90" t="str">
        <f>IF('S.D.PASTE SHEET'!U1594="","",'S.D.PASTE SHEET'!U1594)</f>
        <v/>
      </c>
      <c s="90" t="str">
        <f>IF('S.D.PASTE SHEET'!V1594="","",'S.D.PASTE SHEET'!V1594)</f>
        <v/>
      </c>
      <c s="90" t="str">
        <f>IF('S.D.PASTE SHEET'!W1594="","",'S.D.PASTE SHEET'!W1594)</f>
        <v/>
      </c>
      <c s="90" t="str">
        <f>IF('S.D.PASTE SHEET'!X1594="","",'S.D.PASTE SHEET'!X1594)</f>
        <v/>
      </c>
      <c s="90" t="str">
        <f>IF('S.D.PASTE SHEET'!Y1594="","",'S.D.PASTE SHEET'!Y1594)</f>
        <v/>
      </c>
      <c s="90" t="str">
        <f>IF('S.D.PASTE SHEET'!Z1594="","",'S.D.PASTE SHEET'!Z1594)</f>
        <v/>
      </c>
      <c s="90" t="str">
        <f>IF('S.D.PASTE SHEET'!AA1594="","",'S.D.PASTE SHEET'!AA1594)</f>
        <v/>
      </c>
      <c s="90" t="str">
        <f>IF('S.D.PASTE SHEET'!AB1594="","",'S.D.PASTE SHEET'!AB1594)</f>
        <v/>
      </c>
      <c s="90" t="str">
        <f>IF('S.D.PASTE SHEET'!AC1594="","",'S.D.PASTE SHEET'!AC1594)</f>
        <v/>
      </c>
      <c s="90" t="str">
        <f>IF('S.D.PASTE SHEET'!AD1594="","",'S.D.PASTE SHEET'!AD1594)</f>
        <v/>
      </c>
      <c s="34"/>
      <c s="32" t="str">
        <f>IF(AK1594="","",IF(AK1594&gt;0,COUNT($AG$2:AG1594),""))</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4" s="32" t="str">
        <f>IF(BC1594="","",IF(BC1594&gt;0,COUNT($AY$2:AY1594),""))</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5" spans="1:66" ht="15.75" customHeight="1">
      <c r="A1595" s="90" t="str">
        <f>IF('S.D.PASTE SHEET'!A1595="","",'S.D.PASTE SHEET'!A1595)</f>
        <v/>
      </c>
      <c s="90" t="str">
        <f>IF('S.D.PASTE SHEET'!B1595="","",'S.D.PASTE SHEET'!B1595)</f>
        <v/>
      </c>
      <c s="90" t="str">
        <f>IF('S.D.PASTE SHEET'!C1595="","",'S.D.PASTE SHEET'!C1595)</f>
        <v/>
      </c>
      <c s="91" t="str">
        <f>IF('S.D.PASTE SHEET'!D1595="","",'S.D.PASTE SHEET'!D1595)</f>
        <v/>
      </c>
      <c s="90" t="str">
        <f>IF('S.D.PASTE SHEET'!E1595="","",UPPER('S.D.PASTE SHEET'!E1595))</f>
        <v/>
      </c>
      <c s="90" t="str">
        <f>IF('S.D.PASTE SHEET'!F1595="","",'S.D.PASTE SHEET'!F1595)</f>
        <v/>
      </c>
      <c s="90" t="str">
        <f>IF('S.D.PASTE SHEET'!G1595="","",UPPER('S.D.PASTE SHEET'!G1595))</f>
        <v/>
      </c>
      <c s="90" t="str">
        <f>IF('S.D.PASTE SHEET'!H1595="","",UPPER('S.D.PASTE SHEET'!H1595))</f>
        <v/>
      </c>
      <c s="90" t="str">
        <f>IF('S.D.PASTE SHEET'!I1595="","",'S.D.PASTE SHEET'!I1595)</f>
        <v/>
      </c>
      <c s="91" t="str">
        <f>IF('S.D.PASTE SHEET'!J1595="","",'S.D.PASTE SHEET'!J1595)</f>
        <v/>
      </c>
      <c s="90" t="str">
        <f>IF('S.D.PASTE SHEET'!K1595="","",'S.D.PASTE SHEET'!K1595)</f>
        <v/>
      </c>
      <c s="90" t="str">
        <f>IF('S.D.PASTE SHEET'!L1595="","",'S.D.PASTE SHEET'!L1595)</f>
        <v/>
      </c>
      <c s="90" t="str">
        <f>IF('S.D.PASTE SHEET'!M1595="","",'S.D.PASTE SHEET'!M1595)</f>
        <v/>
      </c>
      <c s="90" t="str">
        <f>IF('S.D.PASTE SHEET'!N1595="","",'S.D.PASTE SHEET'!N1595)</f>
        <v/>
      </c>
      <c s="90" t="str">
        <f>IF('S.D.PASTE SHEET'!O1595="","",'S.D.PASTE SHEET'!O1595)</f>
        <v/>
      </c>
      <c s="90" t="str">
        <f>IF('S.D.PASTE SHEET'!P1595="","",'S.D.PASTE SHEET'!P1595)</f>
        <v/>
      </c>
      <c s="90" t="str">
        <f>IF('S.D.PASTE SHEET'!Q1595="","",'S.D.PASTE SHEET'!Q1595)</f>
        <v/>
      </c>
      <c s="90" t="str">
        <f>IF('S.D.PASTE SHEET'!R1595="","",'S.D.PASTE SHEET'!R1595)</f>
        <v/>
      </c>
      <c s="90" t="str">
        <f>IF('S.D.PASTE SHEET'!S1595="","",'S.D.PASTE SHEET'!S1595)</f>
        <v/>
      </c>
      <c s="90" t="str">
        <f>IF('S.D.PASTE SHEET'!T1595="","",'S.D.PASTE SHEET'!T1595)</f>
        <v/>
      </c>
      <c s="90" t="str">
        <f>IF('S.D.PASTE SHEET'!U1595="","",'S.D.PASTE SHEET'!U1595)</f>
        <v/>
      </c>
      <c s="90" t="str">
        <f>IF('S.D.PASTE SHEET'!V1595="","",'S.D.PASTE SHEET'!V1595)</f>
        <v/>
      </c>
      <c s="90" t="str">
        <f>IF('S.D.PASTE SHEET'!W1595="","",'S.D.PASTE SHEET'!W1595)</f>
        <v/>
      </c>
      <c s="90" t="str">
        <f>IF('S.D.PASTE SHEET'!X1595="","",'S.D.PASTE SHEET'!X1595)</f>
        <v/>
      </c>
      <c s="90" t="str">
        <f>IF('S.D.PASTE SHEET'!Y1595="","",'S.D.PASTE SHEET'!Y1595)</f>
        <v/>
      </c>
      <c s="90" t="str">
        <f>IF('S.D.PASTE SHEET'!Z1595="","",'S.D.PASTE SHEET'!Z1595)</f>
        <v/>
      </c>
      <c s="90" t="str">
        <f>IF('S.D.PASTE SHEET'!AA1595="","",'S.D.PASTE SHEET'!AA1595)</f>
        <v/>
      </c>
      <c s="90" t="str">
        <f>IF('S.D.PASTE SHEET'!AB1595="","",'S.D.PASTE SHEET'!AB1595)</f>
        <v/>
      </c>
      <c s="90" t="str">
        <f>IF('S.D.PASTE SHEET'!AC1595="","",'S.D.PASTE SHEET'!AC1595)</f>
        <v/>
      </c>
      <c s="90" t="str">
        <f>IF('S.D.PASTE SHEET'!AD1595="","",'S.D.PASTE SHEET'!AD1595)</f>
        <v/>
      </c>
      <c s="34"/>
      <c s="32" t="str">
        <f>IF(AK1595="","",IF(AK1595&gt;0,COUNT($AG$2:AG1595),""))</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5" s="32" t="str">
        <f>IF(BC1595="","",IF(BC1595&gt;0,COUNT($AY$2:AY1595),""))</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6" spans="1:66" ht="15.75" customHeight="1">
      <c r="A1596" s="90" t="str">
        <f>IF('S.D.PASTE SHEET'!A1596="","",'S.D.PASTE SHEET'!A1596)</f>
        <v/>
      </c>
      <c s="90" t="str">
        <f>IF('S.D.PASTE SHEET'!B1596="","",'S.D.PASTE SHEET'!B1596)</f>
        <v/>
      </c>
      <c s="90" t="str">
        <f>IF('S.D.PASTE SHEET'!C1596="","",'S.D.PASTE SHEET'!C1596)</f>
        <v/>
      </c>
      <c s="91" t="str">
        <f>IF('S.D.PASTE SHEET'!D1596="","",'S.D.PASTE SHEET'!D1596)</f>
        <v/>
      </c>
      <c s="90" t="str">
        <f>IF('S.D.PASTE SHEET'!E1596="","",UPPER('S.D.PASTE SHEET'!E1596))</f>
        <v/>
      </c>
      <c s="90" t="str">
        <f>IF('S.D.PASTE SHEET'!F1596="","",'S.D.PASTE SHEET'!F1596)</f>
        <v/>
      </c>
      <c s="90" t="str">
        <f>IF('S.D.PASTE SHEET'!G1596="","",UPPER('S.D.PASTE SHEET'!G1596))</f>
        <v/>
      </c>
      <c s="90" t="str">
        <f>IF('S.D.PASTE SHEET'!H1596="","",UPPER('S.D.PASTE SHEET'!H1596))</f>
        <v/>
      </c>
      <c s="90" t="str">
        <f>IF('S.D.PASTE SHEET'!I1596="","",'S.D.PASTE SHEET'!I1596)</f>
        <v/>
      </c>
      <c s="91" t="str">
        <f>IF('S.D.PASTE SHEET'!J1596="","",'S.D.PASTE SHEET'!J1596)</f>
        <v/>
      </c>
      <c s="90" t="str">
        <f>IF('S.D.PASTE SHEET'!K1596="","",'S.D.PASTE SHEET'!K1596)</f>
        <v/>
      </c>
      <c s="90" t="str">
        <f>IF('S.D.PASTE SHEET'!L1596="","",'S.D.PASTE SHEET'!L1596)</f>
        <v/>
      </c>
      <c s="90" t="str">
        <f>IF('S.D.PASTE SHEET'!M1596="","",'S.D.PASTE SHEET'!M1596)</f>
        <v/>
      </c>
      <c s="90" t="str">
        <f>IF('S.D.PASTE SHEET'!N1596="","",'S.D.PASTE SHEET'!N1596)</f>
        <v/>
      </c>
      <c s="90" t="str">
        <f>IF('S.D.PASTE SHEET'!O1596="","",'S.D.PASTE SHEET'!O1596)</f>
        <v/>
      </c>
      <c s="90" t="str">
        <f>IF('S.D.PASTE SHEET'!P1596="","",'S.D.PASTE SHEET'!P1596)</f>
        <v/>
      </c>
      <c s="90" t="str">
        <f>IF('S.D.PASTE SHEET'!Q1596="","",'S.D.PASTE SHEET'!Q1596)</f>
        <v/>
      </c>
      <c s="90" t="str">
        <f>IF('S.D.PASTE SHEET'!R1596="","",'S.D.PASTE SHEET'!R1596)</f>
        <v/>
      </c>
      <c s="90" t="str">
        <f>IF('S.D.PASTE SHEET'!S1596="","",'S.D.PASTE SHEET'!S1596)</f>
        <v/>
      </c>
      <c s="90" t="str">
        <f>IF('S.D.PASTE SHEET'!T1596="","",'S.D.PASTE SHEET'!T1596)</f>
        <v/>
      </c>
      <c s="90" t="str">
        <f>IF('S.D.PASTE SHEET'!U1596="","",'S.D.PASTE SHEET'!U1596)</f>
        <v/>
      </c>
      <c s="90" t="str">
        <f>IF('S.D.PASTE SHEET'!V1596="","",'S.D.PASTE SHEET'!V1596)</f>
        <v/>
      </c>
      <c s="90" t="str">
        <f>IF('S.D.PASTE SHEET'!W1596="","",'S.D.PASTE SHEET'!W1596)</f>
        <v/>
      </c>
      <c s="90" t="str">
        <f>IF('S.D.PASTE SHEET'!X1596="","",'S.D.PASTE SHEET'!X1596)</f>
        <v/>
      </c>
      <c s="90" t="str">
        <f>IF('S.D.PASTE SHEET'!Y1596="","",'S.D.PASTE SHEET'!Y1596)</f>
        <v/>
      </c>
      <c s="90" t="str">
        <f>IF('S.D.PASTE SHEET'!Z1596="","",'S.D.PASTE SHEET'!Z1596)</f>
        <v/>
      </c>
      <c s="90" t="str">
        <f>IF('S.D.PASTE SHEET'!AA1596="","",'S.D.PASTE SHEET'!AA1596)</f>
        <v/>
      </c>
      <c s="90" t="str">
        <f>IF('S.D.PASTE SHEET'!AB1596="","",'S.D.PASTE SHEET'!AB1596)</f>
        <v/>
      </c>
      <c s="90" t="str">
        <f>IF('S.D.PASTE SHEET'!AC1596="","",'S.D.PASTE SHEET'!AC1596)</f>
        <v/>
      </c>
      <c s="90" t="str">
        <f>IF('S.D.PASTE SHEET'!AD1596="","",'S.D.PASTE SHEET'!AD1596)</f>
        <v/>
      </c>
      <c s="34"/>
      <c s="32" t="str">
        <f>IF(AK1596="","",IF(AK1596&gt;0,COUNT($AG$2:AG1596),""))</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6" s="32" t="str">
        <f>IF(BC1596="","",IF(BC1596&gt;0,COUNT($AY$2:AY1596),""))</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7" spans="1:66" ht="15.75" customHeight="1">
      <c r="A1597" s="90" t="str">
        <f>IF('S.D.PASTE SHEET'!A1597="","",'S.D.PASTE SHEET'!A1597)</f>
        <v/>
      </c>
      <c s="90" t="str">
        <f>IF('S.D.PASTE SHEET'!B1597="","",'S.D.PASTE SHEET'!B1597)</f>
        <v/>
      </c>
      <c s="90" t="str">
        <f>IF('S.D.PASTE SHEET'!C1597="","",'S.D.PASTE SHEET'!C1597)</f>
        <v/>
      </c>
      <c s="91" t="str">
        <f>IF('S.D.PASTE SHEET'!D1597="","",'S.D.PASTE SHEET'!D1597)</f>
        <v/>
      </c>
      <c s="90" t="str">
        <f>IF('S.D.PASTE SHEET'!E1597="","",UPPER('S.D.PASTE SHEET'!E1597))</f>
        <v/>
      </c>
      <c s="90" t="str">
        <f>IF('S.D.PASTE SHEET'!F1597="","",'S.D.PASTE SHEET'!F1597)</f>
        <v/>
      </c>
      <c s="90" t="str">
        <f>IF('S.D.PASTE SHEET'!G1597="","",UPPER('S.D.PASTE SHEET'!G1597))</f>
        <v/>
      </c>
      <c s="90" t="str">
        <f>IF('S.D.PASTE SHEET'!H1597="","",UPPER('S.D.PASTE SHEET'!H1597))</f>
        <v/>
      </c>
      <c s="90" t="str">
        <f>IF('S.D.PASTE SHEET'!I1597="","",'S.D.PASTE SHEET'!I1597)</f>
        <v/>
      </c>
      <c s="91" t="str">
        <f>IF('S.D.PASTE SHEET'!J1597="","",'S.D.PASTE SHEET'!J1597)</f>
        <v/>
      </c>
      <c s="90" t="str">
        <f>IF('S.D.PASTE SHEET'!K1597="","",'S.D.PASTE SHEET'!K1597)</f>
        <v/>
      </c>
      <c s="90" t="str">
        <f>IF('S.D.PASTE SHEET'!L1597="","",'S.D.PASTE SHEET'!L1597)</f>
        <v/>
      </c>
      <c s="90" t="str">
        <f>IF('S.D.PASTE SHEET'!M1597="","",'S.D.PASTE SHEET'!M1597)</f>
        <v/>
      </c>
      <c s="90" t="str">
        <f>IF('S.D.PASTE SHEET'!N1597="","",'S.D.PASTE SHEET'!N1597)</f>
        <v/>
      </c>
      <c s="90" t="str">
        <f>IF('S.D.PASTE SHEET'!O1597="","",'S.D.PASTE SHEET'!O1597)</f>
        <v/>
      </c>
      <c s="90" t="str">
        <f>IF('S.D.PASTE SHEET'!P1597="","",'S.D.PASTE SHEET'!P1597)</f>
        <v/>
      </c>
      <c s="90" t="str">
        <f>IF('S.D.PASTE SHEET'!Q1597="","",'S.D.PASTE SHEET'!Q1597)</f>
        <v/>
      </c>
      <c s="90" t="str">
        <f>IF('S.D.PASTE SHEET'!R1597="","",'S.D.PASTE SHEET'!R1597)</f>
        <v/>
      </c>
      <c s="90" t="str">
        <f>IF('S.D.PASTE SHEET'!S1597="","",'S.D.PASTE SHEET'!S1597)</f>
        <v/>
      </c>
      <c s="90" t="str">
        <f>IF('S.D.PASTE SHEET'!T1597="","",'S.D.PASTE SHEET'!T1597)</f>
        <v/>
      </c>
      <c s="90" t="str">
        <f>IF('S.D.PASTE SHEET'!U1597="","",'S.D.PASTE SHEET'!U1597)</f>
        <v/>
      </c>
      <c s="90" t="str">
        <f>IF('S.D.PASTE SHEET'!V1597="","",'S.D.PASTE SHEET'!V1597)</f>
        <v/>
      </c>
      <c s="90" t="str">
        <f>IF('S.D.PASTE SHEET'!W1597="","",'S.D.PASTE SHEET'!W1597)</f>
        <v/>
      </c>
      <c s="90" t="str">
        <f>IF('S.D.PASTE SHEET'!X1597="","",'S.D.PASTE SHEET'!X1597)</f>
        <v/>
      </c>
      <c s="90" t="str">
        <f>IF('S.D.PASTE SHEET'!Y1597="","",'S.D.PASTE SHEET'!Y1597)</f>
        <v/>
      </c>
      <c s="90" t="str">
        <f>IF('S.D.PASTE SHEET'!Z1597="","",'S.D.PASTE SHEET'!Z1597)</f>
        <v/>
      </c>
      <c s="90" t="str">
        <f>IF('S.D.PASTE SHEET'!AA1597="","",'S.D.PASTE SHEET'!AA1597)</f>
        <v/>
      </c>
      <c s="90" t="str">
        <f>IF('S.D.PASTE SHEET'!AB1597="","",'S.D.PASTE SHEET'!AB1597)</f>
        <v/>
      </c>
      <c s="90" t="str">
        <f>IF('S.D.PASTE SHEET'!AC1597="","",'S.D.PASTE SHEET'!AC1597)</f>
        <v/>
      </c>
      <c s="90" t="str">
        <f>IF('S.D.PASTE SHEET'!AD1597="","",'S.D.PASTE SHEET'!AD1597)</f>
        <v/>
      </c>
      <c s="34"/>
      <c s="32" t="str">
        <f>IF(AK1597="","",IF(AK1597&gt;0,COUNT($AG$2:AG1597),""))</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7" s="32" t="str">
        <f>IF(BC1597="","",IF(BC1597&gt;0,COUNT($AY$2:AY1597),""))</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8" spans="1:66" ht="15.75" customHeight="1">
      <c r="A1598" s="90" t="str">
        <f>IF('S.D.PASTE SHEET'!A1598="","",'S.D.PASTE SHEET'!A1598)</f>
        <v/>
      </c>
      <c s="90" t="str">
        <f>IF('S.D.PASTE SHEET'!B1598="","",'S.D.PASTE SHEET'!B1598)</f>
        <v/>
      </c>
      <c s="90" t="str">
        <f>IF('S.D.PASTE SHEET'!C1598="","",'S.D.PASTE SHEET'!C1598)</f>
        <v/>
      </c>
      <c s="91" t="str">
        <f>IF('S.D.PASTE SHEET'!D1598="","",'S.D.PASTE SHEET'!D1598)</f>
        <v/>
      </c>
      <c s="90" t="str">
        <f>IF('S.D.PASTE SHEET'!E1598="","",UPPER('S.D.PASTE SHEET'!E1598))</f>
        <v/>
      </c>
      <c s="90" t="str">
        <f>IF('S.D.PASTE SHEET'!F1598="","",'S.D.PASTE SHEET'!F1598)</f>
        <v/>
      </c>
      <c s="90" t="str">
        <f>IF('S.D.PASTE SHEET'!G1598="","",UPPER('S.D.PASTE SHEET'!G1598))</f>
        <v/>
      </c>
      <c s="90" t="str">
        <f>IF('S.D.PASTE SHEET'!H1598="","",UPPER('S.D.PASTE SHEET'!H1598))</f>
        <v/>
      </c>
      <c s="90" t="str">
        <f>IF('S.D.PASTE SHEET'!I1598="","",'S.D.PASTE SHEET'!I1598)</f>
        <v/>
      </c>
      <c s="91" t="str">
        <f>IF('S.D.PASTE SHEET'!J1598="","",'S.D.PASTE SHEET'!J1598)</f>
        <v/>
      </c>
      <c s="90" t="str">
        <f>IF('S.D.PASTE SHEET'!K1598="","",'S.D.PASTE SHEET'!K1598)</f>
        <v/>
      </c>
      <c s="90" t="str">
        <f>IF('S.D.PASTE SHEET'!L1598="","",'S.D.PASTE SHEET'!L1598)</f>
        <v/>
      </c>
      <c s="90" t="str">
        <f>IF('S.D.PASTE SHEET'!M1598="","",'S.D.PASTE SHEET'!M1598)</f>
        <v/>
      </c>
      <c s="90" t="str">
        <f>IF('S.D.PASTE SHEET'!N1598="","",'S.D.PASTE SHEET'!N1598)</f>
        <v/>
      </c>
      <c s="90" t="str">
        <f>IF('S.D.PASTE SHEET'!O1598="","",'S.D.PASTE SHEET'!O1598)</f>
        <v/>
      </c>
      <c s="90" t="str">
        <f>IF('S.D.PASTE SHEET'!P1598="","",'S.D.PASTE SHEET'!P1598)</f>
        <v/>
      </c>
      <c s="90" t="str">
        <f>IF('S.D.PASTE SHEET'!Q1598="","",'S.D.PASTE SHEET'!Q1598)</f>
        <v/>
      </c>
      <c s="90" t="str">
        <f>IF('S.D.PASTE SHEET'!R1598="","",'S.D.PASTE SHEET'!R1598)</f>
        <v/>
      </c>
      <c s="90" t="str">
        <f>IF('S.D.PASTE SHEET'!S1598="","",'S.D.PASTE SHEET'!S1598)</f>
        <v/>
      </c>
      <c s="90" t="str">
        <f>IF('S.D.PASTE SHEET'!T1598="","",'S.D.PASTE SHEET'!T1598)</f>
        <v/>
      </c>
      <c s="90" t="str">
        <f>IF('S.D.PASTE SHEET'!U1598="","",'S.D.PASTE SHEET'!U1598)</f>
        <v/>
      </c>
      <c s="90" t="str">
        <f>IF('S.D.PASTE SHEET'!V1598="","",'S.D.PASTE SHEET'!V1598)</f>
        <v/>
      </c>
      <c s="90" t="str">
        <f>IF('S.D.PASTE SHEET'!W1598="","",'S.D.PASTE SHEET'!W1598)</f>
        <v/>
      </c>
      <c s="90" t="str">
        <f>IF('S.D.PASTE SHEET'!X1598="","",'S.D.PASTE SHEET'!X1598)</f>
        <v/>
      </c>
      <c s="90" t="str">
        <f>IF('S.D.PASTE SHEET'!Y1598="","",'S.D.PASTE SHEET'!Y1598)</f>
        <v/>
      </c>
      <c s="90" t="str">
        <f>IF('S.D.PASTE SHEET'!Z1598="","",'S.D.PASTE SHEET'!Z1598)</f>
        <v/>
      </c>
      <c s="90" t="str">
        <f>IF('S.D.PASTE SHEET'!AA1598="","",'S.D.PASTE SHEET'!AA1598)</f>
        <v/>
      </c>
      <c s="90" t="str">
        <f>IF('S.D.PASTE SHEET'!AB1598="","",'S.D.PASTE SHEET'!AB1598)</f>
        <v/>
      </c>
      <c s="90" t="str">
        <f>IF('S.D.PASTE SHEET'!AC1598="","",'S.D.PASTE SHEET'!AC1598)</f>
        <v/>
      </c>
      <c s="90" t="str">
        <f>IF('S.D.PASTE SHEET'!AD1598="","",'S.D.PASTE SHEET'!AD1598)</f>
        <v/>
      </c>
      <c s="34"/>
      <c s="32" t="str">
        <f>IF(AK1598="","",IF(AK1598&gt;0,COUNT($AG$2:AG1598),""))</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8" s="32" t="str">
        <f>IF(BC1598="","",IF(BC1598&gt;0,COUNT($AY$2:AY1598),""))</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599" spans="1:66" ht="15.75" customHeight="1">
      <c r="A1599" s="90" t="str">
        <f>IF('S.D.PASTE SHEET'!A1599="","",'S.D.PASTE SHEET'!A1599)</f>
        <v/>
      </c>
      <c s="90" t="str">
        <f>IF('S.D.PASTE SHEET'!B1599="","",'S.D.PASTE SHEET'!B1599)</f>
        <v/>
      </c>
      <c s="90" t="str">
        <f>IF('S.D.PASTE SHEET'!C1599="","",'S.D.PASTE SHEET'!C1599)</f>
        <v/>
      </c>
      <c s="91" t="str">
        <f>IF('S.D.PASTE SHEET'!D1599="","",'S.D.PASTE SHEET'!D1599)</f>
        <v/>
      </c>
      <c s="90" t="str">
        <f>IF('S.D.PASTE SHEET'!E1599="","",UPPER('S.D.PASTE SHEET'!E1599))</f>
        <v/>
      </c>
      <c s="90" t="str">
        <f>IF('S.D.PASTE SHEET'!F1599="","",'S.D.PASTE SHEET'!F1599)</f>
        <v/>
      </c>
      <c s="90" t="str">
        <f>IF('S.D.PASTE SHEET'!G1599="","",UPPER('S.D.PASTE SHEET'!G1599))</f>
        <v/>
      </c>
      <c s="90" t="str">
        <f>IF('S.D.PASTE SHEET'!H1599="","",UPPER('S.D.PASTE SHEET'!H1599))</f>
        <v/>
      </c>
      <c s="90" t="str">
        <f>IF('S.D.PASTE SHEET'!I1599="","",'S.D.PASTE SHEET'!I1599)</f>
        <v/>
      </c>
      <c s="91" t="str">
        <f>IF('S.D.PASTE SHEET'!J1599="","",'S.D.PASTE SHEET'!J1599)</f>
        <v/>
      </c>
      <c s="90" t="str">
        <f>IF('S.D.PASTE SHEET'!K1599="","",'S.D.PASTE SHEET'!K1599)</f>
        <v/>
      </c>
      <c s="90" t="str">
        <f>IF('S.D.PASTE SHEET'!L1599="","",'S.D.PASTE SHEET'!L1599)</f>
        <v/>
      </c>
      <c s="90" t="str">
        <f>IF('S.D.PASTE SHEET'!M1599="","",'S.D.PASTE SHEET'!M1599)</f>
        <v/>
      </c>
      <c s="90" t="str">
        <f>IF('S.D.PASTE SHEET'!N1599="","",'S.D.PASTE SHEET'!N1599)</f>
        <v/>
      </c>
      <c s="90" t="str">
        <f>IF('S.D.PASTE SHEET'!O1599="","",'S.D.PASTE SHEET'!O1599)</f>
        <v/>
      </c>
      <c s="90" t="str">
        <f>IF('S.D.PASTE SHEET'!P1599="","",'S.D.PASTE SHEET'!P1599)</f>
        <v/>
      </c>
      <c s="90" t="str">
        <f>IF('S.D.PASTE SHEET'!Q1599="","",'S.D.PASTE SHEET'!Q1599)</f>
        <v/>
      </c>
      <c s="90" t="str">
        <f>IF('S.D.PASTE SHEET'!R1599="","",'S.D.PASTE SHEET'!R1599)</f>
        <v/>
      </c>
      <c s="90" t="str">
        <f>IF('S.D.PASTE SHEET'!S1599="","",'S.D.PASTE SHEET'!S1599)</f>
        <v/>
      </c>
      <c s="90" t="str">
        <f>IF('S.D.PASTE SHEET'!T1599="","",'S.D.PASTE SHEET'!T1599)</f>
        <v/>
      </c>
      <c s="90" t="str">
        <f>IF('S.D.PASTE SHEET'!U1599="","",'S.D.PASTE SHEET'!U1599)</f>
        <v/>
      </c>
      <c s="90" t="str">
        <f>IF('S.D.PASTE SHEET'!V1599="","",'S.D.PASTE SHEET'!V1599)</f>
        <v/>
      </c>
      <c s="90" t="str">
        <f>IF('S.D.PASTE SHEET'!W1599="","",'S.D.PASTE SHEET'!W1599)</f>
        <v/>
      </c>
      <c s="90" t="str">
        <f>IF('S.D.PASTE SHEET'!X1599="","",'S.D.PASTE SHEET'!X1599)</f>
        <v/>
      </c>
      <c s="90" t="str">
        <f>IF('S.D.PASTE SHEET'!Y1599="","",'S.D.PASTE SHEET'!Y1599)</f>
        <v/>
      </c>
      <c s="90" t="str">
        <f>IF('S.D.PASTE SHEET'!Z1599="","",'S.D.PASTE SHEET'!Z1599)</f>
        <v/>
      </c>
      <c s="90" t="str">
        <f>IF('S.D.PASTE SHEET'!AA1599="","",'S.D.PASTE SHEET'!AA1599)</f>
        <v/>
      </c>
      <c s="90" t="str">
        <f>IF('S.D.PASTE SHEET'!AB1599="","",'S.D.PASTE SHEET'!AB1599)</f>
        <v/>
      </c>
      <c s="90" t="str">
        <f>IF('S.D.PASTE SHEET'!AC1599="","",'S.D.PASTE SHEET'!AC1599)</f>
        <v/>
      </c>
      <c s="90" t="str">
        <f>IF('S.D.PASTE SHEET'!AD1599="","",'S.D.PASTE SHEET'!AD1599)</f>
        <v/>
      </c>
      <c s="34"/>
      <c s="32" t="str">
        <f>IF(AK1599="","",IF(AK1599&gt;0,COUNT($AG$2:AG1599),""))</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599" s="32" t="str">
        <f>IF(BC1599="","",IF(BC1599&gt;0,COUNT($AY$2:AY1599),""))</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600" spans="1:66" ht="15.75" customHeight="1">
      <c r="A1600" s="90" t="str">
        <f>IF('S.D.PASTE SHEET'!A1600="","",'S.D.PASTE SHEET'!A1600)</f>
        <v/>
      </c>
      <c s="90" t="str">
        <f>IF('S.D.PASTE SHEET'!B1600="","",'S.D.PASTE SHEET'!B1600)</f>
        <v/>
      </c>
      <c s="90" t="str">
        <f>IF('S.D.PASTE SHEET'!C1600="","",'S.D.PASTE SHEET'!C1600)</f>
        <v/>
      </c>
      <c s="91" t="str">
        <f>IF('S.D.PASTE SHEET'!D1600="","",'S.D.PASTE SHEET'!D1600)</f>
        <v/>
      </c>
      <c s="90" t="str">
        <f>IF('S.D.PASTE SHEET'!E1600="","",UPPER('S.D.PASTE SHEET'!E1600))</f>
        <v/>
      </c>
      <c s="90" t="str">
        <f>IF('S.D.PASTE SHEET'!F1600="","",'S.D.PASTE SHEET'!F1600)</f>
        <v/>
      </c>
      <c s="90" t="str">
        <f>IF('S.D.PASTE SHEET'!G1600="","",UPPER('S.D.PASTE SHEET'!G1600))</f>
        <v/>
      </c>
      <c s="90" t="str">
        <f>IF('S.D.PASTE SHEET'!H1600="","",UPPER('S.D.PASTE SHEET'!H1600))</f>
        <v/>
      </c>
      <c s="90" t="str">
        <f>IF('S.D.PASTE SHEET'!I1600="","",'S.D.PASTE SHEET'!I1600)</f>
        <v/>
      </c>
      <c s="91" t="str">
        <f>IF('S.D.PASTE SHEET'!J1600="","",'S.D.PASTE SHEET'!J1600)</f>
        <v/>
      </c>
      <c s="90" t="str">
        <f>IF('S.D.PASTE SHEET'!K1600="","",'S.D.PASTE SHEET'!K1600)</f>
        <v/>
      </c>
      <c s="90" t="str">
        <f>IF('S.D.PASTE SHEET'!L1600="","",'S.D.PASTE SHEET'!L1600)</f>
        <v/>
      </c>
      <c s="90" t="str">
        <f>IF('S.D.PASTE SHEET'!M1600="","",'S.D.PASTE SHEET'!M1600)</f>
        <v/>
      </c>
      <c s="90" t="str">
        <f>IF('S.D.PASTE SHEET'!N1600="","",'S.D.PASTE SHEET'!N1600)</f>
        <v/>
      </c>
      <c s="90" t="str">
        <f>IF('S.D.PASTE SHEET'!O1600="","",'S.D.PASTE SHEET'!O1600)</f>
        <v/>
      </c>
      <c s="90" t="str">
        <f>IF('S.D.PASTE SHEET'!P1600="","",'S.D.PASTE SHEET'!P1600)</f>
        <v/>
      </c>
      <c s="90" t="str">
        <f>IF('S.D.PASTE SHEET'!Q1600="","",'S.D.PASTE SHEET'!Q1600)</f>
        <v/>
      </c>
      <c s="90" t="str">
        <f>IF('S.D.PASTE SHEET'!R1600="","",'S.D.PASTE SHEET'!R1600)</f>
        <v/>
      </c>
      <c s="90" t="str">
        <f>IF('S.D.PASTE SHEET'!S1600="","",'S.D.PASTE SHEET'!S1600)</f>
        <v/>
      </c>
      <c s="90" t="str">
        <f>IF('S.D.PASTE SHEET'!T1600="","",'S.D.PASTE SHEET'!T1600)</f>
        <v/>
      </c>
      <c s="90" t="str">
        <f>IF('S.D.PASTE SHEET'!U1600="","",'S.D.PASTE SHEET'!U1600)</f>
        <v/>
      </c>
      <c s="90" t="str">
        <f>IF('S.D.PASTE SHEET'!V1600="","",'S.D.PASTE SHEET'!V1600)</f>
        <v/>
      </c>
      <c s="90" t="str">
        <f>IF('S.D.PASTE SHEET'!W1600="","",'S.D.PASTE SHEET'!W1600)</f>
        <v/>
      </c>
      <c s="90" t="str">
        <f>IF('S.D.PASTE SHEET'!X1600="","",'S.D.PASTE SHEET'!X1600)</f>
        <v/>
      </c>
      <c s="90" t="str">
        <f>IF('S.D.PASTE SHEET'!Y1600="","",'S.D.PASTE SHEET'!Y1600)</f>
        <v/>
      </c>
      <c s="90" t="str">
        <f>IF('S.D.PASTE SHEET'!Z1600="","",'S.D.PASTE SHEET'!Z1600)</f>
        <v/>
      </c>
      <c s="90" t="str">
        <f>IF('S.D.PASTE SHEET'!AA1600="","",'S.D.PASTE SHEET'!AA1600)</f>
        <v/>
      </c>
      <c s="90" t="str">
        <f>IF('S.D.PASTE SHEET'!AB1600="","",'S.D.PASTE SHEET'!AB1600)</f>
        <v/>
      </c>
      <c s="90" t="str">
        <f>IF('S.D.PASTE SHEET'!AC1600="","",'S.D.PASTE SHEET'!AC1600)</f>
        <v/>
      </c>
      <c s="90" t="str">
        <f>IF('S.D.PASTE SHEET'!AD1600="","",'S.D.PASTE SHEET'!AD1600)</f>
        <v/>
      </c>
      <c s="34"/>
      <c s="32" t="str">
        <f>IF(AK1600="","",IF(AK1600&gt;0,COUNT($AG$2:AG1600),""))</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 t="shared" si="224"/>
        <v/>
      </c>
      <c r="AX1600" s="32" t="str">
        <f>IF(BC1600="","",IF(BC1600&gt;0,COUNT($AY$2:AY1600),""))</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601" spans="1:66" ht="15.75" customHeight="1">
      <c r="A1601" s="90" t="str">
        <f>IF('S.D.PASTE SHEET'!A1601="","",'S.D.PASTE SHEET'!A1601)</f>
        <v/>
      </c>
      <c s="90" t="str">
        <f>IF('S.D.PASTE SHEET'!B1601="","",'S.D.PASTE SHEET'!B1601)</f>
        <v/>
      </c>
      <c s="90" t="str">
        <f>IF('S.D.PASTE SHEET'!C1601="","",'S.D.PASTE SHEET'!C1601)</f>
        <v/>
      </c>
      <c s="91" t="str">
        <f>IF('S.D.PASTE SHEET'!D1601="","",'S.D.PASTE SHEET'!D1601)</f>
        <v/>
      </c>
      <c s="90" t="str">
        <f>IF('S.D.PASTE SHEET'!E1601="","",UPPER('S.D.PASTE SHEET'!E1601))</f>
        <v/>
      </c>
      <c s="90" t="str">
        <f>IF('S.D.PASTE SHEET'!F1601="","",'S.D.PASTE SHEET'!F1601)</f>
        <v/>
      </c>
      <c s="90" t="str">
        <f>IF('S.D.PASTE SHEET'!G1601="","",UPPER('S.D.PASTE SHEET'!G1601))</f>
        <v/>
      </c>
      <c s="90" t="str">
        <f>IF('S.D.PASTE SHEET'!H1601="","",UPPER('S.D.PASTE SHEET'!H1601))</f>
        <v/>
      </c>
      <c s="90" t="str">
        <f>IF('S.D.PASTE SHEET'!I1601="","",'S.D.PASTE SHEET'!I1601)</f>
        <v/>
      </c>
      <c s="91" t="str">
        <f>IF('S.D.PASTE SHEET'!J1601="","",'S.D.PASTE SHEET'!J1601)</f>
        <v/>
      </c>
      <c s="90" t="str">
        <f>IF('S.D.PASTE SHEET'!K1601="","",'S.D.PASTE SHEET'!K1601)</f>
        <v/>
      </c>
      <c s="90" t="str">
        <f>IF('S.D.PASTE SHEET'!L1601="","",'S.D.PASTE SHEET'!L1601)</f>
        <v/>
      </c>
      <c s="90" t="str">
        <f>IF('S.D.PASTE SHEET'!M1601="","",'S.D.PASTE SHEET'!M1601)</f>
        <v/>
      </c>
      <c s="90" t="str">
        <f>IF('S.D.PASTE SHEET'!N1601="","",'S.D.PASTE SHEET'!N1601)</f>
        <v/>
      </c>
      <c s="90" t="str">
        <f>IF('S.D.PASTE SHEET'!O1601="","",'S.D.PASTE SHEET'!O1601)</f>
        <v/>
      </c>
      <c s="90" t="str">
        <f>IF('S.D.PASTE SHEET'!P1601="","",'S.D.PASTE SHEET'!P1601)</f>
        <v/>
      </c>
      <c s="90" t="str">
        <f>IF('S.D.PASTE SHEET'!Q1601="","",'S.D.PASTE SHEET'!Q1601)</f>
        <v/>
      </c>
      <c s="90" t="str">
        <f>IF('S.D.PASTE SHEET'!R1601="","",'S.D.PASTE SHEET'!R1601)</f>
        <v/>
      </c>
      <c s="90" t="str">
        <f>IF('S.D.PASTE SHEET'!S1601="","",'S.D.PASTE SHEET'!S1601)</f>
        <v/>
      </c>
      <c s="90" t="str">
        <f>IF('S.D.PASTE SHEET'!T1601="","",'S.D.PASTE SHEET'!T1601)</f>
        <v/>
      </c>
      <c s="90" t="str">
        <f>IF('S.D.PASTE SHEET'!U1601="","",'S.D.PASTE SHEET'!U1601)</f>
        <v/>
      </c>
      <c s="90" t="str">
        <f>IF('S.D.PASTE SHEET'!V1601="","",'S.D.PASTE SHEET'!V1601)</f>
        <v/>
      </c>
      <c s="90" t="str">
        <f>IF('S.D.PASTE SHEET'!W1601="","",'S.D.PASTE SHEET'!W1601)</f>
        <v/>
      </c>
      <c s="90" t="str">
        <f>IF('S.D.PASTE SHEET'!X1601="","",'S.D.PASTE SHEET'!X1601)</f>
        <v/>
      </c>
      <c s="90" t="str">
        <f>IF('S.D.PASTE SHEET'!Y1601="","",'S.D.PASTE SHEET'!Y1601)</f>
        <v/>
      </c>
      <c s="90" t="str">
        <f>IF('S.D.PASTE SHEET'!Z1601="","",'S.D.PASTE SHEET'!Z1601)</f>
        <v/>
      </c>
      <c s="90" t="str">
        <f>IF('S.D.PASTE SHEET'!AA1601="","",'S.D.PASTE SHEET'!AA1601)</f>
        <v/>
      </c>
      <c s="90" t="str">
        <f>IF('S.D.PASTE SHEET'!AB1601="","",'S.D.PASTE SHEET'!AB1601)</f>
        <v/>
      </c>
      <c s="90" t="str">
        <f>IF('S.D.PASTE SHEET'!AC1601="","",'S.D.PASTE SHEET'!AC1601)</f>
        <v/>
      </c>
      <c s="90" t="str">
        <f>IF('S.D.PASTE SHEET'!AD1601="","",'S.D.PASTE SHEET'!AD1601)</f>
        <v/>
      </c>
      <c s="34"/>
      <c s="32" t="str">
        <f>IF(AK1601="","",IF(AK1601&gt;0,COUNT($AG$2:AG1601),""))</f>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37" t="str">
        <f t="shared" si="224"/>
        <v/>
      </c>
      <c s="10" t="str">
        <f t="shared" si="224"/>
        <v/>
      </c>
      <c s="10" t="str">
        <f t="shared" si="224"/>
        <v/>
      </c>
      <c s="10" t="str">
        <f t="shared" si="224"/>
        <v/>
      </c>
      <c s="10" t="str">
        <f t="shared" si="224"/>
        <v/>
      </c>
      <c s="10" t="str">
        <f t="shared" si="224"/>
        <v/>
      </c>
      <c s="10" t="str">
        <f>IF(AND($AJ$1=5,$A1601=5),P1601,"")</f>
        <v/>
      </c>
      <c r="AX1601" s="32" t="str">
        <f>IF(BC1601="","",IF(BC1601&gt;0,COUNT($AY$2:AY1601),""))</f>
        <v/>
      </c>
      <c s="10" t="str">
        <f t="shared" si="218"/>
        <v/>
      </c>
      <c s="10" t="str">
        <f t="shared" si="225"/>
        <v/>
      </c>
      <c s="10" t="str">
        <f t="shared" si="225"/>
        <v/>
      </c>
      <c s="39" t="str">
        <f t="shared" si="225"/>
        <v/>
      </c>
      <c s="10" t="str">
        <f t="shared" si="225"/>
        <v/>
      </c>
      <c s="10" t="str">
        <f t="shared" si="225"/>
        <v/>
      </c>
      <c s="10" t="str">
        <f t="shared" si="225"/>
        <v/>
      </c>
      <c s="10" t="str">
        <f t="shared" si="225"/>
        <v/>
      </c>
      <c s="10" t="str">
        <f t="shared" si="225"/>
        <v/>
      </c>
      <c s="39" t="str">
        <f t="shared" si="225"/>
        <v/>
      </c>
      <c s="10" t="str">
        <f t="shared" si="225"/>
        <v/>
      </c>
      <c s="10" t="str">
        <f t="shared" si="225"/>
        <v/>
      </c>
      <c s="10" t="str">
        <f t="shared" si="225"/>
        <v/>
      </c>
      <c s="10" t="str">
        <f t="shared" si="225"/>
        <v/>
      </c>
      <c s="10" t="str">
        <f t="shared" si="225"/>
        <v/>
      </c>
      <c s="10" t="str">
        <f t="shared" si="225"/>
        <v/>
      </c>
    </row>
    <row r="1602" spans="1:66" ht="15.75" customHeight="1">
      <c r="A1602" s="90" t="str">
        <f>IF('S.D.PASTE SHEET'!A1602="","",'S.D.PASTE SHEET'!A1602)</f>
        <v/>
      </c>
      <c s="90" t="str">
        <f>IF('S.D.PASTE SHEET'!B1602="","",'S.D.PASTE SHEET'!B1602)</f>
        <v/>
      </c>
      <c s="90" t="str">
        <f>IF('S.D.PASTE SHEET'!C1602="","",'S.D.PASTE SHEET'!C1602)</f>
        <v/>
      </c>
      <c s="91" t="str">
        <f>IF('S.D.PASTE SHEET'!D1602="","",'S.D.PASTE SHEET'!D1602)</f>
        <v/>
      </c>
      <c s="90" t="str">
        <f>IF('S.D.PASTE SHEET'!E1602="","",UPPER('S.D.PASTE SHEET'!E1602))</f>
        <v/>
      </c>
      <c s="90" t="str">
        <f>IF('S.D.PASTE SHEET'!F1602="","",'S.D.PASTE SHEET'!F1602)</f>
        <v/>
      </c>
      <c s="90" t="str">
        <f>IF('S.D.PASTE SHEET'!G1602="","",UPPER('S.D.PASTE SHEET'!G1602))</f>
        <v/>
      </c>
      <c s="90" t="str">
        <f>IF('S.D.PASTE SHEET'!H1602="","",UPPER('S.D.PASTE SHEET'!H1602))</f>
        <v/>
      </c>
      <c s="90" t="str">
        <f>IF('S.D.PASTE SHEET'!I1602="","",'S.D.PASTE SHEET'!I1602)</f>
        <v/>
      </c>
      <c s="91" t="str">
        <f>IF('S.D.PASTE SHEET'!J1602="","",'S.D.PASTE SHEET'!J1602)</f>
        <v/>
      </c>
      <c s="90" t="str">
        <f>IF('S.D.PASTE SHEET'!K1602="","",'S.D.PASTE SHEET'!K1602)</f>
        <v/>
      </c>
      <c s="90" t="str">
        <f>IF('S.D.PASTE SHEET'!L1602="","",'S.D.PASTE SHEET'!L1602)</f>
        <v/>
      </c>
      <c s="90" t="str">
        <f>IF('S.D.PASTE SHEET'!M1602="","",'S.D.PASTE SHEET'!M1602)</f>
        <v/>
      </c>
      <c s="90" t="str">
        <f>IF('S.D.PASTE SHEET'!N1602="","",'S.D.PASTE SHEET'!N1602)</f>
        <v/>
      </c>
      <c s="90" t="str">
        <f>IF('S.D.PASTE SHEET'!O1602="","",'S.D.PASTE SHEET'!O1602)</f>
        <v/>
      </c>
      <c s="90" t="str">
        <f>IF('S.D.PASTE SHEET'!P1602="","",'S.D.PASTE SHEET'!P1602)</f>
        <v/>
      </c>
      <c s="90" t="str">
        <f>IF('S.D.PASTE SHEET'!Q1602="","",'S.D.PASTE SHEET'!Q1602)</f>
        <v/>
      </c>
      <c s="90" t="str">
        <f>IF('S.D.PASTE SHEET'!R1602="","",'S.D.PASTE SHEET'!R1602)</f>
        <v/>
      </c>
      <c s="90" t="str">
        <f>IF('S.D.PASTE SHEET'!S1602="","",'S.D.PASTE SHEET'!S1602)</f>
        <v/>
      </c>
      <c s="90" t="str">
        <f>IF('S.D.PASTE SHEET'!T1602="","",'S.D.PASTE SHEET'!T1602)</f>
        <v/>
      </c>
      <c s="90" t="str">
        <f>IF('S.D.PASTE SHEET'!U1602="","",'S.D.PASTE SHEET'!U1602)</f>
        <v/>
      </c>
      <c s="90" t="str">
        <f>IF('S.D.PASTE SHEET'!V1602="","",'S.D.PASTE SHEET'!V1602)</f>
        <v/>
      </c>
      <c s="90" t="str">
        <f>IF('S.D.PASTE SHEET'!W1602="","",'S.D.PASTE SHEET'!W1602)</f>
        <v/>
      </c>
      <c s="90" t="str">
        <f>IF('S.D.PASTE SHEET'!X1602="","",'S.D.PASTE SHEET'!X1602)</f>
        <v/>
      </c>
      <c s="90" t="str">
        <f>IF('S.D.PASTE SHEET'!Y1602="","",'S.D.PASTE SHEET'!Y1602)</f>
        <v/>
      </c>
      <c s="90" t="str">
        <f>IF('S.D.PASTE SHEET'!Z1602="","",'S.D.PASTE SHEET'!Z1602)</f>
        <v/>
      </c>
      <c s="90" t="str">
        <f>IF('S.D.PASTE SHEET'!AA1602="","",'S.D.PASTE SHEET'!AA1602)</f>
        <v/>
      </c>
      <c s="90" t="str">
        <f>IF('S.D.PASTE SHEET'!AB1602="","",'S.D.PASTE SHEET'!AB1602)</f>
        <v/>
      </c>
      <c s="90" t="str">
        <f>IF('S.D.PASTE SHEET'!AC1602="","",'S.D.PASTE SHEET'!AC1602)</f>
        <v/>
      </c>
      <c s="90" t="str">
        <f>IF('S.D.PASTE SHEET'!AD1602="","",'S.D.PASTE SHEET'!AD1602)</f>
        <v/>
      </c>
      <c s="34"/>
      <c s="32" t="str">
        <f>IF(AK1602="","",IF(AK1602&gt;0,COUNT($AG$2:AG1602),""))</f>
        <v/>
      </c>
      <c s="10" t="str">
        <f t="shared" si="226" ref="AG1602:AV1617">IF(AND($AJ$1=5,$A1602=5),A1602,"")</f>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2" s="32" t="str">
        <f>IF(BC1602="","",IF(BC1602&gt;0,COUNT($AY$2:AY1602),""))</f>
        <v/>
      </c>
      <c s="10" t="str">
        <f t="shared" si="227" ref="AY1602:AY1665">IF(AND($BB$1=5,$A1602=5,$BC$1=B1602),A1602,"")</f>
        <v/>
      </c>
      <c s="10" t="str">
        <f t="shared" si="228" ref="AZ1602:BN1617">IF(AND($BB$1=5,$A1602=5,$BC$1=$B1602),B1602,"")</f>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3" spans="1:66" ht="15.75" customHeight="1">
      <c r="A1603" s="90" t="str">
        <f>IF('S.D.PASTE SHEET'!A1603="","",'S.D.PASTE SHEET'!A1603)</f>
        <v/>
      </c>
      <c s="90" t="str">
        <f>IF('S.D.PASTE SHEET'!B1603="","",'S.D.PASTE SHEET'!B1603)</f>
        <v/>
      </c>
      <c s="90" t="str">
        <f>IF('S.D.PASTE SHEET'!C1603="","",'S.D.PASTE SHEET'!C1603)</f>
        <v/>
      </c>
      <c s="91" t="str">
        <f>IF('S.D.PASTE SHEET'!D1603="","",'S.D.PASTE SHEET'!D1603)</f>
        <v/>
      </c>
      <c s="90" t="str">
        <f>IF('S.D.PASTE SHEET'!E1603="","",UPPER('S.D.PASTE SHEET'!E1603))</f>
        <v/>
      </c>
      <c s="90" t="str">
        <f>IF('S.D.PASTE SHEET'!F1603="","",'S.D.PASTE SHEET'!F1603)</f>
        <v/>
      </c>
      <c s="90" t="str">
        <f>IF('S.D.PASTE SHEET'!G1603="","",UPPER('S.D.PASTE SHEET'!G1603))</f>
        <v/>
      </c>
      <c s="90" t="str">
        <f>IF('S.D.PASTE SHEET'!H1603="","",UPPER('S.D.PASTE SHEET'!H1603))</f>
        <v/>
      </c>
      <c s="90" t="str">
        <f>IF('S.D.PASTE SHEET'!I1603="","",'S.D.PASTE SHEET'!I1603)</f>
        <v/>
      </c>
      <c s="91" t="str">
        <f>IF('S.D.PASTE SHEET'!J1603="","",'S.D.PASTE SHEET'!J1603)</f>
        <v/>
      </c>
      <c s="90" t="str">
        <f>IF('S.D.PASTE SHEET'!K1603="","",'S.D.PASTE SHEET'!K1603)</f>
        <v/>
      </c>
      <c s="90" t="str">
        <f>IF('S.D.PASTE SHEET'!L1603="","",'S.D.PASTE SHEET'!L1603)</f>
        <v/>
      </c>
      <c s="90" t="str">
        <f>IF('S.D.PASTE SHEET'!M1603="","",'S.D.PASTE SHEET'!M1603)</f>
        <v/>
      </c>
      <c s="90" t="str">
        <f>IF('S.D.PASTE SHEET'!N1603="","",'S.D.PASTE SHEET'!N1603)</f>
        <v/>
      </c>
      <c s="90" t="str">
        <f>IF('S.D.PASTE SHEET'!O1603="","",'S.D.PASTE SHEET'!O1603)</f>
        <v/>
      </c>
      <c s="90" t="str">
        <f>IF('S.D.PASTE SHEET'!P1603="","",'S.D.PASTE SHEET'!P1603)</f>
        <v/>
      </c>
      <c s="90" t="str">
        <f>IF('S.D.PASTE SHEET'!Q1603="","",'S.D.PASTE SHEET'!Q1603)</f>
        <v/>
      </c>
      <c s="90" t="str">
        <f>IF('S.D.PASTE SHEET'!R1603="","",'S.D.PASTE SHEET'!R1603)</f>
        <v/>
      </c>
      <c s="90" t="str">
        <f>IF('S.D.PASTE SHEET'!S1603="","",'S.D.PASTE SHEET'!S1603)</f>
        <v/>
      </c>
      <c s="90" t="str">
        <f>IF('S.D.PASTE SHEET'!T1603="","",'S.D.PASTE SHEET'!T1603)</f>
        <v/>
      </c>
      <c s="90" t="str">
        <f>IF('S.D.PASTE SHEET'!U1603="","",'S.D.PASTE SHEET'!U1603)</f>
        <v/>
      </c>
      <c s="90" t="str">
        <f>IF('S.D.PASTE SHEET'!V1603="","",'S.D.PASTE SHEET'!V1603)</f>
        <v/>
      </c>
      <c s="90" t="str">
        <f>IF('S.D.PASTE SHEET'!W1603="","",'S.D.PASTE SHEET'!W1603)</f>
        <v/>
      </c>
      <c s="90" t="str">
        <f>IF('S.D.PASTE SHEET'!X1603="","",'S.D.PASTE SHEET'!X1603)</f>
        <v/>
      </c>
      <c s="90" t="str">
        <f>IF('S.D.PASTE SHEET'!Y1603="","",'S.D.PASTE SHEET'!Y1603)</f>
        <v/>
      </c>
      <c s="90" t="str">
        <f>IF('S.D.PASTE SHEET'!Z1603="","",'S.D.PASTE SHEET'!Z1603)</f>
        <v/>
      </c>
      <c s="90" t="str">
        <f>IF('S.D.PASTE SHEET'!AA1603="","",'S.D.PASTE SHEET'!AA1603)</f>
        <v/>
      </c>
      <c s="90" t="str">
        <f>IF('S.D.PASTE SHEET'!AB1603="","",'S.D.PASTE SHEET'!AB1603)</f>
        <v/>
      </c>
      <c s="90" t="str">
        <f>IF('S.D.PASTE SHEET'!AC1603="","",'S.D.PASTE SHEET'!AC1603)</f>
        <v/>
      </c>
      <c s="90" t="str">
        <f>IF('S.D.PASTE SHEET'!AD1603="","",'S.D.PASTE SHEET'!AD1603)</f>
        <v/>
      </c>
      <c s="34"/>
      <c s="32" t="str">
        <f>IF(AK1603="","",IF(AK1603&gt;0,COUNT($AG$2:AG1603),""))</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3" s="32" t="str">
        <f>IF(BC1603="","",IF(BC1603&gt;0,COUNT($AY$2:AY1603),""))</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4" spans="1:66" ht="15.75" customHeight="1">
      <c r="A1604" s="90" t="str">
        <f>IF('S.D.PASTE SHEET'!A1604="","",'S.D.PASTE SHEET'!A1604)</f>
        <v/>
      </c>
      <c s="90" t="str">
        <f>IF('S.D.PASTE SHEET'!B1604="","",'S.D.PASTE SHEET'!B1604)</f>
        <v/>
      </c>
      <c s="90" t="str">
        <f>IF('S.D.PASTE SHEET'!C1604="","",'S.D.PASTE SHEET'!C1604)</f>
        <v/>
      </c>
      <c s="91" t="str">
        <f>IF('S.D.PASTE SHEET'!D1604="","",'S.D.PASTE SHEET'!D1604)</f>
        <v/>
      </c>
      <c s="90" t="str">
        <f>IF('S.D.PASTE SHEET'!E1604="","",UPPER('S.D.PASTE SHEET'!E1604))</f>
        <v/>
      </c>
      <c s="90" t="str">
        <f>IF('S.D.PASTE SHEET'!F1604="","",'S.D.PASTE SHEET'!F1604)</f>
        <v/>
      </c>
      <c s="90" t="str">
        <f>IF('S.D.PASTE SHEET'!G1604="","",UPPER('S.D.PASTE SHEET'!G1604))</f>
        <v/>
      </c>
      <c s="90" t="str">
        <f>IF('S.D.PASTE SHEET'!H1604="","",UPPER('S.D.PASTE SHEET'!H1604))</f>
        <v/>
      </c>
      <c s="90" t="str">
        <f>IF('S.D.PASTE SHEET'!I1604="","",'S.D.PASTE SHEET'!I1604)</f>
        <v/>
      </c>
      <c s="91" t="str">
        <f>IF('S.D.PASTE SHEET'!J1604="","",'S.D.PASTE SHEET'!J1604)</f>
        <v/>
      </c>
      <c s="90" t="str">
        <f>IF('S.D.PASTE SHEET'!K1604="","",'S.D.PASTE SHEET'!K1604)</f>
        <v/>
      </c>
      <c s="90" t="str">
        <f>IF('S.D.PASTE SHEET'!L1604="","",'S.D.PASTE SHEET'!L1604)</f>
        <v/>
      </c>
      <c s="90" t="str">
        <f>IF('S.D.PASTE SHEET'!M1604="","",'S.D.PASTE SHEET'!M1604)</f>
        <v/>
      </c>
      <c s="90" t="str">
        <f>IF('S.D.PASTE SHEET'!N1604="","",'S.D.PASTE SHEET'!N1604)</f>
        <v/>
      </c>
      <c s="90" t="str">
        <f>IF('S.D.PASTE SHEET'!O1604="","",'S.D.PASTE SHEET'!O1604)</f>
        <v/>
      </c>
      <c s="90" t="str">
        <f>IF('S.D.PASTE SHEET'!P1604="","",'S.D.PASTE SHEET'!P1604)</f>
        <v/>
      </c>
      <c s="90" t="str">
        <f>IF('S.D.PASTE SHEET'!Q1604="","",'S.D.PASTE SHEET'!Q1604)</f>
        <v/>
      </c>
      <c s="90" t="str">
        <f>IF('S.D.PASTE SHEET'!R1604="","",'S.D.PASTE SHEET'!R1604)</f>
        <v/>
      </c>
      <c s="90" t="str">
        <f>IF('S.D.PASTE SHEET'!S1604="","",'S.D.PASTE SHEET'!S1604)</f>
        <v/>
      </c>
      <c s="90" t="str">
        <f>IF('S.D.PASTE SHEET'!T1604="","",'S.D.PASTE SHEET'!T1604)</f>
        <v/>
      </c>
      <c s="90" t="str">
        <f>IF('S.D.PASTE SHEET'!U1604="","",'S.D.PASTE SHEET'!U1604)</f>
        <v/>
      </c>
      <c s="90" t="str">
        <f>IF('S.D.PASTE SHEET'!V1604="","",'S.D.PASTE SHEET'!V1604)</f>
        <v/>
      </c>
      <c s="90" t="str">
        <f>IF('S.D.PASTE SHEET'!W1604="","",'S.D.PASTE SHEET'!W1604)</f>
        <v/>
      </c>
      <c s="90" t="str">
        <f>IF('S.D.PASTE SHEET'!X1604="","",'S.D.PASTE SHEET'!X1604)</f>
        <v/>
      </c>
      <c s="90" t="str">
        <f>IF('S.D.PASTE SHEET'!Y1604="","",'S.D.PASTE SHEET'!Y1604)</f>
        <v/>
      </c>
      <c s="90" t="str">
        <f>IF('S.D.PASTE SHEET'!Z1604="","",'S.D.PASTE SHEET'!Z1604)</f>
        <v/>
      </c>
      <c s="90" t="str">
        <f>IF('S.D.PASTE SHEET'!AA1604="","",'S.D.PASTE SHEET'!AA1604)</f>
        <v/>
      </c>
      <c s="90" t="str">
        <f>IF('S.D.PASTE SHEET'!AB1604="","",'S.D.PASTE SHEET'!AB1604)</f>
        <v/>
      </c>
      <c s="90" t="str">
        <f>IF('S.D.PASTE SHEET'!AC1604="","",'S.D.PASTE SHEET'!AC1604)</f>
        <v/>
      </c>
      <c s="90" t="str">
        <f>IF('S.D.PASTE SHEET'!AD1604="","",'S.D.PASTE SHEET'!AD1604)</f>
        <v/>
      </c>
      <c s="34"/>
      <c s="32" t="str">
        <f>IF(AK1604="","",IF(AK1604&gt;0,COUNT($AG$2:AG1604),""))</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4" s="32" t="str">
        <f>IF(BC1604="","",IF(BC1604&gt;0,COUNT($AY$2:AY1604),""))</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5" spans="1:66" ht="15.75" customHeight="1">
      <c r="A1605" s="90" t="str">
        <f>IF('S.D.PASTE SHEET'!A1605="","",'S.D.PASTE SHEET'!A1605)</f>
        <v/>
      </c>
      <c s="90" t="str">
        <f>IF('S.D.PASTE SHEET'!B1605="","",'S.D.PASTE SHEET'!B1605)</f>
        <v/>
      </c>
      <c s="90" t="str">
        <f>IF('S.D.PASTE SHEET'!C1605="","",'S.D.PASTE SHEET'!C1605)</f>
        <v/>
      </c>
      <c s="91" t="str">
        <f>IF('S.D.PASTE SHEET'!D1605="","",'S.D.PASTE SHEET'!D1605)</f>
        <v/>
      </c>
      <c s="90" t="str">
        <f>IF('S.D.PASTE SHEET'!E1605="","",UPPER('S.D.PASTE SHEET'!E1605))</f>
        <v/>
      </c>
      <c s="90" t="str">
        <f>IF('S.D.PASTE SHEET'!F1605="","",'S.D.PASTE SHEET'!F1605)</f>
        <v/>
      </c>
      <c s="90" t="str">
        <f>IF('S.D.PASTE SHEET'!G1605="","",UPPER('S.D.PASTE SHEET'!G1605))</f>
        <v/>
      </c>
      <c s="90" t="str">
        <f>IF('S.D.PASTE SHEET'!H1605="","",UPPER('S.D.PASTE SHEET'!H1605))</f>
        <v/>
      </c>
      <c s="90" t="str">
        <f>IF('S.D.PASTE SHEET'!I1605="","",'S.D.PASTE SHEET'!I1605)</f>
        <v/>
      </c>
      <c s="91" t="str">
        <f>IF('S.D.PASTE SHEET'!J1605="","",'S.D.PASTE SHEET'!J1605)</f>
        <v/>
      </c>
      <c s="90" t="str">
        <f>IF('S.D.PASTE SHEET'!K1605="","",'S.D.PASTE SHEET'!K1605)</f>
        <v/>
      </c>
      <c s="90" t="str">
        <f>IF('S.D.PASTE SHEET'!L1605="","",'S.D.PASTE SHEET'!L1605)</f>
        <v/>
      </c>
      <c s="90" t="str">
        <f>IF('S.D.PASTE SHEET'!M1605="","",'S.D.PASTE SHEET'!M1605)</f>
        <v/>
      </c>
      <c s="90" t="str">
        <f>IF('S.D.PASTE SHEET'!N1605="","",'S.D.PASTE SHEET'!N1605)</f>
        <v/>
      </c>
      <c s="90" t="str">
        <f>IF('S.D.PASTE SHEET'!O1605="","",'S.D.PASTE SHEET'!O1605)</f>
        <v/>
      </c>
      <c s="90" t="str">
        <f>IF('S.D.PASTE SHEET'!P1605="","",'S.D.PASTE SHEET'!P1605)</f>
        <v/>
      </c>
      <c s="90" t="str">
        <f>IF('S.D.PASTE SHEET'!Q1605="","",'S.D.PASTE SHEET'!Q1605)</f>
        <v/>
      </c>
      <c s="90" t="str">
        <f>IF('S.D.PASTE SHEET'!R1605="","",'S.D.PASTE SHEET'!R1605)</f>
        <v/>
      </c>
      <c s="90" t="str">
        <f>IF('S.D.PASTE SHEET'!S1605="","",'S.D.PASTE SHEET'!S1605)</f>
        <v/>
      </c>
      <c s="90" t="str">
        <f>IF('S.D.PASTE SHEET'!T1605="","",'S.D.PASTE SHEET'!T1605)</f>
        <v/>
      </c>
      <c s="90" t="str">
        <f>IF('S.D.PASTE SHEET'!U1605="","",'S.D.PASTE SHEET'!U1605)</f>
        <v/>
      </c>
      <c s="90" t="str">
        <f>IF('S.D.PASTE SHEET'!V1605="","",'S.D.PASTE SHEET'!V1605)</f>
        <v/>
      </c>
      <c s="90" t="str">
        <f>IF('S.D.PASTE SHEET'!W1605="","",'S.D.PASTE SHEET'!W1605)</f>
        <v/>
      </c>
      <c s="90" t="str">
        <f>IF('S.D.PASTE SHEET'!X1605="","",'S.D.PASTE SHEET'!X1605)</f>
        <v/>
      </c>
      <c s="90" t="str">
        <f>IF('S.D.PASTE SHEET'!Y1605="","",'S.D.PASTE SHEET'!Y1605)</f>
        <v/>
      </c>
      <c s="90" t="str">
        <f>IF('S.D.PASTE SHEET'!Z1605="","",'S.D.PASTE SHEET'!Z1605)</f>
        <v/>
      </c>
      <c s="90" t="str">
        <f>IF('S.D.PASTE SHEET'!AA1605="","",'S.D.PASTE SHEET'!AA1605)</f>
        <v/>
      </c>
      <c s="90" t="str">
        <f>IF('S.D.PASTE SHEET'!AB1605="","",'S.D.PASTE SHEET'!AB1605)</f>
        <v/>
      </c>
      <c s="90" t="str">
        <f>IF('S.D.PASTE SHEET'!AC1605="","",'S.D.PASTE SHEET'!AC1605)</f>
        <v/>
      </c>
      <c s="90" t="str">
        <f>IF('S.D.PASTE SHEET'!AD1605="","",'S.D.PASTE SHEET'!AD1605)</f>
        <v/>
      </c>
      <c s="34"/>
      <c s="32" t="str">
        <f>IF(AK1605="","",IF(AK1605&gt;0,COUNT($AG$2:AG1605),""))</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5" s="32" t="str">
        <f>IF(BC1605="","",IF(BC1605&gt;0,COUNT($AY$2:AY1605),""))</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6" spans="1:66" ht="15.75" customHeight="1">
      <c r="A1606" s="90" t="str">
        <f>IF('S.D.PASTE SHEET'!A1606="","",'S.D.PASTE SHEET'!A1606)</f>
        <v/>
      </c>
      <c s="90" t="str">
        <f>IF('S.D.PASTE SHEET'!B1606="","",'S.D.PASTE SHEET'!B1606)</f>
        <v/>
      </c>
      <c s="90" t="str">
        <f>IF('S.D.PASTE SHEET'!C1606="","",'S.D.PASTE SHEET'!C1606)</f>
        <v/>
      </c>
      <c s="91" t="str">
        <f>IF('S.D.PASTE SHEET'!D1606="","",'S.D.PASTE SHEET'!D1606)</f>
        <v/>
      </c>
      <c s="90" t="str">
        <f>IF('S.D.PASTE SHEET'!E1606="","",UPPER('S.D.PASTE SHEET'!E1606))</f>
        <v/>
      </c>
      <c s="90" t="str">
        <f>IF('S.D.PASTE SHEET'!F1606="","",'S.D.PASTE SHEET'!F1606)</f>
        <v/>
      </c>
      <c s="90" t="str">
        <f>IF('S.D.PASTE SHEET'!G1606="","",UPPER('S.D.PASTE SHEET'!G1606))</f>
        <v/>
      </c>
      <c s="90" t="str">
        <f>IF('S.D.PASTE SHEET'!H1606="","",UPPER('S.D.PASTE SHEET'!H1606))</f>
        <v/>
      </c>
      <c s="90" t="str">
        <f>IF('S.D.PASTE SHEET'!I1606="","",'S.D.PASTE SHEET'!I1606)</f>
        <v/>
      </c>
      <c s="91" t="str">
        <f>IF('S.D.PASTE SHEET'!J1606="","",'S.D.PASTE SHEET'!J1606)</f>
        <v/>
      </c>
      <c s="90" t="str">
        <f>IF('S.D.PASTE SHEET'!K1606="","",'S.D.PASTE SHEET'!K1606)</f>
        <v/>
      </c>
      <c s="90" t="str">
        <f>IF('S.D.PASTE SHEET'!L1606="","",'S.D.PASTE SHEET'!L1606)</f>
        <v/>
      </c>
      <c s="90" t="str">
        <f>IF('S.D.PASTE SHEET'!M1606="","",'S.D.PASTE SHEET'!M1606)</f>
        <v/>
      </c>
      <c s="90" t="str">
        <f>IF('S.D.PASTE SHEET'!N1606="","",'S.D.PASTE SHEET'!N1606)</f>
        <v/>
      </c>
      <c s="90" t="str">
        <f>IF('S.D.PASTE SHEET'!O1606="","",'S.D.PASTE SHEET'!O1606)</f>
        <v/>
      </c>
      <c s="90" t="str">
        <f>IF('S.D.PASTE SHEET'!P1606="","",'S.D.PASTE SHEET'!P1606)</f>
        <v/>
      </c>
      <c s="90" t="str">
        <f>IF('S.D.PASTE SHEET'!Q1606="","",'S.D.PASTE SHEET'!Q1606)</f>
        <v/>
      </c>
      <c s="90" t="str">
        <f>IF('S.D.PASTE SHEET'!R1606="","",'S.D.PASTE SHEET'!R1606)</f>
        <v/>
      </c>
      <c s="90" t="str">
        <f>IF('S.D.PASTE SHEET'!S1606="","",'S.D.PASTE SHEET'!S1606)</f>
        <v/>
      </c>
      <c s="90" t="str">
        <f>IF('S.D.PASTE SHEET'!T1606="","",'S.D.PASTE SHEET'!T1606)</f>
        <v/>
      </c>
      <c s="90" t="str">
        <f>IF('S.D.PASTE SHEET'!U1606="","",'S.D.PASTE SHEET'!U1606)</f>
        <v/>
      </c>
      <c s="90" t="str">
        <f>IF('S.D.PASTE SHEET'!V1606="","",'S.D.PASTE SHEET'!V1606)</f>
        <v/>
      </c>
      <c s="90" t="str">
        <f>IF('S.D.PASTE SHEET'!W1606="","",'S.D.PASTE SHEET'!W1606)</f>
        <v/>
      </c>
      <c s="90" t="str">
        <f>IF('S.D.PASTE SHEET'!X1606="","",'S.D.PASTE SHEET'!X1606)</f>
        <v/>
      </c>
      <c s="90" t="str">
        <f>IF('S.D.PASTE SHEET'!Y1606="","",'S.D.PASTE SHEET'!Y1606)</f>
        <v/>
      </c>
      <c s="90" t="str">
        <f>IF('S.D.PASTE SHEET'!Z1606="","",'S.D.PASTE SHEET'!Z1606)</f>
        <v/>
      </c>
      <c s="90" t="str">
        <f>IF('S.D.PASTE SHEET'!AA1606="","",'S.D.PASTE SHEET'!AA1606)</f>
        <v/>
      </c>
      <c s="90" t="str">
        <f>IF('S.D.PASTE SHEET'!AB1606="","",'S.D.PASTE SHEET'!AB1606)</f>
        <v/>
      </c>
      <c s="90" t="str">
        <f>IF('S.D.PASTE SHEET'!AC1606="","",'S.D.PASTE SHEET'!AC1606)</f>
        <v/>
      </c>
      <c s="90" t="str">
        <f>IF('S.D.PASTE SHEET'!AD1606="","",'S.D.PASTE SHEET'!AD1606)</f>
        <v/>
      </c>
      <c s="34"/>
      <c s="32" t="str">
        <f>IF(AK1606="","",IF(AK1606&gt;0,COUNT($AG$2:AG1606),""))</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6" s="32" t="str">
        <f>IF(BC1606="","",IF(BC1606&gt;0,COUNT($AY$2:AY1606),""))</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7" spans="1:66" ht="15.75" customHeight="1">
      <c r="A1607" s="90" t="str">
        <f>IF('S.D.PASTE SHEET'!A1607="","",'S.D.PASTE SHEET'!A1607)</f>
        <v/>
      </c>
      <c s="90" t="str">
        <f>IF('S.D.PASTE SHEET'!B1607="","",'S.D.PASTE SHEET'!B1607)</f>
        <v/>
      </c>
      <c s="90" t="str">
        <f>IF('S.D.PASTE SHEET'!C1607="","",'S.D.PASTE SHEET'!C1607)</f>
        <v/>
      </c>
      <c s="91" t="str">
        <f>IF('S.D.PASTE SHEET'!D1607="","",'S.D.PASTE SHEET'!D1607)</f>
        <v/>
      </c>
      <c s="90" t="str">
        <f>IF('S.D.PASTE SHEET'!E1607="","",UPPER('S.D.PASTE SHEET'!E1607))</f>
        <v/>
      </c>
      <c s="90" t="str">
        <f>IF('S.D.PASTE SHEET'!F1607="","",'S.D.PASTE SHEET'!F1607)</f>
        <v/>
      </c>
      <c s="90" t="str">
        <f>IF('S.D.PASTE SHEET'!G1607="","",UPPER('S.D.PASTE SHEET'!G1607))</f>
        <v/>
      </c>
      <c s="90" t="str">
        <f>IF('S.D.PASTE SHEET'!H1607="","",UPPER('S.D.PASTE SHEET'!H1607))</f>
        <v/>
      </c>
      <c s="90" t="str">
        <f>IF('S.D.PASTE SHEET'!I1607="","",'S.D.PASTE SHEET'!I1607)</f>
        <v/>
      </c>
      <c s="91" t="str">
        <f>IF('S.D.PASTE SHEET'!J1607="","",'S.D.PASTE SHEET'!J1607)</f>
        <v/>
      </c>
      <c s="90" t="str">
        <f>IF('S.D.PASTE SHEET'!K1607="","",'S.D.PASTE SHEET'!K1607)</f>
        <v/>
      </c>
      <c s="90" t="str">
        <f>IF('S.D.PASTE SHEET'!L1607="","",'S.D.PASTE SHEET'!L1607)</f>
        <v/>
      </c>
      <c s="90" t="str">
        <f>IF('S.D.PASTE SHEET'!M1607="","",'S.D.PASTE SHEET'!M1607)</f>
        <v/>
      </c>
      <c s="90" t="str">
        <f>IF('S.D.PASTE SHEET'!N1607="","",'S.D.PASTE SHEET'!N1607)</f>
        <v/>
      </c>
      <c s="90" t="str">
        <f>IF('S.D.PASTE SHEET'!O1607="","",'S.D.PASTE SHEET'!O1607)</f>
        <v/>
      </c>
      <c s="90" t="str">
        <f>IF('S.D.PASTE SHEET'!P1607="","",'S.D.PASTE SHEET'!P1607)</f>
        <v/>
      </c>
      <c s="90" t="str">
        <f>IF('S.D.PASTE SHEET'!Q1607="","",'S.D.PASTE SHEET'!Q1607)</f>
        <v/>
      </c>
      <c s="90" t="str">
        <f>IF('S.D.PASTE SHEET'!R1607="","",'S.D.PASTE SHEET'!R1607)</f>
        <v/>
      </c>
      <c s="90" t="str">
        <f>IF('S.D.PASTE SHEET'!S1607="","",'S.D.PASTE SHEET'!S1607)</f>
        <v/>
      </c>
      <c s="90" t="str">
        <f>IF('S.D.PASTE SHEET'!T1607="","",'S.D.PASTE SHEET'!T1607)</f>
        <v/>
      </c>
      <c s="90" t="str">
        <f>IF('S.D.PASTE SHEET'!U1607="","",'S.D.PASTE SHEET'!U1607)</f>
        <v/>
      </c>
      <c s="90" t="str">
        <f>IF('S.D.PASTE SHEET'!V1607="","",'S.D.PASTE SHEET'!V1607)</f>
        <v/>
      </c>
      <c s="90" t="str">
        <f>IF('S.D.PASTE SHEET'!W1607="","",'S.D.PASTE SHEET'!W1607)</f>
        <v/>
      </c>
      <c s="90" t="str">
        <f>IF('S.D.PASTE SHEET'!X1607="","",'S.D.PASTE SHEET'!X1607)</f>
        <v/>
      </c>
      <c s="90" t="str">
        <f>IF('S.D.PASTE SHEET'!Y1607="","",'S.D.PASTE SHEET'!Y1607)</f>
        <v/>
      </c>
      <c s="90" t="str">
        <f>IF('S.D.PASTE SHEET'!Z1607="","",'S.D.PASTE SHEET'!Z1607)</f>
        <v/>
      </c>
      <c s="90" t="str">
        <f>IF('S.D.PASTE SHEET'!AA1607="","",'S.D.PASTE SHEET'!AA1607)</f>
        <v/>
      </c>
      <c s="90" t="str">
        <f>IF('S.D.PASTE SHEET'!AB1607="","",'S.D.PASTE SHEET'!AB1607)</f>
        <v/>
      </c>
      <c s="90" t="str">
        <f>IF('S.D.PASTE SHEET'!AC1607="","",'S.D.PASTE SHEET'!AC1607)</f>
        <v/>
      </c>
      <c s="90" t="str">
        <f>IF('S.D.PASTE SHEET'!AD1607="","",'S.D.PASTE SHEET'!AD1607)</f>
        <v/>
      </c>
      <c s="34"/>
      <c s="32" t="str">
        <f>IF(AK1607="","",IF(AK1607&gt;0,COUNT($AG$2:AG1607),""))</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7" s="32" t="str">
        <f>IF(BC1607="","",IF(BC1607&gt;0,COUNT($AY$2:AY1607),""))</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8" spans="1:66" ht="15.75" customHeight="1">
      <c r="A1608" s="90" t="str">
        <f>IF('S.D.PASTE SHEET'!A1608="","",'S.D.PASTE SHEET'!A1608)</f>
        <v/>
      </c>
      <c s="90" t="str">
        <f>IF('S.D.PASTE SHEET'!B1608="","",'S.D.PASTE SHEET'!B1608)</f>
        <v/>
      </c>
      <c s="90" t="str">
        <f>IF('S.D.PASTE SHEET'!C1608="","",'S.D.PASTE SHEET'!C1608)</f>
        <v/>
      </c>
      <c s="91" t="str">
        <f>IF('S.D.PASTE SHEET'!D1608="","",'S.D.PASTE SHEET'!D1608)</f>
        <v/>
      </c>
      <c s="90" t="str">
        <f>IF('S.D.PASTE SHEET'!E1608="","",UPPER('S.D.PASTE SHEET'!E1608))</f>
        <v/>
      </c>
      <c s="90" t="str">
        <f>IF('S.D.PASTE SHEET'!F1608="","",'S.D.PASTE SHEET'!F1608)</f>
        <v/>
      </c>
      <c s="90" t="str">
        <f>IF('S.D.PASTE SHEET'!G1608="","",UPPER('S.D.PASTE SHEET'!G1608))</f>
        <v/>
      </c>
      <c s="90" t="str">
        <f>IF('S.D.PASTE SHEET'!H1608="","",UPPER('S.D.PASTE SHEET'!H1608))</f>
        <v/>
      </c>
      <c s="90" t="str">
        <f>IF('S.D.PASTE SHEET'!I1608="","",'S.D.PASTE SHEET'!I1608)</f>
        <v/>
      </c>
      <c s="91" t="str">
        <f>IF('S.D.PASTE SHEET'!J1608="","",'S.D.PASTE SHEET'!J1608)</f>
        <v/>
      </c>
      <c s="90" t="str">
        <f>IF('S.D.PASTE SHEET'!K1608="","",'S.D.PASTE SHEET'!K1608)</f>
        <v/>
      </c>
      <c s="90" t="str">
        <f>IF('S.D.PASTE SHEET'!L1608="","",'S.D.PASTE SHEET'!L1608)</f>
        <v/>
      </c>
      <c s="90" t="str">
        <f>IF('S.D.PASTE SHEET'!M1608="","",'S.D.PASTE SHEET'!M1608)</f>
        <v/>
      </c>
      <c s="90" t="str">
        <f>IF('S.D.PASTE SHEET'!N1608="","",'S.D.PASTE SHEET'!N1608)</f>
        <v/>
      </c>
      <c s="90" t="str">
        <f>IF('S.D.PASTE SHEET'!O1608="","",'S.D.PASTE SHEET'!O1608)</f>
        <v/>
      </c>
      <c s="90" t="str">
        <f>IF('S.D.PASTE SHEET'!P1608="","",'S.D.PASTE SHEET'!P1608)</f>
        <v/>
      </c>
      <c s="90" t="str">
        <f>IF('S.D.PASTE SHEET'!Q1608="","",'S.D.PASTE SHEET'!Q1608)</f>
        <v/>
      </c>
      <c s="90" t="str">
        <f>IF('S.D.PASTE SHEET'!R1608="","",'S.D.PASTE SHEET'!R1608)</f>
        <v/>
      </c>
      <c s="90" t="str">
        <f>IF('S.D.PASTE SHEET'!S1608="","",'S.D.PASTE SHEET'!S1608)</f>
        <v/>
      </c>
      <c s="90" t="str">
        <f>IF('S.D.PASTE SHEET'!T1608="","",'S.D.PASTE SHEET'!T1608)</f>
        <v/>
      </c>
      <c s="90" t="str">
        <f>IF('S.D.PASTE SHEET'!U1608="","",'S.D.PASTE SHEET'!U1608)</f>
        <v/>
      </c>
      <c s="90" t="str">
        <f>IF('S.D.PASTE SHEET'!V1608="","",'S.D.PASTE SHEET'!V1608)</f>
        <v/>
      </c>
      <c s="90" t="str">
        <f>IF('S.D.PASTE SHEET'!W1608="","",'S.D.PASTE SHEET'!W1608)</f>
        <v/>
      </c>
      <c s="90" t="str">
        <f>IF('S.D.PASTE SHEET'!X1608="","",'S.D.PASTE SHEET'!X1608)</f>
        <v/>
      </c>
      <c s="90" t="str">
        <f>IF('S.D.PASTE SHEET'!Y1608="","",'S.D.PASTE SHEET'!Y1608)</f>
        <v/>
      </c>
      <c s="90" t="str">
        <f>IF('S.D.PASTE SHEET'!Z1608="","",'S.D.PASTE SHEET'!Z1608)</f>
        <v/>
      </c>
      <c s="90" t="str">
        <f>IF('S.D.PASTE SHEET'!AA1608="","",'S.D.PASTE SHEET'!AA1608)</f>
        <v/>
      </c>
      <c s="90" t="str">
        <f>IF('S.D.PASTE SHEET'!AB1608="","",'S.D.PASTE SHEET'!AB1608)</f>
        <v/>
      </c>
      <c s="90" t="str">
        <f>IF('S.D.PASTE SHEET'!AC1608="","",'S.D.PASTE SHEET'!AC1608)</f>
        <v/>
      </c>
      <c s="90" t="str">
        <f>IF('S.D.PASTE SHEET'!AD1608="","",'S.D.PASTE SHEET'!AD1608)</f>
        <v/>
      </c>
      <c s="34"/>
      <c s="32" t="str">
        <f>IF(AK1608="","",IF(AK1608&gt;0,COUNT($AG$2:AG1608),""))</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8" s="32" t="str">
        <f>IF(BC1608="","",IF(BC1608&gt;0,COUNT($AY$2:AY1608),""))</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09" spans="1:66" ht="15.75" customHeight="1">
      <c r="A1609" s="90" t="str">
        <f>IF('S.D.PASTE SHEET'!A1609="","",'S.D.PASTE SHEET'!A1609)</f>
        <v/>
      </c>
      <c s="90" t="str">
        <f>IF('S.D.PASTE SHEET'!B1609="","",'S.D.PASTE SHEET'!B1609)</f>
        <v/>
      </c>
      <c s="90" t="str">
        <f>IF('S.D.PASTE SHEET'!C1609="","",'S.D.PASTE SHEET'!C1609)</f>
        <v/>
      </c>
      <c s="91" t="str">
        <f>IF('S.D.PASTE SHEET'!D1609="","",'S.D.PASTE SHEET'!D1609)</f>
        <v/>
      </c>
      <c s="90" t="str">
        <f>IF('S.D.PASTE SHEET'!E1609="","",UPPER('S.D.PASTE SHEET'!E1609))</f>
        <v/>
      </c>
      <c s="90" t="str">
        <f>IF('S.D.PASTE SHEET'!F1609="","",'S.D.PASTE SHEET'!F1609)</f>
        <v/>
      </c>
      <c s="90" t="str">
        <f>IF('S.D.PASTE SHEET'!G1609="","",UPPER('S.D.PASTE SHEET'!G1609))</f>
        <v/>
      </c>
      <c s="90" t="str">
        <f>IF('S.D.PASTE SHEET'!H1609="","",UPPER('S.D.PASTE SHEET'!H1609))</f>
        <v/>
      </c>
      <c s="90" t="str">
        <f>IF('S.D.PASTE SHEET'!I1609="","",'S.D.PASTE SHEET'!I1609)</f>
        <v/>
      </c>
      <c s="91" t="str">
        <f>IF('S.D.PASTE SHEET'!J1609="","",'S.D.PASTE SHEET'!J1609)</f>
        <v/>
      </c>
      <c s="90" t="str">
        <f>IF('S.D.PASTE SHEET'!K1609="","",'S.D.PASTE SHEET'!K1609)</f>
        <v/>
      </c>
      <c s="90" t="str">
        <f>IF('S.D.PASTE SHEET'!L1609="","",'S.D.PASTE SHEET'!L1609)</f>
        <v/>
      </c>
      <c s="90" t="str">
        <f>IF('S.D.PASTE SHEET'!M1609="","",'S.D.PASTE SHEET'!M1609)</f>
        <v/>
      </c>
      <c s="90" t="str">
        <f>IF('S.D.PASTE SHEET'!N1609="","",'S.D.PASTE SHEET'!N1609)</f>
        <v/>
      </c>
      <c s="90" t="str">
        <f>IF('S.D.PASTE SHEET'!O1609="","",'S.D.PASTE SHEET'!O1609)</f>
        <v/>
      </c>
      <c s="90" t="str">
        <f>IF('S.D.PASTE SHEET'!P1609="","",'S.D.PASTE SHEET'!P1609)</f>
        <v/>
      </c>
      <c s="90" t="str">
        <f>IF('S.D.PASTE SHEET'!Q1609="","",'S.D.PASTE SHEET'!Q1609)</f>
        <v/>
      </c>
      <c s="90" t="str">
        <f>IF('S.D.PASTE SHEET'!R1609="","",'S.D.PASTE SHEET'!R1609)</f>
        <v/>
      </c>
      <c s="90" t="str">
        <f>IF('S.D.PASTE SHEET'!S1609="","",'S.D.PASTE SHEET'!S1609)</f>
        <v/>
      </c>
      <c s="90" t="str">
        <f>IF('S.D.PASTE SHEET'!T1609="","",'S.D.PASTE SHEET'!T1609)</f>
        <v/>
      </c>
      <c s="90" t="str">
        <f>IF('S.D.PASTE SHEET'!U1609="","",'S.D.PASTE SHEET'!U1609)</f>
        <v/>
      </c>
      <c s="90" t="str">
        <f>IF('S.D.PASTE SHEET'!V1609="","",'S.D.PASTE SHEET'!V1609)</f>
        <v/>
      </c>
      <c s="90" t="str">
        <f>IF('S.D.PASTE SHEET'!W1609="","",'S.D.PASTE SHEET'!W1609)</f>
        <v/>
      </c>
      <c s="90" t="str">
        <f>IF('S.D.PASTE SHEET'!X1609="","",'S.D.PASTE SHEET'!X1609)</f>
        <v/>
      </c>
      <c s="90" t="str">
        <f>IF('S.D.PASTE SHEET'!Y1609="","",'S.D.PASTE SHEET'!Y1609)</f>
        <v/>
      </c>
      <c s="90" t="str">
        <f>IF('S.D.PASTE SHEET'!Z1609="","",'S.D.PASTE SHEET'!Z1609)</f>
        <v/>
      </c>
      <c s="90" t="str">
        <f>IF('S.D.PASTE SHEET'!AA1609="","",'S.D.PASTE SHEET'!AA1609)</f>
        <v/>
      </c>
      <c s="90" t="str">
        <f>IF('S.D.PASTE SHEET'!AB1609="","",'S.D.PASTE SHEET'!AB1609)</f>
        <v/>
      </c>
      <c s="90" t="str">
        <f>IF('S.D.PASTE SHEET'!AC1609="","",'S.D.PASTE SHEET'!AC1609)</f>
        <v/>
      </c>
      <c s="90" t="str">
        <f>IF('S.D.PASTE SHEET'!AD1609="","",'S.D.PASTE SHEET'!AD1609)</f>
        <v/>
      </c>
      <c s="34"/>
      <c s="32" t="str">
        <f>IF(AK1609="","",IF(AK1609&gt;0,COUNT($AG$2:AG1609),""))</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09" s="32" t="str">
        <f>IF(BC1609="","",IF(BC1609&gt;0,COUNT($AY$2:AY1609),""))</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0" spans="1:66" ht="15.75" customHeight="1">
      <c r="A1610" s="90" t="str">
        <f>IF('S.D.PASTE SHEET'!A1610="","",'S.D.PASTE SHEET'!A1610)</f>
        <v/>
      </c>
      <c s="90" t="str">
        <f>IF('S.D.PASTE SHEET'!B1610="","",'S.D.PASTE SHEET'!B1610)</f>
        <v/>
      </c>
      <c s="90" t="str">
        <f>IF('S.D.PASTE SHEET'!C1610="","",'S.D.PASTE SHEET'!C1610)</f>
        <v/>
      </c>
      <c s="91" t="str">
        <f>IF('S.D.PASTE SHEET'!D1610="","",'S.D.PASTE SHEET'!D1610)</f>
        <v/>
      </c>
      <c s="90" t="str">
        <f>IF('S.D.PASTE SHEET'!E1610="","",UPPER('S.D.PASTE SHEET'!E1610))</f>
        <v/>
      </c>
      <c s="90" t="str">
        <f>IF('S.D.PASTE SHEET'!F1610="","",'S.D.PASTE SHEET'!F1610)</f>
        <v/>
      </c>
      <c s="90" t="str">
        <f>IF('S.D.PASTE SHEET'!G1610="","",UPPER('S.D.PASTE SHEET'!G1610))</f>
        <v/>
      </c>
      <c s="90" t="str">
        <f>IF('S.D.PASTE SHEET'!H1610="","",UPPER('S.D.PASTE SHEET'!H1610))</f>
        <v/>
      </c>
      <c s="90" t="str">
        <f>IF('S.D.PASTE SHEET'!I1610="","",'S.D.PASTE SHEET'!I1610)</f>
        <v/>
      </c>
      <c s="91" t="str">
        <f>IF('S.D.PASTE SHEET'!J1610="","",'S.D.PASTE SHEET'!J1610)</f>
        <v/>
      </c>
      <c s="90" t="str">
        <f>IF('S.D.PASTE SHEET'!K1610="","",'S.D.PASTE SHEET'!K1610)</f>
        <v/>
      </c>
      <c s="90" t="str">
        <f>IF('S.D.PASTE SHEET'!L1610="","",'S.D.PASTE SHEET'!L1610)</f>
        <v/>
      </c>
      <c s="90" t="str">
        <f>IF('S.D.PASTE SHEET'!M1610="","",'S.D.PASTE SHEET'!M1610)</f>
        <v/>
      </c>
      <c s="90" t="str">
        <f>IF('S.D.PASTE SHEET'!N1610="","",'S.D.PASTE SHEET'!N1610)</f>
        <v/>
      </c>
      <c s="90" t="str">
        <f>IF('S.D.PASTE SHEET'!O1610="","",'S.D.PASTE SHEET'!O1610)</f>
        <v/>
      </c>
      <c s="90" t="str">
        <f>IF('S.D.PASTE SHEET'!P1610="","",'S.D.PASTE SHEET'!P1610)</f>
        <v/>
      </c>
      <c s="90" t="str">
        <f>IF('S.D.PASTE SHEET'!Q1610="","",'S.D.PASTE SHEET'!Q1610)</f>
        <v/>
      </c>
      <c s="90" t="str">
        <f>IF('S.D.PASTE SHEET'!R1610="","",'S.D.PASTE SHEET'!R1610)</f>
        <v/>
      </c>
      <c s="90" t="str">
        <f>IF('S.D.PASTE SHEET'!S1610="","",'S.D.PASTE SHEET'!S1610)</f>
        <v/>
      </c>
      <c s="90" t="str">
        <f>IF('S.D.PASTE SHEET'!T1610="","",'S.D.PASTE SHEET'!T1610)</f>
        <v/>
      </c>
      <c s="90" t="str">
        <f>IF('S.D.PASTE SHEET'!U1610="","",'S.D.PASTE SHEET'!U1610)</f>
        <v/>
      </c>
      <c s="90" t="str">
        <f>IF('S.D.PASTE SHEET'!V1610="","",'S.D.PASTE SHEET'!V1610)</f>
        <v/>
      </c>
      <c s="90" t="str">
        <f>IF('S.D.PASTE SHEET'!W1610="","",'S.D.PASTE SHEET'!W1610)</f>
        <v/>
      </c>
      <c s="90" t="str">
        <f>IF('S.D.PASTE SHEET'!X1610="","",'S.D.PASTE SHEET'!X1610)</f>
        <v/>
      </c>
      <c s="90" t="str">
        <f>IF('S.D.PASTE SHEET'!Y1610="","",'S.D.PASTE SHEET'!Y1610)</f>
        <v/>
      </c>
      <c s="90" t="str">
        <f>IF('S.D.PASTE SHEET'!Z1610="","",'S.D.PASTE SHEET'!Z1610)</f>
        <v/>
      </c>
      <c s="90" t="str">
        <f>IF('S.D.PASTE SHEET'!AA1610="","",'S.D.PASTE SHEET'!AA1610)</f>
        <v/>
      </c>
      <c s="90" t="str">
        <f>IF('S.D.PASTE SHEET'!AB1610="","",'S.D.PASTE SHEET'!AB1610)</f>
        <v/>
      </c>
      <c s="90" t="str">
        <f>IF('S.D.PASTE SHEET'!AC1610="","",'S.D.PASTE SHEET'!AC1610)</f>
        <v/>
      </c>
      <c s="90" t="str">
        <f>IF('S.D.PASTE SHEET'!AD1610="","",'S.D.PASTE SHEET'!AD1610)</f>
        <v/>
      </c>
      <c s="34"/>
      <c s="32" t="str">
        <f>IF(AK1610="","",IF(AK1610&gt;0,COUNT($AG$2:AG1610),""))</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0" s="32" t="str">
        <f>IF(BC1610="","",IF(BC1610&gt;0,COUNT($AY$2:AY1610),""))</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1" spans="1:66" ht="15.75" customHeight="1">
      <c r="A1611" s="90" t="str">
        <f>IF('S.D.PASTE SHEET'!A1611="","",'S.D.PASTE SHEET'!A1611)</f>
        <v/>
      </c>
      <c s="90" t="str">
        <f>IF('S.D.PASTE SHEET'!B1611="","",'S.D.PASTE SHEET'!B1611)</f>
        <v/>
      </c>
      <c s="90" t="str">
        <f>IF('S.D.PASTE SHEET'!C1611="","",'S.D.PASTE SHEET'!C1611)</f>
        <v/>
      </c>
      <c s="91" t="str">
        <f>IF('S.D.PASTE SHEET'!D1611="","",'S.D.PASTE SHEET'!D1611)</f>
        <v/>
      </c>
      <c s="90" t="str">
        <f>IF('S.D.PASTE SHEET'!E1611="","",UPPER('S.D.PASTE SHEET'!E1611))</f>
        <v/>
      </c>
      <c s="90" t="str">
        <f>IF('S.D.PASTE SHEET'!F1611="","",'S.D.PASTE SHEET'!F1611)</f>
        <v/>
      </c>
      <c s="90" t="str">
        <f>IF('S.D.PASTE SHEET'!G1611="","",UPPER('S.D.PASTE SHEET'!G1611))</f>
        <v/>
      </c>
      <c s="90" t="str">
        <f>IF('S.D.PASTE SHEET'!H1611="","",UPPER('S.D.PASTE SHEET'!H1611))</f>
        <v/>
      </c>
      <c s="90" t="str">
        <f>IF('S.D.PASTE SHEET'!I1611="","",'S.D.PASTE SHEET'!I1611)</f>
        <v/>
      </c>
      <c s="91" t="str">
        <f>IF('S.D.PASTE SHEET'!J1611="","",'S.D.PASTE SHEET'!J1611)</f>
        <v/>
      </c>
      <c s="90" t="str">
        <f>IF('S.D.PASTE SHEET'!K1611="","",'S.D.PASTE SHEET'!K1611)</f>
        <v/>
      </c>
      <c s="90" t="str">
        <f>IF('S.D.PASTE SHEET'!L1611="","",'S.D.PASTE SHEET'!L1611)</f>
        <v/>
      </c>
      <c s="90" t="str">
        <f>IF('S.D.PASTE SHEET'!M1611="","",'S.D.PASTE SHEET'!M1611)</f>
        <v/>
      </c>
      <c s="90" t="str">
        <f>IF('S.D.PASTE SHEET'!N1611="","",'S.D.PASTE SHEET'!N1611)</f>
        <v/>
      </c>
      <c s="90" t="str">
        <f>IF('S.D.PASTE SHEET'!O1611="","",'S.D.PASTE SHEET'!O1611)</f>
        <v/>
      </c>
      <c s="90" t="str">
        <f>IF('S.D.PASTE SHEET'!P1611="","",'S.D.PASTE SHEET'!P1611)</f>
        <v/>
      </c>
      <c s="90" t="str">
        <f>IF('S.D.PASTE SHEET'!Q1611="","",'S.D.PASTE SHEET'!Q1611)</f>
        <v/>
      </c>
      <c s="90" t="str">
        <f>IF('S.D.PASTE SHEET'!R1611="","",'S.D.PASTE SHEET'!R1611)</f>
        <v/>
      </c>
      <c s="90" t="str">
        <f>IF('S.D.PASTE SHEET'!S1611="","",'S.D.PASTE SHEET'!S1611)</f>
        <v/>
      </c>
      <c s="90" t="str">
        <f>IF('S.D.PASTE SHEET'!T1611="","",'S.D.PASTE SHEET'!T1611)</f>
        <v/>
      </c>
      <c s="90" t="str">
        <f>IF('S.D.PASTE SHEET'!U1611="","",'S.D.PASTE SHEET'!U1611)</f>
        <v/>
      </c>
      <c s="90" t="str">
        <f>IF('S.D.PASTE SHEET'!V1611="","",'S.D.PASTE SHEET'!V1611)</f>
        <v/>
      </c>
      <c s="90" t="str">
        <f>IF('S.D.PASTE SHEET'!W1611="","",'S.D.PASTE SHEET'!W1611)</f>
        <v/>
      </c>
      <c s="90" t="str">
        <f>IF('S.D.PASTE SHEET'!X1611="","",'S.D.PASTE SHEET'!X1611)</f>
        <v/>
      </c>
      <c s="90" t="str">
        <f>IF('S.D.PASTE SHEET'!Y1611="","",'S.D.PASTE SHEET'!Y1611)</f>
        <v/>
      </c>
      <c s="90" t="str">
        <f>IF('S.D.PASTE SHEET'!Z1611="","",'S.D.PASTE SHEET'!Z1611)</f>
        <v/>
      </c>
      <c s="90" t="str">
        <f>IF('S.D.PASTE SHEET'!AA1611="","",'S.D.PASTE SHEET'!AA1611)</f>
        <v/>
      </c>
      <c s="90" t="str">
        <f>IF('S.D.PASTE SHEET'!AB1611="","",'S.D.PASTE SHEET'!AB1611)</f>
        <v/>
      </c>
      <c s="90" t="str">
        <f>IF('S.D.PASTE SHEET'!AC1611="","",'S.D.PASTE SHEET'!AC1611)</f>
        <v/>
      </c>
      <c s="90" t="str">
        <f>IF('S.D.PASTE SHEET'!AD1611="","",'S.D.PASTE SHEET'!AD1611)</f>
        <v/>
      </c>
      <c s="34"/>
      <c s="32" t="str">
        <f>IF(AK1611="","",IF(AK1611&gt;0,COUNT($AG$2:AG1611),""))</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1" s="32" t="str">
        <f>IF(BC1611="","",IF(BC1611&gt;0,COUNT($AY$2:AY1611),""))</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2" spans="1:66" ht="15.75" customHeight="1">
      <c r="A1612" s="90" t="str">
        <f>IF('S.D.PASTE SHEET'!A1612="","",'S.D.PASTE SHEET'!A1612)</f>
        <v/>
      </c>
      <c s="90" t="str">
        <f>IF('S.D.PASTE SHEET'!B1612="","",'S.D.PASTE SHEET'!B1612)</f>
        <v/>
      </c>
      <c s="90" t="str">
        <f>IF('S.D.PASTE SHEET'!C1612="","",'S.D.PASTE SHEET'!C1612)</f>
        <v/>
      </c>
      <c s="91" t="str">
        <f>IF('S.D.PASTE SHEET'!D1612="","",'S.D.PASTE SHEET'!D1612)</f>
        <v/>
      </c>
      <c s="90" t="str">
        <f>IF('S.D.PASTE SHEET'!E1612="","",UPPER('S.D.PASTE SHEET'!E1612))</f>
        <v/>
      </c>
      <c s="90" t="str">
        <f>IF('S.D.PASTE SHEET'!F1612="","",'S.D.PASTE SHEET'!F1612)</f>
        <v/>
      </c>
      <c s="90" t="str">
        <f>IF('S.D.PASTE SHEET'!G1612="","",UPPER('S.D.PASTE SHEET'!G1612))</f>
        <v/>
      </c>
      <c s="90" t="str">
        <f>IF('S.D.PASTE SHEET'!H1612="","",UPPER('S.D.PASTE SHEET'!H1612))</f>
        <v/>
      </c>
      <c s="90" t="str">
        <f>IF('S.D.PASTE SHEET'!I1612="","",'S.D.PASTE SHEET'!I1612)</f>
        <v/>
      </c>
      <c s="91" t="str">
        <f>IF('S.D.PASTE SHEET'!J1612="","",'S.D.PASTE SHEET'!J1612)</f>
        <v/>
      </c>
      <c s="90" t="str">
        <f>IF('S.D.PASTE SHEET'!K1612="","",'S.D.PASTE SHEET'!K1612)</f>
        <v/>
      </c>
      <c s="90" t="str">
        <f>IF('S.D.PASTE SHEET'!L1612="","",'S.D.PASTE SHEET'!L1612)</f>
        <v/>
      </c>
      <c s="90" t="str">
        <f>IF('S.D.PASTE SHEET'!M1612="","",'S.D.PASTE SHEET'!M1612)</f>
        <v/>
      </c>
      <c s="90" t="str">
        <f>IF('S.D.PASTE SHEET'!N1612="","",'S.D.PASTE SHEET'!N1612)</f>
        <v/>
      </c>
      <c s="90" t="str">
        <f>IF('S.D.PASTE SHEET'!O1612="","",'S.D.PASTE SHEET'!O1612)</f>
        <v/>
      </c>
      <c s="90" t="str">
        <f>IF('S.D.PASTE SHEET'!P1612="","",'S.D.PASTE SHEET'!P1612)</f>
        <v/>
      </c>
      <c s="90" t="str">
        <f>IF('S.D.PASTE SHEET'!Q1612="","",'S.D.PASTE SHEET'!Q1612)</f>
        <v/>
      </c>
      <c s="90" t="str">
        <f>IF('S.D.PASTE SHEET'!R1612="","",'S.D.PASTE SHEET'!R1612)</f>
        <v/>
      </c>
      <c s="90" t="str">
        <f>IF('S.D.PASTE SHEET'!S1612="","",'S.D.PASTE SHEET'!S1612)</f>
        <v/>
      </c>
      <c s="90" t="str">
        <f>IF('S.D.PASTE SHEET'!T1612="","",'S.D.PASTE SHEET'!T1612)</f>
        <v/>
      </c>
      <c s="90" t="str">
        <f>IF('S.D.PASTE SHEET'!U1612="","",'S.D.PASTE SHEET'!U1612)</f>
        <v/>
      </c>
      <c s="90" t="str">
        <f>IF('S.D.PASTE SHEET'!V1612="","",'S.D.PASTE SHEET'!V1612)</f>
        <v/>
      </c>
      <c s="90" t="str">
        <f>IF('S.D.PASTE SHEET'!W1612="","",'S.D.PASTE SHEET'!W1612)</f>
        <v/>
      </c>
      <c s="90" t="str">
        <f>IF('S.D.PASTE SHEET'!X1612="","",'S.D.PASTE SHEET'!X1612)</f>
        <v/>
      </c>
      <c s="90" t="str">
        <f>IF('S.D.PASTE SHEET'!Y1612="","",'S.D.PASTE SHEET'!Y1612)</f>
        <v/>
      </c>
      <c s="90" t="str">
        <f>IF('S.D.PASTE SHEET'!Z1612="","",'S.D.PASTE SHEET'!Z1612)</f>
        <v/>
      </c>
      <c s="90" t="str">
        <f>IF('S.D.PASTE SHEET'!AA1612="","",'S.D.PASTE SHEET'!AA1612)</f>
        <v/>
      </c>
      <c s="90" t="str">
        <f>IF('S.D.PASTE SHEET'!AB1612="","",'S.D.PASTE SHEET'!AB1612)</f>
        <v/>
      </c>
      <c s="90" t="str">
        <f>IF('S.D.PASTE SHEET'!AC1612="","",'S.D.PASTE SHEET'!AC1612)</f>
        <v/>
      </c>
      <c s="90" t="str">
        <f>IF('S.D.PASTE SHEET'!AD1612="","",'S.D.PASTE SHEET'!AD1612)</f>
        <v/>
      </c>
      <c s="34"/>
      <c s="32" t="str">
        <f>IF(AK1612="","",IF(AK1612&gt;0,COUNT($AG$2:AG1612),""))</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2" s="32" t="str">
        <f>IF(BC1612="","",IF(BC1612&gt;0,COUNT($AY$2:AY1612),""))</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3" spans="1:66" ht="15.75" customHeight="1">
      <c r="A1613" s="90" t="str">
        <f>IF('S.D.PASTE SHEET'!A1613="","",'S.D.PASTE SHEET'!A1613)</f>
        <v/>
      </c>
      <c s="90" t="str">
        <f>IF('S.D.PASTE SHEET'!B1613="","",'S.D.PASTE SHEET'!B1613)</f>
        <v/>
      </c>
      <c s="90" t="str">
        <f>IF('S.D.PASTE SHEET'!C1613="","",'S.D.PASTE SHEET'!C1613)</f>
        <v/>
      </c>
      <c s="91" t="str">
        <f>IF('S.D.PASTE SHEET'!D1613="","",'S.D.PASTE SHEET'!D1613)</f>
        <v/>
      </c>
      <c s="90" t="str">
        <f>IF('S.D.PASTE SHEET'!E1613="","",UPPER('S.D.PASTE SHEET'!E1613))</f>
        <v/>
      </c>
      <c s="90" t="str">
        <f>IF('S.D.PASTE SHEET'!F1613="","",'S.D.PASTE SHEET'!F1613)</f>
        <v/>
      </c>
      <c s="90" t="str">
        <f>IF('S.D.PASTE SHEET'!G1613="","",UPPER('S.D.PASTE SHEET'!G1613))</f>
        <v/>
      </c>
      <c s="90" t="str">
        <f>IF('S.D.PASTE SHEET'!H1613="","",UPPER('S.D.PASTE SHEET'!H1613))</f>
        <v/>
      </c>
      <c s="90" t="str">
        <f>IF('S.D.PASTE SHEET'!I1613="","",'S.D.PASTE SHEET'!I1613)</f>
        <v/>
      </c>
      <c s="91" t="str">
        <f>IF('S.D.PASTE SHEET'!J1613="","",'S.D.PASTE SHEET'!J1613)</f>
        <v/>
      </c>
      <c s="90" t="str">
        <f>IF('S.D.PASTE SHEET'!K1613="","",'S.D.PASTE SHEET'!K1613)</f>
        <v/>
      </c>
      <c s="90" t="str">
        <f>IF('S.D.PASTE SHEET'!L1613="","",'S.D.PASTE SHEET'!L1613)</f>
        <v/>
      </c>
      <c s="90" t="str">
        <f>IF('S.D.PASTE SHEET'!M1613="","",'S.D.PASTE SHEET'!M1613)</f>
        <v/>
      </c>
      <c s="90" t="str">
        <f>IF('S.D.PASTE SHEET'!N1613="","",'S.D.PASTE SHEET'!N1613)</f>
        <v/>
      </c>
      <c s="90" t="str">
        <f>IF('S.D.PASTE SHEET'!O1613="","",'S.D.PASTE SHEET'!O1613)</f>
        <v/>
      </c>
      <c s="90" t="str">
        <f>IF('S.D.PASTE SHEET'!P1613="","",'S.D.PASTE SHEET'!P1613)</f>
        <v/>
      </c>
      <c s="90" t="str">
        <f>IF('S.D.PASTE SHEET'!Q1613="","",'S.D.PASTE SHEET'!Q1613)</f>
        <v/>
      </c>
      <c s="90" t="str">
        <f>IF('S.D.PASTE SHEET'!R1613="","",'S.D.PASTE SHEET'!R1613)</f>
        <v/>
      </c>
      <c s="90" t="str">
        <f>IF('S.D.PASTE SHEET'!S1613="","",'S.D.PASTE SHEET'!S1613)</f>
        <v/>
      </c>
      <c s="90" t="str">
        <f>IF('S.D.PASTE SHEET'!T1613="","",'S.D.PASTE SHEET'!T1613)</f>
        <v/>
      </c>
      <c s="90" t="str">
        <f>IF('S.D.PASTE SHEET'!U1613="","",'S.D.PASTE SHEET'!U1613)</f>
        <v/>
      </c>
      <c s="90" t="str">
        <f>IF('S.D.PASTE SHEET'!V1613="","",'S.D.PASTE SHEET'!V1613)</f>
        <v/>
      </c>
      <c s="90" t="str">
        <f>IF('S.D.PASTE SHEET'!W1613="","",'S.D.PASTE SHEET'!W1613)</f>
        <v/>
      </c>
      <c s="90" t="str">
        <f>IF('S.D.PASTE SHEET'!X1613="","",'S.D.PASTE SHEET'!X1613)</f>
        <v/>
      </c>
      <c s="90" t="str">
        <f>IF('S.D.PASTE SHEET'!Y1613="","",'S.D.PASTE SHEET'!Y1613)</f>
        <v/>
      </c>
      <c s="90" t="str">
        <f>IF('S.D.PASTE SHEET'!Z1613="","",'S.D.PASTE SHEET'!Z1613)</f>
        <v/>
      </c>
      <c s="90" t="str">
        <f>IF('S.D.PASTE SHEET'!AA1613="","",'S.D.PASTE SHEET'!AA1613)</f>
        <v/>
      </c>
      <c s="90" t="str">
        <f>IF('S.D.PASTE SHEET'!AB1613="","",'S.D.PASTE SHEET'!AB1613)</f>
        <v/>
      </c>
      <c s="90" t="str">
        <f>IF('S.D.PASTE SHEET'!AC1613="","",'S.D.PASTE SHEET'!AC1613)</f>
        <v/>
      </c>
      <c s="90" t="str">
        <f>IF('S.D.PASTE SHEET'!AD1613="","",'S.D.PASTE SHEET'!AD1613)</f>
        <v/>
      </c>
      <c s="34"/>
      <c s="32" t="str">
        <f>IF(AK1613="","",IF(AK1613&gt;0,COUNT($AG$2:AG1613),""))</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3" s="32" t="str">
        <f>IF(BC1613="","",IF(BC1613&gt;0,COUNT($AY$2:AY1613),""))</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4" spans="1:66" ht="15.75" customHeight="1">
      <c r="A1614" s="90" t="str">
        <f>IF('S.D.PASTE SHEET'!A1614="","",'S.D.PASTE SHEET'!A1614)</f>
        <v/>
      </c>
      <c s="90" t="str">
        <f>IF('S.D.PASTE SHEET'!B1614="","",'S.D.PASTE SHEET'!B1614)</f>
        <v/>
      </c>
      <c s="90" t="str">
        <f>IF('S.D.PASTE SHEET'!C1614="","",'S.D.PASTE SHEET'!C1614)</f>
        <v/>
      </c>
      <c s="91" t="str">
        <f>IF('S.D.PASTE SHEET'!D1614="","",'S.D.PASTE SHEET'!D1614)</f>
        <v/>
      </c>
      <c s="90" t="str">
        <f>IF('S.D.PASTE SHEET'!E1614="","",UPPER('S.D.PASTE SHEET'!E1614))</f>
        <v/>
      </c>
      <c s="90" t="str">
        <f>IF('S.D.PASTE SHEET'!F1614="","",'S.D.PASTE SHEET'!F1614)</f>
        <v/>
      </c>
      <c s="90" t="str">
        <f>IF('S.D.PASTE SHEET'!G1614="","",UPPER('S.D.PASTE SHEET'!G1614))</f>
        <v/>
      </c>
      <c s="90" t="str">
        <f>IF('S.D.PASTE SHEET'!H1614="","",UPPER('S.D.PASTE SHEET'!H1614))</f>
        <v/>
      </c>
      <c s="90" t="str">
        <f>IF('S.D.PASTE SHEET'!I1614="","",'S.D.PASTE SHEET'!I1614)</f>
        <v/>
      </c>
      <c s="91" t="str">
        <f>IF('S.D.PASTE SHEET'!J1614="","",'S.D.PASTE SHEET'!J1614)</f>
        <v/>
      </c>
      <c s="90" t="str">
        <f>IF('S.D.PASTE SHEET'!K1614="","",'S.D.PASTE SHEET'!K1614)</f>
        <v/>
      </c>
      <c s="90" t="str">
        <f>IF('S.D.PASTE SHEET'!L1614="","",'S.D.PASTE SHEET'!L1614)</f>
        <v/>
      </c>
      <c s="90" t="str">
        <f>IF('S.D.PASTE SHEET'!M1614="","",'S.D.PASTE SHEET'!M1614)</f>
        <v/>
      </c>
      <c s="90" t="str">
        <f>IF('S.D.PASTE SHEET'!N1614="","",'S.D.PASTE SHEET'!N1614)</f>
        <v/>
      </c>
      <c s="90" t="str">
        <f>IF('S.D.PASTE SHEET'!O1614="","",'S.D.PASTE SHEET'!O1614)</f>
        <v/>
      </c>
      <c s="90" t="str">
        <f>IF('S.D.PASTE SHEET'!P1614="","",'S.D.PASTE SHEET'!P1614)</f>
        <v/>
      </c>
      <c s="90" t="str">
        <f>IF('S.D.PASTE SHEET'!Q1614="","",'S.D.PASTE SHEET'!Q1614)</f>
        <v/>
      </c>
      <c s="90" t="str">
        <f>IF('S.D.PASTE SHEET'!R1614="","",'S.D.PASTE SHEET'!R1614)</f>
        <v/>
      </c>
      <c s="90" t="str">
        <f>IF('S.D.PASTE SHEET'!S1614="","",'S.D.PASTE SHEET'!S1614)</f>
        <v/>
      </c>
      <c s="90" t="str">
        <f>IF('S.D.PASTE SHEET'!T1614="","",'S.D.PASTE SHEET'!T1614)</f>
        <v/>
      </c>
      <c s="90" t="str">
        <f>IF('S.D.PASTE SHEET'!U1614="","",'S.D.PASTE SHEET'!U1614)</f>
        <v/>
      </c>
      <c s="90" t="str">
        <f>IF('S.D.PASTE SHEET'!V1614="","",'S.D.PASTE SHEET'!V1614)</f>
        <v/>
      </c>
      <c s="90" t="str">
        <f>IF('S.D.PASTE SHEET'!W1614="","",'S.D.PASTE SHEET'!W1614)</f>
        <v/>
      </c>
      <c s="90" t="str">
        <f>IF('S.D.PASTE SHEET'!X1614="","",'S.D.PASTE SHEET'!X1614)</f>
        <v/>
      </c>
      <c s="90" t="str">
        <f>IF('S.D.PASTE SHEET'!Y1614="","",'S.D.PASTE SHEET'!Y1614)</f>
        <v/>
      </c>
      <c s="90" t="str">
        <f>IF('S.D.PASTE SHEET'!Z1614="","",'S.D.PASTE SHEET'!Z1614)</f>
        <v/>
      </c>
      <c s="90" t="str">
        <f>IF('S.D.PASTE SHEET'!AA1614="","",'S.D.PASTE SHEET'!AA1614)</f>
        <v/>
      </c>
      <c s="90" t="str">
        <f>IF('S.D.PASTE SHEET'!AB1614="","",'S.D.PASTE SHEET'!AB1614)</f>
        <v/>
      </c>
      <c s="90" t="str">
        <f>IF('S.D.PASTE SHEET'!AC1614="","",'S.D.PASTE SHEET'!AC1614)</f>
        <v/>
      </c>
      <c s="90" t="str">
        <f>IF('S.D.PASTE SHEET'!AD1614="","",'S.D.PASTE SHEET'!AD1614)</f>
        <v/>
      </c>
      <c s="34"/>
      <c s="32" t="str">
        <f>IF(AK1614="","",IF(AK1614&gt;0,COUNT($AG$2:AG1614),""))</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4" s="32" t="str">
        <f>IF(BC1614="","",IF(BC1614&gt;0,COUNT($AY$2:AY1614),""))</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5" spans="1:66" ht="15.75" customHeight="1">
      <c r="A1615" s="90" t="str">
        <f>IF('S.D.PASTE SHEET'!A1615="","",'S.D.PASTE SHEET'!A1615)</f>
        <v/>
      </c>
      <c s="90" t="str">
        <f>IF('S.D.PASTE SHEET'!B1615="","",'S.D.PASTE SHEET'!B1615)</f>
        <v/>
      </c>
      <c s="90" t="str">
        <f>IF('S.D.PASTE SHEET'!C1615="","",'S.D.PASTE SHEET'!C1615)</f>
        <v/>
      </c>
      <c s="91" t="str">
        <f>IF('S.D.PASTE SHEET'!D1615="","",'S.D.PASTE SHEET'!D1615)</f>
        <v/>
      </c>
      <c s="90" t="str">
        <f>IF('S.D.PASTE SHEET'!E1615="","",UPPER('S.D.PASTE SHEET'!E1615))</f>
        <v/>
      </c>
      <c s="90" t="str">
        <f>IF('S.D.PASTE SHEET'!F1615="","",'S.D.PASTE SHEET'!F1615)</f>
        <v/>
      </c>
      <c s="90" t="str">
        <f>IF('S.D.PASTE SHEET'!G1615="","",UPPER('S.D.PASTE SHEET'!G1615))</f>
        <v/>
      </c>
      <c s="90" t="str">
        <f>IF('S.D.PASTE SHEET'!H1615="","",UPPER('S.D.PASTE SHEET'!H1615))</f>
        <v/>
      </c>
      <c s="90" t="str">
        <f>IF('S.D.PASTE SHEET'!I1615="","",'S.D.PASTE SHEET'!I1615)</f>
        <v/>
      </c>
      <c s="91" t="str">
        <f>IF('S.D.PASTE SHEET'!J1615="","",'S.D.PASTE SHEET'!J1615)</f>
        <v/>
      </c>
      <c s="90" t="str">
        <f>IF('S.D.PASTE SHEET'!K1615="","",'S.D.PASTE SHEET'!K1615)</f>
        <v/>
      </c>
      <c s="90" t="str">
        <f>IF('S.D.PASTE SHEET'!L1615="","",'S.D.PASTE SHEET'!L1615)</f>
        <v/>
      </c>
      <c s="90" t="str">
        <f>IF('S.D.PASTE SHEET'!M1615="","",'S.D.PASTE SHEET'!M1615)</f>
        <v/>
      </c>
      <c s="90" t="str">
        <f>IF('S.D.PASTE SHEET'!N1615="","",'S.D.PASTE SHEET'!N1615)</f>
        <v/>
      </c>
      <c s="90" t="str">
        <f>IF('S.D.PASTE SHEET'!O1615="","",'S.D.PASTE SHEET'!O1615)</f>
        <v/>
      </c>
      <c s="90" t="str">
        <f>IF('S.D.PASTE SHEET'!P1615="","",'S.D.PASTE SHEET'!P1615)</f>
        <v/>
      </c>
      <c s="90" t="str">
        <f>IF('S.D.PASTE SHEET'!Q1615="","",'S.D.PASTE SHEET'!Q1615)</f>
        <v/>
      </c>
      <c s="90" t="str">
        <f>IF('S.D.PASTE SHEET'!R1615="","",'S.D.PASTE SHEET'!R1615)</f>
        <v/>
      </c>
      <c s="90" t="str">
        <f>IF('S.D.PASTE SHEET'!S1615="","",'S.D.PASTE SHEET'!S1615)</f>
        <v/>
      </c>
      <c s="90" t="str">
        <f>IF('S.D.PASTE SHEET'!T1615="","",'S.D.PASTE SHEET'!T1615)</f>
        <v/>
      </c>
      <c s="90" t="str">
        <f>IF('S.D.PASTE SHEET'!U1615="","",'S.D.PASTE SHEET'!U1615)</f>
        <v/>
      </c>
      <c s="90" t="str">
        <f>IF('S.D.PASTE SHEET'!V1615="","",'S.D.PASTE SHEET'!V1615)</f>
        <v/>
      </c>
      <c s="90" t="str">
        <f>IF('S.D.PASTE SHEET'!W1615="","",'S.D.PASTE SHEET'!W1615)</f>
        <v/>
      </c>
      <c s="90" t="str">
        <f>IF('S.D.PASTE SHEET'!X1615="","",'S.D.PASTE SHEET'!X1615)</f>
        <v/>
      </c>
      <c s="90" t="str">
        <f>IF('S.D.PASTE SHEET'!Y1615="","",'S.D.PASTE SHEET'!Y1615)</f>
        <v/>
      </c>
      <c s="90" t="str">
        <f>IF('S.D.PASTE SHEET'!Z1615="","",'S.D.PASTE SHEET'!Z1615)</f>
        <v/>
      </c>
      <c s="90" t="str">
        <f>IF('S.D.PASTE SHEET'!AA1615="","",'S.D.PASTE SHEET'!AA1615)</f>
        <v/>
      </c>
      <c s="90" t="str">
        <f>IF('S.D.PASTE SHEET'!AB1615="","",'S.D.PASTE SHEET'!AB1615)</f>
        <v/>
      </c>
      <c s="90" t="str">
        <f>IF('S.D.PASTE SHEET'!AC1615="","",'S.D.PASTE SHEET'!AC1615)</f>
        <v/>
      </c>
      <c s="90" t="str">
        <f>IF('S.D.PASTE SHEET'!AD1615="","",'S.D.PASTE SHEET'!AD1615)</f>
        <v/>
      </c>
      <c s="34"/>
      <c s="32" t="str">
        <f>IF(AK1615="","",IF(AK1615&gt;0,COUNT($AG$2:AG1615),""))</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5" s="32" t="str">
        <f>IF(BC1615="","",IF(BC1615&gt;0,COUNT($AY$2:AY1615),""))</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6" spans="1:66" ht="15.75" customHeight="1">
      <c r="A1616" s="90" t="str">
        <f>IF('S.D.PASTE SHEET'!A1616="","",'S.D.PASTE SHEET'!A1616)</f>
        <v/>
      </c>
      <c s="90" t="str">
        <f>IF('S.D.PASTE SHEET'!B1616="","",'S.D.PASTE SHEET'!B1616)</f>
        <v/>
      </c>
      <c s="90" t="str">
        <f>IF('S.D.PASTE SHEET'!C1616="","",'S.D.PASTE SHEET'!C1616)</f>
        <v/>
      </c>
      <c s="91" t="str">
        <f>IF('S.D.PASTE SHEET'!D1616="","",'S.D.PASTE SHEET'!D1616)</f>
        <v/>
      </c>
      <c s="90" t="str">
        <f>IF('S.D.PASTE SHEET'!E1616="","",UPPER('S.D.PASTE SHEET'!E1616))</f>
        <v/>
      </c>
      <c s="90" t="str">
        <f>IF('S.D.PASTE SHEET'!F1616="","",'S.D.PASTE SHEET'!F1616)</f>
        <v/>
      </c>
      <c s="90" t="str">
        <f>IF('S.D.PASTE SHEET'!G1616="","",UPPER('S.D.PASTE SHEET'!G1616))</f>
        <v/>
      </c>
      <c s="90" t="str">
        <f>IF('S.D.PASTE SHEET'!H1616="","",UPPER('S.D.PASTE SHEET'!H1616))</f>
        <v/>
      </c>
      <c s="90" t="str">
        <f>IF('S.D.PASTE SHEET'!I1616="","",'S.D.PASTE SHEET'!I1616)</f>
        <v/>
      </c>
      <c s="91" t="str">
        <f>IF('S.D.PASTE SHEET'!J1616="","",'S.D.PASTE SHEET'!J1616)</f>
        <v/>
      </c>
      <c s="90" t="str">
        <f>IF('S.D.PASTE SHEET'!K1616="","",'S.D.PASTE SHEET'!K1616)</f>
        <v/>
      </c>
      <c s="90" t="str">
        <f>IF('S.D.PASTE SHEET'!L1616="","",'S.D.PASTE SHEET'!L1616)</f>
        <v/>
      </c>
      <c s="90" t="str">
        <f>IF('S.D.PASTE SHEET'!M1616="","",'S.D.PASTE SHEET'!M1616)</f>
        <v/>
      </c>
      <c s="90" t="str">
        <f>IF('S.D.PASTE SHEET'!N1616="","",'S.D.PASTE SHEET'!N1616)</f>
        <v/>
      </c>
      <c s="90" t="str">
        <f>IF('S.D.PASTE SHEET'!O1616="","",'S.D.PASTE SHEET'!O1616)</f>
        <v/>
      </c>
      <c s="90" t="str">
        <f>IF('S.D.PASTE SHEET'!P1616="","",'S.D.PASTE SHEET'!P1616)</f>
        <v/>
      </c>
      <c s="90" t="str">
        <f>IF('S.D.PASTE SHEET'!Q1616="","",'S.D.PASTE SHEET'!Q1616)</f>
        <v/>
      </c>
      <c s="90" t="str">
        <f>IF('S.D.PASTE SHEET'!R1616="","",'S.D.PASTE SHEET'!R1616)</f>
        <v/>
      </c>
      <c s="90" t="str">
        <f>IF('S.D.PASTE SHEET'!S1616="","",'S.D.PASTE SHEET'!S1616)</f>
        <v/>
      </c>
      <c s="90" t="str">
        <f>IF('S.D.PASTE SHEET'!T1616="","",'S.D.PASTE SHEET'!T1616)</f>
        <v/>
      </c>
      <c s="90" t="str">
        <f>IF('S.D.PASTE SHEET'!U1616="","",'S.D.PASTE SHEET'!U1616)</f>
        <v/>
      </c>
      <c s="90" t="str">
        <f>IF('S.D.PASTE SHEET'!V1616="","",'S.D.PASTE SHEET'!V1616)</f>
        <v/>
      </c>
      <c s="90" t="str">
        <f>IF('S.D.PASTE SHEET'!W1616="","",'S.D.PASTE SHEET'!W1616)</f>
        <v/>
      </c>
      <c s="90" t="str">
        <f>IF('S.D.PASTE SHEET'!X1616="","",'S.D.PASTE SHEET'!X1616)</f>
        <v/>
      </c>
      <c s="90" t="str">
        <f>IF('S.D.PASTE SHEET'!Y1616="","",'S.D.PASTE SHEET'!Y1616)</f>
        <v/>
      </c>
      <c s="90" t="str">
        <f>IF('S.D.PASTE SHEET'!Z1616="","",'S.D.PASTE SHEET'!Z1616)</f>
        <v/>
      </c>
      <c s="90" t="str">
        <f>IF('S.D.PASTE SHEET'!AA1616="","",'S.D.PASTE SHEET'!AA1616)</f>
        <v/>
      </c>
      <c s="90" t="str">
        <f>IF('S.D.PASTE SHEET'!AB1616="","",'S.D.PASTE SHEET'!AB1616)</f>
        <v/>
      </c>
      <c s="90" t="str">
        <f>IF('S.D.PASTE SHEET'!AC1616="","",'S.D.PASTE SHEET'!AC1616)</f>
        <v/>
      </c>
      <c s="90" t="str">
        <f>IF('S.D.PASTE SHEET'!AD1616="","",'S.D.PASTE SHEET'!AD1616)</f>
        <v/>
      </c>
      <c s="34"/>
      <c s="32" t="str">
        <f>IF(AK1616="","",IF(AK1616&gt;0,COUNT($AG$2:AG1616),""))</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 t="shared" si="226"/>
        <v/>
      </c>
      <c r="AX1616" s="32" t="str">
        <f>IF(BC1616="","",IF(BC1616&gt;0,COUNT($AY$2:AY1616),""))</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7" spans="1:66" ht="15.75" customHeight="1">
      <c r="A1617" s="90" t="str">
        <f>IF('S.D.PASTE SHEET'!A1617="","",'S.D.PASTE SHEET'!A1617)</f>
        <v/>
      </c>
      <c s="90" t="str">
        <f>IF('S.D.PASTE SHEET'!B1617="","",'S.D.PASTE SHEET'!B1617)</f>
        <v/>
      </c>
      <c s="90" t="str">
        <f>IF('S.D.PASTE SHEET'!C1617="","",'S.D.PASTE SHEET'!C1617)</f>
        <v/>
      </c>
      <c s="91" t="str">
        <f>IF('S.D.PASTE SHEET'!D1617="","",'S.D.PASTE SHEET'!D1617)</f>
        <v/>
      </c>
      <c s="90" t="str">
        <f>IF('S.D.PASTE SHEET'!E1617="","",UPPER('S.D.PASTE SHEET'!E1617))</f>
        <v/>
      </c>
      <c s="90" t="str">
        <f>IF('S.D.PASTE SHEET'!F1617="","",'S.D.PASTE SHEET'!F1617)</f>
        <v/>
      </c>
      <c s="90" t="str">
        <f>IF('S.D.PASTE SHEET'!G1617="","",UPPER('S.D.PASTE SHEET'!G1617))</f>
        <v/>
      </c>
      <c s="90" t="str">
        <f>IF('S.D.PASTE SHEET'!H1617="","",UPPER('S.D.PASTE SHEET'!H1617))</f>
        <v/>
      </c>
      <c s="90" t="str">
        <f>IF('S.D.PASTE SHEET'!I1617="","",'S.D.PASTE SHEET'!I1617)</f>
        <v/>
      </c>
      <c s="91" t="str">
        <f>IF('S.D.PASTE SHEET'!J1617="","",'S.D.PASTE SHEET'!J1617)</f>
        <v/>
      </c>
      <c s="90" t="str">
        <f>IF('S.D.PASTE SHEET'!K1617="","",'S.D.PASTE SHEET'!K1617)</f>
        <v/>
      </c>
      <c s="90" t="str">
        <f>IF('S.D.PASTE SHEET'!L1617="","",'S.D.PASTE SHEET'!L1617)</f>
        <v/>
      </c>
      <c s="90" t="str">
        <f>IF('S.D.PASTE SHEET'!M1617="","",'S.D.PASTE SHEET'!M1617)</f>
        <v/>
      </c>
      <c s="90" t="str">
        <f>IF('S.D.PASTE SHEET'!N1617="","",'S.D.PASTE SHEET'!N1617)</f>
        <v/>
      </c>
      <c s="90" t="str">
        <f>IF('S.D.PASTE SHEET'!O1617="","",'S.D.PASTE SHEET'!O1617)</f>
        <v/>
      </c>
      <c s="90" t="str">
        <f>IF('S.D.PASTE SHEET'!P1617="","",'S.D.PASTE SHEET'!P1617)</f>
        <v/>
      </c>
      <c s="90" t="str">
        <f>IF('S.D.PASTE SHEET'!Q1617="","",'S.D.PASTE SHEET'!Q1617)</f>
        <v/>
      </c>
      <c s="90" t="str">
        <f>IF('S.D.PASTE SHEET'!R1617="","",'S.D.PASTE SHEET'!R1617)</f>
        <v/>
      </c>
      <c s="90" t="str">
        <f>IF('S.D.PASTE SHEET'!S1617="","",'S.D.PASTE SHEET'!S1617)</f>
        <v/>
      </c>
      <c s="90" t="str">
        <f>IF('S.D.PASTE SHEET'!T1617="","",'S.D.PASTE SHEET'!T1617)</f>
        <v/>
      </c>
      <c s="90" t="str">
        <f>IF('S.D.PASTE SHEET'!U1617="","",'S.D.PASTE SHEET'!U1617)</f>
        <v/>
      </c>
      <c s="90" t="str">
        <f>IF('S.D.PASTE SHEET'!V1617="","",'S.D.PASTE SHEET'!V1617)</f>
        <v/>
      </c>
      <c s="90" t="str">
        <f>IF('S.D.PASTE SHEET'!W1617="","",'S.D.PASTE SHEET'!W1617)</f>
        <v/>
      </c>
      <c s="90" t="str">
        <f>IF('S.D.PASTE SHEET'!X1617="","",'S.D.PASTE SHEET'!X1617)</f>
        <v/>
      </c>
      <c s="90" t="str">
        <f>IF('S.D.PASTE SHEET'!Y1617="","",'S.D.PASTE SHEET'!Y1617)</f>
        <v/>
      </c>
      <c s="90" t="str">
        <f>IF('S.D.PASTE SHEET'!Z1617="","",'S.D.PASTE SHEET'!Z1617)</f>
        <v/>
      </c>
      <c s="90" t="str">
        <f>IF('S.D.PASTE SHEET'!AA1617="","",'S.D.PASTE SHEET'!AA1617)</f>
        <v/>
      </c>
      <c s="90" t="str">
        <f>IF('S.D.PASTE SHEET'!AB1617="","",'S.D.PASTE SHEET'!AB1617)</f>
        <v/>
      </c>
      <c s="90" t="str">
        <f>IF('S.D.PASTE SHEET'!AC1617="","",'S.D.PASTE SHEET'!AC1617)</f>
        <v/>
      </c>
      <c s="90" t="str">
        <f>IF('S.D.PASTE SHEET'!AD1617="","",'S.D.PASTE SHEET'!AD1617)</f>
        <v/>
      </c>
      <c s="34"/>
      <c s="32" t="str">
        <f>IF(AK1617="","",IF(AK1617&gt;0,COUNT($AG$2:AG1617),""))</f>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37" t="str">
        <f t="shared" si="226"/>
        <v/>
      </c>
      <c s="10" t="str">
        <f t="shared" si="226"/>
        <v/>
      </c>
      <c s="10" t="str">
        <f t="shared" si="226"/>
        <v/>
      </c>
      <c s="10" t="str">
        <f t="shared" si="226"/>
        <v/>
      </c>
      <c s="10" t="str">
        <f t="shared" si="226"/>
        <v/>
      </c>
      <c s="10" t="str">
        <f t="shared" si="226"/>
        <v/>
      </c>
      <c s="10" t="str">
        <f>IF(AND($AJ$1=5,$A1617=5),P1617,"")</f>
        <v/>
      </c>
      <c r="AX1617" s="32" t="str">
        <f>IF(BC1617="","",IF(BC1617&gt;0,COUNT($AY$2:AY1617),""))</f>
        <v/>
      </c>
      <c s="10" t="str">
        <f t="shared" si="227"/>
        <v/>
      </c>
      <c s="10" t="str">
        <f t="shared" si="228"/>
        <v/>
      </c>
      <c s="10" t="str">
        <f t="shared" si="228"/>
        <v/>
      </c>
      <c s="39" t="str">
        <f t="shared" si="228"/>
        <v/>
      </c>
      <c s="10" t="str">
        <f t="shared" si="228"/>
        <v/>
      </c>
      <c s="10" t="str">
        <f t="shared" si="228"/>
        <v/>
      </c>
      <c s="10" t="str">
        <f t="shared" si="228"/>
        <v/>
      </c>
      <c s="10" t="str">
        <f t="shared" si="228"/>
        <v/>
      </c>
      <c s="10" t="str">
        <f t="shared" si="228"/>
        <v/>
      </c>
      <c s="39" t="str">
        <f t="shared" si="228"/>
        <v/>
      </c>
      <c s="10" t="str">
        <f t="shared" si="228"/>
        <v/>
      </c>
      <c s="10" t="str">
        <f t="shared" si="228"/>
        <v/>
      </c>
      <c s="10" t="str">
        <f t="shared" si="228"/>
        <v/>
      </c>
      <c s="10" t="str">
        <f t="shared" si="228"/>
        <v/>
      </c>
      <c s="10" t="str">
        <f t="shared" si="228"/>
        <v/>
      </c>
      <c s="10" t="str">
        <f t="shared" si="228"/>
        <v/>
      </c>
    </row>
    <row r="1618" spans="1:66" ht="15.75" customHeight="1">
      <c r="A1618" s="90" t="str">
        <f>IF('S.D.PASTE SHEET'!A1618="","",'S.D.PASTE SHEET'!A1618)</f>
        <v/>
      </c>
      <c s="90" t="str">
        <f>IF('S.D.PASTE SHEET'!B1618="","",'S.D.PASTE SHEET'!B1618)</f>
        <v/>
      </c>
      <c s="90" t="str">
        <f>IF('S.D.PASTE SHEET'!C1618="","",'S.D.PASTE SHEET'!C1618)</f>
        <v/>
      </c>
      <c s="91" t="str">
        <f>IF('S.D.PASTE SHEET'!D1618="","",'S.D.PASTE SHEET'!D1618)</f>
        <v/>
      </c>
      <c s="90" t="str">
        <f>IF('S.D.PASTE SHEET'!E1618="","",UPPER('S.D.PASTE SHEET'!E1618))</f>
        <v/>
      </c>
      <c s="90" t="str">
        <f>IF('S.D.PASTE SHEET'!F1618="","",'S.D.PASTE SHEET'!F1618)</f>
        <v/>
      </c>
      <c s="90" t="str">
        <f>IF('S.D.PASTE SHEET'!G1618="","",UPPER('S.D.PASTE SHEET'!G1618))</f>
        <v/>
      </c>
      <c s="90" t="str">
        <f>IF('S.D.PASTE SHEET'!H1618="","",UPPER('S.D.PASTE SHEET'!H1618))</f>
        <v/>
      </c>
      <c s="90" t="str">
        <f>IF('S.D.PASTE SHEET'!I1618="","",'S.D.PASTE SHEET'!I1618)</f>
        <v/>
      </c>
      <c s="91" t="str">
        <f>IF('S.D.PASTE SHEET'!J1618="","",'S.D.PASTE SHEET'!J1618)</f>
        <v/>
      </c>
      <c s="90" t="str">
        <f>IF('S.D.PASTE SHEET'!K1618="","",'S.D.PASTE SHEET'!K1618)</f>
        <v/>
      </c>
      <c s="90" t="str">
        <f>IF('S.D.PASTE SHEET'!L1618="","",'S.D.PASTE SHEET'!L1618)</f>
        <v/>
      </c>
      <c s="90" t="str">
        <f>IF('S.D.PASTE SHEET'!M1618="","",'S.D.PASTE SHEET'!M1618)</f>
        <v/>
      </c>
      <c s="90" t="str">
        <f>IF('S.D.PASTE SHEET'!N1618="","",'S.D.PASTE SHEET'!N1618)</f>
        <v/>
      </c>
      <c s="90" t="str">
        <f>IF('S.D.PASTE SHEET'!O1618="","",'S.D.PASTE SHEET'!O1618)</f>
        <v/>
      </c>
      <c s="90" t="str">
        <f>IF('S.D.PASTE SHEET'!P1618="","",'S.D.PASTE SHEET'!P1618)</f>
        <v/>
      </c>
      <c s="90" t="str">
        <f>IF('S.D.PASTE SHEET'!Q1618="","",'S.D.PASTE SHEET'!Q1618)</f>
        <v/>
      </c>
      <c s="90" t="str">
        <f>IF('S.D.PASTE SHEET'!R1618="","",'S.D.PASTE SHEET'!R1618)</f>
        <v/>
      </c>
      <c s="90" t="str">
        <f>IF('S.D.PASTE SHEET'!S1618="","",'S.D.PASTE SHEET'!S1618)</f>
        <v/>
      </c>
      <c s="90" t="str">
        <f>IF('S.D.PASTE SHEET'!T1618="","",'S.D.PASTE SHEET'!T1618)</f>
        <v/>
      </c>
      <c s="90" t="str">
        <f>IF('S.D.PASTE SHEET'!U1618="","",'S.D.PASTE SHEET'!U1618)</f>
        <v/>
      </c>
      <c s="90" t="str">
        <f>IF('S.D.PASTE SHEET'!V1618="","",'S.D.PASTE SHEET'!V1618)</f>
        <v/>
      </c>
      <c s="90" t="str">
        <f>IF('S.D.PASTE SHEET'!W1618="","",'S.D.PASTE SHEET'!W1618)</f>
        <v/>
      </c>
      <c s="90" t="str">
        <f>IF('S.D.PASTE SHEET'!X1618="","",'S.D.PASTE SHEET'!X1618)</f>
        <v/>
      </c>
      <c s="90" t="str">
        <f>IF('S.D.PASTE SHEET'!Y1618="","",'S.D.PASTE SHEET'!Y1618)</f>
        <v/>
      </c>
      <c s="90" t="str">
        <f>IF('S.D.PASTE SHEET'!Z1618="","",'S.D.PASTE SHEET'!Z1618)</f>
        <v/>
      </c>
      <c s="90" t="str">
        <f>IF('S.D.PASTE SHEET'!AA1618="","",'S.D.PASTE SHEET'!AA1618)</f>
        <v/>
      </c>
      <c s="90" t="str">
        <f>IF('S.D.PASTE SHEET'!AB1618="","",'S.D.PASTE SHEET'!AB1618)</f>
        <v/>
      </c>
      <c s="90" t="str">
        <f>IF('S.D.PASTE SHEET'!AC1618="","",'S.D.PASTE SHEET'!AC1618)</f>
        <v/>
      </c>
      <c s="90" t="str">
        <f>IF('S.D.PASTE SHEET'!AD1618="","",'S.D.PASTE SHEET'!AD1618)</f>
        <v/>
      </c>
      <c s="34"/>
      <c s="32" t="str">
        <f>IF(AK1618="","",IF(AK1618&gt;0,COUNT($AG$2:AG1618),""))</f>
        <v/>
      </c>
      <c s="10" t="str">
        <f t="shared" si="229" ref="AG1618:AV1633">IF(AND($AJ$1=5,$A1618=5),A1618,"")</f>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18" s="32" t="str">
        <f>IF(BC1618="","",IF(BC1618&gt;0,COUNT($AY$2:AY1618),""))</f>
        <v/>
      </c>
      <c s="10" t="str">
        <f t="shared" si="227"/>
        <v/>
      </c>
      <c s="10" t="str">
        <f t="shared" si="230" ref="AZ1618:BN1633">IF(AND($BB$1=5,$A1618=5,$BC$1=$B1618),B1618,"")</f>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19" spans="1:66" ht="15.75" customHeight="1">
      <c r="A1619" s="90" t="str">
        <f>IF('S.D.PASTE SHEET'!A1619="","",'S.D.PASTE SHEET'!A1619)</f>
        <v/>
      </c>
      <c s="90" t="str">
        <f>IF('S.D.PASTE SHEET'!B1619="","",'S.D.PASTE SHEET'!B1619)</f>
        <v/>
      </c>
      <c s="90" t="str">
        <f>IF('S.D.PASTE SHEET'!C1619="","",'S.D.PASTE SHEET'!C1619)</f>
        <v/>
      </c>
      <c s="91" t="str">
        <f>IF('S.D.PASTE SHEET'!D1619="","",'S.D.PASTE SHEET'!D1619)</f>
        <v/>
      </c>
      <c s="90" t="str">
        <f>IF('S.D.PASTE SHEET'!E1619="","",UPPER('S.D.PASTE SHEET'!E1619))</f>
        <v/>
      </c>
      <c s="90" t="str">
        <f>IF('S.D.PASTE SHEET'!F1619="","",'S.D.PASTE SHEET'!F1619)</f>
        <v/>
      </c>
      <c s="90" t="str">
        <f>IF('S.D.PASTE SHEET'!G1619="","",UPPER('S.D.PASTE SHEET'!G1619))</f>
        <v/>
      </c>
      <c s="90" t="str">
        <f>IF('S.D.PASTE SHEET'!H1619="","",UPPER('S.D.PASTE SHEET'!H1619))</f>
        <v/>
      </c>
      <c s="90" t="str">
        <f>IF('S.D.PASTE SHEET'!I1619="","",'S.D.PASTE SHEET'!I1619)</f>
        <v/>
      </c>
      <c s="91" t="str">
        <f>IF('S.D.PASTE SHEET'!J1619="","",'S.D.PASTE SHEET'!J1619)</f>
        <v/>
      </c>
      <c s="90" t="str">
        <f>IF('S.D.PASTE SHEET'!K1619="","",'S.D.PASTE SHEET'!K1619)</f>
        <v/>
      </c>
      <c s="90" t="str">
        <f>IF('S.D.PASTE SHEET'!L1619="","",'S.D.PASTE SHEET'!L1619)</f>
        <v/>
      </c>
      <c s="90" t="str">
        <f>IF('S.D.PASTE SHEET'!M1619="","",'S.D.PASTE SHEET'!M1619)</f>
        <v/>
      </c>
      <c s="90" t="str">
        <f>IF('S.D.PASTE SHEET'!N1619="","",'S.D.PASTE SHEET'!N1619)</f>
        <v/>
      </c>
      <c s="90" t="str">
        <f>IF('S.D.PASTE SHEET'!O1619="","",'S.D.PASTE SHEET'!O1619)</f>
        <v/>
      </c>
      <c s="90" t="str">
        <f>IF('S.D.PASTE SHEET'!P1619="","",'S.D.PASTE SHEET'!P1619)</f>
        <v/>
      </c>
      <c s="90" t="str">
        <f>IF('S.D.PASTE SHEET'!Q1619="","",'S.D.PASTE SHEET'!Q1619)</f>
        <v/>
      </c>
      <c s="90" t="str">
        <f>IF('S.D.PASTE SHEET'!R1619="","",'S.D.PASTE SHEET'!R1619)</f>
        <v/>
      </c>
      <c s="90" t="str">
        <f>IF('S.D.PASTE SHEET'!S1619="","",'S.D.PASTE SHEET'!S1619)</f>
        <v/>
      </c>
      <c s="90" t="str">
        <f>IF('S.D.PASTE SHEET'!T1619="","",'S.D.PASTE SHEET'!T1619)</f>
        <v/>
      </c>
      <c s="90" t="str">
        <f>IF('S.D.PASTE SHEET'!U1619="","",'S.D.PASTE SHEET'!U1619)</f>
        <v/>
      </c>
      <c s="90" t="str">
        <f>IF('S.D.PASTE SHEET'!V1619="","",'S.D.PASTE SHEET'!V1619)</f>
        <v/>
      </c>
      <c s="90" t="str">
        <f>IF('S.D.PASTE SHEET'!W1619="","",'S.D.PASTE SHEET'!W1619)</f>
        <v/>
      </c>
      <c s="90" t="str">
        <f>IF('S.D.PASTE SHEET'!X1619="","",'S.D.PASTE SHEET'!X1619)</f>
        <v/>
      </c>
      <c s="90" t="str">
        <f>IF('S.D.PASTE SHEET'!Y1619="","",'S.D.PASTE SHEET'!Y1619)</f>
        <v/>
      </c>
      <c s="90" t="str">
        <f>IF('S.D.PASTE SHEET'!Z1619="","",'S.D.PASTE SHEET'!Z1619)</f>
        <v/>
      </c>
      <c s="90" t="str">
        <f>IF('S.D.PASTE SHEET'!AA1619="","",'S.D.PASTE SHEET'!AA1619)</f>
        <v/>
      </c>
      <c s="90" t="str">
        <f>IF('S.D.PASTE SHEET'!AB1619="","",'S.D.PASTE SHEET'!AB1619)</f>
        <v/>
      </c>
      <c s="90" t="str">
        <f>IF('S.D.PASTE SHEET'!AC1619="","",'S.D.PASTE SHEET'!AC1619)</f>
        <v/>
      </c>
      <c s="90" t="str">
        <f>IF('S.D.PASTE SHEET'!AD1619="","",'S.D.PASTE SHEET'!AD1619)</f>
        <v/>
      </c>
      <c s="34"/>
      <c s="32" t="str">
        <f>IF(AK1619="","",IF(AK1619&gt;0,COUNT($AG$2:AG1619),""))</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19" s="32" t="str">
        <f>IF(BC1619="","",IF(BC1619&gt;0,COUNT($AY$2:AY1619),""))</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0" spans="1:66" ht="15.75" customHeight="1">
      <c r="A1620" s="90" t="str">
        <f>IF('S.D.PASTE SHEET'!A1620="","",'S.D.PASTE SHEET'!A1620)</f>
        <v/>
      </c>
      <c s="90" t="str">
        <f>IF('S.D.PASTE SHEET'!B1620="","",'S.D.PASTE SHEET'!B1620)</f>
        <v/>
      </c>
      <c s="90" t="str">
        <f>IF('S.D.PASTE SHEET'!C1620="","",'S.D.PASTE SHEET'!C1620)</f>
        <v/>
      </c>
      <c s="91" t="str">
        <f>IF('S.D.PASTE SHEET'!D1620="","",'S.D.PASTE SHEET'!D1620)</f>
        <v/>
      </c>
      <c s="90" t="str">
        <f>IF('S.D.PASTE SHEET'!E1620="","",UPPER('S.D.PASTE SHEET'!E1620))</f>
        <v/>
      </c>
      <c s="90" t="str">
        <f>IF('S.D.PASTE SHEET'!F1620="","",'S.D.PASTE SHEET'!F1620)</f>
        <v/>
      </c>
      <c s="90" t="str">
        <f>IF('S.D.PASTE SHEET'!G1620="","",UPPER('S.D.PASTE SHEET'!G1620))</f>
        <v/>
      </c>
      <c s="90" t="str">
        <f>IF('S.D.PASTE SHEET'!H1620="","",UPPER('S.D.PASTE SHEET'!H1620))</f>
        <v/>
      </c>
      <c s="90" t="str">
        <f>IF('S.D.PASTE SHEET'!I1620="","",'S.D.PASTE SHEET'!I1620)</f>
        <v/>
      </c>
      <c s="91" t="str">
        <f>IF('S.D.PASTE SHEET'!J1620="","",'S.D.PASTE SHEET'!J1620)</f>
        <v/>
      </c>
      <c s="90" t="str">
        <f>IF('S.D.PASTE SHEET'!K1620="","",'S.D.PASTE SHEET'!K1620)</f>
        <v/>
      </c>
      <c s="90" t="str">
        <f>IF('S.D.PASTE SHEET'!L1620="","",'S.D.PASTE SHEET'!L1620)</f>
        <v/>
      </c>
      <c s="90" t="str">
        <f>IF('S.D.PASTE SHEET'!M1620="","",'S.D.PASTE SHEET'!M1620)</f>
        <v/>
      </c>
      <c s="90" t="str">
        <f>IF('S.D.PASTE SHEET'!N1620="","",'S.D.PASTE SHEET'!N1620)</f>
        <v/>
      </c>
      <c s="90" t="str">
        <f>IF('S.D.PASTE SHEET'!O1620="","",'S.D.PASTE SHEET'!O1620)</f>
        <v/>
      </c>
      <c s="90" t="str">
        <f>IF('S.D.PASTE SHEET'!P1620="","",'S.D.PASTE SHEET'!P1620)</f>
        <v/>
      </c>
      <c s="90" t="str">
        <f>IF('S.D.PASTE SHEET'!Q1620="","",'S.D.PASTE SHEET'!Q1620)</f>
        <v/>
      </c>
      <c s="90" t="str">
        <f>IF('S.D.PASTE SHEET'!R1620="","",'S.D.PASTE SHEET'!R1620)</f>
        <v/>
      </c>
      <c s="90" t="str">
        <f>IF('S.D.PASTE SHEET'!S1620="","",'S.D.PASTE SHEET'!S1620)</f>
        <v/>
      </c>
      <c s="90" t="str">
        <f>IF('S.D.PASTE SHEET'!T1620="","",'S.D.PASTE SHEET'!T1620)</f>
        <v/>
      </c>
      <c s="90" t="str">
        <f>IF('S.D.PASTE SHEET'!U1620="","",'S.D.PASTE SHEET'!U1620)</f>
        <v/>
      </c>
      <c s="90" t="str">
        <f>IF('S.D.PASTE SHEET'!V1620="","",'S.D.PASTE SHEET'!V1620)</f>
        <v/>
      </c>
      <c s="90" t="str">
        <f>IF('S.D.PASTE SHEET'!W1620="","",'S.D.PASTE SHEET'!W1620)</f>
        <v/>
      </c>
      <c s="90" t="str">
        <f>IF('S.D.PASTE SHEET'!X1620="","",'S.D.PASTE SHEET'!X1620)</f>
        <v/>
      </c>
      <c s="90" t="str">
        <f>IF('S.D.PASTE SHEET'!Y1620="","",'S.D.PASTE SHEET'!Y1620)</f>
        <v/>
      </c>
      <c s="90" t="str">
        <f>IF('S.D.PASTE SHEET'!Z1620="","",'S.D.PASTE SHEET'!Z1620)</f>
        <v/>
      </c>
      <c s="90" t="str">
        <f>IF('S.D.PASTE SHEET'!AA1620="","",'S.D.PASTE SHEET'!AA1620)</f>
        <v/>
      </c>
      <c s="90" t="str">
        <f>IF('S.D.PASTE SHEET'!AB1620="","",'S.D.PASTE SHEET'!AB1620)</f>
        <v/>
      </c>
      <c s="90" t="str">
        <f>IF('S.D.PASTE SHEET'!AC1620="","",'S.D.PASTE SHEET'!AC1620)</f>
        <v/>
      </c>
      <c s="90" t="str">
        <f>IF('S.D.PASTE SHEET'!AD1620="","",'S.D.PASTE SHEET'!AD1620)</f>
        <v/>
      </c>
      <c s="34"/>
      <c s="32" t="str">
        <f>IF(AK1620="","",IF(AK1620&gt;0,COUNT($AG$2:AG1620),""))</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0" s="32" t="str">
        <f>IF(BC1620="","",IF(BC1620&gt;0,COUNT($AY$2:AY1620),""))</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1" spans="1:66" ht="15.75" customHeight="1">
      <c r="A1621" s="90" t="str">
        <f>IF('S.D.PASTE SHEET'!A1621="","",'S.D.PASTE SHEET'!A1621)</f>
        <v/>
      </c>
      <c s="90" t="str">
        <f>IF('S.D.PASTE SHEET'!B1621="","",'S.D.PASTE SHEET'!B1621)</f>
        <v/>
      </c>
      <c s="90" t="str">
        <f>IF('S.D.PASTE SHEET'!C1621="","",'S.D.PASTE SHEET'!C1621)</f>
        <v/>
      </c>
      <c s="91" t="str">
        <f>IF('S.D.PASTE SHEET'!D1621="","",'S.D.PASTE SHEET'!D1621)</f>
        <v/>
      </c>
      <c s="90" t="str">
        <f>IF('S.D.PASTE SHEET'!E1621="","",UPPER('S.D.PASTE SHEET'!E1621))</f>
        <v/>
      </c>
      <c s="90" t="str">
        <f>IF('S.D.PASTE SHEET'!F1621="","",'S.D.PASTE SHEET'!F1621)</f>
        <v/>
      </c>
      <c s="90" t="str">
        <f>IF('S.D.PASTE SHEET'!G1621="","",UPPER('S.D.PASTE SHEET'!G1621))</f>
        <v/>
      </c>
      <c s="90" t="str">
        <f>IF('S.D.PASTE SHEET'!H1621="","",UPPER('S.D.PASTE SHEET'!H1621))</f>
        <v/>
      </c>
      <c s="90" t="str">
        <f>IF('S.D.PASTE SHEET'!I1621="","",'S.D.PASTE SHEET'!I1621)</f>
        <v/>
      </c>
      <c s="91" t="str">
        <f>IF('S.D.PASTE SHEET'!J1621="","",'S.D.PASTE SHEET'!J1621)</f>
        <v/>
      </c>
      <c s="90" t="str">
        <f>IF('S.D.PASTE SHEET'!K1621="","",'S.D.PASTE SHEET'!K1621)</f>
        <v/>
      </c>
      <c s="90" t="str">
        <f>IF('S.D.PASTE SHEET'!L1621="","",'S.D.PASTE SHEET'!L1621)</f>
        <v/>
      </c>
      <c s="90" t="str">
        <f>IF('S.D.PASTE SHEET'!M1621="","",'S.D.PASTE SHEET'!M1621)</f>
        <v/>
      </c>
      <c s="90" t="str">
        <f>IF('S.D.PASTE SHEET'!N1621="","",'S.D.PASTE SHEET'!N1621)</f>
        <v/>
      </c>
      <c s="90" t="str">
        <f>IF('S.D.PASTE SHEET'!O1621="","",'S.D.PASTE SHEET'!O1621)</f>
        <v/>
      </c>
      <c s="90" t="str">
        <f>IF('S.D.PASTE SHEET'!P1621="","",'S.D.PASTE SHEET'!P1621)</f>
        <v/>
      </c>
      <c s="90" t="str">
        <f>IF('S.D.PASTE SHEET'!Q1621="","",'S.D.PASTE SHEET'!Q1621)</f>
        <v/>
      </c>
      <c s="90" t="str">
        <f>IF('S.D.PASTE SHEET'!R1621="","",'S.D.PASTE SHEET'!R1621)</f>
        <v/>
      </c>
      <c s="90" t="str">
        <f>IF('S.D.PASTE SHEET'!S1621="","",'S.D.PASTE SHEET'!S1621)</f>
        <v/>
      </c>
      <c s="90" t="str">
        <f>IF('S.D.PASTE SHEET'!T1621="","",'S.D.PASTE SHEET'!T1621)</f>
        <v/>
      </c>
      <c s="90" t="str">
        <f>IF('S.D.PASTE SHEET'!U1621="","",'S.D.PASTE SHEET'!U1621)</f>
        <v/>
      </c>
      <c s="90" t="str">
        <f>IF('S.D.PASTE SHEET'!V1621="","",'S.D.PASTE SHEET'!V1621)</f>
        <v/>
      </c>
      <c s="90" t="str">
        <f>IF('S.D.PASTE SHEET'!W1621="","",'S.D.PASTE SHEET'!W1621)</f>
        <v/>
      </c>
      <c s="90" t="str">
        <f>IF('S.D.PASTE SHEET'!X1621="","",'S.D.PASTE SHEET'!X1621)</f>
        <v/>
      </c>
      <c s="90" t="str">
        <f>IF('S.D.PASTE SHEET'!Y1621="","",'S.D.PASTE SHEET'!Y1621)</f>
        <v/>
      </c>
      <c s="90" t="str">
        <f>IF('S.D.PASTE SHEET'!Z1621="","",'S.D.PASTE SHEET'!Z1621)</f>
        <v/>
      </c>
      <c s="90" t="str">
        <f>IF('S.D.PASTE SHEET'!AA1621="","",'S.D.PASTE SHEET'!AA1621)</f>
        <v/>
      </c>
      <c s="90" t="str">
        <f>IF('S.D.PASTE SHEET'!AB1621="","",'S.D.PASTE SHEET'!AB1621)</f>
        <v/>
      </c>
      <c s="90" t="str">
        <f>IF('S.D.PASTE SHEET'!AC1621="","",'S.D.PASTE SHEET'!AC1621)</f>
        <v/>
      </c>
      <c s="90" t="str">
        <f>IF('S.D.PASTE SHEET'!AD1621="","",'S.D.PASTE SHEET'!AD1621)</f>
        <v/>
      </c>
      <c s="34"/>
      <c s="32" t="str">
        <f>IF(AK1621="","",IF(AK1621&gt;0,COUNT($AG$2:AG1621),""))</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1" s="32" t="str">
        <f>IF(BC1621="","",IF(BC1621&gt;0,COUNT($AY$2:AY1621),""))</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2" spans="1:66" ht="15.75" customHeight="1">
      <c r="A1622" s="90" t="str">
        <f>IF('S.D.PASTE SHEET'!A1622="","",'S.D.PASTE SHEET'!A1622)</f>
        <v/>
      </c>
      <c s="90" t="str">
        <f>IF('S.D.PASTE SHEET'!B1622="","",'S.D.PASTE SHEET'!B1622)</f>
        <v/>
      </c>
      <c s="90" t="str">
        <f>IF('S.D.PASTE SHEET'!C1622="","",'S.D.PASTE SHEET'!C1622)</f>
        <v/>
      </c>
      <c s="91" t="str">
        <f>IF('S.D.PASTE SHEET'!D1622="","",'S.D.PASTE SHEET'!D1622)</f>
        <v/>
      </c>
      <c s="90" t="str">
        <f>IF('S.D.PASTE SHEET'!E1622="","",UPPER('S.D.PASTE SHEET'!E1622))</f>
        <v/>
      </c>
      <c s="90" t="str">
        <f>IF('S.D.PASTE SHEET'!F1622="","",'S.D.PASTE SHEET'!F1622)</f>
        <v/>
      </c>
      <c s="90" t="str">
        <f>IF('S.D.PASTE SHEET'!G1622="","",UPPER('S.D.PASTE SHEET'!G1622))</f>
        <v/>
      </c>
      <c s="90" t="str">
        <f>IF('S.D.PASTE SHEET'!H1622="","",UPPER('S.D.PASTE SHEET'!H1622))</f>
        <v/>
      </c>
      <c s="90" t="str">
        <f>IF('S.D.PASTE SHEET'!I1622="","",'S.D.PASTE SHEET'!I1622)</f>
        <v/>
      </c>
      <c s="91" t="str">
        <f>IF('S.D.PASTE SHEET'!J1622="","",'S.D.PASTE SHEET'!J1622)</f>
        <v/>
      </c>
      <c s="90" t="str">
        <f>IF('S.D.PASTE SHEET'!K1622="","",'S.D.PASTE SHEET'!K1622)</f>
        <v/>
      </c>
      <c s="90" t="str">
        <f>IF('S.D.PASTE SHEET'!L1622="","",'S.D.PASTE SHEET'!L1622)</f>
        <v/>
      </c>
      <c s="90" t="str">
        <f>IF('S.D.PASTE SHEET'!M1622="","",'S.D.PASTE SHEET'!M1622)</f>
        <v/>
      </c>
      <c s="90" t="str">
        <f>IF('S.D.PASTE SHEET'!N1622="","",'S.D.PASTE SHEET'!N1622)</f>
        <v/>
      </c>
      <c s="90" t="str">
        <f>IF('S.D.PASTE SHEET'!O1622="","",'S.D.PASTE SHEET'!O1622)</f>
        <v/>
      </c>
      <c s="90" t="str">
        <f>IF('S.D.PASTE SHEET'!P1622="","",'S.D.PASTE SHEET'!P1622)</f>
        <v/>
      </c>
      <c s="90" t="str">
        <f>IF('S.D.PASTE SHEET'!Q1622="","",'S.D.PASTE SHEET'!Q1622)</f>
        <v/>
      </c>
      <c s="90" t="str">
        <f>IF('S.D.PASTE SHEET'!R1622="","",'S.D.PASTE SHEET'!R1622)</f>
        <v/>
      </c>
      <c s="90" t="str">
        <f>IF('S.D.PASTE SHEET'!S1622="","",'S.D.PASTE SHEET'!S1622)</f>
        <v/>
      </c>
      <c s="90" t="str">
        <f>IF('S.D.PASTE SHEET'!T1622="","",'S.D.PASTE SHEET'!T1622)</f>
        <v/>
      </c>
      <c s="90" t="str">
        <f>IF('S.D.PASTE SHEET'!U1622="","",'S.D.PASTE SHEET'!U1622)</f>
        <v/>
      </c>
      <c s="90" t="str">
        <f>IF('S.D.PASTE SHEET'!V1622="","",'S.D.PASTE SHEET'!V1622)</f>
        <v/>
      </c>
      <c s="90" t="str">
        <f>IF('S.D.PASTE SHEET'!W1622="","",'S.D.PASTE SHEET'!W1622)</f>
        <v/>
      </c>
      <c s="90" t="str">
        <f>IF('S.D.PASTE SHEET'!X1622="","",'S.D.PASTE SHEET'!X1622)</f>
        <v/>
      </c>
      <c s="90" t="str">
        <f>IF('S.D.PASTE SHEET'!Y1622="","",'S.D.PASTE SHEET'!Y1622)</f>
        <v/>
      </c>
      <c s="90" t="str">
        <f>IF('S.D.PASTE SHEET'!Z1622="","",'S.D.PASTE SHEET'!Z1622)</f>
        <v/>
      </c>
      <c s="90" t="str">
        <f>IF('S.D.PASTE SHEET'!AA1622="","",'S.D.PASTE SHEET'!AA1622)</f>
        <v/>
      </c>
      <c s="90" t="str">
        <f>IF('S.D.PASTE SHEET'!AB1622="","",'S.D.PASTE SHEET'!AB1622)</f>
        <v/>
      </c>
      <c s="90" t="str">
        <f>IF('S.D.PASTE SHEET'!AC1622="","",'S.D.PASTE SHEET'!AC1622)</f>
        <v/>
      </c>
      <c s="90" t="str">
        <f>IF('S.D.PASTE SHEET'!AD1622="","",'S.D.PASTE SHEET'!AD1622)</f>
        <v/>
      </c>
      <c s="34"/>
      <c s="32" t="str">
        <f>IF(AK1622="","",IF(AK1622&gt;0,COUNT($AG$2:AG1622),""))</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2" s="32" t="str">
        <f>IF(BC1622="","",IF(BC1622&gt;0,COUNT($AY$2:AY1622),""))</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3" spans="1:66" ht="15.75" customHeight="1">
      <c r="A1623" s="90" t="str">
        <f>IF('S.D.PASTE SHEET'!A1623="","",'S.D.PASTE SHEET'!A1623)</f>
        <v/>
      </c>
      <c s="90" t="str">
        <f>IF('S.D.PASTE SHEET'!B1623="","",'S.D.PASTE SHEET'!B1623)</f>
        <v/>
      </c>
      <c s="90" t="str">
        <f>IF('S.D.PASTE SHEET'!C1623="","",'S.D.PASTE SHEET'!C1623)</f>
        <v/>
      </c>
      <c s="91" t="str">
        <f>IF('S.D.PASTE SHEET'!D1623="","",'S.D.PASTE SHEET'!D1623)</f>
        <v/>
      </c>
      <c s="90" t="str">
        <f>IF('S.D.PASTE SHEET'!E1623="","",UPPER('S.D.PASTE SHEET'!E1623))</f>
        <v/>
      </c>
      <c s="90" t="str">
        <f>IF('S.D.PASTE SHEET'!F1623="","",'S.D.PASTE SHEET'!F1623)</f>
        <v/>
      </c>
      <c s="90" t="str">
        <f>IF('S.D.PASTE SHEET'!G1623="","",UPPER('S.D.PASTE SHEET'!G1623))</f>
        <v/>
      </c>
      <c s="90" t="str">
        <f>IF('S.D.PASTE SHEET'!H1623="","",UPPER('S.D.PASTE SHEET'!H1623))</f>
        <v/>
      </c>
      <c s="90" t="str">
        <f>IF('S.D.PASTE SHEET'!I1623="","",'S.D.PASTE SHEET'!I1623)</f>
        <v/>
      </c>
      <c s="91" t="str">
        <f>IF('S.D.PASTE SHEET'!J1623="","",'S.D.PASTE SHEET'!J1623)</f>
        <v/>
      </c>
      <c s="90" t="str">
        <f>IF('S.D.PASTE SHEET'!K1623="","",'S.D.PASTE SHEET'!K1623)</f>
        <v/>
      </c>
      <c s="90" t="str">
        <f>IF('S.D.PASTE SHEET'!L1623="","",'S.D.PASTE SHEET'!L1623)</f>
        <v/>
      </c>
      <c s="90" t="str">
        <f>IF('S.D.PASTE SHEET'!M1623="","",'S.D.PASTE SHEET'!M1623)</f>
        <v/>
      </c>
      <c s="90" t="str">
        <f>IF('S.D.PASTE SHEET'!N1623="","",'S.D.PASTE SHEET'!N1623)</f>
        <v/>
      </c>
      <c s="90" t="str">
        <f>IF('S.D.PASTE SHEET'!O1623="","",'S.D.PASTE SHEET'!O1623)</f>
        <v/>
      </c>
      <c s="90" t="str">
        <f>IF('S.D.PASTE SHEET'!P1623="","",'S.D.PASTE SHEET'!P1623)</f>
        <v/>
      </c>
      <c s="90" t="str">
        <f>IF('S.D.PASTE SHEET'!Q1623="","",'S.D.PASTE SHEET'!Q1623)</f>
        <v/>
      </c>
      <c s="90" t="str">
        <f>IF('S.D.PASTE SHEET'!R1623="","",'S.D.PASTE SHEET'!R1623)</f>
        <v/>
      </c>
      <c s="90" t="str">
        <f>IF('S.D.PASTE SHEET'!S1623="","",'S.D.PASTE SHEET'!S1623)</f>
        <v/>
      </c>
      <c s="90" t="str">
        <f>IF('S.D.PASTE SHEET'!T1623="","",'S.D.PASTE SHEET'!T1623)</f>
        <v/>
      </c>
      <c s="90" t="str">
        <f>IF('S.D.PASTE SHEET'!U1623="","",'S.D.PASTE SHEET'!U1623)</f>
        <v/>
      </c>
      <c s="90" t="str">
        <f>IF('S.D.PASTE SHEET'!V1623="","",'S.D.PASTE SHEET'!V1623)</f>
        <v/>
      </c>
      <c s="90" t="str">
        <f>IF('S.D.PASTE SHEET'!W1623="","",'S.D.PASTE SHEET'!W1623)</f>
        <v/>
      </c>
      <c s="90" t="str">
        <f>IF('S.D.PASTE SHEET'!X1623="","",'S.D.PASTE SHEET'!X1623)</f>
        <v/>
      </c>
      <c s="90" t="str">
        <f>IF('S.D.PASTE SHEET'!Y1623="","",'S.D.PASTE SHEET'!Y1623)</f>
        <v/>
      </c>
      <c s="90" t="str">
        <f>IF('S.D.PASTE SHEET'!Z1623="","",'S.D.PASTE SHEET'!Z1623)</f>
        <v/>
      </c>
      <c s="90" t="str">
        <f>IF('S.D.PASTE SHEET'!AA1623="","",'S.D.PASTE SHEET'!AA1623)</f>
        <v/>
      </c>
      <c s="90" t="str">
        <f>IF('S.D.PASTE SHEET'!AB1623="","",'S.D.PASTE SHEET'!AB1623)</f>
        <v/>
      </c>
      <c s="90" t="str">
        <f>IF('S.D.PASTE SHEET'!AC1623="","",'S.D.PASTE SHEET'!AC1623)</f>
        <v/>
      </c>
      <c s="90" t="str">
        <f>IF('S.D.PASTE SHEET'!AD1623="","",'S.D.PASTE SHEET'!AD1623)</f>
        <v/>
      </c>
      <c s="34"/>
      <c s="32" t="str">
        <f>IF(AK1623="","",IF(AK1623&gt;0,COUNT($AG$2:AG1623),""))</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3" s="32" t="str">
        <f>IF(BC1623="","",IF(BC1623&gt;0,COUNT($AY$2:AY1623),""))</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4" spans="1:66" ht="15.75" customHeight="1">
      <c r="A1624" s="90" t="str">
        <f>IF('S.D.PASTE SHEET'!A1624="","",'S.D.PASTE SHEET'!A1624)</f>
        <v/>
      </c>
      <c s="90" t="str">
        <f>IF('S.D.PASTE SHEET'!B1624="","",'S.D.PASTE SHEET'!B1624)</f>
        <v/>
      </c>
      <c s="90" t="str">
        <f>IF('S.D.PASTE SHEET'!C1624="","",'S.D.PASTE SHEET'!C1624)</f>
        <v/>
      </c>
      <c s="91" t="str">
        <f>IF('S.D.PASTE SHEET'!D1624="","",'S.D.PASTE SHEET'!D1624)</f>
        <v/>
      </c>
      <c s="90" t="str">
        <f>IF('S.D.PASTE SHEET'!E1624="","",UPPER('S.D.PASTE SHEET'!E1624))</f>
        <v/>
      </c>
      <c s="90" t="str">
        <f>IF('S.D.PASTE SHEET'!F1624="","",'S.D.PASTE SHEET'!F1624)</f>
        <v/>
      </c>
      <c s="90" t="str">
        <f>IF('S.D.PASTE SHEET'!G1624="","",UPPER('S.D.PASTE SHEET'!G1624))</f>
        <v/>
      </c>
      <c s="90" t="str">
        <f>IF('S.D.PASTE SHEET'!H1624="","",UPPER('S.D.PASTE SHEET'!H1624))</f>
        <v/>
      </c>
      <c s="90" t="str">
        <f>IF('S.D.PASTE SHEET'!I1624="","",'S.D.PASTE SHEET'!I1624)</f>
        <v/>
      </c>
      <c s="91" t="str">
        <f>IF('S.D.PASTE SHEET'!J1624="","",'S.D.PASTE SHEET'!J1624)</f>
        <v/>
      </c>
      <c s="90" t="str">
        <f>IF('S.D.PASTE SHEET'!K1624="","",'S.D.PASTE SHEET'!K1624)</f>
        <v/>
      </c>
      <c s="90" t="str">
        <f>IF('S.D.PASTE SHEET'!L1624="","",'S.D.PASTE SHEET'!L1624)</f>
        <v/>
      </c>
      <c s="90" t="str">
        <f>IF('S.D.PASTE SHEET'!M1624="","",'S.D.PASTE SHEET'!M1624)</f>
        <v/>
      </c>
      <c s="90" t="str">
        <f>IF('S.D.PASTE SHEET'!N1624="","",'S.D.PASTE SHEET'!N1624)</f>
        <v/>
      </c>
      <c s="90" t="str">
        <f>IF('S.D.PASTE SHEET'!O1624="","",'S.D.PASTE SHEET'!O1624)</f>
        <v/>
      </c>
      <c s="90" t="str">
        <f>IF('S.D.PASTE SHEET'!P1624="","",'S.D.PASTE SHEET'!P1624)</f>
        <v/>
      </c>
      <c s="90" t="str">
        <f>IF('S.D.PASTE SHEET'!Q1624="","",'S.D.PASTE SHEET'!Q1624)</f>
        <v/>
      </c>
      <c s="90" t="str">
        <f>IF('S.D.PASTE SHEET'!R1624="","",'S.D.PASTE SHEET'!R1624)</f>
        <v/>
      </c>
      <c s="90" t="str">
        <f>IF('S.D.PASTE SHEET'!S1624="","",'S.D.PASTE SHEET'!S1624)</f>
        <v/>
      </c>
      <c s="90" t="str">
        <f>IF('S.D.PASTE SHEET'!T1624="","",'S.D.PASTE SHEET'!T1624)</f>
        <v/>
      </c>
      <c s="90" t="str">
        <f>IF('S.D.PASTE SHEET'!U1624="","",'S.D.PASTE SHEET'!U1624)</f>
        <v/>
      </c>
      <c s="90" t="str">
        <f>IF('S.D.PASTE SHEET'!V1624="","",'S.D.PASTE SHEET'!V1624)</f>
        <v/>
      </c>
      <c s="90" t="str">
        <f>IF('S.D.PASTE SHEET'!W1624="","",'S.D.PASTE SHEET'!W1624)</f>
        <v/>
      </c>
      <c s="90" t="str">
        <f>IF('S.D.PASTE SHEET'!X1624="","",'S.D.PASTE SHEET'!X1624)</f>
        <v/>
      </c>
      <c s="90" t="str">
        <f>IF('S.D.PASTE SHEET'!Y1624="","",'S.D.PASTE SHEET'!Y1624)</f>
        <v/>
      </c>
      <c s="90" t="str">
        <f>IF('S.D.PASTE SHEET'!Z1624="","",'S.D.PASTE SHEET'!Z1624)</f>
        <v/>
      </c>
      <c s="90" t="str">
        <f>IF('S.D.PASTE SHEET'!AA1624="","",'S.D.PASTE SHEET'!AA1624)</f>
        <v/>
      </c>
      <c s="90" t="str">
        <f>IF('S.D.PASTE SHEET'!AB1624="","",'S.D.PASTE SHEET'!AB1624)</f>
        <v/>
      </c>
      <c s="90" t="str">
        <f>IF('S.D.PASTE SHEET'!AC1624="","",'S.D.PASTE SHEET'!AC1624)</f>
        <v/>
      </c>
      <c s="90" t="str">
        <f>IF('S.D.PASTE SHEET'!AD1624="","",'S.D.PASTE SHEET'!AD1624)</f>
        <v/>
      </c>
      <c s="34"/>
      <c s="32" t="str">
        <f>IF(AK1624="","",IF(AK1624&gt;0,COUNT($AG$2:AG1624),""))</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4" s="32" t="str">
        <f>IF(BC1624="","",IF(BC1624&gt;0,COUNT($AY$2:AY1624),""))</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5" spans="1:66" ht="15.75" customHeight="1">
      <c r="A1625" s="90" t="str">
        <f>IF('S.D.PASTE SHEET'!A1625="","",'S.D.PASTE SHEET'!A1625)</f>
        <v/>
      </c>
      <c s="90" t="str">
        <f>IF('S.D.PASTE SHEET'!B1625="","",'S.D.PASTE SHEET'!B1625)</f>
        <v/>
      </c>
      <c s="90" t="str">
        <f>IF('S.D.PASTE SHEET'!C1625="","",'S.D.PASTE SHEET'!C1625)</f>
        <v/>
      </c>
      <c s="91" t="str">
        <f>IF('S.D.PASTE SHEET'!D1625="","",'S.D.PASTE SHEET'!D1625)</f>
        <v/>
      </c>
      <c s="90" t="str">
        <f>IF('S.D.PASTE SHEET'!E1625="","",UPPER('S.D.PASTE SHEET'!E1625))</f>
        <v/>
      </c>
      <c s="90" t="str">
        <f>IF('S.D.PASTE SHEET'!F1625="","",'S.D.PASTE SHEET'!F1625)</f>
        <v/>
      </c>
      <c s="90" t="str">
        <f>IF('S.D.PASTE SHEET'!G1625="","",UPPER('S.D.PASTE SHEET'!G1625))</f>
        <v/>
      </c>
      <c s="90" t="str">
        <f>IF('S.D.PASTE SHEET'!H1625="","",UPPER('S.D.PASTE SHEET'!H1625))</f>
        <v/>
      </c>
      <c s="90" t="str">
        <f>IF('S.D.PASTE SHEET'!I1625="","",'S.D.PASTE SHEET'!I1625)</f>
        <v/>
      </c>
      <c s="91" t="str">
        <f>IF('S.D.PASTE SHEET'!J1625="","",'S.D.PASTE SHEET'!J1625)</f>
        <v/>
      </c>
      <c s="90" t="str">
        <f>IF('S.D.PASTE SHEET'!K1625="","",'S.D.PASTE SHEET'!K1625)</f>
        <v/>
      </c>
      <c s="90" t="str">
        <f>IF('S.D.PASTE SHEET'!L1625="","",'S.D.PASTE SHEET'!L1625)</f>
        <v/>
      </c>
      <c s="90" t="str">
        <f>IF('S.D.PASTE SHEET'!M1625="","",'S.D.PASTE SHEET'!M1625)</f>
        <v/>
      </c>
      <c s="90" t="str">
        <f>IF('S.D.PASTE SHEET'!N1625="","",'S.D.PASTE SHEET'!N1625)</f>
        <v/>
      </c>
      <c s="90" t="str">
        <f>IF('S.D.PASTE SHEET'!O1625="","",'S.D.PASTE SHEET'!O1625)</f>
        <v/>
      </c>
      <c s="90" t="str">
        <f>IF('S.D.PASTE SHEET'!P1625="","",'S.D.PASTE SHEET'!P1625)</f>
        <v/>
      </c>
      <c s="90" t="str">
        <f>IF('S.D.PASTE SHEET'!Q1625="","",'S.D.PASTE SHEET'!Q1625)</f>
        <v/>
      </c>
      <c s="90" t="str">
        <f>IF('S.D.PASTE SHEET'!R1625="","",'S.D.PASTE SHEET'!R1625)</f>
        <v/>
      </c>
      <c s="90" t="str">
        <f>IF('S.D.PASTE SHEET'!S1625="","",'S.D.PASTE SHEET'!S1625)</f>
        <v/>
      </c>
      <c s="90" t="str">
        <f>IF('S.D.PASTE SHEET'!T1625="","",'S.D.PASTE SHEET'!T1625)</f>
        <v/>
      </c>
      <c s="90" t="str">
        <f>IF('S.D.PASTE SHEET'!U1625="","",'S.D.PASTE SHEET'!U1625)</f>
        <v/>
      </c>
      <c s="90" t="str">
        <f>IF('S.D.PASTE SHEET'!V1625="","",'S.D.PASTE SHEET'!V1625)</f>
        <v/>
      </c>
      <c s="90" t="str">
        <f>IF('S.D.PASTE SHEET'!W1625="","",'S.D.PASTE SHEET'!W1625)</f>
        <v/>
      </c>
      <c s="90" t="str">
        <f>IF('S.D.PASTE SHEET'!X1625="","",'S.D.PASTE SHEET'!X1625)</f>
        <v/>
      </c>
      <c s="90" t="str">
        <f>IF('S.D.PASTE SHEET'!Y1625="","",'S.D.PASTE SHEET'!Y1625)</f>
        <v/>
      </c>
      <c s="90" t="str">
        <f>IF('S.D.PASTE SHEET'!Z1625="","",'S.D.PASTE SHEET'!Z1625)</f>
        <v/>
      </c>
      <c s="90" t="str">
        <f>IF('S.D.PASTE SHEET'!AA1625="","",'S.D.PASTE SHEET'!AA1625)</f>
        <v/>
      </c>
      <c s="90" t="str">
        <f>IF('S.D.PASTE SHEET'!AB1625="","",'S.D.PASTE SHEET'!AB1625)</f>
        <v/>
      </c>
      <c s="90" t="str">
        <f>IF('S.D.PASTE SHEET'!AC1625="","",'S.D.PASTE SHEET'!AC1625)</f>
        <v/>
      </c>
      <c s="90" t="str">
        <f>IF('S.D.PASTE SHEET'!AD1625="","",'S.D.PASTE SHEET'!AD1625)</f>
        <v/>
      </c>
      <c s="34"/>
      <c s="32" t="str">
        <f>IF(AK1625="","",IF(AK1625&gt;0,COUNT($AG$2:AG1625),""))</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5" s="32" t="str">
        <f>IF(BC1625="","",IF(BC1625&gt;0,COUNT($AY$2:AY1625),""))</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6" spans="1:66" ht="15.75" customHeight="1">
      <c r="A1626" s="90" t="str">
        <f>IF('S.D.PASTE SHEET'!A1626="","",'S.D.PASTE SHEET'!A1626)</f>
        <v/>
      </c>
      <c s="90" t="str">
        <f>IF('S.D.PASTE SHEET'!B1626="","",'S.D.PASTE SHEET'!B1626)</f>
        <v/>
      </c>
      <c s="90" t="str">
        <f>IF('S.D.PASTE SHEET'!C1626="","",'S.D.PASTE SHEET'!C1626)</f>
        <v/>
      </c>
      <c s="91" t="str">
        <f>IF('S.D.PASTE SHEET'!D1626="","",'S.D.PASTE SHEET'!D1626)</f>
        <v/>
      </c>
      <c s="90" t="str">
        <f>IF('S.D.PASTE SHEET'!E1626="","",UPPER('S.D.PASTE SHEET'!E1626))</f>
        <v/>
      </c>
      <c s="90" t="str">
        <f>IF('S.D.PASTE SHEET'!F1626="","",'S.D.PASTE SHEET'!F1626)</f>
        <v/>
      </c>
      <c s="90" t="str">
        <f>IF('S.D.PASTE SHEET'!G1626="","",UPPER('S.D.PASTE SHEET'!G1626))</f>
        <v/>
      </c>
      <c s="90" t="str">
        <f>IF('S.D.PASTE SHEET'!H1626="","",UPPER('S.D.PASTE SHEET'!H1626))</f>
        <v/>
      </c>
      <c s="90" t="str">
        <f>IF('S.D.PASTE SHEET'!I1626="","",'S.D.PASTE SHEET'!I1626)</f>
        <v/>
      </c>
      <c s="91" t="str">
        <f>IF('S.D.PASTE SHEET'!J1626="","",'S.D.PASTE SHEET'!J1626)</f>
        <v/>
      </c>
      <c s="90" t="str">
        <f>IF('S.D.PASTE SHEET'!K1626="","",'S.D.PASTE SHEET'!K1626)</f>
        <v/>
      </c>
      <c s="90" t="str">
        <f>IF('S.D.PASTE SHEET'!L1626="","",'S.D.PASTE SHEET'!L1626)</f>
        <v/>
      </c>
      <c s="90" t="str">
        <f>IF('S.D.PASTE SHEET'!M1626="","",'S.D.PASTE SHEET'!M1626)</f>
        <v/>
      </c>
      <c s="90" t="str">
        <f>IF('S.D.PASTE SHEET'!N1626="","",'S.D.PASTE SHEET'!N1626)</f>
        <v/>
      </c>
      <c s="90" t="str">
        <f>IF('S.D.PASTE SHEET'!O1626="","",'S.D.PASTE SHEET'!O1626)</f>
        <v/>
      </c>
      <c s="90" t="str">
        <f>IF('S.D.PASTE SHEET'!P1626="","",'S.D.PASTE SHEET'!P1626)</f>
        <v/>
      </c>
      <c s="90" t="str">
        <f>IF('S.D.PASTE SHEET'!Q1626="","",'S.D.PASTE SHEET'!Q1626)</f>
        <v/>
      </c>
      <c s="90" t="str">
        <f>IF('S.D.PASTE SHEET'!R1626="","",'S.D.PASTE SHEET'!R1626)</f>
        <v/>
      </c>
      <c s="90" t="str">
        <f>IF('S.D.PASTE SHEET'!S1626="","",'S.D.PASTE SHEET'!S1626)</f>
        <v/>
      </c>
      <c s="90" t="str">
        <f>IF('S.D.PASTE SHEET'!T1626="","",'S.D.PASTE SHEET'!T1626)</f>
        <v/>
      </c>
      <c s="90" t="str">
        <f>IF('S.D.PASTE SHEET'!U1626="","",'S.D.PASTE SHEET'!U1626)</f>
        <v/>
      </c>
      <c s="90" t="str">
        <f>IF('S.D.PASTE SHEET'!V1626="","",'S.D.PASTE SHEET'!V1626)</f>
        <v/>
      </c>
      <c s="90" t="str">
        <f>IF('S.D.PASTE SHEET'!W1626="","",'S.D.PASTE SHEET'!W1626)</f>
        <v/>
      </c>
      <c s="90" t="str">
        <f>IF('S.D.PASTE SHEET'!X1626="","",'S.D.PASTE SHEET'!X1626)</f>
        <v/>
      </c>
      <c s="90" t="str">
        <f>IF('S.D.PASTE SHEET'!Y1626="","",'S.D.PASTE SHEET'!Y1626)</f>
        <v/>
      </c>
      <c s="90" t="str">
        <f>IF('S.D.PASTE SHEET'!Z1626="","",'S.D.PASTE SHEET'!Z1626)</f>
        <v/>
      </c>
      <c s="90" t="str">
        <f>IF('S.D.PASTE SHEET'!AA1626="","",'S.D.PASTE SHEET'!AA1626)</f>
        <v/>
      </c>
      <c s="90" t="str">
        <f>IF('S.D.PASTE SHEET'!AB1626="","",'S.D.PASTE SHEET'!AB1626)</f>
        <v/>
      </c>
      <c s="90" t="str">
        <f>IF('S.D.PASTE SHEET'!AC1626="","",'S.D.PASTE SHEET'!AC1626)</f>
        <v/>
      </c>
      <c s="90" t="str">
        <f>IF('S.D.PASTE SHEET'!AD1626="","",'S.D.PASTE SHEET'!AD1626)</f>
        <v/>
      </c>
      <c s="34"/>
      <c s="32" t="str">
        <f>IF(AK1626="","",IF(AK1626&gt;0,COUNT($AG$2:AG1626),""))</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6" s="32" t="str">
        <f>IF(BC1626="","",IF(BC1626&gt;0,COUNT($AY$2:AY1626),""))</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7" spans="1:66" ht="15.75" customHeight="1">
      <c r="A1627" s="90" t="str">
        <f>IF('S.D.PASTE SHEET'!A1627="","",'S.D.PASTE SHEET'!A1627)</f>
        <v/>
      </c>
      <c s="90" t="str">
        <f>IF('S.D.PASTE SHEET'!B1627="","",'S.D.PASTE SHEET'!B1627)</f>
        <v/>
      </c>
      <c s="90" t="str">
        <f>IF('S.D.PASTE SHEET'!C1627="","",'S.D.PASTE SHEET'!C1627)</f>
        <v/>
      </c>
      <c s="91" t="str">
        <f>IF('S.D.PASTE SHEET'!D1627="","",'S.D.PASTE SHEET'!D1627)</f>
        <v/>
      </c>
      <c s="90" t="str">
        <f>IF('S.D.PASTE SHEET'!E1627="","",UPPER('S.D.PASTE SHEET'!E1627))</f>
        <v/>
      </c>
      <c s="90" t="str">
        <f>IF('S.D.PASTE SHEET'!F1627="","",'S.D.PASTE SHEET'!F1627)</f>
        <v/>
      </c>
      <c s="90" t="str">
        <f>IF('S.D.PASTE SHEET'!G1627="","",UPPER('S.D.PASTE SHEET'!G1627))</f>
        <v/>
      </c>
      <c s="90" t="str">
        <f>IF('S.D.PASTE SHEET'!H1627="","",UPPER('S.D.PASTE SHEET'!H1627))</f>
        <v/>
      </c>
      <c s="90" t="str">
        <f>IF('S.D.PASTE SHEET'!I1627="","",'S.D.PASTE SHEET'!I1627)</f>
        <v/>
      </c>
      <c s="91" t="str">
        <f>IF('S.D.PASTE SHEET'!J1627="","",'S.D.PASTE SHEET'!J1627)</f>
        <v/>
      </c>
      <c s="90" t="str">
        <f>IF('S.D.PASTE SHEET'!K1627="","",'S.D.PASTE SHEET'!K1627)</f>
        <v/>
      </c>
      <c s="90" t="str">
        <f>IF('S.D.PASTE SHEET'!L1627="","",'S.D.PASTE SHEET'!L1627)</f>
        <v/>
      </c>
      <c s="90" t="str">
        <f>IF('S.D.PASTE SHEET'!M1627="","",'S.D.PASTE SHEET'!M1627)</f>
        <v/>
      </c>
      <c s="90" t="str">
        <f>IF('S.D.PASTE SHEET'!N1627="","",'S.D.PASTE SHEET'!N1627)</f>
        <v/>
      </c>
      <c s="90" t="str">
        <f>IF('S.D.PASTE SHEET'!O1627="","",'S.D.PASTE SHEET'!O1627)</f>
        <v/>
      </c>
      <c s="90" t="str">
        <f>IF('S.D.PASTE SHEET'!P1627="","",'S.D.PASTE SHEET'!P1627)</f>
        <v/>
      </c>
      <c s="90" t="str">
        <f>IF('S.D.PASTE SHEET'!Q1627="","",'S.D.PASTE SHEET'!Q1627)</f>
        <v/>
      </c>
      <c s="90" t="str">
        <f>IF('S.D.PASTE SHEET'!R1627="","",'S.D.PASTE SHEET'!R1627)</f>
        <v/>
      </c>
      <c s="90" t="str">
        <f>IF('S.D.PASTE SHEET'!S1627="","",'S.D.PASTE SHEET'!S1627)</f>
        <v/>
      </c>
      <c s="90" t="str">
        <f>IF('S.D.PASTE SHEET'!T1627="","",'S.D.PASTE SHEET'!T1627)</f>
        <v/>
      </c>
      <c s="90" t="str">
        <f>IF('S.D.PASTE SHEET'!U1627="","",'S.D.PASTE SHEET'!U1627)</f>
        <v/>
      </c>
      <c s="90" t="str">
        <f>IF('S.D.PASTE SHEET'!V1627="","",'S.D.PASTE SHEET'!V1627)</f>
        <v/>
      </c>
      <c s="90" t="str">
        <f>IF('S.D.PASTE SHEET'!W1627="","",'S.D.PASTE SHEET'!W1627)</f>
        <v/>
      </c>
      <c s="90" t="str">
        <f>IF('S.D.PASTE SHEET'!X1627="","",'S.D.PASTE SHEET'!X1627)</f>
        <v/>
      </c>
      <c s="90" t="str">
        <f>IF('S.D.PASTE SHEET'!Y1627="","",'S.D.PASTE SHEET'!Y1627)</f>
        <v/>
      </c>
      <c s="90" t="str">
        <f>IF('S.D.PASTE SHEET'!Z1627="","",'S.D.PASTE SHEET'!Z1627)</f>
        <v/>
      </c>
      <c s="90" t="str">
        <f>IF('S.D.PASTE SHEET'!AA1627="","",'S.D.PASTE SHEET'!AA1627)</f>
        <v/>
      </c>
      <c s="90" t="str">
        <f>IF('S.D.PASTE SHEET'!AB1627="","",'S.D.PASTE SHEET'!AB1627)</f>
        <v/>
      </c>
      <c s="90" t="str">
        <f>IF('S.D.PASTE SHEET'!AC1627="","",'S.D.PASTE SHEET'!AC1627)</f>
        <v/>
      </c>
      <c s="90" t="str">
        <f>IF('S.D.PASTE SHEET'!AD1627="","",'S.D.PASTE SHEET'!AD1627)</f>
        <v/>
      </c>
      <c s="34"/>
      <c s="32" t="str">
        <f>IF(AK1627="","",IF(AK1627&gt;0,COUNT($AG$2:AG1627),""))</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7" s="32" t="str">
        <f>IF(BC1627="","",IF(BC1627&gt;0,COUNT($AY$2:AY1627),""))</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8" spans="1:66" ht="15.75" customHeight="1">
      <c r="A1628" s="90" t="str">
        <f>IF('S.D.PASTE SHEET'!A1628="","",'S.D.PASTE SHEET'!A1628)</f>
        <v/>
      </c>
      <c s="90" t="str">
        <f>IF('S.D.PASTE SHEET'!B1628="","",'S.D.PASTE SHEET'!B1628)</f>
        <v/>
      </c>
      <c s="90" t="str">
        <f>IF('S.D.PASTE SHEET'!C1628="","",'S.D.PASTE SHEET'!C1628)</f>
        <v/>
      </c>
      <c s="91" t="str">
        <f>IF('S.D.PASTE SHEET'!D1628="","",'S.D.PASTE SHEET'!D1628)</f>
        <v/>
      </c>
      <c s="90" t="str">
        <f>IF('S.D.PASTE SHEET'!E1628="","",UPPER('S.D.PASTE SHEET'!E1628))</f>
        <v/>
      </c>
      <c s="90" t="str">
        <f>IF('S.D.PASTE SHEET'!F1628="","",'S.D.PASTE SHEET'!F1628)</f>
        <v/>
      </c>
      <c s="90" t="str">
        <f>IF('S.D.PASTE SHEET'!G1628="","",UPPER('S.D.PASTE SHEET'!G1628))</f>
        <v/>
      </c>
      <c s="90" t="str">
        <f>IF('S.D.PASTE SHEET'!H1628="","",UPPER('S.D.PASTE SHEET'!H1628))</f>
        <v/>
      </c>
      <c s="90" t="str">
        <f>IF('S.D.PASTE SHEET'!I1628="","",'S.D.PASTE SHEET'!I1628)</f>
        <v/>
      </c>
      <c s="91" t="str">
        <f>IF('S.D.PASTE SHEET'!J1628="","",'S.D.PASTE SHEET'!J1628)</f>
        <v/>
      </c>
      <c s="90" t="str">
        <f>IF('S.D.PASTE SHEET'!K1628="","",'S.D.PASTE SHEET'!K1628)</f>
        <v/>
      </c>
      <c s="90" t="str">
        <f>IF('S.D.PASTE SHEET'!L1628="","",'S.D.PASTE SHEET'!L1628)</f>
        <v/>
      </c>
      <c s="90" t="str">
        <f>IF('S.D.PASTE SHEET'!M1628="","",'S.D.PASTE SHEET'!M1628)</f>
        <v/>
      </c>
      <c s="90" t="str">
        <f>IF('S.D.PASTE SHEET'!N1628="","",'S.D.PASTE SHEET'!N1628)</f>
        <v/>
      </c>
      <c s="90" t="str">
        <f>IF('S.D.PASTE SHEET'!O1628="","",'S.D.PASTE SHEET'!O1628)</f>
        <v/>
      </c>
      <c s="90" t="str">
        <f>IF('S.D.PASTE SHEET'!P1628="","",'S.D.PASTE SHEET'!P1628)</f>
        <v/>
      </c>
      <c s="90" t="str">
        <f>IF('S.D.PASTE SHEET'!Q1628="","",'S.D.PASTE SHEET'!Q1628)</f>
        <v/>
      </c>
      <c s="90" t="str">
        <f>IF('S.D.PASTE SHEET'!R1628="","",'S.D.PASTE SHEET'!R1628)</f>
        <v/>
      </c>
      <c s="90" t="str">
        <f>IF('S.D.PASTE SHEET'!S1628="","",'S.D.PASTE SHEET'!S1628)</f>
        <v/>
      </c>
      <c s="90" t="str">
        <f>IF('S.D.PASTE SHEET'!T1628="","",'S.D.PASTE SHEET'!T1628)</f>
        <v/>
      </c>
      <c s="90" t="str">
        <f>IF('S.D.PASTE SHEET'!U1628="","",'S.D.PASTE SHEET'!U1628)</f>
        <v/>
      </c>
      <c s="90" t="str">
        <f>IF('S.D.PASTE SHEET'!V1628="","",'S.D.PASTE SHEET'!V1628)</f>
        <v/>
      </c>
      <c s="90" t="str">
        <f>IF('S.D.PASTE SHEET'!W1628="","",'S.D.PASTE SHEET'!W1628)</f>
        <v/>
      </c>
      <c s="90" t="str">
        <f>IF('S.D.PASTE SHEET'!X1628="","",'S.D.PASTE SHEET'!X1628)</f>
        <v/>
      </c>
      <c s="90" t="str">
        <f>IF('S.D.PASTE SHEET'!Y1628="","",'S.D.PASTE SHEET'!Y1628)</f>
        <v/>
      </c>
      <c s="90" t="str">
        <f>IF('S.D.PASTE SHEET'!Z1628="","",'S.D.PASTE SHEET'!Z1628)</f>
        <v/>
      </c>
      <c s="90" t="str">
        <f>IF('S.D.PASTE SHEET'!AA1628="","",'S.D.PASTE SHEET'!AA1628)</f>
        <v/>
      </c>
      <c s="90" t="str">
        <f>IF('S.D.PASTE SHEET'!AB1628="","",'S.D.PASTE SHEET'!AB1628)</f>
        <v/>
      </c>
      <c s="90" t="str">
        <f>IF('S.D.PASTE SHEET'!AC1628="","",'S.D.PASTE SHEET'!AC1628)</f>
        <v/>
      </c>
      <c s="90" t="str">
        <f>IF('S.D.PASTE SHEET'!AD1628="","",'S.D.PASTE SHEET'!AD1628)</f>
        <v/>
      </c>
      <c s="34"/>
      <c s="32" t="str">
        <f>IF(AK1628="","",IF(AK1628&gt;0,COUNT($AG$2:AG1628),""))</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8" s="32" t="str">
        <f>IF(BC1628="","",IF(BC1628&gt;0,COUNT($AY$2:AY1628),""))</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29" spans="1:66" ht="15.75" customHeight="1">
      <c r="A1629" s="90" t="str">
        <f>IF('S.D.PASTE SHEET'!A1629="","",'S.D.PASTE SHEET'!A1629)</f>
        <v/>
      </c>
      <c s="90" t="str">
        <f>IF('S.D.PASTE SHEET'!B1629="","",'S.D.PASTE SHEET'!B1629)</f>
        <v/>
      </c>
      <c s="90" t="str">
        <f>IF('S.D.PASTE SHEET'!C1629="","",'S.D.PASTE SHEET'!C1629)</f>
        <v/>
      </c>
      <c s="91" t="str">
        <f>IF('S.D.PASTE SHEET'!D1629="","",'S.D.PASTE SHEET'!D1629)</f>
        <v/>
      </c>
      <c s="90" t="str">
        <f>IF('S.D.PASTE SHEET'!E1629="","",UPPER('S.D.PASTE SHEET'!E1629))</f>
        <v/>
      </c>
      <c s="90" t="str">
        <f>IF('S.D.PASTE SHEET'!F1629="","",'S.D.PASTE SHEET'!F1629)</f>
        <v/>
      </c>
      <c s="90" t="str">
        <f>IF('S.D.PASTE SHEET'!G1629="","",UPPER('S.D.PASTE SHEET'!G1629))</f>
        <v/>
      </c>
      <c s="90" t="str">
        <f>IF('S.D.PASTE SHEET'!H1629="","",UPPER('S.D.PASTE SHEET'!H1629))</f>
        <v/>
      </c>
      <c s="90" t="str">
        <f>IF('S.D.PASTE SHEET'!I1629="","",'S.D.PASTE SHEET'!I1629)</f>
        <v/>
      </c>
      <c s="91" t="str">
        <f>IF('S.D.PASTE SHEET'!J1629="","",'S.D.PASTE SHEET'!J1629)</f>
        <v/>
      </c>
      <c s="90" t="str">
        <f>IF('S.D.PASTE SHEET'!K1629="","",'S.D.PASTE SHEET'!K1629)</f>
        <v/>
      </c>
      <c s="90" t="str">
        <f>IF('S.D.PASTE SHEET'!L1629="","",'S.D.PASTE SHEET'!L1629)</f>
        <v/>
      </c>
      <c s="90" t="str">
        <f>IF('S.D.PASTE SHEET'!M1629="","",'S.D.PASTE SHEET'!M1629)</f>
        <v/>
      </c>
      <c s="90" t="str">
        <f>IF('S.D.PASTE SHEET'!N1629="","",'S.D.PASTE SHEET'!N1629)</f>
        <v/>
      </c>
      <c s="90" t="str">
        <f>IF('S.D.PASTE SHEET'!O1629="","",'S.D.PASTE SHEET'!O1629)</f>
        <v/>
      </c>
      <c s="90" t="str">
        <f>IF('S.D.PASTE SHEET'!P1629="","",'S.D.PASTE SHEET'!P1629)</f>
        <v/>
      </c>
      <c s="90" t="str">
        <f>IF('S.D.PASTE SHEET'!Q1629="","",'S.D.PASTE SHEET'!Q1629)</f>
        <v/>
      </c>
      <c s="90" t="str">
        <f>IF('S.D.PASTE SHEET'!R1629="","",'S.D.PASTE SHEET'!R1629)</f>
        <v/>
      </c>
      <c s="90" t="str">
        <f>IF('S.D.PASTE SHEET'!S1629="","",'S.D.PASTE SHEET'!S1629)</f>
        <v/>
      </c>
      <c s="90" t="str">
        <f>IF('S.D.PASTE SHEET'!T1629="","",'S.D.PASTE SHEET'!T1629)</f>
        <v/>
      </c>
      <c s="90" t="str">
        <f>IF('S.D.PASTE SHEET'!U1629="","",'S.D.PASTE SHEET'!U1629)</f>
        <v/>
      </c>
      <c s="90" t="str">
        <f>IF('S.D.PASTE SHEET'!V1629="","",'S.D.PASTE SHEET'!V1629)</f>
        <v/>
      </c>
      <c s="90" t="str">
        <f>IF('S.D.PASTE SHEET'!W1629="","",'S.D.PASTE SHEET'!W1629)</f>
        <v/>
      </c>
      <c s="90" t="str">
        <f>IF('S.D.PASTE SHEET'!X1629="","",'S.D.PASTE SHEET'!X1629)</f>
        <v/>
      </c>
      <c s="90" t="str">
        <f>IF('S.D.PASTE SHEET'!Y1629="","",'S.D.PASTE SHEET'!Y1629)</f>
        <v/>
      </c>
      <c s="90" t="str">
        <f>IF('S.D.PASTE SHEET'!Z1629="","",'S.D.PASTE SHEET'!Z1629)</f>
        <v/>
      </c>
      <c s="90" t="str">
        <f>IF('S.D.PASTE SHEET'!AA1629="","",'S.D.PASTE SHEET'!AA1629)</f>
        <v/>
      </c>
      <c s="90" t="str">
        <f>IF('S.D.PASTE SHEET'!AB1629="","",'S.D.PASTE SHEET'!AB1629)</f>
        <v/>
      </c>
      <c s="90" t="str">
        <f>IF('S.D.PASTE SHEET'!AC1629="","",'S.D.PASTE SHEET'!AC1629)</f>
        <v/>
      </c>
      <c s="90" t="str">
        <f>IF('S.D.PASTE SHEET'!AD1629="","",'S.D.PASTE SHEET'!AD1629)</f>
        <v/>
      </c>
      <c s="34"/>
      <c s="32" t="str">
        <f>IF(AK1629="","",IF(AK1629&gt;0,COUNT($AG$2:AG1629),""))</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29" s="32" t="str">
        <f>IF(BC1629="","",IF(BC1629&gt;0,COUNT($AY$2:AY1629),""))</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30" spans="1:66" ht="15.75" customHeight="1">
      <c r="A1630" s="90" t="str">
        <f>IF('S.D.PASTE SHEET'!A1630="","",'S.D.PASTE SHEET'!A1630)</f>
        <v/>
      </c>
      <c s="90" t="str">
        <f>IF('S.D.PASTE SHEET'!B1630="","",'S.D.PASTE SHEET'!B1630)</f>
        <v/>
      </c>
      <c s="90" t="str">
        <f>IF('S.D.PASTE SHEET'!C1630="","",'S.D.PASTE SHEET'!C1630)</f>
        <v/>
      </c>
      <c s="91" t="str">
        <f>IF('S.D.PASTE SHEET'!D1630="","",'S.D.PASTE SHEET'!D1630)</f>
        <v/>
      </c>
      <c s="90" t="str">
        <f>IF('S.D.PASTE SHEET'!E1630="","",UPPER('S.D.PASTE SHEET'!E1630))</f>
        <v/>
      </c>
      <c s="90" t="str">
        <f>IF('S.D.PASTE SHEET'!F1630="","",'S.D.PASTE SHEET'!F1630)</f>
        <v/>
      </c>
      <c s="90" t="str">
        <f>IF('S.D.PASTE SHEET'!G1630="","",UPPER('S.D.PASTE SHEET'!G1630))</f>
        <v/>
      </c>
      <c s="90" t="str">
        <f>IF('S.D.PASTE SHEET'!H1630="","",UPPER('S.D.PASTE SHEET'!H1630))</f>
        <v/>
      </c>
      <c s="90" t="str">
        <f>IF('S.D.PASTE SHEET'!I1630="","",'S.D.PASTE SHEET'!I1630)</f>
        <v/>
      </c>
      <c s="91" t="str">
        <f>IF('S.D.PASTE SHEET'!J1630="","",'S.D.PASTE SHEET'!J1630)</f>
        <v/>
      </c>
      <c s="90" t="str">
        <f>IF('S.D.PASTE SHEET'!K1630="","",'S.D.PASTE SHEET'!K1630)</f>
        <v/>
      </c>
      <c s="90" t="str">
        <f>IF('S.D.PASTE SHEET'!L1630="","",'S.D.PASTE SHEET'!L1630)</f>
        <v/>
      </c>
      <c s="90" t="str">
        <f>IF('S.D.PASTE SHEET'!M1630="","",'S.D.PASTE SHEET'!M1630)</f>
        <v/>
      </c>
      <c s="90" t="str">
        <f>IF('S.D.PASTE SHEET'!N1630="","",'S.D.PASTE SHEET'!N1630)</f>
        <v/>
      </c>
      <c s="90" t="str">
        <f>IF('S.D.PASTE SHEET'!O1630="","",'S.D.PASTE SHEET'!O1630)</f>
        <v/>
      </c>
      <c s="90" t="str">
        <f>IF('S.D.PASTE SHEET'!P1630="","",'S.D.PASTE SHEET'!P1630)</f>
        <v/>
      </c>
      <c s="90" t="str">
        <f>IF('S.D.PASTE SHEET'!Q1630="","",'S.D.PASTE SHEET'!Q1630)</f>
        <v/>
      </c>
      <c s="90" t="str">
        <f>IF('S.D.PASTE SHEET'!R1630="","",'S.D.PASTE SHEET'!R1630)</f>
        <v/>
      </c>
      <c s="90" t="str">
        <f>IF('S.D.PASTE SHEET'!S1630="","",'S.D.PASTE SHEET'!S1630)</f>
        <v/>
      </c>
      <c s="90" t="str">
        <f>IF('S.D.PASTE SHEET'!T1630="","",'S.D.PASTE SHEET'!T1630)</f>
        <v/>
      </c>
      <c s="90" t="str">
        <f>IF('S.D.PASTE SHEET'!U1630="","",'S.D.PASTE SHEET'!U1630)</f>
        <v/>
      </c>
      <c s="90" t="str">
        <f>IF('S.D.PASTE SHEET'!V1630="","",'S.D.PASTE SHEET'!V1630)</f>
        <v/>
      </c>
      <c s="90" t="str">
        <f>IF('S.D.PASTE SHEET'!W1630="","",'S.D.PASTE SHEET'!W1630)</f>
        <v/>
      </c>
      <c s="90" t="str">
        <f>IF('S.D.PASTE SHEET'!X1630="","",'S.D.PASTE SHEET'!X1630)</f>
        <v/>
      </c>
      <c s="90" t="str">
        <f>IF('S.D.PASTE SHEET'!Y1630="","",'S.D.PASTE SHEET'!Y1630)</f>
        <v/>
      </c>
      <c s="90" t="str">
        <f>IF('S.D.PASTE SHEET'!Z1630="","",'S.D.PASTE SHEET'!Z1630)</f>
        <v/>
      </c>
      <c s="90" t="str">
        <f>IF('S.D.PASTE SHEET'!AA1630="","",'S.D.PASTE SHEET'!AA1630)</f>
        <v/>
      </c>
      <c s="90" t="str">
        <f>IF('S.D.PASTE SHEET'!AB1630="","",'S.D.PASTE SHEET'!AB1630)</f>
        <v/>
      </c>
      <c s="90" t="str">
        <f>IF('S.D.PASTE SHEET'!AC1630="","",'S.D.PASTE SHEET'!AC1630)</f>
        <v/>
      </c>
      <c s="90" t="str">
        <f>IF('S.D.PASTE SHEET'!AD1630="","",'S.D.PASTE SHEET'!AD1630)</f>
        <v/>
      </c>
      <c s="34"/>
      <c s="32" t="str">
        <f>IF(AK1630="","",IF(AK1630&gt;0,COUNT($AG$2:AG1630),""))</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30" s="32" t="str">
        <f>IF(BC1630="","",IF(BC1630&gt;0,COUNT($AY$2:AY1630),""))</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31" spans="1:66" ht="15.75" customHeight="1">
      <c r="A1631" s="90" t="str">
        <f>IF('S.D.PASTE SHEET'!A1631="","",'S.D.PASTE SHEET'!A1631)</f>
        <v/>
      </c>
      <c s="90" t="str">
        <f>IF('S.D.PASTE SHEET'!B1631="","",'S.D.PASTE SHEET'!B1631)</f>
        <v/>
      </c>
      <c s="90" t="str">
        <f>IF('S.D.PASTE SHEET'!C1631="","",'S.D.PASTE SHEET'!C1631)</f>
        <v/>
      </c>
      <c s="91" t="str">
        <f>IF('S.D.PASTE SHEET'!D1631="","",'S.D.PASTE SHEET'!D1631)</f>
        <v/>
      </c>
      <c s="90" t="str">
        <f>IF('S.D.PASTE SHEET'!E1631="","",UPPER('S.D.PASTE SHEET'!E1631))</f>
        <v/>
      </c>
      <c s="90" t="str">
        <f>IF('S.D.PASTE SHEET'!F1631="","",'S.D.PASTE SHEET'!F1631)</f>
        <v/>
      </c>
      <c s="90" t="str">
        <f>IF('S.D.PASTE SHEET'!G1631="","",UPPER('S.D.PASTE SHEET'!G1631))</f>
        <v/>
      </c>
      <c s="90" t="str">
        <f>IF('S.D.PASTE SHEET'!H1631="","",UPPER('S.D.PASTE SHEET'!H1631))</f>
        <v/>
      </c>
      <c s="90" t="str">
        <f>IF('S.D.PASTE SHEET'!I1631="","",'S.D.PASTE SHEET'!I1631)</f>
        <v/>
      </c>
      <c s="91" t="str">
        <f>IF('S.D.PASTE SHEET'!J1631="","",'S.D.PASTE SHEET'!J1631)</f>
        <v/>
      </c>
      <c s="90" t="str">
        <f>IF('S.D.PASTE SHEET'!K1631="","",'S.D.PASTE SHEET'!K1631)</f>
        <v/>
      </c>
      <c s="90" t="str">
        <f>IF('S.D.PASTE SHEET'!L1631="","",'S.D.PASTE SHEET'!L1631)</f>
        <v/>
      </c>
      <c s="90" t="str">
        <f>IF('S.D.PASTE SHEET'!M1631="","",'S.D.PASTE SHEET'!M1631)</f>
        <v/>
      </c>
      <c s="90" t="str">
        <f>IF('S.D.PASTE SHEET'!N1631="","",'S.D.PASTE SHEET'!N1631)</f>
        <v/>
      </c>
      <c s="90" t="str">
        <f>IF('S.D.PASTE SHEET'!O1631="","",'S.D.PASTE SHEET'!O1631)</f>
        <v/>
      </c>
      <c s="90" t="str">
        <f>IF('S.D.PASTE SHEET'!P1631="","",'S.D.PASTE SHEET'!P1631)</f>
        <v/>
      </c>
      <c s="90" t="str">
        <f>IF('S.D.PASTE SHEET'!Q1631="","",'S.D.PASTE SHEET'!Q1631)</f>
        <v/>
      </c>
      <c s="90" t="str">
        <f>IF('S.D.PASTE SHEET'!R1631="","",'S.D.PASTE SHEET'!R1631)</f>
        <v/>
      </c>
      <c s="90" t="str">
        <f>IF('S.D.PASTE SHEET'!S1631="","",'S.D.PASTE SHEET'!S1631)</f>
        <v/>
      </c>
      <c s="90" t="str">
        <f>IF('S.D.PASTE SHEET'!T1631="","",'S.D.PASTE SHEET'!T1631)</f>
        <v/>
      </c>
      <c s="90" t="str">
        <f>IF('S.D.PASTE SHEET'!U1631="","",'S.D.PASTE SHEET'!U1631)</f>
        <v/>
      </c>
      <c s="90" t="str">
        <f>IF('S.D.PASTE SHEET'!V1631="","",'S.D.PASTE SHEET'!V1631)</f>
        <v/>
      </c>
      <c s="90" t="str">
        <f>IF('S.D.PASTE SHEET'!W1631="","",'S.D.PASTE SHEET'!W1631)</f>
        <v/>
      </c>
      <c s="90" t="str">
        <f>IF('S.D.PASTE SHEET'!X1631="","",'S.D.PASTE SHEET'!X1631)</f>
        <v/>
      </c>
      <c s="90" t="str">
        <f>IF('S.D.PASTE SHEET'!Y1631="","",'S.D.PASTE SHEET'!Y1631)</f>
        <v/>
      </c>
      <c s="90" t="str">
        <f>IF('S.D.PASTE SHEET'!Z1631="","",'S.D.PASTE SHEET'!Z1631)</f>
        <v/>
      </c>
      <c s="90" t="str">
        <f>IF('S.D.PASTE SHEET'!AA1631="","",'S.D.PASTE SHEET'!AA1631)</f>
        <v/>
      </c>
      <c s="90" t="str">
        <f>IF('S.D.PASTE SHEET'!AB1631="","",'S.D.PASTE SHEET'!AB1631)</f>
        <v/>
      </c>
      <c s="90" t="str">
        <f>IF('S.D.PASTE SHEET'!AC1631="","",'S.D.PASTE SHEET'!AC1631)</f>
        <v/>
      </c>
      <c s="90" t="str">
        <f>IF('S.D.PASTE SHEET'!AD1631="","",'S.D.PASTE SHEET'!AD1631)</f>
        <v/>
      </c>
      <c s="34"/>
      <c s="32" t="str">
        <f>IF(AK1631="","",IF(AK1631&gt;0,COUNT($AG$2:AG1631),""))</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31" s="32" t="str">
        <f>IF(BC1631="","",IF(BC1631&gt;0,COUNT($AY$2:AY1631),""))</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32" spans="1:66" ht="15.75" customHeight="1">
      <c r="A1632" s="90" t="str">
        <f>IF('S.D.PASTE SHEET'!A1632="","",'S.D.PASTE SHEET'!A1632)</f>
        <v/>
      </c>
      <c s="90" t="str">
        <f>IF('S.D.PASTE SHEET'!B1632="","",'S.D.PASTE SHEET'!B1632)</f>
        <v/>
      </c>
      <c s="90" t="str">
        <f>IF('S.D.PASTE SHEET'!C1632="","",'S.D.PASTE SHEET'!C1632)</f>
        <v/>
      </c>
      <c s="91" t="str">
        <f>IF('S.D.PASTE SHEET'!D1632="","",'S.D.PASTE SHEET'!D1632)</f>
        <v/>
      </c>
      <c s="90" t="str">
        <f>IF('S.D.PASTE SHEET'!E1632="","",UPPER('S.D.PASTE SHEET'!E1632))</f>
        <v/>
      </c>
      <c s="90" t="str">
        <f>IF('S.D.PASTE SHEET'!F1632="","",'S.D.PASTE SHEET'!F1632)</f>
        <v/>
      </c>
      <c s="90" t="str">
        <f>IF('S.D.PASTE SHEET'!G1632="","",UPPER('S.D.PASTE SHEET'!G1632))</f>
        <v/>
      </c>
      <c s="90" t="str">
        <f>IF('S.D.PASTE SHEET'!H1632="","",UPPER('S.D.PASTE SHEET'!H1632))</f>
        <v/>
      </c>
      <c s="90" t="str">
        <f>IF('S.D.PASTE SHEET'!I1632="","",'S.D.PASTE SHEET'!I1632)</f>
        <v/>
      </c>
      <c s="91" t="str">
        <f>IF('S.D.PASTE SHEET'!J1632="","",'S.D.PASTE SHEET'!J1632)</f>
        <v/>
      </c>
      <c s="90" t="str">
        <f>IF('S.D.PASTE SHEET'!K1632="","",'S.D.PASTE SHEET'!K1632)</f>
        <v/>
      </c>
      <c s="90" t="str">
        <f>IF('S.D.PASTE SHEET'!L1632="","",'S.D.PASTE SHEET'!L1632)</f>
        <v/>
      </c>
      <c s="90" t="str">
        <f>IF('S.D.PASTE SHEET'!M1632="","",'S.D.PASTE SHEET'!M1632)</f>
        <v/>
      </c>
      <c s="90" t="str">
        <f>IF('S.D.PASTE SHEET'!N1632="","",'S.D.PASTE SHEET'!N1632)</f>
        <v/>
      </c>
      <c s="90" t="str">
        <f>IF('S.D.PASTE SHEET'!O1632="","",'S.D.PASTE SHEET'!O1632)</f>
        <v/>
      </c>
      <c s="90" t="str">
        <f>IF('S.D.PASTE SHEET'!P1632="","",'S.D.PASTE SHEET'!P1632)</f>
        <v/>
      </c>
      <c s="90" t="str">
        <f>IF('S.D.PASTE SHEET'!Q1632="","",'S.D.PASTE SHEET'!Q1632)</f>
        <v/>
      </c>
      <c s="90" t="str">
        <f>IF('S.D.PASTE SHEET'!R1632="","",'S.D.PASTE SHEET'!R1632)</f>
        <v/>
      </c>
      <c s="90" t="str">
        <f>IF('S.D.PASTE SHEET'!S1632="","",'S.D.PASTE SHEET'!S1632)</f>
        <v/>
      </c>
      <c s="90" t="str">
        <f>IF('S.D.PASTE SHEET'!T1632="","",'S.D.PASTE SHEET'!T1632)</f>
        <v/>
      </c>
      <c s="90" t="str">
        <f>IF('S.D.PASTE SHEET'!U1632="","",'S.D.PASTE SHEET'!U1632)</f>
        <v/>
      </c>
      <c s="90" t="str">
        <f>IF('S.D.PASTE SHEET'!V1632="","",'S.D.PASTE SHEET'!V1632)</f>
        <v/>
      </c>
      <c s="90" t="str">
        <f>IF('S.D.PASTE SHEET'!W1632="","",'S.D.PASTE SHEET'!W1632)</f>
        <v/>
      </c>
      <c s="90" t="str">
        <f>IF('S.D.PASTE SHEET'!X1632="","",'S.D.PASTE SHEET'!X1632)</f>
        <v/>
      </c>
      <c s="90" t="str">
        <f>IF('S.D.PASTE SHEET'!Y1632="","",'S.D.PASTE SHEET'!Y1632)</f>
        <v/>
      </c>
      <c s="90" t="str">
        <f>IF('S.D.PASTE SHEET'!Z1632="","",'S.D.PASTE SHEET'!Z1632)</f>
        <v/>
      </c>
      <c s="90" t="str">
        <f>IF('S.D.PASTE SHEET'!AA1632="","",'S.D.PASTE SHEET'!AA1632)</f>
        <v/>
      </c>
      <c s="90" t="str">
        <f>IF('S.D.PASTE SHEET'!AB1632="","",'S.D.PASTE SHEET'!AB1632)</f>
        <v/>
      </c>
      <c s="90" t="str">
        <f>IF('S.D.PASTE SHEET'!AC1632="","",'S.D.PASTE SHEET'!AC1632)</f>
        <v/>
      </c>
      <c s="90" t="str">
        <f>IF('S.D.PASTE SHEET'!AD1632="","",'S.D.PASTE SHEET'!AD1632)</f>
        <v/>
      </c>
      <c s="34"/>
      <c s="32" t="str">
        <f>IF(AK1632="","",IF(AK1632&gt;0,COUNT($AG$2:AG1632),""))</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 t="shared" si="229"/>
        <v/>
      </c>
      <c r="AX1632" s="32" t="str">
        <f>IF(BC1632="","",IF(BC1632&gt;0,COUNT($AY$2:AY1632),""))</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33" spans="1:66" ht="15.75" customHeight="1">
      <c r="A1633" s="90" t="str">
        <f>IF('S.D.PASTE SHEET'!A1633="","",'S.D.PASTE SHEET'!A1633)</f>
        <v/>
      </c>
      <c s="90" t="str">
        <f>IF('S.D.PASTE SHEET'!B1633="","",'S.D.PASTE SHEET'!B1633)</f>
        <v/>
      </c>
      <c s="90" t="str">
        <f>IF('S.D.PASTE SHEET'!C1633="","",'S.D.PASTE SHEET'!C1633)</f>
        <v/>
      </c>
      <c s="91" t="str">
        <f>IF('S.D.PASTE SHEET'!D1633="","",'S.D.PASTE SHEET'!D1633)</f>
        <v/>
      </c>
      <c s="90" t="str">
        <f>IF('S.D.PASTE SHEET'!E1633="","",UPPER('S.D.PASTE SHEET'!E1633))</f>
        <v/>
      </c>
      <c s="90" t="str">
        <f>IF('S.D.PASTE SHEET'!F1633="","",'S.D.PASTE SHEET'!F1633)</f>
        <v/>
      </c>
      <c s="90" t="str">
        <f>IF('S.D.PASTE SHEET'!G1633="","",UPPER('S.D.PASTE SHEET'!G1633))</f>
        <v/>
      </c>
      <c s="90" t="str">
        <f>IF('S.D.PASTE SHEET'!H1633="","",UPPER('S.D.PASTE SHEET'!H1633))</f>
        <v/>
      </c>
      <c s="90" t="str">
        <f>IF('S.D.PASTE SHEET'!I1633="","",'S.D.PASTE SHEET'!I1633)</f>
        <v/>
      </c>
      <c s="91" t="str">
        <f>IF('S.D.PASTE SHEET'!J1633="","",'S.D.PASTE SHEET'!J1633)</f>
        <v/>
      </c>
      <c s="90" t="str">
        <f>IF('S.D.PASTE SHEET'!K1633="","",'S.D.PASTE SHEET'!K1633)</f>
        <v/>
      </c>
      <c s="90" t="str">
        <f>IF('S.D.PASTE SHEET'!L1633="","",'S.D.PASTE SHEET'!L1633)</f>
        <v/>
      </c>
      <c s="90" t="str">
        <f>IF('S.D.PASTE SHEET'!M1633="","",'S.D.PASTE SHEET'!M1633)</f>
        <v/>
      </c>
      <c s="90" t="str">
        <f>IF('S.D.PASTE SHEET'!N1633="","",'S.D.PASTE SHEET'!N1633)</f>
        <v/>
      </c>
      <c s="90" t="str">
        <f>IF('S.D.PASTE SHEET'!O1633="","",'S.D.PASTE SHEET'!O1633)</f>
        <v/>
      </c>
      <c s="90" t="str">
        <f>IF('S.D.PASTE SHEET'!P1633="","",'S.D.PASTE SHEET'!P1633)</f>
        <v/>
      </c>
      <c s="90" t="str">
        <f>IF('S.D.PASTE SHEET'!Q1633="","",'S.D.PASTE SHEET'!Q1633)</f>
        <v/>
      </c>
      <c s="90" t="str">
        <f>IF('S.D.PASTE SHEET'!R1633="","",'S.D.PASTE SHEET'!R1633)</f>
        <v/>
      </c>
      <c s="90" t="str">
        <f>IF('S.D.PASTE SHEET'!S1633="","",'S.D.PASTE SHEET'!S1633)</f>
        <v/>
      </c>
      <c s="90" t="str">
        <f>IF('S.D.PASTE SHEET'!T1633="","",'S.D.PASTE SHEET'!T1633)</f>
        <v/>
      </c>
      <c s="90" t="str">
        <f>IF('S.D.PASTE SHEET'!U1633="","",'S.D.PASTE SHEET'!U1633)</f>
        <v/>
      </c>
      <c s="90" t="str">
        <f>IF('S.D.PASTE SHEET'!V1633="","",'S.D.PASTE SHEET'!V1633)</f>
        <v/>
      </c>
      <c s="90" t="str">
        <f>IF('S.D.PASTE SHEET'!W1633="","",'S.D.PASTE SHEET'!W1633)</f>
        <v/>
      </c>
      <c s="90" t="str">
        <f>IF('S.D.PASTE SHEET'!X1633="","",'S.D.PASTE SHEET'!X1633)</f>
        <v/>
      </c>
      <c s="90" t="str">
        <f>IF('S.D.PASTE SHEET'!Y1633="","",'S.D.PASTE SHEET'!Y1633)</f>
        <v/>
      </c>
      <c s="90" t="str">
        <f>IF('S.D.PASTE SHEET'!Z1633="","",'S.D.PASTE SHEET'!Z1633)</f>
        <v/>
      </c>
      <c s="90" t="str">
        <f>IF('S.D.PASTE SHEET'!AA1633="","",'S.D.PASTE SHEET'!AA1633)</f>
        <v/>
      </c>
      <c s="90" t="str">
        <f>IF('S.D.PASTE SHEET'!AB1633="","",'S.D.PASTE SHEET'!AB1633)</f>
        <v/>
      </c>
      <c s="90" t="str">
        <f>IF('S.D.PASTE SHEET'!AC1633="","",'S.D.PASTE SHEET'!AC1633)</f>
        <v/>
      </c>
      <c s="90" t="str">
        <f>IF('S.D.PASTE SHEET'!AD1633="","",'S.D.PASTE SHEET'!AD1633)</f>
        <v/>
      </c>
      <c s="34"/>
      <c s="32" t="str">
        <f>IF(AK1633="","",IF(AK1633&gt;0,COUNT($AG$2:AG1633),""))</f>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37" t="str">
        <f t="shared" si="229"/>
        <v/>
      </c>
      <c s="10" t="str">
        <f t="shared" si="229"/>
        <v/>
      </c>
      <c s="10" t="str">
        <f t="shared" si="229"/>
        <v/>
      </c>
      <c s="10" t="str">
        <f t="shared" si="229"/>
        <v/>
      </c>
      <c s="10" t="str">
        <f t="shared" si="229"/>
        <v/>
      </c>
      <c s="10" t="str">
        <f t="shared" si="229"/>
        <v/>
      </c>
      <c s="10" t="str">
        <f>IF(AND($AJ$1=5,$A1633=5),P1633,"")</f>
        <v/>
      </c>
      <c r="AX1633" s="32" t="str">
        <f>IF(BC1633="","",IF(BC1633&gt;0,COUNT($AY$2:AY1633),""))</f>
        <v/>
      </c>
      <c s="10" t="str">
        <f t="shared" si="227"/>
        <v/>
      </c>
      <c s="10" t="str">
        <f t="shared" si="230"/>
        <v/>
      </c>
      <c s="10" t="str">
        <f t="shared" si="230"/>
        <v/>
      </c>
      <c s="39" t="str">
        <f t="shared" si="230"/>
        <v/>
      </c>
      <c s="10" t="str">
        <f t="shared" si="230"/>
        <v/>
      </c>
      <c s="10" t="str">
        <f t="shared" si="230"/>
        <v/>
      </c>
      <c s="10" t="str">
        <f t="shared" si="230"/>
        <v/>
      </c>
      <c s="10" t="str">
        <f t="shared" si="230"/>
        <v/>
      </c>
      <c s="10" t="str">
        <f t="shared" si="230"/>
        <v/>
      </c>
      <c s="39" t="str">
        <f t="shared" si="230"/>
        <v/>
      </c>
      <c s="10" t="str">
        <f t="shared" si="230"/>
        <v/>
      </c>
      <c s="10" t="str">
        <f t="shared" si="230"/>
        <v/>
      </c>
      <c s="10" t="str">
        <f t="shared" si="230"/>
        <v/>
      </c>
      <c s="10" t="str">
        <f t="shared" si="230"/>
        <v/>
      </c>
      <c s="10" t="str">
        <f t="shared" si="230"/>
        <v/>
      </c>
      <c s="10" t="str">
        <f t="shared" si="230"/>
        <v/>
      </c>
    </row>
    <row r="1634" spans="1:66" ht="15.75" customHeight="1">
      <c r="A1634" s="90" t="str">
        <f>IF('S.D.PASTE SHEET'!A1634="","",'S.D.PASTE SHEET'!A1634)</f>
        <v/>
      </c>
      <c s="90" t="str">
        <f>IF('S.D.PASTE SHEET'!B1634="","",'S.D.PASTE SHEET'!B1634)</f>
        <v/>
      </c>
      <c s="90" t="str">
        <f>IF('S.D.PASTE SHEET'!C1634="","",'S.D.PASTE SHEET'!C1634)</f>
        <v/>
      </c>
      <c s="91" t="str">
        <f>IF('S.D.PASTE SHEET'!D1634="","",'S.D.PASTE SHEET'!D1634)</f>
        <v/>
      </c>
      <c s="90" t="str">
        <f>IF('S.D.PASTE SHEET'!E1634="","",UPPER('S.D.PASTE SHEET'!E1634))</f>
        <v/>
      </c>
      <c s="90" t="str">
        <f>IF('S.D.PASTE SHEET'!F1634="","",'S.D.PASTE SHEET'!F1634)</f>
        <v/>
      </c>
      <c s="90" t="str">
        <f>IF('S.D.PASTE SHEET'!G1634="","",UPPER('S.D.PASTE SHEET'!G1634))</f>
        <v/>
      </c>
      <c s="90" t="str">
        <f>IF('S.D.PASTE SHEET'!H1634="","",UPPER('S.D.PASTE SHEET'!H1634))</f>
        <v/>
      </c>
      <c s="90" t="str">
        <f>IF('S.D.PASTE SHEET'!I1634="","",'S.D.PASTE SHEET'!I1634)</f>
        <v/>
      </c>
      <c s="91" t="str">
        <f>IF('S.D.PASTE SHEET'!J1634="","",'S.D.PASTE SHEET'!J1634)</f>
        <v/>
      </c>
      <c s="90" t="str">
        <f>IF('S.D.PASTE SHEET'!K1634="","",'S.D.PASTE SHEET'!K1634)</f>
        <v/>
      </c>
      <c s="90" t="str">
        <f>IF('S.D.PASTE SHEET'!L1634="","",'S.D.PASTE SHEET'!L1634)</f>
        <v/>
      </c>
      <c s="90" t="str">
        <f>IF('S.D.PASTE SHEET'!M1634="","",'S.D.PASTE SHEET'!M1634)</f>
        <v/>
      </c>
      <c s="90" t="str">
        <f>IF('S.D.PASTE SHEET'!N1634="","",'S.D.PASTE SHEET'!N1634)</f>
        <v/>
      </c>
      <c s="90" t="str">
        <f>IF('S.D.PASTE SHEET'!O1634="","",'S.D.PASTE SHEET'!O1634)</f>
        <v/>
      </c>
      <c s="90" t="str">
        <f>IF('S.D.PASTE SHEET'!P1634="","",'S.D.PASTE SHEET'!P1634)</f>
        <v/>
      </c>
      <c s="90" t="str">
        <f>IF('S.D.PASTE SHEET'!Q1634="","",'S.D.PASTE SHEET'!Q1634)</f>
        <v/>
      </c>
      <c s="90" t="str">
        <f>IF('S.D.PASTE SHEET'!R1634="","",'S.D.PASTE SHEET'!R1634)</f>
        <v/>
      </c>
      <c s="90" t="str">
        <f>IF('S.D.PASTE SHEET'!S1634="","",'S.D.PASTE SHEET'!S1634)</f>
        <v/>
      </c>
      <c s="90" t="str">
        <f>IF('S.D.PASTE SHEET'!T1634="","",'S.D.PASTE SHEET'!T1634)</f>
        <v/>
      </c>
      <c s="90" t="str">
        <f>IF('S.D.PASTE SHEET'!U1634="","",'S.D.PASTE SHEET'!U1634)</f>
        <v/>
      </c>
      <c s="90" t="str">
        <f>IF('S.D.PASTE SHEET'!V1634="","",'S.D.PASTE SHEET'!V1634)</f>
        <v/>
      </c>
      <c s="90" t="str">
        <f>IF('S.D.PASTE SHEET'!W1634="","",'S.D.PASTE SHEET'!W1634)</f>
        <v/>
      </c>
      <c s="90" t="str">
        <f>IF('S.D.PASTE SHEET'!X1634="","",'S.D.PASTE SHEET'!X1634)</f>
        <v/>
      </c>
      <c s="90" t="str">
        <f>IF('S.D.PASTE SHEET'!Y1634="","",'S.D.PASTE SHEET'!Y1634)</f>
        <v/>
      </c>
      <c s="90" t="str">
        <f>IF('S.D.PASTE SHEET'!Z1634="","",'S.D.PASTE SHEET'!Z1634)</f>
        <v/>
      </c>
      <c s="90" t="str">
        <f>IF('S.D.PASTE SHEET'!AA1634="","",'S.D.PASTE SHEET'!AA1634)</f>
        <v/>
      </c>
      <c s="90" t="str">
        <f>IF('S.D.PASTE SHEET'!AB1634="","",'S.D.PASTE SHEET'!AB1634)</f>
        <v/>
      </c>
      <c s="90" t="str">
        <f>IF('S.D.PASTE SHEET'!AC1634="","",'S.D.PASTE SHEET'!AC1634)</f>
        <v/>
      </c>
      <c s="90" t="str">
        <f>IF('S.D.PASTE SHEET'!AD1634="","",'S.D.PASTE SHEET'!AD1634)</f>
        <v/>
      </c>
      <c s="34"/>
      <c s="32" t="str">
        <f>IF(AK1634="","",IF(AK1634&gt;0,COUNT($AG$2:AG1634),""))</f>
        <v/>
      </c>
      <c s="10" t="str">
        <f t="shared" si="231" ref="AG1634:AV1649">IF(AND($AJ$1=5,$A1634=5),A1634,"")</f>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4" s="32" t="str">
        <f>IF(BC1634="","",IF(BC1634&gt;0,COUNT($AY$2:AY1634),""))</f>
        <v/>
      </c>
      <c s="10" t="str">
        <f t="shared" si="227"/>
        <v/>
      </c>
      <c s="10" t="str">
        <f t="shared" si="232" ref="AZ1634:BN1649">IF(AND($BB$1=5,$A1634=5,$BC$1=$B1634),B1634,"")</f>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35" spans="1:66" ht="15.75" customHeight="1">
      <c r="A1635" s="90" t="str">
        <f>IF('S.D.PASTE SHEET'!A1635="","",'S.D.PASTE SHEET'!A1635)</f>
        <v/>
      </c>
      <c s="90" t="str">
        <f>IF('S.D.PASTE SHEET'!B1635="","",'S.D.PASTE SHEET'!B1635)</f>
        <v/>
      </c>
      <c s="90" t="str">
        <f>IF('S.D.PASTE SHEET'!C1635="","",'S.D.PASTE SHEET'!C1635)</f>
        <v/>
      </c>
      <c s="91" t="str">
        <f>IF('S.D.PASTE SHEET'!D1635="","",'S.D.PASTE SHEET'!D1635)</f>
        <v/>
      </c>
      <c s="90" t="str">
        <f>IF('S.D.PASTE SHEET'!E1635="","",UPPER('S.D.PASTE SHEET'!E1635))</f>
        <v/>
      </c>
      <c s="90" t="str">
        <f>IF('S.D.PASTE SHEET'!F1635="","",'S.D.PASTE SHEET'!F1635)</f>
        <v/>
      </c>
      <c s="90" t="str">
        <f>IF('S.D.PASTE SHEET'!G1635="","",UPPER('S.D.PASTE SHEET'!G1635))</f>
        <v/>
      </c>
      <c s="90" t="str">
        <f>IF('S.D.PASTE SHEET'!H1635="","",UPPER('S.D.PASTE SHEET'!H1635))</f>
        <v/>
      </c>
      <c s="90" t="str">
        <f>IF('S.D.PASTE SHEET'!I1635="","",'S.D.PASTE SHEET'!I1635)</f>
        <v/>
      </c>
      <c s="91" t="str">
        <f>IF('S.D.PASTE SHEET'!J1635="","",'S.D.PASTE SHEET'!J1635)</f>
        <v/>
      </c>
      <c s="90" t="str">
        <f>IF('S.D.PASTE SHEET'!K1635="","",'S.D.PASTE SHEET'!K1635)</f>
        <v/>
      </c>
      <c s="90" t="str">
        <f>IF('S.D.PASTE SHEET'!L1635="","",'S.D.PASTE SHEET'!L1635)</f>
        <v/>
      </c>
      <c s="90" t="str">
        <f>IF('S.D.PASTE SHEET'!M1635="","",'S.D.PASTE SHEET'!M1635)</f>
        <v/>
      </c>
      <c s="90" t="str">
        <f>IF('S.D.PASTE SHEET'!N1635="","",'S.D.PASTE SHEET'!N1635)</f>
        <v/>
      </c>
      <c s="90" t="str">
        <f>IF('S.D.PASTE SHEET'!O1635="","",'S.D.PASTE SHEET'!O1635)</f>
        <v/>
      </c>
      <c s="90" t="str">
        <f>IF('S.D.PASTE SHEET'!P1635="","",'S.D.PASTE SHEET'!P1635)</f>
        <v/>
      </c>
      <c s="90" t="str">
        <f>IF('S.D.PASTE SHEET'!Q1635="","",'S.D.PASTE SHEET'!Q1635)</f>
        <v/>
      </c>
      <c s="90" t="str">
        <f>IF('S.D.PASTE SHEET'!R1635="","",'S.D.PASTE SHEET'!R1635)</f>
        <v/>
      </c>
      <c s="90" t="str">
        <f>IF('S.D.PASTE SHEET'!S1635="","",'S.D.PASTE SHEET'!S1635)</f>
        <v/>
      </c>
      <c s="90" t="str">
        <f>IF('S.D.PASTE SHEET'!T1635="","",'S.D.PASTE SHEET'!T1635)</f>
        <v/>
      </c>
      <c s="90" t="str">
        <f>IF('S.D.PASTE SHEET'!U1635="","",'S.D.PASTE SHEET'!U1635)</f>
        <v/>
      </c>
      <c s="90" t="str">
        <f>IF('S.D.PASTE SHEET'!V1635="","",'S.D.PASTE SHEET'!V1635)</f>
        <v/>
      </c>
      <c s="90" t="str">
        <f>IF('S.D.PASTE SHEET'!W1635="","",'S.D.PASTE SHEET'!W1635)</f>
        <v/>
      </c>
      <c s="90" t="str">
        <f>IF('S.D.PASTE SHEET'!X1635="","",'S.D.PASTE SHEET'!X1635)</f>
        <v/>
      </c>
      <c s="90" t="str">
        <f>IF('S.D.PASTE SHEET'!Y1635="","",'S.D.PASTE SHEET'!Y1635)</f>
        <v/>
      </c>
      <c s="90" t="str">
        <f>IF('S.D.PASTE SHEET'!Z1635="","",'S.D.PASTE SHEET'!Z1635)</f>
        <v/>
      </c>
      <c s="90" t="str">
        <f>IF('S.D.PASTE SHEET'!AA1635="","",'S.D.PASTE SHEET'!AA1635)</f>
        <v/>
      </c>
      <c s="90" t="str">
        <f>IF('S.D.PASTE SHEET'!AB1635="","",'S.D.PASTE SHEET'!AB1635)</f>
        <v/>
      </c>
      <c s="90" t="str">
        <f>IF('S.D.PASTE SHEET'!AC1635="","",'S.D.PASTE SHEET'!AC1635)</f>
        <v/>
      </c>
      <c s="90" t="str">
        <f>IF('S.D.PASTE SHEET'!AD1635="","",'S.D.PASTE SHEET'!AD1635)</f>
        <v/>
      </c>
      <c s="34"/>
      <c s="32" t="str">
        <f>IF(AK1635="","",IF(AK1635&gt;0,COUNT($AG$2:AG1635),""))</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5" s="32" t="str">
        <f>IF(BC1635="","",IF(BC1635&gt;0,COUNT($AY$2:AY1635),""))</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36" spans="1:66" ht="15.75" customHeight="1">
      <c r="A1636" s="90" t="str">
        <f>IF('S.D.PASTE SHEET'!A1636="","",'S.D.PASTE SHEET'!A1636)</f>
        <v/>
      </c>
      <c s="90" t="str">
        <f>IF('S.D.PASTE SHEET'!B1636="","",'S.D.PASTE SHEET'!B1636)</f>
        <v/>
      </c>
      <c s="90" t="str">
        <f>IF('S.D.PASTE SHEET'!C1636="","",'S.D.PASTE SHEET'!C1636)</f>
        <v/>
      </c>
      <c s="91" t="str">
        <f>IF('S.D.PASTE SHEET'!D1636="","",'S.D.PASTE SHEET'!D1636)</f>
        <v/>
      </c>
      <c s="90" t="str">
        <f>IF('S.D.PASTE SHEET'!E1636="","",UPPER('S.D.PASTE SHEET'!E1636))</f>
        <v/>
      </c>
      <c s="90" t="str">
        <f>IF('S.D.PASTE SHEET'!F1636="","",'S.D.PASTE SHEET'!F1636)</f>
        <v/>
      </c>
      <c s="90" t="str">
        <f>IF('S.D.PASTE SHEET'!G1636="","",UPPER('S.D.PASTE SHEET'!G1636))</f>
        <v/>
      </c>
      <c s="90" t="str">
        <f>IF('S.D.PASTE SHEET'!H1636="","",UPPER('S.D.PASTE SHEET'!H1636))</f>
        <v/>
      </c>
      <c s="90" t="str">
        <f>IF('S.D.PASTE SHEET'!I1636="","",'S.D.PASTE SHEET'!I1636)</f>
        <v/>
      </c>
      <c s="91" t="str">
        <f>IF('S.D.PASTE SHEET'!J1636="","",'S.D.PASTE SHEET'!J1636)</f>
        <v/>
      </c>
      <c s="90" t="str">
        <f>IF('S.D.PASTE SHEET'!K1636="","",'S.D.PASTE SHEET'!K1636)</f>
        <v/>
      </c>
      <c s="90" t="str">
        <f>IF('S.D.PASTE SHEET'!L1636="","",'S.D.PASTE SHEET'!L1636)</f>
        <v/>
      </c>
      <c s="90" t="str">
        <f>IF('S.D.PASTE SHEET'!M1636="","",'S.D.PASTE SHEET'!M1636)</f>
        <v/>
      </c>
      <c s="90" t="str">
        <f>IF('S.D.PASTE SHEET'!N1636="","",'S.D.PASTE SHEET'!N1636)</f>
        <v/>
      </c>
      <c s="90" t="str">
        <f>IF('S.D.PASTE SHEET'!O1636="","",'S.D.PASTE SHEET'!O1636)</f>
        <v/>
      </c>
      <c s="90" t="str">
        <f>IF('S.D.PASTE SHEET'!P1636="","",'S.D.PASTE SHEET'!P1636)</f>
        <v/>
      </c>
      <c s="90" t="str">
        <f>IF('S.D.PASTE SHEET'!Q1636="","",'S.D.PASTE SHEET'!Q1636)</f>
        <v/>
      </c>
      <c s="90" t="str">
        <f>IF('S.D.PASTE SHEET'!R1636="","",'S.D.PASTE SHEET'!R1636)</f>
        <v/>
      </c>
      <c s="90" t="str">
        <f>IF('S.D.PASTE SHEET'!S1636="","",'S.D.PASTE SHEET'!S1636)</f>
        <v/>
      </c>
      <c s="90" t="str">
        <f>IF('S.D.PASTE SHEET'!T1636="","",'S.D.PASTE SHEET'!T1636)</f>
        <v/>
      </c>
      <c s="90" t="str">
        <f>IF('S.D.PASTE SHEET'!U1636="","",'S.D.PASTE SHEET'!U1636)</f>
        <v/>
      </c>
      <c s="90" t="str">
        <f>IF('S.D.PASTE SHEET'!V1636="","",'S.D.PASTE SHEET'!V1636)</f>
        <v/>
      </c>
      <c s="90" t="str">
        <f>IF('S.D.PASTE SHEET'!W1636="","",'S.D.PASTE SHEET'!W1636)</f>
        <v/>
      </c>
      <c s="90" t="str">
        <f>IF('S.D.PASTE SHEET'!X1636="","",'S.D.PASTE SHEET'!X1636)</f>
        <v/>
      </c>
      <c s="90" t="str">
        <f>IF('S.D.PASTE SHEET'!Y1636="","",'S.D.PASTE SHEET'!Y1636)</f>
        <v/>
      </c>
      <c s="90" t="str">
        <f>IF('S.D.PASTE SHEET'!Z1636="","",'S.D.PASTE SHEET'!Z1636)</f>
        <v/>
      </c>
      <c s="90" t="str">
        <f>IF('S.D.PASTE SHEET'!AA1636="","",'S.D.PASTE SHEET'!AA1636)</f>
        <v/>
      </c>
      <c s="90" t="str">
        <f>IF('S.D.PASTE SHEET'!AB1636="","",'S.D.PASTE SHEET'!AB1636)</f>
        <v/>
      </c>
      <c s="90" t="str">
        <f>IF('S.D.PASTE SHEET'!AC1636="","",'S.D.PASTE SHEET'!AC1636)</f>
        <v/>
      </c>
      <c s="90" t="str">
        <f>IF('S.D.PASTE SHEET'!AD1636="","",'S.D.PASTE SHEET'!AD1636)</f>
        <v/>
      </c>
      <c s="34"/>
      <c s="32" t="str">
        <f>IF(AK1636="","",IF(AK1636&gt;0,COUNT($AG$2:AG1636),""))</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6" s="32" t="str">
        <f>IF(BC1636="","",IF(BC1636&gt;0,COUNT($AY$2:AY1636),""))</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37" spans="1:66" ht="15.75" customHeight="1">
      <c r="A1637" s="90" t="str">
        <f>IF('S.D.PASTE SHEET'!A1637="","",'S.D.PASTE SHEET'!A1637)</f>
        <v/>
      </c>
      <c s="90" t="str">
        <f>IF('S.D.PASTE SHEET'!B1637="","",'S.D.PASTE SHEET'!B1637)</f>
        <v/>
      </c>
      <c s="90" t="str">
        <f>IF('S.D.PASTE SHEET'!C1637="","",'S.D.PASTE SHEET'!C1637)</f>
        <v/>
      </c>
      <c s="91" t="str">
        <f>IF('S.D.PASTE SHEET'!D1637="","",'S.D.PASTE SHEET'!D1637)</f>
        <v/>
      </c>
      <c s="90" t="str">
        <f>IF('S.D.PASTE SHEET'!E1637="","",UPPER('S.D.PASTE SHEET'!E1637))</f>
        <v/>
      </c>
      <c s="90" t="str">
        <f>IF('S.D.PASTE SHEET'!F1637="","",'S.D.PASTE SHEET'!F1637)</f>
        <v/>
      </c>
      <c s="90" t="str">
        <f>IF('S.D.PASTE SHEET'!G1637="","",UPPER('S.D.PASTE SHEET'!G1637))</f>
        <v/>
      </c>
      <c s="90" t="str">
        <f>IF('S.D.PASTE SHEET'!H1637="","",UPPER('S.D.PASTE SHEET'!H1637))</f>
        <v/>
      </c>
      <c s="90" t="str">
        <f>IF('S.D.PASTE SHEET'!I1637="","",'S.D.PASTE SHEET'!I1637)</f>
        <v/>
      </c>
      <c s="91" t="str">
        <f>IF('S.D.PASTE SHEET'!J1637="","",'S.D.PASTE SHEET'!J1637)</f>
        <v/>
      </c>
      <c s="90" t="str">
        <f>IF('S.D.PASTE SHEET'!K1637="","",'S.D.PASTE SHEET'!K1637)</f>
        <v/>
      </c>
      <c s="90" t="str">
        <f>IF('S.D.PASTE SHEET'!L1637="","",'S.D.PASTE SHEET'!L1637)</f>
        <v/>
      </c>
      <c s="90" t="str">
        <f>IF('S.D.PASTE SHEET'!M1637="","",'S.D.PASTE SHEET'!M1637)</f>
        <v/>
      </c>
      <c s="90" t="str">
        <f>IF('S.D.PASTE SHEET'!N1637="","",'S.D.PASTE SHEET'!N1637)</f>
        <v/>
      </c>
      <c s="90" t="str">
        <f>IF('S.D.PASTE SHEET'!O1637="","",'S.D.PASTE SHEET'!O1637)</f>
        <v/>
      </c>
      <c s="90" t="str">
        <f>IF('S.D.PASTE SHEET'!P1637="","",'S.D.PASTE SHEET'!P1637)</f>
        <v/>
      </c>
      <c s="90" t="str">
        <f>IF('S.D.PASTE SHEET'!Q1637="","",'S.D.PASTE SHEET'!Q1637)</f>
        <v/>
      </c>
      <c s="90" t="str">
        <f>IF('S.D.PASTE SHEET'!R1637="","",'S.D.PASTE SHEET'!R1637)</f>
        <v/>
      </c>
      <c s="90" t="str">
        <f>IF('S.D.PASTE SHEET'!S1637="","",'S.D.PASTE SHEET'!S1637)</f>
        <v/>
      </c>
      <c s="90" t="str">
        <f>IF('S.D.PASTE SHEET'!T1637="","",'S.D.PASTE SHEET'!T1637)</f>
        <v/>
      </c>
      <c s="90" t="str">
        <f>IF('S.D.PASTE SHEET'!U1637="","",'S.D.PASTE SHEET'!U1637)</f>
        <v/>
      </c>
      <c s="90" t="str">
        <f>IF('S.D.PASTE SHEET'!V1637="","",'S.D.PASTE SHEET'!V1637)</f>
        <v/>
      </c>
      <c s="90" t="str">
        <f>IF('S.D.PASTE SHEET'!W1637="","",'S.D.PASTE SHEET'!W1637)</f>
        <v/>
      </c>
      <c s="90" t="str">
        <f>IF('S.D.PASTE SHEET'!X1637="","",'S.D.PASTE SHEET'!X1637)</f>
        <v/>
      </c>
      <c s="90" t="str">
        <f>IF('S.D.PASTE SHEET'!Y1637="","",'S.D.PASTE SHEET'!Y1637)</f>
        <v/>
      </c>
      <c s="90" t="str">
        <f>IF('S.D.PASTE SHEET'!Z1637="","",'S.D.PASTE SHEET'!Z1637)</f>
        <v/>
      </c>
      <c s="90" t="str">
        <f>IF('S.D.PASTE SHEET'!AA1637="","",'S.D.PASTE SHEET'!AA1637)</f>
        <v/>
      </c>
      <c s="90" t="str">
        <f>IF('S.D.PASTE SHEET'!AB1637="","",'S.D.PASTE SHEET'!AB1637)</f>
        <v/>
      </c>
      <c s="90" t="str">
        <f>IF('S.D.PASTE SHEET'!AC1637="","",'S.D.PASTE SHEET'!AC1637)</f>
        <v/>
      </c>
      <c s="90" t="str">
        <f>IF('S.D.PASTE SHEET'!AD1637="","",'S.D.PASTE SHEET'!AD1637)</f>
        <v/>
      </c>
      <c s="34"/>
      <c s="32" t="str">
        <f>IF(AK1637="","",IF(AK1637&gt;0,COUNT($AG$2:AG1637),""))</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7" s="32" t="str">
        <f>IF(BC1637="","",IF(BC1637&gt;0,COUNT($AY$2:AY1637),""))</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38" spans="1:66" ht="15.75" customHeight="1">
      <c r="A1638" s="90" t="str">
        <f>IF('S.D.PASTE SHEET'!A1638="","",'S.D.PASTE SHEET'!A1638)</f>
        <v/>
      </c>
      <c s="90" t="str">
        <f>IF('S.D.PASTE SHEET'!B1638="","",'S.D.PASTE SHEET'!B1638)</f>
        <v/>
      </c>
      <c s="90" t="str">
        <f>IF('S.D.PASTE SHEET'!C1638="","",'S.D.PASTE SHEET'!C1638)</f>
        <v/>
      </c>
      <c s="91" t="str">
        <f>IF('S.D.PASTE SHEET'!D1638="","",'S.D.PASTE SHEET'!D1638)</f>
        <v/>
      </c>
      <c s="90" t="str">
        <f>IF('S.D.PASTE SHEET'!E1638="","",UPPER('S.D.PASTE SHEET'!E1638))</f>
        <v/>
      </c>
      <c s="90" t="str">
        <f>IF('S.D.PASTE SHEET'!F1638="","",'S.D.PASTE SHEET'!F1638)</f>
        <v/>
      </c>
      <c s="90" t="str">
        <f>IF('S.D.PASTE SHEET'!G1638="","",UPPER('S.D.PASTE SHEET'!G1638))</f>
        <v/>
      </c>
      <c s="90" t="str">
        <f>IF('S.D.PASTE SHEET'!H1638="","",UPPER('S.D.PASTE SHEET'!H1638))</f>
        <v/>
      </c>
      <c s="90" t="str">
        <f>IF('S.D.PASTE SHEET'!I1638="","",'S.D.PASTE SHEET'!I1638)</f>
        <v/>
      </c>
      <c s="91" t="str">
        <f>IF('S.D.PASTE SHEET'!J1638="","",'S.D.PASTE SHEET'!J1638)</f>
        <v/>
      </c>
      <c s="90" t="str">
        <f>IF('S.D.PASTE SHEET'!K1638="","",'S.D.PASTE SHEET'!K1638)</f>
        <v/>
      </c>
      <c s="90" t="str">
        <f>IF('S.D.PASTE SHEET'!L1638="","",'S.D.PASTE SHEET'!L1638)</f>
        <v/>
      </c>
      <c s="90" t="str">
        <f>IF('S.D.PASTE SHEET'!M1638="","",'S.D.PASTE SHEET'!M1638)</f>
        <v/>
      </c>
      <c s="90" t="str">
        <f>IF('S.D.PASTE SHEET'!N1638="","",'S.D.PASTE SHEET'!N1638)</f>
        <v/>
      </c>
      <c s="90" t="str">
        <f>IF('S.D.PASTE SHEET'!O1638="","",'S.D.PASTE SHEET'!O1638)</f>
        <v/>
      </c>
      <c s="90" t="str">
        <f>IF('S.D.PASTE SHEET'!P1638="","",'S.D.PASTE SHEET'!P1638)</f>
        <v/>
      </c>
      <c s="90" t="str">
        <f>IF('S.D.PASTE SHEET'!Q1638="","",'S.D.PASTE SHEET'!Q1638)</f>
        <v/>
      </c>
      <c s="90" t="str">
        <f>IF('S.D.PASTE SHEET'!R1638="","",'S.D.PASTE SHEET'!R1638)</f>
        <v/>
      </c>
      <c s="90" t="str">
        <f>IF('S.D.PASTE SHEET'!S1638="","",'S.D.PASTE SHEET'!S1638)</f>
        <v/>
      </c>
      <c s="90" t="str">
        <f>IF('S.D.PASTE SHEET'!T1638="","",'S.D.PASTE SHEET'!T1638)</f>
        <v/>
      </c>
      <c s="90" t="str">
        <f>IF('S.D.PASTE SHEET'!U1638="","",'S.D.PASTE SHEET'!U1638)</f>
        <v/>
      </c>
      <c s="90" t="str">
        <f>IF('S.D.PASTE SHEET'!V1638="","",'S.D.PASTE SHEET'!V1638)</f>
        <v/>
      </c>
      <c s="90" t="str">
        <f>IF('S.D.PASTE SHEET'!W1638="","",'S.D.PASTE SHEET'!W1638)</f>
        <v/>
      </c>
      <c s="90" t="str">
        <f>IF('S.D.PASTE SHEET'!X1638="","",'S.D.PASTE SHEET'!X1638)</f>
        <v/>
      </c>
      <c s="90" t="str">
        <f>IF('S.D.PASTE SHEET'!Y1638="","",'S.D.PASTE SHEET'!Y1638)</f>
        <v/>
      </c>
      <c s="90" t="str">
        <f>IF('S.D.PASTE SHEET'!Z1638="","",'S.D.PASTE SHEET'!Z1638)</f>
        <v/>
      </c>
      <c s="90" t="str">
        <f>IF('S.D.PASTE SHEET'!AA1638="","",'S.D.PASTE SHEET'!AA1638)</f>
        <v/>
      </c>
      <c s="90" t="str">
        <f>IF('S.D.PASTE SHEET'!AB1638="","",'S.D.PASTE SHEET'!AB1638)</f>
        <v/>
      </c>
      <c s="90" t="str">
        <f>IF('S.D.PASTE SHEET'!AC1638="","",'S.D.PASTE SHEET'!AC1638)</f>
        <v/>
      </c>
      <c s="90" t="str">
        <f>IF('S.D.PASTE SHEET'!AD1638="","",'S.D.PASTE SHEET'!AD1638)</f>
        <v/>
      </c>
      <c s="34"/>
      <c s="32" t="str">
        <f>IF(AK1638="","",IF(AK1638&gt;0,COUNT($AG$2:AG1638),""))</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8" s="32" t="str">
        <f>IF(BC1638="","",IF(BC1638&gt;0,COUNT($AY$2:AY1638),""))</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39" spans="1:66" ht="15.75" customHeight="1">
      <c r="A1639" s="90" t="str">
        <f>IF('S.D.PASTE SHEET'!A1639="","",'S.D.PASTE SHEET'!A1639)</f>
        <v/>
      </c>
      <c s="90" t="str">
        <f>IF('S.D.PASTE SHEET'!B1639="","",'S.D.PASTE SHEET'!B1639)</f>
        <v/>
      </c>
      <c s="90" t="str">
        <f>IF('S.D.PASTE SHEET'!C1639="","",'S.D.PASTE SHEET'!C1639)</f>
        <v/>
      </c>
      <c s="91" t="str">
        <f>IF('S.D.PASTE SHEET'!D1639="","",'S.D.PASTE SHEET'!D1639)</f>
        <v/>
      </c>
      <c s="90" t="str">
        <f>IF('S.D.PASTE SHEET'!E1639="","",UPPER('S.D.PASTE SHEET'!E1639))</f>
        <v/>
      </c>
      <c s="90" t="str">
        <f>IF('S.D.PASTE SHEET'!F1639="","",'S.D.PASTE SHEET'!F1639)</f>
        <v/>
      </c>
      <c s="90" t="str">
        <f>IF('S.D.PASTE SHEET'!G1639="","",UPPER('S.D.PASTE SHEET'!G1639))</f>
        <v/>
      </c>
      <c s="90" t="str">
        <f>IF('S.D.PASTE SHEET'!H1639="","",UPPER('S.D.PASTE SHEET'!H1639))</f>
        <v/>
      </c>
      <c s="90" t="str">
        <f>IF('S.D.PASTE SHEET'!I1639="","",'S.D.PASTE SHEET'!I1639)</f>
        <v/>
      </c>
      <c s="91" t="str">
        <f>IF('S.D.PASTE SHEET'!J1639="","",'S.D.PASTE SHEET'!J1639)</f>
        <v/>
      </c>
      <c s="90" t="str">
        <f>IF('S.D.PASTE SHEET'!K1639="","",'S.D.PASTE SHEET'!K1639)</f>
        <v/>
      </c>
      <c s="90" t="str">
        <f>IF('S.D.PASTE SHEET'!L1639="","",'S.D.PASTE SHEET'!L1639)</f>
        <v/>
      </c>
      <c s="90" t="str">
        <f>IF('S.D.PASTE SHEET'!M1639="","",'S.D.PASTE SHEET'!M1639)</f>
        <v/>
      </c>
      <c s="90" t="str">
        <f>IF('S.D.PASTE SHEET'!N1639="","",'S.D.PASTE SHEET'!N1639)</f>
        <v/>
      </c>
      <c s="90" t="str">
        <f>IF('S.D.PASTE SHEET'!O1639="","",'S.D.PASTE SHEET'!O1639)</f>
        <v/>
      </c>
      <c s="90" t="str">
        <f>IF('S.D.PASTE SHEET'!P1639="","",'S.D.PASTE SHEET'!P1639)</f>
        <v/>
      </c>
      <c s="90" t="str">
        <f>IF('S.D.PASTE SHEET'!Q1639="","",'S.D.PASTE SHEET'!Q1639)</f>
        <v/>
      </c>
      <c s="90" t="str">
        <f>IF('S.D.PASTE SHEET'!R1639="","",'S.D.PASTE SHEET'!R1639)</f>
        <v/>
      </c>
      <c s="90" t="str">
        <f>IF('S.D.PASTE SHEET'!S1639="","",'S.D.PASTE SHEET'!S1639)</f>
        <v/>
      </c>
      <c s="90" t="str">
        <f>IF('S.D.PASTE SHEET'!T1639="","",'S.D.PASTE SHEET'!T1639)</f>
        <v/>
      </c>
      <c s="90" t="str">
        <f>IF('S.D.PASTE SHEET'!U1639="","",'S.D.PASTE SHEET'!U1639)</f>
        <v/>
      </c>
      <c s="90" t="str">
        <f>IF('S.D.PASTE SHEET'!V1639="","",'S.D.PASTE SHEET'!V1639)</f>
        <v/>
      </c>
      <c s="90" t="str">
        <f>IF('S.D.PASTE SHEET'!W1639="","",'S.D.PASTE SHEET'!W1639)</f>
        <v/>
      </c>
      <c s="90" t="str">
        <f>IF('S.D.PASTE SHEET'!X1639="","",'S.D.PASTE SHEET'!X1639)</f>
        <v/>
      </c>
      <c s="90" t="str">
        <f>IF('S.D.PASTE SHEET'!Y1639="","",'S.D.PASTE SHEET'!Y1639)</f>
        <v/>
      </c>
      <c s="90" t="str">
        <f>IF('S.D.PASTE SHEET'!Z1639="","",'S.D.PASTE SHEET'!Z1639)</f>
        <v/>
      </c>
      <c s="90" t="str">
        <f>IF('S.D.PASTE SHEET'!AA1639="","",'S.D.PASTE SHEET'!AA1639)</f>
        <v/>
      </c>
      <c s="90" t="str">
        <f>IF('S.D.PASTE SHEET'!AB1639="","",'S.D.PASTE SHEET'!AB1639)</f>
        <v/>
      </c>
      <c s="90" t="str">
        <f>IF('S.D.PASTE SHEET'!AC1639="","",'S.D.PASTE SHEET'!AC1639)</f>
        <v/>
      </c>
      <c s="90" t="str">
        <f>IF('S.D.PASTE SHEET'!AD1639="","",'S.D.PASTE SHEET'!AD1639)</f>
        <v/>
      </c>
      <c s="34"/>
      <c s="32" t="str">
        <f>IF(AK1639="","",IF(AK1639&gt;0,COUNT($AG$2:AG1639),""))</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39" s="32" t="str">
        <f>IF(BC1639="","",IF(BC1639&gt;0,COUNT($AY$2:AY1639),""))</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0" spans="1:66" ht="15.75" customHeight="1">
      <c r="A1640" s="90" t="str">
        <f>IF('S.D.PASTE SHEET'!A1640="","",'S.D.PASTE SHEET'!A1640)</f>
        <v/>
      </c>
      <c s="90" t="str">
        <f>IF('S.D.PASTE SHEET'!B1640="","",'S.D.PASTE SHEET'!B1640)</f>
        <v/>
      </c>
      <c s="90" t="str">
        <f>IF('S.D.PASTE SHEET'!C1640="","",'S.D.PASTE SHEET'!C1640)</f>
        <v/>
      </c>
      <c s="91" t="str">
        <f>IF('S.D.PASTE SHEET'!D1640="","",'S.D.PASTE SHEET'!D1640)</f>
        <v/>
      </c>
      <c s="90" t="str">
        <f>IF('S.D.PASTE SHEET'!E1640="","",UPPER('S.D.PASTE SHEET'!E1640))</f>
        <v/>
      </c>
      <c s="90" t="str">
        <f>IF('S.D.PASTE SHEET'!F1640="","",'S.D.PASTE SHEET'!F1640)</f>
        <v/>
      </c>
      <c s="90" t="str">
        <f>IF('S.D.PASTE SHEET'!G1640="","",UPPER('S.D.PASTE SHEET'!G1640))</f>
        <v/>
      </c>
      <c s="90" t="str">
        <f>IF('S.D.PASTE SHEET'!H1640="","",UPPER('S.D.PASTE SHEET'!H1640))</f>
        <v/>
      </c>
      <c s="90" t="str">
        <f>IF('S.D.PASTE SHEET'!I1640="","",'S.D.PASTE SHEET'!I1640)</f>
        <v/>
      </c>
      <c s="91" t="str">
        <f>IF('S.D.PASTE SHEET'!J1640="","",'S.D.PASTE SHEET'!J1640)</f>
        <v/>
      </c>
      <c s="90" t="str">
        <f>IF('S.D.PASTE SHEET'!K1640="","",'S.D.PASTE SHEET'!K1640)</f>
        <v/>
      </c>
      <c s="90" t="str">
        <f>IF('S.D.PASTE SHEET'!L1640="","",'S.D.PASTE SHEET'!L1640)</f>
        <v/>
      </c>
      <c s="90" t="str">
        <f>IF('S.D.PASTE SHEET'!M1640="","",'S.D.PASTE SHEET'!M1640)</f>
        <v/>
      </c>
      <c s="90" t="str">
        <f>IF('S.D.PASTE SHEET'!N1640="","",'S.D.PASTE SHEET'!N1640)</f>
        <v/>
      </c>
      <c s="90" t="str">
        <f>IF('S.D.PASTE SHEET'!O1640="","",'S.D.PASTE SHEET'!O1640)</f>
        <v/>
      </c>
      <c s="90" t="str">
        <f>IF('S.D.PASTE SHEET'!P1640="","",'S.D.PASTE SHEET'!P1640)</f>
        <v/>
      </c>
      <c s="90" t="str">
        <f>IF('S.D.PASTE SHEET'!Q1640="","",'S.D.PASTE SHEET'!Q1640)</f>
        <v/>
      </c>
      <c s="90" t="str">
        <f>IF('S.D.PASTE SHEET'!R1640="","",'S.D.PASTE SHEET'!R1640)</f>
        <v/>
      </c>
      <c s="90" t="str">
        <f>IF('S.D.PASTE SHEET'!S1640="","",'S.D.PASTE SHEET'!S1640)</f>
        <v/>
      </c>
      <c s="90" t="str">
        <f>IF('S.D.PASTE SHEET'!T1640="","",'S.D.PASTE SHEET'!T1640)</f>
        <v/>
      </c>
      <c s="90" t="str">
        <f>IF('S.D.PASTE SHEET'!U1640="","",'S.D.PASTE SHEET'!U1640)</f>
        <v/>
      </c>
      <c s="90" t="str">
        <f>IF('S.D.PASTE SHEET'!V1640="","",'S.D.PASTE SHEET'!V1640)</f>
        <v/>
      </c>
      <c s="90" t="str">
        <f>IF('S.D.PASTE SHEET'!W1640="","",'S.D.PASTE SHEET'!W1640)</f>
        <v/>
      </c>
      <c s="90" t="str">
        <f>IF('S.D.PASTE SHEET'!X1640="","",'S.D.PASTE SHEET'!X1640)</f>
        <v/>
      </c>
      <c s="90" t="str">
        <f>IF('S.D.PASTE SHEET'!Y1640="","",'S.D.PASTE SHEET'!Y1640)</f>
        <v/>
      </c>
      <c s="90" t="str">
        <f>IF('S.D.PASTE SHEET'!Z1640="","",'S.D.PASTE SHEET'!Z1640)</f>
        <v/>
      </c>
      <c s="90" t="str">
        <f>IF('S.D.PASTE SHEET'!AA1640="","",'S.D.PASTE SHEET'!AA1640)</f>
        <v/>
      </c>
      <c s="90" t="str">
        <f>IF('S.D.PASTE SHEET'!AB1640="","",'S.D.PASTE SHEET'!AB1640)</f>
        <v/>
      </c>
      <c s="90" t="str">
        <f>IF('S.D.PASTE SHEET'!AC1640="","",'S.D.PASTE SHEET'!AC1640)</f>
        <v/>
      </c>
      <c s="90" t="str">
        <f>IF('S.D.PASTE SHEET'!AD1640="","",'S.D.PASTE SHEET'!AD1640)</f>
        <v/>
      </c>
      <c s="34"/>
      <c s="32" t="str">
        <f>IF(AK1640="","",IF(AK1640&gt;0,COUNT($AG$2:AG1640),""))</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0" s="32" t="str">
        <f>IF(BC1640="","",IF(BC1640&gt;0,COUNT($AY$2:AY1640),""))</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1" spans="1:66" ht="15.75" customHeight="1">
      <c r="A1641" s="90" t="str">
        <f>IF('S.D.PASTE SHEET'!A1641="","",'S.D.PASTE SHEET'!A1641)</f>
        <v/>
      </c>
      <c s="90" t="str">
        <f>IF('S.D.PASTE SHEET'!B1641="","",'S.D.PASTE SHEET'!B1641)</f>
        <v/>
      </c>
      <c s="90" t="str">
        <f>IF('S.D.PASTE SHEET'!C1641="","",'S.D.PASTE SHEET'!C1641)</f>
        <v/>
      </c>
      <c s="91" t="str">
        <f>IF('S.D.PASTE SHEET'!D1641="","",'S.D.PASTE SHEET'!D1641)</f>
        <v/>
      </c>
      <c s="90" t="str">
        <f>IF('S.D.PASTE SHEET'!E1641="","",UPPER('S.D.PASTE SHEET'!E1641))</f>
        <v/>
      </c>
      <c s="90" t="str">
        <f>IF('S.D.PASTE SHEET'!F1641="","",'S.D.PASTE SHEET'!F1641)</f>
        <v/>
      </c>
      <c s="90" t="str">
        <f>IF('S.D.PASTE SHEET'!G1641="","",UPPER('S.D.PASTE SHEET'!G1641))</f>
        <v/>
      </c>
      <c s="90" t="str">
        <f>IF('S.D.PASTE SHEET'!H1641="","",UPPER('S.D.PASTE SHEET'!H1641))</f>
        <v/>
      </c>
      <c s="90" t="str">
        <f>IF('S.D.PASTE SHEET'!I1641="","",'S.D.PASTE SHEET'!I1641)</f>
        <v/>
      </c>
      <c s="91" t="str">
        <f>IF('S.D.PASTE SHEET'!J1641="","",'S.D.PASTE SHEET'!J1641)</f>
        <v/>
      </c>
      <c s="90" t="str">
        <f>IF('S.D.PASTE SHEET'!K1641="","",'S.D.PASTE SHEET'!K1641)</f>
        <v/>
      </c>
      <c s="90" t="str">
        <f>IF('S.D.PASTE SHEET'!L1641="","",'S.D.PASTE SHEET'!L1641)</f>
        <v/>
      </c>
      <c s="90" t="str">
        <f>IF('S.D.PASTE SHEET'!M1641="","",'S.D.PASTE SHEET'!M1641)</f>
        <v/>
      </c>
      <c s="90" t="str">
        <f>IF('S.D.PASTE SHEET'!N1641="","",'S.D.PASTE SHEET'!N1641)</f>
        <v/>
      </c>
      <c s="90" t="str">
        <f>IF('S.D.PASTE SHEET'!O1641="","",'S.D.PASTE SHEET'!O1641)</f>
        <v/>
      </c>
      <c s="90" t="str">
        <f>IF('S.D.PASTE SHEET'!P1641="","",'S.D.PASTE SHEET'!P1641)</f>
        <v/>
      </c>
      <c s="90" t="str">
        <f>IF('S.D.PASTE SHEET'!Q1641="","",'S.D.PASTE SHEET'!Q1641)</f>
        <v/>
      </c>
      <c s="90" t="str">
        <f>IF('S.D.PASTE SHEET'!R1641="","",'S.D.PASTE SHEET'!R1641)</f>
        <v/>
      </c>
      <c s="90" t="str">
        <f>IF('S.D.PASTE SHEET'!S1641="","",'S.D.PASTE SHEET'!S1641)</f>
        <v/>
      </c>
      <c s="90" t="str">
        <f>IF('S.D.PASTE SHEET'!T1641="","",'S.D.PASTE SHEET'!T1641)</f>
        <v/>
      </c>
      <c s="90" t="str">
        <f>IF('S.D.PASTE SHEET'!U1641="","",'S.D.PASTE SHEET'!U1641)</f>
        <v/>
      </c>
      <c s="90" t="str">
        <f>IF('S.D.PASTE SHEET'!V1641="","",'S.D.PASTE SHEET'!V1641)</f>
        <v/>
      </c>
      <c s="90" t="str">
        <f>IF('S.D.PASTE SHEET'!W1641="","",'S.D.PASTE SHEET'!W1641)</f>
        <v/>
      </c>
      <c s="90" t="str">
        <f>IF('S.D.PASTE SHEET'!X1641="","",'S.D.PASTE SHEET'!X1641)</f>
        <v/>
      </c>
      <c s="90" t="str">
        <f>IF('S.D.PASTE SHEET'!Y1641="","",'S.D.PASTE SHEET'!Y1641)</f>
        <v/>
      </c>
      <c s="90" t="str">
        <f>IF('S.D.PASTE SHEET'!Z1641="","",'S.D.PASTE SHEET'!Z1641)</f>
        <v/>
      </c>
      <c s="90" t="str">
        <f>IF('S.D.PASTE SHEET'!AA1641="","",'S.D.PASTE SHEET'!AA1641)</f>
        <v/>
      </c>
      <c s="90" t="str">
        <f>IF('S.D.PASTE SHEET'!AB1641="","",'S.D.PASTE SHEET'!AB1641)</f>
        <v/>
      </c>
      <c s="90" t="str">
        <f>IF('S.D.PASTE SHEET'!AC1641="","",'S.D.PASTE SHEET'!AC1641)</f>
        <v/>
      </c>
      <c s="90" t="str">
        <f>IF('S.D.PASTE SHEET'!AD1641="","",'S.D.PASTE SHEET'!AD1641)</f>
        <v/>
      </c>
      <c s="34"/>
      <c s="32" t="str">
        <f>IF(AK1641="","",IF(AK1641&gt;0,COUNT($AG$2:AG1641),""))</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1" s="32" t="str">
        <f>IF(BC1641="","",IF(BC1641&gt;0,COUNT($AY$2:AY1641),""))</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2" spans="1:66" ht="15.75" customHeight="1">
      <c r="A1642" s="90" t="str">
        <f>IF('S.D.PASTE SHEET'!A1642="","",'S.D.PASTE SHEET'!A1642)</f>
        <v/>
      </c>
      <c s="90" t="str">
        <f>IF('S.D.PASTE SHEET'!B1642="","",'S.D.PASTE SHEET'!B1642)</f>
        <v/>
      </c>
      <c s="90" t="str">
        <f>IF('S.D.PASTE SHEET'!C1642="","",'S.D.PASTE SHEET'!C1642)</f>
        <v/>
      </c>
      <c s="91" t="str">
        <f>IF('S.D.PASTE SHEET'!D1642="","",'S.D.PASTE SHEET'!D1642)</f>
        <v/>
      </c>
      <c s="90" t="str">
        <f>IF('S.D.PASTE SHEET'!E1642="","",UPPER('S.D.PASTE SHEET'!E1642))</f>
        <v/>
      </c>
      <c s="90" t="str">
        <f>IF('S.D.PASTE SHEET'!F1642="","",'S.D.PASTE SHEET'!F1642)</f>
        <v/>
      </c>
      <c s="90" t="str">
        <f>IF('S.D.PASTE SHEET'!G1642="","",UPPER('S.D.PASTE SHEET'!G1642))</f>
        <v/>
      </c>
      <c s="90" t="str">
        <f>IF('S.D.PASTE SHEET'!H1642="","",UPPER('S.D.PASTE SHEET'!H1642))</f>
        <v/>
      </c>
      <c s="90" t="str">
        <f>IF('S.D.PASTE SHEET'!I1642="","",'S.D.PASTE SHEET'!I1642)</f>
        <v/>
      </c>
      <c s="91" t="str">
        <f>IF('S.D.PASTE SHEET'!J1642="","",'S.D.PASTE SHEET'!J1642)</f>
        <v/>
      </c>
      <c s="90" t="str">
        <f>IF('S.D.PASTE SHEET'!K1642="","",'S.D.PASTE SHEET'!K1642)</f>
        <v/>
      </c>
      <c s="90" t="str">
        <f>IF('S.D.PASTE SHEET'!L1642="","",'S.D.PASTE SHEET'!L1642)</f>
        <v/>
      </c>
      <c s="90" t="str">
        <f>IF('S.D.PASTE SHEET'!M1642="","",'S.D.PASTE SHEET'!M1642)</f>
        <v/>
      </c>
      <c s="90" t="str">
        <f>IF('S.D.PASTE SHEET'!N1642="","",'S.D.PASTE SHEET'!N1642)</f>
        <v/>
      </c>
      <c s="90" t="str">
        <f>IF('S.D.PASTE SHEET'!O1642="","",'S.D.PASTE SHEET'!O1642)</f>
        <v/>
      </c>
      <c s="90" t="str">
        <f>IF('S.D.PASTE SHEET'!P1642="","",'S.D.PASTE SHEET'!P1642)</f>
        <v/>
      </c>
      <c s="90" t="str">
        <f>IF('S.D.PASTE SHEET'!Q1642="","",'S.D.PASTE SHEET'!Q1642)</f>
        <v/>
      </c>
      <c s="90" t="str">
        <f>IF('S.D.PASTE SHEET'!R1642="","",'S.D.PASTE SHEET'!R1642)</f>
        <v/>
      </c>
      <c s="90" t="str">
        <f>IF('S.D.PASTE SHEET'!S1642="","",'S.D.PASTE SHEET'!S1642)</f>
        <v/>
      </c>
      <c s="90" t="str">
        <f>IF('S.D.PASTE SHEET'!T1642="","",'S.D.PASTE SHEET'!T1642)</f>
        <v/>
      </c>
      <c s="90" t="str">
        <f>IF('S.D.PASTE SHEET'!U1642="","",'S.D.PASTE SHEET'!U1642)</f>
        <v/>
      </c>
      <c s="90" t="str">
        <f>IF('S.D.PASTE SHEET'!V1642="","",'S.D.PASTE SHEET'!V1642)</f>
        <v/>
      </c>
      <c s="90" t="str">
        <f>IF('S.D.PASTE SHEET'!W1642="","",'S.D.PASTE SHEET'!W1642)</f>
        <v/>
      </c>
      <c s="90" t="str">
        <f>IF('S.D.PASTE SHEET'!X1642="","",'S.D.PASTE SHEET'!X1642)</f>
        <v/>
      </c>
      <c s="90" t="str">
        <f>IF('S.D.PASTE SHEET'!Y1642="","",'S.D.PASTE SHEET'!Y1642)</f>
        <v/>
      </c>
      <c s="90" t="str">
        <f>IF('S.D.PASTE SHEET'!Z1642="","",'S.D.PASTE SHEET'!Z1642)</f>
        <v/>
      </c>
      <c s="90" t="str">
        <f>IF('S.D.PASTE SHEET'!AA1642="","",'S.D.PASTE SHEET'!AA1642)</f>
        <v/>
      </c>
      <c s="90" t="str">
        <f>IF('S.D.PASTE SHEET'!AB1642="","",'S.D.PASTE SHEET'!AB1642)</f>
        <v/>
      </c>
      <c s="90" t="str">
        <f>IF('S.D.PASTE SHEET'!AC1642="","",'S.D.PASTE SHEET'!AC1642)</f>
        <v/>
      </c>
      <c s="90" t="str">
        <f>IF('S.D.PASTE SHEET'!AD1642="","",'S.D.PASTE SHEET'!AD1642)</f>
        <v/>
      </c>
      <c s="34"/>
      <c s="32" t="str">
        <f>IF(AK1642="","",IF(AK1642&gt;0,COUNT($AG$2:AG1642),""))</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2" s="32" t="str">
        <f>IF(BC1642="","",IF(BC1642&gt;0,COUNT($AY$2:AY1642),""))</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3" spans="1:66" ht="15.75" customHeight="1">
      <c r="A1643" s="90" t="str">
        <f>IF('S.D.PASTE SHEET'!A1643="","",'S.D.PASTE SHEET'!A1643)</f>
        <v/>
      </c>
      <c s="90" t="str">
        <f>IF('S.D.PASTE SHEET'!B1643="","",'S.D.PASTE SHEET'!B1643)</f>
        <v/>
      </c>
      <c s="90" t="str">
        <f>IF('S.D.PASTE SHEET'!C1643="","",'S.D.PASTE SHEET'!C1643)</f>
        <v/>
      </c>
      <c s="91" t="str">
        <f>IF('S.D.PASTE SHEET'!D1643="","",'S.D.PASTE SHEET'!D1643)</f>
        <v/>
      </c>
      <c s="90" t="str">
        <f>IF('S.D.PASTE SHEET'!E1643="","",UPPER('S.D.PASTE SHEET'!E1643))</f>
        <v/>
      </c>
      <c s="90" t="str">
        <f>IF('S.D.PASTE SHEET'!F1643="","",'S.D.PASTE SHEET'!F1643)</f>
        <v/>
      </c>
      <c s="90" t="str">
        <f>IF('S.D.PASTE SHEET'!G1643="","",UPPER('S.D.PASTE SHEET'!G1643))</f>
        <v/>
      </c>
      <c s="90" t="str">
        <f>IF('S.D.PASTE SHEET'!H1643="","",UPPER('S.D.PASTE SHEET'!H1643))</f>
        <v/>
      </c>
      <c s="90" t="str">
        <f>IF('S.D.PASTE SHEET'!I1643="","",'S.D.PASTE SHEET'!I1643)</f>
        <v/>
      </c>
      <c s="91" t="str">
        <f>IF('S.D.PASTE SHEET'!J1643="","",'S.D.PASTE SHEET'!J1643)</f>
        <v/>
      </c>
      <c s="90" t="str">
        <f>IF('S.D.PASTE SHEET'!K1643="","",'S.D.PASTE SHEET'!K1643)</f>
        <v/>
      </c>
      <c s="90" t="str">
        <f>IF('S.D.PASTE SHEET'!L1643="","",'S.D.PASTE SHEET'!L1643)</f>
        <v/>
      </c>
      <c s="90" t="str">
        <f>IF('S.D.PASTE SHEET'!M1643="","",'S.D.PASTE SHEET'!M1643)</f>
        <v/>
      </c>
      <c s="90" t="str">
        <f>IF('S.D.PASTE SHEET'!N1643="","",'S.D.PASTE SHEET'!N1643)</f>
        <v/>
      </c>
      <c s="90" t="str">
        <f>IF('S.D.PASTE SHEET'!O1643="","",'S.D.PASTE SHEET'!O1643)</f>
        <v/>
      </c>
      <c s="90" t="str">
        <f>IF('S.D.PASTE SHEET'!P1643="","",'S.D.PASTE SHEET'!P1643)</f>
        <v/>
      </c>
      <c s="90" t="str">
        <f>IF('S.D.PASTE SHEET'!Q1643="","",'S.D.PASTE SHEET'!Q1643)</f>
        <v/>
      </c>
      <c s="90" t="str">
        <f>IF('S.D.PASTE SHEET'!R1643="","",'S.D.PASTE SHEET'!R1643)</f>
        <v/>
      </c>
      <c s="90" t="str">
        <f>IF('S.D.PASTE SHEET'!S1643="","",'S.D.PASTE SHEET'!S1643)</f>
        <v/>
      </c>
      <c s="90" t="str">
        <f>IF('S.D.PASTE SHEET'!T1643="","",'S.D.PASTE SHEET'!T1643)</f>
        <v/>
      </c>
      <c s="90" t="str">
        <f>IF('S.D.PASTE SHEET'!U1643="","",'S.D.PASTE SHEET'!U1643)</f>
        <v/>
      </c>
      <c s="90" t="str">
        <f>IF('S.D.PASTE SHEET'!V1643="","",'S.D.PASTE SHEET'!V1643)</f>
        <v/>
      </c>
      <c s="90" t="str">
        <f>IF('S.D.PASTE SHEET'!W1643="","",'S.D.PASTE SHEET'!W1643)</f>
        <v/>
      </c>
      <c s="90" t="str">
        <f>IF('S.D.PASTE SHEET'!X1643="","",'S.D.PASTE SHEET'!X1643)</f>
        <v/>
      </c>
      <c s="90" t="str">
        <f>IF('S.D.PASTE SHEET'!Y1643="","",'S.D.PASTE SHEET'!Y1643)</f>
        <v/>
      </c>
      <c s="90" t="str">
        <f>IF('S.D.PASTE SHEET'!Z1643="","",'S.D.PASTE SHEET'!Z1643)</f>
        <v/>
      </c>
      <c s="90" t="str">
        <f>IF('S.D.PASTE SHEET'!AA1643="","",'S.D.PASTE SHEET'!AA1643)</f>
        <v/>
      </c>
      <c s="90" t="str">
        <f>IF('S.D.PASTE SHEET'!AB1643="","",'S.D.PASTE SHEET'!AB1643)</f>
        <v/>
      </c>
      <c s="90" t="str">
        <f>IF('S.D.PASTE SHEET'!AC1643="","",'S.D.PASTE SHEET'!AC1643)</f>
        <v/>
      </c>
      <c s="90" t="str">
        <f>IF('S.D.PASTE SHEET'!AD1643="","",'S.D.PASTE SHEET'!AD1643)</f>
        <v/>
      </c>
      <c s="34"/>
      <c s="32" t="str">
        <f>IF(AK1643="","",IF(AK1643&gt;0,COUNT($AG$2:AG1643),""))</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3" s="32" t="str">
        <f>IF(BC1643="","",IF(BC1643&gt;0,COUNT($AY$2:AY1643),""))</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4" spans="1:66" ht="15.75" customHeight="1">
      <c r="A1644" s="90" t="str">
        <f>IF('S.D.PASTE SHEET'!A1644="","",'S.D.PASTE SHEET'!A1644)</f>
        <v/>
      </c>
      <c s="90" t="str">
        <f>IF('S.D.PASTE SHEET'!B1644="","",'S.D.PASTE SHEET'!B1644)</f>
        <v/>
      </c>
      <c s="90" t="str">
        <f>IF('S.D.PASTE SHEET'!C1644="","",'S.D.PASTE SHEET'!C1644)</f>
        <v/>
      </c>
      <c s="91" t="str">
        <f>IF('S.D.PASTE SHEET'!D1644="","",'S.D.PASTE SHEET'!D1644)</f>
        <v/>
      </c>
      <c s="90" t="str">
        <f>IF('S.D.PASTE SHEET'!E1644="","",UPPER('S.D.PASTE SHEET'!E1644))</f>
        <v/>
      </c>
      <c s="90" t="str">
        <f>IF('S.D.PASTE SHEET'!F1644="","",'S.D.PASTE SHEET'!F1644)</f>
        <v/>
      </c>
      <c s="90" t="str">
        <f>IF('S.D.PASTE SHEET'!G1644="","",UPPER('S.D.PASTE SHEET'!G1644))</f>
        <v/>
      </c>
      <c s="90" t="str">
        <f>IF('S.D.PASTE SHEET'!H1644="","",UPPER('S.D.PASTE SHEET'!H1644))</f>
        <v/>
      </c>
      <c s="90" t="str">
        <f>IF('S.D.PASTE SHEET'!I1644="","",'S.D.PASTE SHEET'!I1644)</f>
        <v/>
      </c>
      <c s="91" t="str">
        <f>IF('S.D.PASTE SHEET'!J1644="","",'S.D.PASTE SHEET'!J1644)</f>
        <v/>
      </c>
      <c s="90" t="str">
        <f>IF('S.D.PASTE SHEET'!K1644="","",'S.D.PASTE SHEET'!K1644)</f>
        <v/>
      </c>
      <c s="90" t="str">
        <f>IF('S.D.PASTE SHEET'!L1644="","",'S.D.PASTE SHEET'!L1644)</f>
        <v/>
      </c>
      <c s="90" t="str">
        <f>IF('S.D.PASTE SHEET'!M1644="","",'S.D.PASTE SHEET'!M1644)</f>
        <v/>
      </c>
      <c s="90" t="str">
        <f>IF('S.D.PASTE SHEET'!N1644="","",'S.D.PASTE SHEET'!N1644)</f>
        <v/>
      </c>
      <c s="90" t="str">
        <f>IF('S.D.PASTE SHEET'!O1644="","",'S.D.PASTE SHEET'!O1644)</f>
        <v/>
      </c>
      <c s="90" t="str">
        <f>IF('S.D.PASTE SHEET'!P1644="","",'S.D.PASTE SHEET'!P1644)</f>
        <v/>
      </c>
      <c s="90" t="str">
        <f>IF('S.D.PASTE SHEET'!Q1644="","",'S.D.PASTE SHEET'!Q1644)</f>
        <v/>
      </c>
      <c s="90" t="str">
        <f>IF('S.D.PASTE SHEET'!R1644="","",'S.D.PASTE SHEET'!R1644)</f>
        <v/>
      </c>
      <c s="90" t="str">
        <f>IF('S.D.PASTE SHEET'!S1644="","",'S.D.PASTE SHEET'!S1644)</f>
        <v/>
      </c>
      <c s="90" t="str">
        <f>IF('S.D.PASTE SHEET'!T1644="","",'S.D.PASTE SHEET'!T1644)</f>
        <v/>
      </c>
      <c s="90" t="str">
        <f>IF('S.D.PASTE SHEET'!U1644="","",'S.D.PASTE SHEET'!U1644)</f>
        <v/>
      </c>
      <c s="90" t="str">
        <f>IF('S.D.PASTE SHEET'!V1644="","",'S.D.PASTE SHEET'!V1644)</f>
        <v/>
      </c>
      <c s="90" t="str">
        <f>IF('S.D.PASTE SHEET'!W1644="","",'S.D.PASTE SHEET'!W1644)</f>
        <v/>
      </c>
      <c s="90" t="str">
        <f>IF('S.D.PASTE SHEET'!X1644="","",'S.D.PASTE SHEET'!X1644)</f>
        <v/>
      </c>
      <c s="90" t="str">
        <f>IF('S.D.PASTE SHEET'!Y1644="","",'S.D.PASTE SHEET'!Y1644)</f>
        <v/>
      </c>
      <c s="90" t="str">
        <f>IF('S.D.PASTE SHEET'!Z1644="","",'S.D.PASTE SHEET'!Z1644)</f>
        <v/>
      </c>
      <c s="90" t="str">
        <f>IF('S.D.PASTE SHEET'!AA1644="","",'S.D.PASTE SHEET'!AA1644)</f>
        <v/>
      </c>
      <c s="90" t="str">
        <f>IF('S.D.PASTE SHEET'!AB1644="","",'S.D.PASTE SHEET'!AB1644)</f>
        <v/>
      </c>
      <c s="90" t="str">
        <f>IF('S.D.PASTE SHEET'!AC1644="","",'S.D.PASTE SHEET'!AC1644)</f>
        <v/>
      </c>
      <c s="90" t="str">
        <f>IF('S.D.PASTE SHEET'!AD1644="","",'S.D.PASTE SHEET'!AD1644)</f>
        <v/>
      </c>
      <c s="34"/>
      <c s="32" t="str">
        <f>IF(AK1644="","",IF(AK1644&gt;0,COUNT($AG$2:AG1644),""))</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4" s="32" t="str">
        <f>IF(BC1644="","",IF(BC1644&gt;0,COUNT($AY$2:AY1644),""))</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5" spans="1:66" ht="15.75" customHeight="1">
      <c r="A1645" s="90" t="str">
        <f>IF('S.D.PASTE SHEET'!A1645="","",'S.D.PASTE SHEET'!A1645)</f>
        <v/>
      </c>
      <c s="90" t="str">
        <f>IF('S.D.PASTE SHEET'!B1645="","",'S.D.PASTE SHEET'!B1645)</f>
        <v/>
      </c>
      <c s="90" t="str">
        <f>IF('S.D.PASTE SHEET'!C1645="","",'S.D.PASTE SHEET'!C1645)</f>
        <v/>
      </c>
      <c s="91" t="str">
        <f>IF('S.D.PASTE SHEET'!D1645="","",'S.D.PASTE SHEET'!D1645)</f>
        <v/>
      </c>
      <c s="90" t="str">
        <f>IF('S.D.PASTE SHEET'!E1645="","",UPPER('S.D.PASTE SHEET'!E1645))</f>
        <v/>
      </c>
      <c s="90" t="str">
        <f>IF('S.D.PASTE SHEET'!F1645="","",'S.D.PASTE SHEET'!F1645)</f>
        <v/>
      </c>
      <c s="90" t="str">
        <f>IF('S.D.PASTE SHEET'!G1645="","",UPPER('S.D.PASTE SHEET'!G1645))</f>
        <v/>
      </c>
      <c s="90" t="str">
        <f>IF('S.D.PASTE SHEET'!H1645="","",UPPER('S.D.PASTE SHEET'!H1645))</f>
        <v/>
      </c>
      <c s="90" t="str">
        <f>IF('S.D.PASTE SHEET'!I1645="","",'S.D.PASTE SHEET'!I1645)</f>
        <v/>
      </c>
      <c s="91" t="str">
        <f>IF('S.D.PASTE SHEET'!J1645="","",'S.D.PASTE SHEET'!J1645)</f>
        <v/>
      </c>
      <c s="90" t="str">
        <f>IF('S.D.PASTE SHEET'!K1645="","",'S.D.PASTE SHEET'!K1645)</f>
        <v/>
      </c>
      <c s="90" t="str">
        <f>IF('S.D.PASTE SHEET'!L1645="","",'S.D.PASTE SHEET'!L1645)</f>
        <v/>
      </c>
      <c s="90" t="str">
        <f>IF('S.D.PASTE SHEET'!M1645="","",'S.D.PASTE SHEET'!M1645)</f>
        <v/>
      </c>
      <c s="90" t="str">
        <f>IF('S.D.PASTE SHEET'!N1645="","",'S.D.PASTE SHEET'!N1645)</f>
        <v/>
      </c>
      <c s="90" t="str">
        <f>IF('S.D.PASTE SHEET'!O1645="","",'S.D.PASTE SHEET'!O1645)</f>
        <v/>
      </c>
      <c s="90" t="str">
        <f>IF('S.D.PASTE SHEET'!P1645="","",'S.D.PASTE SHEET'!P1645)</f>
        <v/>
      </c>
      <c s="90" t="str">
        <f>IF('S.D.PASTE SHEET'!Q1645="","",'S.D.PASTE SHEET'!Q1645)</f>
        <v/>
      </c>
      <c s="90" t="str">
        <f>IF('S.D.PASTE SHEET'!R1645="","",'S.D.PASTE SHEET'!R1645)</f>
        <v/>
      </c>
      <c s="90" t="str">
        <f>IF('S.D.PASTE SHEET'!S1645="","",'S.D.PASTE SHEET'!S1645)</f>
        <v/>
      </c>
      <c s="90" t="str">
        <f>IF('S.D.PASTE SHEET'!T1645="","",'S.D.PASTE SHEET'!T1645)</f>
        <v/>
      </c>
      <c s="90" t="str">
        <f>IF('S.D.PASTE SHEET'!U1645="","",'S.D.PASTE SHEET'!U1645)</f>
        <v/>
      </c>
      <c s="90" t="str">
        <f>IF('S.D.PASTE SHEET'!V1645="","",'S.D.PASTE SHEET'!V1645)</f>
        <v/>
      </c>
      <c s="90" t="str">
        <f>IF('S.D.PASTE SHEET'!W1645="","",'S.D.PASTE SHEET'!W1645)</f>
        <v/>
      </c>
      <c s="90" t="str">
        <f>IF('S.D.PASTE SHEET'!X1645="","",'S.D.PASTE SHEET'!X1645)</f>
        <v/>
      </c>
      <c s="90" t="str">
        <f>IF('S.D.PASTE SHEET'!Y1645="","",'S.D.PASTE SHEET'!Y1645)</f>
        <v/>
      </c>
      <c s="90" t="str">
        <f>IF('S.D.PASTE SHEET'!Z1645="","",'S.D.PASTE SHEET'!Z1645)</f>
        <v/>
      </c>
      <c s="90" t="str">
        <f>IF('S.D.PASTE SHEET'!AA1645="","",'S.D.PASTE SHEET'!AA1645)</f>
        <v/>
      </c>
      <c s="90" t="str">
        <f>IF('S.D.PASTE SHEET'!AB1645="","",'S.D.PASTE SHEET'!AB1645)</f>
        <v/>
      </c>
      <c s="90" t="str">
        <f>IF('S.D.PASTE SHEET'!AC1645="","",'S.D.PASTE SHEET'!AC1645)</f>
        <v/>
      </c>
      <c s="90" t="str">
        <f>IF('S.D.PASTE SHEET'!AD1645="","",'S.D.PASTE SHEET'!AD1645)</f>
        <v/>
      </c>
      <c s="34"/>
      <c s="32" t="str">
        <f>IF(AK1645="","",IF(AK1645&gt;0,COUNT($AG$2:AG1645),""))</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5" s="32" t="str">
        <f>IF(BC1645="","",IF(BC1645&gt;0,COUNT($AY$2:AY1645),""))</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6" spans="1:66" ht="15.75" customHeight="1">
      <c r="A1646" s="90" t="str">
        <f>IF('S.D.PASTE SHEET'!A1646="","",'S.D.PASTE SHEET'!A1646)</f>
        <v/>
      </c>
      <c s="90" t="str">
        <f>IF('S.D.PASTE SHEET'!B1646="","",'S.D.PASTE SHEET'!B1646)</f>
        <v/>
      </c>
      <c s="90" t="str">
        <f>IF('S.D.PASTE SHEET'!C1646="","",'S.D.PASTE SHEET'!C1646)</f>
        <v/>
      </c>
      <c s="91" t="str">
        <f>IF('S.D.PASTE SHEET'!D1646="","",'S.D.PASTE SHEET'!D1646)</f>
        <v/>
      </c>
      <c s="90" t="str">
        <f>IF('S.D.PASTE SHEET'!E1646="","",UPPER('S.D.PASTE SHEET'!E1646))</f>
        <v/>
      </c>
      <c s="90" t="str">
        <f>IF('S.D.PASTE SHEET'!F1646="","",'S.D.PASTE SHEET'!F1646)</f>
        <v/>
      </c>
      <c s="90" t="str">
        <f>IF('S.D.PASTE SHEET'!G1646="","",UPPER('S.D.PASTE SHEET'!G1646))</f>
        <v/>
      </c>
      <c s="90" t="str">
        <f>IF('S.D.PASTE SHEET'!H1646="","",UPPER('S.D.PASTE SHEET'!H1646))</f>
        <v/>
      </c>
      <c s="90" t="str">
        <f>IF('S.D.PASTE SHEET'!I1646="","",'S.D.PASTE SHEET'!I1646)</f>
        <v/>
      </c>
      <c s="91" t="str">
        <f>IF('S.D.PASTE SHEET'!J1646="","",'S.D.PASTE SHEET'!J1646)</f>
        <v/>
      </c>
      <c s="90" t="str">
        <f>IF('S.D.PASTE SHEET'!K1646="","",'S.D.PASTE SHEET'!K1646)</f>
        <v/>
      </c>
      <c s="90" t="str">
        <f>IF('S.D.PASTE SHEET'!L1646="","",'S.D.PASTE SHEET'!L1646)</f>
        <v/>
      </c>
      <c s="90" t="str">
        <f>IF('S.D.PASTE SHEET'!M1646="","",'S.D.PASTE SHEET'!M1646)</f>
        <v/>
      </c>
      <c s="90" t="str">
        <f>IF('S.D.PASTE SHEET'!N1646="","",'S.D.PASTE SHEET'!N1646)</f>
        <v/>
      </c>
      <c s="90" t="str">
        <f>IF('S.D.PASTE SHEET'!O1646="","",'S.D.PASTE SHEET'!O1646)</f>
        <v/>
      </c>
      <c s="90" t="str">
        <f>IF('S.D.PASTE SHEET'!P1646="","",'S.D.PASTE SHEET'!P1646)</f>
        <v/>
      </c>
      <c s="90" t="str">
        <f>IF('S.D.PASTE SHEET'!Q1646="","",'S.D.PASTE SHEET'!Q1646)</f>
        <v/>
      </c>
      <c s="90" t="str">
        <f>IF('S.D.PASTE SHEET'!R1646="","",'S.D.PASTE SHEET'!R1646)</f>
        <v/>
      </c>
      <c s="90" t="str">
        <f>IF('S.D.PASTE SHEET'!S1646="","",'S.D.PASTE SHEET'!S1646)</f>
        <v/>
      </c>
      <c s="90" t="str">
        <f>IF('S.D.PASTE SHEET'!T1646="","",'S.D.PASTE SHEET'!T1646)</f>
        <v/>
      </c>
      <c s="90" t="str">
        <f>IF('S.D.PASTE SHEET'!U1646="","",'S.D.PASTE SHEET'!U1646)</f>
        <v/>
      </c>
      <c s="90" t="str">
        <f>IF('S.D.PASTE SHEET'!V1646="","",'S.D.PASTE SHEET'!V1646)</f>
        <v/>
      </c>
      <c s="90" t="str">
        <f>IF('S.D.PASTE SHEET'!W1646="","",'S.D.PASTE SHEET'!W1646)</f>
        <v/>
      </c>
      <c s="90" t="str">
        <f>IF('S.D.PASTE SHEET'!X1646="","",'S.D.PASTE SHEET'!X1646)</f>
        <v/>
      </c>
      <c s="90" t="str">
        <f>IF('S.D.PASTE SHEET'!Y1646="","",'S.D.PASTE SHEET'!Y1646)</f>
        <v/>
      </c>
      <c s="90" t="str">
        <f>IF('S.D.PASTE SHEET'!Z1646="","",'S.D.PASTE SHEET'!Z1646)</f>
        <v/>
      </c>
      <c s="90" t="str">
        <f>IF('S.D.PASTE SHEET'!AA1646="","",'S.D.PASTE SHEET'!AA1646)</f>
        <v/>
      </c>
      <c s="90" t="str">
        <f>IF('S.D.PASTE SHEET'!AB1646="","",'S.D.PASTE SHEET'!AB1646)</f>
        <v/>
      </c>
      <c s="90" t="str">
        <f>IF('S.D.PASTE SHEET'!AC1646="","",'S.D.PASTE SHEET'!AC1646)</f>
        <v/>
      </c>
      <c s="90" t="str">
        <f>IF('S.D.PASTE SHEET'!AD1646="","",'S.D.PASTE SHEET'!AD1646)</f>
        <v/>
      </c>
      <c s="34"/>
      <c s="32" t="str">
        <f>IF(AK1646="","",IF(AK1646&gt;0,COUNT($AG$2:AG1646),""))</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6" s="32" t="str">
        <f>IF(BC1646="","",IF(BC1646&gt;0,COUNT($AY$2:AY1646),""))</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7" spans="1:66" ht="15.75" customHeight="1">
      <c r="A1647" s="90" t="str">
        <f>IF('S.D.PASTE SHEET'!A1647="","",'S.D.PASTE SHEET'!A1647)</f>
        <v/>
      </c>
      <c s="90" t="str">
        <f>IF('S.D.PASTE SHEET'!B1647="","",'S.D.PASTE SHEET'!B1647)</f>
        <v/>
      </c>
      <c s="90" t="str">
        <f>IF('S.D.PASTE SHEET'!C1647="","",'S.D.PASTE SHEET'!C1647)</f>
        <v/>
      </c>
      <c s="91" t="str">
        <f>IF('S.D.PASTE SHEET'!D1647="","",'S.D.PASTE SHEET'!D1647)</f>
        <v/>
      </c>
      <c s="90" t="str">
        <f>IF('S.D.PASTE SHEET'!E1647="","",UPPER('S.D.PASTE SHEET'!E1647))</f>
        <v/>
      </c>
      <c s="90" t="str">
        <f>IF('S.D.PASTE SHEET'!F1647="","",'S.D.PASTE SHEET'!F1647)</f>
        <v/>
      </c>
      <c s="90" t="str">
        <f>IF('S.D.PASTE SHEET'!G1647="","",UPPER('S.D.PASTE SHEET'!G1647))</f>
        <v/>
      </c>
      <c s="90" t="str">
        <f>IF('S.D.PASTE SHEET'!H1647="","",UPPER('S.D.PASTE SHEET'!H1647))</f>
        <v/>
      </c>
      <c s="90" t="str">
        <f>IF('S.D.PASTE SHEET'!I1647="","",'S.D.PASTE SHEET'!I1647)</f>
        <v/>
      </c>
      <c s="91" t="str">
        <f>IF('S.D.PASTE SHEET'!J1647="","",'S.D.PASTE SHEET'!J1647)</f>
        <v/>
      </c>
      <c s="90" t="str">
        <f>IF('S.D.PASTE SHEET'!K1647="","",'S.D.PASTE SHEET'!K1647)</f>
        <v/>
      </c>
      <c s="90" t="str">
        <f>IF('S.D.PASTE SHEET'!L1647="","",'S.D.PASTE SHEET'!L1647)</f>
        <v/>
      </c>
      <c s="90" t="str">
        <f>IF('S.D.PASTE SHEET'!M1647="","",'S.D.PASTE SHEET'!M1647)</f>
        <v/>
      </c>
      <c s="90" t="str">
        <f>IF('S.D.PASTE SHEET'!N1647="","",'S.D.PASTE SHEET'!N1647)</f>
        <v/>
      </c>
      <c s="90" t="str">
        <f>IF('S.D.PASTE SHEET'!O1647="","",'S.D.PASTE SHEET'!O1647)</f>
        <v/>
      </c>
      <c s="90" t="str">
        <f>IF('S.D.PASTE SHEET'!P1647="","",'S.D.PASTE SHEET'!P1647)</f>
        <v/>
      </c>
      <c s="90" t="str">
        <f>IF('S.D.PASTE SHEET'!Q1647="","",'S.D.PASTE SHEET'!Q1647)</f>
        <v/>
      </c>
      <c s="90" t="str">
        <f>IF('S.D.PASTE SHEET'!R1647="","",'S.D.PASTE SHEET'!R1647)</f>
        <v/>
      </c>
      <c s="90" t="str">
        <f>IF('S.D.PASTE SHEET'!S1647="","",'S.D.PASTE SHEET'!S1647)</f>
        <v/>
      </c>
      <c s="90" t="str">
        <f>IF('S.D.PASTE SHEET'!T1647="","",'S.D.PASTE SHEET'!T1647)</f>
        <v/>
      </c>
      <c s="90" t="str">
        <f>IF('S.D.PASTE SHEET'!U1647="","",'S.D.PASTE SHEET'!U1647)</f>
        <v/>
      </c>
      <c s="90" t="str">
        <f>IF('S.D.PASTE SHEET'!V1647="","",'S.D.PASTE SHEET'!V1647)</f>
        <v/>
      </c>
      <c s="90" t="str">
        <f>IF('S.D.PASTE SHEET'!W1647="","",'S.D.PASTE SHEET'!W1647)</f>
        <v/>
      </c>
      <c s="90" t="str">
        <f>IF('S.D.PASTE SHEET'!X1647="","",'S.D.PASTE SHEET'!X1647)</f>
        <v/>
      </c>
      <c s="90" t="str">
        <f>IF('S.D.PASTE SHEET'!Y1647="","",'S.D.PASTE SHEET'!Y1647)</f>
        <v/>
      </c>
      <c s="90" t="str">
        <f>IF('S.D.PASTE SHEET'!Z1647="","",'S.D.PASTE SHEET'!Z1647)</f>
        <v/>
      </c>
      <c s="90" t="str">
        <f>IF('S.D.PASTE SHEET'!AA1647="","",'S.D.PASTE SHEET'!AA1647)</f>
        <v/>
      </c>
      <c s="90" t="str">
        <f>IF('S.D.PASTE SHEET'!AB1647="","",'S.D.PASTE SHEET'!AB1647)</f>
        <v/>
      </c>
      <c s="90" t="str">
        <f>IF('S.D.PASTE SHEET'!AC1647="","",'S.D.PASTE SHEET'!AC1647)</f>
        <v/>
      </c>
      <c s="90" t="str">
        <f>IF('S.D.PASTE SHEET'!AD1647="","",'S.D.PASTE SHEET'!AD1647)</f>
        <v/>
      </c>
      <c s="34"/>
      <c s="32" t="str">
        <f>IF(AK1647="","",IF(AK1647&gt;0,COUNT($AG$2:AG1647),""))</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7" s="32" t="str">
        <f>IF(BC1647="","",IF(BC1647&gt;0,COUNT($AY$2:AY1647),""))</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8" spans="1:66" ht="15.75" customHeight="1">
      <c r="A1648" s="90" t="str">
        <f>IF('S.D.PASTE SHEET'!A1648="","",'S.D.PASTE SHEET'!A1648)</f>
        <v/>
      </c>
      <c s="90" t="str">
        <f>IF('S.D.PASTE SHEET'!B1648="","",'S.D.PASTE SHEET'!B1648)</f>
        <v/>
      </c>
      <c s="90" t="str">
        <f>IF('S.D.PASTE SHEET'!C1648="","",'S.D.PASTE SHEET'!C1648)</f>
        <v/>
      </c>
      <c s="91" t="str">
        <f>IF('S.D.PASTE SHEET'!D1648="","",'S.D.PASTE SHEET'!D1648)</f>
        <v/>
      </c>
      <c s="90" t="str">
        <f>IF('S.D.PASTE SHEET'!E1648="","",UPPER('S.D.PASTE SHEET'!E1648))</f>
        <v/>
      </c>
      <c s="90" t="str">
        <f>IF('S.D.PASTE SHEET'!F1648="","",'S.D.PASTE SHEET'!F1648)</f>
        <v/>
      </c>
      <c s="90" t="str">
        <f>IF('S.D.PASTE SHEET'!G1648="","",UPPER('S.D.PASTE SHEET'!G1648))</f>
        <v/>
      </c>
      <c s="90" t="str">
        <f>IF('S.D.PASTE SHEET'!H1648="","",UPPER('S.D.PASTE SHEET'!H1648))</f>
        <v/>
      </c>
      <c s="90" t="str">
        <f>IF('S.D.PASTE SHEET'!I1648="","",'S.D.PASTE SHEET'!I1648)</f>
        <v/>
      </c>
      <c s="91" t="str">
        <f>IF('S.D.PASTE SHEET'!J1648="","",'S.D.PASTE SHEET'!J1648)</f>
        <v/>
      </c>
      <c s="90" t="str">
        <f>IF('S.D.PASTE SHEET'!K1648="","",'S.D.PASTE SHEET'!K1648)</f>
        <v/>
      </c>
      <c s="90" t="str">
        <f>IF('S.D.PASTE SHEET'!L1648="","",'S.D.PASTE SHEET'!L1648)</f>
        <v/>
      </c>
      <c s="90" t="str">
        <f>IF('S.D.PASTE SHEET'!M1648="","",'S.D.PASTE SHEET'!M1648)</f>
        <v/>
      </c>
      <c s="90" t="str">
        <f>IF('S.D.PASTE SHEET'!N1648="","",'S.D.PASTE SHEET'!N1648)</f>
        <v/>
      </c>
      <c s="90" t="str">
        <f>IF('S.D.PASTE SHEET'!O1648="","",'S.D.PASTE SHEET'!O1648)</f>
        <v/>
      </c>
      <c s="90" t="str">
        <f>IF('S.D.PASTE SHEET'!P1648="","",'S.D.PASTE SHEET'!P1648)</f>
        <v/>
      </c>
      <c s="90" t="str">
        <f>IF('S.D.PASTE SHEET'!Q1648="","",'S.D.PASTE SHEET'!Q1648)</f>
        <v/>
      </c>
      <c s="90" t="str">
        <f>IF('S.D.PASTE SHEET'!R1648="","",'S.D.PASTE SHEET'!R1648)</f>
        <v/>
      </c>
      <c s="90" t="str">
        <f>IF('S.D.PASTE SHEET'!S1648="","",'S.D.PASTE SHEET'!S1648)</f>
        <v/>
      </c>
      <c s="90" t="str">
        <f>IF('S.D.PASTE SHEET'!T1648="","",'S.D.PASTE SHEET'!T1648)</f>
        <v/>
      </c>
      <c s="90" t="str">
        <f>IF('S.D.PASTE SHEET'!U1648="","",'S.D.PASTE SHEET'!U1648)</f>
        <v/>
      </c>
      <c s="90" t="str">
        <f>IF('S.D.PASTE SHEET'!V1648="","",'S.D.PASTE SHEET'!V1648)</f>
        <v/>
      </c>
      <c s="90" t="str">
        <f>IF('S.D.PASTE SHEET'!W1648="","",'S.D.PASTE SHEET'!W1648)</f>
        <v/>
      </c>
      <c s="90" t="str">
        <f>IF('S.D.PASTE SHEET'!X1648="","",'S.D.PASTE SHEET'!X1648)</f>
        <v/>
      </c>
      <c s="90" t="str">
        <f>IF('S.D.PASTE SHEET'!Y1648="","",'S.D.PASTE SHEET'!Y1648)</f>
        <v/>
      </c>
      <c s="90" t="str">
        <f>IF('S.D.PASTE SHEET'!Z1648="","",'S.D.PASTE SHEET'!Z1648)</f>
        <v/>
      </c>
      <c s="90" t="str">
        <f>IF('S.D.PASTE SHEET'!AA1648="","",'S.D.PASTE SHEET'!AA1648)</f>
        <v/>
      </c>
      <c s="90" t="str">
        <f>IF('S.D.PASTE SHEET'!AB1648="","",'S.D.PASTE SHEET'!AB1648)</f>
        <v/>
      </c>
      <c s="90" t="str">
        <f>IF('S.D.PASTE SHEET'!AC1648="","",'S.D.PASTE SHEET'!AC1648)</f>
        <v/>
      </c>
      <c s="90" t="str">
        <f>IF('S.D.PASTE SHEET'!AD1648="","",'S.D.PASTE SHEET'!AD1648)</f>
        <v/>
      </c>
      <c s="34"/>
      <c s="32" t="str">
        <f>IF(AK1648="","",IF(AK1648&gt;0,COUNT($AG$2:AG1648),""))</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 t="shared" si="231"/>
        <v/>
      </c>
      <c r="AX1648" s="32" t="str">
        <f>IF(BC1648="","",IF(BC1648&gt;0,COUNT($AY$2:AY1648),""))</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49" spans="1:66" ht="15.75" customHeight="1">
      <c r="A1649" s="90" t="str">
        <f>IF('S.D.PASTE SHEET'!A1649="","",'S.D.PASTE SHEET'!A1649)</f>
        <v/>
      </c>
      <c s="90" t="str">
        <f>IF('S.D.PASTE SHEET'!B1649="","",'S.D.PASTE SHEET'!B1649)</f>
        <v/>
      </c>
      <c s="90" t="str">
        <f>IF('S.D.PASTE SHEET'!C1649="","",'S.D.PASTE SHEET'!C1649)</f>
        <v/>
      </c>
      <c s="91" t="str">
        <f>IF('S.D.PASTE SHEET'!D1649="","",'S.D.PASTE SHEET'!D1649)</f>
        <v/>
      </c>
      <c s="90" t="str">
        <f>IF('S.D.PASTE SHEET'!E1649="","",UPPER('S.D.PASTE SHEET'!E1649))</f>
        <v/>
      </c>
      <c s="90" t="str">
        <f>IF('S.D.PASTE SHEET'!F1649="","",'S.D.PASTE SHEET'!F1649)</f>
        <v/>
      </c>
      <c s="90" t="str">
        <f>IF('S.D.PASTE SHEET'!G1649="","",UPPER('S.D.PASTE SHEET'!G1649))</f>
        <v/>
      </c>
      <c s="90" t="str">
        <f>IF('S.D.PASTE SHEET'!H1649="","",UPPER('S.D.PASTE SHEET'!H1649))</f>
        <v/>
      </c>
      <c s="90" t="str">
        <f>IF('S.D.PASTE SHEET'!I1649="","",'S.D.PASTE SHEET'!I1649)</f>
        <v/>
      </c>
      <c s="91" t="str">
        <f>IF('S.D.PASTE SHEET'!J1649="","",'S.D.PASTE SHEET'!J1649)</f>
        <v/>
      </c>
      <c s="90" t="str">
        <f>IF('S.D.PASTE SHEET'!K1649="","",'S.D.PASTE SHEET'!K1649)</f>
        <v/>
      </c>
      <c s="90" t="str">
        <f>IF('S.D.PASTE SHEET'!L1649="","",'S.D.PASTE SHEET'!L1649)</f>
        <v/>
      </c>
      <c s="90" t="str">
        <f>IF('S.D.PASTE SHEET'!M1649="","",'S.D.PASTE SHEET'!M1649)</f>
        <v/>
      </c>
      <c s="90" t="str">
        <f>IF('S.D.PASTE SHEET'!N1649="","",'S.D.PASTE SHEET'!N1649)</f>
        <v/>
      </c>
      <c s="90" t="str">
        <f>IF('S.D.PASTE SHEET'!O1649="","",'S.D.PASTE SHEET'!O1649)</f>
        <v/>
      </c>
      <c s="90" t="str">
        <f>IF('S.D.PASTE SHEET'!P1649="","",'S.D.PASTE SHEET'!P1649)</f>
        <v/>
      </c>
      <c s="90" t="str">
        <f>IF('S.D.PASTE SHEET'!Q1649="","",'S.D.PASTE SHEET'!Q1649)</f>
        <v/>
      </c>
      <c s="90" t="str">
        <f>IF('S.D.PASTE SHEET'!R1649="","",'S.D.PASTE SHEET'!R1649)</f>
        <v/>
      </c>
      <c s="90" t="str">
        <f>IF('S.D.PASTE SHEET'!S1649="","",'S.D.PASTE SHEET'!S1649)</f>
        <v/>
      </c>
      <c s="90" t="str">
        <f>IF('S.D.PASTE SHEET'!T1649="","",'S.D.PASTE SHEET'!T1649)</f>
        <v/>
      </c>
      <c s="90" t="str">
        <f>IF('S.D.PASTE SHEET'!U1649="","",'S.D.PASTE SHEET'!U1649)</f>
        <v/>
      </c>
      <c s="90" t="str">
        <f>IF('S.D.PASTE SHEET'!V1649="","",'S.D.PASTE SHEET'!V1649)</f>
        <v/>
      </c>
      <c s="90" t="str">
        <f>IF('S.D.PASTE SHEET'!W1649="","",'S.D.PASTE SHEET'!W1649)</f>
        <v/>
      </c>
      <c s="90" t="str">
        <f>IF('S.D.PASTE SHEET'!X1649="","",'S.D.PASTE SHEET'!X1649)</f>
        <v/>
      </c>
      <c s="90" t="str">
        <f>IF('S.D.PASTE SHEET'!Y1649="","",'S.D.PASTE SHEET'!Y1649)</f>
        <v/>
      </c>
      <c s="90" t="str">
        <f>IF('S.D.PASTE SHEET'!Z1649="","",'S.D.PASTE SHEET'!Z1649)</f>
        <v/>
      </c>
      <c s="90" t="str">
        <f>IF('S.D.PASTE SHEET'!AA1649="","",'S.D.PASTE SHEET'!AA1649)</f>
        <v/>
      </c>
      <c s="90" t="str">
        <f>IF('S.D.PASTE SHEET'!AB1649="","",'S.D.PASTE SHEET'!AB1649)</f>
        <v/>
      </c>
      <c s="90" t="str">
        <f>IF('S.D.PASTE SHEET'!AC1649="","",'S.D.PASTE SHEET'!AC1649)</f>
        <v/>
      </c>
      <c s="90" t="str">
        <f>IF('S.D.PASTE SHEET'!AD1649="","",'S.D.PASTE SHEET'!AD1649)</f>
        <v/>
      </c>
      <c s="34"/>
      <c s="32" t="str">
        <f>IF(AK1649="","",IF(AK1649&gt;0,COUNT($AG$2:AG1649),""))</f>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37" t="str">
        <f t="shared" si="231"/>
        <v/>
      </c>
      <c s="10" t="str">
        <f t="shared" si="231"/>
        <v/>
      </c>
      <c s="10" t="str">
        <f t="shared" si="231"/>
        <v/>
      </c>
      <c s="10" t="str">
        <f t="shared" si="231"/>
        <v/>
      </c>
      <c s="10" t="str">
        <f t="shared" si="231"/>
        <v/>
      </c>
      <c s="10" t="str">
        <f t="shared" si="231"/>
        <v/>
      </c>
      <c s="10" t="str">
        <f>IF(AND($AJ$1=5,$A1649=5),P1649,"")</f>
        <v/>
      </c>
      <c r="AX1649" s="32" t="str">
        <f>IF(BC1649="","",IF(BC1649&gt;0,COUNT($AY$2:AY1649),""))</f>
        <v/>
      </c>
      <c s="10" t="str">
        <f t="shared" si="227"/>
        <v/>
      </c>
      <c s="10" t="str">
        <f t="shared" si="232"/>
        <v/>
      </c>
      <c s="10" t="str">
        <f t="shared" si="232"/>
        <v/>
      </c>
      <c s="39" t="str">
        <f t="shared" si="232"/>
        <v/>
      </c>
      <c s="10" t="str">
        <f t="shared" si="232"/>
        <v/>
      </c>
      <c s="10" t="str">
        <f t="shared" si="232"/>
        <v/>
      </c>
      <c s="10" t="str">
        <f t="shared" si="232"/>
        <v/>
      </c>
      <c s="10" t="str">
        <f t="shared" si="232"/>
        <v/>
      </c>
      <c s="10" t="str">
        <f t="shared" si="232"/>
        <v/>
      </c>
      <c s="39" t="str">
        <f t="shared" si="232"/>
        <v/>
      </c>
      <c s="10" t="str">
        <f t="shared" si="232"/>
        <v/>
      </c>
      <c s="10" t="str">
        <f t="shared" si="232"/>
        <v/>
      </c>
      <c s="10" t="str">
        <f t="shared" si="232"/>
        <v/>
      </c>
      <c s="10" t="str">
        <f t="shared" si="232"/>
        <v/>
      </c>
      <c s="10" t="str">
        <f t="shared" si="232"/>
        <v/>
      </c>
      <c s="10" t="str">
        <f t="shared" si="232"/>
        <v/>
      </c>
    </row>
    <row r="1650" spans="1:66" ht="15.75" customHeight="1">
      <c r="A1650" s="90" t="str">
        <f>IF('S.D.PASTE SHEET'!A1650="","",'S.D.PASTE SHEET'!A1650)</f>
        <v/>
      </c>
      <c s="90" t="str">
        <f>IF('S.D.PASTE SHEET'!B1650="","",'S.D.PASTE SHEET'!B1650)</f>
        <v/>
      </c>
      <c s="90" t="str">
        <f>IF('S.D.PASTE SHEET'!C1650="","",'S.D.PASTE SHEET'!C1650)</f>
        <v/>
      </c>
      <c s="91" t="str">
        <f>IF('S.D.PASTE SHEET'!D1650="","",'S.D.PASTE SHEET'!D1650)</f>
        <v/>
      </c>
      <c s="90" t="str">
        <f>IF('S.D.PASTE SHEET'!E1650="","",UPPER('S.D.PASTE SHEET'!E1650))</f>
        <v/>
      </c>
      <c s="90" t="str">
        <f>IF('S.D.PASTE SHEET'!F1650="","",'S.D.PASTE SHEET'!F1650)</f>
        <v/>
      </c>
      <c s="90" t="str">
        <f>IF('S.D.PASTE SHEET'!G1650="","",UPPER('S.D.PASTE SHEET'!G1650))</f>
        <v/>
      </c>
      <c s="90" t="str">
        <f>IF('S.D.PASTE SHEET'!H1650="","",UPPER('S.D.PASTE SHEET'!H1650))</f>
        <v/>
      </c>
      <c s="90" t="str">
        <f>IF('S.D.PASTE SHEET'!I1650="","",'S.D.PASTE SHEET'!I1650)</f>
        <v/>
      </c>
      <c s="91" t="str">
        <f>IF('S.D.PASTE SHEET'!J1650="","",'S.D.PASTE SHEET'!J1650)</f>
        <v/>
      </c>
      <c s="90" t="str">
        <f>IF('S.D.PASTE SHEET'!K1650="","",'S.D.PASTE SHEET'!K1650)</f>
        <v/>
      </c>
      <c s="90" t="str">
        <f>IF('S.D.PASTE SHEET'!L1650="","",'S.D.PASTE SHEET'!L1650)</f>
        <v/>
      </c>
      <c s="90" t="str">
        <f>IF('S.D.PASTE SHEET'!M1650="","",'S.D.PASTE SHEET'!M1650)</f>
        <v/>
      </c>
      <c s="90" t="str">
        <f>IF('S.D.PASTE SHEET'!N1650="","",'S.D.PASTE SHEET'!N1650)</f>
        <v/>
      </c>
      <c s="90" t="str">
        <f>IF('S.D.PASTE SHEET'!O1650="","",'S.D.PASTE SHEET'!O1650)</f>
        <v/>
      </c>
      <c s="90" t="str">
        <f>IF('S.D.PASTE SHEET'!P1650="","",'S.D.PASTE SHEET'!P1650)</f>
        <v/>
      </c>
      <c s="90" t="str">
        <f>IF('S.D.PASTE SHEET'!Q1650="","",'S.D.PASTE SHEET'!Q1650)</f>
        <v/>
      </c>
      <c s="90" t="str">
        <f>IF('S.D.PASTE SHEET'!R1650="","",'S.D.PASTE SHEET'!R1650)</f>
        <v/>
      </c>
      <c s="90" t="str">
        <f>IF('S.D.PASTE SHEET'!S1650="","",'S.D.PASTE SHEET'!S1650)</f>
        <v/>
      </c>
      <c s="90" t="str">
        <f>IF('S.D.PASTE SHEET'!T1650="","",'S.D.PASTE SHEET'!T1650)</f>
        <v/>
      </c>
      <c s="90" t="str">
        <f>IF('S.D.PASTE SHEET'!U1650="","",'S.D.PASTE SHEET'!U1650)</f>
        <v/>
      </c>
      <c s="90" t="str">
        <f>IF('S.D.PASTE SHEET'!V1650="","",'S.D.PASTE SHEET'!V1650)</f>
        <v/>
      </c>
      <c s="90" t="str">
        <f>IF('S.D.PASTE SHEET'!W1650="","",'S.D.PASTE SHEET'!W1650)</f>
        <v/>
      </c>
      <c s="90" t="str">
        <f>IF('S.D.PASTE SHEET'!X1650="","",'S.D.PASTE SHEET'!X1650)</f>
        <v/>
      </c>
      <c s="90" t="str">
        <f>IF('S.D.PASTE SHEET'!Y1650="","",'S.D.PASTE SHEET'!Y1650)</f>
        <v/>
      </c>
      <c s="90" t="str">
        <f>IF('S.D.PASTE SHEET'!Z1650="","",'S.D.PASTE SHEET'!Z1650)</f>
        <v/>
      </c>
      <c s="90" t="str">
        <f>IF('S.D.PASTE SHEET'!AA1650="","",'S.D.PASTE SHEET'!AA1650)</f>
        <v/>
      </c>
      <c s="90" t="str">
        <f>IF('S.D.PASTE SHEET'!AB1650="","",'S.D.PASTE SHEET'!AB1650)</f>
        <v/>
      </c>
      <c s="90" t="str">
        <f>IF('S.D.PASTE SHEET'!AC1650="","",'S.D.PASTE SHEET'!AC1650)</f>
        <v/>
      </c>
      <c s="90" t="str">
        <f>IF('S.D.PASTE SHEET'!AD1650="","",'S.D.PASTE SHEET'!AD1650)</f>
        <v/>
      </c>
      <c s="34"/>
      <c s="32" t="str">
        <f>IF(AK1650="","",IF(AK1650&gt;0,COUNT($AG$2:AG1650),""))</f>
        <v/>
      </c>
      <c s="10" t="str">
        <f t="shared" si="233" ref="AG1650:AV1665">IF(AND($AJ$1=5,$A1650=5),A1650,"")</f>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0" s="32" t="str">
        <f>IF(BC1650="","",IF(BC1650&gt;0,COUNT($AY$2:AY1650),""))</f>
        <v/>
      </c>
      <c s="10" t="str">
        <f t="shared" si="227"/>
        <v/>
      </c>
      <c s="10" t="str">
        <f t="shared" si="234" ref="AZ1650:BN1665">IF(AND($BB$1=5,$A1650=5,$BC$1=$B1650),B1650,"")</f>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1" spans="1:66" ht="15.75" customHeight="1">
      <c r="A1651" s="90" t="str">
        <f>IF('S.D.PASTE SHEET'!A1651="","",'S.D.PASTE SHEET'!A1651)</f>
        <v/>
      </c>
      <c s="90" t="str">
        <f>IF('S.D.PASTE SHEET'!B1651="","",'S.D.PASTE SHEET'!B1651)</f>
        <v/>
      </c>
      <c s="90" t="str">
        <f>IF('S.D.PASTE SHEET'!C1651="","",'S.D.PASTE SHEET'!C1651)</f>
        <v/>
      </c>
      <c s="91" t="str">
        <f>IF('S.D.PASTE SHEET'!D1651="","",'S.D.PASTE SHEET'!D1651)</f>
        <v/>
      </c>
      <c s="90" t="str">
        <f>IF('S.D.PASTE SHEET'!E1651="","",UPPER('S.D.PASTE SHEET'!E1651))</f>
        <v/>
      </c>
      <c s="90" t="str">
        <f>IF('S.D.PASTE SHEET'!F1651="","",'S.D.PASTE SHEET'!F1651)</f>
        <v/>
      </c>
      <c s="90" t="str">
        <f>IF('S.D.PASTE SHEET'!G1651="","",UPPER('S.D.PASTE SHEET'!G1651))</f>
        <v/>
      </c>
      <c s="90" t="str">
        <f>IF('S.D.PASTE SHEET'!H1651="","",UPPER('S.D.PASTE SHEET'!H1651))</f>
        <v/>
      </c>
      <c s="90" t="str">
        <f>IF('S.D.PASTE SHEET'!I1651="","",'S.D.PASTE SHEET'!I1651)</f>
        <v/>
      </c>
      <c s="91" t="str">
        <f>IF('S.D.PASTE SHEET'!J1651="","",'S.D.PASTE SHEET'!J1651)</f>
        <v/>
      </c>
      <c s="90" t="str">
        <f>IF('S.D.PASTE SHEET'!K1651="","",'S.D.PASTE SHEET'!K1651)</f>
        <v/>
      </c>
      <c s="90" t="str">
        <f>IF('S.D.PASTE SHEET'!L1651="","",'S.D.PASTE SHEET'!L1651)</f>
        <v/>
      </c>
      <c s="90" t="str">
        <f>IF('S.D.PASTE SHEET'!M1651="","",'S.D.PASTE SHEET'!M1651)</f>
        <v/>
      </c>
      <c s="90" t="str">
        <f>IF('S.D.PASTE SHEET'!N1651="","",'S.D.PASTE SHEET'!N1651)</f>
        <v/>
      </c>
      <c s="90" t="str">
        <f>IF('S.D.PASTE SHEET'!O1651="","",'S.D.PASTE SHEET'!O1651)</f>
        <v/>
      </c>
      <c s="90" t="str">
        <f>IF('S.D.PASTE SHEET'!P1651="","",'S.D.PASTE SHEET'!P1651)</f>
        <v/>
      </c>
      <c s="90" t="str">
        <f>IF('S.D.PASTE SHEET'!Q1651="","",'S.D.PASTE SHEET'!Q1651)</f>
        <v/>
      </c>
      <c s="90" t="str">
        <f>IF('S.D.PASTE SHEET'!R1651="","",'S.D.PASTE SHEET'!R1651)</f>
        <v/>
      </c>
      <c s="90" t="str">
        <f>IF('S.D.PASTE SHEET'!S1651="","",'S.D.PASTE SHEET'!S1651)</f>
        <v/>
      </c>
      <c s="90" t="str">
        <f>IF('S.D.PASTE SHEET'!T1651="","",'S.D.PASTE SHEET'!T1651)</f>
        <v/>
      </c>
      <c s="90" t="str">
        <f>IF('S.D.PASTE SHEET'!U1651="","",'S.D.PASTE SHEET'!U1651)</f>
        <v/>
      </c>
      <c s="90" t="str">
        <f>IF('S.D.PASTE SHEET'!V1651="","",'S.D.PASTE SHEET'!V1651)</f>
        <v/>
      </c>
      <c s="90" t="str">
        <f>IF('S.D.PASTE SHEET'!W1651="","",'S.D.PASTE SHEET'!W1651)</f>
        <v/>
      </c>
      <c s="90" t="str">
        <f>IF('S.D.PASTE SHEET'!X1651="","",'S.D.PASTE SHEET'!X1651)</f>
        <v/>
      </c>
      <c s="90" t="str">
        <f>IF('S.D.PASTE SHEET'!Y1651="","",'S.D.PASTE SHEET'!Y1651)</f>
        <v/>
      </c>
      <c s="90" t="str">
        <f>IF('S.D.PASTE SHEET'!Z1651="","",'S.D.PASTE SHEET'!Z1651)</f>
        <v/>
      </c>
      <c s="90" t="str">
        <f>IF('S.D.PASTE SHEET'!AA1651="","",'S.D.PASTE SHEET'!AA1651)</f>
        <v/>
      </c>
      <c s="90" t="str">
        <f>IF('S.D.PASTE SHEET'!AB1651="","",'S.D.PASTE SHEET'!AB1651)</f>
        <v/>
      </c>
      <c s="90" t="str">
        <f>IF('S.D.PASTE SHEET'!AC1651="","",'S.D.PASTE SHEET'!AC1651)</f>
        <v/>
      </c>
      <c s="90" t="str">
        <f>IF('S.D.PASTE SHEET'!AD1651="","",'S.D.PASTE SHEET'!AD1651)</f>
        <v/>
      </c>
      <c s="34"/>
      <c s="32" t="str">
        <f>IF(AK1651="","",IF(AK1651&gt;0,COUNT($AG$2:AG1651),""))</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1" s="32" t="str">
        <f>IF(BC1651="","",IF(BC1651&gt;0,COUNT($AY$2:AY1651),""))</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2" spans="1:66" ht="15.75" customHeight="1">
      <c r="A1652" s="90" t="str">
        <f>IF('S.D.PASTE SHEET'!A1652="","",'S.D.PASTE SHEET'!A1652)</f>
        <v/>
      </c>
      <c s="90" t="str">
        <f>IF('S.D.PASTE SHEET'!B1652="","",'S.D.PASTE SHEET'!B1652)</f>
        <v/>
      </c>
      <c s="90" t="str">
        <f>IF('S.D.PASTE SHEET'!C1652="","",'S.D.PASTE SHEET'!C1652)</f>
        <v/>
      </c>
      <c s="91" t="str">
        <f>IF('S.D.PASTE SHEET'!D1652="","",'S.D.PASTE SHEET'!D1652)</f>
        <v/>
      </c>
      <c s="90" t="str">
        <f>IF('S.D.PASTE SHEET'!E1652="","",UPPER('S.D.PASTE SHEET'!E1652))</f>
        <v/>
      </c>
      <c s="90" t="str">
        <f>IF('S.D.PASTE SHEET'!F1652="","",'S.D.PASTE SHEET'!F1652)</f>
        <v/>
      </c>
      <c s="90" t="str">
        <f>IF('S.D.PASTE SHEET'!G1652="","",UPPER('S.D.PASTE SHEET'!G1652))</f>
        <v/>
      </c>
      <c s="90" t="str">
        <f>IF('S.D.PASTE SHEET'!H1652="","",UPPER('S.D.PASTE SHEET'!H1652))</f>
        <v/>
      </c>
      <c s="90" t="str">
        <f>IF('S.D.PASTE SHEET'!I1652="","",'S.D.PASTE SHEET'!I1652)</f>
        <v/>
      </c>
      <c s="91" t="str">
        <f>IF('S.D.PASTE SHEET'!J1652="","",'S.D.PASTE SHEET'!J1652)</f>
        <v/>
      </c>
      <c s="90" t="str">
        <f>IF('S.D.PASTE SHEET'!K1652="","",'S.D.PASTE SHEET'!K1652)</f>
        <v/>
      </c>
      <c s="90" t="str">
        <f>IF('S.D.PASTE SHEET'!L1652="","",'S.D.PASTE SHEET'!L1652)</f>
        <v/>
      </c>
      <c s="90" t="str">
        <f>IF('S.D.PASTE SHEET'!M1652="","",'S.D.PASTE SHEET'!M1652)</f>
        <v/>
      </c>
      <c s="90" t="str">
        <f>IF('S.D.PASTE SHEET'!N1652="","",'S.D.PASTE SHEET'!N1652)</f>
        <v/>
      </c>
      <c s="90" t="str">
        <f>IF('S.D.PASTE SHEET'!O1652="","",'S.D.PASTE SHEET'!O1652)</f>
        <v/>
      </c>
      <c s="90" t="str">
        <f>IF('S.D.PASTE SHEET'!P1652="","",'S.D.PASTE SHEET'!P1652)</f>
        <v/>
      </c>
      <c s="90" t="str">
        <f>IF('S.D.PASTE SHEET'!Q1652="","",'S.D.PASTE SHEET'!Q1652)</f>
        <v/>
      </c>
      <c s="90" t="str">
        <f>IF('S.D.PASTE SHEET'!R1652="","",'S.D.PASTE SHEET'!R1652)</f>
        <v/>
      </c>
      <c s="90" t="str">
        <f>IF('S.D.PASTE SHEET'!S1652="","",'S.D.PASTE SHEET'!S1652)</f>
        <v/>
      </c>
      <c s="90" t="str">
        <f>IF('S.D.PASTE SHEET'!T1652="","",'S.D.PASTE SHEET'!T1652)</f>
        <v/>
      </c>
      <c s="90" t="str">
        <f>IF('S.D.PASTE SHEET'!U1652="","",'S.D.PASTE SHEET'!U1652)</f>
        <v/>
      </c>
      <c s="90" t="str">
        <f>IF('S.D.PASTE SHEET'!V1652="","",'S.D.PASTE SHEET'!V1652)</f>
        <v/>
      </c>
      <c s="90" t="str">
        <f>IF('S.D.PASTE SHEET'!W1652="","",'S.D.PASTE SHEET'!W1652)</f>
        <v/>
      </c>
      <c s="90" t="str">
        <f>IF('S.D.PASTE SHEET'!X1652="","",'S.D.PASTE SHEET'!X1652)</f>
        <v/>
      </c>
      <c s="90" t="str">
        <f>IF('S.D.PASTE SHEET'!Y1652="","",'S.D.PASTE SHEET'!Y1652)</f>
        <v/>
      </c>
      <c s="90" t="str">
        <f>IF('S.D.PASTE SHEET'!Z1652="","",'S.D.PASTE SHEET'!Z1652)</f>
        <v/>
      </c>
      <c s="90" t="str">
        <f>IF('S.D.PASTE SHEET'!AA1652="","",'S.D.PASTE SHEET'!AA1652)</f>
        <v/>
      </c>
      <c s="90" t="str">
        <f>IF('S.D.PASTE SHEET'!AB1652="","",'S.D.PASTE SHEET'!AB1652)</f>
        <v/>
      </c>
      <c s="90" t="str">
        <f>IF('S.D.PASTE SHEET'!AC1652="","",'S.D.PASTE SHEET'!AC1652)</f>
        <v/>
      </c>
      <c s="90" t="str">
        <f>IF('S.D.PASTE SHEET'!AD1652="","",'S.D.PASTE SHEET'!AD1652)</f>
        <v/>
      </c>
      <c s="34"/>
      <c s="32" t="str">
        <f>IF(AK1652="","",IF(AK1652&gt;0,COUNT($AG$2:AG1652),""))</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2" s="32" t="str">
        <f>IF(BC1652="","",IF(BC1652&gt;0,COUNT($AY$2:AY1652),""))</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3" spans="1:66" ht="15.75" customHeight="1">
      <c r="A1653" s="90" t="str">
        <f>IF('S.D.PASTE SHEET'!A1653="","",'S.D.PASTE SHEET'!A1653)</f>
        <v/>
      </c>
      <c s="90" t="str">
        <f>IF('S.D.PASTE SHEET'!B1653="","",'S.D.PASTE SHEET'!B1653)</f>
        <v/>
      </c>
      <c s="90" t="str">
        <f>IF('S.D.PASTE SHEET'!C1653="","",'S.D.PASTE SHEET'!C1653)</f>
        <v/>
      </c>
      <c s="91" t="str">
        <f>IF('S.D.PASTE SHEET'!D1653="","",'S.D.PASTE SHEET'!D1653)</f>
        <v/>
      </c>
      <c s="90" t="str">
        <f>IF('S.D.PASTE SHEET'!E1653="","",UPPER('S.D.PASTE SHEET'!E1653))</f>
        <v/>
      </c>
      <c s="90" t="str">
        <f>IF('S.D.PASTE SHEET'!F1653="","",'S.D.PASTE SHEET'!F1653)</f>
        <v/>
      </c>
      <c s="90" t="str">
        <f>IF('S.D.PASTE SHEET'!G1653="","",UPPER('S.D.PASTE SHEET'!G1653))</f>
        <v/>
      </c>
      <c s="90" t="str">
        <f>IF('S.D.PASTE SHEET'!H1653="","",UPPER('S.D.PASTE SHEET'!H1653))</f>
        <v/>
      </c>
      <c s="90" t="str">
        <f>IF('S.D.PASTE SHEET'!I1653="","",'S.D.PASTE SHEET'!I1653)</f>
        <v/>
      </c>
      <c s="91" t="str">
        <f>IF('S.D.PASTE SHEET'!J1653="","",'S.D.PASTE SHEET'!J1653)</f>
        <v/>
      </c>
      <c s="90" t="str">
        <f>IF('S.D.PASTE SHEET'!K1653="","",'S.D.PASTE SHEET'!K1653)</f>
        <v/>
      </c>
      <c s="90" t="str">
        <f>IF('S.D.PASTE SHEET'!L1653="","",'S.D.PASTE SHEET'!L1653)</f>
        <v/>
      </c>
      <c s="90" t="str">
        <f>IF('S.D.PASTE SHEET'!M1653="","",'S.D.PASTE SHEET'!M1653)</f>
        <v/>
      </c>
      <c s="90" t="str">
        <f>IF('S.D.PASTE SHEET'!N1653="","",'S.D.PASTE SHEET'!N1653)</f>
        <v/>
      </c>
      <c s="90" t="str">
        <f>IF('S.D.PASTE SHEET'!O1653="","",'S.D.PASTE SHEET'!O1653)</f>
        <v/>
      </c>
      <c s="90" t="str">
        <f>IF('S.D.PASTE SHEET'!P1653="","",'S.D.PASTE SHEET'!P1653)</f>
        <v/>
      </c>
      <c s="90" t="str">
        <f>IF('S.D.PASTE SHEET'!Q1653="","",'S.D.PASTE SHEET'!Q1653)</f>
        <v/>
      </c>
      <c s="90" t="str">
        <f>IF('S.D.PASTE SHEET'!R1653="","",'S.D.PASTE SHEET'!R1653)</f>
        <v/>
      </c>
      <c s="90" t="str">
        <f>IF('S.D.PASTE SHEET'!S1653="","",'S.D.PASTE SHEET'!S1653)</f>
        <v/>
      </c>
      <c s="90" t="str">
        <f>IF('S.D.PASTE SHEET'!T1653="","",'S.D.PASTE SHEET'!T1653)</f>
        <v/>
      </c>
      <c s="90" t="str">
        <f>IF('S.D.PASTE SHEET'!U1653="","",'S.D.PASTE SHEET'!U1653)</f>
        <v/>
      </c>
      <c s="90" t="str">
        <f>IF('S.D.PASTE SHEET'!V1653="","",'S.D.PASTE SHEET'!V1653)</f>
        <v/>
      </c>
      <c s="90" t="str">
        <f>IF('S.D.PASTE SHEET'!W1653="","",'S.D.PASTE SHEET'!W1653)</f>
        <v/>
      </c>
      <c s="90" t="str">
        <f>IF('S.D.PASTE SHEET'!X1653="","",'S.D.PASTE SHEET'!X1653)</f>
        <v/>
      </c>
      <c s="90" t="str">
        <f>IF('S.D.PASTE SHEET'!Y1653="","",'S.D.PASTE SHEET'!Y1653)</f>
        <v/>
      </c>
      <c s="90" t="str">
        <f>IF('S.D.PASTE SHEET'!Z1653="","",'S.D.PASTE SHEET'!Z1653)</f>
        <v/>
      </c>
      <c s="90" t="str">
        <f>IF('S.D.PASTE SHEET'!AA1653="","",'S.D.PASTE SHEET'!AA1653)</f>
        <v/>
      </c>
      <c s="90" t="str">
        <f>IF('S.D.PASTE SHEET'!AB1653="","",'S.D.PASTE SHEET'!AB1653)</f>
        <v/>
      </c>
      <c s="90" t="str">
        <f>IF('S.D.PASTE SHEET'!AC1653="","",'S.D.PASTE SHEET'!AC1653)</f>
        <v/>
      </c>
      <c s="90" t="str">
        <f>IF('S.D.PASTE SHEET'!AD1653="","",'S.D.PASTE SHEET'!AD1653)</f>
        <v/>
      </c>
      <c s="34"/>
      <c s="32" t="str">
        <f>IF(AK1653="","",IF(AK1653&gt;0,COUNT($AG$2:AG1653),""))</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3" s="32" t="str">
        <f>IF(BC1653="","",IF(BC1653&gt;0,COUNT($AY$2:AY1653),""))</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4" spans="1:66" ht="15.75" customHeight="1">
      <c r="A1654" s="90" t="str">
        <f>IF('S.D.PASTE SHEET'!A1654="","",'S.D.PASTE SHEET'!A1654)</f>
        <v/>
      </c>
      <c s="90" t="str">
        <f>IF('S.D.PASTE SHEET'!B1654="","",'S.D.PASTE SHEET'!B1654)</f>
        <v/>
      </c>
      <c s="90" t="str">
        <f>IF('S.D.PASTE SHEET'!C1654="","",'S.D.PASTE SHEET'!C1654)</f>
        <v/>
      </c>
      <c s="91" t="str">
        <f>IF('S.D.PASTE SHEET'!D1654="","",'S.D.PASTE SHEET'!D1654)</f>
        <v/>
      </c>
      <c s="90" t="str">
        <f>IF('S.D.PASTE SHEET'!E1654="","",UPPER('S.D.PASTE SHEET'!E1654))</f>
        <v/>
      </c>
      <c s="90" t="str">
        <f>IF('S.D.PASTE SHEET'!F1654="","",'S.D.PASTE SHEET'!F1654)</f>
        <v/>
      </c>
      <c s="90" t="str">
        <f>IF('S.D.PASTE SHEET'!G1654="","",UPPER('S.D.PASTE SHEET'!G1654))</f>
        <v/>
      </c>
      <c s="90" t="str">
        <f>IF('S.D.PASTE SHEET'!H1654="","",UPPER('S.D.PASTE SHEET'!H1654))</f>
        <v/>
      </c>
      <c s="90" t="str">
        <f>IF('S.D.PASTE SHEET'!I1654="","",'S.D.PASTE SHEET'!I1654)</f>
        <v/>
      </c>
      <c s="91" t="str">
        <f>IF('S.D.PASTE SHEET'!J1654="","",'S.D.PASTE SHEET'!J1654)</f>
        <v/>
      </c>
      <c s="90" t="str">
        <f>IF('S.D.PASTE SHEET'!K1654="","",'S.D.PASTE SHEET'!K1654)</f>
        <v/>
      </c>
      <c s="90" t="str">
        <f>IF('S.D.PASTE SHEET'!L1654="","",'S.D.PASTE SHEET'!L1654)</f>
        <v/>
      </c>
      <c s="90" t="str">
        <f>IF('S.D.PASTE SHEET'!M1654="","",'S.D.PASTE SHEET'!M1654)</f>
        <v/>
      </c>
      <c s="90" t="str">
        <f>IF('S.D.PASTE SHEET'!N1654="","",'S.D.PASTE SHEET'!N1654)</f>
        <v/>
      </c>
      <c s="90" t="str">
        <f>IF('S.D.PASTE SHEET'!O1654="","",'S.D.PASTE SHEET'!O1654)</f>
        <v/>
      </c>
      <c s="90" t="str">
        <f>IF('S.D.PASTE SHEET'!P1654="","",'S.D.PASTE SHEET'!P1654)</f>
        <v/>
      </c>
      <c s="90" t="str">
        <f>IF('S.D.PASTE SHEET'!Q1654="","",'S.D.PASTE SHEET'!Q1654)</f>
        <v/>
      </c>
      <c s="90" t="str">
        <f>IF('S.D.PASTE SHEET'!R1654="","",'S.D.PASTE SHEET'!R1654)</f>
        <v/>
      </c>
      <c s="90" t="str">
        <f>IF('S.D.PASTE SHEET'!S1654="","",'S.D.PASTE SHEET'!S1654)</f>
        <v/>
      </c>
      <c s="90" t="str">
        <f>IF('S.D.PASTE SHEET'!T1654="","",'S.D.PASTE SHEET'!T1654)</f>
        <v/>
      </c>
      <c s="90" t="str">
        <f>IF('S.D.PASTE SHEET'!U1654="","",'S.D.PASTE SHEET'!U1654)</f>
        <v/>
      </c>
      <c s="90" t="str">
        <f>IF('S.D.PASTE SHEET'!V1654="","",'S.D.PASTE SHEET'!V1654)</f>
        <v/>
      </c>
      <c s="90" t="str">
        <f>IF('S.D.PASTE SHEET'!W1654="","",'S.D.PASTE SHEET'!W1654)</f>
        <v/>
      </c>
      <c s="90" t="str">
        <f>IF('S.D.PASTE SHEET'!X1654="","",'S.D.PASTE SHEET'!X1654)</f>
        <v/>
      </c>
      <c s="90" t="str">
        <f>IF('S.D.PASTE SHEET'!Y1654="","",'S.D.PASTE SHEET'!Y1654)</f>
        <v/>
      </c>
      <c s="90" t="str">
        <f>IF('S.D.PASTE SHEET'!Z1654="","",'S.D.PASTE SHEET'!Z1654)</f>
        <v/>
      </c>
      <c s="90" t="str">
        <f>IF('S.D.PASTE SHEET'!AA1654="","",'S.D.PASTE SHEET'!AA1654)</f>
        <v/>
      </c>
      <c s="90" t="str">
        <f>IF('S.D.PASTE SHEET'!AB1654="","",'S.D.PASTE SHEET'!AB1654)</f>
        <v/>
      </c>
      <c s="90" t="str">
        <f>IF('S.D.PASTE SHEET'!AC1654="","",'S.D.PASTE SHEET'!AC1654)</f>
        <v/>
      </c>
      <c s="90" t="str">
        <f>IF('S.D.PASTE SHEET'!AD1654="","",'S.D.PASTE SHEET'!AD1654)</f>
        <v/>
      </c>
      <c s="34"/>
      <c s="32" t="str">
        <f>IF(AK1654="","",IF(AK1654&gt;0,COUNT($AG$2:AG1654),""))</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4" s="32" t="str">
        <f>IF(BC1654="","",IF(BC1654&gt;0,COUNT($AY$2:AY1654),""))</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5" spans="1:66" ht="15.75" customHeight="1">
      <c r="A1655" s="90" t="str">
        <f>IF('S.D.PASTE SHEET'!A1655="","",'S.D.PASTE SHEET'!A1655)</f>
        <v/>
      </c>
      <c s="90" t="str">
        <f>IF('S.D.PASTE SHEET'!B1655="","",'S.D.PASTE SHEET'!B1655)</f>
        <v/>
      </c>
      <c s="90" t="str">
        <f>IF('S.D.PASTE SHEET'!C1655="","",'S.D.PASTE SHEET'!C1655)</f>
        <v/>
      </c>
      <c s="91" t="str">
        <f>IF('S.D.PASTE SHEET'!D1655="","",'S.D.PASTE SHEET'!D1655)</f>
        <v/>
      </c>
      <c s="90" t="str">
        <f>IF('S.D.PASTE SHEET'!E1655="","",UPPER('S.D.PASTE SHEET'!E1655))</f>
        <v/>
      </c>
      <c s="90" t="str">
        <f>IF('S.D.PASTE SHEET'!F1655="","",'S.D.PASTE SHEET'!F1655)</f>
        <v/>
      </c>
      <c s="90" t="str">
        <f>IF('S.D.PASTE SHEET'!G1655="","",UPPER('S.D.PASTE SHEET'!G1655))</f>
        <v/>
      </c>
      <c s="90" t="str">
        <f>IF('S.D.PASTE SHEET'!H1655="","",UPPER('S.D.PASTE SHEET'!H1655))</f>
        <v/>
      </c>
      <c s="90" t="str">
        <f>IF('S.D.PASTE SHEET'!I1655="","",'S.D.PASTE SHEET'!I1655)</f>
        <v/>
      </c>
      <c s="91" t="str">
        <f>IF('S.D.PASTE SHEET'!J1655="","",'S.D.PASTE SHEET'!J1655)</f>
        <v/>
      </c>
      <c s="90" t="str">
        <f>IF('S.D.PASTE SHEET'!K1655="","",'S.D.PASTE SHEET'!K1655)</f>
        <v/>
      </c>
      <c s="90" t="str">
        <f>IF('S.D.PASTE SHEET'!L1655="","",'S.D.PASTE SHEET'!L1655)</f>
        <v/>
      </c>
      <c s="90" t="str">
        <f>IF('S.D.PASTE SHEET'!M1655="","",'S.D.PASTE SHEET'!M1655)</f>
        <v/>
      </c>
      <c s="90" t="str">
        <f>IF('S.D.PASTE SHEET'!N1655="","",'S.D.PASTE SHEET'!N1655)</f>
        <v/>
      </c>
      <c s="90" t="str">
        <f>IF('S.D.PASTE SHEET'!O1655="","",'S.D.PASTE SHEET'!O1655)</f>
        <v/>
      </c>
      <c s="90" t="str">
        <f>IF('S.D.PASTE SHEET'!P1655="","",'S.D.PASTE SHEET'!P1655)</f>
        <v/>
      </c>
      <c s="90" t="str">
        <f>IF('S.D.PASTE SHEET'!Q1655="","",'S.D.PASTE SHEET'!Q1655)</f>
        <v/>
      </c>
      <c s="90" t="str">
        <f>IF('S.D.PASTE SHEET'!R1655="","",'S.D.PASTE SHEET'!R1655)</f>
        <v/>
      </c>
      <c s="90" t="str">
        <f>IF('S.D.PASTE SHEET'!S1655="","",'S.D.PASTE SHEET'!S1655)</f>
        <v/>
      </c>
      <c s="90" t="str">
        <f>IF('S.D.PASTE SHEET'!T1655="","",'S.D.PASTE SHEET'!T1655)</f>
        <v/>
      </c>
      <c s="90" t="str">
        <f>IF('S.D.PASTE SHEET'!U1655="","",'S.D.PASTE SHEET'!U1655)</f>
        <v/>
      </c>
      <c s="90" t="str">
        <f>IF('S.D.PASTE SHEET'!V1655="","",'S.D.PASTE SHEET'!V1655)</f>
        <v/>
      </c>
      <c s="90" t="str">
        <f>IF('S.D.PASTE SHEET'!W1655="","",'S.D.PASTE SHEET'!W1655)</f>
        <v/>
      </c>
      <c s="90" t="str">
        <f>IF('S.D.PASTE SHEET'!X1655="","",'S.D.PASTE SHEET'!X1655)</f>
        <v/>
      </c>
      <c s="90" t="str">
        <f>IF('S.D.PASTE SHEET'!Y1655="","",'S.D.PASTE SHEET'!Y1655)</f>
        <v/>
      </c>
      <c s="90" t="str">
        <f>IF('S.D.PASTE SHEET'!Z1655="","",'S.D.PASTE SHEET'!Z1655)</f>
        <v/>
      </c>
      <c s="90" t="str">
        <f>IF('S.D.PASTE SHEET'!AA1655="","",'S.D.PASTE SHEET'!AA1655)</f>
        <v/>
      </c>
      <c s="90" t="str">
        <f>IF('S.D.PASTE SHEET'!AB1655="","",'S.D.PASTE SHEET'!AB1655)</f>
        <v/>
      </c>
      <c s="90" t="str">
        <f>IF('S.D.PASTE SHEET'!AC1655="","",'S.D.PASTE SHEET'!AC1655)</f>
        <v/>
      </c>
      <c s="90" t="str">
        <f>IF('S.D.PASTE SHEET'!AD1655="","",'S.D.PASTE SHEET'!AD1655)</f>
        <v/>
      </c>
      <c s="34"/>
      <c s="32" t="str">
        <f>IF(AK1655="","",IF(AK1655&gt;0,COUNT($AG$2:AG1655),""))</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5" s="32" t="str">
        <f>IF(BC1655="","",IF(BC1655&gt;0,COUNT($AY$2:AY1655),""))</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6" spans="1:66" ht="15.75" customHeight="1">
      <c r="A1656" s="90" t="str">
        <f>IF('S.D.PASTE SHEET'!A1656="","",'S.D.PASTE SHEET'!A1656)</f>
        <v/>
      </c>
      <c s="90" t="str">
        <f>IF('S.D.PASTE SHEET'!B1656="","",'S.D.PASTE SHEET'!B1656)</f>
        <v/>
      </c>
      <c s="90" t="str">
        <f>IF('S.D.PASTE SHEET'!C1656="","",'S.D.PASTE SHEET'!C1656)</f>
        <v/>
      </c>
      <c s="91" t="str">
        <f>IF('S.D.PASTE SHEET'!D1656="","",'S.D.PASTE SHEET'!D1656)</f>
        <v/>
      </c>
      <c s="90" t="str">
        <f>IF('S.D.PASTE SHEET'!E1656="","",UPPER('S.D.PASTE SHEET'!E1656))</f>
        <v/>
      </c>
      <c s="90" t="str">
        <f>IF('S.D.PASTE SHEET'!F1656="","",'S.D.PASTE SHEET'!F1656)</f>
        <v/>
      </c>
      <c s="90" t="str">
        <f>IF('S.D.PASTE SHEET'!G1656="","",UPPER('S.D.PASTE SHEET'!G1656))</f>
        <v/>
      </c>
      <c s="90" t="str">
        <f>IF('S.D.PASTE SHEET'!H1656="","",UPPER('S.D.PASTE SHEET'!H1656))</f>
        <v/>
      </c>
      <c s="90" t="str">
        <f>IF('S.D.PASTE SHEET'!I1656="","",'S.D.PASTE SHEET'!I1656)</f>
        <v/>
      </c>
      <c s="91" t="str">
        <f>IF('S.D.PASTE SHEET'!J1656="","",'S.D.PASTE SHEET'!J1656)</f>
        <v/>
      </c>
      <c s="90" t="str">
        <f>IF('S.D.PASTE SHEET'!K1656="","",'S.D.PASTE SHEET'!K1656)</f>
        <v/>
      </c>
      <c s="90" t="str">
        <f>IF('S.D.PASTE SHEET'!L1656="","",'S.D.PASTE SHEET'!L1656)</f>
        <v/>
      </c>
      <c s="90" t="str">
        <f>IF('S.D.PASTE SHEET'!M1656="","",'S.D.PASTE SHEET'!M1656)</f>
        <v/>
      </c>
      <c s="90" t="str">
        <f>IF('S.D.PASTE SHEET'!N1656="","",'S.D.PASTE SHEET'!N1656)</f>
        <v/>
      </c>
      <c s="90" t="str">
        <f>IF('S.D.PASTE SHEET'!O1656="","",'S.D.PASTE SHEET'!O1656)</f>
        <v/>
      </c>
      <c s="90" t="str">
        <f>IF('S.D.PASTE SHEET'!P1656="","",'S.D.PASTE SHEET'!P1656)</f>
        <v/>
      </c>
      <c s="90" t="str">
        <f>IF('S.D.PASTE SHEET'!Q1656="","",'S.D.PASTE SHEET'!Q1656)</f>
        <v/>
      </c>
      <c s="90" t="str">
        <f>IF('S.D.PASTE SHEET'!R1656="","",'S.D.PASTE SHEET'!R1656)</f>
        <v/>
      </c>
      <c s="90" t="str">
        <f>IF('S.D.PASTE SHEET'!S1656="","",'S.D.PASTE SHEET'!S1656)</f>
        <v/>
      </c>
      <c s="90" t="str">
        <f>IF('S.D.PASTE SHEET'!T1656="","",'S.D.PASTE SHEET'!T1656)</f>
        <v/>
      </c>
      <c s="90" t="str">
        <f>IF('S.D.PASTE SHEET'!U1656="","",'S.D.PASTE SHEET'!U1656)</f>
        <v/>
      </c>
      <c s="90" t="str">
        <f>IF('S.D.PASTE SHEET'!V1656="","",'S.D.PASTE SHEET'!V1656)</f>
        <v/>
      </c>
      <c s="90" t="str">
        <f>IF('S.D.PASTE SHEET'!W1656="","",'S.D.PASTE SHEET'!W1656)</f>
        <v/>
      </c>
      <c s="90" t="str">
        <f>IF('S.D.PASTE SHEET'!X1656="","",'S.D.PASTE SHEET'!X1656)</f>
        <v/>
      </c>
      <c s="90" t="str">
        <f>IF('S.D.PASTE SHEET'!Y1656="","",'S.D.PASTE SHEET'!Y1656)</f>
        <v/>
      </c>
      <c s="90" t="str">
        <f>IF('S.D.PASTE SHEET'!Z1656="","",'S.D.PASTE SHEET'!Z1656)</f>
        <v/>
      </c>
      <c s="90" t="str">
        <f>IF('S.D.PASTE SHEET'!AA1656="","",'S.D.PASTE SHEET'!AA1656)</f>
        <v/>
      </c>
      <c s="90" t="str">
        <f>IF('S.D.PASTE SHEET'!AB1656="","",'S.D.PASTE SHEET'!AB1656)</f>
        <v/>
      </c>
      <c s="90" t="str">
        <f>IF('S.D.PASTE SHEET'!AC1656="","",'S.D.PASTE SHEET'!AC1656)</f>
        <v/>
      </c>
      <c s="90" t="str">
        <f>IF('S.D.PASTE SHEET'!AD1656="","",'S.D.PASTE SHEET'!AD1656)</f>
        <v/>
      </c>
      <c s="34"/>
      <c s="32" t="str">
        <f>IF(AK1656="","",IF(AK1656&gt;0,COUNT($AG$2:AG1656),""))</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6" s="32" t="str">
        <f>IF(BC1656="","",IF(BC1656&gt;0,COUNT($AY$2:AY1656),""))</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7" spans="1:66" ht="15.75" customHeight="1">
      <c r="A1657" s="90" t="str">
        <f>IF('S.D.PASTE SHEET'!A1657="","",'S.D.PASTE SHEET'!A1657)</f>
        <v/>
      </c>
      <c s="90" t="str">
        <f>IF('S.D.PASTE SHEET'!B1657="","",'S.D.PASTE SHEET'!B1657)</f>
        <v/>
      </c>
      <c s="90" t="str">
        <f>IF('S.D.PASTE SHEET'!C1657="","",'S.D.PASTE SHEET'!C1657)</f>
        <v/>
      </c>
      <c s="91" t="str">
        <f>IF('S.D.PASTE SHEET'!D1657="","",'S.D.PASTE SHEET'!D1657)</f>
        <v/>
      </c>
      <c s="90" t="str">
        <f>IF('S.D.PASTE SHEET'!E1657="","",UPPER('S.D.PASTE SHEET'!E1657))</f>
        <v/>
      </c>
      <c s="90" t="str">
        <f>IF('S.D.PASTE SHEET'!F1657="","",'S.D.PASTE SHEET'!F1657)</f>
        <v/>
      </c>
      <c s="90" t="str">
        <f>IF('S.D.PASTE SHEET'!G1657="","",UPPER('S.D.PASTE SHEET'!G1657))</f>
        <v/>
      </c>
      <c s="90" t="str">
        <f>IF('S.D.PASTE SHEET'!H1657="","",UPPER('S.D.PASTE SHEET'!H1657))</f>
        <v/>
      </c>
      <c s="90" t="str">
        <f>IF('S.D.PASTE SHEET'!I1657="","",'S.D.PASTE SHEET'!I1657)</f>
        <v/>
      </c>
      <c s="91" t="str">
        <f>IF('S.D.PASTE SHEET'!J1657="","",'S.D.PASTE SHEET'!J1657)</f>
        <v/>
      </c>
      <c s="90" t="str">
        <f>IF('S.D.PASTE SHEET'!K1657="","",'S.D.PASTE SHEET'!K1657)</f>
        <v/>
      </c>
      <c s="90" t="str">
        <f>IF('S.D.PASTE SHEET'!L1657="","",'S.D.PASTE SHEET'!L1657)</f>
        <v/>
      </c>
      <c s="90" t="str">
        <f>IF('S.D.PASTE SHEET'!M1657="","",'S.D.PASTE SHEET'!M1657)</f>
        <v/>
      </c>
      <c s="90" t="str">
        <f>IF('S.D.PASTE SHEET'!N1657="","",'S.D.PASTE SHEET'!N1657)</f>
        <v/>
      </c>
      <c s="90" t="str">
        <f>IF('S.D.PASTE SHEET'!O1657="","",'S.D.PASTE SHEET'!O1657)</f>
        <v/>
      </c>
      <c s="90" t="str">
        <f>IF('S.D.PASTE SHEET'!P1657="","",'S.D.PASTE SHEET'!P1657)</f>
        <v/>
      </c>
      <c s="90" t="str">
        <f>IF('S.D.PASTE SHEET'!Q1657="","",'S.D.PASTE SHEET'!Q1657)</f>
        <v/>
      </c>
      <c s="90" t="str">
        <f>IF('S.D.PASTE SHEET'!R1657="","",'S.D.PASTE SHEET'!R1657)</f>
        <v/>
      </c>
      <c s="90" t="str">
        <f>IF('S.D.PASTE SHEET'!S1657="","",'S.D.PASTE SHEET'!S1657)</f>
        <v/>
      </c>
      <c s="90" t="str">
        <f>IF('S.D.PASTE SHEET'!T1657="","",'S.D.PASTE SHEET'!T1657)</f>
        <v/>
      </c>
      <c s="90" t="str">
        <f>IF('S.D.PASTE SHEET'!U1657="","",'S.D.PASTE SHEET'!U1657)</f>
        <v/>
      </c>
      <c s="90" t="str">
        <f>IF('S.D.PASTE SHEET'!V1657="","",'S.D.PASTE SHEET'!V1657)</f>
        <v/>
      </c>
      <c s="90" t="str">
        <f>IF('S.D.PASTE SHEET'!W1657="","",'S.D.PASTE SHEET'!W1657)</f>
        <v/>
      </c>
      <c s="90" t="str">
        <f>IF('S.D.PASTE SHEET'!X1657="","",'S.D.PASTE SHEET'!X1657)</f>
        <v/>
      </c>
      <c s="90" t="str">
        <f>IF('S.D.PASTE SHEET'!Y1657="","",'S.D.PASTE SHEET'!Y1657)</f>
        <v/>
      </c>
      <c s="90" t="str">
        <f>IF('S.D.PASTE SHEET'!Z1657="","",'S.D.PASTE SHEET'!Z1657)</f>
        <v/>
      </c>
      <c s="90" t="str">
        <f>IF('S.D.PASTE SHEET'!AA1657="","",'S.D.PASTE SHEET'!AA1657)</f>
        <v/>
      </c>
      <c s="90" t="str">
        <f>IF('S.D.PASTE SHEET'!AB1657="","",'S.D.PASTE SHEET'!AB1657)</f>
        <v/>
      </c>
      <c s="90" t="str">
        <f>IF('S.D.PASTE SHEET'!AC1657="","",'S.D.PASTE SHEET'!AC1657)</f>
        <v/>
      </c>
      <c s="90" t="str">
        <f>IF('S.D.PASTE SHEET'!AD1657="","",'S.D.PASTE SHEET'!AD1657)</f>
        <v/>
      </c>
      <c s="34"/>
      <c s="32" t="str">
        <f>IF(AK1657="","",IF(AK1657&gt;0,COUNT($AG$2:AG1657),""))</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7" s="32" t="str">
        <f>IF(BC1657="","",IF(BC1657&gt;0,COUNT($AY$2:AY1657),""))</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8" spans="1:66" ht="15.75" customHeight="1">
      <c r="A1658" s="90" t="str">
        <f>IF('S.D.PASTE SHEET'!A1658="","",'S.D.PASTE SHEET'!A1658)</f>
        <v/>
      </c>
      <c s="90" t="str">
        <f>IF('S.D.PASTE SHEET'!B1658="","",'S.D.PASTE SHEET'!B1658)</f>
        <v/>
      </c>
      <c s="90" t="str">
        <f>IF('S.D.PASTE SHEET'!C1658="","",'S.D.PASTE SHEET'!C1658)</f>
        <v/>
      </c>
      <c s="91" t="str">
        <f>IF('S.D.PASTE SHEET'!D1658="","",'S.D.PASTE SHEET'!D1658)</f>
        <v/>
      </c>
      <c s="90" t="str">
        <f>IF('S.D.PASTE SHEET'!E1658="","",UPPER('S.D.PASTE SHEET'!E1658))</f>
        <v/>
      </c>
      <c s="90" t="str">
        <f>IF('S.D.PASTE SHEET'!F1658="","",'S.D.PASTE SHEET'!F1658)</f>
        <v/>
      </c>
      <c s="90" t="str">
        <f>IF('S.D.PASTE SHEET'!G1658="","",UPPER('S.D.PASTE SHEET'!G1658))</f>
        <v/>
      </c>
      <c s="90" t="str">
        <f>IF('S.D.PASTE SHEET'!H1658="","",UPPER('S.D.PASTE SHEET'!H1658))</f>
        <v/>
      </c>
      <c s="90" t="str">
        <f>IF('S.D.PASTE SHEET'!I1658="","",'S.D.PASTE SHEET'!I1658)</f>
        <v/>
      </c>
      <c s="91" t="str">
        <f>IF('S.D.PASTE SHEET'!J1658="","",'S.D.PASTE SHEET'!J1658)</f>
        <v/>
      </c>
      <c s="90" t="str">
        <f>IF('S.D.PASTE SHEET'!K1658="","",'S.D.PASTE SHEET'!K1658)</f>
        <v/>
      </c>
      <c s="90" t="str">
        <f>IF('S.D.PASTE SHEET'!L1658="","",'S.D.PASTE SHEET'!L1658)</f>
        <v/>
      </c>
      <c s="90" t="str">
        <f>IF('S.D.PASTE SHEET'!M1658="","",'S.D.PASTE SHEET'!M1658)</f>
        <v/>
      </c>
      <c s="90" t="str">
        <f>IF('S.D.PASTE SHEET'!N1658="","",'S.D.PASTE SHEET'!N1658)</f>
        <v/>
      </c>
      <c s="90" t="str">
        <f>IF('S.D.PASTE SHEET'!O1658="","",'S.D.PASTE SHEET'!O1658)</f>
        <v/>
      </c>
      <c s="90" t="str">
        <f>IF('S.D.PASTE SHEET'!P1658="","",'S.D.PASTE SHEET'!P1658)</f>
        <v/>
      </c>
      <c s="90" t="str">
        <f>IF('S.D.PASTE SHEET'!Q1658="","",'S.D.PASTE SHEET'!Q1658)</f>
        <v/>
      </c>
      <c s="90" t="str">
        <f>IF('S.D.PASTE SHEET'!R1658="","",'S.D.PASTE SHEET'!R1658)</f>
        <v/>
      </c>
      <c s="90" t="str">
        <f>IF('S.D.PASTE SHEET'!S1658="","",'S.D.PASTE SHEET'!S1658)</f>
        <v/>
      </c>
      <c s="90" t="str">
        <f>IF('S.D.PASTE SHEET'!T1658="","",'S.D.PASTE SHEET'!T1658)</f>
        <v/>
      </c>
      <c s="90" t="str">
        <f>IF('S.D.PASTE SHEET'!U1658="","",'S.D.PASTE SHEET'!U1658)</f>
        <v/>
      </c>
      <c s="90" t="str">
        <f>IF('S.D.PASTE SHEET'!V1658="","",'S.D.PASTE SHEET'!V1658)</f>
        <v/>
      </c>
      <c s="90" t="str">
        <f>IF('S.D.PASTE SHEET'!W1658="","",'S.D.PASTE SHEET'!W1658)</f>
        <v/>
      </c>
      <c s="90" t="str">
        <f>IF('S.D.PASTE SHEET'!X1658="","",'S.D.PASTE SHEET'!X1658)</f>
        <v/>
      </c>
      <c s="90" t="str">
        <f>IF('S.D.PASTE SHEET'!Y1658="","",'S.D.PASTE SHEET'!Y1658)</f>
        <v/>
      </c>
      <c s="90" t="str">
        <f>IF('S.D.PASTE SHEET'!Z1658="","",'S.D.PASTE SHEET'!Z1658)</f>
        <v/>
      </c>
      <c s="90" t="str">
        <f>IF('S.D.PASTE SHEET'!AA1658="","",'S.D.PASTE SHEET'!AA1658)</f>
        <v/>
      </c>
      <c s="90" t="str">
        <f>IF('S.D.PASTE SHEET'!AB1658="","",'S.D.PASTE SHEET'!AB1658)</f>
        <v/>
      </c>
      <c s="90" t="str">
        <f>IF('S.D.PASTE SHEET'!AC1658="","",'S.D.PASTE SHEET'!AC1658)</f>
        <v/>
      </c>
      <c s="90" t="str">
        <f>IF('S.D.PASTE SHEET'!AD1658="","",'S.D.PASTE SHEET'!AD1658)</f>
        <v/>
      </c>
      <c s="34"/>
      <c s="32" t="str">
        <f>IF(AK1658="","",IF(AK1658&gt;0,COUNT($AG$2:AG1658),""))</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8" s="32" t="str">
        <f>IF(BC1658="","",IF(BC1658&gt;0,COUNT($AY$2:AY1658),""))</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59" spans="1:66" ht="15.75" customHeight="1">
      <c r="A1659" s="90" t="str">
        <f>IF('S.D.PASTE SHEET'!A1659="","",'S.D.PASTE SHEET'!A1659)</f>
        <v/>
      </c>
      <c s="90" t="str">
        <f>IF('S.D.PASTE SHEET'!B1659="","",'S.D.PASTE SHEET'!B1659)</f>
        <v/>
      </c>
      <c s="90" t="str">
        <f>IF('S.D.PASTE SHEET'!C1659="","",'S.D.PASTE SHEET'!C1659)</f>
        <v/>
      </c>
      <c s="91" t="str">
        <f>IF('S.D.PASTE SHEET'!D1659="","",'S.D.PASTE SHEET'!D1659)</f>
        <v/>
      </c>
      <c s="90" t="str">
        <f>IF('S.D.PASTE SHEET'!E1659="","",UPPER('S.D.PASTE SHEET'!E1659))</f>
        <v/>
      </c>
      <c s="90" t="str">
        <f>IF('S.D.PASTE SHEET'!F1659="","",'S.D.PASTE SHEET'!F1659)</f>
        <v/>
      </c>
      <c s="90" t="str">
        <f>IF('S.D.PASTE SHEET'!G1659="","",UPPER('S.D.PASTE SHEET'!G1659))</f>
        <v/>
      </c>
      <c s="90" t="str">
        <f>IF('S.D.PASTE SHEET'!H1659="","",UPPER('S.D.PASTE SHEET'!H1659))</f>
        <v/>
      </c>
      <c s="90" t="str">
        <f>IF('S.D.PASTE SHEET'!I1659="","",'S.D.PASTE SHEET'!I1659)</f>
        <v/>
      </c>
      <c s="91" t="str">
        <f>IF('S.D.PASTE SHEET'!J1659="","",'S.D.PASTE SHEET'!J1659)</f>
        <v/>
      </c>
      <c s="90" t="str">
        <f>IF('S.D.PASTE SHEET'!K1659="","",'S.D.PASTE SHEET'!K1659)</f>
        <v/>
      </c>
      <c s="90" t="str">
        <f>IF('S.D.PASTE SHEET'!L1659="","",'S.D.PASTE SHEET'!L1659)</f>
        <v/>
      </c>
      <c s="90" t="str">
        <f>IF('S.D.PASTE SHEET'!M1659="","",'S.D.PASTE SHEET'!M1659)</f>
        <v/>
      </c>
      <c s="90" t="str">
        <f>IF('S.D.PASTE SHEET'!N1659="","",'S.D.PASTE SHEET'!N1659)</f>
        <v/>
      </c>
      <c s="90" t="str">
        <f>IF('S.D.PASTE SHEET'!O1659="","",'S.D.PASTE SHEET'!O1659)</f>
        <v/>
      </c>
      <c s="90" t="str">
        <f>IF('S.D.PASTE SHEET'!P1659="","",'S.D.PASTE SHEET'!P1659)</f>
        <v/>
      </c>
      <c s="90" t="str">
        <f>IF('S.D.PASTE SHEET'!Q1659="","",'S.D.PASTE SHEET'!Q1659)</f>
        <v/>
      </c>
      <c s="90" t="str">
        <f>IF('S.D.PASTE SHEET'!R1659="","",'S.D.PASTE SHEET'!R1659)</f>
        <v/>
      </c>
      <c s="90" t="str">
        <f>IF('S.D.PASTE SHEET'!S1659="","",'S.D.PASTE SHEET'!S1659)</f>
        <v/>
      </c>
      <c s="90" t="str">
        <f>IF('S.D.PASTE SHEET'!T1659="","",'S.D.PASTE SHEET'!T1659)</f>
        <v/>
      </c>
      <c s="90" t="str">
        <f>IF('S.D.PASTE SHEET'!U1659="","",'S.D.PASTE SHEET'!U1659)</f>
        <v/>
      </c>
      <c s="90" t="str">
        <f>IF('S.D.PASTE SHEET'!V1659="","",'S.D.PASTE SHEET'!V1659)</f>
        <v/>
      </c>
      <c s="90" t="str">
        <f>IF('S.D.PASTE SHEET'!W1659="","",'S.D.PASTE SHEET'!W1659)</f>
        <v/>
      </c>
      <c s="90" t="str">
        <f>IF('S.D.PASTE SHEET'!X1659="","",'S.D.PASTE SHEET'!X1659)</f>
        <v/>
      </c>
      <c s="90" t="str">
        <f>IF('S.D.PASTE SHEET'!Y1659="","",'S.D.PASTE SHEET'!Y1659)</f>
        <v/>
      </c>
      <c s="90" t="str">
        <f>IF('S.D.PASTE SHEET'!Z1659="","",'S.D.PASTE SHEET'!Z1659)</f>
        <v/>
      </c>
      <c s="90" t="str">
        <f>IF('S.D.PASTE SHEET'!AA1659="","",'S.D.PASTE SHEET'!AA1659)</f>
        <v/>
      </c>
      <c s="90" t="str">
        <f>IF('S.D.PASTE SHEET'!AB1659="","",'S.D.PASTE SHEET'!AB1659)</f>
        <v/>
      </c>
      <c s="90" t="str">
        <f>IF('S.D.PASTE SHEET'!AC1659="","",'S.D.PASTE SHEET'!AC1659)</f>
        <v/>
      </c>
      <c s="90" t="str">
        <f>IF('S.D.PASTE SHEET'!AD1659="","",'S.D.PASTE SHEET'!AD1659)</f>
        <v/>
      </c>
      <c s="34"/>
      <c s="32" t="str">
        <f>IF(AK1659="","",IF(AK1659&gt;0,COUNT($AG$2:AG1659),""))</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59" s="32" t="str">
        <f>IF(BC1659="","",IF(BC1659&gt;0,COUNT($AY$2:AY1659),""))</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0" spans="1:66" ht="15.75" customHeight="1">
      <c r="A1660" s="90" t="str">
        <f>IF('S.D.PASTE SHEET'!A1660="","",'S.D.PASTE SHEET'!A1660)</f>
        <v/>
      </c>
      <c s="90" t="str">
        <f>IF('S.D.PASTE SHEET'!B1660="","",'S.D.PASTE SHEET'!B1660)</f>
        <v/>
      </c>
      <c s="90" t="str">
        <f>IF('S.D.PASTE SHEET'!C1660="","",'S.D.PASTE SHEET'!C1660)</f>
        <v/>
      </c>
      <c s="91" t="str">
        <f>IF('S.D.PASTE SHEET'!D1660="","",'S.D.PASTE SHEET'!D1660)</f>
        <v/>
      </c>
      <c s="90" t="str">
        <f>IF('S.D.PASTE SHEET'!E1660="","",UPPER('S.D.PASTE SHEET'!E1660))</f>
        <v/>
      </c>
      <c s="90" t="str">
        <f>IF('S.D.PASTE SHEET'!F1660="","",'S.D.PASTE SHEET'!F1660)</f>
        <v/>
      </c>
      <c s="90" t="str">
        <f>IF('S.D.PASTE SHEET'!G1660="","",UPPER('S.D.PASTE SHEET'!G1660))</f>
        <v/>
      </c>
      <c s="90" t="str">
        <f>IF('S.D.PASTE SHEET'!H1660="","",UPPER('S.D.PASTE SHEET'!H1660))</f>
        <v/>
      </c>
      <c s="90" t="str">
        <f>IF('S.D.PASTE SHEET'!I1660="","",'S.D.PASTE SHEET'!I1660)</f>
        <v/>
      </c>
      <c s="91" t="str">
        <f>IF('S.D.PASTE SHEET'!J1660="","",'S.D.PASTE SHEET'!J1660)</f>
        <v/>
      </c>
      <c s="90" t="str">
        <f>IF('S.D.PASTE SHEET'!K1660="","",'S.D.PASTE SHEET'!K1660)</f>
        <v/>
      </c>
      <c s="90" t="str">
        <f>IF('S.D.PASTE SHEET'!L1660="","",'S.D.PASTE SHEET'!L1660)</f>
        <v/>
      </c>
      <c s="90" t="str">
        <f>IF('S.D.PASTE SHEET'!M1660="","",'S.D.PASTE SHEET'!M1660)</f>
        <v/>
      </c>
      <c s="90" t="str">
        <f>IF('S.D.PASTE SHEET'!N1660="","",'S.D.PASTE SHEET'!N1660)</f>
        <v/>
      </c>
      <c s="90" t="str">
        <f>IF('S.D.PASTE SHEET'!O1660="","",'S.D.PASTE SHEET'!O1660)</f>
        <v/>
      </c>
      <c s="90" t="str">
        <f>IF('S.D.PASTE SHEET'!P1660="","",'S.D.PASTE SHEET'!P1660)</f>
        <v/>
      </c>
      <c s="90" t="str">
        <f>IF('S.D.PASTE SHEET'!Q1660="","",'S.D.PASTE SHEET'!Q1660)</f>
        <v/>
      </c>
      <c s="90" t="str">
        <f>IF('S.D.PASTE SHEET'!R1660="","",'S.D.PASTE SHEET'!R1660)</f>
        <v/>
      </c>
      <c s="90" t="str">
        <f>IF('S.D.PASTE SHEET'!S1660="","",'S.D.PASTE SHEET'!S1660)</f>
        <v/>
      </c>
      <c s="90" t="str">
        <f>IF('S.D.PASTE SHEET'!T1660="","",'S.D.PASTE SHEET'!T1660)</f>
        <v/>
      </c>
      <c s="90" t="str">
        <f>IF('S.D.PASTE SHEET'!U1660="","",'S.D.PASTE SHEET'!U1660)</f>
        <v/>
      </c>
      <c s="90" t="str">
        <f>IF('S.D.PASTE SHEET'!V1660="","",'S.D.PASTE SHEET'!V1660)</f>
        <v/>
      </c>
      <c s="90" t="str">
        <f>IF('S.D.PASTE SHEET'!W1660="","",'S.D.PASTE SHEET'!W1660)</f>
        <v/>
      </c>
      <c s="90" t="str">
        <f>IF('S.D.PASTE SHEET'!X1660="","",'S.D.PASTE SHEET'!X1660)</f>
        <v/>
      </c>
      <c s="90" t="str">
        <f>IF('S.D.PASTE SHEET'!Y1660="","",'S.D.PASTE SHEET'!Y1660)</f>
        <v/>
      </c>
      <c s="90" t="str">
        <f>IF('S.D.PASTE SHEET'!Z1660="","",'S.D.PASTE SHEET'!Z1660)</f>
        <v/>
      </c>
      <c s="90" t="str">
        <f>IF('S.D.PASTE SHEET'!AA1660="","",'S.D.PASTE SHEET'!AA1660)</f>
        <v/>
      </c>
      <c s="90" t="str">
        <f>IF('S.D.PASTE SHEET'!AB1660="","",'S.D.PASTE SHEET'!AB1660)</f>
        <v/>
      </c>
      <c s="90" t="str">
        <f>IF('S.D.PASTE SHEET'!AC1660="","",'S.D.PASTE SHEET'!AC1660)</f>
        <v/>
      </c>
      <c s="90" t="str">
        <f>IF('S.D.PASTE SHEET'!AD1660="","",'S.D.PASTE SHEET'!AD1660)</f>
        <v/>
      </c>
      <c s="34"/>
      <c s="32" t="str">
        <f>IF(AK1660="","",IF(AK1660&gt;0,COUNT($AG$2:AG1660),""))</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60" s="32" t="str">
        <f>IF(BC1660="","",IF(BC1660&gt;0,COUNT($AY$2:AY1660),""))</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1" spans="1:66" ht="15.75" customHeight="1">
      <c r="A1661" s="90" t="str">
        <f>IF('S.D.PASTE SHEET'!A1661="","",'S.D.PASTE SHEET'!A1661)</f>
        <v/>
      </c>
      <c s="90" t="str">
        <f>IF('S.D.PASTE SHEET'!B1661="","",'S.D.PASTE SHEET'!B1661)</f>
        <v/>
      </c>
      <c s="90" t="str">
        <f>IF('S.D.PASTE SHEET'!C1661="","",'S.D.PASTE SHEET'!C1661)</f>
        <v/>
      </c>
      <c s="91" t="str">
        <f>IF('S.D.PASTE SHEET'!D1661="","",'S.D.PASTE SHEET'!D1661)</f>
        <v/>
      </c>
      <c s="90" t="str">
        <f>IF('S.D.PASTE SHEET'!E1661="","",UPPER('S.D.PASTE SHEET'!E1661))</f>
        <v/>
      </c>
      <c s="90" t="str">
        <f>IF('S.D.PASTE SHEET'!F1661="","",'S.D.PASTE SHEET'!F1661)</f>
        <v/>
      </c>
      <c s="90" t="str">
        <f>IF('S.D.PASTE SHEET'!G1661="","",UPPER('S.D.PASTE SHEET'!G1661))</f>
        <v/>
      </c>
      <c s="90" t="str">
        <f>IF('S.D.PASTE SHEET'!H1661="","",UPPER('S.D.PASTE SHEET'!H1661))</f>
        <v/>
      </c>
      <c s="90" t="str">
        <f>IF('S.D.PASTE SHEET'!I1661="","",'S.D.PASTE SHEET'!I1661)</f>
        <v/>
      </c>
      <c s="91" t="str">
        <f>IF('S.D.PASTE SHEET'!J1661="","",'S.D.PASTE SHEET'!J1661)</f>
        <v/>
      </c>
      <c s="90" t="str">
        <f>IF('S.D.PASTE SHEET'!K1661="","",'S.D.PASTE SHEET'!K1661)</f>
        <v/>
      </c>
      <c s="90" t="str">
        <f>IF('S.D.PASTE SHEET'!L1661="","",'S.D.PASTE SHEET'!L1661)</f>
        <v/>
      </c>
      <c s="90" t="str">
        <f>IF('S.D.PASTE SHEET'!M1661="","",'S.D.PASTE SHEET'!M1661)</f>
        <v/>
      </c>
      <c s="90" t="str">
        <f>IF('S.D.PASTE SHEET'!N1661="","",'S.D.PASTE SHEET'!N1661)</f>
        <v/>
      </c>
      <c s="90" t="str">
        <f>IF('S.D.PASTE SHEET'!O1661="","",'S.D.PASTE SHEET'!O1661)</f>
        <v/>
      </c>
      <c s="90" t="str">
        <f>IF('S.D.PASTE SHEET'!P1661="","",'S.D.PASTE SHEET'!P1661)</f>
        <v/>
      </c>
      <c s="90" t="str">
        <f>IF('S.D.PASTE SHEET'!Q1661="","",'S.D.PASTE SHEET'!Q1661)</f>
        <v/>
      </c>
      <c s="90" t="str">
        <f>IF('S.D.PASTE SHEET'!R1661="","",'S.D.PASTE SHEET'!R1661)</f>
        <v/>
      </c>
      <c s="90" t="str">
        <f>IF('S.D.PASTE SHEET'!S1661="","",'S.D.PASTE SHEET'!S1661)</f>
        <v/>
      </c>
      <c s="90" t="str">
        <f>IF('S.D.PASTE SHEET'!T1661="","",'S.D.PASTE SHEET'!T1661)</f>
        <v/>
      </c>
      <c s="90" t="str">
        <f>IF('S.D.PASTE SHEET'!U1661="","",'S.D.PASTE SHEET'!U1661)</f>
        <v/>
      </c>
      <c s="90" t="str">
        <f>IF('S.D.PASTE SHEET'!V1661="","",'S.D.PASTE SHEET'!V1661)</f>
        <v/>
      </c>
      <c s="90" t="str">
        <f>IF('S.D.PASTE SHEET'!W1661="","",'S.D.PASTE SHEET'!W1661)</f>
        <v/>
      </c>
      <c s="90" t="str">
        <f>IF('S.D.PASTE SHEET'!X1661="","",'S.D.PASTE SHEET'!X1661)</f>
        <v/>
      </c>
      <c s="90" t="str">
        <f>IF('S.D.PASTE SHEET'!Y1661="","",'S.D.PASTE SHEET'!Y1661)</f>
        <v/>
      </c>
      <c s="90" t="str">
        <f>IF('S.D.PASTE SHEET'!Z1661="","",'S.D.PASTE SHEET'!Z1661)</f>
        <v/>
      </c>
      <c s="90" t="str">
        <f>IF('S.D.PASTE SHEET'!AA1661="","",'S.D.PASTE SHEET'!AA1661)</f>
        <v/>
      </c>
      <c s="90" t="str">
        <f>IF('S.D.PASTE SHEET'!AB1661="","",'S.D.PASTE SHEET'!AB1661)</f>
        <v/>
      </c>
      <c s="90" t="str">
        <f>IF('S.D.PASTE SHEET'!AC1661="","",'S.D.PASTE SHEET'!AC1661)</f>
        <v/>
      </c>
      <c s="90" t="str">
        <f>IF('S.D.PASTE SHEET'!AD1661="","",'S.D.PASTE SHEET'!AD1661)</f>
        <v/>
      </c>
      <c s="34"/>
      <c s="32" t="str">
        <f>IF(AK1661="","",IF(AK1661&gt;0,COUNT($AG$2:AG1661),""))</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61" s="32" t="str">
        <f>IF(BC1661="","",IF(BC1661&gt;0,COUNT($AY$2:AY1661),""))</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2" spans="1:66" ht="15.75" customHeight="1">
      <c r="A1662" s="90" t="str">
        <f>IF('S.D.PASTE SHEET'!A1662="","",'S.D.PASTE SHEET'!A1662)</f>
        <v/>
      </c>
      <c s="90" t="str">
        <f>IF('S.D.PASTE SHEET'!B1662="","",'S.D.PASTE SHEET'!B1662)</f>
        <v/>
      </c>
      <c s="90" t="str">
        <f>IF('S.D.PASTE SHEET'!C1662="","",'S.D.PASTE SHEET'!C1662)</f>
        <v/>
      </c>
      <c s="91" t="str">
        <f>IF('S.D.PASTE SHEET'!D1662="","",'S.D.PASTE SHEET'!D1662)</f>
        <v/>
      </c>
      <c s="90" t="str">
        <f>IF('S.D.PASTE SHEET'!E1662="","",UPPER('S.D.PASTE SHEET'!E1662))</f>
        <v/>
      </c>
      <c s="90" t="str">
        <f>IF('S.D.PASTE SHEET'!F1662="","",'S.D.PASTE SHEET'!F1662)</f>
        <v/>
      </c>
      <c s="90" t="str">
        <f>IF('S.D.PASTE SHEET'!G1662="","",UPPER('S.D.PASTE SHEET'!G1662))</f>
        <v/>
      </c>
      <c s="90" t="str">
        <f>IF('S.D.PASTE SHEET'!H1662="","",UPPER('S.D.PASTE SHEET'!H1662))</f>
        <v/>
      </c>
      <c s="90" t="str">
        <f>IF('S.D.PASTE SHEET'!I1662="","",'S.D.PASTE SHEET'!I1662)</f>
        <v/>
      </c>
      <c s="91" t="str">
        <f>IF('S.D.PASTE SHEET'!J1662="","",'S.D.PASTE SHEET'!J1662)</f>
        <v/>
      </c>
      <c s="90" t="str">
        <f>IF('S.D.PASTE SHEET'!K1662="","",'S.D.PASTE SHEET'!K1662)</f>
        <v/>
      </c>
      <c s="90" t="str">
        <f>IF('S.D.PASTE SHEET'!L1662="","",'S.D.PASTE SHEET'!L1662)</f>
        <v/>
      </c>
      <c s="90" t="str">
        <f>IF('S.D.PASTE SHEET'!M1662="","",'S.D.PASTE SHEET'!M1662)</f>
        <v/>
      </c>
      <c s="90" t="str">
        <f>IF('S.D.PASTE SHEET'!N1662="","",'S.D.PASTE SHEET'!N1662)</f>
        <v/>
      </c>
      <c s="90" t="str">
        <f>IF('S.D.PASTE SHEET'!O1662="","",'S.D.PASTE SHEET'!O1662)</f>
        <v/>
      </c>
      <c s="90" t="str">
        <f>IF('S.D.PASTE SHEET'!P1662="","",'S.D.PASTE SHEET'!P1662)</f>
        <v/>
      </c>
      <c s="90" t="str">
        <f>IF('S.D.PASTE SHEET'!Q1662="","",'S.D.PASTE SHEET'!Q1662)</f>
        <v/>
      </c>
      <c s="90" t="str">
        <f>IF('S.D.PASTE SHEET'!R1662="","",'S.D.PASTE SHEET'!R1662)</f>
        <v/>
      </c>
      <c s="90" t="str">
        <f>IF('S.D.PASTE SHEET'!S1662="","",'S.D.PASTE SHEET'!S1662)</f>
        <v/>
      </c>
      <c s="90" t="str">
        <f>IF('S.D.PASTE SHEET'!T1662="","",'S.D.PASTE SHEET'!T1662)</f>
        <v/>
      </c>
      <c s="90" t="str">
        <f>IF('S.D.PASTE SHEET'!U1662="","",'S.D.PASTE SHEET'!U1662)</f>
        <v/>
      </c>
      <c s="90" t="str">
        <f>IF('S.D.PASTE SHEET'!V1662="","",'S.D.PASTE SHEET'!V1662)</f>
        <v/>
      </c>
      <c s="90" t="str">
        <f>IF('S.D.PASTE SHEET'!W1662="","",'S.D.PASTE SHEET'!W1662)</f>
        <v/>
      </c>
      <c s="90" t="str">
        <f>IF('S.D.PASTE SHEET'!X1662="","",'S.D.PASTE SHEET'!X1662)</f>
        <v/>
      </c>
      <c s="90" t="str">
        <f>IF('S.D.PASTE SHEET'!Y1662="","",'S.D.PASTE SHEET'!Y1662)</f>
        <v/>
      </c>
      <c s="90" t="str">
        <f>IF('S.D.PASTE SHEET'!Z1662="","",'S.D.PASTE SHEET'!Z1662)</f>
        <v/>
      </c>
      <c s="90" t="str">
        <f>IF('S.D.PASTE SHEET'!AA1662="","",'S.D.PASTE SHEET'!AA1662)</f>
        <v/>
      </c>
      <c s="90" t="str">
        <f>IF('S.D.PASTE SHEET'!AB1662="","",'S.D.PASTE SHEET'!AB1662)</f>
        <v/>
      </c>
      <c s="90" t="str">
        <f>IF('S.D.PASTE SHEET'!AC1662="","",'S.D.PASTE SHEET'!AC1662)</f>
        <v/>
      </c>
      <c s="90" t="str">
        <f>IF('S.D.PASTE SHEET'!AD1662="","",'S.D.PASTE SHEET'!AD1662)</f>
        <v/>
      </c>
      <c s="34"/>
      <c s="32" t="str">
        <f>IF(AK1662="","",IF(AK1662&gt;0,COUNT($AG$2:AG1662),""))</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62" s="32" t="str">
        <f>IF(BC1662="","",IF(BC1662&gt;0,COUNT($AY$2:AY1662),""))</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3" spans="1:66" ht="15.75" customHeight="1">
      <c r="A1663" s="90" t="str">
        <f>IF('S.D.PASTE SHEET'!A1663="","",'S.D.PASTE SHEET'!A1663)</f>
        <v/>
      </c>
      <c s="90" t="str">
        <f>IF('S.D.PASTE SHEET'!B1663="","",'S.D.PASTE SHEET'!B1663)</f>
        <v/>
      </c>
      <c s="90" t="str">
        <f>IF('S.D.PASTE SHEET'!C1663="","",'S.D.PASTE SHEET'!C1663)</f>
        <v/>
      </c>
      <c s="91" t="str">
        <f>IF('S.D.PASTE SHEET'!D1663="","",'S.D.PASTE SHEET'!D1663)</f>
        <v/>
      </c>
      <c s="90" t="str">
        <f>IF('S.D.PASTE SHEET'!E1663="","",UPPER('S.D.PASTE SHEET'!E1663))</f>
        <v/>
      </c>
      <c s="90" t="str">
        <f>IF('S.D.PASTE SHEET'!F1663="","",'S.D.PASTE SHEET'!F1663)</f>
        <v/>
      </c>
      <c s="90" t="str">
        <f>IF('S.D.PASTE SHEET'!G1663="","",UPPER('S.D.PASTE SHEET'!G1663))</f>
        <v/>
      </c>
      <c s="90" t="str">
        <f>IF('S.D.PASTE SHEET'!H1663="","",UPPER('S.D.PASTE SHEET'!H1663))</f>
        <v/>
      </c>
      <c s="90" t="str">
        <f>IF('S.D.PASTE SHEET'!I1663="","",'S.D.PASTE SHEET'!I1663)</f>
        <v/>
      </c>
      <c s="91" t="str">
        <f>IF('S.D.PASTE SHEET'!J1663="","",'S.D.PASTE SHEET'!J1663)</f>
        <v/>
      </c>
      <c s="90" t="str">
        <f>IF('S.D.PASTE SHEET'!K1663="","",'S.D.PASTE SHEET'!K1663)</f>
        <v/>
      </c>
      <c s="90" t="str">
        <f>IF('S.D.PASTE SHEET'!L1663="","",'S.D.PASTE SHEET'!L1663)</f>
        <v/>
      </c>
      <c s="90" t="str">
        <f>IF('S.D.PASTE SHEET'!M1663="","",'S.D.PASTE SHEET'!M1663)</f>
        <v/>
      </c>
      <c s="90" t="str">
        <f>IF('S.D.PASTE SHEET'!N1663="","",'S.D.PASTE SHEET'!N1663)</f>
        <v/>
      </c>
      <c s="90" t="str">
        <f>IF('S.D.PASTE SHEET'!O1663="","",'S.D.PASTE SHEET'!O1663)</f>
        <v/>
      </c>
      <c s="90" t="str">
        <f>IF('S.D.PASTE SHEET'!P1663="","",'S.D.PASTE SHEET'!P1663)</f>
        <v/>
      </c>
      <c s="90" t="str">
        <f>IF('S.D.PASTE SHEET'!Q1663="","",'S.D.PASTE SHEET'!Q1663)</f>
        <v/>
      </c>
      <c s="90" t="str">
        <f>IF('S.D.PASTE SHEET'!R1663="","",'S.D.PASTE SHEET'!R1663)</f>
        <v/>
      </c>
      <c s="90" t="str">
        <f>IF('S.D.PASTE SHEET'!S1663="","",'S.D.PASTE SHEET'!S1663)</f>
        <v/>
      </c>
      <c s="90" t="str">
        <f>IF('S.D.PASTE SHEET'!T1663="","",'S.D.PASTE SHEET'!T1663)</f>
        <v/>
      </c>
      <c s="90" t="str">
        <f>IF('S.D.PASTE SHEET'!U1663="","",'S.D.PASTE SHEET'!U1663)</f>
        <v/>
      </c>
      <c s="90" t="str">
        <f>IF('S.D.PASTE SHEET'!V1663="","",'S.D.PASTE SHEET'!V1663)</f>
        <v/>
      </c>
      <c s="90" t="str">
        <f>IF('S.D.PASTE SHEET'!W1663="","",'S.D.PASTE SHEET'!W1663)</f>
        <v/>
      </c>
      <c s="90" t="str">
        <f>IF('S.D.PASTE SHEET'!X1663="","",'S.D.PASTE SHEET'!X1663)</f>
        <v/>
      </c>
      <c s="90" t="str">
        <f>IF('S.D.PASTE SHEET'!Y1663="","",'S.D.PASTE SHEET'!Y1663)</f>
        <v/>
      </c>
      <c s="90" t="str">
        <f>IF('S.D.PASTE SHEET'!Z1663="","",'S.D.PASTE SHEET'!Z1663)</f>
        <v/>
      </c>
      <c s="90" t="str">
        <f>IF('S.D.PASTE SHEET'!AA1663="","",'S.D.PASTE SHEET'!AA1663)</f>
        <v/>
      </c>
      <c s="90" t="str">
        <f>IF('S.D.PASTE SHEET'!AB1663="","",'S.D.PASTE SHEET'!AB1663)</f>
        <v/>
      </c>
      <c s="90" t="str">
        <f>IF('S.D.PASTE SHEET'!AC1663="","",'S.D.PASTE SHEET'!AC1663)</f>
        <v/>
      </c>
      <c s="90" t="str">
        <f>IF('S.D.PASTE SHEET'!AD1663="","",'S.D.PASTE SHEET'!AD1663)</f>
        <v/>
      </c>
      <c s="34"/>
      <c s="32" t="str">
        <f>IF(AK1663="","",IF(AK1663&gt;0,COUNT($AG$2:AG1663),""))</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63" s="32" t="str">
        <f>IF(BC1663="","",IF(BC1663&gt;0,COUNT($AY$2:AY1663),""))</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4" spans="1:66" ht="15.75" customHeight="1">
      <c r="A1664" s="90" t="str">
        <f>IF('S.D.PASTE SHEET'!A1664="","",'S.D.PASTE SHEET'!A1664)</f>
        <v/>
      </c>
      <c s="90" t="str">
        <f>IF('S.D.PASTE SHEET'!B1664="","",'S.D.PASTE SHEET'!B1664)</f>
        <v/>
      </c>
      <c s="90" t="str">
        <f>IF('S.D.PASTE SHEET'!C1664="","",'S.D.PASTE SHEET'!C1664)</f>
        <v/>
      </c>
      <c s="91" t="str">
        <f>IF('S.D.PASTE SHEET'!D1664="","",'S.D.PASTE SHEET'!D1664)</f>
        <v/>
      </c>
      <c s="90" t="str">
        <f>IF('S.D.PASTE SHEET'!E1664="","",UPPER('S.D.PASTE SHEET'!E1664))</f>
        <v/>
      </c>
      <c s="90" t="str">
        <f>IF('S.D.PASTE SHEET'!F1664="","",'S.D.PASTE SHEET'!F1664)</f>
        <v/>
      </c>
      <c s="90" t="str">
        <f>IF('S.D.PASTE SHEET'!G1664="","",UPPER('S.D.PASTE SHEET'!G1664))</f>
        <v/>
      </c>
      <c s="90" t="str">
        <f>IF('S.D.PASTE SHEET'!H1664="","",UPPER('S.D.PASTE SHEET'!H1664))</f>
        <v/>
      </c>
      <c s="90" t="str">
        <f>IF('S.D.PASTE SHEET'!I1664="","",'S.D.PASTE SHEET'!I1664)</f>
        <v/>
      </c>
      <c s="91" t="str">
        <f>IF('S.D.PASTE SHEET'!J1664="","",'S.D.PASTE SHEET'!J1664)</f>
        <v/>
      </c>
      <c s="90" t="str">
        <f>IF('S.D.PASTE SHEET'!K1664="","",'S.D.PASTE SHEET'!K1664)</f>
        <v/>
      </c>
      <c s="90" t="str">
        <f>IF('S.D.PASTE SHEET'!L1664="","",'S.D.PASTE SHEET'!L1664)</f>
        <v/>
      </c>
      <c s="90" t="str">
        <f>IF('S.D.PASTE SHEET'!M1664="","",'S.D.PASTE SHEET'!M1664)</f>
        <v/>
      </c>
      <c s="90" t="str">
        <f>IF('S.D.PASTE SHEET'!N1664="","",'S.D.PASTE SHEET'!N1664)</f>
        <v/>
      </c>
      <c s="90" t="str">
        <f>IF('S.D.PASTE SHEET'!O1664="","",'S.D.PASTE SHEET'!O1664)</f>
        <v/>
      </c>
      <c s="90" t="str">
        <f>IF('S.D.PASTE SHEET'!P1664="","",'S.D.PASTE SHEET'!P1664)</f>
        <v/>
      </c>
      <c s="90" t="str">
        <f>IF('S.D.PASTE SHEET'!Q1664="","",'S.D.PASTE SHEET'!Q1664)</f>
        <v/>
      </c>
      <c s="90" t="str">
        <f>IF('S.D.PASTE SHEET'!R1664="","",'S.D.PASTE SHEET'!R1664)</f>
        <v/>
      </c>
      <c s="90" t="str">
        <f>IF('S.D.PASTE SHEET'!S1664="","",'S.D.PASTE SHEET'!S1664)</f>
        <v/>
      </c>
      <c s="90" t="str">
        <f>IF('S.D.PASTE SHEET'!T1664="","",'S.D.PASTE SHEET'!T1664)</f>
        <v/>
      </c>
      <c s="90" t="str">
        <f>IF('S.D.PASTE SHEET'!U1664="","",'S.D.PASTE SHEET'!U1664)</f>
        <v/>
      </c>
      <c s="90" t="str">
        <f>IF('S.D.PASTE SHEET'!V1664="","",'S.D.PASTE SHEET'!V1664)</f>
        <v/>
      </c>
      <c s="90" t="str">
        <f>IF('S.D.PASTE SHEET'!W1664="","",'S.D.PASTE SHEET'!W1664)</f>
        <v/>
      </c>
      <c s="90" t="str">
        <f>IF('S.D.PASTE SHEET'!X1664="","",'S.D.PASTE SHEET'!X1664)</f>
        <v/>
      </c>
      <c s="90" t="str">
        <f>IF('S.D.PASTE SHEET'!Y1664="","",'S.D.PASTE SHEET'!Y1664)</f>
        <v/>
      </c>
      <c s="90" t="str">
        <f>IF('S.D.PASTE SHEET'!Z1664="","",'S.D.PASTE SHEET'!Z1664)</f>
        <v/>
      </c>
      <c s="90" t="str">
        <f>IF('S.D.PASTE SHEET'!AA1664="","",'S.D.PASTE SHEET'!AA1664)</f>
        <v/>
      </c>
      <c s="90" t="str">
        <f>IF('S.D.PASTE SHEET'!AB1664="","",'S.D.PASTE SHEET'!AB1664)</f>
        <v/>
      </c>
      <c s="90" t="str">
        <f>IF('S.D.PASTE SHEET'!AC1664="","",'S.D.PASTE SHEET'!AC1664)</f>
        <v/>
      </c>
      <c s="90" t="str">
        <f>IF('S.D.PASTE SHEET'!AD1664="","",'S.D.PASTE SHEET'!AD1664)</f>
        <v/>
      </c>
      <c s="34"/>
      <c s="32" t="str">
        <f>IF(AK1664="","",IF(AK1664&gt;0,COUNT($AG$2:AG1664),""))</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 t="shared" si="233"/>
        <v/>
      </c>
      <c r="AX1664" s="32" t="str">
        <f>IF(BC1664="","",IF(BC1664&gt;0,COUNT($AY$2:AY1664),""))</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5" spans="1:66" ht="15.75" customHeight="1">
      <c r="A1665" s="90" t="str">
        <f>IF('S.D.PASTE SHEET'!A1665="","",'S.D.PASTE SHEET'!A1665)</f>
        <v/>
      </c>
      <c s="90" t="str">
        <f>IF('S.D.PASTE SHEET'!B1665="","",'S.D.PASTE SHEET'!B1665)</f>
        <v/>
      </c>
      <c s="90" t="str">
        <f>IF('S.D.PASTE SHEET'!C1665="","",'S.D.PASTE SHEET'!C1665)</f>
        <v/>
      </c>
      <c s="91" t="str">
        <f>IF('S.D.PASTE SHEET'!D1665="","",'S.D.PASTE SHEET'!D1665)</f>
        <v/>
      </c>
      <c s="90" t="str">
        <f>IF('S.D.PASTE SHEET'!E1665="","",UPPER('S.D.PASTE SHEET'!E1665))</f>
        <v/>
      </c>
      <c s="90" t="str">
        <f>IF('S.D.PASTE SHEET'!F1665="","",'S.D.PASTE SHEET'!F1665)</f>
        <v/>
      </c>
      <c s="90" t="str">
        <f>IF('S.D.PASTE SHEET'!G1665="","",UPPER('S.D.PASTE SHEET'!G1665))</f>
        <v/>
      </c>
      <c s="90" t="str">
        <f>IF('S.D.PASTE SHEET'!H1665="","",UPPER('S.D.PASTE SHEET'!H1665))</f>
        <v/>
      </c>
      <c s="90" t="str">
        <f>IF('S.D.PASTE SHEET'!I1665="","",'S.D.PASTE SHEET'!I1665)</f>
        <v/>
      </c>
      <c s="91" t="str">
        <f>IF('S.D.PASTE SHEET'!J1665="","",'S.D.PASTE SHEET'!J1665)</f>
        <v/>
      </c>
      <c s="90" t="str">
        <f>IF('S.D.PASTE SHEET'!K1665="","",'S.D.PASTE SHEET'!K1665)</f>
        <v/>
      </c>
      <c s="90" t="str">
        <f>IF('S.D.PASTE SHEET'!L1665="","",'S.D.PASTE SHEET'!L1665)</f>
        <v/>
      </c>
      <c s="90" t="str">
        <f>IF('S.D.PASTE SHEET'!M1665="","",'S.D.PASTE SHEET'!M1665)</f>
        <v/>
      </c>
      <c s="90" t="str">
        <f>IF('S.D.PASTE SHEET'!N1665="","",'S.D.PASTE SHEET'!N1665)</f>
        <v/>
      </c>
      <c s="90" t="str">
        <f>IF('S.D.PASTE SHEET'!O1665="","",'S.D.PASTE SHEET'!O1665)</f>
        <v/>
      </c>
      <c s="90" t="str">
        <f>IF('S.D.PASTE SHEET'!P1665="","",'S.D.PASTE SHEET'!P1665)</f>
        <v/>
      </c>
      <c s="90" t="str">
        <f>IF('S.D.PASTE SHEET'!Q1665="","",'S.D.PASTE SHEET'!Q1665)</f>
        <v/>
      </c>
      <c s="90" t="str">
        <f>IF('S.D.PASTE SHEET'!R1665="","",'S.D.PASTE SHEET'!R1665)</f>
        <v/>
      </c>
      <c s="90" t="str">
        <f>IF('S.D.PASTE SHEET'!S1665="","",'S.D.PASTE SHEET'!S1665)</f>
        <v/>
      </c>
      <c s="90" t="str">
        <f>IF('S.D.PASTE SHEET'!T1665="","",'S.D.PASTE SHEET'!T1665)</f>
        <v/>
      </c>
      <c s="90" t="str">
        <f>IF('S.D.PASTE SHEET'!U1665="","",'S.D.PASTE SHEET'!U1665)</f>
        <v/>
      </c>
      <c s="90" t="str">
        <f>IF('S.D.PASTE SHEET'!V1665="","",'S.D.PASTE SHEET'!V1665)</f>
        <v/>
      </c>
      <c s="90" t="str">
        <f>IF('S.D.PASTE SHEET'!W1665="","",'S.D.PASTE SHEET'!W1665)</f>
        <v/>
      </c>
      <c s="90" t="str">
        <f>IF('S.D.PASTE SHEET'!X1665="","",'S.D.PASTE SHEET'!X1665)</f>
        <v/>
      </c>
      <c s="90" t="str">
        <f>IF('S.D.PASTE SHEET'!Y1665="","",'S.D.PASTE SHEET'!Y1665)</f>
        <v/>
      </c>
      <c s="90" t="str">
        <f>IF('S.D.PASTE SHEET'!Z1665="","",'S.D.PASTE SHEET'!Z1665)</f>
        <v/>
      </c>
      <c s="90" t="str">
        <f>IF('S.D.PASTE SHEET'!AA1665="","",'S.D.PASTE SHEET'!AA1665)</f>
        <v/>
      </c>
      <c s="90" t="str">
        <f>IF('S.D.PASTE SHEET'!AB1665="","",'S.D.PASTE SHEET'!AB1665)</f>
        <v/>
      </c>
      <c s="90" t="str">
        <f>IF('S.D.PASTE SHEET'!AC1665="","",'S.D.PASTE SHEET'!AC1665)</f>
        <v/>
      </c>
      <c s="90" t="str">
        <f>IF('S.D.PASTE SHEET'!AD1665="","",'S.D.PASTE SHEET'!AD1665)</f>
        <v/>
      </c>
      <c s="34"/>
      <c s="32" t="str">
        <f>IF(AK1665="","",IF(AK1665&gt;0,COUNT($AG$2:AG1665),""))</f>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37" t="str">
        <f t="shared" si="233"/>
        <v/>
      </c>
      <c s="10" t="str">
        <f t="shared" si="233"/>
        <v/>
      </c>
      <c s="10" t="str">
        <f t="shared" si="233"/>
        <v/>
      </c>
      <c s="10" t="str">
        <f t="shared" si="233"/>
        <v/>
      </c>
      <c s="10" t="str">
        <f t="shared" si="233"/>
        <v/>
      </c>
      <c s="10" t="str">
        <f t="shared" si="233"/>
        <v/>
      </c>
      <c s="10" t="str">
        <f>IF(AND($AJ$1=5,$A1665=5),P1665,"")</f>
        <v/>
      </c>
      <c r="AX1665" s="32" t="str">
        <f>IF(BC1665="","",IF(BC1665&gt;0,COUNT($AY$2:AY1665),""))</f>
        <v/>
      </c>
      <c s="10" t="str">
        <f t="shared" si="227"/>
        <v/>
      </c>
      <c s="10" t="str">
        <f t="shared" si="234"/>
        <v/>
      </c>
      <c s="10" t="str">
        <f t="shared" si="234"/>
        <v/>
      </c>
      <c s="39" t="str">
        <f t="shared" si="234"/>
        <v/>
      </c>
      <c s="10" t="str">
        <f t="shared" si="234"/>
        <v/>
      </c>
      <c s="10" t="str">
        <f t="shared" si="234"/>
        <v/>
      </c>
      <c s="10" t="str">
        <f t="shared" si="234"/>
        <v/>
      </c>
      <c s="10" t="str">
        <f t="shared" si="234"/>
        <v/>
      </c>
      <c s="10" t="str">
        <f t="shared" si="234"/>
        <v/>
      </c>
      <c s="39" t="str">
        <f t="shared" si="234"/>
        <v/>
      </c>
      <c s="10" t="str">
        <f t="shared" si="234"/>
        <v/>
      </c>
      <c s="10" t="str">
        <f t="shared" si="234"/>
        <v/>
      </c>
      <c s="10" t="str">
        <f t="shared" si="234"/>
        <v/>
      </c>
      <c s="10" t="str">
        <f t="shared" si="234"/>
        <v/>
      </c>
      <c s="10" t="str">
        <f t="shared" si="234"/>
        <v/>
      </c>
      <c s="10" t="str">
        <f t="shared" si="234"/>
        <v/>
      </c>
    </row>
    <row r="1666" spans="1:66" ht="15.75" customHeight="1">
      <c r="A1666" s="90" t="str">
        <f>IF('S.D.PASTE SHEET'!A1666="","",'S.D.PASTE SHEET'!A1666)</f>
        <v/>
      </c>
      <c s="90" t="str">
        <f>IF('S.D.PASTE SHEET'!B1666="","",'S.D.PASTE SHEET'!B1666)</f>
        <v/>
      </c>
      <c s="90" t="str">
        <f>IF('S.D.PASTE SHEET'!C1666="","",'S.D.PASTE SHEET'!C1666)</f>
        <v/>
      </c>
      <c s="91" t="str">
        <f>IF('S.D.PASTE SHEET'!D1666="","",'S.D.PASTE SHEET'!D1666)</f>
        <v/>
      </c>
      <c s="90" t="str">
        <f>IF('S.D.PASTE SHEET'!E1666="","",UPPER('S.D.PASTE SHEET'!E1666))</f>
        <v/>
      </c>
      <c s="90" t="str">
        <f>IF('S.D.PASTE SHEET'!F1666="","",'S.D.PASTE SHEET'!F1666)</f>
        <v/>
      </c>
      <c s="90" t="str">
        <f>IF('S.D.PASTE SHEET'!G1666="","",UPPER('S.D.PASTE SHEET'!G1666))</f>
        <v/>
      </c>
      <c s="90" t="str">
        <f>IF('S.D.PASTE SHEET'!H1666="","",UPPER('S.D.PASTE SHEET'!H1666))</f>
        <v/>
      </c>
      <c s="90" t="str">
        <f>IF('S.D.PASTE SHEET'!I1666="","",'S.D.PASTE SHEET'!I1666)</f>
        <v/>
      </c>
      <c s="91" t="str">
        <f>IF('S.D.PASTE SHEET'!J1666="","",'S.D.PASTE SHEET'!J1666)</f>
        <v/>
      </c>
      <c s="90" t="str">
        <f>IF('S.D.PASTE SHEET'!K1666="","",'S.D.PASTE SHEET'!K1666)</f>
        <v/>
      </c>
      <c s="90" t="str">
        <f>IF('S.D.PASTE SHEET'!L1666="","",'S.D.PASTE SHEET'!L1666)</f>
        <v/>
      </c>
      <c s="90" t="str">
        <f>IF('S.D.PASTE SHEET'!M1666="","",'S.D.PASTE SHEET'!M1666)</f>
        <v/>
      </c>
      <c s="90" t="str">
        <f>IF('S.D.PASTE SHEET'!N1666="","",'S.D.PASTE SHEET'!N1666)</f>
        <v/>
      </c>
      <c s="90" t="str">
        <f>IF('S.D.PASTE SHEET'!O1666="","",'S.D.PASTE SHEET'!O1666)</f>
        <v/>
      </c>
      <c s="90" t="str">
        <f>IF('S.D.PASTE SHEET'!P1666="","",'S.D.PASTE SHEET'!P1666)</f>
        <v/>
      </c>
      <c s="90" t="str">
        <f>IF('S.D.PASTE SHEET'!Q1666="","",'S.D.PASTE SHEET'!Q1666)</f>
        <v/>
      </c>
      <c s="90" t="str">
        <f>IF('S.D.PASTE SHEET'!R1666="","",'S.D.PASTE SHEET'!R1666)</f>
        <v/>
      </c>
      <c s="90" t="str">
        <f>IF('S.D.PASTE SHEET'!S1666="","",'S.D.PASTE SHEET'!S1666)</f>
        <v/>
      </c>
      <c s="90" t="str">
        <f>IF('S.D.PASTE SHEET'!T1666="","",'S.D.PASTE SHEET'!T1666)</f>
        <v/>
      </c>
      <c s="90" t="str">
        <f>IF('S.D.PASTE SHEET'!U1666="","",'S.D.PASTE SHEET'!U1666)</f>
        <v/>
      </c>
      <c s="90" t="str">
        <f>IF('S.D.PASTE SHEET'!V1666="","",'S.D.PASTE SHEET'!V1666)</f>
        <v/>
      </c>
      <c s="90" t="str">
        <f>IF('S.D.PASTE SHEET'!W1666="","",'S.D.PASTE SHEET'!W1666)</f>
        <v/>
      </c>
      <c s="90" t="str">
        <f>IF('S.D.PASTE SHEET'!X1666="","",'S.D.PASTE SHEET'!X1666)</f>
        <v/>
      </c>
      <c s="90" t="str">
        <f>IF('S.D.PASTE SHEET'!Y1666="","",'S.D.PASTE SHEET'!Y1666)</f>
        <v/>
      </c>
      <c s="90" t="str">
        <f>IF('S.D.PASTE SHEET'!Z1666="","",'S.D.PASTE SHEET'!Z1666)</f>
        <v/>
      </c>
      <c s="90" t="str">
        <f>IF('S.D.PASTE SHEET'!AA1666="","",'S.D.PASTE SHEET'!AA1666)</f>
        <v/>
      </c>
      <c s="90" t="str">
        <f>IF('S.D.PASTE SHEET'!AB1666="","",'S.D.PASTE SHEET'!AB1666)</f>
        <v/>
      </c>
      <c s="90" t="str">
        <f>IF('S.D.PASTE SHEET'!AC1666="","",'S.D.PASTE SHEET'!AC1666)</f>
        <v/>
      </c>
      <c s="90" t="str">
        <f>IF('S.D.PASTE SHEET'!AD1666="","",'S.D.PASTE SHEET'!AD1666)</f>
        <v/>
      </c>
      <c s="34"/>
      <c s="32" t="str">
        <f>IF(AK1666="","",IF(AK1666&gt;0,COUNT($AG$2:AG1666),""))</f>
        <v/>
      </c>
      <c s="10" t="str">
        <f t="shared" si="235" ref="AG1666:AV1681">IF(AND($AJ$1=5,$A1666=5),A1666,"")</f>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66" s="32" t="str">
        <f>IF(BC1666="","",IF(BC1666&gt;0,COUNT($AY$2:AY1666),""))</f>
        <v/>
      </c>
      <c s="10" t="str">
        <f t="shared" si="236" ref="AY1666:AY1729">IF(AND($BB$1=5,$A1666=5,$BC$1=B1666),A1666,"")</f>
        <v/>
      </c>
      <c s="10" t="str">
        <f t="shared" si="237" ref="AZ1666:BN1681">IF(AND($BB$1=5,$A1666=5,$BC$1=$B1666),B1666,"")</f>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67" spans="1:66" ht="15.75" customHeight="1">
      <c r="A1667" s="90" t="str">
        <f>IF('S.D.PASTE SHEET'!A1667="","",'S.D.PASTE SHEET'!A1667)</f>
        <v/>
      </c>
      <c s="90" t="str">
        <f>IF('S.D.PASTE SHEET'!B1667="","",'S.D.PASTE SHEET'!B1667)</f>
        <v/>
      </c>
      <c s="90" t="str">
        <f>IF('S.D.PASTE SHEET'!C1667="","",'S.D.PASTE SHEET'!C1667)</f>
        <v/>
      </c>
      <c s="91" t="str">
        <f>IF('S.D.PASTE SHEET'!D1667="","",'S.D.PASTE SHEET'!D1667)</f>
        <v/>
      </c>
      <c s="90" t="str">
        <f>IF('S.D.PASTE SHEET'!E1667="","",UPPER('S.D.PASTE SHEET'!E1667))</f>
        <v/>
      </c>
      <c s="90" t="str">
        <f>IF('S.D.PASTE SHEET'!F1667="","",'S.D.PASTE SHEET'!F1667)</f>
        <v/>
      </c>
      <c s="90" t="str">
        <f>IF('S.D.PASTE SHEET'!G1667="","",UPPER('S.D.PASTE SHEET'!G1667))</f>
        <v/>
      </c>
      <c s="90" t="str">
        <f>IF('S.D.PASTE SHEET'!H1667="","",UPPER('S.D.PASTE SHEET'!H1667))</f>
        <v/>
      </c>
      <c s="90" t="str">
        <f>IF('S.D.PASTE SHEET'!I1667="","",'S.D.PASTE SHEET'!I1667)</f>
        <v/>
      </c>
      <c s="91" t="str">
        <f>IF('S.D.PASTE SHEET'!J1667="","",'S.D.PASTE SHEET'!J1667)</f>
        <v/>
      </c>
      <c s="90" t="str">
        <f>IF('S.D.PASTE SHEET'!K1667="","",'S.D.PASTE SHEET'!K1667)</f>
        <v/>
      </c>
      <c s="90" t="str">
        <f>IF('S.D.PASTE SHEET'!L1667="","",'S.D.PASTE SHEET'!L1667)</f>
        <v/>
      </c>
      <c s="90" t="str">
        <f>IF('S.D.PASTE SHEET'!M1667="","",'S.D.PASTE SHEET'!M1667)</f>
        <v/>
      </c>
      <c s="90" t="str">
        <f>IF('S.D.PASTE SHEET'!N1667="","",'S.D.PASTE SHEET'!N1667)</f>
        <v/>
      </c>
      <c s="90" t="str">
        <f>IF('S.D.PASTE SHEET'!O1667="","",'S.D.PASTE SHEET'!O1667)</f>
        <v/>
      </c>
      <c s="90" t="str">
        <f>IF('S.D.PASTE SHEET'!P1667="","",'S.D.PASTE SHEET'!P1667)</f>
        <v/>
      </c>
      <c s="90" t="str">
        <f>IF('S.D.PASTE SHEET'!Q1667="","",'S.D.PASTE SHEET'!Q1667)</f>
        <v/>
      </c>
      <c s="90" t="str">
        <f>IF('S.D.PASTE SHEET'!R1667="","",'S.D.PASTE SHEET'!R1667)</f>
        <v/>
      </c>
      <c s="90" t="str">
        <f>IF('S.D.PASTE SHEET'!S1667="","",'S.D.PASTE SHEET'!S1667)</f>
        <v/>
      </c>
      <c s="90" t="str">
        <f>IF('S.D.PASTE SHEET'!T1667="","",'S.D.PASTE SHEET'!T1667)</f>
        <v/>
      </c>
      <c s="90" t="str">
        <f>IF('S.D.PASTE SHEET'!U1667="","",'S.D.PASTE SHEET'!U1667)</f>
        <v/>
      </c>
      <c s="90" t="str">
        <f>IF('S.D.PASTE SHEET'!V1667="","",'S.D.PASTE SHEET'!V1667)</f>
        <v/>
      </c>
      <c s="90" t="str">
        <f>IF('S.D.PASTE SHEET'!W1667="","",'S.D.PASTE SHEET'!W1667)</f>
        <v/>
      </c>
      <c s="90" t="str">
        <f>IF('S.D.PASTE SHEET'!X1667="","",'S.D.PASTE SHEET'!X1667)</f>
        <v/>
      </c>
      <c s="90" t="str">
        <f>IF('S.D.PASTE SHEET'!Y1667="","",'S.D.PASTE SHEET'!Y1667)</f>
        <v/>
      </c>
      <c s="90" t="str">
        <f>IF('S.D.PASTE SHEET'!Z1667="","",'S.D.PASTE SHEET'!Z1667)</f>
        <v/>
      </c>
      <c s="90" t="str">
        <f>IF('S.D.PASTE SHEET'!AA1667="","",'S.D.PASTE SHEET'!AA1667)</f>
        <v/>
      </c>
      <c s="90" t="str">
        <f>IF('S.D.PASTE SHEET'!AB1667="","",'S.D.PASTE SHEET'!AB1667)</f>
        <v/>
      </c>
      <c s="90" t="str">
        <f>IF('S.D.PASTE SHEET'!AC1667="","",'S.D.PASTE SHEET'!AC1667)</f>
        <v/>
      </c>
      <c s="90" t="str">
        <f>IF('S.D.PASTE SHEET'!AD1667="","",'S.D.PASTE SHEET'!AD1667)</f>
        <v/>
      </c>
      <c s="34"/>
      <c s="32" t="str">
        <f>IF(AK1667="","",IF(AK1667&gt;0,COUNT($AG$2:AG1667),""))</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67" s="32" t="str">
        <f>IF(BC1667="","",IF(BC1667&gt;0,COUNT($AY$2:AY1667),""))</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68" spans="1:66" ht="15.75" customHeight="1">
      <c r="A1668" s="90" t="str">
        <f>IF('S.D.PASTE SHEET'!A1668="","",'S.D.PASTE SHEET'!A1668)</f>
        <v/>
      </c>
      <c s="90" t="str">
        <f>IF('S.D.PASTE SHEET'!B1668="","",'S.D.PASTE SHEET'!B1668)</f>
        <v/>
      </c>
      <c s="90" t="str">
        <f>IF('S.D.PASTE SHEET'!C1668="","",'S.D.PASTE SHEET'!C1668)</f>
        <v/>
      </c>
      <c s="91" t="str">
        <f>IF('S.D.PASTE SHEET'!D1668="","",'S.D.PASTE SHEET'!D1668)</f>
        <v/>
      </c>
      <c s="90" t="str">
        <f>IF('S.D.PASTE SHEET'!E1668="","",UPPER('S.D.PASTE SHEET'!E1668))</f>
        <v/>
      </c>
      <c s="90" t="str">
        <f>IF('S.D.PASTE SHEET'!F1668="","",'S.D.PASTE SHEET'!F1668)</f>
        <v/>
      </c>
      <c s="90" t="str">
        <f>IF('S.D.PASTE SHEET'!G1668="","",UPPER('S.D.PASTE SHEET'!G1668))</f>
        <v/>
      </c>
      <c s="90" t="str">
        <f>IF('S.D.PASTE SHEET'!H1668="","",UPPER('S.D.PASTE SHEET'!H1668))</f>
        <v/>
      </c>
      <c s="90" t="str">
        <f>IF('S.D.PASTE SHEET'!I1668="","",'S.D.PASTE SHEET'!I1668)</f>
        <v/>
      </c>
      <c s="91" t="str">
        <f>IF('S.D.PASTE SHEET'!J1668="","",'S.D.PASTE SHEET'!J1668)</f>
        <v/>
      </c>
      <c s="90" t="str">
        <f>IF('S.D.PASTE SHEET'!K1668="","",'S.D.PASTE SHEET'!K1668)</f>
        <v/>
      </c>
      <c s="90" t="str">
        <f>IF('S.D.PASTE SHEET'!L1668="","",'S.D.PASTE SHEET'!L1668)</f>
        <v/>
      </c>
      <c s="90" t="str">
        <f>IF('S.D.PASTE SHEET'!M1668="","",'S.D.PASTE SHEET'!M1668)</f>
        <v/>
      </c>
      <c s="90" t="str">
        <f>IF('S.D.PASTE SHEET'!N1668="","",'S.D.PASTE SHEET'!N1668)</f>
        <v/>
      </c>
      <c s="90" t="str">
        <f>IF('S.D.PASTE SHEET'!O1668="","",'S.D.PASTE SHEET'!O1668)</f>
        <v/>
      </c>
      <c s="90" t="str">
        <f>IF('S.D.PASTE SHEET'!P1668="","",'S.D.PASTE SHEET'!P1668)</f>
        <v/>
      </c>
      <c s="90" t="str">
        <f>IF('S.D.PASTE SHEET'!Q1668="","",'S.D.PASTE SHEET'!Q1668)</f>
        <v/>
      </c>
      <c s="90" t="str">
        <f>IF('S.D.PASTE SHEET'!R1668="","",'S.D.PASTE SHEET'!R1668)</f>
        <v/>
      </c>
      <c s="90" t="str">
        <f>IF('S.D.PASTE SHEET'!S1668="","",'S.D.PASTE SHEET'!S1668)</f>
        <v/>
      </c>
      <c s="90" t="str">
        <f>IF('S.D.PASTE SHEET'!T1668="","",'S.D.PASTE SHEET'!T1668)</f>
        <v/>
      </c>
      <c s="90" t="str">
        <f>IF('S.D.PASTE SHEET'!U1668="","",'S.D.PASTE SHEET'!U1668)</f>
        <v/>
      </c>
      <c s="90" t="str">
        <f>IF('S.D.PASTE SHEET'!V1668="","",'S.D.PASTE SHEET'!V1668)</f>
        <v/>
      </c>
      <c s="90" t="str">
        <f>IF('S.D.PASTE SHEET'!W1668="","",'S.D.PASTE SHEET'!W1668)</f>
        <v/>
      </c>
      <c s="90" t="str">
        <f>IF('S.D.PASTE SHEET'!X1668="","",'S.D.PASTE SHEET'!X1668)</f>
        <v/>
      </c>
      <c s="90" t="str">
        <f>IF('S.D.PASTE SHEET'!Y1668="","",'S.D.PASTE SHEET'!Y1668)</f>
        <v/>
      </c>
      <c s="90" t="str">
        <f>IF('S.D.PASTE SHEET'!Z1668="","",'S.D.PASTE SHEET'!Z1668)</f>
        <v/>
      </c>
      <c s="90" t="str">
        <f>IF('S.D.PASTE SHEET'!AA1668="","",'S.D.PASTE SHEET'!AA1668)</f>
        <v/>
      </c>
      <c s="90" t="str">
        <f>IF('S.D.PASTE SHEET'!AB1668="","",'S.D.PASTE SHEET'!AB1668)</f>
        <v/>
      </c>
      <c s="90" t="str">
        <f>IF('S.D.PASTE SHEET'!AC1668="","",'S.D.PASTE SHEET'!AC1668)</f>
        <v/>
      </c>
      <c s="90" t="str">
        <f>IF('S.D.PASTE SHEET'!AD1668="","",'S.D.PASTE SHEET'!AD1668)</f>
        <v/>
      </c>
      <c s="34"/>
      <c s="32" t="str">
        <f>IF(AK1668="","",IF(AK1668&gt;0,COUNT($AG$2:AG1668),""))</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68" s="32" t="str">
        <f>IF(BC1668="","",IF(BC1668&gt;0,COUNT($AY$2:AY1668),""))</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69" spans="1:66" ht="15.75" customHeight="1">
      <c r="A1669" s="90" t="str">
        <f>IF('S.D.PASTE SHEET'!A1669="","",'S.D.PASTE SHEET'!A1669)</f>
        <v/>
      </c>
      <c s="90" t="str">
        <f>IF('S.D.PASTE SHEET'!B1669="","",'S.D.PASTE SHEET'!B1669)</f>
        <v/>
      </c>
      <c s="90" t="str">
        <f>IF('S.D.PASTE SHEET'!C1669="","",'S.D.PASTE SHEET'!C1669)</f>
        <v/>
      </c>
      <c s="91" t="str">
        <f>IF('S.D.PASTE SHEET'!D1669="","",'S.D.PASTE SHEET'!D1669)</f>
        <v/>
      </c>
      <c s="90" t="str">
        <f>IF('S.D.PASTE SHEET'!E1669="","",UPPER('S.D.PASTE SHEET'!E1669))</f>
        <v/>
      </c>
      <c s="90" t="str">
        <f>IF('S.D.PASTE SHEET'!F1669="","",'S.D.PASTE SHEET'!F1669)</f>
        <v/>
      </c>
      <c s="90" t="str">
        <f>IF('S.D.PASTE SHEET'!G1669="","",UPPER('S.D.PASTE SHEET'!G1669))</f>
        <v/>
      </c>
      <c s="90" t="str">
        <f>IF('S.D.PASTE SHEET'!H1669="","",UPPER('S.D.PASTE SHEET'!H1669))</f>
        <v/>
      </c>
      <c s="90" t="str">
        <f>IF('S.D.PASTE SHEET'!I1669="","",'S.D.PASTE SHEET'!I1669)</f>
        <v/>
      </c>
      <c s="91" t="str">
        <f>IF('S.D.PASTE SHEET'!J1669="","",'S.D.PASTE SHEET'!J1669)</f>
        <v/>
      </c>
      <c s="90" t="str">
        <f>IF('S.D.PASTE SHEET'!K1669="","",'S.D.PASTE SHEET'!K1669)</f>
        <v/>
      </c>
      <c s="90" t="str">
        <f>IF('S.D.PASTE SHEET'!L1669="","",'S.D.PASTE SHEET'!L1669)</f>
        <v/>
      </c>
      <c s="90" t="str">
        <f>IF('S.D.PASTE SHEET'!M1669="","",'S.D.PASTE SHEET'!M1669)</f>
        <v/>
      </c>
      <c s="90" t="str">
        <f>IF('S.D.PASTE SHEET'!N1669="","",'S.D.PASTE SHEET'!N1669)</f>
        <v/>
      </c>
      <c s="90" t="str">
        <f>IF('S.D.PASTE SHEET'!O1669="","",'S.D.PASTE SHEET'!O1669)</f>
        <v/>
      </c>
      <c s="90" t="str">
        <f>IF('S.D.PASTE SHEET'!P1669="","",'S.D.PASTE SHEET'!P1669)</f>
        <v/>
      </c>
      <c s="90" t="str">
        <f>IF('S.D.PASTE SHEET'!Q1669="","",'S.D.PASTE SHEET'!Q1669)</f>
        <v/>
      </c>
      <c s="90" t="str">
        <f>IF('S.D.PASTE SHEET'!R1669="","",'S.D.PASTE SHEET'!R1669)</f>
        <v/>
      </c>
      <c s="90" t="str">
        <f>IF('S.D.PASTE SHEET'!S1669="","",'S.D.PASTE SHEET'!S1669)</f>
        <v/>
      </c>
      <c s="90" t="str">
        <f>IF('S.D.PASTE SHEET'!T1669="","",'S.D.PASTE SHEET'!T1669)</f>
        <v/>
      </c>
      <c s="90" t="str">
        <f>IF('S.D.PASTE SHEET'!U1669="","",'S.D.PASTE SHEET'!U1669)</f>
        <v/>
      </c>
      <c s="90" t="str">
        <f>IF('S.D.PASTE SHEET'!V1669="","",'S.D.PASTE SHEET'!V1669)</f>
        <v/>
      </c>
      <c s="90" t="str">
        <f>IF('S.D.PASTE SHEET'!W1669="","",'S.D.PASTE SHEET'!W1669)</f>
        <v/>
      </c>
      <c s="90" t="str">
        <f>IF('S.D.PASTE SHEET'!X1669="","",'S.D.PASTE SHEET'!X1669)</f>
        <v/>
      </c>
      <c s="90" t="str">
        <f>IF('S.D.PASTE SHEET'!Y1669="","",'S.D.PASTE SHEET'!Y1669)</f>
        <v/>
      </c>
      <c s="90" t="str">
        <f>IF('S.D.PASTE SHEET'!Z1669="","",'S.D.PASTE SHEET'!Z1669)</f>
        <v/>
      </c>
      <c s="90" t="str">
        <f>IF('S.D.PASTE SHEET'!AA1669="","",'S.D.PASTE SHEET'!AA1669)</f>
        <v/>
      </c>
      <c s="90" t="str">
        <f>IF('S.D.PASTE SHEET'!AB1669="","",'S.D.PASTE SHEET'!AB1669)</f>
        <v/>
      </c>
      <c s="90" t="str">
        <f>IF('S.D.PASTE SHEET'!AC1669="","",'S.D.PASTE SHEET'!AC1669)</f>
        <v/>
      </c>
      <c s="90" t="str">
        <f>IF('S.D.PASTE SHEET'!AD1669="","",'S.D.PASTE SHEET'!AD1669)</f>
        <v/>
      </c>
      <c s="34"/>
      <c s="32" t="str">
        <f>IF(AK1669="","",IF(AK1669&gt;0,COUNT($AG$2:AG1669),""))</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69" s="32" t="str">
        <f>IF(BC1669="","",IF(BC1669&gt;0,COUNT($AY$2:AY1669),""))</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0" spans="1:66" ht="15.75" customHeight="1">
      <c r="A1670" s="90" t="str">
        <f>IF('S.D.PASTE SHEET'!A1670="","",'S.D.PASTE SHEET'!A1670)</f>
        <v/>
      </c>
      <c s="90" t="str">
        <f>IF('S.D.PASTE SHEET'!B1670="","",'S.D.PASTE SHEET'!B1670)</f>
        <v/>
      </c>
      <c s="90" t="str">
        <f>IF('S.D.PASTE SHEET'!C1670="","",'S.D.PASTE SHEET'!C1670)</f>
        <v/>
      </c>
      <c s="91" t="str">
        <f>IF('S.D.PASTE SHEET'!D1670="","",'S.D.PASTE SHEET'!D1670)</f>
        <v/>
      </c>
      <c s="90" t="str">
        <f>IF('S.D.PASTE SHEET'!E1670="","",UPPER('S.D.PASTE SHEET'!E1670))</f>
        <v/>
      </c>
      <c s="90" t="str">
        <f>IF('S.D.PASTE SHEET'!F1670="","",'S.D.PASTE SHEET'!F1670)</f>
        <v/>
      </c>
      <c s="90" t="str">
        <f>IF('S.D.PASTE SHEET'!G1670="","",UPPER('S.D.PASTE SHEET'!G1670))</f>
        <v/>
      </c>
      <c s="90" t="str">
        <f>IF('S.D.PASTE SHEET'!H1670="","",UPPER('S.D.PASTE SHEET'!H1670))</f>
        <v/>
      </c>
      <c s="90" t="str">
        <f>IF('S.D.PASTE SHEET'!I1670="","",'S.D.PASTE SHEET'!I1670)</f>
        <v/>
      </c>
      <c s="91" t="str">
        <f>IF('S.D.PASTE SHEET'!J1670="","",'S.D.PASTE SHEET'!J1670)</f>
        <v/>
      </c>
      <c s="90" t="str">
        <f>IF('S.D.PASTE SHEET'!K1670="","",'S.D.PASTE SHEET'!K1670)</f>
        <v/>
      </c>
      <c s="90" t="str">
        <f>IF('S.D.PASTE SHEET'!L1670="","",'S.D.PASTE SHEET'!L1670)</f>
        <v/>
      </c>
      <c s="90" t="str">
        <f>IF('S.D.PASTE SHEET'!M1670="","",'S.D.PASTE SHEET'!M1670)</f>
        <v/>
      </c>
      <c s="90" t="str">
        <f>IF('S.D.PASTE SHEET'!N1670="","",'S.D.PASTE SHEET'!N1670)</f>
        <v/>
      </c>
      <c s="90" t="str">
        <f>IF('S.D.PASTE SHEET'!O1670="","",'S.D.PASTE SHEET'!O1670)</f>
        <v/>
      </c>
      <c s="90" t="str">
        <f>IF('S.D.PASTE SHEET'!P1670="","",'S.D.PASTE SHEET'!P1670)</f>
        <v/>
      </c>
      <c s="90" t="str">
        <f>IF('S.D.PASTE SHEET'!Q1670="","",'S.D.PASTE SHEET'!Q1670)</f>
        <v/>
      </c>
      <c s="90" t="str">
        <f>IF('S.D.PASTE SHEET'!R1670="","",'S.D.PASTE SHEET'!R1670)</f>
        <v/>
      </c>
      <c s="90" t="str">
        <f>IF('S.D.PASTE SHEET'!S1670="","",'S.D.PASTE SHEET'!S1670)</f>
        <v/>
      </c>
      <c s="90" t="str">
        <f>IF('S.D.PASTE SHEET'!T1670="","",'S.D.PASTE SHEET'!T1670)</f>
        <v/>
      </c>
      <c s="90" t="str">
        <f>IF('S.D.PASTE SHEET'!U1670="","",'S.D.PASTE SHEET'!U1670)</f>
        <v/>
      </c>
      <c s="90" t="str">
        <f>IF('S.D.PASTE SHEET'!V1670="","",'S.D.PASTE SHEET'!V1670)</f>
        <v/>
      </c>
      <c s="90" t="str">
        <f>IF('S.D.PASTE SHEET'!W1670="","",'S.D.PASTE SHEET'!W1670)</f>
        <v/>
      </c>
      <c s="90" t="str">
        <f>IF('S.D.PASTE SHEET'!X1670="","",'S.D.PASTE SHEET'!X1670)</f>
        <v/>
      </c>
      <c s="90" t="str">
        <f>IF('S.D.PASTE SHEET'!Y1670="","",'S.D.PASTE SHEET'!Y1670)</f>
        <v/>
      </c>
      <c s="90" t="str">
        <f>IF('S.D.PASTE SHEET'!Z1670="","",'S.D.PASTE SHEET'!Z1670)</f>
        <v/>
      </c>
      <c s="90" t="str">
        <f>IF('S.D.PASTE SHEET'!AA1670="","",'S.D.PASTE SHEET'!AA1670)</f>
        <v/>
      </c>
      <c s="90" t="str">
        <f>IF('S.D.PASTE SHEET'!AB1670="","",'S.D.PASTE SHEET'!AB1670)</f>
        <v/>
      </c>
      <c s="90" t="str">
        <f>IF('S.D.PASTE SHEET'!AC1670="","",'S.D.PASTE SHEET'!AC1670)</f>
        <v/>
      </c>
      <c s="90" t="str">
        <f>IF('S.D.PASTE SHEET'!AD1670="","",'S.D.PASTE SHEET'!AD1670)</f>
        <v/>
      </c>
      <c s="34"/>
      <c s="32" t="str">
        <f>IF(AK1670="","",IF(AK1670&gt;0,COUNT($AG$2:AG1670),""))</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0" s="32" t="str">
        <f>IF(BC1670="","",IF(BC1670&gt;0,COUNT($AY$2:AY1670),""))</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1" spans="1:66" ht="15.75" customHeight="1">
      <c r="A1671" s="90" t="str">
        <f>IF('S.D.PASTE SHEET'!A1671="","",'S.D.PASTE SHEET'!A1671)</f>
        <v/>
      </c>
      <c s="90" t="str">
        <f>IF('S.D.PASTE SHEET'!B1671="","",'S.D.PASTE SHEET'!B1671)</f>
        <v/>
      </c>
      <c s="90" t="str">
        <f>IF('S.D.PASTE SHEET'!C1671="","",'S.D.PASTE SHEET'!C1671)</f>
        <v/>
      </c>
      <c s="91" t="str">
        <f>IF('S.D.PASTE SHEET'!D1671="","",'S.D.PASTE SHEET'!D1671)</f>
        <v/>
      </c>
      <c s="90" t="str">
        <f>IF('S.D.PASTE SHEET'!E1671="","",UPPER('S.D.PASTE SHEET'!E1671))</f>
        <v/>
      </c>
      <c s="90" t="str">
        <f>IF('S.D.PASTE SHEET'!F1671="","",'S.D.PASTE SHEET'!F1671)</f>
        <v/>
      </c>
      <c s="90" t="str">
        <f>IF('S.D.PASTE SHEET'!G1671="","",UPPER('S.D.PASTE SHEET'!G1671))</f>
        <v/>
      </c>
      <c s="90" t="str">
        <f>IF('S.D.PASTE SHEET'!H1671="","",UPPER('S.D.PASTE SHEET'!H1671))</f>
        <v/>
      </c>
      <c s="90" t="str">
        <f>IF('S.D.PASTE SHEET'!I1671="","",'S.D.PASTE SHEET'!I1671)</f>
        <v/>
      </c>
      <c s="91" t="str">
        <f>IF('S.D.PASTE SHEET'!J1671="","",'S.D.PASTE SHEET'!J1671)</f>
        <v/>
      </c>
      <c s="90" t="str">
        <f>IF('S.D.PASTE SHEET'!K1671="","",'S.D.PASTE SHEET'!K1671)</f>
        <v/>
      </c>
      <c s="90" t="str">
        <f>IF('S.D.PASTE SHEET'!L1671="","",'S.D.PASTE SHEET'!L1671)</f>
        <v/>
      </c>
      <c s="90" t="str">
        <f>IF('S.D.PASTE SHEET'!M1671="","",'S.D.PASTE SHEET'!M1671)</f>
        <v/>
      </c>
      <c s="90" t="str">
        <f>IF('S.D.PASTE SHEET'!N1671="","",'S.D.PASTE SHEET'!N1671)</f>
        <v/>
      </c>
      <c s="90" t="str">
        <f>IF('S.D.PASTE SHEET'!O1671="","",'S.D.PASTE SHEET'!O1671)</f>
        <v/>
      </c>
      <c s="90" t="str">
        <f>IF('S.D.PASTE SHEET'!P1671="","",'S.D.PASTE SHEET'!P1671)</f>
        <v/>
      </c>
      <c s="90" t="str">
        <f>IF('S.D.PASTE SHEET'!Q1671="","",'S.D.PASTE SHEET'!Q1671)</f>
        <v/>
      </c>
      <c s="90" t="str">
        <f>IF('S.D.PASTE SHEET'!R1671="","",'S.D.PASTE SHEET'!R1671)</f>
        <v/>
      </c>
      <c s="90" t="str">
        <f>IF('S.D.PASTE SHEET'!S1671="","",'S.D.PASTE SHEET'!S1671)</f>
        <v/>
      </c>
      <c s="90" t="str">
        <f>IF('S.D.PASTE SHEET'!T1671="","",'S.D.PASTE SHEET'!T1671)</f>
        <v/>
      </c>
      <c s="90" t="str">
        <f>IF('S.D.PASTE SHEET'!U1671="","",'S.D.PASTE SHEET'!U1671)</f>
        <v/>
      </c>
      <c s="90" t="str">
        <f>IF('S.D.PASTE SHEET'!V1671="","",'S.D.PASTE SHEET'!V1671)</f>
        <v/>
      </c>
      <c s="90" t="str">
        <f>IF('S.D.PASTE SHEET'!W1671="","",'S.D.PASTE SHEET'!W1671)</f>
        <v/>
      </c>
      <c s="90" t="str">
        <f>IF('S.D.PASTE SHEET'!X1671="","",'S.D.PASTE SHEET'!X1671)</f>
        <v/>
      </c>
      <c s="90" t="str">
        <f>IF('S.D.PASTE SHEET'!Y1671="","",'S.D.PASTE SHEET'!Y1671)</f>
        <v/>
      </c>
      <c s="90" t="str">
        <f>IF('S.D.PASTE SHEET'!Z1671="","",'S.D.PASTE SHEET'!Z1671)</f>
        <v/>
      </c>
      <c s="90" t="str">
        <f>IF('S.D.PASTE SHEET'!AA1671="","",'S.D.PASTE SHEET'!AA1671)</f>
        <v/>
      </c>
      <c s="90" t="str">
        <f>IF('S.D.PASTE SHEET'!AB1671="","",'S.D.PASTE SHEET'!AB1671)</f>
        <v/>
      </c>
      <c s="90" t="str">
        <f>IF('S.D.PASTE SHEET'!AC1671="","",'S.D.PASTE SHEET'!AC1671)</f>
        <v/>
      </c>
      <c s="90" t="str">
        <f>IF('S.D.PASTE SHEET'!AD1671="","",'S.D.PASTE SHEET'!AD1671)</f>
        <v/>
      </c>
      <c s="34"/>
      <c s="32" t="str">
        <f>IF(AK1671="","",IF(AK1671&gt;0,COUNT($AG$2:AG1671),""))</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1" s="32" t="str">
        <f>IF(BC1671="","",IF(BC1671&gt;0,COUNT($AY$2:AY1671),""))</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2" spans="1:66" ht="15.75" customHeight="1">
      <c r="A1672" s="90" t="str">
        <f>IF('S.D.PASTE SHEET'!A1672="","",'S.D.PASTE SHEET'!A1672)</f>
        <v/>
      </c>
      <c s="90" t="str">
        <f>IF('S.D.PASTE SHEET'!B1672="","",'S.D.PASTE SHEET'!B1672)</f>
        <v/>
      </c>
      <c s="90" t="str">
        <f>IF('S.D.PASTE SHEET'!C1672="","",'S.D.PASTE SHEET'!C1672)</f>
        <v/>
      </c>
      <c s="91" t="str">
        <f>IF('S.D.PASTE SHEET'!D1672="","",'S.D.PASTE SHEET'!D1672)</f>
        <v/>
      </c>
      <c s="90" t="str">
        <f>IF('S.D.PASTE SHEET'!E1672="","",UPPER('S.D.PASTE SHEET'!E1672))</f>
        <v/>
      </c>
      <c s="90" t="str">
        <f>IF('S.D.PASTE SHEET'!F1672="","",'S.D.PASTE SHEET'!F1672)</f>
        <v/>
      </c>
      <c s="90" t="str">
        <f>IF('S.D.PASTE SHEET'!G1672="","",UPPER('S.D.PASTE SHEET'!G1672))</f>
        <v/>
      </c>
      <c s="90" t="str">
        <f>IF('S.D.PASTE SHEET'!H1672="","",UPPER('S.D.PASTE SHEET'!H1672))</f>
        <v/>
      </c>
      <c s="90" t="str">
        <f>IF('S.D.PASTE SHEET'!I1672="","",'S.D.PASTE SHEET'!I1672)</f>
        <v/>
      </c>
      <c s="91" t="str">
        <f>IF('S.D.PASTE SHEET'!J1672="","",'S.D.PASTE SHEET'!J1672)</f>
        <v/>
      </c>
      <c s="90" t="str">
        <f>IF('S.D.PASTE SHEET'!K1672="","",'S.D.PASTE SHEET'!K1672)</f>
        <v/>
      </c>
      <c s="90" t="str">
        <f>IF('S.D.PASTE SHEET'!L1672="","",'S.D.PASTE SHEET'!L1672)</f>
        <v/>
      </c>
      <c s="90" t="str">
        <f>IF('S.D.PASTE SHEET'!M1672="","",'S.D.PASTE SHEET'!M1672)</f>
        <v/>
      </c>
      <c s="90" t="str">
        <f>IF('S.D.PASTE SHEET'!N1672="","",'S.D.PASTE SHEET'!N1672)</f>
        <v/>
      </c>
      <c s="90" t="str">
        <f>IF('S.D.PASTE SHEET'!O1672="","",'S.D.PASTE SHEET'!O1672)</f>
        <v/>
      </c>
      <c s="90" t="str">
        <f>IF('S.D.PASTE SHEET'!P1672="","",'S.D.PASTE SHEET'!P1672)</f>
        <v/>
      </c>
      <c s="90" t="str">
        <f>IF('S.D.PASTE SHEET'!Q1672="","",'S.D.PASTE SHEET'!Q1672)</f>
        <v/>
      </c>
      <c s="90" t="str">
        <f>IF('S.D.PASTE SHEET'!R1672="","",'S.D.PASTE SHEET'!R1672)</f>
        <v/>
      </c>
      <c s="90" t="str">
        <f>IF('S.D.PASTE SHEET'!S1672="","",'S.D.PASTE SHEET'!S1672)</f>
        <v/>
      </c>
      <c s="90" t="str">
        <f>IF('S.D.PASTE SHEET'!T1672="","",'S.D.PASTE SHEET'!T1672)</f>
        <v/>
      </c>
      <c s="90" t="str">
        <f>IF('S.D.PASTE SHEET'!U1672="","",'S.D.PASTE SHEET'!U1672)</f>
        <v/>
      </c>
      <c s="90" t="str">
        <f>IF('S.D.PASTE SHEET'!V1672="","",'S.D.PASTE SHEET'!V1672)</f>
        <v/>
      </c>
      <c s="90" t="str">
        <f>IF('S.D.PASTE SHEET'!W1672="","",'S.D.PASTE SHEET'!W1672)</f>
        <v/>
      </c>
      <c s="90" t="str">
        <f>IF('S.D.PASTE SHEET'!X1672="","",'S.D.PASTE SHEET'!X1672)</f>
        <v/>
      </c>
      <c s="90" t="str">
        <f>IF('S.D.PASTE SHEET'!Y1672="","",'S.D.PASTE SHEET'!Y1672)</f>
        <v/>
      </c>
      <c s="90" t="str">
        <f>IF('S.D.PASTE SHEET'!Z1672="","",'S.D.PASTE SHEET'!Z1672)</f>
        <v/>
      </c>
      <c s="90" t="str">
        <f>IF('S.D.PASTE SHEET'!AA1672="","",'S.D.PASTE SHEET'!AA1672)</f>
        <v/>
      </c>
      <c s="90" t="str">
        <f>IF('S.D.PASTE SHEET'!AB1672="","",'S.D.PASTE SHEET'!AB1672)</f>
        <v/>
      </c>
      <c s="90" t="str">
        <f>IF('S.D.PASTE SHEET'!AC1672="","",'S.D.PASTE SHEET'!AC1672)</f>
        <v/>
      </c>
      <c s="90" t="str">
        <f>IF('S.D.PASTE SHEET'!AD1672="","",'S.D.PASTE SHEET'!AD1672)</f>
        <v/>
      </c>
      <c s="34"/>
      <c s="32" t="str">
        <f>IF(AK1672="","",IF(AK1672&gt;0,COUNT($AG$2:AG1672),""))</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2" s="32" t="str">
        <f>IF(BC1672="","",IF(BC1672&gt;0,COUNT($AY$2:AY1672),""))</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3" spans="1:66" ht="15.75" customHeight="1">
      <c r="A1673" s="90" t="str">
        <f>IF('S.D.PASTE SHEET'!A1673="","",'S.D.PASTE SHEET'!A1673)</f>
        <v/>
      </c>
      <c s="90" t="str">
        <f>IF('S.D.PASTE SHEET'!B1673="","",'S.D.PASTE SHEET'!B1673)</f>
        <v/>
      </c>
      <c s="90" t="str">
        <f>IF('S.D.PASTE SHEET'!C1673="","",'S.D.PASTE SHEET'!C1673)</f>
        <v/>
      </c>
      <c s="91" t="str">
        <f>IF('S.D.PASTE SHEET'!D1673="","",'S.D.PASTE SHEET'!D1673)</f>
        <v/>
      </c>
      <c s="90" t="str">
        <f>IF('S.D.PASTE SHEET'!E1673="","",UPPER('S.D.PASTE SHEET'!E1673))</f>
        <v/>
      </c>
      <c s="90" t="str">
        <f>IF('S.D.PASTE SHEET'!F1673="","",'S.D.PASTE SHEET'!F1673)</f>
        <v/>
      </c>
      <c s="90" t="str">
        <f>IF('S.D.PASTE SHEET'!G1673="","",UPPER('S.D.PASTE SHEET'!G1673))</f>
        <v/>
      </c>
      <c s="90" t="str">
        <f>IF('S.D.PASTE SHEET'!H1673="","",UPPER('S.D.PASTE SHEET'!H1673))</f>
        <v/>
      </c>
      <c s="90" t="str">
        <f>IF('S.D.PASTE SHEET'!I1673="","",'S.D.PASTE SHEET'!I1673)</f>
        <v/>
      </c>
      <c s="91" t="str">
        <f>IF('S.D.PASTE SHEET'!J1673="","",'S.D.PASTE SHEET'!J1673)</f>
        <v/>
      </c>
      <c s="90" t="str">
        <f>IF('S.D.PASTE SHEET'!K1673="","",'S.D.PASTE SHEET'!K1673)</f>
        <v/>
      </c>
      <c s="90" t="str">
        <f>IF('S.D.PASTE SHEET'!L1673="","",'S.D.PASTE SHEET'!L1673)</f>
        <v/>
      </c>
      <c s="90" t="str">
        <f>IF('S.D.PASTE SHEET'!M1673="","",'S.D.PASTE SHEET'!M1673)</f>
        <v/>
      </c>
      <c s="90" t="str">
        <f>IF('S.D.PASTE SHEET'!N1673="","",'S.D.PASTE SHEET'!N1673)</f>
        <v/>
      </c>
      <c s="90" t="str">
        <f>IF('S.D.PASTE SHEET'!O1673="","",'S.D.PASTE SHEET'!O1673)</f>
        <v/>
      </c>
      <c s="90" t="str">
        <f>IF('S.D.PASTE SHEET'!P1673="","",'S.D.PASTE SHEET'!P1673)</f>
        <v/>
      </c>
      <c s="90" t="str">
        <f>IF('S.D.PASTE SHEET'!Q1673="","",'S.D.PASTE SHEET'!Q1673)</f>
        <v/>
      </c>
      <c s="90" t="str">
        <f>IF('S.D.PASTE SHEET'!R1673="","",'S.D.PASTE SHEET'!R1673)</f>
        <v/>
      </c>
      <c s="90" t="str">
        <f>IF('S.D.PASTE SHEET'!S1673="","",'S.D.PASTE SHEET'!S1673)</f>
        <v/>
      </c>
      <c s="90" t="str">
        <f>IF('S.D.PASTE SHEET'!T1673="","",'S.D.PASTE SHEET'!T1673)</f>
        <v/>
      </c>
      <c s="90" t="str">
        <f>IF('S.D.PASTE SHEET'!U1673="","",'S.D.PASTE SHEET'!U1673)</f>
        <v/>
      </c>
      <c s="90" t="str">
        <f>IF('S.D.PASTE SHEET'!V1673="","",'S.D.PASTE SHEET'!V1673)</f>
        <v/>
      </c>
      <c s="90" t="str">
        <f>IF('S.D.PASTE SHEET'!W1673="","",'S.D.PASTE SHEET'!W1673)</f>
        <v/>
      </c>
      <c s="90" t="str">
        <f>IF('S.D.PASTE SHEET'!X1673="","",'S.D.PASTE SHEET'!X1673)</f>
        <v/>
      </c>
      <c s="90" t="str">
        <f>IF('S.D.PASTE SHEET'!Y1673="","",'S.D.PASTE SHEET'!Y1673)</f>
        <v/>
      </c>
      <c s="90" t="str">
        <f>IF('S.D.PASTE SHEET'!Z1673="","",'S.D.PASTE SHEET'!Z1673)</f>
        <v/>
      </c>
      <c s="90" t="str">
        <f>IF('S.D.PASTE SHEET'!AA1673="","",'S.D.PASTE SHEET'!AA1673)</f>
        <v/>
      </c>
      <c s="90" t="str">
        <f>IF('S.D.PASTE SHEET'!AB1673="","",'S.D.PASTE SHEET'!AB1673)</f>
        <v/>
      </c>
      <c s="90" t="str">
        <f>IF('S.D.PASTE SHEET'!AC1673="","",'S.D.PASTE SHEET'!AC1673)</f>
        <v/>
      </c>
      <c s="90" t="str">
        <f>IF('S.D.PASTE SHEET'!AD1673="","",'S.D.PASTE SHEET'!AD1673)</f>
        <v/>
      </c>
      <c s="34"/>
      <c s="32" t="str">
        <f>IF(AK1673="","",IF(AK1673&gt;0,COUNT($AG$2:AG1673),""))</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3" s="32" t="str">
        <f>IF(BC1673="","",IF(BC1673&gt;0,COUNT($AY$2:AY1673),""))</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4" spans="1:66" ht="15.75" customHeight="1">
      <c r="A1674" s="90" t="str">
        <f>IF('S.D.PASTE SHEET'!A1674="","",'S.D.PASTE SHEET'!A1674)</f>
        <v/>
      </c>
      <c s="90" t="str">
        <f>IF('S.D.PASTE SHEET'!B1674="","",'S.D.PASTE SHEET'!B1674)</f>
        <v/>
      </c>
      <c s="90" t="str">
        <f>IF('S.D.PASTE SHEET'!C1674="","",'S.D.PASTE SHEET'!C1674)</f>
        <v/>
      </c>
      <c s="91" t="str">
        <f>IF('S.D.PASTE SHEET'!D1674="","",'S.D.PASTE SHEET'!D1674)</f>
        <v/>
      </c>
      <c s="90" t="str">
        <f>IF('S.D.PASTE SHEET'!E1674="","",UPPER('S.D.PASTE SHEET'!E1674))</f>
        <v/>
      </c>
      <c s="90" t="str">
        <f>IF('S.D.PASTE SHEET'!F1674="","",'S.D.PASTE SHEET'!F1674)</f>
        <v/>
      </c>
      <c s="90" t="str">
        <f>IF('S.D.PASTE SHEET'!G1674="","",UPPER('S.D.PASTE SHEET'!G1674))</f>
        <v/>
      </c>
      <c s="90" t="str">
        <f>IF('S.D.PASTE SHEET'!H1674="","",UPPER('S.D.PASTE SHEET'!H1674))</f>
        <v/>
      </c>
      <c s="90" t="str">
        <f>IF('S.D.PASTE SHEET'!I1674="","",'S.D.PASTE SHEET'!I1674)</f>
        <v/>
      </c>
      <c s="91" t="str">
        <f>IF('S.D.PASTE SHEET'!J1674="","",'S.D.PASTE SHEET'!J1674)</f>
        <v/>
      </c>
      <c s="90" t="str">
        <f>IF('S.D.PASTE SHEET'!K1674="","",'S.D.PASTE SHEET'!K1674)</f>
        <v/>
      </c>
      <c s="90" t="str">
        <f>IF('S.D.PASTE SHEET'!L1674="","",'S.D.PASTE SHEET'!L1674)</f>
        <v/>
      </c>
      <c s="90" t="str">
        <f>IF('S.D.PASTE SHEET'!M1674="","",'S.D.PASTE SHEET'!M1674)</f>
        <v/>
      </c>
      <c s="90" t="str">
        <f>IF('S.D.PASTE SHEET'!N1674="","",'S.D.PASTE SHEET'!N1674)</f>
        <v/>
      </c>
      <c s="90" t="str">
        <f>IF('S.D.PASTE SHEET'!O1674="","",'S.D.PASTE SHEET'!O1674)</f>
        <v/>
      </c>
      <c s="90" t="str">
        <f>IF('S.D.PASTE SHEET'!P1674="","",'S.D.PASTE SHEET'!P1674)</f>
        <v/>
      </c>
      <c s="90" t="str">
        <f>IF('S.D.PASTE SHEET'!Q1674="","",'S.D.PASTE SHEET'!Q1674)</f>
        <v/>
      </c>
      <c s="90" t="str">
        <f>IF('S.D.PASTE SHEET'!R1674="","",'S.D.PASTE SHEET'!R1674)</f>
        <v/>
      </c>
      <c s="90" t="str">
        <f>IF('S.D.PASTE SHEET'!S1674="","",'S.D.PASTE SHEET'!S1674)</f>
        <v/>
      </c>
      <c s="90" t="str">
        <f>IF('S.D.PASTE SHEET'!T1674="","",'S.D.PASTE SHEET'!T1674)</f>
        <v/>
      </c>
      <c s="90" t="str">
        <f>IF('S.D.PASTE SHEET'!U1674="","",'S.D.PASTE SHEET'!U1674)</f>
        <v/>
      </c>
      <c s="90" t="str">
        <f>IF('S.D.PASTE SHEET'!V1674="","",'S.D.PASTE SHEET'!V1674)</f>
        <v/>
      </c>
      <c s="90" t="str">
        <f>IF('S.D.PASTE SHEET'!W1674="","",'S.D.PASTE SHEET'!W1674)</f>
        <v/>
      </c>
      <c s="90" t="str">
        <f>IF('S.D.PASTE SHEET'!X1674="","",'S.D.PASTE SHEET'!X1674)</f>
        <v/>
      </c>
      <c s="90" t="str">
        <f>IF('S.D.PASTE SHEET'!Y1674="","",'S.D.PASTE SHEET'!Y1674)</f>
        <v/>
      </c>
      <c s="90" t="str">
        <f>IF('S.D.PASTE SHEET'!Z1674="","",'S.D.PASTE SHEET'!Z1674)</f>
        <v/>
      </c>
      <c s="90" t="str">
        <f>IF('S.D.PASTE SHEET'!AA1674="","",'S.D.PASTE SHEET'!AA1674)</f>
        <v/>
      </c>
      <c s="90" t="str">
        <f>IF('S.D.PASTE SHEET'!AB1674="","",'S.D.PASTE SHEET'!AB1674)</f>
        <v/>
      </c>
      <c s="90" t="str">
        <f>IF('S.D.PASTE SHEET'!AC1674="","",'S.D.PASTE SHEET'!AC1674)</f>
        <v/>
      </c>
      <c s="90" t="str">
        <f>IF('S.D.PASTE SHEET'!AD1674="","",'S.D.PASTE SHEET'!AD1674)</f>
        <v/>
      </c>
      <c s="34"/>
      <c s="32" t="str">
        <f>IF(AK1674="","",IF(AK1674&gt;0,COUNT($AG$2:AG1674),""))</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4" s="32" t="str">
        <f>IF(BC1674="","",IF(BC1674&gt;0,COUNT($AY$2:AY1674),""))</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5" spans="1:66" ht="15.75" customHeight="1">
      <c r="A1675" s="90" t="str">
        <f>IF('S.D.PASTE SHEET'!A1675="","",'S.D.PASTE SHEET'!A1675)</f>
        <v/>
      </c>
      <c s="90" t="str">
        <f>IF('S.D.PASTE SHEET'!B1675="","",'S.D.PASTE SHEET'!B1675)</f>
        <v/>
      </c>
      <c s="90" t="str">
        <f>IF('S.D.PASTE SHEET'!C1675="","",'S.D.PASTE SHEET'!C1675)</f>
        <v/>
      </c>
      <c s="91" t="str">
        <f>IF('S.D.PASTE SHEET'!D1675="","",'S.D.PASTE SHEET'!D1675)</f>
        <v/>
      </c>
      <c s="90" t="str">
        <f>IF('S.D.PASTE SHEET'!E1675="","",UPPER('S.D.PASTE SHEET'!E1675))</f>
        <v/>
      </c>
      <c s="90" t="str">
        <f>IF('S.D.PASTE SHEET'!F1675="","",'S.D.PASTE SHEET'!F1675)</f>
        <v/>
      </c>
      <c s="90" t="str">
        <f>IF('S.D.PASTE SHEET'!G1675="","",UPPER('S.D.PASTE SHEET'!G1675))</f>
        <v/>
      </c>
      <c s="90" t="str">
        <f>IF('S.D.PASTE SHEET'!H1675="","",UPPER('S.D.PASTE SHEET'!H1675))</f>
        <v/>
      </c>
      <c s="90" t="str">
        <f>IF('S.D.PASTE SHEET'!I1675="","",'S.D.PASTE SHEET'!I1675)</f>
        <v/>
      </c>
      <c s="91" t="str">
        <f>IF('S.D.PASTE SHEET'!J1675="","",'S.D.PASTE SHEET'!J1675)</f>
        <v/>
      </c>
      <c s="90" t="str">
        <f>IF('S.D.PASTE SHEET'!K1675="","",'S.D.PASTE SHEET'!K1675)</f>
        <v/>
      </c>
      <c s="90" t="str">
        <f>IF('S.D.PASTE SHEET'!L1675="","",'S.D.PASTE SHEET'!L1675)</f>
        <v/>
      </c>
      <c s="90" t="str">
        <f>IF('S.D.PASTE SHEET'!M1675="","",'S.D.PASTE SHEET'!M1675)</f>
        <v/>
      </c>
      <c s="90" t="str">
        <f>IF('S.D.PASTE SHEET'!N1675="","",'S.D.PASTE SHEET'!N1675)</f>
        <v/>
      </c>
      <c s="90" t="str">
        <f>IF('S.D.PASTE SHEET'!O1675="","",'S.D.PASTE SHEET'!O1675)</f>
        <v/>
      </c>
      <c s="90" t="str">
        <f>IF('S.D.PASTE SHEET'!P1675="","",'S.D.PASTE SHEET'!P1675)</f>
        <v/>
      </c>
      <c s="90" t="str">
        <f>IF('S.D.PASTE SHEET'!Q1675="","",'S.D.PASTE SHEET'!Q1675)</f>
        <v/>
      </c>
      <c s="90" t="str">
        <f>IF('S.D.PASTE SHEET'!R1675="","",'S.D.PASTE SHEET'!R1675)</f>
        <v/>
      </c>
      <c s="90" t="str">
        <f>IF('S.D.PASTE SHEET'!S1675="","",'S.D.PASTE SHEET'!S1675)</f>
        <v/>
      </c>
      <c s="90" t="str">
        <f>IF('S.D.PASTE SHEET'!T1675="","",'S.D.PASTE SHEET'!T1675)</f>
        <v/>
      </c>
      <c s="90" t="str">
        <f>IF('S.D.PASTE SHEET'!U1675="","",'S.D.PASTE SHEET'!U1675)</f>
        <v/>
      </c>
      <c s="90" t="str">
        <f>IF('S.D.PASTE SHEET'!V1675="","",'S.D.PASTE SHEET'!V1675)</f>
        <v/>
      </c>
      <c s="90" t="str">
        <f>IF('S.D.PASTE SHEET'!W1675="","",'S.D.PASTE SHEET'!W1675)</f>
        <v/>
      </c>
      <c s="90" t="str">
        <f>IF('S.D.PASTE SHEET'!X1675="","",'S.D.PASTE SHEET'!X1675)</f>
        <v/>
      </c>
      <c s="90" t="str">
        <f>IF('S.D.PASTE SHEET'!Y1675="","",'S.D.PASTE SHEET'!Y1675)</f>
        <v/>
      </c>
      <c s="90" t="str">
        <f>IF('S.D.PASTE SHEET'!Z1675="","",'S.D.PASTE SHEET'!Z1675)</f>
        <v/>
      </c>
      <c s="90" t="str">
        <f>IF('S.D.PASTE SHEET'!AA1675="","",'S.D.PASTE SHEET'!AA1675)</f>
        <v/>
      </c>
      <c s="90" t="str">
        <f>IF('S.D.PASTE SHEET'!AB1675="","",'S.D.PASTE SHEET'!AB1675)</f>
        <v/>
      </c>
      <c s="90" t="str">
        <f>IF('S.D.PASTE SHEET'!AC1675="","",'S.D.PASTE SHEET'!AC1675)</f>
        <v/>
      </c>
      <c s="90" t="str">
        <f>IF('S.D.PASTE SHEET'!AD1675="","",'S.D.PASTE SHEET'!AD1675)</f>
        <v/>
      </c>
      <c s="34"/>
      <c s="32" t="str">
        <f>IF(AK1675="","",IF(AK1675&gt;0,COUNT($AG$2:AG1675),""))</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5" s="32" t="str">
        <f>IF(BC1675="","",IF(BC1675&gt;0,COUNT($AY$2:AY1675),""))</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6" spans="1:66" ht="15.75" customHeight="1">
      <c r="A1676" s="90" t="str">
        <f>IF('S.D.PASTE SHEET'!A1676="","",'S.D.PASTE SHEET'!A1676)</f>
        <v/>
      </c>
      <c s="90" t="str">
        <f>IF('S.D.PASTE SHEET'!B1676="","",'S.D.PASTE SHEET'!B1676)</f>
        <v/>
      </c>
      <c s="90" t="str">
        <f>IF('S.D.PASTE SHEET'!C1676="","",'S.D.PASTE SHEET'!C1676)</f>
        <v/>
      </c>
      <c s="91" t="str">
        <f>IF('S.D.PASTE SHEET'!D1676="","",'S.D.PASTE SHEET'!D1676)</f>
        <v/>
      </c>
      <c s="90" t="str">
        <f>IF('S.D.PASTE SHEET'!E1676="","",UPPER('S.D.PASTE SHEET'!E1676))</f>
        <v/>
      </c>
      <c s="90" t="str">
        <f>IF('S.D.PASTE SHEET'!F1676="","",'S.D.PASTE SHEET'!F1676)</f>
        <v/>
      </c>
      <c s="90" t="str">
        <f>IF('S.D.PASTE SHEET'!G1676="","",UPPER('S.D.PASTE SHEET'!G1676))</f>
        <v/>
      </c>
      <c s="90" t="str">
        <f>IF('S.D.PASTE SHEET'!H1676="","",UPPER('S.D.PASTE SHEET'!H1676))</f>
        <v/>
      </c>
      <c s="90" t="str">
        <f>IF('S.D.PASTE SHEET'!I1676="","",'S.D.PASTE SHEET'!I1676)</f>
        <v/>
      </c>
      <c s="91" t="str">
        <f>IF('S.D.PASTE SHEET'!J1676="","",'S.D.PASTE SHEET'!J1676)</f>
        <v/>
      </c>
      <c s="90" t="str">
        <f>IF('S.D.PASTE SHEET'!K1676="","",'S.D.PASTE SHEET'!K1676)</f>
        <v/>
      </c>
      <c s="90" t="str">
        <f>IF('S.D.PASTE SHEET'!L1676="","",'S.D.PASTE SHEET'!L1676)</f>
        <v/>
      </c>
      <c s="90" t="str">
        <f>IF('S.D.PASTE SHEET'!M1676="","",'S.D.PASTE SHEET'!M1676)</f>
        <v/>
      </c>
      <c s="90" t="str">
        <f>IF('S.D.PASTE SHEET'!N1676="","",'S.D.PASTE SHEET'!N1676)</f>
        <v/>
      </c>
      <c s="90" t="str">
        <f>IF('S.D.PASTE SHEET'!O1676="","",'S.D.PASTE SHEET'!O1676)</f>
        <v/>
      </c>
      <c s="90" t="str">
        <f>IF('S.D.PASTE SHEET'!P1676="","",'S.D.PASTE SHEET'!P1676)</f>
        <v/>
      </c>
      <c s="90" t="str">
        <f>IF('S.D.PASTE SHEET'!Q1676="","",'S.D.PASTE SHEET'!Q1676)</f>
        <v/>
      </c>
      <c s="90" t="str">
        <f>IF('S.D.PASTE SHEET'!R1676="","",'S.D.PASTE SHEET'!R1676)</f>
        <v/>
      </c>
      <c s="90" t="str">
        <f>IF('S.D.PASTE SHEET'!S1676="","",'S.D.PASTE SHEET'!S1676)</f>
        <v/>
      </c>
      <c s="90" t="str">
        <f>IF('S.D.PASTE SHEET'!T1676="","",'S.D.PASTE SHEET'!T1676)</f>
        <v/>
      </c>
      <c s="90" t="str">
        <f>IF('S.D.PASTE SHEET'!U1676="","",'S.D.PASTE SHEET'!U1676)</f>
        <v/>
      </c>
      <c s="90" t="str">
        <f>IF('S.D.PASTE SHEET'!V1676="","",'S.D.PASTE SHEET'!V1676)</f>
        <v/>
      </c>
      <c s="90" t="str">
        <f>IF('S.D.PASTE SHEET'!W1676="","",'S.D.PASTE SHEET'!W1676)</f>
        <v/>
      </c>
      <c s="90" t="str">
        <f>IF('S.D.PASTE SHEET'!X1676="","",'S.D.PASTE SHEET'!X1676)</f>
        <v/>
      </c>
      <c s="90" t="str">
        <f>IF('S.D.PASTE SHEET'!Y1676="","",'S.D.PASTE SHEET'!Y1676)</f>
        <v/>
      </c>
      <c s="90" t="str">
        <f>IF('S.D.PASTE SHEET'!Z1676="","",'S.D.PASTE SHEET'!Z1676)</f>
        <v/>
      </c>
      <c s="90" t="str">
        <f>IF('S.D.PASTE SHEET'!AA1676="","",'S.D.PASTE SHEET'!AA1676)</f>
        <v/>
      </c>
      <c s="90" t="str">
        <f>IF('S.D.PASTE SHEET'!AB1676="","",'S.D.PASTE SHEET'!AB1676)</f>
        <v/>
      </c>
      <c s="90" t="str">
        <f>IF('S.D.PASTE SHEET'!AC1676="","",'S.D.PASTE SHEET'!AC1676)</f>
        <v/>
      </c>
      <c s="90" t="str">
        <f>IF('S.D.PASTE SHEET'!AD1676="","",'S.D.PASTE SHEET'!AD1676)</f>
        <v/>
      </c>
      <c s="34"/>
      <c s="32" t="str">
        <f>IF(AK1676="","",IF(AK1676&gt;0,COUNT($AG$2:AG1676),""))</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6" s="32" t="str">
        <f>IF(BC1676="","",IF(BC1676&gt;0,COUNT($AY$2:AY1676),""))</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7" spans="1:66" ht="15.75" customHeight="1">
      <c r="A1677" s="90" t="str">
        <f>IF('S.D.PASTE SHEET'!A1677="","",'S.D.PASTE SHEET'!A1677)</f>
        <v/>
      </c>
      <c s="90" t="str">
        <f>IF('S.D.PASTE SHEET'!B1677="","",'S.D.PASTE SHEET'!B1677)</f>
        <v/>
      </c>
      <c s="90" t="str">
        <f>IF('S.D.PASTE SHEET'!C1677="","",'S.D.PASTE SHEET'!C1677)</f>
        <v/>
      </c>
      <c s="91" t="str">
        <f>IF('S.D.PASTE SHEET'!D1677="","",'S.D.PASTE SHEET'!D1677)</f>
        <v/>
      </c>
      <c s="90" t="str">
        <f>IF('S.D.PASTE SHEET'!E1677="","",UPPER('S.D.PASTE SHEET'!E1677))</f>
        <v/>
      </c>
      <c s="90" t="str">
        <f>IF('S.D.PASTE SHEET'!F1677="","",'S.D.PASTE SHEET'!F1677)</f>
        <v/>
      </c>
      <c s="90" t="str">
        <f>IF('S.D.PASTE SHEET'!G1677="","",UPPER('S.D.PASTE SHEET'!G1677))</f>
        <v/>
      </c>
      <c s="90" t="str">
        <f>IF('S.D.PASTE SHEET'!H1677="","",UPPER('S.D.PASTE SHEET'!H1677))</f>
        <v/>
      </c>
      <c s="90" t="str">
        <f>IF('S.D.PASTE SHEET'!I1677="","",'S.D.PASTE SHEET'!I1677)</f>
        <v/>
      </c>
      <c s="91" t="str">
        <f>IF('S.D.PASTE SHEET'!J1677="","",'S.D.PASTE SHEET'!J1677)</f>
        <v/>
      </c>
      <c s="90" t="str">
        <f>IF('S.D.PASTE SHEET'!K1677="","",'S.D.PASTE SHEET'!K1677)</f>
        <v/>
      </c>
      <c s="90" t="str">
        <f>IF('S.D.PASTE SHEET'!L1677="","",'S.D.PASTE SHEET'!L1677)</f>
        <v/>
      </c>
      <c s="90" t="str">
        <f>IF('S.D.PASTE SHEET'!M1677="","",'S.D.PASTE SHEET'!M1677)</f>
        <v/>
      </c>
      <c s="90" t="str">
        <f>IF('S.D.PASTE SHEET'!N1677="","",'S.D.PASTE SHEET'!N1677)</f>
        <v/>
      </c>
      <c s="90" t="str">
        <f>IF('S.D.PASTE SHEET'!O1677="","",'S.D.PASTE SHEET'!O1677)</f>
        <v/>
      </c>
      <c s="90" t="str">
        <f>IF('S.D.PASTE SHEET'!P1677="","",'S.D.PASTE SHEET'!P1677)</f>
        <v/>
      </c>
      <c s="90" t="str">
        <f>IF('S.D.PASTE SHEET'!Q1677="","",'S.D.PASTE SHEET'!Q1677)</f>
        <v/>
      </c>
      <c s="90" t="str">
        <f>IF('S.D.PASTE SHEET'!R1677="","",'S.D.PASTE SHEET'!R1677)</f>
        <v/>
      </c>
      <c s="90" t="str">
        <f>IF('S.D.PASTE SHEET'!S1677="","",'S.D.PASTE SHEET'!S1677)</f>
        <v/>
      </c>
      <c s="90" t="str">
        <f>IF('S.D.PASTE SHEET'!T1677="","",'S.D.PASTE SHEET'!T1677)</f>
        <v/>
      </c>
      <c s="90" t="str">
        <f>IF('S.D.PASTE SHEET'!U1677="","",'S.D.PASTE SHEET'!U1677)</f>
        <v/>
      </c>
      <c s="90" t="str">
        <f>IF('S.D.PASTE SHEET'!V1677="","",'S.D.PASTE SHEET'!V1677)</f>
        <v/>
      </c>
      <c s="90" t="str">
        <f>IF('S.D.PASTE SHEET'!W1677="","",'S.D.PASTE SHEET'!W1677)</f>
        <v/>
      </c>
      <c s="90" t="str">
        <f>IF('S.D.PASTE SHEET'!X1677="","",'S.D.PASTE SHEET'!X1677)</f>
        <v/>
      </c>
      <c s="90" t="str">
        <f>IF('S.D.PASTE SHEET'!Y1677="","",'S.D.PASTE SHEET'!Y1677)</f>
        <v/>
      </c>
      <c s="90" t="str">
        <f>IF('S.D.PASTE SHEET'!Z1677="","",'S.D.PASTE SHEET'!Z1677)</f>
        <v/>
      </c>
      <c s="90" t="str">
        <f>IF('S.D.PASTE SHEET'!AA1677="","",'S.D.PASTE SHEET'!AA1677)</f>
        <v/>
      </c>
      <c s="90" t="str">
        <f>IF('S.D.PASTE SHEET'!AB1677="","",'S.D.PASTE SHEET'!AB1677)</f>
        <v/>
      </c>
      <c s="90" t="str">
        <f>IF('S.D.PASTE SHEET'!AC1677="","",'S.D.PASTE SHEET'!AC1677)</f>
        <v/>
      </c>
      <c s="90" t="str">
        <f>IF('S.D.PASTE SHEET'!AD1677="","",'S.D.PASTE SHEET'!AD1677)</f>
        <v/>
      </c>
      <c s="34"/>
      <c s="32" t="str">
        <f>IF(AK1677="","",IF(AK1677&gt;0,COUNT($AG$2:AG1677),""))</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7" s="32" t="str">
        <f>IF(BC1677="","",IF(BC1677&gt;0,COUNT($AY$2:AY1677),""))</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8" spans="1:66" ht="15.75" customHeight="1">
      <c r="A1678" s="90" t="str">
        <f>IF('S.D.PASTE SHEET'!A1678="","",'S.D.PASTE SHEET'!A1678)</f>
        <v/>
      </c>
      <c s="90" t="str">
        <f>IF('S.D.PASTE SHEET'!B1678="","",'S.D.PASTE SHEET'!B1678)</f>
        <v/>
      </c>
      <c s="90" t="str">
        <f>IF('S.D.PASTE SHEET'!C1678="","",'S.D.PASTE SHEET'!C1678)</f>
        <v/>
      </c>
      <c s="91" t="str">
        <f>IF('S.D.PASTE SHEET'!D1678="","",'S.D.PASTE SHEET'!D1678)</f>
        <v/>
      </c>
      <c s="90" t="str">
        <f>IF('S.D.PASTE SHEET'!E1678="","",UPPER('S.D.PASTE SHEET'!E1678))</f>
        <v/>
      </c>
      <c s="90" t="str">
        <f>IF('S.D.PASTE SHEET'!F1678="","",'S.D.PASTE SHEET'!F1678)</f>
        <v/>
      </c>
      <c s="90" t="str">
        <f>IF('S.D.PASTE SHEET'!G1678="","",UPPER('S.D.PASTE SHEET'!G1678))</f>
        <v/>
      </c>
      <c s="90" t="str">
        <f>IF('S.D.PASTE SHEET'!H1678="","",UPPER('S.D.PASTE SHEET'!H1678))</f>
        <v/>
      </c>
      <c s="90" t="str">
        <f>IF('S.D.PASTE SHEET'!I1678="","",'S.D.PASTE SHEET'!I1678)</f>
        <v/>
      </c>
      <c s="91" t="str">
        <f>IF('S.D.PASTE SHEET'!J1678="","",'S.D.PASTE SHEET'!J1678)</f>
        <v/>
      </c>
      <c s="90" t="str">
        <f>IF('S.D.PASTE SHEET'!K1678="","",'S.D.PASTE SHEET'!K1678)</f>
        <v/>
      </c>
      <c s="90" t="str">
        <f>IF('S.D.PASTE SHEET'!L1678="","",'S.D.PASTE SHEET'!L1678)</f>
        <v/>
      </c>
      <c s="90" t="str">
        <f>IF('S.D.PASTE SHEET'!M1678="","",'S.D.PASTE SHEET'!M1678)</f>
        <v/>
      </c>
      <c s="90" t="str">
        <f>IF('S.D.PASTE SHEET'!N1678="","",'S.D.PASTE SHEET'!N1678)</f>
        <v/>
      </c>
      <c s="90" t="str">
        <f>IF('S.D.PASTE SHEET'!O1678="","",'S.D.PASTE SHEET'!O1678)</f>
        <v/>
      </c>
      <c s="90" t="str">
        <f>IF('S.D.PASTE SHEET'!P1678="","",'S.D.PASTE SHEET'!P1678)</f>
        <v/>
      </c>
      <c s="90" t="str">
        <f>IF('S.D.PASTE SHEET'!Q1678="","",'S.D.PASTE SHEET'!Q1678)</f>
        <v/>
      </c>
      <c s="90" t="str">
        <f>IF('S.D.PASTE SHEET'!R1678="","",'S.D.PASTE SHEET'!R1678)</f>
        <v/>
      </c>
      <c s="90" t="str">
        <f>IF('S.D.PASTE SHEET'!S1678="","",'S.D.PASTE SHEET'!S1678)</f>
        <v/>
      </c>
      <c s="90" t="str">
        <f>IF('S.D.PASTE SHEET'!T1678="","",'S.D.PASTE SHEET'!T1678)</f>
        <v/>
      </c>
      <c s="90" t="str">
        <f>IF('S.D.PASTE SHEET'!U1678="","",'S.D.PASTE SHEET'!U1678)</f>
        <v/>
      </c>
      <c s="90" t="str">
        <f>IF('S.D.PASTE SHEET'!V1678="","",'S.D.PASTE SHEET'!V1678)</f>
        <v/>
      </c>
      <c s="90" t="str">
        <f>IF('S.D.PASTE SHEET'!W1678="","",'S.D.PASTE SHEET'!W1678)</f>
        <v/>
      </c>
      <c s="90" t="str">
        <f>IF('S.D.PASTE SHEET'!X1678="","",'S.D.PASTE SHEET'!X1678)</f>
        <v/>
      </c>
      <c s="90" t="str">
        <f>IF('S.D.PASTE SHEET'!Y1678="","",'S.D.PASTE SHEET'!Y1678)</f>
        <v/>
      </c>
      <c s="90" t="str">
        <f>IF('S.D.PASTE SHEET'!Z1678="","",'S.D.PASTE SHEET'!Z1678)</f>
        <v/>
      </c>
      <c s="90" t="str">
        <f>IF('S.D.PASTE SHEET'!AA1678="","",'S.D.PASTE SHEET'!AA1678)</f>
        <v/>
      </c>
      <c s="90" t="str">
        <f>IF('S.D.PASTE SHEET'!AB1678="","",'S.D.PASTE SHEET'!AB1678)</f>
        <v/>
      </c>
      <c s="90" t="str">
        <f>IF('S.D.PASTE SHEET'!AC1678="","",'S.D.PASTE SHEET'!AC1678)</f>
        <v/>
      </c>
      <c s="90" t="str">
        <f>IF('S.D.PASTE SHEET'!AD1678="","",'S.D.PASTE SHEET'!AD1678)</f>
        <v/>
      </c>
      <c s="34"/>
      <c s="32" t="str">
        <f>IF(AK1678="","",IF(AK1678&gt;0,COUNT($AG$2:AG1678),""))</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8" s="32" t="str">
        <f>IF(BC1678="","",IF(BC1678&gt;0,COUNT($AY$2:AY1678),""))</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79" spans="1:66" ht="15.75" customHeight="1">
      <c r="A1679" s="90" t="str">
        <f>IF('S.D.PASTE SHEET'!A1679="","",'S.D.PASTE SHEET'!A1679)</f>
        <v/>
      </c>
      <c s="90" t="str">
        <f>IF('S.D.PASTE SHEET'!B1679="","",'S.D.PASTE SHEET'!B1679)</f>
        <v/>
      </c>
      <c s="90" t="str">
        <f>IF('S.D.PASTE SHEET'!C1679="","",'S.D.PASTE SHEET'!C1679)</f>
        <v/>
      </c>
      <c s="91" t="str">
        <f>IF('S.D.PASTE SHEET'!D1679="","",'S.D.PASTE SHEET'!D1679)</f>
        <v/>
      </c>
      <c s="90" t="str">
        <f>IF('S.D.PASTE SHEET'!E1679="","",UPPER('S.D.PASTE SHEET'!E1679))</f>
        <v/>
      </c>
      <c s="90" t="str">
        <f>IF('S.D.PASTE SHEET'!F1679="","",'S.D.PASTE SHEET'!F1679)</f>
        <v/>
      </c>
      <c s="90" t="str">
        <f>IF('S.D.PASTE SHEET'!G1679="","",UPPER('S.D.PASTE SHEET'!G1679))</f>
        <v/>
      </c>
      <c s="90" t="str">
        <f>IF('S.D.PASTE SHEET'!H1679="","",UPPER('S.D.PASTE SHEET'!H1679))</f>
        <v/>
      </c>
      <c s="90" t="str">
        <f>IF('S.D.PASTE SHEET'!I1679="","",'S.D.PASTE SHEET'!I1679)</f>
        <v/>
      </c>
      <c s="91" t="str">
        <f>IF('S.D.PASTE SHEET'!J1679="","",'S.D.PASTE SHEET'!J1679)</f>
        <v/>
      </c>
      <c s="90" t="str">
        <f>IF('S.D.PASTE SHEET'!K1679="","",'S.D.PASTE SHEET'!K1679)</f>
        <v/>
      </c>
      <c s="90" t="str">
        <f>IF('S.D.PASTE SHEET'!L1679="","",'S.D.PASTE SHEET'!L1679)</f>
        <v/>
      </c>
      <c s="90" t="str">
        <f>IF('S.D.PASTE SHEET'!M1679="","",'S.D.PASTE SHEET'!M1679)</f>
        <v/>
      </c>
      <c s="90" t="str">
        <f>IF('S.D.PASTE SHEET'!N1679="","",'S.D.PASTE SHEET'!N1679)</f>
        <v/>
      </c>
      <c s="90" t="str">
        <f>IF('S.D.PASTE SHEET'!O1679="","",'S.D.PASTE SHEET'!O1679)</f>
        <v/>
      </c>
      <c s="90" t="str">
        <f>IF('S.D.PASTE SHEET'!P1679="","",'S.D.PASTE SHEET'!P1679)</f>
        <v/>
      </c>
      <c s="90" t="str">
        <f>IF('S.D.PASTE SHEET'!Q1679="","",'S.D.PASTE SHEET'!Q1679)</f>
        <v/>
      </c>
      <c s="90" t="str">
        <f>IF('S.D.PASTE SHEET'!R1679="","",'S.D.PASTE SHEET'!R1679)</f>
        <v/>
      </c>
      <c s="90" t="str">
        <f>IF('S.D.PASTE SHEET'!S1679="","",'S.D.PASTE SHEET'!S1679)</f>
        <v/>
      </c>
      <c s="90" t="str">
        <f>IF('S.D.PASTE SHEET'!T1679="","",'S.D.PASTE SHEET'!T1679)</f>
        <v/>
      </c>
      <c s="90" t="str">
        <f>IF('S.D.PASTE SHEET'!U1679="","",'S.D.PASTE SHEET'!U1679)</f>
        <v/>
      </c>
      <c s="90" t="str">
        <f>IF('S.D.PASTE SHEET'!V1679="","",'S.D.PASTE SHEET'!V1679)</f>
        <v/>
      </c>
      <c s="90" t="str">
        <f>IF('S.D.PASTE SHEET'!W1679="","",'S.D.PASTE SHEET'!W1679)</f>
        <v/>
      </c>
      <c s="90" t="str">
        <f>IF('S.D.PASTE SHEET'!X1679="","",'S.D.PASTE SHEET'!X1679)</f>
        <v/>
      </c>
      <c s="90" t="str">
        <f>IF('S.D.PASTE SHEET'!Y1679="","",'S.D.PASTE SHEET'!Y1679)</f>
        <v/>
      </c>
      <c s="90" t="str">
        <f>IF('S.D.PASTE SHEET'!Z1679="","",'S.D.PASTE SHEET'!Z1679)</f>
        <v/>
      </c>
      <c s="90" t="str">
        <f>IF('S.D.PASTE SHEET'!AA1679="","",'S.D.PASTE SHEET'!AA1679)</f>
        <v/>
      </c>
      <c s="90" t="str">
        <f>IF('S.D.PASTE SHEET'!AB1679="","",'S.D.PASTE SHEET'!AB1679)</f>
        <v/>
      </c>
      <c s="90" t="str">
        <f>IF('S.D.PASTE SHEET'!AC1679="","",'S.D.PASTE SHEET'!AC1679)</f>
        <v/>
      </c>
      <c s="90" t="str">
        <f>IF('S.D.PASTE SHEET'!AD1679="","",'S.D.PASTE SHEET'!AD1679)</f>
        <v/>
      </c>
      <c s="34"/>
      <c s="32" t="str">
        <f>IF(AK1679="","",IF(AK1679&gt;0,COUNT($AG$2:AG1679),""))</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79" s="32" t="str">
        <f>IF(BC1679="","",IF(BC1679&gt;0,COUNT($AY$2:AY1679),""))</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80" spans="1:66" ht="15.75" customHeight="1">
      <c r="A1680" s="90" t="str">
        <f>IF('S.D.PASTE SHEET'!A1680="","",'S.D.PASTE SHEET'!A1680)</f>
        <v/>
      </c>
      <c s="90" t="str">
        <f>IF('S.D.PASTE SHEET'!B1680="","",'S.D.PASTE SHEET'!B1680)</f>
        <v/>
      </c>
      <c s="90" t="str">
        <f>IF('S.D.PASTE SHEET'!C1680="","",'S.D.PASTE SHEET'!C1680)</f>
        <v/>
      </c>
      <c s="91" t="str">
        <f>IF('S.D.PASTE SHEET'!D1680="","",'S.D.PASTE SHEET'!D1680)</f>
        <v/>
      </c>
      <c s="90" t="str">
        <f>IF('S.D.PASTE SHEET'!E1680="","",UPPER('S.D.PASTE SHEET'!E1680))</f>
        <v/>
      </c>
      <c s="90" t="str">
        <f>IF('S.D.PASTE SHEET'!F1680="","",'S.D.PASTE SHEET'!F1680)</f>
        <v/>
      </c>
      <c s="90" t="str">
        <f>IF('S.D.PASTE SHEET'!G1680="","",UPPER('S.D.PASTE SHEET'!G1680))</f>
        <v/>
      </c>
      <c s="90" t="str">
        <f>IF('S.D.PASTE SHEET'!H1680="","",UPPER('S.D.PASTE SHEET'!H1680))</f>
        <v/>
      </c>
      <c s="90" t="str">
        <f>IF('S.D.PASTE SHEET'!I1680="","",'S.D.PASTE SHEET'!I1680)</f>
        <v/>
      </c>
      <c s="91" t="str">
        <f>IF('S.D.PASTE SHEET'!J1680="","",'S.D.PASTE SHEET'!J1680)</f>
        <v/>
      </c>
      <c s="90" t="str">
        <f>IF('S.D.PASTE SHEET'!K1680="","",'S.D.PASTE SHEET'!K1680)</f>
        <v/>
      </c>
      <c s="90" t="str">
        <f>IF('S.D.PASTE SHEET'!L1680="","",'S.D.PASTE SHEET'!L1680)</f>
        <v/>
      </c>
      <c s="90" t="str">
        <f>IF('S.D.PASTE SHEET'!M1680="","",'S.D.PASTE SHEET'!M1680)</f>
        <v/>
      </c>
      <c s="90" t="str">
        <f>IF('S.D.PASTE SHEET'!N1680="","",'S.D.PASTE SHEET'!N1680)</f>
        <v/>
      </c>
      <c s="90" t="str">
        <f>IF('S.D.PASTE SHEET'!O1680="","",'S.D.PASTE SHEET'!O1680)</f>
        <v/>
      </c>
      <c s="90" t="str">
        <f>IF('S.D.PASTE SHEET'!P1680="","",'S.D.PASTE SHEET'!P1680)</f>
        <v/>
      </c>
      <c s="90" t="str">
        <f>IF('S.D.PASTE SHEET'!Q1680="","",'S.D.PASTE SHEET'!Q1680)</f>
        <v/>
      </c>
      <c s="90" t="str">
        <f>IF('S.D.PASTE SHEET'!R1680="","",'S.D.PASTE SHEET'!R1680)</f>
        <v/>
      </c>
      <c s="90" t="str">
        <f>IF('S.D.PASTE SHEET'!S1680="","",'S.D.PASTE SHEET'!S1680)</f>
        <v/>
      </c>
      <c s="90" t="str">
        <f>IF('S.D.PASTE SHEET'!T1680="","",'S.D.PASTE SHEET'!T1680)</f>
        <v/>
      </c>
      <c s="90" t="str">
        <f>IF('S.D.PASTE SHEET'!U1680="","",'S.D.PASTE SHEET'!U1680)</f>
        <v/>
      </c>
      <c s="90" t="str">
        <f>IF('S.D.PASTE SHEET'!V1680="","",'S.D.PASTE SHEET'!V1680)</f>
        <v/>
      </c>
      <c s="90" t="str">
        <f>IF('S.D.PASTE SHEET'!W1680="","",'S.D.PASTE SHEET'!W1680)</f>
        <v/>
      </c>
      <c s="90" t="str">
        <f>IF('S.D.PASTE SHEET'!X1680="","",'S.D.PASTE SHEET'!X1680)</f>
        <v/>
      </c>
      <c s="90" t="str">
        <f>IF('S.D.PASTE SHEET'!Y1680="","",'S.D.PASTE SHEET'!Y1680)</f>
        <v/>
      </c>
      <c s="90" t="str">
        <f>IF('S.D.PASTE SHEET'!Z1680="","",'S.D.PASTE SHEET'!Z1680)</f>
        <v/>
      </c>
      <c s="90" t="str">
        <f>IF('S.D.PASTE SHEET'!AA1680="","",'S.D.PASTE SHEET'!AA1680)</f>
        <v/>
      </c>
      <c s="90" t="str">
        <f>IF('S.D.PASTE SHEET'!AB1680="","",'S.D.PASTE SHEET'!AB1680)</f>
        <v/>
      </c>
      <c s="90" t="str">
        <f>IF('S.D.PASTE SHEET'!AC1680="","",'S.D.PASTE SHEET'!AC1680)</f>
        <v/>
      </c>
      <c s="90" t="str">
        <f>IF('S.D.PASTE SHEET'!AD1680="","",'S.D.PASTE SHEET'!AD1680)</f>
        <v/>
      </c>
      <c s="34"/>
      <c s="32" t="str">
        <f>IF(AK1680="","",IF(AK1680&gt;0,COUNT($AG$2:AG1680),""))</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 t="shared" si="235"/>
        <v/>
      </c>
      <c r="AX1680" s="32" t="str">
        <f>IF(BC1680="","",IF(BC1680&gt;0,COUNT($AY$2:AY1680),""))</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81" spans="1:66" ht="15.75" customHeight="1">
      <c r="A1681" s="90" t="str">
        <f>IF('S.D.PASTE SHEET'!A1681="","",'S.D.PASTE SHEET'!A1681)</f>
        <v/>
      </c>
      <c s="90" t="str">
        <f>IF('S.D.PASTE SHEET'!B1681="","",'S.D.PASTE SHEET'!B1681)</f>
        <v/>
      </c>
      <c s="90" t="str">
        <f>IF('S.D.PASTE SHEET'!C1681="","",'S.D.PASTE SHEET'!C1681)</f>
        <v/>
      </c>
      <c s="91" t="str">
        <f>IF('S.D.PASTE SHEET'!D1681="","",'S.D.PASTE SHEET'!D1681)</f>
        <v/>
      </c>
      <c s="90" t="str">
        <f>IF('S.D.PASTE SHEET'!E1681="","",UPPER('S.D.PASTE SHEET'!E1681))</f>
        <v/>
      </c>
      <c s="90" t="str">
        <f>IF('S.D.PASTE SHEET'!F1681="","",'S.D.PASTE SHEET'!F1681)</f>
        <v/>
      </c>
      <c s="90" t="str">
        <f>IF('S.D.PASTE SHEET'!G1681="","",UPPER('S.D.PASTE SHEET'!G1681))</f>
        <v/>
      </c>
      <c s="90" t="str">
        <f>IF('S.D.PASTE SHEET'!H1681="","",UPPER('S.D.PASTE SHEET'!H1681))</f>
        <v/>
      </c>
      <c s="90" t="str">
        <f>IF('S.D.PASTE SHEET'!I1681="","",'S.D.PASTE SHEET'!I1681)</f>
        <v/>
      </c>
      <c s="91" t="str">
        <f>IF('S.D.PASTE SHEET'!J1681="","",'S.D.PASTE SHEET'!J1681)</f>
        <v/>
      </c>
      <c s="90" t="str">
        <f>IF('S.D.PASTE SHEET'!K1681="","",'S.D.PASTE SHEET'!K1681)</f>
        <v/>
      </c>
      <c s="90" t="str">
        <f>IF('S.D.PASTE SHEET'!L1681="","",'S.D.PASTE SHEET'!L1681)</f>
        <v/>
      </c>
      <c s="90" t="str">
        <f>IF('S.D.PASTE SHEET'!M1681="","",'S.D.PASTE SHEET'!M1681)</f>
        <v/>
      </c>
      <c s="90" t="str">
        <f>IF('S.D.PASTE SHEET'!N1681="","",'S.D.PASTE SHEET'!N1681)</f>
        <v/>
      </c>
      <c s="90" t="str">
        <f>IF('S.D.PASTE SHEET'!O1681="","",'S.D.PASTE SHEET'!O1681)</f>
        <v/>
      </c>
      <c s="90" t="str">
        <f>IF('S.D.PASTE SHEET'!P1681="","",'S.D.PASTE SHEET'!P1681)</f>
        <v/>
      </c>
      <c s="90" t="str">
        <f>IF('S.D.PASTE SHEET'!Q1681="","",'S.D.PASTE SHEET'!Q1681)</f>
        <v/>
      </c>
      <c s="90" t="str">
        <f>IF('S.D.PASTE SHEET'!R1681="","",'S.D.PASTE SHEET'!R1681)</f>
        <v/>
      </c>
      <c s="90" t="str">
        <f>IF('S.D.PASTE SHEET'!S1681="","",'S.D.PASTE SHEET'!S1681)</f>
        <v/>
      </c>
      <c s="90" t="str">
        <f>IF('S.D.PASTE SHEET'!T1681="","",'S.D.PASTE SHEET'!T1681)</f>
        <v/>
      </c>
      <c s="90" t="str">
        <f>IF('S.D.PASTE SHEET'!U1681="","",'S.D.PASTE SHEET'!U1681)</f>
        <v/>
      </c>
      <c s="90" t="str">
        <f>IF('S.D.PASTE SHEET'!V1681="","",'S.D.PASTE SHEET'!V1681)</f>
        <v/>
      </c>
      <c s="90" t="str">
        <f>IF('S.D.PASTE SHEET'!W1681="","",'S.D.PASTE SHEET'!W1681)</f>
        <v/>
      </c>
      <c s="90" t="str">
        <f>IF('S.D.PASTE SHEET'!X1681="","",'S.D.PASTE SHEET'!X1681)</f>
        <v/>
      </c>
      <c s="90" t="str">
        <f>IF('S.D.PASTE SHEET'!Y1681="","",'S.D.PASTE SHEET'!Y1681)</f>
        <v/>
      </c>
      <c s="90" t="str">
        <f>IF('S.D.PASTE SHEET'!Z1681="","",'S.D.PASTE SHEET'!Z1681)</f>
        <v/>
      </c>
      <c s="90" t="str">
        <f>IF('S.D.PASTE SHEET'!AA1681="","",'S.D.PASTE SHEET'!AA1681)</f>
        <v/>
      </c>
      <c s="90" t="str">
        <f>IF('S.D.PASTE SHEET'!AB1681="","",'S.D.PASTE SHEET'!AB1681)</f>
        <v/>
      </c>
      <c s="90" t="str">
        <f>IF('S.D.PASTE SHEET'!AC1681="","",'S.D.PASTE SHEET'!AC1681)</f>
        <v/>
      </c>
      <c s="90" t="str">
        <f>IF('S.D.PASTE SHEET'!AD1681="","",'S.D.PASTE SHEET'!AD1681)</f>
        <v/>
      </c>
      <c s="34"/>
      <c s="32" t="str">
        <f>IF(AK1681="","",IF(AK1681&gt;0,COUNT($AG$2:AG1681),""))</f>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37" t="str">
        <f t="shared" si="235"/>
        <v/>
      </c>
      <c s="10" t="str">
        <f t="shared" si="235"/>
        <v/>
      </c>
      <c s="10" t="str">
        <f t="shared" si="235"/>
        <v/>
      </c>
      <c s="10" t="str">
        <f t="shared" si="235"/>
        <v/>
      </c>
      <c s="10" t="str">
        <f t="shared" si="235"/>
        <v/>
      </c>
      <c s="10" t="str">
        <f t="shared" si="235"/>
        <v/>
      </c>
      <c s="10" t="str">
        <f>IF(AND($AJ$1=5,$A1681=5),P1681,"")</f>
        <v/>
      </c>
      <c r="AX1681" s="32" t="str">
        <f>IF(BC1681="","",IF(BC1681&gt;0,COUNT($AY$2:AY1681),""))</f>
        <v/>
      </c>
      <c s="10" t="str">
        <f t="shared" si="236"/>
        <v/>
      </c>
      <c s="10" t="str">
        <f t="shared" si="237"/>
        <v/>
      </c>
      <c s="10" t="str">
        <f t="shared" si="237"/>
        <v/>
      </c>
      <c s="39" t="str">
        <f t="shared" si="237"/>
        <v/>
      </c>
      <c s="10" t="str">
        <f t="shared" si="237"/>
        <v/>
      </c>
      <c s="10" t="str">
        <f t="shared" si="237"/>
        <v/>
      </c>
      <c s="10" t="str">
        <f t="shared" si="237"/>
        <v/>
      </c>
      <c s="10" t="str">
        <f t="shared" si="237"/>
        <v/>
      </c>
      <c s="10" t="str">
        <f t="shared" si="237"/>
        <v/>
      </c>
      <c s="39" t="str">
        <f t="shared" si="237"/>
        <v/>
      </c>
      <c s="10" t="str">
        <f t="shared" si="237"/>
        <v/>
      </c>
      <c s="10" t="str">
        <f t="shared" si="237"/>
        <v/>
      </c>
      <c s="10" t="str">
        <f t="shared" si="237"/>
        <v/>
      </c>
      <c s="10" t="str">
        <f t="shared" si="237"/>
        <v/>
      </c>
      <c s="10" t="str">
        <f t="shared" si="237"/>
        <v/>
      </c>
      <c s="10" t="str">
        <f t="shared" si="237"/>
        <v/>
      </c>
    </row>
    <row r="1682" spans="1:66" ht="15.75" customHeight="1">
      <c r="A1682" s="90" t="str">
        <f>IF('S.D.PASTE SHEET'!A1682="","",'S.D.PASTE SHEET'!A1682)</f>
        <v/>
      </c>
      <c s="90" t="str">
        <f>IF('S.D.PASTE SHEET'!B1682="","",'S.D.PASTE SHEET'!B1682)</f>
        <v/>
      </c>
      <c s="90" t="str">
        <f>IF('S.D.PASTE SHEET'!C1682="","",'S.D.PASTE SHEET'!C1682)</f>
        <v/>
      </c>
      <c s="91" t="str">
        <f>IF('S.D.PASTE SHEET'!D1682="","",'S.D.PASTE SHEET'!D1682)</f>
        <v/>
      </c>
      <c s="90" t="str">
        <f>IF('S.D.PASTE SHEET'!E1682="","",UPPER('S.D.PASTE SHEET'!E1682))</f>
        <v/>
      </c>
      <c s="90" t="str">
        <f>IF('S.D.PASTE SHEET'!F1682="","",'S.D.PASTE SHEET'!F1682)</f>
        <v/>
      </c>
      <c s="90" t="str">
        <f>IF('S.D.PASTE SHEET'!G1682="","",UPPER('S.D.PASTE SHEET'!G1682))</f>
        <v/>
      </c>
      <c s="90" t="str">
        <f>IF('S.D.PASTE SHEET'!H1682="","",UPPER('S.D.PASTE SHEET'!H1682))</f>
        <v/>
      </c>
      <c s="90" t="str">
        <f>IF('S.D.PASTE SHEET'!I1682="","",'S.D.PASTE SHEET'!I1682)</f>
        <v/>
      </c>
      <c s="91" t="str">
        <f>IF('S.D.PASTE SHEET'!J1682="","",'S.D.PASTE SHEET'!J1682)</f>
        <v/>
      </c>
      <c s="90" t="str">
        <f>IF('S.D.PASTE SHEET'!K1682="","",'S.D.PASTE SHEET'!K1682)</f>
        <v/>
      </c>
      <c s="90" t="str">
        <f>IF('S.D.PASTE SHEET'!L1682="","",'S.D.PASTE SHEET'!L1682)</f>
        <v/>
      </c>
      <c s="90" t="str">
        <f>IF('S.D.PASTE SHEET'!M1682="","",'S.D.PASTE SHEET'!M1682)</f>
        <v/>
      </c>
      <c s="90" t="str">
        <f>IF('S.D.PASTE SHEET'!N1682="","",'S.D.PASTE SHEET'!N1682)</f>
        <v/>
      </c>
      <c s="90" t="str">
        <f>IF('S.D.PASTE SHEET'!O1682="","",'S.D.PASTE SHEET'!O1682)</f>
        <v/>
      </c>
      <c s="90" t="str">
        <f>IF('S.D.PASTE SHEET'!P1682="","",'S.D.PASTE SHEET'!P1682)</f>
        <v/>
      </c>
      <c s="90" t="str">
        <f>IF('S.D.PASTE SHEET'!Q1682="","",'S.D.PASTE SHEET'!Q1682)</f>
        <v/>
      </c>
      <c s="90" t="str">
        <f>IF('S.D.PASTE SHEET'!R1682="","",'S.D.PASTE SHEET'!R1682)</f>
        <v/>
      </c>
      <c s="90" t="str">
        <f>IF('S.D.PASTE SHEET'!S1682="","",'S.D.PASTE SHEET'!S1682)</f>
        <v/>
      </c>
      <c s="90" t="str">
        <f>IF('S.D.PASTE SHEET'!T1682="","",'S.D.PASTE SHEET'!T1682)</f>
        <v/>
      </c>
      <c s="90" t="str">
        <f>IF('S.D.PASTE SHEET'!U1682="","",'S.D.PASTE SHEET'!U1682)</f>
        <v/>
      </c>
      <c s="90" t="str">
        <f>IF('S.D.PASTE SHEET'!V1682="","",'S.D.PASTE SHEET'!V1682)</f>
        <v/>
      </c>
      <c s="90" t="str">
        <f>IF('S.D.PASTE SHEET'!W1682="","",'S.D.PASTE SHEET'!W1682)</f>
        <v/>
      </c>
      <c s="90" t="str">
        <f>IF('S.D.PASTE SHEET'!X1682="","",'S.D.PASTE SHEET'!X1682)</f>
        <v/>
      </c>
      <c s="90" t="str">
        <f>IF('S.D.PASTE SHEET'!Y1682="","",'S.D.PASTE SHEET'!Y1682)</f>
        <v/>
      </c>
      <c s="90" t="str">
        <f>IF('S.D.PASTE SHEET'!Z1682="","",'S.D.PASTE SHEET'!Z1682)</f>
        <v/>
      </c>
      <c s="90" t="str">
        <f>IF('S.D.PASTE SHEET'!AA1682="","",'S.D.PASTE SHEET'!AA1682)</f>
        <v/>
      </c>
      <c s="90" t="str">
        <f>IF('S.D.PASTE SHEET'!AB1682="","",'S.D.PASTE SHEET'!AB1682)</f>
        <v/>
      </c>
      <c s="90" t="str">
        <f>IF('S.D.PASTE SHEET'!AC1682="","",'S.D.PASTE SHEET'!AC1682)</f>
        <v/>
      </c>
      <c s="90" t="str">
        <f>IF('S.D.PASTE SHEET'!AD1682="","",'S.D.PASTE SHEET'!AD1682)</f>
        <v/>
      </c>
      <c s="34"/>
      <c s="32" t="str">
        <f>IF(AK1682="","",IF(AK1682&gt;0,COUNT($AG$2:AG1682),""))</f>
        <v/>
      </c>
      <c s="10" t="str">
        <f t="shared" si="238" ref="AG1682:AV1697">IF(AND($AJ$1=5,$A1682=5),A1682,"")</f>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2" s="32" t="str">
        <f>IF(BC1682="","",IF(BC1682&gt;0,COUNT($AY$2:AY1682),""))</f>
        <v/>
      </c>
      <c s="10" t="str">
        <f t="shared" si="236"/>
        <v/>
      </c>
      <c s="10" t="str">
        <f t="shared" si="239" ref="AZ1682:BN1697">IF(AND($BB$1=5,$A1682=5,$BC$1=$B1682),B1682,"")</f>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3" spans="1:66" ht="15.75" customHeight="1">
      <c r="A1683" s="90" t="str">
        <f>IF('S.D.PASTE SHEET'!A1683="","",'S.D.PASTE SHEET'!A1683)</f>
        <v/>
      </c>
      <c s="90" t="str">
        <f>IF('S.D.PASTE SHEET'!B1683="","",'S.D.PASTE SHEET'!B1683)</f>
        <v/>
      </c>
      <c s="90" t="str">
        <f>IF('S.D.PASTE SHEET'!C1683="","",'S.D.PASTE SHEET'!C1683)</f>
        <v/>
      </c>
      <c s="91" t="str">
        <f>IF('S.D.PASTE SHEET'!D1683="","",'S.D.PASTE SHEET'!D1683)</f>
        <v/>
      </c>
      <c s="90" t="str">
        <f>IF('S.D.PASTE SHEET'!E1683="","",UPPER('S.D.PASTE SHEET'!E1683))</f>
        <v/>
      </c>
      <c s="90" t="str">
        <f>IF('S.D.PASTE SHEET'!F1683="","",'S.D.PASTE SHEET'!F1683)</f>
        <v/>
      </c>
      <c s="90" t="str">
        <f>IF('S.D.PASTE SHEET'!G1683="","",UPPER('S.D.PASTE SHEET'!G1683))</f>
        <v/>
      </c>
      <c s="90" t="str">
        <f>IF('S.D.PASTE SHEET'!H1683="","",UPPER('S.D.PASTE SHEET'!H1683))</f>
        <v/>
      </c>
      <c s="90" t="str">
        <f>IF('S.D.PASTE SHEET'!I1683="","",'S.D.PASTE SHEET'!I1683)</f>
        <v/>
      </c>
      <c s="91" t="str">
        <f>IF('S.D.PASTE SHEET'!J1683="","",'S.D.PASTE SHEET'!J1683)</f>
        <v/>
      </c>
      <c s="90" t="str">
        <f>IF('S.D.PASTE SHEET'!K1683="","",'S.D.PASTE SHEET'!K1683)</f>
        <v/>
      </c>
      <c s="90" t="str">
        <f>IF('S.D.PASTE SHEET'!L1683="","",'S.D.PASTE SHEET'!L1683)</f>
        <v/>
      </c>
      <c s="90" t="str">
        <f>IF('S.D.PASTE SHEET'!M1683="","",'S.D.PASTE SHEET'!M1683)</f>
        <v/>
      </c>
      <c s="90" t="str">
        <f>IF('S.D.PASTE SHEET'!N1683="","",'S.D.PASTE SHEET'!N1683)</f>
        <v/>
      </c>
      <c s="90" t="str">
        <f>IF('S.D.PASTE SHEET'!O1683="","",'S.D.PASTE SHEET'!O1683)</f>
        <v/>
      </c>
      <c s="90" t="str">
        <f>IF('S.D.PASTE SHEET'!P1683="","",'S.D.PASTE SHEET'!P1683)</f>
        <v/>
      </c>
      <c s="90" t="str">
        <f>IF('S.D.PASTE SHEET'!Q1683="","",'S.D.PASTE SHEET'!Q1683)</f>
        <v/>
      </c>
      <c s="90" t="str">
        <f>IF('S.D.PASTE SHEET'!R1683="","",'S.D.PASTE SHEET'!R1683)</f>
        <v/>
      </c>
      <c s="90" t="str">
        <f>IF('S.D.PASTE SHEET'!S1683="","",'S.D.PASTE SHEET'!S1683)</f>
        <v/>
      </c>
      <c s="90" t="str">
        <f>IF('S.D.PASTE SHEET'!T1683="","",'S.D.PASTE SHEET'!T1683)</f>
        <v/>
      </c>
      <c s="90" t="str">
        <f>IF('S.D.PASTE SHEET'!U1683="","",'S.D.PASTE SHEET'!U1683)</f>
        <v/>
      </c>
      <c s="90" t="str">
        <f>IF('S.D.PASTE SHEET'!V1683="","",'S.D.PASTE SHEET'!V1683)</f>
        <v/>
      </c>
      <c s="90" t="str">
        <f>IF('S.D.PASTE SHEET'!W1683="","",'S.D.PASTE SHEET'!W1683)</f>
        <v/>
      </c>
      <c s="90" t="str">
        <f>IF('S.D.PASTE SHEET'!X1683="","",'S.D.PASTE SHEET'!X1683)</f>
        <v/>
      </c>
      <c s="90" t="str">
        <f>IF('S.D.PASTE SHEET'!Y1683="","",'S.D.PASTE SHEET'!Y1683)</f>
        <v/>
      </c>
      <c s="90" t="str">
        <f>IF('S.D.PASTE SHEET'!Z1683="","",'S.D.PASTE SHEET'!Z1683)</f>
        <v/>
      </c>
      <c s="90" t="str">
        <f>IF('S.D.PASTE SHEET'!AA1683="","",'S.D.PASTE SHEET'!AA1683)</f>
        <v/>
      </c>
      <c s="90" t="str">
        <f>IF('S.D.PASTE SHEET'!AB1683="","",'S.D.PASTE SHEET'!AB1683)</f>
        <v/>
      </c>
      <c s="90" t="str">
        <f>IF('S.D.PASTE SHEET'!AC1683="","",'S.D.PASTE SHEET'!AC1683)</f>
        <v/>
      </c>
      <c s="90" t="str">
        <f>IF('S.D.PASTE SHEET'!AD1683="","",'S.D.PASTE SHEET'!AD1683)</f>
        <v/>
      </c>
      <c s="34"/>
      <c s="32" t="str">
        <f>IF(AK1683="","",IF(AK1683&gt;0,COUNT($AG$2:AG1683),""))</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3" s="32" t="str">
        <f>IF(BC1683="","",IF(BC1683&gt;0,COUNT($AY$2:AY1683),""))</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4" spans="1:66" ht="15.75" customHeight="1">
      <c r="A1684" s="90" t="str">
        <f>IF('S.D.PASTE SHEET'!A1684="","",'S.D.PASTE SHEET'!A1684)</f>
        <v/>
      </c>
      <c s="90" t="str">
        <f>IF('S.D.PASTE SHEET'!B1684="","",'S.D.PASTE SHEET'!B1684)</f>
        <v/>
      </c>
      <c s="90" t="str">
        <f>IF('S.D.PASTE SHEET'!C1684="","",'S.D.PASTE SHEET'!C1684)</f>
        <v/>
      </c>
      <c s="91" t="str">
        <f>IF('S.D.PASTE SHEET'!D1684="","",'S.D.PASTE SHEET'!D1684)</f>
        <v/>
      </c>
      <c s="90" t="str">
        <f>IF('S.D.PASTE SHEET'!E1684="","",UPPER('S.D.PASTE SHEET'!E1684))</f>
        <v/>
      </c>
      <c s="90" t="str">
        <f>IF('S.D.PASTE SHEET'!F1684="","",'S.D.PASTE SHEET'!F1684)</f>
        <v/>
      </c>
      <c s="90" t="str">
        <f>IF('S.D.PASTE SHEET'!G1684="","",UPPER('S.D.PASTE SHEET'!G1684))</f>
        <v/>
      </c>
      <c s="90" t="str">
        <f>IF('S.D.PASTE SHEET'!H1684="","",UPPER('S.D.PASTE SHEET'!H1684))</f>
        <v/>
      </c>
      <c s="90" t="str">
        <f>IF('S.D.PASTE SHEET'!I1684="","",'S.D.PASTE SHEET'!I1684)</f>
        <v/>
      </c>
      <c s="91" t="str">
        <f>IF('S.D.PASTE SHEET'!J1684="","",'S.D.PASTE SHEET'!J1684)</f>
        <v/>
      </c>
      <c s="90" t="str">
        <f>IF('S.D.PASTE SHEET'!K1684="","",'S.D.PASTE SHEET'!K1684)</f>
        <v/>
      </c>
      <c s="90" t="str">
        <f>IF('S.D.PASTE SHEET'!L1684="","",'S.D.PASTE SHEET'!L1684)</f>
        <v/>
      </c>
      <c s="90" t="str">
        <f>IF('S.D.PASTE SHEET'!M1684="","",'S.D.PASTE SHEET'!M1684)</f>
        <v/>
      </c>
      <c s="90" t="str">
        <f>IF('S.D.PASTE SHEET'!N1684="","",'S.D.PASTE SHEET'!N1684)</f>
        <v/>
      </c>
      <c s="90" t="str">
        <f>IF('S.D.PASTE SHEET'!O1684="","",'S.D.PASTE SHEET'!O1684)</f>
        <v/>
      </c>
      <c s="90" t="str">
        <f>IF('S.D.PASTE SHEET'!P1684="","",'S.D.PASTE SHEET'!P1684)</f>
        <v/>
      </c>
      <c s="90" t="str">
        <f>IF('S.D.PASTE SHEET'!Q1684="","",'S.D.PASTE SHEET'!Q1684)</f>
        <v/>
      </c>
      <c s="90" t="str">
        <f>IF('S.D.PASTE SHEET'!R1684="","",'S.D.PASTE SHEET'!R1684)</f>
        <v/>
      </c>
      <c s="90" t="str">
        <f>IF('S.D.PASTE SHEET'!S1684="","",'S.D.PASTE SHEET'!S1684)</f>
        <v/>
      </c>
      <c s="90" t="str">
        <f>IF('S.D.PASTE SHEET'!T1684="","",'S.D.PASTE SHEET'!T1684)</f>
        <v/>
      </c>
      <c s="90" t="str">
        <f>IF('S.D.PASTE SHEET'!U1684="","",'S.D.PASTE SHEET'!U1684)</f>
        <v/>
      </c>
      <c s="90" t="str">
        <f>IF('S.D.PASTE SHEET'!V1684="","",'S.D.PASTE SHEET'!V1684)</f>
        <v/>
      </c>
      <c s="90" t="str">
        <f>IF('S.D.PASTE SHEET'!W1684="","",'S.D.PASTE SHEET'!W1684)</f>
        <v/>
      </c>
      <c s="90" t="str">
        <f>IF('S.D.PASTE SHEET'!X1684="","",'S.D.PASTE SHEET'!X1684)</f>
        <v/>
      </c>
      <c s="90" t="str">
        <f>IF('S.D.PASTE SHEET'!Y1684="","",'S.D.PASTE SHEET'!Y1684)</f>
        <v/>
      </c>
      <c s="90" t="str">
        <f>IF('S.D.PASTE SHEET'!Z1684="","",'S.D.PASTE SHEET'!Z1684)</f>
        <v/>
      </c>
      <c s="90" t="str">
        <f>IF('S.D.PASTE SHEET'!AA1684="","",'S.D.PASTE SHEET'!AA1684)</f>
        <v/>
      </c>
      <c s="90" t="str">
        <f>IF('S.D.PASTE SHEET'!AB1684="","",'S.D.PASTE SHEET'!AB1684)</f>
        <v/>
      </c>
      <c s="90" t="str">
        <f>IF('S.D.PASTE SHEET'!AC1684="","",'S.D.PASTE SHEET'!AC1684)</f>
        <v/>
      </c>
      <c s="90" t="str">
        <f>IF('S.D.PASTE SHEET'!AD1684="","",'S.D.PASTE SHEET'!AD1684)</f>
        <v/>
      </c>
      <c s="34"/>
      <c s="32" t="str">
        <f>IF(AK1684="","",IF(AK1684&gt;0,COUNT($AG$2:AG1684),""))</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4" s="32" t="str">
        <f>IF(BC1684="","",IF(BC1684&gt;0,COUNT($AY$2:AY1684),""))</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5" spans="1:66" ht="15.75" customHeight="1">
      <c r="A1685" s="90" t="str">
        <f>IF('S.D.PASTE SHEET'!A1685="","",'S.D.PASTE SHEET'!A1685)</f>
        <v/>
      </c>
      <c s="90" t="str">
        <f>IF('S.D.PASTE SHEET'!B1685="","",'S.D.PASTE SHEET'!B1685)</f>
        <v/>
      </c>
      <c s="90" t="str">
        <f>IF('S.D.PASTE SHEET'!C1685="","",'S.D.PASTE SHEET'!C1685)</f>
        <v/>
      </c>
      <c s="91" t="str">
        <f>IF('S.D.PASTE SHEET'!D1685="","",'S.D.PASTE SHEET'!D1685)</f>
        <v/>
      </c>
      <c s="90" t="str">
        <f>IF('S.D.PASTE SHEET'!E1685="","",UPPER('S.D.PASTE SHEET'!E1685))</f>
        <v/>
      </c>
      <c s="90" t="str">
        <f>IF('S.D.PASTE SHEET'!F1685="","",'S.D.PASTE SHEET'!F1685)</f>
        <v/>
      </c>
      <c s="90" t="str">
        <f>IF('S.D.PASTE SHEET'!G1685="","",UPPER('S.D.PASTE SHEET'!G1685))</f>
        <v/>
      </c>
      <c s="90" t="str">
        <f>IF('S.D.PASTE SHEET'!H1685="","",UPPER('S.D.PASTE SHEET'!H1685))</f>
        <v/>
      </c>
      <c s="90" t="str">
        <f>IF('S.D.PASTE SHEET'!I1685="","",'S.D.PASTE SHEET'!I1685)</f>
        <v/>
      </c>
      <c s="91" t="str">
        <f>IF('S.D.PASTE SHEET'!J1685="","",'S.D.PASTE SHEET'!J1685)</f>
        <v/>
      </c>
      <c s="90" t="str">
        <f>IF('S.D.PASTE SHEET'!K1685="","",'S.D.PASTE SHEET'!K1685)</f>
        <v/>
      </c>
      <c s="90" t="str">
        <f>IF('S.D.PASTE SHEET'!L1685="","",'S.D.PASTE SHEET'!L1685)</f>
        <v/>
      </c>
      <c s="90" t="str">
        <f>IF('S.D.PASTE SHEET'!M1685="","",'S.D.PASTE SHEET'!M1685)</f>
        <v/>
      </c>
      <c s="90" t="str">
        <f>IF('S.D.PASTE SHEET'!N1685="","",'S.D.PASTE SHEET'!N1685)</f>
        <v/>
      </c>
      <c s="90" t="str">
        <f>IF('S.D.PASTE SHEET'!O1685="","",'S.D.PASTE SHEET'!O1685)</f>
        <v/>
      </c>
      <c s="90" t="str">
        <f>IF('S.D.PASTE SHEET'!P1685="","",'S.D.PASTE SHEET'!P1685)</f>
        <v/>
      </c>
      <c s="90" t="str">
        <f>IF('S.D.PASTE SHEET'!Q1685="","",'S.D.PASTE SHEET'!Q1685)</f>
        <v/>
      </c>
      <c s="90" t="str">
        <f>IF('S.D.PASTE SHEET'!R1685="","",'S.D.PASTE SHEET'!R1685)</f>
        <v/>
      </c>
      <c s="90" t="str">
        <f>IF('S.D.PASTE SHEET'!S1685="","",'S.D.PASTE SHEET'!S1685)</f>
        <v/>
      </c>
      <c s="90" t="str">
        <f>IF('S.D.PASTE SHEET'!T1685="","",'S.D.PASTE SHEET'!T1685)</f>
        <v/>
      </c>
      <c s="90" t="str">
        <f>IF('S.D.PASTE SHEET'!U1685="","",'S.D.PASTE SHEET'!U1685)</f>
        <v/>
      </c>
      <c s="90" t="str">
        <f>IF('S.D.PASTE SHEET'!V1685="","",'S.D.PASTE SHEET'!V1685)</f>
        <v/>
      </c>
      <c s="90" t="str">
        <f>IF('S.D.PASTE SHEET'!W1685="","",'S.D.PASTE SHEET'!W1685)</f>
        <v/>
      </c>
      <c s="90" t="str">
        <f>IF('S.D.PASTE SHEET'!X1685="","",'S.D.PASTE SHEET'!X1685)</f>
        <v/>
      </c>
      <c s="90" t="str">
        <f>IF('S.D.PASTE SHEET'!Y1685="","",'S.D.PASTE SHEET'!Y1685)</f>
        <v/>
      </c>
      <c s="90" t="str">
        <f>IF('S.D.PASTE SHEET'!Z1685="","",'S.D.PASTE SHEET'!Z1685)</f>
        <v/>
      </c>
      <c s="90" t="str">
        <f>IF('S.D.PASTE SHEET'!AA1685="","",'S.D.PASTE SHEET'!AA1685)</f>
        <v/>
      </c>
      <c s="90" t="str">
        <f>IF('S.D.PASTE SHEET'!AB1685="","",'S.D.PASTE SHEET'!AB1685)</f>
        <v/>
      </c>
      <c s="90" t="str">
        <f>IF('S.D.PASTE SHEET'!AC1685="","",'S.D.PASTE SHEET'!AC1685)</f>
        <v/>
      </c>
      <c s="90" t="str">
        <f>IF('S.D.PASTE SHEET'!AD1685="","",'S.D.PASTE SHEET'!AD1685)</f>
        <v/>
      </c>
      <c s="34"/>
      <c s="32" t="str">
        <f>IF(AK1685="","",IF(AK1685&gt;0,COUNT($AG$2:AG1685),""))</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5" s="32" t="str">
        <f>IF(BC1685="","",IF(BC1685&gt;0,COUNT($AY$2:AY1685),""))</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6" spans="1:66" ht="15.75" customHeight="1">
      <c r="A1686" s="90" t="str">
        <f>IF('S.D.PASTE SHEET'!A1686="","",'S.D.PASTE SHEET'!A1686)</f>
        <v/>
      </c>
      <c s="90" t="str">
        <f>IF('S.D.PASTE SHEET'!B1686="","",'S.D.PASTE SHEET'!B1686)</f>
        <v/>
      </c>
      <c s="90" t="str">
        <f>IF('S.D.PASTE SHEET'!C1686="","",'S.D.PASTE SHEET'!C1686)</f>
        <v/>
      </c>
      <c s="91" t="str">
        <f>IF('S.D.PASTE SHEET'!D1686="","",'S.D.PASTE SHEET'!D1686)</f>
        <v/>
      </c>
      <c s="90" t="str">
        <f>IF('S.D.PASTE SHEET'!E1686="","",UPPER('S.D.PASTE SHEET'!E1686))</f>
        <v/>
      </c>
      <c s="90" t="str">
        <f>IF('S.D.PASTE SHEET'!F1686="","",'S.D.PASTE SHEET'!F1686)</f>
        <v/>
      </c>
      <c s="90" t="str">
        <f>IF('S.D.PASTE SHEET'!G1686="","",UPPER('S.D.PASTE SHEET'!G1686))</f>
        <v/>
      </c>
      <c s="90" t="str">
        <f>IF('S.D.PASTE SHEET'!H1686="","",UPPER('S.D.PASTE SHEET'!H1686))</f>
        <v/>
      </c>
      <c s="90" t="str">
        <f>IF('S.D.PASTE SHEET'!I1686="","",'S.D.PASTE SHEET'!I1686)</f>
        <v/>
      </c>
      <c s="91" t="str">
        <f>IF('S.D.PASTE SHEET'!J1686="","",'S.D.PASTE SHEET'!J1686)</f>
        <v/>
      </c>
      <c s="90" t="str">
        <f>IF('S.D.PASTE SHEET'!K1686="","",'S.D.PASTE SHEET'!K1686)</f>
        <v/>
      </c>
      <c s="90" t="str">
        <f>IF('S.D.PASTE SHEET'!L1686="","",'S.D.PASTE SHEET'!L1686)</f>
        <v/>
      </c>
      <c s="90" t="str">
        <f>IF('S.D.PASTE SHEET'!M1686="","",'S.D.PASTE SHEET'!M1686)</f>
        <v/>
      </c>
      <c s="90" t="str">
        <f>IF('S.D.PASTE SHEET'!N1686="","",'S.D.PASTE SHEET'!N1686)</f>
        <v/>
      </c>
      <c s="90" t="str">
        <f>IF('S.D.PASTE SHEET'!O1686="","",'S.D.PASTE SHEET'!O1686)</f>
        <v/>
      </c>
      <c s="90" t="str">
        <f>IF('S.D.PASTE SHEET'!P1686="","",'S.D.PASTE SHEET'!P1686)</f>
        <v/>
      </c>
      <c s="90" t="str">
        <f>IF('S.D.PASTE SHEET'!Q1686="","",'S.D.PASTE SHEET'!Q1686)</f>
        <v/>
      </c>
      <c s="90" t="str">
        <f>IF('S.D.PASTE SHEET'!R1686="","",'S.D.PASTE SHEET'!R1686)</f>
        <v/>
      </c>
      <c s="90" t="str">
        <f>IF('S.D.PASTE SHEET'!S1686="","",'S.D.PASTE SHEET'!S1686)</f>
        <v/>
      </c>
      <c s="90" t="str">
        <f>IF('S.D.PASTE SHEET'!T1686="","",'S.D.PASTE SHEET'!T1686)</f>
        <v/>
      </c>
      <c s="90" t="str">
        <f>IF('S.D.PASTE SHEET'!U1686="","",'S.D.PASTE SHEET'!U1686)</f>
        <v/>
      </c>
      <c s="90" t="str">
        <f>IF('S.D.PASTE SHEET'!V1686="","",'S.D.PASTE SHEET'!V1686)</f>
        <v/>
      </c>
      <c s="90" t="str">
        <f>IF('S.D.PASTE SHEET'!W1686="","",'S.D.PASTE SHEET'!W1686)</f>
        <v/>
      </c>
      <c s="90" t="str">
        <f>IF('S.D.PASTE SHEET'!X1686="","",'S.D.PASTE SHEET'!X1686)</f>
        <v/>
      </c>
      <c s="90" t="str">
        <f>IF('S.D.PASTE SHEET'!Y1686="","",'S.D.PASTE SHEET'!Y1686)</f>
        <v/>
      </c>
      <c s="90" t="str">
        <f>IF('S.D.PASTE SHEET'!Z1686="","",'S.D.PASTE SHEET'!Z1686)</f>
        <v/>
      </c>
      <c s="90" t="str">
        <f>IF('S.D.PASTE SHEET'!AA1686="","",'S.D.PASTE SHEET'!AA1686)</f>
        <v/>
      </c>
      <c s="90" t="str">
        <f>IF('S.D.PASTE SHEET'!AB1686="","",'S.D.PASTE SHEET'!AB1686)</f>
        <v/>
      </c>
      <c s="90" t="str">
        <f>IF('S.D.PASTE SHEET'!AC1686="","",'S.D.PASTE SHEET'!AC1686)</f>
        <v/>
      </c>
      <c s="90" t="str">
        <f>IF('S.D.PASTE SHEET'!AD1686="","",'S.D.PASTE SHEET'!AD1686)</f>
        <v/>
      </c>
      <c s="34"/>
      <c s="32" t="str">
        <f>IF(AK1686="","",IF(AK1686&gt;0,COUNT($AG$2:AG1686),""))</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6" s="32" t="str">
        <f>IF(BC1686="","",IF(BC1686&gt;0,COUNT($AY$2:AY1686),""))</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7" spans="1:66" ht="15.75" customHeight="1">
      <c r="A1687" s="90" t="str">
        <f>IF('S.D.PASTE SHEET'!A1687="","",'S.D.PASTE SHEET'!A1687)</f>
        <v/>
      </c>
      <c s="90" t="str">
        <f>IF('S.D.PASTE SHEET'!B1687="","",'S.D.PASTE SHEET'!B1687)</f>
        <v/>
      </c>
      <c s="90" t="str">
        <f>IF('S.D.PASTE SHEET'!C1687="","",'S.D.PASTE SHEET'!C1687)</f>
        <v/>
      </c>
      <c s="91" t="str">
        <f>IF('S.D.PASTE SHEET'!D1687="","",'S.D.PASTE SHEET'!D1687)</f>
        <v/>
      </c>
      <c s="90" t="str">
        <f>IF('S.D.PASTE SHEET'!E1687="","",UPPER('S.D.PASTE SHEET'!E1687))</f>
        <v/>
      </c>
      <c s="90" t="str">
        <f>IF('S.D.PASTE SHEET'!F1687="","",'S.D.PASTE SHEET'!F1687)</f>
        <v/>
      </c>
      <c s="90" t="str">
        <f>IF('S.D.PASTE SHEET'!G1687="","",UPPER('S.D.PASTE SHEET'!G1687))</f>
        <v/>
      </c>
      <c s="90" t="str">
        <f>IF('S.D.PASTE SHEET'!H1687="","",UPPER('S.D.PASTE SHEET'!H1687))</f>
        <v/>
      </c>
      <c s="90" t="str">
        <f>IF('S.D.PASTE SHEET'!I1687="","",'S.D.PASTE SHEET'!I1687)</f>
        <v/>
      </c>
      <c s="91" t="str">
        <f>IF('S.D.PASTE SHEET'!J1687="","",'S.D.PASTE SHEET'!J1687)</f>
        <v/>
      </c>
      <c s="90" t="str">
        <f>IF('S.D.PASTE SHEET'!K1687="","",'S.D.PASTE SHEET'!K1687)</f>
        <v/>
      </c>
      <c s="90" t="str">
        <f>IF('S.D.PASTE SHEET'!L1687="","",'S.D.PASTE SHEET'!L1687)</f>
        <v/>
      </c>
      <c s="90" t="str">
        <f>IF('S.D.PASTE SHEET'!M1687="","",'S.D.PASTE SHEET'!M1687)</f>
        <v/>
      </c>
      <c s="90" t="str">
        <f>IF('S.D.PASTE SHEET'!N1687="","",'S.D.PASTE SHEET'!N1687)</f>
        <v/>
      </c>
      <c s="90" t="str">
        <f>IF('S.D.PASTE SHEET'!O1687="","",'S.D.PASTE SHEET'!O1687)</f>
        <v/>
      </c>
      <c s="90" t="str">
        <f>IF('S.D.PASTE SHEET'!P1687="","",'S.D.PASTE SHEET'!P1687)</f>
        <v/>
      </c>
      <c s="90" t="str">
        <f>IF('S.D.PASTE SHEET'!Q1687="","",'S.D.PASTE SHEET'!Q1687)</f>
        <v/>
      </c>
      <c s="90" t="str">
        <f>IF('S.D.PASTE SHEET'!R1687="","",'S.D.PASTE SHEET'!R1687)</f>
        <v/>
      </c>
      <c s="90" t="str">
        <f>IF('S.D.PASTE SHEET'!S1687="","",'S.D.PASTE SHEET'!S1687)</f>
        <v/>
      </c>
      <c s="90" t="str">
        <f>IF('S.D.PASTE SHEET'!T1687="","",'S.D.PASTE SHEET'!T1687)</f>
        <v/>
      </c>
      <c s="90" t="str">
        <f>IF('S.D.PASTE SHEET'!U1687="","",'S.D.PASTE SHEET'!U1687)</f>
        <v/>
      </c>
      <c s="90" t="str">
        <f>IF('S.D.PASTE SHEET'!V1687="","",'S.D.PASTE SHEET'!V1687)</f>
        <v/>
      </c>
      <c s="90" t="str">
        <f>IF('S.D.PASTE SHEET'!W1687="","",'S.D.PASTE SHEET'!W1687)</f>
        <v/>
      </c>
      <c s="90" t="str">
        <f>IF('S.D.PASTE SHEET'!X1687="","",'S.D.PASTE SHEET'!X1687)</f>
        <v/>
      </c>
      <c s="90" t="str">
        <f>IF('S.D.PASTE SHEET'!Y1687="","",'S.D.PASTE SHEET'!Y1687)</f>
        <v/>
      </c>
      <c s="90" t="str">
        <f>IF('S.D.PASTE SHEET'!Z1687="","",'S.D.PASTE SHEET'!Z1687)</f>
        <v/>
      </c>
      <c s="90" t="str">
        <f>IF('S.D.PASTE SHEET'!AA1687="","",'S.D.PASTE SHEET'!AA1687)</f>
        <v/>
      </c>
      <c s="90" t="str">
        <f>IF('S.D.PASTE SHEET'!AB1687="","",'S.D.PASTE SHEET'!AB1687)</f>
        <v/>
      </c>
      <c s="90" t="str">
        <f>IF('S.D.PASTE SHEET'!AC1687="","",'S.D.PASTE SHEET'!AC1687)</f>
        <v/>
      </c>
      <c s="90" t="str">
        <f>IF('S.D.PASTE SHEET'!AD1687="","",'S.D.PASTE SHEET'!AD1687)</f>
        <v/>
      </c>
      <c s="34"/>
      <c s="32" t="str">
        <f>IF(AK1687="","",IF(AK1687&gt;0,COUNT($AG$2:AG1687),""))</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7" s="32" t="str">
        <f>IF(BC1687="","",IF(BC1687&gt;0,COUNT($AY$2:AY1687),""))</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8" spans="1:66" ht="15.75" customHeight="1">
      <c r="A1688" s="90" t="str">
        <f>IF('S.D.PASTE SHEET'!A1688="","",'S.D.PASTE SHEET'!A1688)</f>
        <v/>
      </c>
      <c s="90" t="str">
        <f>IF('S.D.PASTE SHEET'!B1688="","",'S.D.PASTE SHEET'!B1688)</f>
        <v/>
      </c>
      <c s="90" t="str">
        <f>IF('S.D.PASTE SHEET'!C1688="","",'S.D.PASTE SHEET'!C1688)</f>
        <v/>
      </c>
      <c s="91" t="str">
        <f>IF('S.D.PASTE SHEET'!D1688="","",'S.D.PASTE SHEET'!D1688)</f>
        <v/>
      </c>
      <c s="90" t="str">
        <f>IF('S.D.PASTE SHEET'!E1688="","",UPPER('S.D.PASTE SHEET'!E1688))</f>
        <v/>
      </c>
      <c s="90" t="str">
        <f>IF('S.D.PASTE SHEET'!F1688="","",'S.D.PASTE SHEET'!F1688)</f>
        <v/>
      </c>
      <c s="90" t="str">
        <f>IF('S.D.PASTE SHEET'!G1688="","",UPPER('S.D.PASTE SHEET'!G1688))</f>
        <v/>
      </c>
      <c s="90" t="str">
        <f>IF('S.D.PASTE SHEET'!H1688="","",UPPER('S.D.PASTE SHEET'!H1688))</f>
        <v/>
      </c>
      <c s="90" t="str">
        <f>IF('S.D.PASTE SHEET'!I1688="","",'S.D.PASTE SHEET'!I1688)</f>
        <v/>
      </c>
      <c s="91" t="str">
        <f>IF('S.D.PASTE SHEET'!J1688="","",'S.D.PASTE SHEET'!J1688)</f>
        <v/>
      </c>
      <c s="90" t="str">
        <f>IF('S.D.PASTE SHEET'!K1688="","",'S.D.PASTE SHEET'!K1688)</f>
        <v/>
      </c>
      <c s="90" t="str">
        <f>IF('S.D.PASTE SHEET'!L1688="","",'S.D.PASTE SHEET'!L1688)</f>
        <v/>
      </c>
      <c s="90" t="str">
        <f>IF('S.D.PASTE SHEET'!M1688="","",'S.D.PASTE SHEET'!M1688)</f>
        <v/>
      </c>
      <c s="90" t="str">
        <f>IF('S.D.PASTE SHEET'!N1688="","",'S.D.PASTE SHEET'!N1688)</f>
        <v/>
      </c>
      <c s="90" t="str">
        <f>IF('S.D.PASTE SHEET'!O1688="","",'S.D.PASTE SHEET'!O1688)</f>
        <v/>
      </c>
      <c s="90" t="str">
        <f>IF('S.D.PASTE SHEET'!P1688="","",'S.D.PASTE SHEET'!P1688)</f>
        <v/>
      </c>
      <c s="90" t="str">
        <f>IF('S.D.PASTE SHEET'!Q1688="","",'S.D.PASTE SHEET'!Q1688)</f>
        <v/>
      </c>
      <c s="90" t="str">
        <f>IF('S.D.PASTE SHEET'!R1688="","",'S.D.PASTE SHEET'!R1688)</f>
        <v/>
      </c>
      <c s="90" t="str">
        <f>IF('S.D.PASTE SHEET'!S1688="","",'S.D.PASTE SHEET'!S1688)</f>
        <v/>
      </c>
      <c s="90" t="str">
        <f>IF('S.D.PASTE SHEET'!T1688="","",'S.D.PASTE SHEET'!T1688)</f>
        <v/>
      </c>
      <c s="90" t="str">
        <f>IF('S.D.PASTE SHEET'!U1688="","",'S.D.PASTE SHEET'!U1688)</f>
        <v/>
      </c>
      <c s="90" t="str">
        <f>IF('S.D.PASTE SHEET'!V1688="","",'S.D.PASTE SHEET'!V1688)</f>
        <v/>
      </c>
      <c s="90" t="str">
        <f>IF('S.D.PASTE SHEET'!W1688="","",'S.D.PASTE SHEET'!W1688)</f>
        <v/>
      </c>
      <c s="90" t="str">
        <f>IF('S.D.PASTE SHEET'!X1688="","",'S.D.PASTE SHEET'!X1688)</f>
        <v/>
      </c>
      <c s="90" t="str">
        <f>IF('S.D.PASTE SHEET'!Y1688="","",'S.D.PASTE SHEET'!Y1688)</f>
        <v/>
      </c>
      <c s="90" t="str">
        <f>IF('S.D.PASTE SHEET'!Z1688="","",'S.D.PASTE SHEET'!Z1688)</f>
        <v/>
      </c>
      <c s="90" t="str">
        <f>IF('S.D.PASTE SHEET'!AA1688="","",'S.D.PASTE SHEET'!AA1688)</f>
        <v/>
      </c>
      <c s="90" t="str">
        <f>IF('S.D.PASTE SHEET'!AB1688="","",'S.D.PASTE SHEET'!AB1688)</f>
        <v/>
      </c>
      <c s="90" t="str">
        <f>IF('S.D.PASTE SHEET'!AC1688="","",'S.D.PASTE SHEET'!AC1688)</f>
        <v/>
      </c>
      <c s="90" t="str">
        <f>IF('S.D.PASTE SHEET'!AD1688="","",'S.D.PASTE SHEET'!AD1688)</f>
        <v/>
      </c>
      <c s="34"/>
      <c s="32" t="str">
        <f>IF(AK1688="","",IF(AK1688&gt;0,COUNT($AG$2:AG1688),""))</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8" s="32" t="str">
        <f>IF(BC1688="","",IF(BC1688&gt;0,COUNT($AY$2:AY1688),""))</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89" spans="1:66" ht="15.75" customHeight="1">
      <c r="A1689" s="90" t="str">
        <f>IF('S.D.PASTE SHEET'!A1689="","",'S.D.PASTE SHEET'!A1689)</f>
        <v/>
      </c>
      <c s="90" t="str">
        <f>IF('S.D.PASTE SHEET'!B1689="","",'S.D.PASTE SHEET'!B1689)</f>
        <v/>
      </c>
      <c s="90" t="str">
        <f>IF('S.D.PASTE SHEET'!C1689="","",'S.D.PASTE SHEET'!C1689)</f>
        <v/>
      </c>
      <c s="91" t="str">
        <f>IF('S.D.PASTE SHEET'!D1689="","",'S.D.PASTE SHEET'!D1689)</f>
        <v/>
      </c>
      <c s="90" t="str">
        <f>IF('S.D.PASTE SHEET'!E1689="","",UPPER('S.D.PASTE SHEET'!E1689))</f>
        <v/>
      </c>
      <c s="90" t="str">
        <f>IF('S.D.PASTE SHEET'!F1689="","",'S.D.PASTE SHEET'!F1689)</f>
        <v/>
      </c>
      <c s="90" t="str">
        <f>IF('S.D.PASTE SHEET'!G1689="","",UPPER('S.D.PASTE SHEET'!G1689))</f>
        <v/>
      </c>
      <c s="90" t="str">
        <f>IF('S.D.PASTE SHEET'!H1689="","",UPPER('S.D.PASTE SHEET'!H1689))</f>
        <v/>
      </c>
      <c s="90" t="str">
        <f>IF('S.D.PASTE SHEET'!I1689="","",'S.D.PASTE SHEET'!I1689)</f>
        <v/>
      </c>
      <c s="91" t="str">
        <f>IF('S.D.PASTE SHEET'!J1689="","",'S.D.PASTE SHEET'!J1689)</f>
        <v/>
      </c>
      <c s="90" t="str">
        <f>IF('S.D.PASTE SHEET'!K1689="","",'S.D.PASTE SHEET'!K1689)</f>
        <v/>
      </c>
      <c s="90" t="str">
        <f>IF('S.D.PASTE SHEET'!L1689="","",'S.D.PASTE SHEET'!L1689)</f>
        <v/>
      </c>
      <c s="90" t="str">
        <f>IF('S.D.PASTE SHEET'!M1689="","",'S.D.PASTE SHEET'!M1689)</f>
        <v/>
      </c>
      <c s="90" t="str">
        <f>IF('S.D.PASTE SHEET'!N1689="","",'S.D.PASTE SHEET'!N1689)</f>
        <v/>
      </c>
      <c s="90" t="str">
        <f>IF('S.D.PASTE SHEET'!O1689="","",'S.D.PASTE SHEET'!O1689)</f>
        <v/>
      </c>
      <c s="90" t="str">
        <f>IF('S.D.PASTE SHEET'!P1689="","",'S.D.PASTE SHEET'!P1689)</f>
        <v/>
      </c>
      <c s="90" t="str">
        <f>IF('S.D.PASTE SHEET'!Q1689="","",'S.D.PASTE SHEET'!Q1689)</f>
        <v/>
      </c>
      <c s="90" t="str">
        <f>IF('S.D.PASTE SHEET'!R1689="","",'S.D.PASTE SHEET'!R1689)</f>
        <v/>
      </c>
      <c s="90" t="str">
        <f>IF('S.D.PASTE SHEET'!S1689="","",'S.D.PASTE SHEET'!S1689)</f>
        <v/>
      </c>
      <c s="90" t="str">
        <f>IF('S.D.PASTE SHEET'!T1689="","",'S.D.PASTE SHEET'!T1689)</f>
        <v/>
      </c>
      <c s="90" t="str">
        <f>IF('S.D.PASTE SHEET'!U1689="","",'S.D.PASTE SHEET'!U1689)</f>
        <v/>
      </c>
      <c s="90" t="str">
        <f>IF('S.D.PASTE SHEET'!V1689="","",'S.D.PASTE SHEET'!V1689)</f>
        <v/>
      </c>
      <c s="90" t="str">
        <f>IF('S.D.PASTE SHEET'!W1689="","",'S.D.PASTE SHEET'!W1689)</f>
        <v/>
      </c>
      <c s="90" t="str">
        <f>IF('S.D.PASTE SHEET'!X1689="","",'S.D.PASTE SHEET'!X1689)</f>
        <v/>
      </c>
      <c s="90" t="str">
        <f>IF('S.D.PASTE SHEET'!Y1689="","",'S.D.PASTE SHEET'!Y1689)</f>
        <v/>
      </c>
      <c s="90" t="str">
        <f>IF('S.D.PASTE SHEET'!Z1689="","",'S.D.PASTE SHEET'!Z1689)</f>
        <v/>
      </c>
      <c s="90" t="str">
        <f>IF('S.D.PASTE SHEET'!AA1689="","",'S.D.PASTE SHEET'!AA1689)</f>
        <v/>
      </c>
      <c s="90" t="str">
        <f>IF('S.D.PASTE SHEET'!AB1689="","",'S.D.PASTE SHEET'!AB1689)</f>
        <v/>
      </c>
      <c s="90" t="str">
        <f>IF('S.D.PASTE SHEET'!AC1689="","",'S.D.PASTE SHEET'!AC1689)</f>
        <v/>
      </c>
      <c s="90" t="str">
        <f>IF('S.D.PASTE SHEET'!AD1689="","",'S.D.PASTE SHEET'!AD1689)</f>
        <v/>
      </c>
      <c s="34"/>
      <c s="32" t="str">
        <f>IF(AK1689="","",IF(AK1689&gt;0,COUNT($AG$2:AG1689),""))</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89" s="32" t="str">
        <f>IF(BC1689="","",IF(BC1689&gt;0,COUNT($AY$2:AY1689),""))</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0" spans="1:66" ht="15.75" customHeight="1">
      <c r="A1690" s="90" t="str">
        <f>IF('S.D.PASTE SHEET'!A1690="","",'S.D.PASTE SHEET'!A1690)</f>
        <v/>
      </c>
      <c s="90" t="str">
        <f>IF('S.D.PASTE SHEET'!B1690="","",'S.D.PASTE SHEET'!B1690)</f>
        <v/>
      </c>
      <c s="90" t="str">
        <f>IF('S.D.PASTE SHEET'!C1690="","",'S.D.PASTE SHEET'!C1690)</f>
        <v/>
      </c>
      <c s="91" t="str">
        <f>IF('S.D.PASTE SHEET'!D1690="","",'S.D.PASTE SHEET'!D1690)</f>
        <v/>
      </c>
      <c s="90" t="str">
        <f>IF('S.D.PASTE SHEET'!E1690="","",UPPER('S.D.PASTE SHEET'!E1690))</f>
        <v/>
      </c>
      <c s="90" t="str">
        <f>IF('S.D.PASTE SHEET'!F1690="","",'S.D.PASTE SHEET'!F1690)</f>
        <v/>
      </c>
      <c s="90" t="str">
        <f>IF('S.D.PASTE SHEET'!G1690="","",UPPER('S.D.PASTE SHEET'!G1690))</f>
        <v/>
      </c>
      <c s="90" t="str">
        <f>IF('S.D.PASTE SHEET'!H1690="","",UPPER('S.D.PASTE SHEET'!H1690))</f>
        <v/>
      </c>
      <c s="90" t="str">
        <f>IF('S.D.PASTE SHEET'!I1690="","",'S.D.PASTE SHEET'!I1690)</f>
        <v/>
      </c>
      <c s="91" t="str">
        <f>IF('S.D.PASTE SHEET'!J1690="","",'S.D.PASTE SHEET'!J1690)</f>
        <v/>
      </c>
      <c s="90" t="str">
        <f>IF('S.D.PASTE SHEET'!K1690="","",'S.D.PASTE SHEET'!K1690)</f>
        <v/>
      </c>
      <c s="90" t="str">
        <f>IF('S.D.PASTE SHEET'!L1690="","",'S.D.PASTE SHEET'!L1690)</f>
        <v/>
      </c>
      <c s="90" t="str">
        <f>IF('S.D.PASTE SHEET'!M1690="","",'S.D.PASTE SHEET'!M1690)</f>
        <v/>
      </c>
      <c s="90" t="str">
        <f>IF('S.D.PASTE SHEET'!N1690="","",'S.D.PASTE SHEET'!N1690)</f>
        <v/>
      </c>
      <c s="90" t="str">
        <f>IF('S.D.PASTE SHEET'!O1690="","",'S.D.PASTE SHEET'!O1690)</f>
        <v/>
      </c>
      <c s="90" t="str">
        <f>IF('S.D.PASTE SHEET'!P1690="","",'S.D.PASTE SHEET'!P1690)</f>
        <v/>
      </c>
      <c s="90" t="str">
        <f>IF('S.D.PASTE SHEET'!Q1690="","",'S.D.PASTE SHEET'!Q1690)</f>
        <v/>
      </c>
      <c s="90" t="str">
        <f>IF('S.D.PASTE SHEET'!R1690="","",'S.D.PASTE SHEET'!R1690)</f>
        <v/>
      </c>
      <c s="90" t="str">
        <f>IF('S.D.PASTE SHEET'!S1690="","",'S.D.PASTE SHEET'!S1690)</f>
        <v/>
      </c>
      <c s="90" t="str">
        <f>IF('S.D.PASTE SHEET'!T1690="","",'S.D.PASTE SHEET'!T1690)</f>
        <v/>
      </c>
      <c s="90" t="str">
        <f>IF('S.D.PASTE SHEET'!U1690="","",'S.D.PASTE SHEET'!U1690)</f>
        <v/>
      </c>
      <c s="90" t="str">
        <f>IF('S.D.PASTE SHEET'!V1690="","",'S.D.PASTE SHEET'!V1690)</f>
        <v/>
      </c>
      <c s="90" t="str">
        <f>IF('S.D.PASTE SHEET'!W1690="","",'S.D.PASTE SHEET'!W1690)</f>
        <v/>
      </c>
      <c s="90" t="str">
        <f>IF('S.D.PASTE SHEET'!X1690="","",'S.D.PASTE SHEET'!X1690)</f>
        <v/>
      </c>
      <c s="90" t="str">
        <f>IF('S.D.PASTE SHEET'!Y1690="","",'S.D.PASTE SHEET'!Y1690)</f>
        <v/>
      </c>
      <c s="90" t="str">
        <f>IF('S.D.PASTE SHEET'!Z1690="","",'S.D.PASTE SHEET'!Z1690)</f>
        <v/>
      </c>
      <c s="90" t="str">
        <f>IF('S.D.PASTE SHEET'!AA1690="","",'S.D.PASTE SHEET'!AA1690)</f>
        <v/>
      </c>
      <c s="90" t="str">
        <f>IF('S.D.PASTE SHEET'!AB1690="","",'S.D.PASTE SHEET'!AB1690)</f>
        <v/>
      </c>
      <c s="90" t="str">
        <f>IF('S.D.PASTE SHEET'!AC1690="","",'S.D.PASTE SHEET'!AC1690)</f>
        <v/>
      </c>
      <c s="90" t="str">
        <f>IF('S.D.PASTE SHEET'!AD1690="","",'S.D.PASTE SHEET'!AD1690)</f>
        <v/>
      </c>
      <c s="34"/>
      <c s="32" t="str">
        <f>IF(AK1690="","",IF(AK1690&gt;0,COUNT($AG$2:AG1690),""))</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0" s="32" t="str">
        <f>IF(BC1690="","",IF(BC1690&gt;0,COUNT($AY$2:AY1690),""))</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1" spans="1:66" ht="15.75" customHeight="1">
      <c r="A1691" s="90" t="str">
        <f>IF('S.D.PASTE SHEET'!A1691="","",'S.D.PASTE SHEET'!A1691)</f>
        <v/>
      </c>
      <c s="90" t="str">
        <f>IF('S.D.PASTE SHEET'!B1691="","",'S.D.PASTE SHEET'!B1691)</f>
        <v/>
      </c>
      <c s="90" t="str">
        <f>IF('S.D.PASTE SHEET'!C1691="","",'S.D.PASTE SHEET'!C1691)</f>
        <v/>
      </c>
      <c s="91" t="str">
        <f>IF('S.D.PASTE SHEET'!D1691="","",'S.D.PASTE SHEET'!D1691)</f>
        <v/>
      </c>
      <c s="90" t="str">
        <f>IF('S.D.PASTE SHEET'!E1691="","",UPPER('S.D.PASTE SHEET'!E1691))</f>
        <v/>
      </c>
      <c s="90" t="str">
        <f>IF('S.D.PASTE SHEET'!F1691="","",'S.D.PASTE SHEET'!F1691)</f>
        <v/>
      </c>
      <c s="90" t="str">
        <f>IF('S.D.PASTE SHEET'!G1691="","",UPPER('S.D.PASTE SHEET'!G1691))</f>
        <v/>
      </c>
      <c s="90" t="str">
        <f>IF('S.D.PASTE SHEET'!H1691="","",UPPER('S.D.PASTE SHEET'!H1691))</f>
        <v/>
      </c>
      <c s="90" t="str">
        <f>IF('S.D.PASTE SHEET'!I1691="","",'S.D.PASTE SHEET'!I1691)</f>
        <v/>
      </c>
      <c s="91" t="str">
        <f>IF('S.D.PASTE SHEET'!J1691="","",'S.D.PASTE SHEET'!J1691)</f>
        <v/>
      </c>
      <c s="90" t="str">
        <f>IF('S.D.PASTE SHEET'!K1691="","",'S.D.PASTE SHEET'!K1691)</f>
        <v/>
      </c>
      <c s="90" t="str">
        <f>IF('S.D.PASTE SHEET'!L1691="","",'S.D.PASTE SHEET'!L1691)</f>
        <v/>
      </c>
      <c s="90" t="str">
        <f>IF('S.D.PASTE SHEET'!M1691="","",'S.D.PASTE SHEET'!M1691)</f>
        <v/>
      </c>
      <c s="90" t="str">
        <f>IF('S.D.PASTE SHEET'!N1691="","",'S.D.PASTE SHEET'!N1691)</f>
        <v/>
      </c>
      <c s="90" t="str">
        <f>IF('S.D.PASTE SHEET'!O1691="","",'S.D.PASTE SHEET'!O1691)</f>
        <v/>
      </c>
      <c s="90" t="str">
        <f>IF('S.D.PASTE SHEET'!P1691="","",'S.D.PASTE SHEET'!P1691)</f>
        <v/>
      </c>
      <c s="90" t="str">
        <f>IF('S.D.PASTE SHEET'!Q1691="","",'S.D.PASTE SHEET'!Q1691)</f>
        <v/>
      </c>
      <c s="90" t="str">
        <f>IF('S.D.PASTE SHEET'!R1691="","",'S.D.PASTE SHEET'!R1691)</f>
        <v/>
      </c>
      <c s="90" t="str">
        <f>IF('S.D.PASTE SHEET'!S1691="","",'S.D.PASTE SHEET'!S1691)</f>
        <v/>
      </c>
      <c s="90" t="str">
        <f>IF('S.D.PASTE SHEET'!T1691="","",'S.D.PASTE SHEET'!T1691)</f>
        <v/>
      </c>
      <c s="90" t="str">
        <f>IF('S.D.PASTE SHEET'!U1691="","",'S.D.PASTE SHEET'!U1691)</f>
        <v/>
      </c>
      <c s="90" t="str">
        <f>IF('S.D.PASTE SHEET'!V1691="","",'S.D.PASTE SHEET'!V1691)</f>
        <v/>
      </c>
      <c s="90" t="str">
        <f>IF('S.D.PASTE SHEET'!W1691="","",'S.D.PASTE SHEET'!W1691)</f>
        <v/>
      </c>
      <c s="90" t="str">
        <f>IF('S.D.PASTE SHEET'!X1691="","",'S.D.PASTE SHEET'!X1691)</f>
        <v/>
      </c>
      <c s="90" t="str">
        <f>IF('S.D.PASTE SHEET'!Y1691="","",'S.D.PASTE SHEET'!Y1691)</f>
        <v/>
      </c>
      <c s="90" t="str">
        <f>IF('S.D.PASTE SHEET'!Z1691="","",'S.D.PASTE SHEET'!Z1691)</f>
        <v/>
      </c>
      <c s="90" t="str">
        <f>IF('S.D.PASTE SHEET'!AA1691="","",'S.D.PASTE SHEET'!AA1691)</f>
        <v/>
      </c>
      <c s="90" t="str">
        <f>IF('S.D.PASTE SHEET'!AB1691="","",'S.D.PASTE SHEET'!AB1691)</f>
        <v/>
      </c>
      <c s="90" t="str">
        <f>IF('S.D.PASTE SHEET'!AC1691="","",'S.D.PASTE SHEET'!AC1691)</f>
        <v/>
      </c>
      <c s="90" t="str">
        <f>IF('S.D.PASTE SHEET'!AD1691="","",'S.D.PASTE SHEET'!AD1691)</f>
        <v/>
      </c>
      <c s="34"/>
      <c s="32" t="str">
        <f>IF(AK1691="","",IF(AK1691&gt;0,COUNT($AG$2:AG1691),""))</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1" s="32" t="str">
        <f>IF(BC1691="","",IF(BC1691&gt;0,COUNT($AY$2:AY1691),""))</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2" spans="1:66" ht="15.75" customHeight="1">
      <c r="A1692" s="90" t="str">
        <f>IF('S.D.PASTE SHEET'!A1692="","",'S.D.PASTE SHEET'!A1692)</f>
        <v/>
      </c>
      <c s="90" t="str">
        <f>IF('S.D.PASTE SHEET'!B1692="","",'S.D.PASTE SHEET'!B1692)</f>
        <v/>
      </c>
      <c s="90" t="str">
        <f>IF('S.D.PASTE SHEET'!C1692="","",'S.D.PASTE SHEET'!C1692)</f>
        <v/>
      </c>
      <c s="91" t="str">
        <f>IF('S.D.PASTE SHEET'!D1692="","",'S.D.PASTE SHEET'!D1692)</f>
        <v/>
      </c>
      <c s="90" t="str">
        <f>IF('S.D.PASTE SHEET'!E1692="","",UPPER('S.D.PASTE SHEET'!E1692))</f>
        <v/>
      </c>
      <c s="90" t="str">
        <f>IF('S.D.PASTE SHEET'!F1692="","",'S.D.PASTE SHEET'!F1692)</f>
        <v/>
      </c>
      <c s="90" t="str">
        <f>IF('S.D.PASTE SHEET'!G1692="","",UPPER('S.D.PASTE SHEET'!G1692))</f>
        <v/>
      </c>
      <c s="90" t="str">
        <f>IF('S.D.PASTE SHEET'!H1692="","",UPPER('S.D.PASTE SHEET'!H1692))</f>
        <v/>
      </c>
      <c s="90" t="str">
        <f>IF('S.D.PASTE SHEET'!I1692="","",'S.D.PASTE SHEET'!I1692)</f>
        <v/>
      </c>
      <c s="91" t="str">
        <f>IF('S.D.PASTE SHEET'!J1692="","",'S.D.PASTE SHEET'!J1692)</f>
        <v/>
      </c>
      <c s="90" t="str">
        <f>IF('S.D.PASTE SHEET'!K1692="","",'S.D.PASTE SHEET'!K1692)</f>
        <v/>
      </c>
      <c s="90" t="str">
        <f>IF('S.D.PASTE SHEET'!L1692="","",'S.D.PASTE SHEET'!L1692)</f>
        <v/>
      </c>
      <c s="90" t="str">
        <f>IF('S.D.PASTE SHEET'!M1692="","",'S.D.PASTE SHEET'!M1692)</f>
        <v/>
      </c>
      <c s="90" t="str">
        <f>IF('S.D.PASTE SHEET'!N1692="","",'S.D.PASTE SHEET'!N1692)</f>
        <v/>
      </c>
      <c s="90" t="str">
        <f>IF('S.D.PASTE SHEET'!O1692="","",'S.D.PASTE SHEET'!O1692)</f>
        <v/>
      </c>
      <c s="90" t="str">
        <f>IF('S.D.PASTE SHEET'!P1692="","",'S.D.PASTE SHEET'!P1692)</f>
        <v/>
      </c>
      <c s="90" t="str">
        <f>IF('S.D.PASTE SHEET'!Q1692="","",'S.D.PASTE SHEET'!Q1692)</f>
        <v/>
      </c>
      <c s="90" t="str">
        <f>IF('S.D.PASTE SHEET'!R1692="","",'S.D.PASTE SHEET'!R1692)</f>
        <v/>
      </c>
      <c s="90" t="str">
        <f>IF('S.D.PASTE SHEET'!S1692="","",'S.D.PASTE SHEET'!S1692)</f>
        <v/>
      </c>
      <c s="90" t="str">
        <f>IF('S.D.PASTE SHEET'!T1692="","",'S.D.PASTE SHEET'!T1692)</f>
        <v/>
      </c>
      <c s="90" t="str">
        <f>IF('S.D.PASTE SHEET'!U1692="","",'S.D.PASTE SHEET'!U1692)</f>
        <v/>
      </c>
      <c s="90" t="str">
        <f>IF('S.D.PASTE SHEET'!V1692="","",'S.D.PASTE SHEET'!V1692)</f>
        <v/>
      </c>
      <c s="90" t="str">
        <f>IF('S.D.PASTE SHEET'!W1692="","",'S.D.PASTE SHEET'!W1692)</f>
        <v/>
      </c>
      <c s="90" t="str">
        <f>IF('S.D.PASTE SHEET'!X1692="","",'S.D.PASTE SHEET'!X1692)</f>
        <v/>
      </c>
      <c s="90" t="str">
        <f>IF('S.D.PASTE SHEET'!Y1692="","",'S.D.PASTE SHEET'!Y1692)</f>
        <v/>
      </c>
      <c s="90" t="str">
        <f>IF('S.D.PASTE SHEET'!Z1692="","",'S.D.PASTE SHEET'!Z1692)</f>
        <v/>
      </c>
      <c s="90" t="str">
        <f>IF('S.D.PASTE SHEET'!AA1692="","",'S.D.PASTE SHEET'!AA1692)</f>
        <v/>
      </c>
      <c s="90" t="str">
        <f>IF('S.D.PASTE SHEET'!AB1692="","",'S.D.PASTE SHEET'!AB1692)</f>
        <v/>
      </c>
      <c s="90" t="str">
        <f>IF('S.D.PASTE SHEET'!AC1692="","",'S.D.PASTE SHEET'!AC1692)</f>
        <v/>
      </c>
      <c s="90" t="str">
        <f>IF('S.D.PASTE SHEET'!AD1692="","",'S.D.PASTE SHEET'!AD1692)</f>
        <v/>
      </c>
      <c s="34"/>
      <c s="32" t="str">
        <f>IF(AK1692="","",IF(AK1692&gt;0,COUNT($AG$2:AG1692),""))</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2" s="32" t="str">
        <f>IF(BC1692="","",IF(BC1692&gt;0,COUNT($AY$2:AY1692),""))</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3" spans="1:66" ht="15.75" customHeight="1">
      <c r="A1693" s="90" t="str">
        <f>IF('S.D.PASTE SHEET'!A1693="","",'S.D.PASTE SHEET'!A1693)</f>
        <v/>
      </c>
      <c s="90" t="str">
        <f>IF('S.D.PASTE SHEET'!B1693="","",'S.D.PASTE SHEET'!B1693)</f>
        <v/>
      </c>
      <c s="90" t="str">
        <f>IF('S.D.PASTE SHEET'!C1693="","",'S.D.PASTE SHEET'!C1693)</f>
        <v/>
      </c>
      <c s="91" t="str">
        <f>IF('S.D.PASTE SHEET'!D1693="","",'S.D.PASTE SHEET'!D1693)</f>
        <v/>
      </c>
      <c s="90" t="str">
        <f>IF('S.D.PASTE SHEET'!E1693="","",UPPER('S.D.PASTE SHEET'!E1693))</f>
        <v/>
      </c>
      <c s="90" t="str">
        <f>IF('S.D.PASTE SHEET'!F1693="","",'S.D.PASTE SHEET'!F1693)</f>
        <v/>
      </c>
      <c s="90" t="str">
        <f>IF('S.D.PASTE SHEET'!G1693="","",UPPER('S.D.PASTE SHEET'!G1693))</f>
        <v/>
      </c>
      <c s="90" t="str">
        <f>IF('S.D.PASTE SHEET'!H1693="","",UPPER('S.D.PASTE SHEET'!H1693))</f>
        <v/>
      </c>
      <c s="90" t="str">
        <f>IF('S.D.PASTE SHEET'!I1693="","",'S.D.PASTE SHEET'!I1693)</f>
        <v/>
      </c>
      <c s="91" t="str">
        <f>IF('S.D.PASTE SHEET'!J1693="","",'S.D.PASTE SHEET'!J1693)</f>
        <v/>
      </c>
      <c s="90" t="str">
        <f>IF('S.D.PASTE SHEET'!K1693="","",'S.D.PASTE SHEET'!K1693)</f>
        <v/>
      </c>
      <c s="90" t="str">
        <f>IF('S.D.PASTE SHEET'!L1693="","",'S.D.PASTE SHEET'!L1693)</f>
        <v/>
      </c>
      <c s="90" t="str">
        <f>IF('S.D.PASTE SHEET'!M1693="","",'S.D.PASTE SHEET'!M1693)</f>
        <v/>
      </c>
      <c s="90" t="str">
        <f>IF('S.D.PASTE SHEET'!N1693="","",'S.D.PASTE SHEET'!N1693)</f>
        <v/>
      </c>
      <c s="90" t="str">
        <f>IF('S.D.PASTE SHEET'!O1693="","",'S.D.PASTE SHEET'!O1693)</f>
        <v/>
      </c>
      <c s="90" t="str">
        <f>IF('S.D.PASTE SHEET'!P1693="","",'S.D.PASTE SHEET'!P1693)</f>
        <v/>
      </c>
      <c s="90" t="str">
        <f>IF('S.D.PASTE SHEET'!Q1693="","",'S.D.PASTE SHEET'!Q1693)</f>
        <v/>
      </c>
      <c s="90" t="str">
        <f>IF('S.D.PASTE SHEET'!R1693="","",'S.D.PASTE SHEET'!R1693)</f>
        <v/>
      </c>
      <c s="90" t="str">
        <f>IF('S.D.PASTE SHEET'!S1693="","",'S.D.PASTE SHEET'!S1693)</f>
        <v/>
      </c>
      <c s="90" t="str">
        <f>IF('S.D.PASTE SHEET'!T1693="","",'S.D.PASTE SHEET'!T1693)</f>
        <v/>
      </c>
      <c s="90" t="str">
        <f>IF('S.D.PASTE SHEET'!U1693="","",'S.D.PASTE SHEET'!U1693)</f>
        <v/>
      </c>
      <c s="90" t="str">
        <f>IF('S.D.PASTE SHEET'!V1693="","",'S.D.PASTE SHEET'!V1693)</f>
        <v/>
      </c>
      <c s="90" t="str">
        <f>IF('S.D.PASTE SHEET'!W1693="","",'S.D.PASTE SHEET'!W1693)</f>
        <v/>
      </c>
      <c s="90" t="str">
        <f>IF('S.D.PASTE SHEET'!X1693="","",'S.D.PASTE SHEET'!X1693)</f>
        <v/>
      </c>
      <c s="90" t="str">
        <f>IF('S.D.PASTE SHEET'!Y1693="","",'S.D.PASTE SHEET'!Y1693)</f>
        <v/>
      </c>
      <c s="90" t="str">
        <f>IF('S.D.PASTE SHEET'!Z1693="","",'S.D.PASTE SHEET'!Z1693)</f>
        <v/>
      </c>
      <c s="90" t="str">
        <f>IF('S.D.PASTE SHEET'!AA1693="","",'S.D.PASTE SHEET'!AA1693)</f>
        <v/>
      </c>
      <c s="90" t="str">
        <f>IF('S.D.PASTE SHEET'!AB1693="","",'S.D.PASTE SHEET'!AB1693)</f>
        <v/>
      </c>
      <c s="90" t="str">
        <f>IF('S.D.PASTE SHEET'!AC1693="","",'S.D.PASTE SHEET'!AC1693)</f>
        <v/>
      </c>
      <c s="90" t="str">
        <f>IF('S.D.PASTE SHEET'!AD1693="","",'S.D.PASTE SHEET'!AD1693)</f>
        <v/>
      </c>
      <c s="34"/>
      <c s="32" t="str">
        <f>IF(AK1693="","",IF(AK1693&gt;0,COUNT($AG$2:AG1693),""))</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3" s="32" t="str">
        <f>IF(BC1693="","",IF(BC1693&gt;0,COUNT($AY$2:AY1693),""))</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4" spans="1:66" ht="15.75" customHeight="1">
      <c r="A1694" s="90" t="str">
        <f>IF('S.D.PASTE SHEET'!A1694="","",'S.D.PASTE SHEET'!A1694)</f>
        <v/>
      </c>
      <c s="90" t="str">
        <f>IF('S.D.PASTE SHEET'!B1694="","",'S.D.PASTE SHEET'!B1694)</f>
        <v/>
      </c>
      <c s="90" t="str">
        <f>IF('S.D.PASTE SHEET'!C1694="","",'S.D.PASTE SHEET'!C1694)</f>
        <v/>
      </c>
      <c s="91" t="str">
        <f>IF('S.D.PASTE SHEET'!D1694="","",'S.D.PASTE SHEET'!D1694)</f>
        <v/>
      </c>
      <c s="90" t="str">
        <f>IF('S.D.PASTE SHEET'!E1694="","",UPPER('S.D.PASTE SHEET'!E1694))</f>
        <v/>
      </c>
      <c s="90" t="str">
        <f>IF('S.D.PASTE SHEET'!F1694="","",'S.D.PASTE SHEET'!F1694)</f>
        <v/>
      </c>
      <c s="90" t="str">
        <f>IF('S.D.PASTE SHEET'!G1694="","",UPPER('S.D.PASTE SHEET'!G1694))</f>
        <v/>
      </c>
      <c s="90" t="str">
        <f>IF('S.D.PASTE SHEET'!H1694="","",UPPER('S.D.PASTE SHEET'!H1694))</f>
        <v/>
      </c>
      <c s="90" t="str">
        <f>IF('S.D.PASTE SHEET'!I1694="","",'S.D.PASTE SHEET'!I1694)</f>
        <v/>
      </c>
      <c s="91" t="str">
        <f>IF('S.D.PASTE SHEET'!J1694="","",'S.D.PASTE SHEET'!J1694)</f>
        <v/>
      </c>
      <c s="90" t="str">
        <f>IF('S.D.PASTE SHEET'!K1694="","",'S.D.PASTE SHEET'!K1694)</f>
        <v/>
      </c>
      <c s="90" t="str">
        <f>IF('S.D.PASTE SHEET'!L1694="","",'S.D.PASTE SHEET'!L1694)</f>
        <v/>
      </c>
      <c s="90" t="str">
        <f>IF('S.D.PASTE SHEET'!M1694="","",'S.D.PASTE SHEET'!M1694)</f>
        <v/>
      </c>
      <c s="90" t="str">
        <f>IF('S.D.PASTE SHEET'!N1694="","",'S.D.PASTE SHEET'!N1694)</f>
        <v/>
      </c>
      <c s="90" t="str">
        <f>IF('S.D.PASTE SHEET'!O1694="","",'S.D.PASTE SHEET'!O1694)</f>
        <v/>
      </c>
      <c s="90" t="str">
        <f>IF('S.D.PASTE SHEET'!P1694="","",'S.D.PASTE SHEET'!P1694)</f>
        <v/>
      </c>
      <c s="90" t="str">
        <f>IF('S.D.PASTE SHEET'!Q1694="","",'S.D.PASTE SHEET'!Q1694)</f>
        <v/>
      </c>
      <c s="90" t="str">
        <f>IF('S.D.PASTE SHEET'!R1694="","",'S.D.PASTE SHEET'!R1694)</f>
        <v/>
      </c>
      <c s="90" t="str">
        <f>IF('S.D.PASTE SHEET'!S1694="","",'S.D.PASTE SHEET'!S1694)</f>
        <v/>
      </c>
      <c s="90" t="str">
        <f>IF('S.D.PASTE SHEET'!T1694="","",'S.D.PASTE SHEET'!T1694)</f>
        <v/>
      </c>
      <c s="90" t="str">
        <f>IF('S.D.PASTE SHEET'!U1694="","",'S.D.PASTE SHEET'!U1694)</f>
        <v/>
      </c>
      <c s="90" t="str">
        <f>IF('S.D.PASTE SHEET'!V1694="","",'S.D.PASTE SHEET'!V1694)</f>
        <v/>
      </c>
      <c s="90" t="str">
        <f>IF('S.D.PASTE SHEET'!W1694="","",'S.D.PASTE SHEET'!W1694)</f>
        <v/>
      </c>
      <c s="90" t="str">
        <f>IF('S.D.PASTE SHEET'!X1694="","",'S.D.PASTE SHEET'!X1694)</f>
        <v/>
      </c>
      <c s="90" t="str">
        <f>IF('S.D.PASTE SHEET'!Y1694="","",'S.D.PASTE SHEET'!Y1694)</f>
        <v/>
      </c>
      <c s="90" t="str">
        <f>IF('S.D.PASTE SHEET'!Z1694="","",'S.D.PASTE SHEET'!Z1694)</f>
        <v/>
      </c>
      <c s="90" t="str">
        <f>IF('S.D.PASTE SHEET'!AA1694="","",'S.D.PASTE SHEET'!AA1694)</f>
        <v/>
      </c>
      <c s="90" t="str">
        <f>IF('S.D.PASTE SHEET'!AB1694="","",'S.D.PASTE SHEET'!AB1694)</f>
        <v/>
      </c>
      <c s="90" t="str">
        <f>IF('S.D.PASTE SHEET'!AC1694="","",'S.D.PASTE SHEET'!AC1694)</f>
        <v/>
      </c>
      <c s="90" t="str">
        <f>IF('S.D.PASTE SHEET'!AD1694="","",'S.D.PASTE SHEET'!AD1694)</f>
        <v/>
      </c>
      <c s="34"/>
      <c s="32" t="str">
        <f>IF(AK1694="","",IF(AK1694&gt;0,COUNT($AG$2:AG1694),""))</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4" s="32" t="str">
        <f>IF(BC1694="","",IF(BC1694&gt;0,COUNT($AY$2:AY1694),""))</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5" spans="1:66" ht="15.75" customHeight="1">
      <c r="A1695" s="90" t="str">
        <f>IF('S.D.PASTE SHEET'!A1695="","",'S.D.PASTE SHEET'!A1695)</f>
        <v/>
      </c>
      <c s="90" t="str">
        <f>IF('S.D.PASTE SHEET'!B1695="","",'S.D.PASTE SHEET'!B1695)</f>
        <v/>
      </c>
      <c s="90" t="str">
        <f>IF('S.D.PASTE SHEET'!C1695="","",'S.D.PASTE SHEET'!C1695)</f>
        <v/>
      </c>
      <c s="91" t="str">
        <f>IF('S.D.PASTE SHEET'!D1695="","",'S.D.PASTE SHEET'!D1695)</f>
        <v/>
      </c>
      <c s="90" t="str">
        <f>IF('S.D.PASTE SHEET'!E1695="","",UPPER('S.D.PASTE SHEET'!E1695))</f>
        <v/>
      </c>
      <c s="90" t="str">
        <f>IF('S.D.PASTE SHEET'!F1695="","",'S.D.PASTE SHEET'!F1695)</f>
        <v/>
      </c>
      <c s="90" t="str">
        <f>IF('S.D.PASTE SHEET'!G1695="","",UPPER('S.D.PASTE SHEET'!G1695))</f>
        <v/>
      </c>
      <c s="90" t="str">
        <f>IF('S.D.PASTE SHEET'!H1695="","",UPPER('S.D.PASTE SHEET'!H1695))</f>
        <v/>
      </c>
      <c s="90" t="str">
        <f>IF('S.D.PASTE SHEET'!I1695="","",'S.D.PASTE SHEET'!I1695)</f>
        <v/>
      </c>
      <c s="91" t="str">
        <f>IF('S.D.PASTE SHEET'!J1695="","",'S.D.PASTE SHEET'!J1695)</f>
        <v/>
      </c>
      <c s="90" t="str">
        <f>IF('S.D.PASTE SHEET'!K1695="","",'S.D.PASTE SHEET'!K1695)</f>
        <v/>
      </c>
      <c s="90" t="str">
        <f>IF('S.D.PASTE SHEET'!L1695="","",'S.D.PASTE SHEET'!L1695)</f>
        <v/>
      </c>
      <c s="90" t="str">
        <f>IF('S.D.PASTE SHEET'!M1695="","",'S.D.PASTE SHEET'!M1695)</f>
        <v/>
      </c>
      <c s="90" t="str">
        <f>IF('S.D.PASTE SHEET'!N1695="","",'S.D.PASTE SHEET'!N1695)</f>
        <v/>
      </c>
      <c s="90" t="str">
        <f>IF('S.D.PASTE SHEET'!O1695="","",'S.D.PASTE SHEET'!O1695)</f>
        <v/>
      </c>
      <c s="90" t="str">
        <f>IF('S.D.PASTE SHEET'!P1695="","",'S.D.PASTE SHEET'!P1695)</f>
        <v/>
      </c>
      <c s="90" t="str">
        <f>IF('S.D.PASTE SHEET'!Q1695="","",'S.D.PASTE SHEET'!Q1695)</f>
        <v/>
      </c>
      <c s="90" t="str">
        <f>IF('S.D.PASTE SHEET'!R1695="","",'S.D.PASTE SHEET'!R1695)</f>
        <v/>
      </c>
      <c s="90" t="str">
        <f>IF('S.D.PASTE SHEET'!S1695="","",'S.D.PASTE SHEET'!S1695)</f>
        <v/>
      </c>
      <c s="90" t="str">
        <f>IF('S.D.PASTE SHEET'!T1695="","",'S.D.PASTE SHEET'!T1695)</f>
        <v/>
      </c>
      <c s="90" t="str">
        <f>IF('S.D.PASTE SHEET'!U1695="","",'S.D.PASTE SHEET'!U1695)</f>
        <v/>
      </c>
      <c s="90" t="str">
        <f>IF('S.D.PASTE SHEET'!V1695="","",'S.D.PASTE SHEET'!V1695)</f>
        <v/>
      </c>
      <c s="90" t="str">
        <f>IF('S.D.PASTE SHEET'!W1695="","",'S.D.PASTE SHEET'!W1695)</f>
        <v/>
      </c>
      <c s="90" t="str">
        <f>IF('S.D.PASTE SHEET'!X1695="","",'S.D.PASTE SHEET'!X1695)</f>
        <v/>
      </c>
      <c s="90" t="str">
        <f>IF('S.D.PASTE SHEET'!Y1695="","",'S.D.PASTE SHEET'!Y1695)</f>
        <v/>
      </c>
      <c s="90" t="str">
        <f>IF('S.D.PASTE SHEET'!Z1695="","",'S.D.PASTE SHEET'!Z1695)</f>
        <v/>
      </c>
      <c s="90" t="str">
        <f>IF('S.D.PASTE SHEET'!AA1695="","",'S.D.PASTE SHEET'!AA1695)</f>
        <v/>
      </c>
      <c s="90" t="str">
        <f>IF('S.D.PASTE SHEET'!AB1695="","",'S.D.PASTE SHEET'!AB1695)</f>
        <v/>
      </c>
      <c s="90" t="str">
        <f>IF('S.D.PASTE SHEET'!AC1695="","",'S.D.PASTE SHEET'!AC1695)</f>
        <v/>
      </c>
      <c s="90" t="str">
        <f>IF('S.D.PASTE SHEET'!AD1695="","",'S.D.PASTE SHEET'!AD1695)</f>
        <v/>
      </c>
      <c s="34"/>
      <c s="32" t="str">
        <f>IF(AK1695="","",IF(AK1695&gt;0,COUNT($AG$2:AG1695),""))</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5" s="32" t="str">
        <f>IF(BC1695="","",IF(BC1695&gt;0,COUNT($AY$2:AY1695),""))</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6" spans="1:66" ht="15.75" customHeight="1">
      <c r="A1696" s="90" t="str">
        <f>IF('S.D.PASTE SHEET'!A1696="","",'S.D.PASTE SHEET'!A1696)</f>
        <v/>
      </c>
      <c s="90" t="str">
        <f>IF('S.D.PASTE SHEET'!B1696="","",'S.D.PASTE SHEET'!B1696)</f>
        <v/>
      </c>
      <c s="90" t="str">
        <f>IF('S.D.PASTE SHEET'!C1696="","",'S.D.PASTE SHEET'!C1696)</f>
        <v/>
      </c>
      <c s="91" t="str">
        <f>IF('S.D.PASTE SHEET'!D1696="","",'S.D.PASTE SHEET'!D1696)</f>
        <v/>
      </c>
      <c s="90" t="str">
        <f>IF('S.D.PASTE SHEET'!E1696="","",UPPER('S.D.PASTE SHEET'!E1696))</f>
        <v/>
      </c>
      <c s="90" t="str">
        <f>IF('S.D.PASTE SHEET'!F1696="","",'S.D.PASTE SHEET'!F1696)</f>
        <v/>
      </c>
      <c s="90" t="str">
        <f>IF('S.D.PASTE SHEET'!G1696="","",UPPER('S.D.PASTE SHEET'!G1696))</f>
        <v/>
      </c>
      <c s="90" t="str">
        <f>IF('S.D.PASTE SHEET'!H1696="","",UPPER('S.D.PASTE SHEET'!H1696))</f>
        <v/>
      </c>
      <c s="90" t="str">
        <f>IF('S.D.PASTE SHEET'!I1696="","",'S.D.PASTE SHEET'!I1696)</f>
        <v/>
      </c>
      <c s="91" t="str">
        <f>IF('S.D.PASTE SHEET'!J1696="","",'S.D.PASTE SHEET'!J1696)</f>
        <v/>
      </c>
      <c s="90" t="str">
        <f>IF('S.D.PASTE SHEET'!K1696="","",'S.D.PASTE SHEET'!K1696)</f>
        <v/>
      </c>
      <c s="90" t="str">
        <f>IF('S.D.PASTE SHEET'!L1696="","",'S.D.PASTE SHEET'!L1696)</f>
        <v/>
      </c>
      <c s="90" t="str">
        <f>IF('S.D.PASTE SHEET'!M1696="","",'S.D.PASTE SHEET'!M1696)</f>
        <v/>
      </c>
      <c s="90" t="str">
        <f>IF('S.D.PASTE SHEET'!N1696="","",'S.D.PASTE SHEET'!N1696)</f>
        <v/>
      </c>
      <c s="90" t="str">
        <f>IF('S.D.PASTE SHEET'!O1696="","",'S.D.PASTE SHEET'!O1696)</f>
        <v/>
      </c>
      <c s="90" t="str">
        <f>IF('S.D.PASTE SHEET'!P1696="","",'S.D.PASTE SHEET'!P1696)</f>
        <v/>
      </c>
      <c s="90" t="str">
        <f>IF('S.D.PASTE SHEET'!Q1696="","",'S.D.PASTE SHEET'!Q1696)</f>
        <v/>
      </c>
      <c s="90" t="str">
        <f>IF('S.D.PASTE SHEET'!R1696="","",'S.D.PASTE SHEET'!R1696)</f>
        <v/>
      </c>
      <c s="90" t="str">
        <f>IF('S.D.PASTE SHEET'!S1696="","",'S.D.PASTE SHEET'!S1696)</f>
        <v/>
      </c>
      <c s="90" t="str">
        <f>IF('S.D.PASTE SHEET'!T1696="","",'S.D.PASTE SHEET'!T1696)</f>
        <v/>
      </c>
      <c s="90" t="str">
        <f>IF('S.D.PASTE SHEET'!U1696="","",'S.D.PASTE SHEET'!U1696)</f>
        <v/>
      </c>
      <c s="90" t="str">
        <f>IF('S.D.PASTE SHEET'!V1696="","",'S.D.PASTE SHEET'!V1696)</f>
        <v/>
      </c>
      <c s="90" t="str">
        <f>IF('S.D.PASTE SHEET'!W1696="","",'S.D.PASTE SHEET'!W1696)</f>
        <v/>
      </c>
      <c s="90" t="str">
        <f>IF('S.D.PASTE SHEET'!X1696="","",'S.D.PASTE SHEET'!X1696)</f>
        <v/>
      </c>
      <c s="90" t="str">
        <f>IF('S.D.PASTE SHEET'!Y1696="","",'S.D.PASTE SHEET'!Y1696)</f>
        <v/>
      </c>
      <c s="90" t="str">
        <f>IF('S.D.PASTE SHEET'!Z1696="","",'S.D.PASTE SHEET'!Z1696)</f>
        <v/>
      </c>
      <c s="90" t="str">
        <f>IF('S.D.PASTE SHEET'!AA1696="","",'S.D.PASTE SHEET'!AA1696)</f>
        <v/>
      </c>
      <c s="90" t="str">
        <f>IF('S.D.PASTE SHEET'!AB1696="","",'S.D.PASTE SHEET'!AB1696)</f>
        <v/>
      </c>
      <c s="90" t="str">
        <f>IF('S.D.PASTE SHEET'!AC1696="","",'S.D.PASTE SHEET'!AC1696)</f>
        <v/>
      </c>
      <c s="90" t="str">
        <f>IF('S.D.PASTE SHEET'!AD1696="","",'S.D.PASTE SHEET'!AD1696)</f>
        <v/>
      </c>
      <c s="34"/>
      <c s="32" t="str">
        <f>IF(AK1696="","",IF(AK1696&gt;0,COUNT($AG$2:AG1696),""))</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 t="shared" si="238"/>
        <v/>
      </c>
      <c r="AX1696" s="32" t="str">
        <f>IF(BC1696="","",IF(BC1696&gt;0,COUNT($AY$2:AY1696),""))</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7" spans="1:66" ht="15.75" customHeight="1">
      <c r="A1697" s="90" t="str">
        <f>IF('S.D.PASTE SHEET'!A1697="","",'S.D.PASTE SHEET'!A1697)</f>
        <v/>
      </c>
      <c s="90" t="str">
        <f>IF('S.D.PASTE SHEET'!B1697="","",'S.D.PASTE SHEET'!B1697)</f>
        <v/>
      </c>
      <c s="90" t="str">
        <f>IF('S.D.PASTE SHEET'!C1697="","",'S.D.PASTE SHEET'!C1697)</f>
        <v/>
      </c>
      <c s="91" t="str">
        <f>IF('S.D.PASTE SHEET'!D1697="","",'S.D.PASTE SHEET'!D1697)</f>
        <v/>
      </c>
      <c s="90" t="str">
        <f>IF('S.D.PASTE SHEET'!E1697="","",UPPER('S.D.PASTE SHEET'!E1697))</f>
        <v/>
      </c>
      <c s="90" t="str">
        <f>IF('S.D.PASTE SHEET'!F1697="","",'S.D.PASTE SHEET'!F1697)</f>
        <v/>
      </c>
      <c s="90" t="str">
        <f>IF('S.D.PASTE SHEET'!G1697="","",UPPER('S.D.PASTE SHEET'!G1697))</f>
        <v/>
      </c>
      <c s="90" t="str">
        <f>IF('S.D.PASTE SHEET'!H1697="","",UPPER('S.D.PASTE SHEET'!H1697))</f>
        <v/>
      </c>
      <c s="90" t="str">
        <f>IF('S.D.PASTE SHEET'!I1697="","",'S.D.PASTE SHEET'!I1697)</f>
        <v/>
      </c>
      <c s="91" t="str">
        <f>IF('S.D.PASTE SHEET'!J1697="","",'S.D.PASTE SHEET'!J1697)</f>
        <v/>
      </c>
      <c s="90" t="str">
        <f>IF('S.D.PASTE SHEET'!K1697="","",'S.D.PASTE SHEET'!K1697)</f>
        <v/>
      </c>
      <c s="90" t="str">
        <f>IF('S.D.PASTE SHEET'!L1697="","",'S.D.PASTE SHEET'!L1697)</f>
        <v/>
      </c>
      <c s="90" t="str">
        <f>IF('S.D.PASTE SHEET'!M1697="","",'S.D.PASTE SHEET'!M1697)</f>
        <v/>
      </c>
      <c s="90" t="str">
        <f>IF('S.D.PASTE SHEET'!N1697="","",'S.D.PASTE SHEET'!N1697)</f>
        <v/>
      </c>
      <c s="90" t="str">
        <f>IF('S.D.PASTE SHEET'!O1697="","",'S.D.PASTE SHEET'!O1697)</f>
        <v/>
      </c>
      <c s="90" t="str">
        <f>IF('S.D.PASTE SHEET'!P1697="","",'S.D.PASTE SHEET'!P1697)</f>
        <v/>
      </c>
      <c s="90" t="str">
        <f>IF('S.D.PASTE SHEET'!Q1697="","",'S.D.PASTE SHEET'!Q1697)</f>
        <v/>
      </c>
      <c s="90" t="str">
        <f>IF('S.D.PASTE SHEET'!R1697="","",'S.D.PASTE SHEET'!R1697)</f>
        <v/>
      </c>
      <c s="90" t="str">
        <f>IF('S.D.PASTE SHEET'!S1697="","",'S.D.PASTE SHEET'!S1697)</f>
        <v/>
      </c>
      <c s="90" t="str">
        <f>IF('S.D.PASTE SHEET'!T1697="","",'S.D.PASTE SHEET'!T1697)</f>
        <v/>
      </c>
      <c s="90" t="str">
        <f>IF('S.D.PASTE SHEET'!U1697="","",'S.D.PASTE SHEET'!U1697)</f>
        <v/>
      </c>
      <c s="90" t="str">
        <f>IF('S.D.PASTE SHEET'!V1697="","",'S.D.PASTE SHEET'!V1697)</f>
        <v/>
      </c>
      <c s="90" t="str">
        <f>IF('S.D.PASTE SHEET'!W1697="","",'S.D.PASTE SHEET'!W1697)</f>
        <v/>
      </c>
      <c s="90" t="str">
        <f>IF('S.D.PASTE SHEET'!X1697="","",'S.D.PASTE SHEET'!X1697)</f>
        <v/>
      </c>
      <c s="90" t="str">
        <f>IF('S.D.PASTE SHEET'!Y1697="","",'S.D.PASTE SHEET'!Y1697)</f>
        <v/>
      </c>
      <c s="90" t="str">
        <f>IF('S.D.PASTE SHEET'!Z1697="","",'S.D.PASTE SHEET'!Z1697)</f>
        <v/>
      </c>
      <c s="90" t="str">
        <f>IF('S.D.PASTE SHEET'!AA1697="","",'S.D.PASTE SHEET'!AA1697)</f>
        <v/>
      </c>
      <c s="90" t="str">
        <f>IF('S.D.PASTE SHEET'!AB1697="","",'S.D.PASTE SHEET'!AB1697)</f>
        <v/>
      </c>
      <c s="90" t="str">
        <f>IF('S.D.PASTE SHEET'!AC1697="","",'S.D.PASTE SHEET'!AC1697)</f>
        <v/>
      </c>
      <c s="90" t="str">
        <f>IF('S.D.PASTE SHEET'!AD1697="","",'S.D.PASTE SHEET'!AD1697)</f>
        <v/>
      </c>
      <c s="34"/>
      <c s="32" t="str">
        <f>IF(AK1697="","",IF(AK1697&gt;0,COUNT($AG$2:AG1697),""))</f>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37" t="str">
        <f t="shared" si="238"/>
        <v/>
      </c>
      <c s="10" t="str">
        <f t="shared" si="238"/>
        <v/>
      </c>
      <c s="10" t="str">
        <f t="shared" si="238"/>
        <v/>
      </c>
      <c s="10" t="str">
        <f t="shared" si="238"/>
        <v/>
      </c>
      <c s="10" t="str">
        <f t="shared" si="238"/>
        <v/>
      </c>
      <c s="10" t="str">
        <f t="shared" si="238"/>
        <v/>
      </c>
      <c s="10" t="str">
        <f>IF(AND($AJ$1=5,$A1697=5),P1697,"")</f>
        <v/>
      </c>
      <c r="AX1697" s="32" t="str">
        <f>IF(BC1697="","",IF(BC1697&gt;0,COUNT($AY$2:AY1697),""))</f>
        <v/>
      </c>
      <c s="10" t="str">
        <f t="shared" si="236"/>
        <v/>
      </c>
      <c s="10" t="str">
        <f t="shared" si="239"/>
        <v/>
      </c>
      <c s="10" t="str">
        <f t="shared" si="239"/>
        <v/>
      </c>
      <c s="39" t="str">
        <f t="shared" si="239"/>
        <v/>
      </c>
      <c s="10" t="str">
        <f t="shared" si="239"/>
        <v/>
      </c>
      <c s="10" t="str">
        <f t="shared" si="239"/>
        <v/>
      </c>
      <c s="10" t="str">
        <f t="shared" si="239"/>
        <v/>
      </c>
      <c s="10" t="str">
        <f t="shared" si="239"/>
        <v/>
      </c>
      <c s="10" t="str">
        <f t="shared" si="239"/>
        <v/>
      </c>
      <c s="39" t="str">
        <f t="shared" si="239"/>
        <v/>
      </c>
      <c s="10" t="str">
        <f t="shared" si="239"/>
        <v/>
      </c>
      <c s="10" t="str">
        <f t="shared" si="239"/>
        <v/>
      </c>
      <c s="10" t="str">
        <f t="shared" si="239"/>
        <v/>
      </c>
      <c s="10" t="str">
        <f t="shared" si="239"/>
        <v/>
      </c>
      <c s="10" t="str">
        <f t="shared" si="239"/>
        <v/>
      </c>
      <c s="10" t="str">
        <f t="shared" si="239"/>
        <v/>
      </c>
    </row>
    <row r="1698" spans="1:66" ht="15.75" customHeight="1">
      <c r="A1698" s="90" t="str">
        <f>IF('S.D.PASTE SHEET'!A1698="","",'S.D.PASTE SHEET'!A1698)</f>
        <v/>
      </c>
      <c s="90" t="str">
        <f>IF('S.D.PASTE SHEET'!B1698="","",'S.D.PASTE SHEET'!B1698)</f>
        <v/>
      </c>
      <c s="90" t="str">
        <f>IF('S.D.PASTE SHEET'!C1698="","",'S.D.PASTE SHEET'!C1698)</f>
        <v/>
      </c>
      <c s="91" t="str">
        <f>IF('S.D.PASTE SHEET'!D1698="","",'S.D.PASTE SHEET'!D1698)</f>
        <v/>
      </c>
      <c s="90" t="str">
        <f>IF('S.D.PASTE SHEET'!E1698="","",UPPER('S.D.PASTE SHEET'!E1698))</f>
        <v/>
      </c>
      <c s="90" t="str">
        <f>IF('S.D.PASTE SHEET'!F1698="","",'S.D.PASTE SHEET'!F1698)</f>
        <v/>
      </c>
      <c s="90" t="str">
        <f>IF('S.D.PASTE SHEET'!G1698="","",UPPER('S.D.PASTE SHEET'!G1698))</f>
        <v/>
      </c>
      <c s="90" t="str">
        <f>IF('S.D.PASTE SHEET'!H1698="","",UPPER('S.D.PASTE SHEET'!H1698))</f>
        <v/>
      </c>
      <c s="90" t="str">
        <f>IF('S.D.PASTE SHEET'!I1698="","",'S.D.PASTE SHEET'!I1698)</f>
        <v/>
      </c>
      <c s="91" t="str">
        <f>IF('S.D.PASTE SHEET'!J1698="","",'S.D.PASTE SHEET'!J1698)</f>
        <v/>
      </c>
      <c s="90" t="str">
        <f>IF('S.D.PASTE SHEET'!K1698="","",'S.D.PASTE SHEET'!K1698)</f>
        <v/>
      </c>
      <c s="90" t="str">
        <f>IF('S.D.PASTE SHEET'!L1698="","",'S.D.PASTE SHEET'!L1698)</f>
        <v/>
      </c>
      <c s="90" t="str">
        <f>IF('S.D.PASTE SHEET'!M1698="","",'S.D.PASTE SHEET'!M1698)</f>
        <v/>
      </c>
      <c s="90" t="str">
        <f>IF('S.D.PASTE SHEET'!N1698="","",'S.D.PASTE SHEET'!N1698)</f>
        <v/>
      </c>
      <c s="90" t="str">
        <f>IF('S.D.PASTE SHEET'!O1698="","",'S.D.PASTE SHEET'!O1698)</f>
        <v/>
      </c>
      <c s="90" t="str">
        <f>IF('S.D.PASTE SHEET'!P1698="","",'S.D.PASTE SHEET'!P1698)</f>
        <v/>
      </c>
      <c s="90" t="str">
        <f>IF('S.D.PASTE SHEET'!Q1698="","",'S.D.PASTE SHEET'!Q1698)</f>
        <v/>
      </c>
      <c s="90" t="str">
        <f>IF('S.D.PASTE SHEET'!R1698="","",'S.D.PASTE SHEET'!R1698)</f>
        <v/>
      </c>
      <c s="90" t="str">
        <f>IF('S.D.PASTE SHEET'!S1698="","",'S.D.PASTE SHEET'!S1698)</f>
        <v/>
      </c>
      <c s="90" t="str">
        <f>IF('S.D.PASTE SHEET'!T1698="","",'S.D.PASTE SHEET'!T1698)</f>
        <v/>
      </c>
      <c s="90" t="str">
        <f>IF('S.D.PASTE SHEET'!U1698="","",'S.D.PASTE SHEET'!U1698)</f>
        <v/>
      </c>
      <c s="90" t="str">
        <f>IF('S.D.PASTE SHEET'!V1698="","",'S.D.PASTE SHEET'!V1698)</f>
        <v/>
      </c>
      <c s="90" t="str">
        <f>IF('S.D.PASTE SHEET'!W1698="","",'S.D.PASTE SHEET'!W1698)</f>
        <v/>
      </c>
      <c s="90" t="str">
        <f>IF('S.D.PASTE SHEET'!X1698="","",'S.D.PASTE SHEET'!X1698)</f>
        <v/>
      </c>
      <c s="90" t="str">
        <f>IF('S.D.PASTE SHEET'!Y1698="","",'S.D.PASTE SHEET'!Y1698)</f>
        <v/>
      </c>
      <c s="90" t="str">
        <f>IF('S.D.PASTE SHEET'!Z1698="","",'S.D.PASTE SHEET'!Z1698)</f>
        <v/>
      </c>
      <c s="90" t="str">
        <f>IF('S.D.PASTE SHEET'!AA1698="","",'S.D.PASTE SHEET'!AA1698)</f>
        <v/>
      </c>
      <c s="90" t="str">
        <f>IF('S.D.PASTE SHEET'!AB1698="","",'S.D.PASTE SHEET'!AB1698)</f>
        <v/>
      </c>
      <c s="90" t="str">
        <f>IF('S.D.PASTE SHEET'!AC1698="","",'S.D.PASTE SHEET'!AC1698)</f>
        <v/>
      </c>
      <c s="90" t="str">
        <f>IF('S.D.PASTE SHEET'!AD1698="","",'S.D.PASTE SHEET'!AD1698)</f>
        <v/>
      </c>
      <c s="34"/>
      <c s="32" t="str">
        <f>IF(AK1698="","",IF(AK1698&gt;0,COUNT($AG$2:AG1698),""))</f>
        <v/>
      </c>
      <c s="10" t="str">
        <f t="shared" si="240" ref="AG1698:AV1713">IF(AND($AJ$1=5,$A1698=5),A1698,"")</f>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698" s="32" t="str">
        <f>IF(BC1698="","",IF(BC1698&gt;0,COUNT($AY$2:AY1698),""))</f>
        <v/>
      </c>
      <c s="10" t="str">
        <f t="shared" si="236"/>
        <v/>
      </c>
      <c s="10" t="str">
        <f t="shared" si="241" ref="AZ1698:BN1713">IF(AND($BB$1=5,$A1698=5,$BC$1=$B1698),B1698,"")</f>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699" spans="1:66" ht="15.75" customHeight="1">
      <c r="A1699" s="90" t="str">
        <f>IF('S.D.PASTE SHEET'!A1699="","",'S.D.PASTE SHEET'!A1699)</f>
        <v/>
      </c>
      <c s="90" t="str">
        <f>IF('S.D.PASTE SHEET'!B1699="","",'S.D.PASTE SHEET'!B1699)</f>
        <v/>
      </c>
      <c s="90" t="str">
        <f>IF('S.D.PASTE SHEET'!C1699="","",'S.D.PASTE SHEET'!C1699)</f>
        <v/>
      </c>
      <c s="91" t="str">
        <f>IF('S.D.PASTE SHEET'!D1699="","",'S.D.PASTE SHEET'!D1699)</f>
        <v/>
      </c>
      <c s="90" t="str">
        <f>IF('S.D.PASTE SHEET'!E1699="","",UPPER('S.D.PASTE SHEET'!E1699))</f>
        <v/>
      </c>
      <c s="90" t="str">
        <f>IF('S.D.PASTE SHEET'!F1699="","",'S.D.PASTE SHEET'!F1699)</f>
        <v/>
      </c>
      <c s="90" t="str">
        <f>IF('S.D.PASTE SHEET'!G1699="","",UPPER('S.D.PASTE SHEET'!G1699))</f>
        <v/>
      </c>
      <c s="90" t="str">
        <f>IF('S.D.PASTE SHEET'!H1699="","",UPPER('S.D.PASTE SHEET'!H1699))</f>
        <v/>
      </c>
      <c s="90" t="str">
        <f>IF('S.D.PASTE SHEET'!I1699="","",'S.D.PASTE SHEET'!I1699)</f>
        <v/>
      </c>
      <c s="91" t="str">
        <f>IF('S.D.PASTE SHEET'!J1699="","",'S.D.PASTE SHEET'!J1699)</f>
        <v/>
      </c>
      <c s="90" t="str">
        <f>IF('S.D.PASTE SHEET'!K1699="","",'S.D.PASTE SHEET'!K1699)</f>
        <v/>
      </c>
      <c s="90" t="str">
        <f>IF('S.D.PASTE SHEET'!L1699="","",'S.D.PASTE SHEET'!L1699)</f>
        <v/>
      </c>
      <c s="90" t="str">
        <f>IF('S.D.PASTE SHEET'!M1699="","",'S.D.PASTE SHEET'!M1699)</f>
        <v/>
      </c>
      <c s="90" t="str">
        <f>IF('S.D.PASTE SHEET'!N1699="","",'S.D.PASTE SHEET'!N1699)</f>
        <v/>
      </c>
      <c s="90" t="str">
        <f>IF('S.D.PASTE SHEET'!O1699="","",'S.D.PASTE SHEET'!O1699)</f>
        <v/>
      </c>
      <c s="90" t="str">
        <f>IF('S.D.PASTE SHEET'!P1699="","",'S.D.PASTE SHEET'!P1699)</f>
        <v/>
      </c>
      <c s="90" t="str">
        <f>IF('S.D.PASTE SHEET'!Q1699="","",'S.D.PASTE SHEET'!Q1699)</f>
        <v/>
      </c>
      <c s="90" t="str">
        <f>IF('S.D.PASTE SHEET'!R1699="","",'S.D.PASTE SHEET'!R1699)</f>
        <v/>
      </c>
      <c s="90" t="str">
        <f>IF('S.D.PASTE SHEET'!S1699="","",'S.D.PASTE SHEET'!S1699)</f>
        <v/>
      </c>
      <c s="90" t="str">
        <f>IF('S.D.PASTE SHEET'!T1699="","",'S.D.PASTE SHEET'!T1699)</f>
        <v/>
      </c>
      <c s="90" t="str">
        <f>IF('S.D.PASTE SHEET'!U1699="","",'S.D.PASTE SHEET'!U1699)</f>
        <v/>
      </c>
      <c s="90" t="str">
        <f>IF('S.D.PASTE SHEET'!V1699="","",'S.D.PASTE SHEET'!V1699)</f>
        <v/>
      </c>
      <c s="90" t="str">
        <f>IF('S.D.PASTE SHEET'!W1699="","",'S.D.PASTE SHEET'!W1699)</f>
        <v/>
      </c>
      <c s="90" t="str">
        <f>IF('S.D.PASTE SHEET'!X1699="","",'S.D.PASTE SHEET'!X1699)</f>
        <v/>
      </c>
      <c s="90" t="str">
        <f>IF('S.D.PASTE SHEET'!Y1699="","",'S.D.PASTE SHEET'!Y1699)</f>
        <v/>
      </c>
      <c s="90" t="str">
        <f>IF('S.D.PASTE SHEET'!Z1699="","",'S.D.PASTE SHEET'!Z1699)</f>
        <v/>
      </c>
      <c s="90" t="str">
        <f>IF('S.D.PASTE SHEET'!AA1699="","",'S.D.PASTE SHEET'!AA1699)</f>
        <v/>
      </c>
      <c s="90" t="str">
        <f>IF('S.D.PASTE SHEET'!AB1699="","",'S.D.PASTE SHEET'!AB1699)</f>
        <v/>
      </c>
      <c s="90" t="str">
        <f>IF('S.D.PASTE SHEET'!AC1699="","",'S.D.PASTE SHEET'!AC1699)</f>
        <v/>
      </c>
      <c s="90" t="str">
        <f>IF('S.D.PASTE SHEET'!AD1699="","",'S.D.PASTE SHEET'!AD1699)</f>
        <v/>
      </c>
      <c s="34"/>
      <c s="32" t="str">
        <f>IF(AK1699="","",IF(AK1699&gt;0,COUNT($AG$2:AG1699),""))</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699" s="32" t="str">
        <f>IF(BC1699="","",IF(BC1699&gt;0,COUNT($AY$2:AY1699),""))</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0" spans="1:66" ht="15.75" customHeight="1">
      <c r="A1700" s="90" t="str">
        <f>IF('S.D.PASTE SHEET'!A1700="","",'S.D.PASTE SHEET'!A1700)</f>
        <v/>
      </c>
      <c s="90" t="str">
        <f>IF('S.D.PASTE SHEET'!B1700="","",'S.D.PASTE SHEET'!B1700)</f>
        <v/>
      </c>
      <c s="90" t="str">
        <f>IF('S.D.PASTE SHEET'!C1700="","",'S.D.PASTE SHEET'!C1700)</f>
        <v/>
      </c>
      <c s="91" t="str">
        <f>IF('S.D.PASTE SHEET'!D1700="","",'S.D.PASTE SHEET'!D1700)</f>
        <v/>
      </c>
      <c s="90" t="str">
        <f>IF('S.D.PASTE SHEET'!E1700="","",UPPER('S.D.PASTE SHEET'!E1700))</f>
        <v/>
      </c>
      <c s="90" t="str">
        <f>IF('S.D.PASTE SHEET'!F1700="","",'S.D.PASTE SHEET'!F1700)</f>
        <v/>
      </c>
      <c s="90" t="str">
        <f>IF('S.D.PASTE SHEET'!G1700="","",UPPER('S.D.PASTE SHEET'!G1700))</f>
        <v/>
      </c>
      <c s="90" t="str">
        <f>IF('S.D.PASTE SHEET'!H1700="","",UPPER('S.D.PASTE SHEET'!H1700))</f>
        <v/>
      </c>
      <c s="90" t="str">
        <f>IF('S.D.PASTE SHEET'!I1700="","",'S.D.PASTE SHEET'!I1700)</f>
        <v/>
      </c>
      <c s="91" t="str">
        <f>IF('S.D.PASTE SHEET'!J1700="","",'S.D.PASTE SHEET'!J1700)</f>
        <v/>
      </c>
      <c s="90" t="str">
        <f>IF('S.D.PASTE SHEET'!K1700="","",'S.D.PASTE SHEET'!K1700)</f>
        <v/>
      </c>
      <c s="90" t="str">
        <f>IF('S.D.PASTE SHEET'!L1700="","",'S.D.PASTE SHEET'!L1700)</f>
        <v/>
      </c>
      <c s="90" t="str">
        <f>IF('S.D.PASTE SHEET'!M1700="","",'S.D.PASTE SHEET'!M1700)</f>
        <v/>
      </c>
      <c s="90" t="str">
        <f>IF('S.D.PASTE SHEET'!N1700="","",'S.D.PASTE SHEET'!N1700)</f>
        <v/>
      </c>
      <c s="90" t="str">
        <f>IF('S.D.PASTE SHEET'!O1700="","",'S.D.PASTE SHEET'!O1700)</f>
        <v/>
      </c>
      <c s="90" t="str">
        <f>IF('S.D.PASTE SHEET'!P1700="","",'S.D.PASTE SHEET'!P1700)</f>
        <v/>
      </c>
      <c s="90" t="str">
        <f>IF('S.D.PASTE SHEET'!Q1700="","",'S.D.PASTE SHEET'!Q1700)</f>
        <v/>
      </c>
      <c s="90" t="str">
        <f>IF('S.D.PASTE SHEET'!R1700="","",'S.D.PASTE SHEET'!R1700)</f>
        <v/>
      </c>
      <c s="90" t="str">
        <f>IF('S.D.PASTE SHEET'!S1700="","",'S.D.PASTE SHEET'!S1700)</f>
        <v/>
      </c>
      <c s="90" t="str">
        <f>IF('S.D.PASTE SHEET'!T1700="","",'S.D.PASTE SHEET'!T1700)</f>
        <v/>
      </c>
      <c s="90" t="str">
        <f>IF('S.D.PASTE SHEET'!U1700="","",'S.D.PASTE SHEET'!U1700)</f>
        <v/>
      </c>
      <c s="90" t="str">
        <f>IF('S.D.PASTE SHEET'!V1700="","",'S.D.PASTE SHEET'!V1700)</f>
        <v/>
      </c>
      <c s="90" t="str">
        <f>IF('S.D.PASTE SHEET'!W1700="","",'S.D.PASTE SHEET'!W1700)</f>
        <v/>
      </c>
      <c s="90" t="str">
        <f>IF('S.D.PASTE SHEET'!X1700="","",'S.D.PASTE SHEET'!X1700)</f>
        <v/>
      </c>
      <c s="90" t="str">
        <f>IF('S.D.PASTE SHEET'!Y1700="","",'S.D.PASTE SHEET'!Y1700)</f>
        <v/>
      </c>
      <c s="90" t="str">
        <f>IF('S.D.PASTE SHEET'!Z1700="","",'S.D.PASTE SHEET'!Z1700)</f>
        <v/>
      </c>
      <c s="90" t="str">
        <f>IF('S.D.PASTE SHEET'!AA1700="","",'S.D.PASTE SHEET'!AA1700)</f>
        <v/>
      </c>
      <c s="90" t="str">
        <f>IF('S.D.PASTE SHEET'!AB1700="","",'S.D.PASTE SHEET'!AB1700)</f>
        <v/>
      </c>
      <c s="90" t="str">
        <f>IF('S.D.PASTE SHEET'!AC1700="","",'S.D.PASTE SHEET'!AC1700)</f>
        <v/>
      </c>
      <c s="90" t="str">
        <f>IF('S.D.PASTE SHEET'!AD1700="","",'S.D.PASTE SHEET'!AD1700)</f>
        <v/>
      </c>
      <c s="34"/>
      <c s="32" t="str">
        <f>IF(AK1700="","",IF(AK1700&gt;0,COUNT($AG$2:AG1700),""))</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0" s="32" t="str">
        <f>IF(BC1700="","",IF(BC1700&gt;0,COUNT($AY$2:AY1700),""))</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1" spans="1:66" ht="15.75" customHeight="1">
      <c r="A1701" s="90" t="str">
        <f>IF('S.D.PASTE SHEET'!A1701="","",'S.D.PASTE SHEET'!A1701)</f>
        <v/>
      </c>
      <c s="90" t="str">
        <f>IF('S.D.PASTE SHEET'!B1701="","",'S.D.PASTE SHEET'!B1701)</f>
        <v/>
      </c>
      <c s="90" t="str">
        <f>IF('S.D.PASTE SHEET'!C1701="","",'S.D.PASTE SHEET'!C1701)</f>
        <v/>
      </c>
      <c s="91" t="str">
        <f>IF('S.D.PASTE SHEET'!D1701="","",'S.D.PASTE SHEET'!D1701)</f>
        <v/>
      </c>
      <c s="90" t="str">
        <f>IF('S.D.PASTE SHEET'!E1701="","",UPPER('S.D.PASTE SHEET'!E1701))</f>
        <v/>
      </c>
      <c s="90" t="str">
        <f>IF('S.D.PASTE SHEET'!F1701="","",'S.D.PASTE SHEET'!F1701)</f>
        <v/>
      </c>
      <c s="90" t="str">
        <f>IF('S.D.PASTE SHEET'!G1701="","",UPPER('S.D.PASTE SHEET'!G1701))</f>
        <v/>
      </c>
      <c s="90" t="str">
        <f>IF('S.D.PASTE SHEET'!H1701="","",UPPER('S.D.PASTE SHEET'!H1701))</f>
        <v/>
      </c>
      <c s="90" t="str">
        <f>IF('S.D.PASTE SHEET'!I1701="","",'S.D.PASTE SHEET'!I1701)</f>
        <v/>
      </c>
      <c s="91" t="str">
        <f>IF('S.D.PASTE SHEET'!J1701="","",'S.D.PASTE SHEET'!J1701)</f>
        <v/>
      </c>
      <c s="90" t="str">
        <f>IF('S.D.PASTE SHEET'!K1701="","",'S.D.PASTE SHEET'!K1701)</f>
        <v/>
      </c>
      <c s="90" t="str">
        <f>IF('S.D.PASTE SHEET'!L1701="","",'S.D.PASTE SHEET'!L1701)</f>
        <v/>
      </c>
      <c s="90" t="str">
        <f>IF('S.D.PASTE SHEET'!M1701="","",'S.D.PASTE SHEET'!M1701)</f>
        <v/>
      </c>
      <c s="90" t="str">
        <f>IF('S.D.PASTE SHEET'!N1701="","",'S.D.PASTE SHEET'!N1701)</f>
        <v/>
      </c>
      <c s="90" t="str">
        <f>IF('S.D.PASTE SHEET'!O1701="","",'S.D.PASTE SHEET'!O1701)</f>
        <v/>
      </c>
      <c s="90" t="str">
        <f>IF('S.D.PASTE SHEET'!P1701="","",'S.D.PASTE SHEET'!P1701)</f>
        <v/>
      </c>
      <c s="90" t="str">
        <f>IF('S.D.PASTE SHEET'!Q1701="","",'S.D.PASTE SHEET'!Q1701)</f>
        <v/>
      </c>
      <c s="90" t="str">
        <f>IF('S.D.PASTE SHEET'!R1701="","",'S.D.PASTE SHEET'!R1701)</f>
        <v/>
      </c>
      <c s="90" t="str">
        <f>IF('S.D.PASTE SHEET'!S1701="","",'S.D.PASTE SHEET'!S1701)</f>
        <v/>
      </c>
      <c s="90" t="str">
        <f>IF('S.D.PASTE SHEET'!T1701="","",'S.D.PASTE SHEET'!T1701)</f>
        <v/>
      </c>
      <c s="90" t="str">
        <f>IF('S.D.PASTE SHEET'!U1701="","",'S.D.PASTE SHEET'!U1701)</f>
        <v/>
      </c>
      <c s="90" t="str">
        <f>IF('S.D.PASTE SHEET'!V1701="","",'S.D.PASTE SHEET'!V1701)</f>
        <v/>
      </c>
      <c s="90" t="str">
        <f>IF('S.D.PASTE SHEET'!W1701="","",'S.D.PASTE SHEET'!W1701)</f>
        <v/>
      </c>
      <c s="90" t="str">
        <f>IF('S.D.PASTE SHEET'!X1701="","",'S.D.PASTE SHEET'!X1701)</f>
        <v/>
      </c>
      <c s="90" t="str">
        <f>IF('S.D.PASTE SHEET'!Y1701="","",'S.D.PASTE SHEET'!Y1701)</f>
        <v/>
      </c>
      <c s="90" t="str">
        <f>IF('S.D.PASTE SHEET'!Z1701="","",'S.D.PASTE SHEET'!Z1701)</f>
        <v/>
      </c>
      <c s="90" t="str">
        <f>IF('S.D.PASTE SHEET'!AA1701="","",'S.D.PASTE SHEET'!AA1701)</f>
        <v/>
      </c>
      <c s="90" t="str">
        <f>IF('S.D.PASTE SHEET'!AB1701="","",'S.D.PASTE SHEET'!AB1701)</f>
        <v/>
      </c>
      <c s="90" t="str">
        <f>IF('S.D.PASTE SHEET'!AC1701="","",'S.D.PASTE SHEET'!AC1701)</f>
        <v/>
      </c>
      <c s="90" t="str">
        <f>IF('S.D.PASTE SHEET'!AD1701="","",'S.D.PASTE SHEET'!AD1701)</f>
        <v/>
      </c>
      <c s="34"/>
      <c s="32" t="str">
        <f>IF(AK1701="","",IF(AK1701&gt;0,COUNT($AG$2:AG1701),""))</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1" s="32" t="str">
        <f>IF(BC1701="","",IF(BC1701&gt;0,COUNT($AY$2:AY1701),""))</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2" spans="1:66" ht="15.75" customHeight="1">
      <c r="A1702" s="90" t="str">
        <f>IF('S.D.PASTE SHEET'!A1702="","",'S.D.PASTE SHEET'!A1702)</f>
        <v/>
      </c>
      <c s="90" t="str">
        <f>IF('S.D.PASTE SHEET'!B1702="","",'S.D.PASTE SHEET'!B1702)</f>
        <v/>
      </c>
      <c s="90" t="str">
        <f>IF('S.D.PASTE SHEET'!C1702="","",'S.D.PASTE SHEET'!C1702)</f>
        <v/>
      </c>
      <c s="91" t="str">
        <f>IF('S.D.PASTE SHEET'!D1702="","",'S.D.PASTE SHEET'!D1702)</f>
        <v/>
      </c>
      <c s="90" t="str">
        <f>IF('S.D.PASTE SHEET'!E1702="","",UPPER('S.D.PASTE SHEET'!E1702))</f>
        <v/>
      </c>
      <c s="90" t="str">
        <f>IF('S.D.PASTE SHEET'!F1702="","",'S.D.PASTE SHEET'!F1702)</f>
        <v/>
      </c>
      <c s="90" t="str">
        <f>IF('S.D.PASTE SHEET'!G1702="","",UPPER('S.D.PASTE SHEET'!G1702))</f>
        <v/>
      </c>
      <c s="90" t="str">
        <f>IF('S.D.PASTE SHEET'!H1702="","",UPPER('S.D.PASTE SHEET'!H1702))</f>
        <v/>
      </c>
      <c s="90" t="str">
        <f>IF('S.D.PASTE SHEET'!I1702="","",'S.D.PASTE SHEET'!I1702)</f>
        <v/>
      </c>
      <c s="91" t="str">
        <f>IF('S.D.PASTE SHEET'!J1702="","",'S.D.PASTE SHEET'!J1702)</f>
        <v/>
      </c>
      <c s="90" t="str">
        <f>IF('S.D.PASTE SHEET'!K1702="","",'S.D.PASTE SHEET'!K1702)</f>
        <v/>
      </c>
      <c s="90" t="str">
        <f>IF('S.D.PASTE SHEET'!L1702="","",'S.D.PASTE SHEET'!L1702)</f>
        <v/>
      </c>
      <c s="90" t="str">
        <f>IF('S.D.PASTE SHEET'!M1702="","",'S.D.PASTE SHEET'!M1702)</f>
        <v/>
      </c>
      <c s="90" t="str">
        <f>IF('S.D.PASTE SHEET'!N1702="","",'S.D.PASTE SHEET'!N1702)</f>
        <v/>
      </c>
      <c s="90" t="str">
        <f>IF('S.D.PASTE SHEET'!O1702="","",'S.D.PASTE SHEET'!O1702)</f>
        <v/>
      </c>
      <c s="90" t="str">
        <f>IF('S.D.PASTE SHEET'!P1702="","",'S.D.PASTE SHEET'!P1702)</f>
        <v/>
      </c>
      <c s="90" t="str">
        <f>IF('S.D.PASTE SHEET'!Q1702="","",'S.D.PASTE SHEET'!Q1702)</f>
        <v/>
      </c>
      <c s="90" t="str">
        <f>IF('S.D.PASTE SHEET'!R1702="","",'S.D.PASTE SHEET'!R1702)</f>
        <v/>
      </c>
      <c s="90" t="str">
        <f>IF('S.D.PASTE SHEET'!S1702="","",'S.D.PASTE SHEET'!S1702)</f>
        <v/>
      </c>
      <c s="90" t="str">
        <f>IF('S.D.PASTE SHEET'!T1702="","",'S.D.PASTE SHEET'!T1702)</f>
        <v/>
      </c>
      <c s="90" t="str">
        <f>IF('S.D.PASTE SHEET'!U1702="","",'S.D.PASTE SHEET'!U1702)</f>
        <v/>
      </c>
      <c s="90" t="str">
        <f>IF('S.D.PASTE SHEET'!V1702="","",'S.D.PASTE SHEET'!V1702)</f>
        <v/>
      </c>
      <c s="90" t="str">
        <f>IF('S.D.PASTE SHEET'!W1702="","",'S.D.PASTE SHEET'!W1702)</f>
        <v/>
      </c>
      <c s="90" t="str">
        <f>IF('S.D.PASTE SHEET'!X1702="","",'S.D.PASTE SHEET'!X1702)</f>
        <v/>
      </c>
      <c s="90" t="str">
        <f>IF('S.D.PASTE SHEET'!Y1702="","",'S.D.PASTE SHEET'!Y1702)</f>
        <v/>
      </c>
      <c s="90" t="str">
        <f>IF('S.D.PASTE SHEET'!Z1702="","",'S.D.PASTE SHEET'!Z1702)</f>
        <v/>
      </c>
      <c s="90" t="str">
        <f>IF('S.D.PASTE SHEET'!AA1702="","",'S.D.PASTE SHEET'!AA1702)</f>
        <v/>
      </c>
      <c s="90" t="str">
        <f>IF('S.D.PASTE SHEET'!AB1702="","",'S.D.PASTE SHEET'!AB1702)</f>
        <v/>
      </c>
      <c s="90" t="str">
        <f>IF('S.D.PASTE SHEET'!AC1702="","",'S.D.PASTE SHEET'!AC1702)</f>
        <v/>
      </c>
      <c s="90" t="str">
        <f>IF('S.D.PASTE SHEET'!AD1702="","",'S.D.PASTE SHEET'!AD1702)</f>
        <v/>
      </c>
      <c s="34"/>
      <c s="32" t="str">
        <f>IF(AK1702="","",IF(AK1702&gt;0,COUNT($AG$2:AG1702),""))</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2" s="32" t="str">
        <f>IF(BC1702="","",IF(BC1702&gt;0,COUNT($AY$2:AY1702),""))</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3" spans="1:66" ht="15.75" customHeight="1">
      <c r="A1703" s="90" t="str">
        <f>IF('S.D.PASTE SHEET'!A1703="","",'S.D.PASTE SHEET'!A1703)</f>
        <v/>
      </c>
      <c s="90" t="str">
        <f>IF('S.D.PASTE SHEET'!B1703="","",'S.D.PASTE SHEET'!B1703)</f>
        <v/>
      </c>
      <c s="90" t="str">
        <f>IF('S.D.PASTE SHEET'!C1703="","",'S.D.PASTE SHEET'!C1703)</f>
        <v/>
      </c>
      <c s="91" t="str">
        <f>IF('S.D.PASTE SHEET'!D1703="","",'S.D.PASTE SHEET'!D1703)</f>
        <v/>
      </c>
      <c s="90" t="str">
        <f>IF('S.D.PASTE SHEET'!E1703="","",UPPER('S.D.PASTE SHEET'!E1703))</f>
        <v/>
      </c>
      <c s="90" t="str">
        <f>IF('S.D.PASTE SHEET'!F1703="","",'S.D.PASTE SHEET'!F1703)</f>
        <v/>
      </c>
      <c s="90" t="str">
        <f>IF('S.D.PASTE SHEET'!G1703="","",UPPER('S.D.PASTE SHEET'!G1703))</f>
        <v/>
      </c>
      <c s="90" t="str">
        <f>IF('S.D.PASTE SHEET'!H1703="","",UPPER('S.D.PASTE SHEET'!H1703))</f>
        <v/>
      </c>
      <c s="90" t="str">
        <f>IF('S.D.PASTE SHEET'!I1703="","",'S.D.PASTE SHEET'!I1703)</f>
        <v/>
      </c>
      <c s="91" t="str">
        <f>IF('S.D.PASTE SHEET'!J1703="","",'S.D.PASTE SHEET'!J1703)</f>
        <v/>
      </c>
      <c s="90" t="str">
        <f>IF('S.D.PASTE SHEET'!K1703="","",'S.D.PASTE SHEET'!K1703)</f>
        <v/>
      </c>
      <c s="90" t="str">
        <f>IF('S.D.PASTE SHEET'!L1703="","",'S.D.PASTE SHEET'!L1703)</f>
        <v/>
      </c>
      <c s="90" t="str">
        <f>IF('S.D.PASTE SHEET'!M1703="","",'S.D.PASTE SHEET'!M1703)</f>
        <v/>
      </c>
      <c s="90" t="str">
        <f>IF('S.D.PASTE SHEET'!N1703="","",'S.D.PASTE SHEET'!N1703)</f>
        <v/>
      </c>
      <c s="90" t="str">
        <f>IF('S.D.PASTE SHEET'!O1703="","",'S.D.PASTE SHEET'!O1703)</f>
        <v/>
      </c>
      <c s="90" t="str">
        <f>IF('S.D.PASTE SHEET'!P1703="","",'S.D.PASTE SHEET'!P1703)</f>
        <v/>
      </c>
      <c s="90" t="str">
        <f>IF('S.D.PASTE SHEET'!Q1703="","",'S.D.PASTE SHEET'!Q1703)</f>
        <v/>
      </c>
      <c s="90" t="str">
        <f>IF('S.D.PASTE SHEET'!R1703="","",'S.D.PASTE SHEET'!R1703)</f>
        <v/>
      </c>
      <c s="90" t="str">
        <f>IF('S.D.PASTE SHEET'!S1703="","",'S.D.PASTE SHEET'!S1703)</f>
        <v/>
      </c>
      <c s="90" t="str">
        <f>IF('S.D.PASTE SHEET'!T1703="","",'S.D.PASTE SHEET'!T1703)</f>
        <v/>
      </c>
      <c s="90" t="str">
        <f>IF('S.D.PASTE SHEET'!U1703="","",'S.D.PASTE SHEET'!U1703)</f>
        <v/>
      </c>
      <c s="90" t="str">
        <f>IF('S.D.PASTE SHEET'!V1703="","",'S.D.PASTE SHEET'!V1703)</f>
        <v/>
      </c>
      <c s="90" t="str">
        <f>IF('S.D.PASTE SHEET'!W1703="","",'S.D.PASTE SHEET'!W1703)</f>
        <v/>
      </c>
      <c s="90" t="str">
        <f>IF('S.D.PASTE SHEET'!X1703="","",'S.D.PASTE SHEET'!X1703)</f>
        <v/>
      </c>
      <c s="90" t="str">
        <f>IF('S.D.PASTE SHEET'!Y1703="","",'S.D.PASTE SHEET'!Y1703)</f>
        <v/>
      </c>
      <c s="90" t="str">
        <f>IF('S.D.PASTE SHEET'!Z1703="","",'S.D.PASTE SHEET'!Z1703)</f>
        <v/>
      </c>
      <c s="90" t="str">
        <f>IF('S.D.PASTE SHEET'!AA1703="","",'S.D.PASTE SHEET'!AA1703)</f>
        <v/>
      </c>
      <c s="90" t="str">
        <f>IF('S.D.PASTE SHEET'!AB1703="","",'S.D.PASTE SHEET'!AB1703)</f>
        <v/>
      </c>
      <c s="90" t="str">
        <f>IF('S.D.PASTE SHEET'!AC1703="","",'S.D.PASTE SHEET'!AC1703)</f>
        <v/>
      </c>
      <c s="90" t="str">
        <f>IF('S.D.PASTE SHEET'!AD1703="","",'S.D.PASTE SHEET'!AD1703)</f>
        <v/>
      </c>
      <c s="34"/>
      <c s="32" t="str">
        <f>IF(AK1703="","",IF(AK1703&gt;0,COUNT($AG$2:AG1703),""))</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3" s="32" t="str">
        <f>IF(BC1703="","",IF(BC1703&gt;0,COUNT($AY$2:AY1703),""))</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4" spans="1:66" ht="15.75" customHeight="1">
      <c r="A1704" s="90" t="str">
        <f>IF('S.D.PASTE SHEET'!A1704="","",'S.D.PASTE SHEET'!A1704)</f>
        <v/>
      </c>
      <c s="90" t="str">
        <f>IF('S.D.PASTE SHEET'!B1704="","",'S.D.PASTE SHEET'!B1704)</f>
        <v/>
      </c>
      <c s="90" t="str">
        <f>IF('S.D.PASTE SHEET'!C1704="","",'S.D.PASTE SHEET'!C1704)</f>
        <v/>
      </c>
      <c s="91" t="str">
        <f>IF('S.D.PASTE SHEET'!D1704="","",'S.D.PASTE SHEET'!D1704)</f>
        <v/>
      </c>
      <c s="90" t="str">
        <f>IF('S.D.PASTE SHEET'!E1704="","",UPPER('S.D.PASTE SHEET'!E1704))</f>
        <v/>
      </c>
      <c s="90" t="str">
        <f>IF('S.D.PASTE SHEET'!F1704="","",'S.D.PASTE SHEET'!F1704)</f>
        <v/>
      </c>
      <c s="90" t="str">
        <f>IF('S.D.PASTE SHEET'!G1704="","",UPPER('S.D.PASTE SHEET'!G1704))</f>
        <v/>
      </c>
      <c s="90" t="str">
        <f>IF('S.D.PASTE SHEET'!H1704="","",UPPER('S.D.PASTE SHEET'!H1704))</f>
        <v/>
      </c>
      <c s="90" t="str">
        <f>IF('S.D.PASTE SHEET'!I1704="","",'S.D.PASTE SHEET'!I1704)</f>
        <v/>
      </c>
      <c s="91" t="str">
        <f>IF('S.D.PASTE SHEET'!J1704="","",'S.D.PASTE SHEET'!J1704)</f>
        <v/>
      </c>
      <c s="90" t="str">
        <f>IF('S.D.PASTE SHEET'!K1704="","",'S.D.PASTE SHEET'!K1704)</f>
        <v/>
      </c>
      <c s="90" t="str">
        <f>IF('S.D.PASTE SHEET'!L1704="","",'S.D.PASTE SHEET'!L1704)</f>
        <v/>
      </c>
      <c s="90" t="str">
        <f>IF('S.D.PASTE SHEET'!M1704="","",'S.D.PASTE SHEET'!M1704)</f>
        <v/>
      </c>
      <c s="90" t="str">
        <f>IF('S.D.PASTE SHEET'!N1704="","",'S.D.PASTE SHEET'!N1704)</f>
        <v/>
      </c>
      <c s="90" t="str">
        <f>IF('S.D.PASTE SHEET'!O1704="","",'S.D.PASTE SHEET'!O1704)</f>
        <v/>
      </c>
      <c s="90" t="str">
        <f>IF('S.D.PASTE SHEET'!P1704="","",'S.D.PASTE SHEET'!P1704)</f>
        <v/>
      </c>
      <c s="90" t="str">
        <f>IF('S.D.PASTE SHEET'!Q1704="","",'S.D.PASTE SHEET'!Q1704)</f>
        <v/>
      </c>
      <c s="90" t="str">
        <f>IF('S.D.PASTE SHEET'!R1704="","",'S.D.PASTE SHEET'!R1704)</f>
        <v/>
      </c>
      <c s="90" t="str">
        <f>IF('S.D.PASTE SHEET'!S1704="","",'S.D.PASTE SHEET'!S1704)</f>
        <v/>
      </c>
      <c s="90" t="str">
        <f>IF('S.D.PASTE SHEET'!T1704="","",'S.D.PASTE SHEET'!T1704)</f>
        <v/>
      </c>
      <c s="90" t="str">
        <f>IF('S.D.PASTE SHEET'!U1704="","",'S.D.PASTE SHEET'!U1704)</f>
        <v/>
      </c>
      <c s="90" t="str">
        <f>IF('S.D.PASTE SHEET'!V1704="","",'S.D.PASTE SHEET'!V1704)</f>
        <v/>
      </c>
      <c s="90" t="str">
        <f>IF('S.D.PASTE SHEET'!W1704="","",'S.D.PASTE SHEET'!W1704)</f>
        <v/>
      </c>
      <c s="90" t="str">
        <f>IF('S.D.PASTE SHEET'!X1704="","",'S.D.PASTE SHEET'!X1704)</f>
        <v/>
      </c>
      <c s="90" t="str">
        <f>IF('S.D.PASTE SHEET'!Y1704="","",'S.D.PASTE SHEET'!Y1704)</f>
        <v/>
      </c>
      <c s="90" t="str">
        <f>IF('S.D.PASTE SHEET'!Z1704="","",'S.D.PASTE SHEET'!Z1704)</f>
        <v/>
      </c>
      <c s="90" t="str">
        <f>IF('S.D.PASTE SHEET'!AA1704="","",'S.D.PASTE SHEET'!AA1704)</f>
        <v/>
      </c>
      <c s="90" t="str">
        <f>IF('S.D.PASTE SHEET'!AB1704="","",'S.D.PASTE SHEET'!AB1704)</f>
        <v/>
      </c>
      <c s="90" t="str">
        <f>IF('S.D.PASTE SHEET'!AC1704="","",'S.D.PASTE SHEET'!AC1704)</f>
        <v/>
      </c>
      <c s="90" t="str">
        <f>IF('S.D.PASTE SHEET'!AD1704="","",'S.D.PASTE SHEET'!AD1704)</f>
        <v/>
      </c>
      <c s="34"/>
      <c s="32" t="str">
        <f>IF(AK1704="","",IF(AK1704&gt;0,COUNT($AG$2:AG1704),""))</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4" s="32" t="str">
        <f>IF(BC1704="","",IF(BC1704&gt;0,COUNT($AY$2:AY1704),""))</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5" spans="1:66" ht="15.75" customHeight="1">
      <c r="A1705" s="90" t="str">
        <f>IF('S.D.PASTE SHEET'!A1705="","",'S.D.PASTE SHEET'!A1705)</f>
        <v/>
      </c>
      <c s="90" t="str">
        <f>IF('S.D.PASTE SHEET'!B1705="","",'S.D.PASTE SHEET'!B1705)</f>
        <v/>
      </c>
      <c s="90" t="str">
        <f>IF('S.D.PASTE SHEET'!C1705="","",'S.D.PASTE SHEET'!C1705)</f>
        <v/>
      </c>
      <c s="91" t="str">
        <f>IF('S.D.PASTE SHEET'!D1705="","",'S.D.PASTE SHEET'!D1705)</f>
        <v/>
      </c>
      <c s="90" t="str">
        <f>IF('S.D.PASTE SHEET'!E1705="","",UPPER('S.D.PASTE SHEET'!E1705))</f>
        <v/>
      </c>
      <c s="90" t="str">
        <f>IF('S.D.PASTE SHEET'!F1705="","",'S.D.PASTE SHEET'!F1705)</f>
        <v/>
      </c>
      <c s="90" t="str">
        <f>IF('S.D.PASTE SHEET'!G1705="","",UPPER('S.D.PASTE SHEET'!G1705))</f>
        <v/>
      </c>
      <c s="90" t="str">
        <f>IF('S.D.PASTE SHEET'!H1705="","",UPPER('S.D.PASTE SHEET'!H1705))</f>
        <v/>
      </c>
      <c s="90" t="str">
        <f>IF('S.D.PASTE SHEET'!I1705="","",'S.D.PASTE SHEET'!I1705)</f>
        <v/>
      </c>
      <c s="91" t="str">
        <f>IF('S.D.PASTE SHEET'!J1705="","",'S.D.PASTE SHEET'!J1705)</f>
        <v/>
      </c>
      <c s="90" t="str">
        <f>IF('S.D.PASTE SHEET'!K1705="","",'S.D.PASTE SHEET'!K1705)</f>
        <v/>
      </c>
      <c s="90" t="str">
        <f>IF('S.D.PASTE SHEET'!L1705="","",'S.D.PASTE SHEET'!L1705)</f>
        <v/>
      </c>
      <c s="90" t="str">
        <f>IF('S.D.PASTE SHEET'!M1705="","",'S.D.PASTE SHEET'!M1705)</f>
        <v/>
      </c>
      <c s="90" t="str">
        <f>IF('S.D.PASTE SHEET'!N1705="","",'S.D.PASTE SHEET'!N1705)</f>
        <v/>
      </c>
      <c s="90" t="str">
        <f>IF('S.D.PASTE SHEET'!O1705="","",'S.D.PASTE SHEET'!O1705)</f>
        <v/>
      </c>
      <c s="90" t="str">
        <f>IF('S.D.PASTE SHEET'!P1705="","",'S.D.PASTE SHEET'!P1705)</f>
        <v/>
      </c>
      <c s="90" t="str">
        <f>IF('S.D.PASTE SHEET'!Q1705="","",'S.D.PASTE SHEET'!Q1705)</f>
        <v/>
      </c>
      <c s="90" t="str">
        <f>IF('S.D.PASTE SHEET'!R1705="","",'S.D.PASTE SHEET'!R1705)</f>
        <v/>
      </c>
      <c s="90" t="str">
        <f>IF('S.D.PASTE SHEET'!S1705="","",'S.D.PASTE SHEET'!S1705)</f>
        <v/>
      </c>
      <c s="90" t="str">
        <f>IF('S.D.PASTE SHEET'!T1705="","",'S.D.PASTE SHEET'!T1705)</f>
        <v/>
      </c>
      <c s="90" t="str">
        <f>IF('S.D.PASTE SHEET'!U1705="","",'S.D.PASTE SHEET'!U1705)</f>
        <v/>
      </c>
      <c s="90" t="str">
        <f>IF('S.D.PASTE SHEET'!V1705="","",'S.D.PASTE SHEET'!V1705)</f>
        <v/>
      </c>
      <c s="90" t="str">
        <f>IF('S.D.PASTE SHEET'!W1705="","",'S.D.PASTE SHEET'!W1705)</f>
        <v/>
      </c>
      <c s="90" t="str">
        <f>IF('S.D.PASTE SHEET'!X1705="","",'S.D.PASTE SHEET'!X1705)</f>
        <v/>
      </c>
      <c s="90" t="str">
        <f>IF('S.D.PASTE SHEET'!Y1705="","",'S.D.PASTE SHEET'!Y1705)</f>
        <v/>
      </c>
      <c s="90" t="str">
        <f>IF('S.D.PASTE SHEET'!Z1705="","",'S.D.PASTE SHEET'!Z1705)</f>
        <v/>
      </c>
      <c s="90" t="str">
        <f>IF('S.D.PASTE SHEET'!AA1705="","",'S.D.PASTE SHEET'!AA1705)</f>
        <v/>
      </c>
      <c s="90" t="str">
        <f>IF('S.D.PASTE SHEET'!AB1705="","",'S.D.PASTE SHEET'!AB1705)</f>
        <v/>
      </c>
      <c s="90" t="str">
        <f>IF('S.D.PASTE SHEET'!AC1705="","",'S.D.PASTE SHEET'!AC1705)</f>
        <v/>
      </c>
      <c s="90" t="str">
        <f>IF('S.D.PASTE SHEET'!AD1705="","",'S.D.PASTE SHEET'!AD1705)</f>
        <v/>
      </c>
      <c s="34"/>
      <c s="32" t="str">
        <f>IF(AK1705="","",IF(AK1705&gt;0,COUNT($AG$2:AG1705),""))</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5" s="32" t="str">
        <f>IF(BC1705="","",IF(BC1705&gt;0,COUNT($AY$2:AY1705),""))</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6" spans="1:66" ht="15.75" customHeight="1">
      <c r="A1706" s="90" t="str">
        <f>IF('S.D.PASTE SHEET'!A1706="","",'S.D.PASTE SHEET'!A1706)</f>
        <v/>
      </c>
      <c s="90" t="str">
        <f>IF('S.D.PASTE SHEET'!B1706="","",'S.D.PASTE SHEET'!B1706)</f>
        <v/>
      </c>
      <c s="90" t="str">
        <f>IF('S.D.PASTE SHEET'!C1706="","",'S.D.PASTE SHEET'!C1706)</f>
        <v/>
      </c>
      <c s="91" t="str">
        <f>IF('S.D.PASTE SHEET'!D1706="","",'S.D.PASTE SHEET'!D1706)</f>
        <v/>
      </c>
      <c s="90" t="str">
        <f>IF('S.D.PASTE SHEET'!E1706="","",UPPER('S.D.PASTE SHEET'!E1706))</f>
        <v/>
      </c>
      <c s="90" t="str">
        <f>IF('S.D.PASTE SHEET'!F1706="","",'S.D.PASTE SHEET'!F1706)</f>
        <v/>
      </c>
      <c s="90" t="str">
        <f>IF('S.D.PASTE SHEET'!G1706="","",UPPER('S.D.PASTE SHEET'!G1706))</f>
        <v/>
      </c>
      <c s="90" t="str">
        <f>IF('S.D.PASTE SHEET'!H1706="","",UPPER('S.D.PASTE SHEET'!H1706))</f>
        <v/>
      </c>
      <c s="90" t="str">
        <f>IF('S.D.PASTE SHEET'!I1706="","",'S.D.PASTE SHEET'!I1706)</f>
        <v/>
      </c>
      <c s="91" t="str">
        <f>IF('S.D.PASTE SHEET'!J1706="","",'S.D.PASTE SHEET'!J1706)</f>
        <v/>
      </c>
      <c s="90" t="str">
        <f>IF('S.D.PASTE SHEET'!K1706="","",'S.D.PASTE SHEET'!K1706)</f>
        <v/>
      </c>
      <c s="90" t="str">
        <f>IF('S.D.PASTE SHEET'!L1706="","",'S.D.PASTE SHEET'!L1706)</f>
        <v/>
      </c>
      <c s="90" t="str">
        <f>IF('S.D.PASTE SHEET'!M1706="","",'S.D.PASTE SHEET'!M1706)</f>
        <v/>
      </c>
      <c s="90" t="str">
        <f>IF('S.D.PASTE SHEET'!N1706="","",'S.D.PASTE SHEET'!N1706)</f>
        <v/>
      </c>
      <c s="90" t="str">
        <f>IF('S.D.PASTE SHEET'!O1706="","",'S.D.PASTE SHEET'!O1706)</f>
        <v/>
      </c>
      <c s="90" t="str">
        <f>IF('S.D.PASTE SHEET'!P1706="","",'S.D.PASTE SHEET'!P1706)</f>
        <v/>
      </c>
      <c s="90" t="str">
        <f>IF('S.D.PASTE SHEET'!Q1706="","",'S.D.PASTE SHEET'!Q1706)</f>
        <v/>
      </c>
      <c s="90" t="str">
        <f>IF('S.D.PASTE SHEET'!R1706="","",'S.D.PASTE SHEET'!R1706)</f>
        <v/>
      </c>
      <c s="90" t="str">
        <f>IF('S.D.PASTE SHEET'!S1706="","",'S.D.PASTE SHEET'!S1706)</f>
        <v/>
      </c>
      <c s="90" t="str">
        <f>IF('S.D.PASTE SHEET'!T1706="","",'S.D.PASTE SHEET'!T1706)</f>
        <v/>
      </c>
      <c s="90" t="str">
        <f>IF('S.D.PASTE SHEET'!U1706="","",'S.D.PASTE SHEET'!U1706)</f>
        <v/>
      </c>
      <c s="90" t="str">
        <f>IF('S.D.PASTE SHEET'!V1706="","",'S.D.PASTE SHEET'!V1706)</f>
        <v/>
      </c>
      <c s="90" t="str">
        <f>IF('S.D.PASTE SHEET'!W1706="","",'S.D.PASTE SHEET'!W1706)</f>
        <v/>
      </c>
      <c s="90" t="str">
        <f>IF('S.D.PASTE SHEET'!X1706="","",'S.D.PASTE SHEET'!X1706)</f>
        <v/>
      </c>
      <c s="90" t="str">
        <f>IF('S.D.PASTE SHEET'!Y1706="","",'S.D.PASTE SHEET'!Y1706)</f>
        <v/>
      </c>
      <c s="90" t="str">
        <f>IF('S.D.PASTE SHEET'!Z1706="","",'S.D.PASTE SHEET'!Z1706)</f>
        <v/>
      </c>
      <c s="90" t="str">
        <f>IF('S.D.PASTE SHEET'!AA1706="","",'S.D.PASTE SHEET'!AA1706)</f>
        <v/>
      </c>
      <c s="90" t="str">
        <f>IF('S.D.PASTE SHEET'!AB1706="","",'S.D.PASTE SHEET'!AB1706)</f>
        <v/>
      </c>
      <c s="90" t="str">
        <f>IF('S.D.PASTE SHEET'!AC1706="","",'S.D.PASTE SHEET'!AC1706)</f>
        <v/>
      </c>
      <c s="90" t="str">
        <f>IF('S.D.PASTE SHEET'!AD1706="","",'S.D.PASTE SHEET'!AD1706)</f>
        <v/>
      </c>
      <c s="34"/>
      <c s="32" t="str">
        <f>IF(AK1706="","",IF(AK1706&gt;0,COUNT($AG$2:AG1706),""))</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6" s="32" t="str">
        <f>IF(BC1706="","",IF(BC1706&gt;0,COUNT($AY$2:AY1706),""))</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7" spans="1:66" ht="15.75" customHeight="1">
      <c r="A1707" s="90" t="str">
        <f>IF('S.D.PASTE SHEET'!A1707="","",'S.D.PASTE SHEET'!A1707)</f>
        <v/>
      </c>
      <c s="90" t="str">
        <f>IF('S.D.PASTE SHEET'!B1707="","",'S.D.PASTE SHEET'!B1707)</f>
        <v/>
      </c>
      <c s="90" t="str">
        <f>IF('S.D.PASTE SHEET'!C1707="","",'S.D.PASTE SHEET'!C1707)</f>
        <v/>
      </c>
      <c s="91" t="str">
        <f>IF('S.D.PASTE SHEET'!D1707="","",'S.D.PASTE SHEET'!D1707)</f>
        <v/>
      </c>
      <c s="90" t="str">
        <f>IF('S.D.PASTE SHEET'!E1707="","",UPPER('S.D.PASTE SHEET'!E1707))</f>
        <v/>
      </c>
      <c s="90" t="str">
        <f>IF('S.D.PASTE SHEET'!F1707="","",'S.D.PASTE SHEET'!F1707)</f>
        <v/>
      </c>
      <c s="90" t="str">
        <f>IF('S.D.PASTE SHEET'!G1707="","",UPPER('S.D.PASTE SHEET'!G1707))</f>
        <v/>
      </c>
      <c s="90" t="str">
        <f>IF('S.D.PASTE SHEET'!H1707="","",UPPER('S.D.PASTE SHEET'!H1707))</f>
        <v/>
      </c>
      <c s="90" t="str">
        <f>IF('S.D.PASTE SHEET'!I1707="","",'S.D.PASTE SHEET'!I1707)</f>
        <v/>
      </c>
      <c s="91" t="str">
        <f>IF('S.D.PASTE SHEET'!J1707="","",'S.D.PASTE SHEET'!J1707)</f>
        <v/>
      </c>
      <c s="90" t="str">
        <f>IF('S.D.PASTE SHEET'!K1707="","",'S.D.PASTE SHEET'!K1707)</f>
        <v/>
      </c>
      <c s="90" t="str">
        <f>IF('S.D.PASTE SHEET'!L1707="","",'S.D.PASTE SHEET'!L1707)</f>
        <v/>
      </c>
      <c s="90" t="str">
        <f>IF('S.D.PASTE SHEET'!M1707="","",'S.D.PASTE SHEET'!M1707)</f>
        <v/>
      </c>
      <c s="90" t="str">
        <f>IF('S.D.PASTE SHEET'!N1707="","",'S.D.PASTE SHEET'!N1707)</f>
        <v/>
      </c>
      <c s="90" t="str">
        <f>IF('S.D.PASTE SHEET'!O1707="","",'S.D.PASTE SHEET'!O1707)</f>
        <v/>
      </c>
      <c s="90" t="str">
        <f>IF('S.D.PASTE SHEET'!P1707="","",'S.D.PASTE SHEET'!P1707)</f>
        <v/>
      </c>
      <c s="90" t="str">
        <f>IF('S.D.PASTE SHEET'!Q1707="","",'S.D.PASTE SHEET'!Q1707)</f>
        <v/>
      </c>
      <c s="90" t="str">
        <f>IF('S.D.PASTE SHEET'!R1707="","",'S.D.PASTE SHEET'!R1707)</f>
        <v/>
      </c>
      <c s="90" t="str">
        <f>IF('S.D.PASTE SHEET'!S1707="","",'S.D.PASTE SHEET'!S1707)</f>
        <v/>
      </c>
      <c s="90" t="str">
        <f>IF('S.D.PASTE SHEET'!T1707="","",'S.D.PASTE SHEET'!T1707)</f>
        <v/>
      </c>
      <c s="90" t="str">
        <f>IF('S.D.PASTE SHEET'!U1707="","",'S.D.PASTE SHEET'!U1707)</f>
        <v/>
      </c>
      <c s="90" t="str">
        <f>IF('S.D.PASTE SHEET'!V1707="","",'S.D.PASTE SHEET'!V1707)</f>
        <v/>
      </c>
      <c s="90" t="str">
        <f>IF('S.D.PASTE SHEET'!W1707="","",'S.D.PASTE SHEET'!W1707)</f>
        <v/>
      </c>
      <c s="90" t="str">
        <f>IF('S.D.PASTE SHEET'!X1707="","",'S.D.PASTE SHEET'!X1707)</f>
        <v/>
      </c>
      <c s="90" t="str">
        <f>IF('S.D.PASTE SHEET'!Y1707="","",'S.D.PASTE SHEET'!Y1707)</f>
        <v/>
      </c>
      <c s="90" t="str">
        <f>IF('S.D.PASTE SHEET'!Z1707="","",'S.D.PASTE SHEET'!Z1707)</f>
        <v/>
      </c>
      <c s="90" t="str">
        <f>IF('S.D.PASTE SHEET'!AA1707="","",'S.D.PASTE SHEET'!AA1707)</f>
        <v/>
      </c>
      <c s="90" t="str">
        <f>IF('S.D.PASTE SHEET'!AB1707="","",'S.D.PASTE SHEET'!AB1707)</f>
        <v/>
      </c>
      <c s="90" t="str">
        <f>IF('S.D.PASTE SHEET'!AC1707="","",'S.D.PASTE SHEET'!AC1707)</f>
        <v/>
      </c>
      <c s="90" t="str">
        <f>IF('S.D.PASTE SHEET'!AD1707="","",'S.D.PASTE SHEET'!AD1707)</f>
        <v/>
      </c>
      <c s="34"/>
      <c s="32" t="str">
        <f>IF(AK1707="","",IF(AK1707&gt;0,COUNT($AG$2:AG1707),""))</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7" s="32" t="str">
        <f>IF(BC1707="","",IF(BC1707&gt;0,COUNT($AY$2:AY1707),""))</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8" spans="1:66" ht="15.75" customHeight="1">
      <c r="A1708" s="90" t="str">
        <f>IF('S.D.PASTE SHEET'!A1708="","",'S.D.PASTE SHEET'!A1708)</f>
        <v/>
      </c>
      <c s="90" t="str">
        <f>IF('S.D.PASTE SHEET'!B1708="","",'S.D.PASTE SHEET'!B1708)</f>
        <v/>
      </c>
      <c s="90" t="str">
        <f>IF('S.D.PASTE SHEET'!C1708="","",'S.D.PASTE SHEET'!C1708)</f>
        <v/>
      </c>
      <c s="91" t="str">
        <f>IF('S.D.PASTE SHEET'!D1708="","",'S.D.PASTE SHEET'!D1708)</f>
        <v/>
      </c>
      <c s="90" t="str">
        <f>IF('S.D.PASTE SHEET'!E1708="","",UPPER('S.D.PASTE SHEET'!E1708))</f>
        <v/>
      </c>
      <c s="90" t="str">
        <f>IF('S.D.PASTE SHEET'!F1708="","",'S.D.PASTE SHEET'!F1708)</f>
        <v/>
      </c>
      <c s="90" t="str">
        <f>IF('S.D.PASTE SHEET'!G1708="","",UPPER('S.D.PASTE SHEET'!G1708))</f>
        <v/>
      </c>
      <c s="90" t="str">
        <f>IF('S.D.PASTE SHEET'!H1708="","",UPPER('S.D.PASTE SHEET'!H1708))</f>
        <v/>
      </c>
      <c s="90" t="str">
        <f>IF('S.D.PASTE SHEET'!I1708="","",'S.D.PASTE SHEET'!I1708)</f>
        <v/>
      </c>
      <c s="91" t="str">
        <f>IF('S.D.PASTE SHEET'!J1708="","",'S.D.PASTE SHEET'!J1708)</f>
        <v/>
      </c>
      <c s="90" t="str">
        <f>IF('S.D.PASTE SHEET'!K1708="","",'S.D.PASTE SHEET'!K1708)</f>
        <v/>
      </c>
      <c s="90" t="str">
        <f>IF('S.D.PASTE SHEET'!L1708="","",'S.D.PASTE SHEET'!L1708)</f>
        <v/>
      </c>
      <c s="90" t="str">
        <f>IF('S.D.PASTE SHEET'!M1708="","",'S.D.PASTE SHEET'!M1708)</f>
        <v/>
      </c>
      <c s="90" t="str">
        <f>IF('S.D.PASTE SHEET'!N1708="","",'S.D.PASTE SHEET'!N1708)</f>
        <v/>
      </c>
      <c s="90" t="str">
        <f>IF('S.D.PASTE SHEET'!O1708="","",'S.D.PASTE SHEET'!O1708)</f>
        <v/>
      </c>
      <c s="90" t="str">
        <f>IF('S.D.PASTE SHEET'!P1708="","",'S.D.PASTE SHEET'!P1708)</f>
        <v/>
      </c>
      <c s="90" t="str">
        <f>IF('S.D.PASTE SHEET'!Q1708="","",'S.D.PASTE SHEET'!Q1708)</f>
        <v/>
      </c>
      <c s="90" t="str">
        <f>IF('S.D.PASTE SHEET'!R1708="","",'S.D.PASTE SHEET'!R1708)</f>
        <v/>
      </c>
      <c s="90" t="str">
        <f>IF('S.D.PASTE SHEET'!S1708="","",'S.D.PASTE SHEET'!S1708)</f>
        <v/>
      </c>
      <c s="90" t="str">
        <f>IF('S.D.PASTE SHEET'!T1708="","",'S.D.PASTE SHEET'!T1708)</f>
        <v/>
      </c>
      <c s="90" t="str">
        <f>IF('S.D.PASTE SHEET'!U1708="","",'S.D.PASTE SHEET'!U1708)</f>
        <v/>
      </c>
      <c s="90" t="str">
        <f>IF('S.D.PASTE SHEET'!V1708="","",'S.D.PASTE SHEET'!V1708)</f>
        <v/>
      </c>
      <c s="90" t="str">
        <f>IF('S.D.PASTE SHEET'!W1708="","",'S.D.PASTE SHEET'!W1708)</f>
        <v/>
      </c>
      <c s="90" t="str">
        <f>IF('S.D.PASTE SHEET'!X1708="","",'S.D.PASTE SHEET'!X1708)</f>
        <v/>
      </c>
      <c s="90" t="str">
        <f>IF('S.D.PASTE SHEET'!Y1708="","",'S.D.PASTE SHEET'!Y1708)</f>
        <v/>
      </c>
      <c s="90" t="str">
        <f>IF('S.D.PASTE SHEET'!Z1708="","",'S.D.PASTE SHEET'!Z1708)</f>
        <v/>
      </c>
      <c s="90" t="str">
        <f>IF('S.D.PASTE SHEET'!AA1708="","",'S.D.PASTE SHEET'!AA1708)</f>
        <v/>
      </c>
      <c s="90" t="str">
        <f>IF('S.D.PASTE SHEET'!AB1708="","",'S.D.PASTE SHEET'!AB1708)</f>
        <v/>
      </c>
      <c s="90" t="str">
        <f>IF('S.D.PASTE SHEET'!AC1708="","",'S.D.PASTE SHEET'!AC1708)</f>
        <v/>
      </c>
      <c s="90" t="str">
        <f>IF('S.D.PASTE SHEET'!AD1708="","",'S.D.PASTE SHEET'!AD1708)</f>
        <v/>
      </c>
      <c s="34"/>
      <c s="32" t="str">
        <f>IF(AK1708="","",IF(AK1708&gt;0,COUNT($AG$2:AG1708),""))</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8" s="32" t="str">
        <f>IF(BC1708="","",IF(BC1708&gt;0,COUNT($AY$2:AY1708),""))</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09" spans="1:66" ht="15.75" customHeight="1">
      <c r="A1709" s="90" t="str">
        <f>IF('S.D.PASTE SHEET'!A1709="","",'S.D.PASTE SHEET'!A1709)</f>
        <v/>
      </c>
      <c s="90" t="str">
        <f>IF('S.D.PASTE SHEET'!B1709="","",'S.D.PASTE SHEET'!B1709)</f>
        <v/>
      </c>
      <c s="90" t="str">
        <f>IF('S.D.PASTE SHEET'!C1709="","",'S.D.PASTE SHEET'!C1709)</f>
        <v/>
      </c>
      <c s="91" t="str">
        <f>IF('S.D.PASTE SHEET'!D1709="","",'S.D.PASTE SHEET'!D1709)</f>
        <v/>
      </c>
      <c s="90" t="str">
        <f>IF('S.D.PASTE SHEET'!E1709="","",UPPER('S.D.PASTE SHEET'!E1709))</f>
        <v/>
      </c>
      <c s="90" t="str">
        <f>IF('S.D.PASTE SHEET'!F1709="","",'S.D.PASTE SHEET'!F1709)</f>
        <v/>
      </c>
      <c s="90" t="str">
        <f>IF('S.D.PASTE SHEET'!G1709="","",UPPER('S.D.PASTE SHEET'!G1709))</f>
        <v/>
      </c>
      <c s="90" t="str">
        <f>IF('S.D.PASTE SHEET'!H1709="","",UPPER('S.D.PASTE SHEET'!H1709))</f>
        <v/>
      </c>
      <c s="90" t="str">
        <f>IF('S.D.PASTE SHEET'!I1709="","",'S.D.PASTE SHEET'!I1709)</f>
        <v/>
      </c>
      <c s="91" t="str">
        <f>IF('S.D.PASTE SHEET'!J1709="","",'S.D.PASTE SHEET'!J1709)</f>
        <v/>
      </c>
      <c s="90" t="str">
        <f>IF('S.D.PASTE SHEET'!K1709="","",'S.D.PASTE SHEET'!K1709)</f>
        <v/>
      </c>
      <c s="90" t="str">
        <f>IF('S.D.PASTE SHEET'!L1709="","",'S.D.PASTE SHEET'!L1709)</f>
        <v/>
      </c>
      <c s="90" t="str">
        <f>IF('S.D.PASTE SHEET'!M1709="","",'S.D.PASTE SHEET'!M1709)</f>
        <v/>
      </c>
      <c s="90" t="str">
        <f>IF('S.D.PASTE SHEET'!N1709="","",'S.D.PASTE SHEET'!N1709)</f>
        <v/>
      </c>
      <c s="90" t="str">
        <f>IF('S.D.PASTE SHEET'!O1709="","",'S.D.PASTE SHEET'!O1709)</f>
        <v/>
      </c>
      <c s="90" t="str">
        <f>IF('S.D.PASTE SHEET'!P1709="","",'S.D.PASTE SHEET'!P1709)</f>
        <v/>
      </c>
      <c s="90" t="str">
        <f>IF('S.D.PASTE SHEET'!Q1709="","",'S.D.PASTE SHEET'!Q1709)</f>
        <v/>
      </c>
      <c s="90" t="str">
        <f>IF('S.D.PASTE SHEET'!R1709="","",'S.D.PASTE SHEET'!R1709)</f>
        <v/>
      </c>
      <c s="90" t="str">
        <f>IF('S.D.PASTE SHEET'!S1709="","",'S.D.PASTE SHEET'!S1709)</f>
        <v/>
      </c>
      <c s="90" t="str">
        <f>IF('S.D.PASTE SHEET'!T1709="","",'S.D.PASTE SHEET'!T1709)</f>
        <v/>
      </c>
      <c s="90" t="str">
        <f>IF('S.D.PASTE SHEET'!U1709="","",'S.D.PASTE SHEET'!U1709)</f>
        <v/>
      </c>
      <c s="90" t="str">
        <f>IF('S.D.PASTE SHEET'!V1709="","",'S.D.PASTE SHEET'!V1709)</f>
        <v/>
      </c>
      <c s="90" t="str">
        <f>IF('S.D.PASTE SHEET'!W1709="","",'S.D.PASTE SHEET'!W1709)</f>
        <v/>
      </c>
      <c s="90" t="str">
        <f>IF('S.D.PASTE SHEET'!X1709="","",'S.D.PASTE SHEET'!X1709)</f>
        <v/>
      </c>
      <c s="90" t="str">
        <f>IF('S.D.PASTE SHEET'!Y1709="","",'S.D.PASTE SHEET'!Y1709)</f>
        <v/>
      </c>
      <c s="90" t="str">
        <f>IF('S.D.PASTE SHEET'!Z1709="","",'S.D.PASTE SHEET'!Z1709)</f>
        <v/>
      </c>
      <c s="90" t="str">
        <f>IF('S.D.PASTE SHEET'!AA1709="","",'S.D.PASTE SHEET'!AA1709)</f>
        <v/>
      </c>
      <c s="90" t="str">
        <f>IF('S.D.PASTE SHEET'!AB1709="","",'S.D.PASTE SHEET'!AB1709)</f>
        <v/>
      </c>
      <c s="90" t="str">
        <f>IF('S.D.PASTE SHEET'!AC1709="","",'S.D.PASTE SHEET'!AC1709)</f>
        <v/>
      </c>
      <c s="90" t="str">
        <f>IF('S.D.PASTE SHEET'!AD1709="","",'S.D.PASTE SHEET'!AD1709)</f>
        <v/>
      </c>
      <c s="34"/>
      <c s="32" t="str">
        <f>IF(AK1709="","",IF(AK1709&gt;0,COUNT($AG$2:AG1709),""))</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09" s="32" t="str">
        <f>IF(BC1709="","",IF(BC1709&gt;0,COUNT($AY$2:AY1709),""))</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10" spans="1:66" ht="15.75" customHeight="1">
      <c r="A1710" s="90" t="str">
        <f>IF('S.D.PASTE SHEET'!A1710="","",'S.D.PASTE SHEET'!A1710)</f>
        <v/>
      </c>
      <c s="90" t="str">
        <f>IF('S.D.PASTE SHEET'!B1710="","",'S.D.PASTE SHEET'!B1710)</f>
        <v/>
      </c>
      <c s="90" t="str">
        <f>IF('S.D.PASTE SHEET'!C1710="","",'S.D.PASTE SHEET'!C1710)</f>
        <v/>
      </c>
      <c s="91" t="str">
        <f>IF('S.D.PASTE SHEET'!D1710="","",'S.D.PASTE SHEET'!D1710)</f>
        <v/>
      </c>
      <c s="90" t="str">
        <f>IF('S.D.PASTE SHEET'!E1710="","",UPPER('S.D.PASTE SHEET'!E1710))</f>
        <v/>
      </c>
      <c s="90" t="str">
        <f>IF('S.D.PASTE SHEET'!F1710="","",'S.D.PASTE SHEET'!F1710)</f>
        <v/>
      </c>
      <c s="90" t="str">
        <f>IF('S.D.PASTE SHEET'!G1710="","",UPPER('S.D.PASTE SHEET'!G1710))</f>
        <v/>
      </c>
      <c s="90" t="str">
        <f>IF('S.D.PASTE SHEET'!H1710="","",UPPER('S.D.PASTE SHEET'!H1710))</f>
        <v/>
      </c>
      <c s="90" t="str">
        <f>IF('S.D.PASTE SHEET'!I1710="","",'S.D.PASTE SHEET'!I1710)</f>
        <v/>
      </c>
      <c s="91" t="str">
        <f>IF('S.D.PASTE SHEET'!J1710="","",'S.D.PASTE SHEET'!J1710)</f>
        <v/>
      </c>
      <c s="90" t="str">
        <f>IF('S.D.PASTE SHEET'!K1710="","",'S.D.PASTE SHEET'!K1710)</f>
        <v/>
      </c>
      <c s="90" t="str">
        <f>IF('S.D.PASTE SHEET'!L1710="","",'S.D.PASTE SHEET'!L1710)</f>
        <v/>
      </c>
      <c s="90" t="str">
        <f>IF('S.D.PASTE SHEET'!M1710="","",'S.D.PASTE SHEET'!M1710)</f>
        <v/>
      </c>
      <c s="90" t="str">
        <f>IF('S.D.PASTE SHEET'!N1710="","",'S.D.PASTE SHEET'!N1710)</f>
        <v/>
      </c>
      <c s="90" t="str">
        <f>IF('S.D.PASTE SHEET'!O1710="","",'S.D.PASTE SHEET'!O1710)</f>
        <v/>
      </c>
      <c s="90" t="str">
        <f>IF('S.D.PASTE SHEET'!P1710="","",'S.D.PASTE SHEET'!P1710)</f>
        <v/>
      </c>
      <c s="90" t="str">
        <f>IF('S.D.PASTE SHEET'!Q1710="","",'S.D.PASTE SHEET'!Q1710)</f>
        <v/>
      </c>
      <c s="90" t="str">
        <f>IF('S.D.PASTE SHEET'!R1710="","",'S.D.PASTE SHEET'!R1710)</f>
        <v/>
      </c>
      <c s="90" t="str">
        <f>IF('S.D.PASTE SHEET'!S1710="","",'S.D.PASTE SHEET'!S1710)</f>
        <v/>
      </c>
      <c s="90" t="str">
        <f>IF('S.D.PASTE SHEET'!T1710="","",'S.D.PASTE SHEET'!T1710)</f>
        <v/>
      </c>
      <c s="90" t="str">
        <f>IF('S.D.PASTE SHEET'!U1710="","",'S.D.PASTE SHEET'!U1710)</f>
        <v/>
      </c>
      <c s="90" t="str">
        <f>IF('S.D.PASTE SHEET'!V1710="","",'S.D.PASTE SHEET'!V1710)</f>
        <v/>
      </c>
      <c s="90" t="str">
        <f>IF('S.D.PASTE SHEET'!W1710="","",'S.D.PASTE SHEET'!W1710)</f>
        <v/>
      </c>
      <c s="90" t="str">
        <f>IF('S.D.PASTE SHEET'!X1710="","",'S.D.PASTE SHEET'!X1710)</f>
        <v/>
      </c>
      <c s="90" t="str">
        <f>IF('S.D.PASTE SHEET'!Y1710="","",'S.D.PASTE SHEET'!Y1710)</f>
        <v/>
      </c>
      <c s="90" t="str">
        <f>IF('S.D.PASTE SHEET'!Z1710="","",'S.D.PASTE SHEET'!Z1710)</f>
        <v/>
      </c>
      <c s="90" t="str">
        <f>IF('S.D.PASTE SHEET'!AA1710="","",'S.D.PASTE SHEET'!AA1710)</f>
        <v/>
      </c>
      <c s="90" t="str">
        <f>IF('S.D.PASTE SHEET'!AB1710="","",'S.D.PASTE SHEET'!AB1710)</f>
        <v/>
      </c>
      <c s="90" t="str">
        <f>IF('S.D.PASTE SHEET'!AC1710="","",'S.D.PASTE SHEET'!AC1710)</f>
        <v/>
      </c>
      <c s="90" t="str">
        <f>IF('S.D.PASTE SHEET'!AD1710="","",'S.D.PASTE SHEET'!AD1710)</f>
        <v/>
      </c>
      <c s="34"/>
      <c s="32" t="str">
        <f>IF(AK1710="","",IF(AK1710&gt;0,COUNT($AG$2:AG1710),""))</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10" s="32" t="str">
        <f>IF(BC1710="","",IF(BC1710&gt;0,COUNT($AY$2:AY1710),""))</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11" spans="1:66" ht="15.75" customHeight="1">
      <c r="A1711" s="90" t="str">
        <f>IF('S.D.PASTE SHEET'!A1711="","",'S.D.PASTE SHEET'!A1711)</f>
        <v/>
      </c>
      <c s="90" t="str">
        <f>IF('S.D.PASTE SHEET'!B1711="","",'S.D.PASTE SHEET'!B1711)</f>
        <v/>
      </c>
      <c s="90" t="str">
        <f>IF('S.D.PASTE SHEET'!C1711="","",'S.D.PASTE SHEET'!C1711)</f>
        <v/>
      </c>
      <c s="91" t="str">
        <f>IF('S.D.PASTE SHEET'!D1711="","",'S.D.PASTE SHEET'!D1711)</f>
        <v/>
      </c>
      <c s="90" t="str">
        <f>IF('S.D.PASTE SHEET'!E1711="","",UPPER('S.D.PASTE SHEET'!E1711))</f>
        <v/>
      </c>
      <c s="90" t="str">
        <f>IF('S.D.PASTE SHEET'!F1711="","",'S.D.PASTE SHEET'!F1711)</f>
        <v/>
      </c>
      <c s="90" t="str">
        <f>IF('S.D.PASTE SHEET'!G1711="","",UPPER('S.D.PASTE SHEET'!G1711))</f>
        <v/>
      </c>
      <c s="90" t="str">
        <f>IF('S.D.PASTE SHEET'!H1711="","",UPPER('S.D.PASTE SHEET'!H1711))</f>
        <v/>
      </c>
      <c s="90" t="str">
        <f>IF('S.D.PASTE SHEET'!I1711="","",'S.D.PASTE SHEET'!I1711)</f>
        <v/>
      </c>
      <c s="91" t="str">
        <f>IF('S.D.PASTE SHEET'!J1711="","",'S.D.PASTE SHEET'!J1711)</f>
        <v/>
      </c>
      <c s="90" t="str">
        <f>IF('S.D.PASTE SHEET'!K1711="","",'S.D.PASTE SHEET'!K1711)</f>
        <v/>
      </c>
      <c s="90" t="str">
        <f>IF('S.D.PASTE SHEET'!L1711="","",'S.D.PASTE SHEET'!L1711)</f>
        <v/>
      </c>
      <c s="90" t="str">
        <f>IF('S.D.PASTE SHEET'!M1711="","",'S.D.PASTE SHEET'!M1711)</f>
        <v/>
      </c>
      <c s="90" t="str">
        <f>IF('S.D.PASTE SHEET'!N1711="","",'S.D.PASTE SHEET'!N1711)</f>
        <v/>
      </c>
      <c s="90" t="str">
        <f>IF('S.D.PASTE SHEET'!O1711="","",'S.D.PASTE SHEET'!O1711)</f>
        <v/>
      </c>
      <c s="90" t="str">
        <f>IF('S.D.PASTE SHEET'!P1711="","",'S.D.PASTE SHEET'!P1711)</f>
        <v/>
      </c>
      <c s="90" t="str">
        <f>IF('S.D.PASTE SHEET'!Q1711="","",'S.D.PASTE SHEET'!Q1711)</f>
        <v/>
      </c>
      <c s="90" t="str">
        <f>IF('S.D.PASTE SHEET'!R1711="","",'S.D.PASTE SHEET'!R1711)</f>
        <v/>
      </c>
      <c s="90" t="str">
        <f>IF('S.D.PASTE SHEET'!S1711="","",'S.D.PASTE SHEET'!S1711)</f>
        <v/>
      </c>
      <c s="90" t="str">
        <f>IF('S.D.PASTE SHEET'!T1711="","",'S.D.PASTE SHEET'!T1711)</f>
        <v/>
      </c>
      <c s="90" t="str">
        <f>IF('S.D.PASTE SHEET'!U1711="","",'S.D.PASTE SHEET'!U1711)</f>
        <v/>
      </c>
      <c s="90" t="str">
        <f>IF('S.D.PASTE SHEET'!V1711="","",'S.D.PASTE SHEET'!V1711)</f>
        <v/>
      </c>
      <c s="90" t="str">
        <f>IF('S.D.PASTE SHEET'!W1711="","",'S.D.PASTE SHEET'!W1711)</f>
        <v/>
      </c>
      <c s="90" t="str">
        <f>IF('S.D.PASTE SHEET'!X1711="","",'S.D.PASTE SHEET'!X1711)</f>
        <v/>
      </c>
      <c s="90" t="str">
        <f>IF('S.D.PASTE SHEET'!Y1711="","",'S.D.PASTE SHEET'!Y1711)</f>
        <v/>
      </c>
      <c s="90" t="str">
        <f>IF('S.D.PASTE SHEET'!Z1711="","",'S.D.PASTE SHEET'!Z1711)</f>
        <v/>
      </c>
      <c s="90" t="str">
        <f>IF('S.D.PASTE SHEET'!AA1711="","",'S.D.PASTE SHEET'!AA1711)</f>
        <v/>
      </c>
      <c s="90" t="str">
        <f>IF('S.D.PASTE SHEET'!AB1711="","",'S.D.PASTE SHEET'!AB1711)</f>
        <v/>
      </c>
      <c s="90" t="str">
        <f>IF('S.D.PASTE SHEET'!AC1711="","",'S.D.PASTE SHEET'!AC1711)</f>
        <v/>
      </c>
      <c s="90" t="str">
        <f>IF('S.D.PASTE SHEET'!AD1711="","",'S.D.PASTE SHEET'!AD1711)</f>
        <v/>
      </c>
      <c s="34"/>
      <c s="32" t="str">
        <f>IF(AK1711="","",IF(AK1711&gt;0,COUNT($AG$2:AG1711),""))</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11" s="32" t="str">
        <f>IF(BC1711="","",IF(BC1711&gt;0,COUNT($AY$2:AY1711),""))</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12" spans="1:66" ht="15.75" customHeight="1">
      <c r="A1712" s="90" t="str">
        <f>IF('S.D.PASTE SHEET'!A1712="","",'S.D.PASTE SHEET'!A1712)</f>
        <v/>
      </c>
      <c s="90" t="str">
        <f>IF('S.D.PASTE SHEET'!B1712="","",'S.D.PASTE SHEET'!B1712)</f>
        <v/>
      </c>
      <c s="90" t="str">
        <f>IF('S.D.PASTE SHEET'!C1712="","",'S.D.PASTE SHEET'!C1712)</f>
        <v/>
      </c>
      <c s="91" t="str">
        <f>IF('S.D.PASTE SHEET'!D1712="","",'S.D.PASTE SHEET'!D1712)</f>
        <v/>
      </c>
      <c s="90" t="str">
        <f>IF('S.D.PASTE SHEET'!E1712="","",UPPER('S.D.PASTE SHEET'!E1712))</f>
        <v/>
      </c>
      <c s="90" t="str">
        <f>IF('S.D.PASTE SHEET'!F1712="","",'S.D.PASTE SHEET'!F1712)</f>
        <v/>
      </c>
      <c s="90" t="str">
        <f>IF('S.D.PASTE SHEET'!G1712="","",UPPER('S.D.PASTE SHEET'!G1712))</f>
        <v/>
      </c>
      <c s="90" t="str">
        <f>IF('S.D.PASTE SHEET'!H1712="","",UPPER('S.D.PASTE SHEET'!H1712))</f>
        <v/>
      </c>
      <c s="90" t="str">
        <f>IF('S.D.PASTE SHEET'!I1712="","",'S.D.PASTE SHEET'!I1712)</f>
        <v/>
      </c>
      <c s="91" t="str">
        <f>IF('S.D.PASTE SHEET'!J1712="","",'S.D.PASTE SHEET'!J1712)</f>
        <v/>
      </c>
      <c s="90" t="str">
        <f>IF('S.D.PASTE SHEET'!K1712="","",'S.D.PASTE SHEET'!K1712)</f>
        <v/>
      </c>
      <c s="90" t="str">
        <f>IF('S.D.PASTE SHEET'!L1712="","",'S.D.PASTE SHEET'!L1712)</f>
        <v/>
      </c>
      <c s="90" t="str">
        <f>IF('S.D.PASTE SHEET'!M1712="","",'S.D.PASTE SHEET'!M1712)</f>
        <v/>
      </c>
      <c s="90" t="str">
        <f>IF('S.D.PASTE SHEET'!N1712="","",'S.D.PASTE SHEET'!N1712)</f>
        <v/>
      </c>
      <c s="90" t="str">
        <f>IF('S.D.PASTE SHEET'!O1712="","",'S.D.PASTE SHEET'!O1712)</f>
        <v/>
      </c>
      <c s="90" t="str">
        <f>IF('S.D.PASTE SHEET'!P1712="","",'S.D.PASTE SHEET'!P1712)</f>
        <v/>
      </c>
      <c s="90" t="str">
        <f>IF('S.D.PASTE SHEET'!Q1712="","",'S.D.PASTE SHEET'!Q1712)</f>
        <v/>
      </c>
      <c s="90" t="str">
        <f>IF('S.D.PASTE SHEET'!R1712="","",'S.D.PASTE SHEET'!R1712)</f>
        <v/>
      </c>
      <c s="90" t="str">
        <f>IF('S.D.PASTE SHEET'!S1712="","",'S.D.PASTE SHEET'!S1712)</f>
        <v/>
      </c>
      <c s="90" t="str">
        <f>IF('S.D.PASTE SHEET'!T1712="","",'S.D.PASTE SHEET'!T1712)</f>
        <v/>
      </c>
      <c s="90" t="str">
        <f>IF('S.D.PASTE SHEET'!U1712="","",'S.D.PASTE SHEET'!U1712)</f>
        <v/>
      </c>
      <c s="90" t="str">
        <f>IF('S.D.PASTE SHEET'!V1712="","",'S.D.PASTE SHEET'!V1712)</f>
        <v/>
      </c>
      <c s="90" t="str">
        <f>IF('S.D.PASTE SHEET'!W1712="","",'S.D.PASTE SHEET'!W1712)</f>
        <v/>
      </c>
      <c s="90" t="str">
        <f>IF('S.D.PASTE SHEET'!X1712="","",'S.D.PASTE SHEET'!X1712)</f>
        <v/>
      </c>
      <c s="90" t="str">
        <f>IF('S.D.PASTE SHEET'!Y1712="","",'S.D.PASTE SHEET'!Y1712)</f>
        <v/>
      </c>
      <c s="90" t="str">
        <f>IF('S.D.PASTE SHEET'!Z1712="","",'S.D.PASTE SHEET'!Z1712)</f>
        <v/>
      </c>
      <c s="90" t="str">
        <f>IF('S.D.PASTE SHEET'!AA1712="","",'S.D.PASTE SHEET'!AA1712)</f>
        <v/>
      </c>
      <c s="90" t="str">
        <f>IF('S.D.PASTE SHEET'!AB1712="","",'S.D.PASTE SHEET'!AB1712)</f>
        <v/>
      </c>
      <c s="90" t="str">
        <f>IF('S.D.PASTE SHEET'!AC1712="","",'S.D.PASTE SHEET'!AC1712)</f>
        <v/>
      </c>
      <c s="90" t="str">
        <f>IF('S.D.PASTE SHEET'!AD1712="","",'S.D.PASTE SHEET'!AD1712)</f>
        <v/>
      </c>
      <c s="34"/>
      <c s="32" t="str">
        <f>IF(AK1712="","",IF(AK1712&gt;0,COUNT($AG$2:AG1712),""))</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 t="shared" si="240"/>
        <v/>
      </c>
      <c r="AX1712" s="32" t="str">
        <f>IF(BC1712="","",IF(BC1712&gt;0,COUNT($AY$2:AY1712),""))</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13" spans="1:66" ht="15.75" customHeight="1">
      <c r="A1713" s="90" t="str">
        <f>IF('S.D.PASTE SHEET'!A1713="","",'S.D.PASTE SHEET'!A1713)</f>
        <v/>
      </c>
      <c s="90" t="str">
        <f>IF('S.D.PASTE SHEET'!B1713="","",'S.D.PASTE SHEET'!B1713)</f>
        <v/>
      </c>
      <c s="90" t="str">
        <f>IF('S.D.PASTE SHEET'!C1713="","",'S.D.PASTE SHEET'!C1713)</f>
        <v/>
      </c>
      <c s="91" t="str">
        <f>IF('S.D.PASTE SHEET'!D1713="","",'S.D.PASTE SHEET'!D1713)</f>
        <v/>
      </c>
      <c s="90" t="str">
        <f>IF('S.D.PASTE SHEET'!E1713="","",UPPER('S.D.PASTE SHEET'!E1713))</f>
        <v/>
      </c>
      <c s="90" t="str">
        <f>IF('S.D.PASTE SHEET'!F1713="","",'S.D.PASTE SHEET'!F1713)</f>
        <v/>
      </c>
      <c s="90" t="str">
        <f>IF('S.D.PASTE SHEET'!G1713="","",UPPER('S.D.PASTE SHEET'!G1713))</f>
        <v/>
      </c>
      <c s="90" t="str">
        <f>IF('S.D.PASTE SHEET'!H1713="","",UPPER('S.D.PASTE SHEET'!H1713))</f>
        <v/>
      </c>
      <c s="90" t="str">
        <f>IF('S.D.PASTE SHEET'!I1713="","",'S.D.PASTE SHEET'!I1713)</f>
        <v/>
      </c>
      <c s="91" t="str">
        <f>IF('S.D.PASTE SHEET'!J1713="","",'S.D.PASTE SHEET'!J1713)</f>
        <v/>
      </c>
      <c s="90" t="str">
        <f>IF('S.D.PASTE SHEET'!K1713="","",'S.D.PASTE SHEET'!K1713)</f>
        <v/>
      </c>
      <c s="90" t="str">
        <f>IF('S.D.PASTE SHEET'!L1713="","",'S.D.PASTE SHEET'!L1713)</f>
        <v/>
      </c>
      <c s="90" t="str">
        <f>IF('S.D.PASTE SHEET'!M1713="","",'S.D.PASTE SHEET'!M1713)</f>
        <v/>
      </c>
      <c s="90" t="str">
        <f>IF('S.D.PASTE SHEET'!N1713="","",'S.D.PASTE SHEET'!N1713)</f>
        <v/>
      </c>
      <c s="90" t="str">
        <f>IF('S.D.PASTE SHEET'!O1713="","",'S.D.PASTE SHEET'!O1713)</f>
        <v/>
      </c>
      <c s="90" t="str">
        <f>IF('S.D.PASTE SHEET'!P1713="","",'S.D.PASTE SHEET'!P1713)</f>
        <v/>
      </c>
      <c s="90" t="str">
        <f>IF('S.D.PASTE SHEET'!Q1713="","",'S.D.PASTE SHEET'!Q1713)</f>
        <v/>
      </c>
      <c s="90" t="str">
        <f>IF('S.D.PASTE SHEET'!R1713="","",'S.D.PASTE SHEET'!R1713)</f>
        <v/>
      </c>
      <c s="90" t="str">
        <f>IF('S.D.PASTE SHEET'!S1713="","",'S.D.PASTE SHEET'!S1713)</f>
        <v/>
      </c>
      <c s="90" t="str">
        <f>IF('S.D.PASTE SHEET'!T1713="","",'S.D.PASTE SHEET'!T1713)</f>
        <v/>
      </c>
      <c s="90" t="str">
        <f>IF('S.D.PASTE SHEET'!U1713="","",'S.D.PASTE SHEET'!U1713)</f>
        <v/>
      </c>
      <c s="90" t="str">
        <f>IF('S.D.PASTE SHEET'!V1713="","",'S.D.PASTE SHEET'!V1713)</f>
        <v/>
      </c>
      <c s="90" t="str">
        <f>IF('S.D.PASTE SHEET'!W1713="","",'S.D.PASTE SHEET'!W1713)</f>
        <v/>
      </c>
      <c s="90" t="str">
        <f>IF('S.D.PASTE SHEET'!X1713="","",'S.D.PASTE SHEET'!X1713)</f>
        <v/>
      </c>
      <c s="90" t="str">
        <f>IF('S.D.PASTE SHEET'!Y1713="","",'S.D.PASTE SHEET'!Y1713)</f>
        <v/>
      </c>
      <c s="90" t="str">
        <f>IF('S.D.PASTE SHEET'!Z1713="","",'S.D.PASTE SHEET'!Z1713)</f>
        <v/>
      </c>
      <c s="90" t="str">
        <f>IF('S.D.PASTE SHEET'!AA1713="","",'S.D.PASTE SHEET'!AA1713)</f>
        <v/>
      </c>
      <c s="90" t="str">
        <f>IF('S.D.PASTE SHEET'!AB1713="","",'S.D.PASTE SHEET'!AB1713)</f>
        <v/>
      </c>
      <c s="90" t="str">
        <f>IF('S.D.PASTE SHEET'!AC1713="","",'S.D.PASTE SHEET'!AC1713)</f>
        <v/>
      </c>
      <c s="90" t="str">
        <f>IF('S.D.PASTE SHEET'!AD1713="","",'S.D.PASTE SHEET'!AD1713)</f>
        <v/>
      </c>
      <c s="34"/>
      <c s="32" t="str">
        <f>IF(AK1713="","",IF(AK1713&gt;0,COUNT($AG$2:AG1713),""))</f>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37" t="str">
        <f t="shared" si="240"/>
        <v/>
      </c>
      <c s="10" t="str">
        <f t="shared" si="240"/>
        <v/>
      </c>
      <c s="10" t="str">
        <f t="shared" si="240"/>
        <v/>
      </c>
      <c s="10" t="str">
        <f t="shared" si="240"/>
        <v/>
      </c>
      <c s="10" t="str">
        <f t="shared" si="240"/>
        <v/>
      </c>
      <c s="10" t="str">
        <f t="shared" si="240"/>
        <v/>
      </c>
      <c s="10" t="str">
        <f>IF(AND($AJ$1=5,$A1713=5),P1713,"")</f>
        <v/>
      </c>
      <c r="AX1713" s="32" t="str">
        <f>IF(BC1713="","",IF(BC1713&gt;0,COUNT($AY$2:AY1713),""))</f>
        <v/>
      </c>
      <c s="10" t="str">
        <f t="shared" si="236"/>
        <v/>
      </c>
      <c s="10" t="str">
        <f t="shared" si="241"/>
        <v/>
      </c>
      <c s="10" t="str">
        <f t="shared" si="241"/>
        <v/>
      </c>
      <c s="39" t="str">
        <f t="shared" si="241"/>
        <v/>
      </c>
      <c s="10" t="str">
        <f t="shared" si="241"/>
        <v/>
      </c>
      <c s="10" t="str">
        <f t="shared" si="241"/>
        <v/>
      </c>
      <c s="10" t="str">
        <f t="shared" si="241"/>
        <v/>
      </c>
      <c s="10" t="str">
        <f t="shared" si="241"/>
        <v/>
      </c>
      <c s="10" t="str">
        <f t="shared" si="241"/>
        <v/>
      </c>
      <c s="39" t="str">
        <f t="shared" si="241"/>
        <v/>
      </c>
      <c s="10" t="str">
        <f t="shared" si="241"/>
        <v/>
      </c>
      <c s="10" t="str">
        <f t="shared" si="241"/>
        <v/>
      </c>
      <c s="10" t="str">
        <f t="shared" si="241"/>
        <v/>
      </c>
      <c s="10" t="str">
        <f t="shared" si="241"/>
        <v/>
      </c>
      <c s="10" t="str">
        <f t="shared" si="241"/>
        <v/>
      </c>
      <c s="10" t="str">
        <f t="shared" si="241"/>
        <v/>
      </c>
    </row>
    <row r="1714" spans="1:66" ht="15.75" customHeight="1">
      <c r="A1714" s="90" t="str">
        <f>IF('S.D.PASTE SHEET'!A1714="","",'S.D.PASTE SHEET'!A1714)</f>
        <v/>
      </c>
      <c s="90" t="str">
        <f>IF('S.D.PASTE SHEET'!B1714="","",'S.D.PASTE SHEET'!B1714)</f>
        <v/>
      </c>
      <c s="90" t="str">
        <f>IF('S.D.PASTE SHEET'!C1714="","",'S.D.PASTE SHEET'!C1714)</f>
        <v/>
      </c>
      <c s="91" t="str">
        <f>IF('S.D.PASTE SHEET'!D1714="","",'S.D.PASTE SHEET'!D1714)</f>
        <v/>
      </c>
      <c s="90" t="str">
        <f>IF('S.D.PASTE SHEET'!E1714="","",UPPER('S.D.PASTE SHEET'!E1714))</f>
        <v/>
      </c>
      <c s="90" t="str">
        <f>IF('S.D.PASTE SHEET'!F1714="","",'S.D.PASTE SHEET'!F1714)</f>
        <v/>
      </c>
      <c s="90" t="str">
        <f>IF('S.D.PASTE SHEET'!G1714="","",UPPER('S.D.PASTE SHEET'!G1714))</f>
        <v/>
      </c>
      <c s="90" t="str">
        <f>IF('S.D.PASTE SHEET'!H1714="","",UPPER('S.D.PASTE SHEET'!H1714))</f>
        <v/>
      </c>
      <c s="90" t="str">
        <f>IF('S.D.PASTE SHEET'!I1714="","",'S.D.PASTE SHEET'!I1714)</f>
        <v/>
      </c>
      <c s="91" t="str">
        <f>IF('S.D.PASTE SHEET'!J1714="","",'S.D.PASTE SHEET'!J1714)</f>
        <v/>
      </c>
      <c s="90" t="str">
        <f>IF('S.D.PASTE SHEET'!K1714="","",'S.D.PASTE SHEET'!K1714)</f>
        <v/>
      </c>
      <c s="90" t="str">
        <f>IF('S.D.PASTE SHEET'!L1714="","",'S.D.PASTE SHEET'!L1714)</f>
        <v/>
      </c>
      <c s="90" t="str">
        <f>IF('S.D.PASTE SHEET'!M1714="","",'S.D.PASTE SHEET'!M1714)</f>
        <v/>
      </c>
      <c s="90" t="str">
        <f>IF('S.D.PASTE SHEET'!N1714="","",'S.D.PASTE SHEET'!N1714)</f>
        <v/>
      </c>
      <c s="90" t="str">
        <f>IF('S.D.PASTE SHEET'!O1714="","",'S.D.PASTE SHEET'!O1714)</f>
        <v/>
      </c>
      <c s="90" t="str">
        <f>IF('S.D.PASTE SHEET'!P1714="","",'S.D.PASTE SHEET'!P1714)</f>
        <v/>
      </c>
      <c s="90" t="str">
        <f>IF('S.D.PASTE SHEET'!Q1714="","",'S.D.PASTE SHEET'!Q1714)</f>
        <v/>
      </c>
      <c s="90" t="str">
        <f>IF('S.D.PASTE SHEET'!R1714="","",'S.D.PASTE SHEET'!R1714)</f>
        <v/>
      </c>
      <c s="90" t="str">
        <f>IF('S.D.PASTE SHEET'!S1714="","",'S.D.PASTE SHEET'!S1714)</f>
        <v/>
      </c>
      <c s="90" t="str">
        <f>IF('S.D.PASTE SHEET'!T1714="","",'S.D.PASTE SHEET'!T1714)</f>
        <v/>
      </c>
      <c s="90" t="str">
        <f>IF('S.D.PASTE SHEET'!U1714="","",'S.D.PASTE SHEET'!U1714)</f>
        <v/>
      </c>
      <c s="90" t="str">
        <f>IF('S.D.PASTE SHEET'!V1714="","",'S.D.PASTE SHEET'!V1714)</f>
        <v/>
      </c>
      <c s="90" t="str">
        <f>IF('S.D.PASTE SHEET'!W1714="","",'S.D.PASTE SHEET'!W1714)</f>
        <v/>
      </c>
      <c s="90" t="str">
        <f>IF('S.D.PASTE SHEET'!X1714="","",'S.D.PASTE SHEET'!X1714)</f>
        <v/>
      </c>
      <c s="90" t="str">
        <f>IF('S.D.PASTE SHEET'!Y1714="","",'S.D.PASTE SHEET'!Y1714)</f>
        <v/>
      </c>
      <c s="90" t="str">
        <f>IF('S.D.PASTE SHEET'!Z1714="","",'S.D.PASTE SHEET'!Z1714)</f>
        <v/>
      </c>
      <c s="90" t="str">
        <f>IF('S.D.PASTE SHEET'!AA1714="","",'S.D.PASTE SHEET'!AA1714)</f>
        <v/>
      </c>
      <c s="90" t="str">
        <f>IF('S.D.PASTE SHEET'!AB1714="","",'S.D.PASTE SHEET'!AB1714)</f>
        <v/>
      </c>
      <c s="90" t="str">
        <f>IF('S.D.PASTE SHEET'!AC1714="","",'S.D.PASTE SHEET'!AC1714)</f>
        <v/>
      </c>
      <c s="90" t="str">
        <f>IF('S.D.PASTE SHEET'!AD1714="","",'S.D.PASTE SHEET'!AD1714)</f>
        <v/>
      </c>
      <c s="34"/>
      <c s="32" t="str">
        <f>IF(AK1714="","",IF(AK1714&gt;0,COUNT($AG$2:AG1714),""))</f>
        <v/>
      </c>
      <c s="10" t="str">
        <f t="shared" si="242" ref="AG1714:AV1729">IF(AND($AJ$1=5,$A1714=5),A1714,"")</f>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4" s="32" t="str">
        <f>IF(BC1714="","",IF(BC1714&gt;0,COUNT($AY$2:AY1714),""))</f>
        <v/>
      </c>
      <c s="10" t="str">
        <f t="shared" si="236"/>
        <v/>
      </c>
      <c s="10" t="str">
        <f t="shared" si="243" ref="AZ1714:BN1729">IF(AND($BB$1=5,$A1714=5,$BC$1=$B1714),B1714,"")</f>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15" spans="1:66" ht="15.75" customHeight="1">
      <c r="A1715" s="90" t="str">
        <f>IF('S.D.PASTE SHEET'!A1715="","",'S.D.PASTE SHEET'!A1715)</f>
        <v/>
      </c>
      <c s="90" t="str">
        <f>IF('S.D.PASTE SHEET'!B1715="","",'S.D.PASTE SHEET'!B1715)</f>
        <v/>
      </c>
      <c s="90" t="str">
        <f>IF('S.D.PASTE SHEET'!C1715="","",'S.D.PASTE SHEET'!C1715)</f>
        <v/>
      </c>
      <c s="91" t="str">
        <f>IF('S.D.PASTE SHEET'!D1715="","",'S.D.PASTE SHEET'!D1715)</f>
        <v/>
      </c>
      <c s="90" t="str">
        <f>IF('S.D.PASTE SHEET'!E1715="","",UPPER('S.D.PASTE SHEET'!E1715))</f>
        <v/>
      </c>
      <c s="90" t="str">
        <f>IF('S.D.PASTE SHEET'!F1715="","",'S.D.PASTE SHEET'!F1715)</f>
        <v/>
      </c>
      <c s="90" t="str">
        <f>IF('S.D.PASTE SHEET'!G1715="","",UPPER('S.D.PASTE SHEET'!G1715))</f>
        <v/>
      </c>
      <c s="90" t="str">
        <f>IF('S.D.PASTE SHEET'!H1715="","",UPPER('S.D.PASTE SHEET'!H1715))</f>
        <v/>
      </c>
      <c s="90" t="str">
        <f>IF('S.D.PASTE SHEET'!I1715="","",'S.D.PASTE SHEET'!I1715)</f>
        <v/>
      </c>
      <c s="91" t="str">
        <f>IF('S.D.PASTE SHEET'!J1715="","",'S.D.PASTE SHEET'!J1715)</f>
        <v/>
      </c>
      <c s="90" t="str">
        <f>IF('S.D.PASTE SHEET'!K1715="","",'S.D.PASTE SHEET'!K1715)</f>
        <v/>
      </c>
      <c s="90" t="str">
        <f>IF('S.D.PASTE SHEET'!L1715="","",'S.D.PASTE SHEET'!L1715)</f>
        <v/>
      </c>
      <c s="90" t="str">
        <f>IF('S.D.PASTE SHEET'!M1715="","",'S.D.PASTE SHEET'!M1715)</f>
        <v/>
      </c>
      <c s="90" t="str">
        <f>IF('S.D.PASTE SHEET'!N1715="","",'S.D.PASTE SHEET'!N1715)</f>
        <v/>
      </c>
      <c s="90" t="str">
        <f>IF('S.D.PASTE SHEET'!O1715="","",'S.D.PASTE SHEET'!O1715)</f>
        <v/>
      </c>
      <c s="90" t="str">
        <f>IF('S.D.PASTE SHEET'!P1715="","",'S.D.PASTE SHEET'!P1715)</f>
        <v/>
      </c>
      <c s="90" t="str">
        <f>IF('S.D.PASTE SHEET'!Q1715="","",'S.D.PASTE SHEET'!Q1715)</f>
        <v/>
      </c>
      <c s="90" t="str">
        <f>IF('S.D.PASTE SHEET'!R1715="","",'S.D.PASTE SHEET'!R1715)</f>
        <v/>
      </c>
      <c s="90" t="str">
        <f>IF('S.D.PASTE SHEET'!S1715="","",'S.D.PASTE SHEET'!S1715)</f>
        <v/>
      </c>
      <c s="90" t="str">
        <f>IF('S.D.PASTE SHEET'!T1715="","",'S.D.PASTE SHEET'!T1715)</f>
        <v/>
      </c>
      <c s="90" t="str">
        <f>IF('S.D.PASTE SHEET'!U1715="","",'S.D.PASTE SHEET'!U1715)</f>
        <v/>
      </c>
      <c s="90" t="str">
        <f>IF('S.D.PASTE SHEET'!V1715="","",'S.D.PASTE SHEET'!V1715)</f>
        <v/>
      </c>
      <c s="90" t="str">
        <f>IF('S.D.PASTE SHEET'!W1715="","",'S.D.PASTE SHEET'!W1715)</f>
        <v/>
      </c>
      <c s="90" t="str">
        <f>IF('S.D.PASTE SHEET'!X1715="","",'S.D.PASTE SHEET'!X1715)</f>
        <v/>
      </c>
      <c s="90" t="str">
        <f>IF('S.D.PASTE SHEET'!Y1715="","",'S.D.PASTE SHEET'!Y1715)</f>
        <v/>
      </c>
      <c s="90" t="str">
        <f>IF('S.D.PASTE SHEET'!Z1715="","",'S.D.PASTE SHEET'!Z1715)</f>
        <v/>
      </c>
      <c s="90" t="str">
        <f>IF('S.D.PASTE SHEET'!AA1715="","",'S.D.PASTE SHEET'!AA1715)</f>
        <v/>
      </c>
      <c s="90" t="str">
        <f>IF('S.D.PASTE SHEET'!AB1715="","",'S.D.PASTE SHEET'!AB1715)</f>
        <v/>
      </c>
      <c s="90" t="str">
        <f>IF('S.D.PASTE SHEET'!AC1715="","",'S.D.PASTE SHEET'!AC1715)</f>
        <v/>
      </c>
      <c s="90" t="str">
        <f>IF('S.D.PASTE SHEET'!AD1715="","",'S.D.PASTE SHEET'!AD1715)</f>
        <v/>
      </c>
      <c s="34"/>
      <c s="32" t="str">
        <f>IF(AK1715="","",IF(AK1715&gt;0,COUNT($AG$2:AG1715),""))</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5" s="32" t="str">
        <f>IF(BC1715="","",IF(BC1715&gt;0,COUNT($AY$2:AY1715),""))</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16" spans="1:66" ht="15.75" customHeight="1">
      <c r="A1716" s="90" t="str">
        <f>IF('S.D.PASTE SHEET'!A1716="","",'S.D.PASTE SHEET'!A1716)</f>
        <v/>
      </c>
      <c s="90" t="str">
        <f>IF('S.D.PASTE SHEET'!B1716="","",'S.D.PASTE SHEET'!B1716)</f>
        <v/>
      </c>
      <c s="90" t="str">
        <f>IF('S.D.PASTE SHEET'!C1716="","",'S.D.PASTE SHEET'!C1716)</f>
        <v/>
      </c>
      <c s="91" t="str">
        <f>IF('S.D.PASTE SHEET'!D1716="","",'S.D.PASTE SHEET'!D1716)</f>
        <v/>
      </c>
      <c s="90" t="str">
        <f>IF('S.D.PASTE SHEET'!E1716="","",UPPER('S.D.PASTE SHEET'!E1716))</f>
        <v/>
      </c>
      <c s="90" t="str">
        <f>IF('S.D.PASTE SHEET'!F1716="","",'S.D.PASTE SHEET'!F1716)</f>
        <v/>
      </c>
      <c s="90" t="str">
        <f>IF('S.D.PASTE SHEET'!G1716="","",UPPER('S.D.PASTE SHEET'!G1716))</f>
        <v/>
      </c>
      <c s="90" t="str">
        <f>IF('S.D.PASTE SHEET'!H1716="","",UPPER('S.D.PASTE SHEET'!H1716))</f>
        <v/>
      </c>
      <c s="90" t="str">
        <f>IF('S.D.PASTE SHEET'!I1716="","",'S.D.PASTE SHEET'!I1716)</f>
        <v/>
      </c>
      <c s="91" t="str">
        <f>IF('S.D.PASTE SHEET'!J1716="","",'S.D.PASTE SHEET'!J1716)</f>
        <v/>
      </c>
      <c s="90" t="str">
        <f>IF('S.D.PASTE SHEET'!K1716="","",'S.D.PASTE SHEET'!K1716)</f>
        <v/>
      </c>
      <c s="90" t="str">
        <f>IF('S.D.PASTE SHEET'!L1716="","",'S.D.PASTE SHEET'!L1716)</f>
        <v/>
      </c>
      <c s="90" t="str">
        <f>IF('S.D.PASTE SHEET'!M1716="","",'S.D.PASTE SHEET'!M1716)</f>
        <v/>
      </c>
      <c s="90" t="str">
        <f>IF('S.D.PASTE SHEET'!N1716="","",'S.D.PASTE SHEET'!N1716)</f>
        <v/>
      </c>
      <c s="90" t="str">
        <f>IF('S.D.PASTE SHEET'!O1716="","",'S.D.PASTE SHEET'!O1716)</f>
        <v/>
      </c>
      <c s="90" t="str">
        <f>IF('S.D.PASTE SHEET'!P1716="","",'S.D.PASTE SHEET'!P1716)</f>
        <v/>
      </c>
      <c s="90" t="str">
        <f>IF('S.D.PASTE SHEET'!Q1716="","",'S.D.PASTE SHEET'!Q1716)</f>
        <v/>
      </c>
      <c s="90" t="str">
        <f>IF('S.D.PASTE SHEET'!R1716="","",'S.D.PASTE SHEET'!R1716)</f>
        <v/>
      </c>
      <c s="90" t="str">
        <f>IF('S.D.PASTE SHEET'!S1716="","",'S.D.PASTE SHEET'!S1716)</f>
        <v/>
      </c>
      <c s="90" t="str">
        <f>IF('S.D.PASTE SHEET'!T1716="","",'S.D.PASTE SHEET'!T1716)</f>
        <v/>
      </c>
      <c s="90" t="str">
        <f>IF('S.D.PASTE SHEET'!U1716="","",'S.D.PASTE SHEET'!U1716)</f>
        <v/>
      </c>
      <c s="90" t="str">
        <f>IF('S.D.PASTE SHEET'!V1716="","",'S.D.PASTE SHEET'!V1716)</f>
        <v/>
      </c>
      <c s="90" t="str">
        <f>IF('S.D.PASTE SHEET'!W1716="","",'S.D.PASTE SHEET'!W1716)</f>
        <v/>
      </c>
      <c s="90" t="str">
        <f>IF('S.D.PASTE SHEET'!X1716="","",'S.D.PASTE SHEET'!X1716)</f>
        <v/>
      </c>
      <c s="90" t="str">
        <f>IF('S.D.PASTE SHEET'!Y1716="","",'S.D.PASTE SHEET'!Y1716)</f>
        <v/>
      </c>
      <c s="90" t="str">
        <f>IF('S.D.PASTE SHEET'!Z1716="","",'S.D.PASTE SHEET'!Z1716)</f>
        <v/>
      </c>
      <c s="90" t="str">
        <f>IF('S.D.PASTE SHEET'!AA1716="","",'S.D.PASTE SHEET'!AA1716)</f>
        <v/>
      </c>
      <c s="90" t="str">
        <f>IF('S.D.PASTE SHEET'!AB1716="","",'S.D.PASTE SHEET'!AB1716)</f>
        <v/>
      </c>
      <c s="90" t="str">
        <f>IF('S.D.PASTE SHEET'!AC1716="","",'S.D.PASTE SHEET'!AC1716)</f>
        <v/>
      </c>
      <c s="90" t="str">
        <f>IF('S.D.PASTE SHEET'!AD1716="","",'S.D.PASTE SHEET'!AD1716)</f>
        <v/>
      </c>
      <c s="34"/>
      <c s="32" t="str">
        <f>IF(AK1716="","",IF(AK1716&gt;0,COUNT($AG$2:AG1716),""))</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6" s="32" t="str">
        <f>IF(BC1716="","",IF(BC1716&gt;0,COUNT($AY$2:AY1716),""))</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17" spans="1:66" ht="15.75" customHeight="1">
      <c r="A1717" s="90" t="str">
        <f>IF('S.D.PASTE SHEET'!A1717="","",'S.D.PASTE SHEET'!A1717)</f>
        <v/>
      </c>
      <c s="90" t="str">
        <f>IF('S.D.PASTE SHEET'!B1717="","",'S.D.PASTE SHEET'!B1717)</f>
        <v/>
      </c>
      <c s="90" t="str">
        <f>IF('S.D.PASTE SHEET'!C1717="","",'S.D.PASTE SHEET'!C1717)</f>
        <v/>
      </c>
      <c s="91" t="str">
        <f>IF('S.D.PASTE SHEET'!D1717="","",'S.D.PASTE SHEET'!D1717)</f>
        <v/>
      </c>
      <c s="90" t="str">
        <f>IF('S.D.PASTE SHEET'!E1717="","",UPPER('S.D.PASTE SHEET'!E1717))</f>
        <v/>
      </c>
      <c s="90" t="str">
        <f>IF('S.D.PASTE SHEET'!F1717="","",'S.D.PASTE SHEET'!F1717)</f>
        <v/>
      </c>
      <c s="90" t="str">
        <f>IF('S.D.PASTE SHEET'!G1717="","",UPPER('S.D.PASTE SHEET'!G1717))</f>
        <v/>
      </c>
      <c s="90" t="str">
        <f>IF('S.D.PASTE SHEET'!H1717="","",UPPER('S.D.PASTE SHEET'!H1717))</f>
        <v/>
      </c>
      <c s="90" t="str">
        <f>IF('S.D.PASTE SHEET'!I1717="","",'S.D.PASTE SHEET'!I1717)</f>
        <v/>
      </c>
      <c s="91" t="str">
        <f>IF('S.D.PASTE SHEET'!J1717="","",'S.D.PASTE SHEET'!J1717)</f>
        <v/>
      </c>
      <c s="90" t="str">
        <f>IF('S.D.PASTE SHEET'!K1717="","",'S.D.PASTE SHEET'!K1717)</f>
        <v/>
      </c>
      <c s="90" t="str">
        <f>IF('S.D.PASTE SHEET'!L1717="","",'S.D.PASTE SHEET'!L1717)</f>
        <v/>
      </c>
      <c s="90" t="str">
        <f>IF('S.D.PASTE SHEET'!M1717="","",'S.D.PASTE SHEET'!M1717)</f>
        <v/>
      </c>
      <c s="90" t="str">
        <f>IF('S.D.PASTE SHEET'!N1717="","",'S.D.PASTE SHEET'!N1717)</f>
        <v/>
      </c>
      <c s="90" t="str">
        <f>IF('S.D.PASTE SHEET'!O1717="","",'S.D.PASTE SHEET'!O1717)</f>
        <v/>
      </c>
      <c s="90" t="str">
        <f>IF('S.D.PASTE SHEET'!P1717="","",'S.D.PASTE SHEET'!P1717)</f>
        <v/>
      </c>
      <c s="90" t="str">
        <f>IF('S.D.PASTE SHEET'!Q1717="","",'S.D.PASTE SHEET'!Q1717)</f>
        <v/>
      </c>
      <c s="90" t="str">
        <f>IF('S.D.PASTE SHEET'!R1717="","",'S.D.PASTE SHEET'!R1717)</f>
        <v/>
      </c>
      <c s="90" t="str">
        <f>IF('S.D.PASTE SHEET'!S1717="","",'S.D.PASTE SHEET'!S1717)</f>
        <v/>
      </c>
      <c s="90" t="str">
        <f>IF('S.D.PASTE SHEET'!T1717="","",'S.D.PASTE SHEET'!T1717)</f>
        <v/>
      </c>
      <c s="90" t="str">
        <f>IF('S.D.PASTE SHEET'!U1717="","",'S.D.PASTE SHEET'!U1717)</f>
        <v/>
      </c>
      <c s="90" t="str">
        <f>IF('S.D.PASTE SHEET'!V1717="","",'S.D.PASTE SHEET'!V1717)</f>
        <v/>
      </c>
      <c s="90" t="str">
        <f>IF('S.D.PASTE SHEET'!W1717="","",'S.D.PASTE SHEET'!W1717)</f>
        <v/>
      </c>
      <c s="90" t="str">
        <f>IF('S.D.PASTE SHEET'!X1717="","",'S.D.PASTE SHEET'!X1717)</f>
        <v/>
      </c>
      <c s="90" t="str">
        <f>IF('S.D.PASTE SHEET'!Y1717="","",'S.D.PASTE SHEET'!Y1717)</f>
        <v/>
      </c>
      <c s="90" t="str">
        <f>IF('S.D.PASTE SHEET'!Z1717="","",'S.D.PASTE SHEET'!Z1717)</f>
        <v/>
      </c>
      <c s="90" t="str">
        <f>IF('S.D.PASTE SHEET'!AA1717="","",'S.D.PASTE SHEET'!AA1717)</f>
        <v/>
      </c>
      <c s="90" t="str">
        <f>IF('S.D.PASTE SHEET'!AB1717="","",'S.D.PASTE SHEET'!AB1717)</f>
        <v/>
      </c>
      <c s="90" t="str">
        <f>IF('S.D.PASTE SHEET'!AC1717="","",'S.D.PASTE SHEET'!AC1717)</f>
        <v/>
      </c>
      <c s="90" t="str">
        <f>IF('S.D.PASTE SHEET'!AD1717="","",'S.D.PASTE SHEET'!AD1717)</f>
        <v/>
      </c>
      <c s="34"/>
      <c s="32" t="str">
        <f>IF(AK1717="","",IF(AK1717&gt;0,COUNT($AG$2:AG1717),""))</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7" s="32" t="str">
        <f>IF(BC1717="","",IF(BC1717&gt;0,COUNT($AY$2:AY1717),""))</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18" spans="1:66" ht="15.75" customHeight="1">
      <c r="A1718" s="90" t="str">
        <f>IF('S.D.PASTE SHEET'!A1718="","",'S.D.PASTE SHEET'!A1718)</f>
        <v/>
      </c>
      <c s="90" t="str">
        <f>IF('S.D.PASTE SHEET'!B1718="","",'S.D.PASTE SHEET'!B1718)</f>
        <v/>
      </c>
      <c s="90" t="str">
        <f>IF('S.D.PASTE SHEET'!C1718="","",'S.D.PASTE SHEET'!C1718)</f>
        <v/>
      </c>
      <c s="91" t="str">
        <f>IF('S.D.PASTE SHEET'!D1718="","",'S.D.PASTE SHEET'!D1718)</f>
        <v/>
      </c>
      <c s="90" t="str">
        <f>IF('S.D.PASTE SHEET'!E1718="","",UPPER('S.D.PASTE SHEET'!E1718))</f>
        <v/>
      </c>
      <c s="90" t="str">
        <f>IF('S.D.PASTE SHEET'!F1718="","",'S.D.PASTE SHEET'!F1718)</f>
        <v/>
      </c>
      <c s="90" t="str">
        <f>IF('S.D.PASTE SHEET'!G1718="","",UPPER('S.D.PASTE SHEET'!G1718))</f>
        <v/>
      </c>
      <c s="90" t="str">
        <f>IF('S.D.PASTE SHEET'!H1718="","",UPPER('S.D.PASTE SHEET'!H1718))</f>
        <v/>
      </c>
      <c s="90" t="str">
        <f>IF('S.D.PASTE SHEET'!I1718="","",'S.D.PASTE SHEET'!I1718)</f>
        <v/>
      </c>
      <c s="91" t="str">
        <f>IF('S.D.PASTE SHEET'!J1718="","",'S.D.PASTE SHEET'!J1718)</f>
        <v/>
      </c>
      <c s="90" t="str">
        <f>IF('S.D.PASTE SHEET'!K1718="","",'S.D.PASTE SHEET'!K1718)</f>
        <v/>
      </c>
      <c s="90" t="str">
        <f>IF('S.D.PASTE SHEET'!L1718="","",'S.D.PASTE SHEET'!L1718)</f>
        <v/>
      </c>
      <c s="90" t="str">
        <f>IF('S.D.PASTE SHEET'!M1718="","",'S.D.PASTE SHEET'!M1718)</f>
        <v/>
      </c>
      <c s="90" t="str">
        <f>IF('S.D.PASTE SHEET'!N1718="","",'S.D.PASTE SHEET'!N1718)</f>
        <v/>
      </c>
      <c s="90" t="str">
        <f>IF('S.D.PASTE SHEET'!O1718="","",'S.D.PASTE SHEET'!O1718)</f>
        <v/>
      </c>
      <c s="90" t="str">
        <f>IF('S.D.PASTE SHEET'!P1718="","",'S.D.PASTE SHEET'!P1718)</f>
        <v/>
      </c>
      <c s="90" t="str">
        <f>IF('S.D.PASTE SHEET'!Q1718="","",'S.D.PASTE SHEET'!Q1718)</f>
        <v/>
      </c>
      <c s="90" t="str">
        <f>IF('S.D.PASTE SHEET'!R1718="","",'S.D.PASTE SHEET'!R1718)</f>
        <v/>
      </c>
      <c s="90" t="str">
        <f>IF('S.D.PASTE SHEET'!S1718="","",'S.D.PASTE SHEET'!S1718)</f>
        <v/>
      </c>
      <c s="90" t="str">
        <f>IF('S.D.PASTE SHEET'!T1718="","",'S.D.PASTE SHEET'!T1718)</f>
        <v/>
      </c>
      <c s="90" t="str">
        <f>IF('S.D.PASTE SHEET'!U1718="","",'S.D.PASTE SHEET'!U1718)</f>
        <v/>
      </c>
      <c s="90" t="str">
        <f>IF('S.D.PASTE SHEET'!V1718="","",'S.D.PASTE SHEET'!V1718)</f>
        <v/>
      </c>
      <c s="90" t="str">
        <f>IF('S.D.PASTE SHEET'!W1718="","",'S.D.PASTE SHEET'!W1718)</f>
        <v/>
      </c>
      <c s="90" t="str">
        <f>IF('S.D.PASTE SHEET'!X1718="","",'S.D.PASTE SHEET'!X1718)</f>
        <v/>
      </c>
      <c s="90" t="str">
        <f>IF('S.D.PASTE SHEET'!Y1718="","",'S.D.PASTE SHEET'!Y1718)</f>
        <v/>
      </c>
      <c s="90" t="str">
        <f>IF('S.D.PASTE SHEET'!Z1718="","",'S.D.PASTE SHEET'!Z1718)</f>
        <v/>
      </c>
      <c s="90" t="str">
        <f>IF('S.D.PASTE SHEET'!AA1718="","",'S.D.PASTE SHEET'!AA1718)</f>
        <v/>
      </c>
      <c s="90" t="str">
        <f>IF('S.D.PASTE SHEET'!AB1718="","",'S.D.PASTE SHEET'!AB1718)</f>
        <v/>
      </c>
      <c s="90" t="str">
        <f>IF('S.D.PASTE SHEET'!AC1718="","",'S.D.PASTE SHEET'!AC1718)</f>
        <v/>
      </c>
      <c s="90" t="str">
        <f>IF('S.D.PASTE SHEET'!AD1718="","",'S.D.PASTE SHEET'!AD1718)</f>
        <v/>
      </c>
      <c s="34"/>
      <c s="32" t="str">
        <f>IF(AK1718="","",IF(AK1718&gt;0,COUNT($AG$2:AG1718),""))</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8" s="32" t="str">
        <f>IF(BC1718="","",IF(BC1718&gt;0,COUNT($AY$2:AY1718),""))</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19" spans="1:66" ht="15.75" customHeight="1">
      <c r="A1719" s="90" t="str">
        <f>IF('S.D.PASTE SHEET'!A1719="","",'S.D.PASTE SHEET'!A1719)</f>
        <v/>
      </c>
      <c s="90" t="str">
        <f>IF('S.D.PASTE SHEET'!B1719="","",'S.D.PASTE SHEET'!B1719)</f>
        <v/>
      </c>
      <c s="90" t="str">
        <f>IF('S.D.PASTE SHEET'!C1719="","",'S.D.PASTE SHEET'!C1719)</f>
        <v/>
      </c>
      <c s="91" t="str">
        <f>IF('S.D.PASTE SHEET'!D1719="","",'S.D.PASTE SHEET'!D1719)</f>
        <v/>
      </c>
      <c s="90" t="str">
        <f>IF('S.D.PASTE SHEET'!E1719="","",UPPER('S.D.PASTE SHEET'!E1719))</f>
        <v/>
      </c>
      <c s="90" t="str">
        <f>IF('S.D.PASTE SHEET'!F1719="","",'S.D.PASTE SHEET'!F1719)</f>
        <v/>
      </c>
      <c s="90" t="str">
        <f>IF('S.D.PASTE SHEET'!G1719="","",UPPER('S.D.PASTE SHEET'!G1719))</f>
        <v/>
      </c>
      <c s="90" t="str">
        <f>IF('S.D.PASTE SHEET'!H1719="","",UPPER('S.D.PASTE SHEET'!H1719))</f>
        <v/>
      </c>
      <c s="90" t="str">
        <f>IF('S.D.PASTE SHEET'!I1719="","",'S.D.PASTE SHEET'!I1719)</f>
        <v/>
      </c>
      <c s="91" t="str">
        <f>IF('S.D.PASTE SHEET'!J1719="","",'S.D.PASTE SHEET'!J1719)</f>
        <v/>
      </c>
      <c s="90" t="str">
        <f>IF('S.D.PASTE SHEET'!K1719="","",'S.D.PASTE SHEET'!K1719)</f>
        <v/>
      </c>
      <c s="90" t="str">
        <f>IF('S.D.PASTE SHEET'!L1719="","",'S.D.PASTE SHEET'!L1719)</f>
        <v/>
      </c>
      <c s="90" t="str">
        <f>IF('S.D.PASTE SHEET'!M1719="","",'S.D.PASTE SHEET'!M1719)</f>
        <v/>
      </c>
      <c s="90" t="str">
        <f>IF('S.D.PASTE SHEET'!N1719="","",'S.D.PASTE SHEET'!N1719)</f>
        <v/>
      </c>
      <c s="90" t="str">
        <f>IF('S.D.PASTE SHEET'!O1719="","",'S.D.PASTE SHEET'!O1719)</f>
        <v/>
      </c>
      <c s="90" t="str">
        <f>IF('S.D.PASTE SHEET'!P1719="","",'S.D.PASTE SHEET'!P1719)</f>
        <v/>
      </c>
      <c s="90" t="str">
        <f>IF('S.D.PASTE SHEET'!Q1719="","",'S.D.PASTE SHEET'!Q1719)</f>
        <v/>
      </c>
      <c s="90" t="str">
        <f>IF('S.D.PASTE SHEET'!R1719="","",'S.D.PASTE SHEET'!R1719)</f>
        <v/>
      </c>
      <c s="90" t="str">
        <f>IF('S.D.PASTE SHEET'!S1719="","",'S.D.PASTE SHEET'!S1719)</f>
        <v/>
      </c>
      <c s="90" t="str">
        <f>IF('S.D.PASTE SHEET'!T1719="","",'S.D.PASTE SHEET'!T1719)</f>
        <v/>
      </c>
      <c s="90" t="str">
        <f>IF('S.D.PASTE SHEET'!U1719="","",'S.D.PASTE SHEET'!U1719)</f>
        <v/>
      </c>
      <c s="90" t="str">
        <f>IF('S.D.PASTE SHEET'!V1719="","",'S.D.PASTE SHEET'!V1719)</f>
        <v/>
      </c>
      <c s="90" t="str">
        <f>IF('S.D.PASTE SHEET'!W1719="","",'S.D.PASTE SHEET'!W1719)</f>
        <v/>
      </c>
      <c s="90" t="str">
        <f>IF('S.D.PASTE SHEET'!X1719="","",'S.D.PASTE SHEET'!X1719)</f>
        <v/>
      </c>
      <c s="90" t="str">
        <f>IF('S.D.PASTE SHEET'!Y1719="","",'S.D.PASTE SHEET'!Y1719)</f>
        <v/>
      </c>
      <c s="90" t="str">
        <f>IF('S.D.PASTE SHEET'!Z1719="","",'S.D.PASTE SHEET'!Z1719)</f>
        <v/>
      </c>
      <c s="90" t="str">
        <f>IF('S.D.PASTE SHEET'!AA1719="","",'S.D.PASTE SHEET'!AA1719)</f>
        <v/>
      </c>
      <c s="90" t="str">
        <f>IF('S.D.PASTE SHEET'!AB1719="","",'S.D.PASTE SHEET'!AB1719)</f>
        <v/>
      </c>
      <c s="90" t="str">
        <f>IF('S.D.PASTE SHEET'!AC1719="","",'S.D.PASTE SHEET'!AC1719)</f>
        <v/>
      </c>
      <c s="90" t="str">
        <f>IF('S.D.PASTE SHEET'!AD1719="","",'S.D.PASTE SHEET'!AD1719)</f>
        <v/>
      </c>
      <c s="34"/>
      <c s="32" t="str">
        <f>IF(AK1719="","",IF(AK1719&gt;0,COUNT($AG$2:AG1719),""))</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19" s="32" t="str">
        <f>IF(BC1719="","",IF(BC1719&gt;0,COUNT($AY$2:AY1719),""))</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0" spans="1:66" ht="15.75" customHeight="1">
      <c r="A1720" s="90" t="str">
        <f>IF('S.D.PASTE SHEET'!A1720="","",'S.D.PASTE SHEET'!A1720)</f>
        <v/>
      </c>
      <c s="90" t="str">
        <f>IF('S.D.PASTE SHEET'!B1720="","",'S.D.PASTE SHEET'!B1720)</f>
        <v/>
      </c>
      <c s="90" t="str">
        <f>IF('S.D.PASTE SHEET'!C1720="","",'S.D.PASTE SHEET'!C1720)</f>
        <v/>
      </c>
      <c s="91" t="str">
        <f>IF('S.D.PASTE SHEET'!D1720="","",'S.D.PASTE SHEET'!D1720)</f>
        <v/>
      </c>
      <c s="90" t="str">
        <f>IF('S.D.PASTE SHEET'!E1720="","",UPPER('S.D.PASTE SHEET'!E1720))</f>
        <v/>
      </c>
      <c s="90" t="str">
        <f>IF('S.D.PASTE SHEET'!F1720="","",'S.D.PASTE SHEET'!F1720)</f>
        <v/>
      </c>
      <c s="90" t="str">
        <f>IF('S.D.PASTE SHEET'!G1720="","",UPPER('S.D.PASTE SHEET'!G1720))</f>
        <v/>
      </c>
      <c s="90" t="str">
        <f>IF('S.D.PASTE SHEET'!H1720="","",UPPER('S.D.PASTE SHEET'!H1720))</f>
        <v/>
      </c>
      <c s="90" t="str">
        <f>IF('S.D.PASTE SHEET'!I1720="","",'S.D.PASTE SHEET'!I1720)</f>
        <v/>
      </c>
      <c s="91" t="str">
        <f>IF('S.D.PASTE SHEET'!J1720="","",'S.D.PASTE SHEET'!J1720)</f>
        <v/>
      </c>
      <c s="90" t="str">
        <f>IF('S.D.PASTE SHEET'!K1720="","",'S.D.PASTE SHEET'!K1720)</f>
        <v/>
      </c>
      <c s="90" t="str">
        <f>IF('S.D.PASTE SHEET'!L1720="","",'S.D.PASTE SHEET'!L1720)</f>
        <v/>
      </c>
      <c s="90" t="str">
        <f>IF('S.D.PASTE SHEET'!M1720="","",'S.D.PASTE SHEET'!M1720)</f>
        <v/>
      </c>
      <c s="90" t="str">
        <f>IF('S.D.PASTE SHEET'!N1720="","",'S.D.PASTE SHEET'!N1720)</f>
        <v/>
      </c>
      <c s="90" t="str">
        <f>IF('S.D.PASTE SHEET'!O1720="","",'S.D.PASTE SHEET'!O1720)</f>
        <v/>
      </c>
      <c s="90" t="str">
        <f>IF('S.D.PASTE SHEET'!P1720="","",'S.D.PASTE SHEET'!P1720)</f>
        <v/>
      </c>
      <c s="90" t="str">
        <f>IF('S.D.PASTE SHEET'!Q1720="","",'S.D.PASTE SHEET'!Q1720)</f>
        <v/>
      </c>
      <c s="90" t="str">
        <f>IF('S.D.PASTE SHEET'!R1720="","",'S.D.PASTE SHEET'!R1720)</f>
        <v/>
      </c>
      <c s="90" t="str">
        <f>IF('S.D.PASTE SHEET'!S1720="","",'S.D.PASTE SHEET'!S1720)</f>
        <v/>
      </c>
      <c s="90" t="str">
        <f>IF('S.D.PASTE SHEET'!T1720="","",'S.D.PASTE SHEET'!T1720)</f>
        <v/>
      </c>
      <c s="90" t="str">
        <f>IF('S.D.PASTE SHEET'!U1720="","",'S.D.PASTE SHEET'!U1720)</f>
        <v/>
      </c>
      <c s="90" t="str">
        <f>IF('S.D.PASTE SHEET'!V1720="","",'S.D.PASTE SHEET'!V1720)</f>
        <v/>
      </c>
      <c s="90" t="str">
        <f>IF('S.D.PASTE SHEET'!W1720="","",'S.D.PASTE SHEET'!W1720)</f>
        <v/>
      </c>
      <c s="90" t="str">
        <f>IF('S.D.PASTE SHEET'!X1720="","",'S.D.PASTE SHEET'!X1720)</f>
        <v/>
      </c>
      <c s="90" t="str">
        <f>IF('S.D.PASTE SHEET'!Y1720="","",'S.D.PASTE SHEET'!Y1720)</f>
        <v/>
      </c>
      <c s="90" t="str">
        <f>IF('S.D.PASTE SHEET'!Z1720="","",'S.D.PASTE SHEET'!Z1720)</f>
        <v/>
      </c>
      <c s="90" t="str">
        <f>IF('S.D.PASTE SHEET'!AA1720="","",'S.D.PASTE SHEET'!AA1720)</f>
        <v/>
      </c>
      <c s="90" t="str">
        <f>IF('S.D.PASTE SHEET'!AB1720="","",'S.D.PASTE SHEET'!AB1720)</f>
        <v/>
      </c>
      <c s="90" t="str">
        <f>IF('S.D.PASTE SHEET'!AC1720="","",'S.D.PASTE SHEET'!AC1720)</f>
        <v/>
      </c>
      <c s="90" t="str">
        <f>IF('S.D.PASTE SHEET'!AD1720="","",'S.D.PASTE SHEET'!AD1720)</f>
        <v/>
      </c>
      <c s="34"/>
      <c s="32" t="str">
        <f>IF(AK1720="","",IF(AK1720&gt;0,COUNT($AG$2:AG1720),""))</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0" s="32" t="str">
        <f>IF(BC1720="","",IF(BC1720&gt;0,COUNT($AY$2:AY1720),""))</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1" spans="1:66" ht="15.75" customHeight="1">
      <c r="A1721" s="90" t="str">
        <f>IF('S.D.PASTE SHEET'!A1721="","",'S.D.PASTE SHEET'!A1721)</f>
        <v/>
      </c>
      <c s="90" t="str">
        <f>IF('S.D.PASTE SHEET'!B1721="","",'S.D.PASTE SHEET'!B1721)</f>
        <v/>
      </c>
      <c s="90" t="str">
        <f>IF('S.D.PASTE SHEET'!C1721="","",'S.D.PASTE SHEET'!C1721)</f>
        <v/>
      </c>
      <c s="91" t="str">
        <f>IF('S.D.PASTE SHEET'!D1721="","",'S.D.PASTE SHEET'!D1721)</f>
        <v/>
      </c>
      <c s="90" t="str">
        <f>IF('S.D.PASTE SHEET'!E1721="","",UPPER('S.D.PASTE SHEET'!E1721))</f>
        <v/>
      </c>
      <c s="90" t="str">
        <f>IF('S.D.PASTE SHEET'!F1721="","",'S.D.PASTE SHEET'!F1721)</f>
        <v/>
      </c>
      <c s="90" t="str">
        <f>IF('S.D.PASTE SHEET'!G1721="","",UPPER('S.D.PASTE SHEET'!G1721))</f>
        <v/>
      </c>
      <c s="90" t="str">
        <f>IF('S.D.PASTE SHEET'!H1721="","",UPPER('S.D.PASTE SHEET'!H1721))</f>
        <v/>
      </c>
      <c s="90" t="str">
        <f>IF('S.D.PASTE SHEET'!I1721="","",'S.D.PASTE SHEET'!I1721)</f>
        <v/>
      </c>
      <c s="91" t="str">
        <f>IF('S.D.PASTE SHEET'!J1721="","",'S.D.PASTE SHEET'!J1721)</f>
        <v/>
      </c>
      <c s="90" t="str">
        <f>IF('S.D.PASTE SHEET'!K1721="","",'S.D.PASTE SHEET'!K1721)</f>
        <v/>
      </c>
      <c s="90" t="str">
        <f>IF('S.D.PASTE SHEET'!L1721="","",'S.D.PASTE SHEET'!L1721)</f>
        <v/>
      </c>
      <c s="90" t="str">
        <f>IF('S.D.PASTE SHEET'!M1721="","",'S.D.PASTE SHEET'!M1721)</f>
        <v/>
      </c>
      <c s="90" t="str">
        <f>IF('S.D.PASTE SHEET'!N1721="","",'S.D.PASTE SHEET'!N1721)</f>
        <v/>
      </c>
      <c s="90" t="str">
        <f>IF('S.D.PASTE SHEET'!O1721="","",'S.D.PASTE SHEET'!O1721)</f>
        <v/>
      </c>
      <c s="90" t="str">
        <f>IF('S.D.PASTE SHEET'!P1721="","",'S.D.PASTE SHEET'!P1721)</f>
        <v/>
      </c>
      <c s="90" t="str">
        <f>IF('S.D.PASTE SHEET'!Q1721="","",'S.D.PASTE SHEET'!Q1721)</f>
        <v/>
      </c>
      <c s="90" t="str">
        <f>IF('S.D.PASTE SHEET'!R1721="","",'S.D.PASTE SHEET'!R1721)</f>
        <v/>
      </c>
      <c s="90" t="str">
        <f>IF('S.D.PASTE SHEET'!S1721="","",'S.D.PASTE SHEET'!S1721)</f>
        <v/>
      </c>
      <c s="90" t="str">
        <f>IF('S.D.PASTE SHEET'!T1721="","",'S.D.PASTE SHEET'!T1721)</f>
        <v/>
      </c>
      <c s="90" t="str">
        <f>IF('S.D.PASTE SHEET'!U1721="","",'S.D.PASTE SHEET'!U1721)</f>
        <v/>
      </c>
      <c s="90" t="str">
        <f>IF('S.D.PASTE SHEET'!V1721="","",'S.D.PASTE SHEET'!V1721)</f>
        <v/>
      </c>
      <c s="90" t="str">
        <f>IF('S.D.PASTE SHEET'!W1721="","",'S.D.PASTE SHEET'!W1721)</f>
        <v/>
      </c>
      <c s="90" t="str">
        <f>IF('S.D.PASTE SHEET'!X1721="","",'S.D.PASTE SHEET'!X1721)</f>
        <v/>
      </c>
      <c s="90" t="str">
        <f>IF('S.D.PASTE SHEET'!Y1721="","",'S.D.PASTE SHEET'!Y1721)</f>
        <v/>
      </c>
      <c s="90" t="str">
        <f>IF('S.D.PASTE SHEET'!Z1721="","",'S.D.PASTE SHEET'!Z1721)</f>
        <v/>
      </c>
      <c s="90" t="str">
        <f>IF('S.D.PASTE SHEET'!AA1721="","",'S.D.PASTE SHEET'!AA1721)</f>
        <v/>
      </c>
      <c s="90" t="str">
        <f>IF('S.D.PASTE SHEET'!AB1721="","",'S.D.PASTE SHEET'!AB1721)</f>
        <v/>
      </c>
      <c s="90" t="str">
        <f>IF('S.D.PASTE SHEET'!AC1721="","",'S.D.PASTE SHEET'!AC1721)</f>
        <v/>
      </c>
      <c s="90" t="str">
        <f>IF('S.D.PASTE SHEET'!AD1721="","",'S.D.PASTE SHEET'!AD1721)</f>
        <v/>
      </c>
      <c s="34"/>
      <c s="32" t="str">
        <f>IF(AK1721="","",IF(AK1721&gt;0,COUNT($AG$2:AG1721),""))</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1" s="32" t="str">
        <f>IF(BC1721="","",IF(BC1721&gt;0,COUNT($AY$2:AY1721),""))</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2" spans="1:66" ht="15.75" customHeight="1">
      <c r="A1722" s="90" t="str">
        <f>IF('S.D.PASTE SHEET'!A1722="","",'S.D.PASTE SHEET'!A1722)</f>
        <v/>
      </c>
      <c s="90" t="str">
        <f>IF('S.D.PASTE SHEET'!B1722="","",'S.D.PASTE SHEET'!B1722)</f>
        <v/>
      </c>
      <c s="90" t="str">
        <f>IF('S.D.PASTE SHEET'!C1722="","",'S.D.PASTE SHEET'!C1722)</f>
        <v/>
      </c>
      <c s="91" t="str">
        <f>IF('S.D.PASTE SHEET'!D1722="","",'S.D.PASTE SHEET'!D1722)</f>
        <v/>
      </c>
      <c s="90" t="str">
        <f>IF('S.D.PASTE SHEET'!E1722="","",UPPER('S.D.PASTE SHEET'!E1722))</f>
        <v/>
      </c>
      <c s="90" t="str">
        <f>IF('S.D.PASTE SHEET'!F1722="","",'S.D.PASTE SHEET'!F1722)</f>
        <v/>
      </c>
      <c s="90" t="str">
        <f>IF('S.D.PASTE SHEET'!G1722="","",UPPER('S.D.PASTE SHEET'!G1722))</f>
        <v/>
      </c>
      <c s="90" t="str">
        <f>IF('S.D.PASTE SHEET'!H1722="","",UPPER('S.D.PASTE SHEET'!H1722))</f>
        <v/>
      </c>
      <c s="90" t="str">
        <f>IF('S.D.PASTE SHEET'!I1722="","",'S.D.PASTE SHEET'!I1722)</f>
        <v/>
      </c>
      <c s="91" t="str">
        <f>IF('S.D.PASTE SHEET'!J1722="","",'S.D.PASTE SHEET'!J1722)</f>
        <v/>
      </c>
      <c s="90" t="str">
        <f>IF('S.D.PASTE SHEET'!K1722="","",'S.D.PASTE SHEET'!K1722)</f>
        <v/>
      </c>
      <c s="90" t="str">
        <f>IF('S.D.PASTE SHEET'!L1722="","",'S.D.PASTE SHEET'!L1722)</f>
        <v/>
      </c>
      <c s="90" t="str">
        <f>IF('S.D.PASTE SHEET'!M1722="","",'S.D.PASTE SHEET'!M1722)</f>
        <v/>
      </c>
      <c s="90" t="str">
        <f>IF('S.D.PASTE SHEET'!N1722="","",'S.D.PASTE SHEET'!N1722)</f>
        <v/>
      </c>
      <c s="90" t="str">
        <f>IF('S.D.PASTE SHEET'!O1722="","",'S.D.PASTE SHEET'!O1722)</f>
        <v/>
      </c>
      <c s="90" t="str">
        <f>IF('S.D.PASTE SHEET'!P1722="","",'S.D.PASTE SHEET'!P1722)</f>
        <v/>
      </c>
      <c s="90" t="str">
        <f>IF('S.D.PASTE SHEET'!Q1722="","",'S.D.PASTE SHEET'!Q1722)</f>
        <v/>
      </c>
      <c s="90" t="str">
        <f>IF('S.D.PASTE SHEET'!R1722="","",'S.D.PASTE SHEET'!R1722)</f>
        <v/>
      </c>
      <c s="90" t="str">
        <f>IF('S.D.PASTE SHEET'!S1722="","",'S.D.PASTE SHEET'!S1722)</f>
        <v/>
      </c>
      <c s="90" t="str">
        <f>IF('S.D.PASTE SHEET'!T1722="","",'S.D.PASTE SHEET'!T1722)</f>
        <v/>
      </c>
      <c s="90" t="str">
        <f>IF('S.D.PASTE SHEET'!U1722="","",'S.D.PASTE SHEET'!U1722)</f>
        <v/>
      </c>
      <c s="90" t="str">
        <f>IF('S.D.PASTE SHEET'!V1722="","",'S.D.PASTE SHEET'!V1722)</f>
        <v/>
      </c>
      <c s="90" t="str">
        <f>IF('S.D.PASTE SHEET'!W1722="","",'S.D.PASTE SHEET'!W1722)</f>
        <v/>
      </c>
      <c s="90" t="str">
        <f>IF('S.D.PASTE SHEET'!X1722="","",'S.D.PASTE SHEET'!X1722)</f>
        <v/>
      </c>
      <c s="90" t="str">
        <f>IF('S.D.PASTE SHEET'!Y1722="","",'S.D.PASTE SHEET'!Y1722)</f>
        <v/>
      </c>
      <c s="90" t="str">
        <f>IF('S.D.PASTE SHEET'!Z1722="","",'S.D.PASTE SHEET'!Z1722)</f>
        <v/>
      </c>
      <c s="90" t="str">
        <f>IF('S.D.PASTE SHEET'!AA1722="","",'S.D.PASTE SHEET'!AA1722)</f>
        <v/>
      </c>
      <c s="90" t="str">
        <f>IF('S.D.PASTE SHEET'!AB1722="","",'S.D.PASTE SHEET'!AB1722)</f>
        <v/>
      </c>
      <c s="90" t="str">
        <f>IF('S.D.PASTE SHEET'!AC1722="","",'S.D.PASTE SHEET'!AC1722)</f>
        <v/>
      </c>
      <c s="90" t="str">
        <f>IF('S.D.PASTE SHEET'!AD1722="","",'S.D.PASTE SHEET'!AD1722)</f>
        <v/>
      </c>
      <c s="34"/>
      <c s="32" t="str">
        <f>IF(AK1722="","",IF(AK1722&gt;0,COUNT($AG$2:AG1722),""))</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2" s="32" t="str">
        <f>IF(BC1722="","",IF(BC1722&gt;0,COUNT($AY$2:AY1722),""))</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3" spans="1:66" ht="15.75" customHeight="1">
      <c r="A1723" s="90" t="str">
        <f>IF('S.D.PASTE SHEET'!A1723="","",'S.D.PASTE SHEET'!A1723)</f>
        <v/>
      </c>
      <c s="90" t="str">
        <f>IF('S.D.PASTE SHEET'!B1723="","",'S.D.PASTE SHEET'!B1723)</f>
        <v/>
      </c>
      <c s="90" t="str">
        <f>IF('S.D.PASTE SHEET'!C1723="","",'S.D.PASTE SHEET'!C1723)</f>
        <v/>
      </c>
      <c s="91" t="str">
        <f>IF('S.D.PASTE SHEET'!D1723="","",'S.D.PASTE SHEET'!D1723)</f>
        <v/>
      </c>
      <c s="90" t="str">
        <f>IF('S.D.PASTE SHEET'!E1723="","",UPPER('S.D.PASTE SHEET'!E1723))</f>
        <v/>
      </c>
      <c s="90" t="str">
        <f>IF('S.D.PASTE SHEET'!F1723="","",'S.D.PASTE SHEET'!F1723)</f>
        <v/>
      </c>
      <c s="90" t="str">
        <f>IF('S.D.PASTE SHEET'!G1723="","",UPPER('S.D.PASTE SHEET'!G1723))</f>
        <v/>
      </c>
      <c s="90" t="str">
        <f>IF('S.D.PASTE SHEET'!H1723="","",UPPER('S.D.PASTE SHEET'!H1723))</f>
        <v/>
      </c>
      <c s="90" t="str">
        <f>IF('S.D.PASTE SHEET'!I1723="","",'S.D.PASTE SHEET'!I1723)</f>
        <v/>
      </c>
      <c s="91" t="str">
        <f>IF('S.D.PASTE SHEET'!J1723="","",'S.D.PASTE SHEET'!J1723)</f>
        <v/>
      </c>
      <c s="90" t="str">
        <f>IF('S.D.PASTE SHEET'!K1723="","",'S.D.PASTE SHEET'!K1723)</f>
        <v/>
      </c>
      <c s="90" t="str">
        <f>IF('S.D.PASTE SHEET'!L1723="","",'S.D.PASTE SHEET'!L1723)</f>
        <v/>
      </c>
      <c s="90" t="str">
        <f>IF('S.D.PASTE SHEET'!M1723="","",'S.D.PASTE SHEET'!M1723)</f>
        <v/>
      </c>
      <c s="90" t="str">
        <f>IF('S.D.PASTE SHEET'!N1723="","",'S.D.PASTE SHEET'!N1723)</f>
        <v/>
      </c>
      <c s="90" t="str">
        <f>IF('S.D.PASTE SHEET'!O1723="","",'S.D.PASTE SHEET'!O1723)</f>
        <v/>
      </c>
      <c s="90" t="str">
        <f>IF('S.D.PASTE SHEET'!P1723="","",'S.D.PASTE SHEET'!P1723)</f>
        <v/>
      </c>
      <c s="90" t="str">
        <f>IF('S.D.PASTE SHEET'!Q1723="","",'S.D.PASTE SHEET'!Q1723)</f>
        <v/>
      </c>
      <c s="90" t="str">
        <f>IF('S.D.PASTE SHEET'!R1723="","",'S.D.PASTE SHEET'!R1723)</f>
        <v/>
      </c>
      <c s="90" t="str">
        <f>IF('S.D.PASTE SHEET'!S1723="","",'S.D.PASTE SHEET'!S1723)</f>
        <v/>
      </c>
      <c s="90" t="str">
        <f>IF('S.D.PASTE SHEET'!T1723="","",'S.D.PASTE SHEET'!T1723)</f>
        <v/>
      </c>
      <c s="90" t="str">
        <f>IF('S.D.PASTE SHEET'!U1723="","",'S.D.PASTE SHEET'!U1723)</f>
        <v/>
      </c>
      <c s="90" t="str">
        <f>IF('S.D.PASTE SHEET'!V1723="","",'S.D.PASTE SHEET'!V1723)</f>
        <v/>
      </c>
      <c s="90" t="str">
        <f>IF('S.D.PASTE SHEET'!W1723="","",'S.D.PASTE SHEET'!W1723)</f>
        <v/>
      </c>
      <c s="90" t="str">
        <f>IF('S.D.PASTE SHEET'!X1723="","",'S.D.PASTE SHEET'!X1723)</f>
        <v/>
      </c>
      <c s="90" t="str">
        <f>IF('S.D.PASTE SHEET'!Y1723="","",'S.D.PASTE SHEET'!Y1723)</f>
        <v/>
      </c>
      <c s="90" t="str">
        <f>IF('S.D.PASTE SHEET'!Z1723="","",'S.D.PASTE SHEET'!Z1723)</f>
        <v/>
      </c>
      <c s="90" t="str">
        <f>IF('S.D.PASTE SHEET'!AA1723="","",'S.D.PASTE SHEET'!AA1723)</f>
        <v/>
      </c>
      <c s="90" t="str">
        <f>IF('S.D.PASTE SHEET'!AB1723="","",'S.D.PASTE SHEET'!AB1723)</f>
        <v/>
      </c>
      <c s="90" t="str">
        <f>IF('S.D.PASTE SHEET'!AC1723="","",'S.D.PASTE SHEET'!AC1723)</f>
        <v/>
      </c>
      <c s="90" t="str">
        <f>IF('S.D.PASTE SHEET'!AD1723="","",'S.D.PASTE SHEET'!AD1723)</f>
        <v/>
      </c>
      <c s="34"/>
      <c s="32" t="str">
        <f>IF(AK1723="","",IF(AK1723&gt;0,COUNT($AG$2:AG1723),""))</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3" s="32" t="str">
        <f>IF(BC1723="","",IF(BC1723&gt;0,COUNT($AY$2:AY1723),""))</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4" spans="1:66" ht="15.75" customHeight="1">
      <c r="A1724" s="90" t="str">
        <f>IF('S.D.PASTE SHEET'!A1724="","",'S.D.PASTE SHEET'!A1724)</f>
        <v/>
      </c>
      <c s="90" t="str">
        <f>IF('S.D.PASTE SHEET'!B1724="","",'S.D.PASTE SHEET'!B1724)</f>
        <v/>
      </c>
      <c s="90" t="str">
        <f>IF('S.D.PASTE SHEET'!C1724="","",'S.D.PASTE SHEET'!C1724)</f>
        <v/>
      </c>
      <c s="91" t="str">
        <f>IF('S.D.PASTE SHEET'!D1724="","",'S.D.PASTE SHEET'!D1724)</f>
        <v/>
      </c>
      <c s="90" t="str">
        <f>IF('S.D.PASTE SHEET'!E1724="","",UPPER('S.D.PASTE SHEET'!E1724))</f>
        <v/>
      </c>
      <c s="90" t="str">
        <f>IF('S.D.PASTE SHEET'!F1724="","",'S.D.PASTE SHEET'!F1724)</f>
        <v/>
      </c>
      <c s="90" t="str">
        <f>IF('S.D.PASTE SHEET'!G1724="","",UPPER('S.D.PASTE SHEET'!G1724))</f>
        <v/>
      </c>
      <c s="90" t="str">
        <f>IF('S.D.PASTE SHEET'!H1724="","",UPPER('S.D.PASTE SHEET'!H1724))</f>
        <v/>
      </c>
      <c s="90" t="str">
        <f>IF('S.D.PASTE SHEET'!I1724="","",'S.D.PASTE SHEET'!I1724)</f>
        <v/>
      </c>
      <c s="91" t="str">
        <f>IF('S.D.PASTE SHEET'!J1724="","",'S.D.PASTE SHEET'!J1724)</f>
        <v/>
      </c>
      <c s="90" t="str">
        <f>IF('S.D.PASTE SHEET'!K1724="","",'S.D.PASTE SHEET'!K1724)</f>
        <v/>
      </c>
      <c s="90" t="str">
        <f>IF('S.D.PASTE SHEET'!L1724="","",'S.D.PASTE SHEET'!L1724)</f>
        <v/>
      </c>
      <c s="90" t="str">
        <f>IF('S.D.PASTE SHEET'!M1724="","",'S.D.PASTE SHEET'!M1724)</f>
        <v/>
      </c>
      <c s="90" t="str">
        <f>IF('S.D.PASTE SHEET'!N1724="","",'S.D.PASTE SHEET'!N1724)</f>
        <v/>
      </c>
      <c s="90" t="str">
        <f>IF('S.D.PASTE SHEET'!O1724="","",'S.D.PASTE SHEET'!O1724)</f>
        <v/>
      </c>
      <c s="90" t="str">
        <f>IF('S.D.PASTE SHEET'!P1724="","",'S.D.PASTE SHEET'!P1724)</f>
        <v/>
      </c>
      <c s="90" t="str">
        <f>IF('S.D.PASTE SHEET'!Q1724="","",'S.D.PASTE SHEET'!Q1724)</f>
        <v/>
      </c>
      <c s="90" t="str">
        <f>IF('S.D.PASTE SHEET'!R1724="","",'S.D.PASTE SHEET'!R1724)</f>
        <v/>
      </c>
      <c s="90" t="str">
        <f>IF('S.D.PASTE SHEET'!S1724="","",'S.D.PASTE SHEET'!S1724)</f>
        <v/>
      </c>
      <c s="90" t="str">
        <f>IF('S.D.PASTE SHEET'!T1724="","",'S.D.PASTE SHEET'!T1724)</f>
        <v/>
      </c>
      <c s="90" t="str">
        <f>IF('S.D.PASTE SHEET'!U1724="","",'S.D.PASTE SHEET'!U1724)</f>
        <v/>
      </c>
      <c s="90" t="str">
        <f>IF('S.D.PASTE SHEET'!V1724="","",'S.D.PASTE SHEET'!V1724)</f>
        <v/>
      </c>
      <c s="90" t="str">
        <f>IF('S.D.PASTE SHEET'!W1724="","",'S.D.PASTE SHEET'!W1724)</f>
        <v/>
      </c>
      <c s="90" t="str">
        <f>IF('S.D.PASTE SHEET'!X1724="","",'S.D.PASTE SHEET'!X1724)</f>
        <v/>
      </c>
      <c s="90" t="str">
        <f>IF('S.D.PASTE SHEET'!Y1724="","",'S.D.PASTE SHEET'!Y1724)</f>
        <v/>
      </c>
      <c s="90" t="str">
        <f>IF('S.D.PASTE SHEET'!Z1724="","",'S.D.PASTE SHEET'!Z1724)</f>
        <v/>
      </c>
      <c s="90" t="str">
        <f>IF('S.D.PASTE SHEET'!AA1724="","",'S.D.PASTE SHEET'!AA1724)</f>
        <v/>
      </c>
      <c s="90" t="str">
        <f>IF('S.D.PASTE SHEET'!AB1724="","",'S.D.PASTE SHEET'!AB1724)</f>
        <v/>
      </c>
      <c s="90" t="str">
        <f>IF('S.D.PASTE SHEET'!AC1724="","",'S.D.PASTE SHEET'!AC1724)</f>
        <v/>
      </c>
      <c s="90" t="str">
        <f>IF('S.D.PASTE SHEET'!AD1724="","",'S.D.PASTE SHEET'!AD1724)</f>
        <v/>
      </c>
      <c s="34"/>
      <c s="32" t="str">
        <f>IF(AK1724="","",IF(AK1724&gt;0,COUNT($AG$2:AG1724),""))</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4" s="32" t="str">
        <f>IF(BC1724="","",IF(BC1724&gt;0,COUNT($AY$2:AY1724),""))</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5" spans="1:66" ht="15.75" customHeight="1">
      <c r="A1725" s="90" t="str">
        <f>IF('S.D.PASTE SHEET'!A1725="","",'S.D.PASTE SHEET'!A1725)</f>
        <v/>
      </c>
      <c s="90" t="str">
        <f>IF('S.D.PASTE SHEET'!B1725="","",'S.D.PASTE SHEET'!B1725)</f>
        <v/>
      </c>
      <c s="90" t="str">
        <f>IF('S.D.PASTE SHEET'!C1725="","",'S.D.PASTE SHEET'!C1725)</f>
        <v/>
      </c>
      <c s="91" t="str">
        <f>IF('S.D.PASTE SHEET'!D1725="","",'S.D.PASTE SHEET'!D1725)</f>
        <v/>
      </c>
      <c s="90" t="str">
        <f>IF('S.D.PASTE SHEET'!E1725="","",UPPER('S.D.PASTE SHEET'!E1725))</f>
        <v/>
      </c>
      <c s="90" t="str">
        <f>IF('S.D.PASTE SHEET'!F1725="","",'S.D.PASTE SHEET'!F1725)</f>
        <v/>
      </c>
      <c s="90" t="str">
        <f>IF('S.D.PASTE SHEET'!G1725="","",UPPER('S.D.PASTE SHEET'!G1725))</f>
        <v/>
      </c>
      <c s="90" t="str">
        <f>IF('S.D.PASTE SHEET'!H1725="","",UPPER('S.D.PASTE SHEET'!H1725))</f>
        <v/>
      </c>
      <c s="90" t="str">
        <f>IF('S.D.PASTE SHEET'!I1725="","",'S.D.PASTE SHEET'!I1725)</f>
        <v/>
      </c>
      <c s="91" t="str">
        <f>IF('S.D.PASTE SHEET'!J1725="","",'S.D.PASTE SHEET'!J1725)</f>
        <v/>
      </c>
      <c s="90" t="str">
        <f>IF('S.D.PASTE SHEET'!K1725="","",'S.D.PASTE SHEET'!K1725)</f>
        <v/>
      </c>
      <c s="90" t="str">
        <f>IF('S.D.PASTE SHEET'!L1725="","",'S.D.PASTE SHEET'!L1725)</f>
        <v/>
      </c>
      <c s="90" t="str">
        <f>IF('S.D.PASTE SHEET'!M1725="","",'S.D.PASTE SHEET'!M1725)</f>
        <v/>
      </c>
      <c s="90" t="str">
        <f>IF('S.D.PASTE SHEET'!N1725="","",'S.D.PASTE SHEET'!N1725)</f>
        <v/>
      </c>
      <c s="90" t="str">
        <f>IF('S.D.PASTE SHEET'!O1725="","",'S.D.PASTE SHEET'!O1725)</f>
        <v/>
      </c>
      <c s="90" t="str">
        <f>IF('S.D.PASTE SHEET'!P1725="","",'S.D.PASTE SHEET'!P1725)</f>
        <v/>
      </c>
      <c s="90" t="str">
        <f>IF('S.D.PASTE SHEET'!Q1725="","",'S.D.PASTE SHEET'!Q1725)</f>
        <v/>
      </c>
      <c s="90" t="str">
        <f>IF('S.D.PASTE SHEET'!R1725="","",'S.D.PASTE SHEET'!R1725)</f>
        <v/>
      </c>
      <c s="90" t="str">
        <f>IF('S.D.PASTE SHEET'!S1725="","",'S.D.PASTE SHEET'!S1725)</f>
        <v/>
      </c>
      <c s="90" t="str">
        <f>IF('S.D.PASTE SHEET'!T1725="","",'S.D.PASTE SHEET'!T1725)</f>
        <v/>
      </c>
      <c s="90" t="str">
        <f>IF('S.D.PASTE SHEET'!U1725="","",'S.D.PASTE SHEET'!U1725)</f>
        <v/>
      </c>
      <c s="90" t="str">
        <f>IF('S.D.PASTE SHEET'!V1725="","",'S.D.PASTE SHEET'!V1725)</f>
        <v/>
      </c>
      <c s="90" t="str">
        <f>IF('S.D.PASTE SHEET'!W1725="","",'S.D.PASTE SHEET'!W1725)</f>
        <v/>
      </c>
      <c s="90" t="str">
        <f>IF('S.D.PASTE SHEET'!X1725="","",'S.D.PASTE SHEET'!X1725)</f>
        <v/>
      </c>
      <c s="90" t="str">
        <f>IF('S.D.PASTE SHEET'!Y1725="","",'S.D.PASTE SHEET'!Y1725)</f>
        <v/>
      </c>
      <c s="90" t="str">
        <f>IF('S.D.PASTE SHEET'!Z1725="","",'S.D.PASTE SHEET'!Z1725)</f>
        <v/>
      </c>
      <c s="90" t="str">
        <f>IF('S.D.PASTE SHEET'!AA1725="","",'S.D.PASTE SHEET'!AA1725)</f>
        <v/>
      </c>
      <c s="90" t="str">
        <f>IF('S.D.PASTE SHEET'!AB1725="","",'S.D.PASTE SHEET'!AB1725)</f>
        <v/>
      </c>
      <c s="90" t="str">
        <f>IF('S.D.PASTE SHEET'!AC1725="","",'S.D.PASTE SHEET'!AC1725)</f>
        <v/>
      </c>
      <c s="90" t="str">
        <f>IF('S.D.PASTE SHEET'!AD1725="","",'S.D.PASTE SHEET'!AD1725)</f>
        <v/>
      </c>
      <c s="34"/>
      <c s="32" t="str">
        <f>IF(AK1725="","",IF(AK1725&gt;0,COUNT($AG$2:AG1725),""))</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5" s="32" t="str">
        <f>IF(BC1725="","",IF(BC1725&gt;0,COUNT($AY$2:AY1725),""))</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6" spans="1:66" ht="15.75" customHeight="1">
      <c r="A1726" s="90" t="str">
        <f>IF('S.D.PASTE SHEET'!A1726="","",'S.D.PASTE SHEET'!A1726)</f>
        <v/>
      </c>
      <c s="90" t="str">
        <f>IF('S.D.PASTE SHEET'!B1726="","",'S.D.PASTE SHEET'!B1726)</f>
        <v/>
      </c>
      <c s="90" t="str">
        <f>IF('S.D.PASTE SHEET'!C1726="","",'S.D.PASTE SHEET'!C1726)</f>
        <v/>
      </c>
      <c s="91" t="str">
        <f>IF('S.D.PASTE SHEET'!D1726="","",'S.D.PASTE SHEET'!D1726)</f>
        <v/>
      </c>
      <c s="90" t="str">
        <f>IF('S.D.PASTE SHEET'!E1726="","",UPPER('S.D.PASTE SHEET'!E1726))</f>
        <v/>
      </c>
      <c s="90" t="str">
        <f>IF('S.D.PASTE SHEET'!F1726="","",'S.D.PASTE SHEET'!F1726)</f>
        <v/>
      </c>
      <c s="90" t="str">
        <f>IF('S.D.PASTE SHEET'!G1726="","",UPPER('S.D.PASTE SHEET'!G1726))</f>
        <v/>
      </c>
      <c s="90" t="str">
        <f>IF('S.D.PASTE SHEET'!H1726="","",UPPER('S.D.PASTE SHEET'!H1726))</f>
        <v/>
      </c>
      <c s="90" t="str">
        <f>IF('S.D.PASTE SHEET'!I1726="","",'S.D.PASTE SHEET'!I1726)</f>
        <v/>
      </c>
      <c s="91" t="str">
        <f>IF('S.D.PASTE SHEET'!J1726="","",'S.D.PASTE SHEET'!J1726)</f>
        <v/>
      </c>
      <c s="90" t="str">
        <f>IF('S.D.PASTE SHEET'!K1726="","",'S.D.PASTE SHEET'!K1726)</f>
        <v/>
      </c>
      <c s="90" t="str">
        <f>IF('S.D.PASTE SHEET'!L1726="","",'S.D.PASTE SHEET'!L1726)</f>
        <v/>
      </c>
      <c s="90" t="str">
        <f>IF('S.D.PASTE SHEET'!M1726="","",'S.D.PASTE SHEET'!M1726)</f>
        <v/>
      </c>
      <c s="90" t="str">
        <f>IF('S.D.PASTE SHEET'!N1726="","",'S.D.PASTE SHEET'!N1726)</f>
        <v/>
      </c>
      <c s="90" t="str">
        <f>IF('S.D.PASTE SHEET'!O1726="","",'S.D.PASTE SHEET'!O1726)</f>
        <v/>
      </c>
      <c s="90" t="str">
        <f>IF('S.D.PASTE SHEET'!P1726="","",'S.D.PASTE SHEET'!P1726)</f>
        <v/>
      </c>
      <c s="90" t="str">
        <f>IF('S.D.PASTE SHEET'!Q1726="","",'S.D.PASTE SHEET'!Q1726)</f>
        <v/>
      </c>
      <c s="90" t="str">
        <f>IF('S.D.PASTE SHEET'!R1726="","",'S.D.PASTE SHEET'!R1726)</f>
        <v/>
      </c>
      <c s="90" t="str">
        <f>IF('S.D.PASTE SHEET'!S1726="","",'S.D.PASTE SHEET'!S1726)</f>
        <v/>
      </c>
      <c s="90" t="str">
        <f>IF('S.D.PASTE SHEET'!T1726="","",'S.D.PASTE SHEET'!T1726)</f>
        <v/>
      </c>
      <c s="90" t="str">
        <f>IF('S.D.PASTE SHEET'!U1726="","",'S.D.PASTE SHEET'!U1726)</f>
        <v/>
      </c>
      <c s="90" t="str">
        <f>IF('S.D.PASTE SHEET'!V1726="","",'S.D.PASTE SHEET'!V1726)</f>
        <v/>
      </c>
      <c s="90" t="str">
        <f>IF('S.D.PASTE SHEET'!W1726="","",'S.D.PASTE SHEET'!W1726)</f>
        <v/>
      </c>
      <c s="90" t="str">
        <f>IF('S.D.PASTE SHEET'!X1726="","",'S.D.PASTE SHEET'!X1726)</f>
        <v/>
      </c>
      <c s="90" t="str">
        <f>IF('S.D.PASTE SHEET'!Y1726="","",'S.D.PASTE SHEET'!Y1726)</f>
        <v/>
      </c>
      <c s="90" t="str">
        <f>IF('S.D.PASTE SHEET'!Z1726="","",'S.D.PASTE SHEET'!Z1726)</f>
        <v/>
      </c>
      <c s="90" t="str">
        <f>IF('S.D.PASTE SHEET'!AA1726="","",'S.D.PASTE SHEET'!AA1726)</f>
        <v/>
      </c>
      <c s="90" t="str">
        <f>IF('S.D.PASTE SHEET'!AB1726="","",'S.D.PASTE SHEET'!AB1726)</f>
        <v/>
      </c>
      <c s="90" t="str">
        <f>IF('S.D.PASTE SHEET'!AC1726="","",'S.D.PASTE SHEET'!AC1726)</f>
        <v/>
      </c>
      <c s="90" t="str">
        <f>IF('S.D.PASTE SHEET'!AD1726="","",'S.D.PASTE SHEET'!AD1726)</f>
        <v/>
      </c>
      <c s="34"/>
      <c s="32" t="str">
        <f>IF(AK1726="","",IF(AK1726&gt;0,COUNT($AG$2:AG1726),""))</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6" s="32" t="str">
        <f>IF(BC1726="","",IF(BC1726&gt;0,COUNT($AY$2:AY1726),""))</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7" spans="1:66" ht="15.75" customHeight="1">
      <c r="A1727" s="90" t="str">
        <f>IF('S.D.PASTE SHEET'!A1727="","",'S.D.PASTE SHEET'!A1727)</f>
        <v/>
      </c>
      <c s="90" t="str">
        <f>IF('S.D.PASTE SHEET'!B1727="","",'S.D.PASTE SHEET'!B1727)</f>
        <v/>
      </c>
      <c s="90" t="str">
        <f>IF('S.D.PASTE SHEET'!C1727="","",'S.D.PASTE SHEET'!C1727)</f>
        <v/>
      </c>
      <c s="91" t="str">
        <f>IF('S.D.PASTE SHEET'!D1727="","",'S.D.PASTE SHEET'!D1727)</f>
        <v/>
      </c>
      <c s="90" t="str">
        <f>IF('S.D.PASTE SHEET'!E1727="","",UPPER('S.D.PASTE SHEET'!E1727))</f>
        <v/>
      </c>
      <c s="90" t="str">
        <f>IF('S.D.PASTE SHEET'!F1727="","",'S.D.PASTE SHEET'!F1727)</f>
        <v/>
      </c>
      <c s="90" t="str">
        <f>IF('S.D.PASTE SHEET'!G1727="","",UPPER('S.D.PASTE SHEET'!G1727))</f>
        <v/>
      </c>
      <c s="90" t="str">
        <f>IF('S.D.PASTE SHEET'!H1727="","",UPPER('S.D.PASTE SHEET'!H1727))</f>
        <v/>
      </c>
      <c s="90" t="str">
        <f>IF('S.D.PASTE SHEET'!I1727="","",'S.D.PASTE SHEET'!I1727)</f>
        <v/>
      </c>
      <c s="91" t="str">
        <f>IF('S.D.PASTE SHEET'!J1727="","",'S.D.PASTE SHEET'!J1727)</f>
        <v/>
      </c>
      <c s="90" t="str">
        <f>IF('S.D.PASTE SHEET'!K1727="","",'S.D.PASTE SHEET'!K1727)</f>
        <v/>
      </c>
      <c s="90" t="str">
        <f>IF('S.D.PASTE SHEET'!L1727="","",'S.D.PASTE SHEET'!L1727)</f>
        <v/>
      </c>
      <c s="90" t="str">
        <f>IF('S.D.PASTE SHEET'!M1727="","",'S.D.PASTE SHEET'!M1727)</f>
        <v/>
      </c>
      <c s="90" t="str">
        <f>IF('S.D.PASTE SHEET'!N1727="","",'S.D.PASTE SHEET'!N1727)</f>
        <v/>
      </c>
      <c s="90" t="str">
        <f>IF('S.D.PASTE SHEET'!O1727="","",'S.D.PASTE SHEET'!O1727)</f>
        <v/>
      </c>
      <c s="90" t="str">
        <f>IF('S.D.PASTE SHEET'!P1727="","",'S.D.PASTE SHEET'!P1727)</f>
        <v/>
      </c>
      <c s="90" t="str">
        <f>IF('S.D.PASTE SHEET'!Q1727="","",'S.D.PASTE SHEET'!Q1727)</f>
        <v/>
      </c>
      <c s="90" t="str">
        <f>IF('S.D.PASTE SHEET'!R1727="","",'S.D.PASTE SHEET'!R1727)</f>
        <v/>
      </c>
      <c s="90" t="str">
        <f>IF('S.D.PASTE SHEET'!S1727="","",'S.D.PASTE SHEET'!S1727)</f>
        <v/>
      </c>
      <c s="90" t="str">
        <f>IF('S.D.PASTE SHEET'!T1727="","",'S.D.PASTE SHEET'!T1727)</f>
        <v/>
      </c>
      <c s="90" t="str">
        <f>IF('S.D.PASTE SHEET'!U1727="","",'S.D.PASTE SHEET'!U1727)</f>
        <v/>
      </c>
      <c s="90" t="str">
        <f>IF('S.D.PASTE SHEET'!V1727="","",'S.D.PASTE SHEET'!V1727)</f>
        <v/>
      </c>
      <c s="90" t="str">
        <f>IF('S.D.PASTE SHEET'!W1727="","",'S.D.PASTE SHEET'!W1727)</f>
        <v/>
      </c>
      <c s="90" t="str">
        <f>IF('S.D.PASTE SHEET'!X1727="","",'S.D.PASTE SHEET'!X1727)</f>
        <v/>
      </c>
      <c s="90" t="str">
        <f>IF('S.D.PASTE SHEET'!Y1727="","",'S.D.PASTE SHEET'!Y1727)</f>
        <v/>
      </c>
      <c s="90" t="str">
        <f>IF('S.D.PASTE SHEET'!Z1727="","",'S.D.PASTE SHEET'!Z1727)</f>
        <v/>
      </c>
      <c s="90" t="str">
        <f>IF('S.D.PASTE SHEET'!AA1727="","",'S.D.PASTE SHEET'!AA1727)</f>
        <v/>
      </c>
      <c s="90" t="str">
        <f>IF('S.D.PASTE SHEET'!AB1727="","",'S.D.PASTE SHEET'!AB1727)</f>
        <v/>
      </c>
      <c s="90" t="str">
        <f>IF('S.D.PASTE SHEET'!AC1727="","",'S.D.PASTE SHEET'!AC1727)</f>
        <v/>
      </c>
      <c s="90" t="str">
        <f>IF('S.D.PASTE SHEET'!AD1727="","",'S.D.PASTE SHEET'!AD1727)</f>
        <v/>
      </c>
      <c s="34"/>
      <c s="32" t="str">
        <f>IF(AK1727="","",IF(AK1727&gt;0,COUNT($AG$2:AG1727),""))</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7" s="32" t="str">
        <f>IF(BC1727="","",IF(BC1727&gt;0,COUNT($AY$2:AY1727),""))</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8" spans="1:66" ht="15.75" customHeight="1">
      <c r="A1728" s="90" t="str">
        <f>IF('S.D.PASTE SHEET'!A1728="","",'S.D.PASTE SHEET'!A1728)</f>
        <v/>
      </c>
      <c s="90" t="str">
        <f>IF('S.D.PASTE SHEET'!B1728="","",'S.D.PASTE SHEET'!B1728)</f>
        <v/>
      </c>
      <c s="90" t="str">
        <f>IF('S.D.PASTE SHEET'!C1728="","",'S.D.PASTE SHEET'!C1728)</f>
        <v/>
      </c>
      <c s="91" t="str">
        <f>IF('S.D.PASTE SHEET'!D1728="","",'S.D.PASTE SHEET'!D1728)</f>
        <v/>
      </c>
      <c s="90" t="str">
        <f>IF('S.D.PASTE SHEET'!E1728="","",UPPER('S.D.PASTE SHEET'!E1728))</f>
        <v/>
      </c>
      <c s="90" t="str">
        <f>IF('S.D.PASTE SHEET'!F1728="","",'S.D.PASTE SHEET'!F1728)</f>
        <v/>
      </c>
      <c s="90" t="str">
        <f>IF('S.D.PASTE SHEET'!G1728="","",UPPER('S.D.PASTE SHEET'!G1728))</f>
        <v/>
      </c>
      <c s="90" t="str">
        <f>IF('S.D.PASTE SHEET'!H1728="","",UPPER('S.D.PASTE SHEET'!H1728))</f>
        <v/>
      </c>
      <c s="90" t="str">
        <f>IF('S.D.PASTE SHEET'!I1728="","",'S.D.PASTE SHEET'!I1728)</f>
        <v/>
      </c>
      <c s="91" t="str">
        <f>IF('S.D.PASTE SHEET'!J1728="","",'S.D.PASTE SHEET'!J1728)</f>
        <v/>
      </c>
      <c s="90" t="str">
        <f>IF('S.D.PASTE SHEET'!K1728="","",'S.D.PASTE SHEET'!K1728)</f>
        <v/>
      </c>
      <c s="90" t="str">
        <f>IF('S.D.PASTE SHEET'!L1728="","",'S.D.PASTE SHEET'!L1728)</f>
        <v/>
      </c>
      <c s="90" t="str">
        <f>IF('S.D.PASTE SHEET'!M1728="","",'S.D.PASTE SHEET'!M1728)</f>
        <v/>
      </c>
      <c s="90" t="str">
        <f>IF('S.D.PASTE SHEET'!N1728="","",'S.D.PASTE SHEET'!N1728)</f>
        <v/>
      </c>
      <c s="90" t="str">
        <f>IF('S.D.PASTE SHEET'!O1728="","",'S.D.PASTE SHEET'!O1728)</f>
        <v/>
      </c>
      <c s="90" t="str">
        <f>IF('S.D.PASTE SHEET'!P1728="","",'S.D.PASTE SHEET'!P1728)</f>
        <v/>
      </c>
      <c s="90" t="str">
        <f>IF('S.D.PASTE SHEET'!Q1728="","",'S.D.PASTE SHEET'!Q1728)</f>
        <v/>
      </c>
      <c s="90" t="str">
        <f>IF('S.D.PASTE SHEET'!R1728="","",'S.D.PASTE SHEET'!R1728)</f>
        <v/>
      </c>
      <c s="90" t="str">
        <f>IF('S.D.PASTE SHEET'!S1728="","",'S.D.PASTE SHEET'!S1728)</f>
        <v/>
      </c>
      <c s="90" t="str">
        <f>IF('S.D.PASTE SHEET'!T1728="","",'S.D.PASTE SHEET'!T1728)</f>
        <v/>
      </c>
      <c s="90" t="str">
        <f>IF('S.D.PASTE SHEET'!U1728="","",'S.D.PASTE SHEET'!U1728)</f>
        <v/>
      </c>
      <c s="90" t="str">
        <f>IF('S.D.PASTE SHEET'!V1728="","",'S.D.PASTE SHEET'!V1728)</f>
        <v/>
      </c>
      <c s="90" t="str">
        <f>IF('S.D.PASTE SHEET'!W1728="","",'S.D.PASTE SHEET'!W1728)</f>
        <v/>
      </c>
      <c s="90" t="str">
        <f>IF('S.D.PASTE SHEET'!X1728="","",'S.D.PASTE SHEET'!X1728)</f>
        <v/>
      </c>
      <c s="90" t="str">
        <f>IF('S.D.PASTE SHEET'!Y1728="","",'S.D.PASTE SHEET'!Y1728)</f>
        <v/>
      </c>
      <c s="90" t="str">
        <f>IF('S.D.PASTE SHEET'!Z1728="","",'S.D.PASTE SHEET'!Z1728)</f>
        <v/>
      </c>
      <c s="90" t="str">
        <f>IF('S.D.PASTE SHEET'!AA1728="","",'S.D.PASTE SHEET'!AA1728)</f>
        <v/>
      </c>
      <c s="90" t="str">
        <f>IF('S.D.PASTE SHEET'!AB1728="","",'S.D.PASTE SHEET'!AB1728)</f>
        <v/>
      </c>
      <c s="90" t="str">
        <f>IF('S.D.PASTE SHEET'!AC1728="","",'S.D.PASTE SHEET'!AC1728)</f>
        <v/>
      </c>
      <c s="90" t="str">
        <f>IF('S.D.PASTE SHEET'!AD1728="","",'S.D.PASTE SHEET'!AD1728)</f>
        <v/>
      </c>
      <c s="34"/>
      <c s="32" t="str">
        <f>IF(AK1728="","",IF(AK1728&gt;0,COUNT($AG$2:AG1728),""))</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 t="shared" si="242"/>
        <v/>
      </c>
      <c r="AX1728" s="32" t="str">
        <f>IF(BC1728="","",IF(BC1728&gt;0,COUNT($AY$2:AY1728),""))</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29" spans="1:66" ht="15.75" customHeight="1">
      <c r="A1729" s="90" t="str">
        <f>IF('S.D.PASTE SHEET'!A1729="","",'S.D.PASTE SHEET'!A1729)</f>
        <v/>
      </c>
      <c s="90" t="str">
        <f>IF('S.D.PASTE SHEET'!B1729="","",'S.D.PASTE SHEET'!B1729)</f>
        <v/>
      </c>
      <c s="90" t="str">
        <f>IF('S.D.PASTE SHEET'!C1729="","",'S.D.PASTE SHEET'!C1729)</f>
        <v/>
      </c>
      <c s="91" t="str">
        <f>IF('S.D.PASTE SHEET'!D1729="","",'S.D.PASTE SHEET'!D1729)</f>
        <v/>
      </c>
      <c s="90" t="str">
        <f>IF('S.D.PASTE SHEET'!E1729="","",UPPER('S.D.PASTE SHEET'!E1729))</f>
        <v/>
      </c>
      <c s="90" t="str">
        <f>IF('S.D.PASTE SHEET'!F1729="","",'S.D.PASTE SHEET'!F1729)</f>
        <v/>
      </c>
      <c s="90" t="str">
        <f>IF('S.D.PASTE SHEET'!G1729="","",UPPER('S.D.PASTE SHEET'!G1729))</f>
        <v/>
      </c>
      <c s="90" t="str">
        <f>IF('S.D.PASTE SHEET'!H1729="","",UPPER('S.D.PASTE SHEET'!H1729))</f>
        <v/>
      </c>
      <c s="90" t="str">
        <f>IF('S.D.PASTE SHEET'!I1729="","",'S.D.PASTE SHEET'!I1729)</f>
        <v/>
      </c>
      <c s="91" t="str">
        <f>IF('S.D.PASTE SHEET'!J1729="","",'S.D.PASTE SHEET'!J1729)</f>
        <v/>
      </c>
      <c s="90" t="str">
        <f>IF('S.D.PASTE SHEET'!K1729="","",'S.D.PASTE SHEET'!K1729)</f>
        <v/>
      </c>
      <c s="90" t="str">
        <f>IF('S.D.PASTE SHEET'!L1729="","",'S.D.PASTE SHEET'!L1729)</f>
        <v/>
      </c>
      <c s="90" t="str">
        <f>IF('S.D.PASTE SHEET'!M1729="","",'S.D.PASTE SHEET'!M1729)</f>
        <v/>
      </c>
      <c s="90" t="str">
        <f>IF('S.D.PASTE SHEET'!N1729="","",'S.D.PASTE SHEET'!N1729)</f>
        <v/>
      </c>
      <c s="90" t="str">
        <f>IF('S.D.PASTE SHEET'!O1729="","",'S.D.PASTE SHEET'!O1729)</f>
        <v/>
      </c>
      <c s="90" t="str">
        <f>IF('S.D.PASTE SHEET'!P1729="","",'S.D.PASTE SHEET'!P1729)</f>
        <v/>
      </c>
      <c s="90" t="str">
        <f>IF('S.D.PASTE SHEET'!Q1729="","",'S.D.PASTE SHEET'!Q1729)</f>
        <v/>
      </c>
      <c s="90" t="str">
        <f>IF('S.D.PASTE SHEET'!R1729="","",'S.D.PASTE SHEET'!R1729)</f>
        <v/>
      </c>
      <c s="90" t="str">
        <f>IF('S.D.PASTE SHEET'!S1729="","",'S.D.PASTE SHEET'!S1729)</f>
        <v/>
      </c>
      <c s="90" t="str">
        <f>IF('S.D.PASTE SHEET'!T1729="","",'S.D.PASTE SHEET'!T1729)</f>
        <v/>
      </c>
      <c s="90" t="str">
        <f>IF('S.D.PASTE SHEET'!U1729="","",'S.D.PASTE SHEET'!U1729)</f>
        <v/>
      </c>
      <c s="90" t="str">
        <f>IF('S.D.PASTE SHEET'!V1729="","",'S.D.PASTE SHEET'!V1729)</f>
        <v/>
      </c>
      <c s="90" t="str">
        <f>IF('S.D.PASTE SHEET'!W1729="","",'S.D.PASTE SHEET'!W1729)</f>
        <v/>
      </c>
      <c s="90" t="str">
        <f>IF('S.D.PASTE SHEET'!X1729="","",'S.D.PASTE SHEET'!X1729)</f>
        <v/>
      </c>
      <c s="90" t="str">
        <f>IF('S.D.PASTE SHEET'!Y1729="","",'S.D.PASTE SHEET'!Y1729)</f>
        <v/>
      </c>
      <c s="90" t="str">
        <f>IF('S.D.PASTE SHEET'!Z1729="","",'S.D.PASTE SHEET'!Z1729)</f>
        <v/>
      </c>
      <c s="90" t="str">
        <f>IF('S.D.PASTE SHEET'!AA1729="","",'S.D.PASTE SHEET'!AA1729)</f>
        <v/>
      </c>
      <c s="90" t="str">
        <f>IF('S.D.PASTE SHEET'!AB1729="","",'S.D.PASTE SHEET'!AB1729)</f>
        <v/>
      </c>
      <c s="90" t="str">
        <f>IF('S.D.PASTE SHEET'!AC1729="","",'S.D.PASTE SHEET'!AC1729)</f>
        <v/>
      </c>
      <c s="90" t="str">
        <f>IF('S.D.PASTE SHEET'!AD1729="","",'S.D.PASTE SHEET'!AD1729)</f>
        <v/>
      </c>
      <c s="34"/>
      <c s="32" t="str">
        <f>IF(AK1729="","",IF(AK1729&gt;0,COUNT($AG$2:AG1729),""))</f>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37" t="str">
        <f t="shared" si="242"/>
        <v/>
      </c>
      <c s="10" t="str">
        <f t="shared" si="242"/>
        <v/>
      </c>
      <c s="10" t="str">
        <f t="shared" si="242"/>
        <v/>
      </c>
      <c s="10" t="str">
        <f t="shared" si="242"/>
        <v/>
      </c>
      <c s="10" t="str">
        <f t="shared" si="242"/>
        <v/>
      </c>
      <c s="10" t="str">
        <f t="shared" si="242"/>
        <v/>
      </c>
      <c s="10" t="str">
        <f>IF(AND($AJ$1=5,$A1729=5),P1729,"")</f>
        <v/>
      </c>
      <c r="AX1729" s="32" t="str">
        <f>IF(BC1729="","",IF(BC1729&gt;0,COUNT($AY$2:AY1729),""))</f>
        <v/>
      </c>
      <c s="10" t="str">
        <f t="shared" si="236"/>
        <v/>
      </c>
      <c s="10" t="str">
        <f t="shared" si="243"/>
        <v/>
      </c>
      <c s="10" t="str">
        <f t="shared" si="243"/>
        <v/>
      </c>
      <c s="39" t="str">
        <f t="shared" si="243"/>
        <v/>
      </c>
      <c s="10" t="str">
        <f t="shared" si="243"/>
        <v/>
      </c>
      <c s="10" t="str">
        <f t="shared" si="243"/>
        <v/>
      </c>
      <c s="10" t="str">
        <f t="shared" si="243"/>
        <v/>
      </c>
      <c s="10" t="str">
        <f t="shared" si="243"/>
        <v/>
      </c>
      <c s="10" t="str">
        <f t="shared" si="243"/>
        <v/>
      </c>
      <c s="39" t="str">
        <f t="shared" si="243"/>
        <v/>
      </c>
      <c s="10" t="str">
        <f t="shared" si="243"/>
        <v/>
      </c>
      <c s="10" t="str">
        <f t="shared" si="243"/>
        <v/>
      </c>
      <c s="10" t="str">
        <f t="shared" si="243"/>
        <v/>
      </c>
      <c s="10" t="str">
        <f t="shared" si="243"/>
        <v/>
      </c>
      <c s="10" t="str">
        <f t="shared" si="243"/>
        <v/>
      </c>
      <c s="10" t="str">
        <f t="shared" si="243"/>
        <v/>
      </c>
    </row>
    <row r="1730" spans="1:66" ht="15.75" customHeight="1">
      <c r="A1730" s="90" t="str">
        <f>IF('S.D.PASTE SHEET'!A1730="","",'S.D.PASTE SHEET'!A1730)</f>
        <v/>
      </c>
      <c s="90" t="str">
        <f>IF('S.D.PASTE SHEET'!B1730="","",'S.D.PASTE SHEET'!B1730)</f>
        <v/>
      </c>
      <c s="90" t="str">
        <f>IF('S.D.PASTE SHEET'!C1730="","",'S.D.PASTE SHEET'!C1730)</f>
        <v/>
      </c>
      <c s="91" t="str">
        <f>IF('S.D.PASTE SHEET'!D1730="","",'S.D.PASTE SHEET'!D1730)</f>
        <v/>
      </c>
      <c s="90" t="str">
        <f>IF('S.D.PASTE SHEET'!E1730="","",UPPER('S.D.PASTE SHEET'!E1730))</f>
        <v/>
      </c>
      <c s="90" t="str">
        <f>IF('S.D.PASTE SHEET'!F1730="","",'S.D.PASTE SHEET'!F1730)</f>
        <v/>
      </c>
      <c s="90" t="str">
        <f>IF('S.D.PASTE SHEET'!G1730="","",UPPER('S.D.PASTE SHEET'!G1730))</f>
        <v/>
      </c>
      <c s="90" t="str">
        <f>IF('S.D.PASTE SHEET'!H1730="","",UPPER('S.D.PASTE SHEET'!H1730))</f>
        <v/>
      </c>
      <c s="90" t="str">
        <f>IF('S.D.PASTE SHEET'!I1730="","",'S.D.PASTE SHEET'!I1730)</f>
        <v/>
      </c>
      <c s="91" t="str">
        <f>IF('S.D.PASTE SHEET'!J1730="","",'S.D.PASTE SHEET'!J1730)</f>
        <v/>
      </c>
      <c s="90" t="str">
        <f>IF('S.D.PASTE SHEET'!K1730="","",'S.D.PASTE SHEET'!K1730)</f>
        <v/>
      </c>
      <c s="90" t="str">
        <f>IF('S.D.PASTE SHEET'!L1730="","",'S.D.PASTE SHEET'!L1730)</f>
        <v/>
      </c>
      <c s="90" t="str">
        <f>IF('S.D.PASTE SHEET'!M1730="","",'S.D.PASTE SHEET'!M1730)</f>
        <v/>
      </c>
      <c s="90" t="str">
        <f>IF('S.D.PASTE SHEET'!N1730="","",'S.D.PASTE SHEET'!N1730)</f>
        <v/>
      </c>
      <c s="90" t="str">
        <f>IF('S.D.PASTE SHEET'!O1730="","",'S.D.PASTE SHEET'!O1730)</f>
        <v/>
      </c>
      <c s="90" t="str">
        <f>IF('S.D.PASTE SHEET'!P1730="","",'S.D.PASTE SHEET'!P1730)</f>
        <v/>
      </c>
      <c s="90" t="str">
        <f>IF('S.D.PASTE SHEET'!Q1730="","",'S.D.PASTE SHEET'!Q1730)</f>
        <v/>
      </c>
      <c s="90" t="str">
        <f>IF('S.D.PASTE SHEET'!R1730="","",'S.D.PASTE SHEET'!R1730)</f>
        <v/>
      </c>
      <c s="90" t="str">
        <f>IF('S.D.PASTE SHEET'!S1730="","",'S.D.PASTE SHEET'!S1730)</f>
        <v/>
      </c>
      <c s="90" t="str">
        <f>IF('S.D.PASTE SHEET'!T1730="","",'S.D.PASTE SHEET'!T1730)</f>
        <v/>
      </c>
      <c s="90" t="str">
        <f>IF('S.D.PASTE SHEET'!U1730="","",'S.D.PASTE SHEET'!U1730)</f>
        <v/>
      </c>
      <c s="90" t="str">
        <f>IF('S.D.PASTE SHEET'!V1730="","",'S.D.PASTE SHEET'!V1730)</f>
        <v/>
      </c>
      <c s="90" t="str">
        <f>IF('S.D.PASTE SHEET'!W1730="","",'S.D.PASTE SHEET'!W1730)</f>
        <v/>
      </c>
      <c s="90" t="str">
        <f>IF('S.D.PASTE SHEET'!X1730="","",'S.D.PASTE SHEET'!X1730)</f>
        <v/>
      </c>
      <c s="90" t="str">
        <f>IF('S.D.PASTE SHEET'!Y1730="","",'S.D.PASTE SHEET'!Y1730)</f>
        <v/>
      </c>
      <c s="90" t="str">
        <f>IF('S.D.PASTE SHEET'!Z1730="","",'S.D.PASTE SHEET'!Z1730)</f>
        <v/>
      </c>
      <c s="90" t="str">
        <f>IF('S.D.PASTE SHEET'!AA1730="","",'S.D.PASTE SHEET'!AA1730)</f>
        <v/>
      </c>
      <c s="90" t="str">
        <f>IF('S.D.PASTE SHEET'!AB1730="","",'S.D.PASTE SHEET'!AB1730)</f>
        <v/>
      </c>
      <c s="90" t="str">
        <f>IF('S.D.PASTE SHEET'!AC1730="","",'S.D.PASTE SHEET'!AC1730)</f>
        <v/>
      </c>
      <c s="90" t="str">
        <f>IF('S.D.PASTE SHEET'!AD1730="","",'S.D.PASTE SHEET'!AD1730)</f>
        <v/>
      </c>
      <c s="34"/>
      <c s="32" t="str">
        <f>IF(AK1730="","",IF(AK1730&gt;0,COUNT($AG$2:AG1730),""))</f>
        <v/>
      </c>
      <c s="10" t="str">
        <f t="shared" si="244" ref="AG1730:AV1745">IF(AND($AJ$1=5,$A1730=5),A1730,"")</f>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0" s="32" t="str">
        <f>IF(BC1730="","",IF(BC1730&gt;0,COUNT($AY$2:AY1730),""))</f>
        <v/>
      </c>
      <c s="10" t="str">
        <f t="shared" si="245" ref="AY1730:AY1793">IF(AND($BB$1=5,$A1730=5,$BC$1=B1730),A1730,"")</f>
        <v/>
      </c>
      <c s="10" t="str">
        <f t="shared" si="246" ref="AZ1730:BN1745">IF(AND($BB$1=5,$A1730=5,$BC$1=$B1730),B1730,"")</f>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1" spans="1:66" ht="15.75" customHeight="1">
      <c r="A1731" s="90" t="str">
        <f>IF('S.D.PASTE SHEET'!A1731="","",'S.D.PASTE SHEET'!A1731)</f>
        <v/>
      </c>
      <c s="90" t="str">
        <f>IF('S.D.PASTE SHEET'!B1731="","",'S.D.PASTE SHEET'!B1731)</f>
        <v/>
      </c>
      <c s="90" t="str">
        <f>IF('S.D.PASTE SHEET'!C1731="","",'S.D.PASTE SHEET'!C1731)</f>
        <v/>
      </c>
      <c s="91" t="str">
        <f>IF('S.D.PASTE SHEET'!D1731="","",'S.D.PASTE SHEET'!D1731)</f>
        <v/>
      </c>
      <c s="90" t="str">
        <f>IF('S.D.PASTE SHEET'!E1731="","",UPPER('S.D.PASTE SHEET'!E1731))</f>
        <v/>
      </c>
      <c s="90" t="str">
        <f>IF('S.D.PASTE SHEET'!F1731="","",'S.D.PASTE SHEET'!F1731)</f>
        <v/>
      </c>
      <c s="90" t="str">
        <f>IF('S.D.PASTE SHEET'!G1731="","",UPPER('S.D.PASTE SHEET'!G1731))</f>
        <v/>
      </c>
      <c s="90" t="str">
        <f>IF('S.D.PASTE SHEET'!H1731="","",UPPER('S.D.PASTE SHEET'!H1731))</f>
        <v/>
      </c>
      <c s="90" t="str">
        <f>IF('S.D.PASTE SHEET'!I1731="","",'S.D.PASTE SHEET'!I1731)</f>
        <v/>
      </c>
      <c s="91" t="str">
        <f>IF('S.D.PASTE SHEET'!J1731="","",'S.D.PASTE SHEET'!J1731)</f>
        <v/>
      </c>
      <c s="90" t="str">
        <f>IF('S.D.PASTE SHEET'!K1731="","",'S.D.PASTE SHEET'!K1731)</f>
        <v/>
      </c>
      <c s="90" t="str">
        <f>IF('S.D.PASTE SHEET'!L1731="","",'S.D.PASTE SHEET'!L1731)</f>
        <v/>
      </c>
      <c s="90" t="str">
        <f>IF('S.D.PASTE SHEET'!M1731="","",'S.D.PASTE SHEET'!M1731)</f>
        <v/>
      </c>
      <c s="90" t="str">
        <f>IF('S.D.PASTE SHEET'!N1731="","",'S.D.PASTE SHEET'!N1731)</f>
        <v/>
      </c>
      <c s="90" t="str">
        <f>IF('S.D.PASTE SHEET'!O1731="","",'S.D.PASTE SHEET'!O1731)</f>
        <v/>
      </c>
      <c s="90" t="str">
        <f>IF('S.D.PASTE SHEET'!P1731="","",'S.D.PASTE SHEET'!P1731)</f>
        <v/>
      </c>
      <c s="90" t="str">
        <f>IF('S.D.PASTE SHEET'!Q1731="","",'S.D.PASTE SHEET'!Q1731)</f>
        <v/>
      </c>
      <c s="90" t="str">
        <f>IF('S.D.PASTE SHEET'!R1731="","",'S.D.PASTE SHEET'!R1731)</f>
        <v/>
      </c>
      <c s="90" t="str">
        <f>IF('S.D.PASTE SHEET'!S1731="","",'S.D.PASTE SHEET'!S1731)</f>
        <v/>
      </c>
      <c s="90" t="str">
        <f>IF('S.D.PASTE SHEET'!T1731="","",'S.D.PASTE SHEET'!T1731)</f>
        <v/>
      </c>
      <c s="90" t="str">
        <f>IF('S.D.PASTE SHEET'!U1731="","",'S.D.PASTE SHEET'!U1731)</f>
        <v/>
      </c>
      <c s="90" t="str">
        <f>IF('S.D.PASTE SHEET'!V1731="","",'S.D.PASTE SHEET'!V1731)</f>
        <v/>
      </c>
      <c s="90" t="str">
        <f>IF('S.D.PASTE SHEET'!W1731="","",'S.D.PASTE SHEET'!W1731)</f>
        <v/>
      </c>
      <c s="90" t="str">
        <f>IF('S.D.PASTE SHEET'!X1731="","",'S.D.PASTE SHEET'!X1731)</f>
        <v/>
      </c>
      <c s="90" t="str">
        <f>IF('S.D.PASTE SHEET'!Y1731="","",'S.D.PASTE SHEET'!Y1731)</f>
        <v/>
      </c>
      <c s="90" t="str">
        <f>IF('S.D.PASTE SHEET'!Z1731="","",'S.D.PASTE SHEET'!Z1731)</f>
        <v/>
      </c>
      <c s="90" t="str">
        <f>IF('S.D.PASTE SHEET'!AA1731="","",'S.D.PASTE SHEET'!AA1731)</f>
        <v/>
      </c>
      <c s="90" t="str">
        <f>IF('S.D.PASTE SHEET'!AB1731="","",'S.D.PASTE SHEET'!AB1731)</f>
        <v/>
      </c>
      <c s="90" t="str">
        <f>IF('S.D.PASTE SHEET'!AC1731="","",'S.D.PASTE SHEET'!AC1731)</f>
        <v/>
      </c>
      <c s="90" t="str">
        <f>IF('S.D.PASTE SHEET'!AD1731="","",'S.D.PASTE SHEET'!AD1731)</f>
        <v/>
      </c>
      <c s="34"/>
      <c s="32" t="str">
        <f>IF(AK1731="","",IF(AK1731&gt;0,COUNT($AG$2:AG1731),""))</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1" s="32" t="str">
        <f>IF(BC1731="","",IF(BC1731&gt;0,COUNT($AY$2:AY1731),""))</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2" spans="1:66" ht="15.75" customHeight="1">
      <c r="A1732" s="90" t="str">
        <f>IF('S.D.PASTE SHEET'!A1732="","",'S.D.PASTE SHEET'!A1732)</f>
        <v/>
      </c>
      <c s="90" t="str">
        <f>IF('S.D.PASTE SHEET'!B1732="","",'S.D.PASTE SHEET'!B1732)</f>
        <v/>
      </c>
      <c s="90" t="str">
        <f>IF('S.D.PASTE SHEET'!C1732="","",'S.D.PASTE SHEET'!C1732)</f>
        <v/>
      </c>
      <c s="91" t="str">
        <f>IF('S.D.PASTE SHEET'!D1732="","",'S.D.PASTE SHEET'!D1732)</f>
        <v/>
      </c>
      <c s="90" t="str">
        <f>IF('S.D.PASTE SHEET'!E1732="","",UPPER('S.D.PASTE SHEET'!E1732))</f>
        <v/>
      </c>
      <c s="90" t="str">
        <f>IF('S.D.PASTE SHEET'!F1732="","",'S.D.PASTE SHEET'!F1732)</f>
        <v/>
      </c>
      <c s="90" t="str">
        <f>IF('S.D.PASTE SHEET'!G1732="","",UPPER('S.D.PASTE SHEET'!G1732))</f>
        <v/>
      </c>
      <c s="90" t="str">
        <f>IF('S.D.PASTE SHEET'!H1732="","",UPPER('S.D.PASTE SHEET'!H1732))</f>
        <v/>
      </c>
      <c s="90" t="str">
        <f>IF('S.D.PASTE SHEET'!I1732="","",'S.D.PASTE SHEET'!I1732)</f>
        <v/>
      </c>
      <c s="91" t="str">
        <f>IF('S.D.PASTE SHEET'!J1732="","",'S.D.PASTE SHEET'!J1732)</f>
        <v/>
      </c>
      <c s="90" t="str">
        <f>IF('S.D.PASTE SHEET'!K1732="","",'S.D.PASTE SHEET'!K1732)</f>
        <v/>
      </c>
      <c s="90" t="str">
        <f>IF('S.D.PASTE SHEET'!L1732="","",'S.D.PASTE SHEET'!L1732)</f>
        <v/>
      </c>
      <c s="90" t="str">
        <f>IF('S.D.PASTE SHEET'!M1732="","",'S.D.PASTE SHEET'!M1732)</f>
        <v/>
      </c>
      <c s="90" t="str">
        <f>IF('S.D.PASTE SHEET'!N1732="","",'S.D.PASTE SHEET'!N1732)</f>
        <v/>
      </c>
      <c s="90" t="str">
        <f>IF('S.D.PASTE SHEET'!O1732="","",'S.D.PASTE SHEET'!O1732)</f>
        <v/>
      </c>
      <c s="90" t="str">
        <f>IF('S.D.PASTE SHEET'!P1732="","",'S.D.PASTE SHEET'!P1732)</f>
        <v/>
      </c>
      <c s="90" t="str">
        <f>IF('S.D.PASTE SHEET'!Q1732="","",'S.D.PASTE SHEET'!Q1732)</f>
        <v/>
      </c>
      <c s="90" t="str">
        <f>IF('S.D.PASTE SHEET'!R1732="","",'S.D.PASTE SHEET'!R1732)</f>
        <v/>
      </c>
      <c s="90" t="str">
        <f>IF('S.D.PASTE SHEET'!S1732="","",'S.D.PASTE SHEET'!S1732)</f>
        <v/>
      </c>
      <c s="90" t="str">
        <f>IF('S.D.PASTE SHEET'!T1732="","",'S.D.PASTE SHEET'!T1732)</f>
        <v/>
      </c>
      <c s="90" t="str">
        <f>IF('S.D.PASTE SHEET'!U1732="","",'S.D.PASTE SHEET'!U1732)</f>
        <v/>
      </c>
      <c s="90" t="str">
        <f>IF('S.D.PASTE SHEET'!V1732="","",'S.D.PASTE SHEET'!V1732)</f>
        <v/>
      </c>
      <c s="90" t="str">
        <f>IF('S.D.PASTE SHEET'!W1732="","",'S.D.PASTE SHEET'!W1732)</f>
        <v/>
      </c>
      <c s="90" t="str">
        <f>IF('S.D.PASTE SHEET'!X1732="","",'S.D.PASTE SHEET'!X1732)</f>
        <v/>
      </c>
      <c s="90" t="str">
        <f>IF('S.D.PASTE SHEET'!Y1732="","",'S.D.PASTE SHEET'!Y1732)</f>
        <v/>
      </c>
      <c s="90" t="str">
        <f>IF('S.D.PASTE SHEET'!Z1732="","",'S.D.PASTE SHEET'!Z1732)</f>
        <v/>
      </c>
      <c s="90" t="str">
        <f>IF('S.D.PASTE SHEET'!AA1732="","",'S.D.PASTE SHEET'!AA1732)</f>
        <v/>
      </c>
      <c s="90" t="str">
        <f>IF('S.D.PASTE SHEET'!AB1732="","",'S.D.PASTE SHEET'!AB1732)</f>
        <v/>
      </c>
      <c s="90" t="str">
        <f>IF('S.D.PASTE SHEET'!AC1732="","",'S.D.PASTE SHEET'!AC1732)</f>
        <v/>
      </c>
      <c s="90" t="str">
        <f>IF('S.D.PASTE SHEET'!AD1732="","",'S.D.PASTE SHEET'!AD1732)</f>
        <v/>
      </c>
      <c s="34"/>
      <c s="32" t="str">
        <f>IF(AK1732="","",IF(AK1732&gt;0,COUNT($AG$2:AG1732),""))</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2" s="32" t="str">
        <f>IF(BC1732="","",IF(BC1732&gt;0,COUNT($AY$2:AY1732),""))</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3" spans="1:66" ht="15.75" customHeight="1">
      <c r="A1733" s="90" t="str">
        <f>IF('S.D.PASTE SHEET'!A1733="","",'S.D.PASTE SHEET'!A1733)</f>
        <v/>
      </c>
      <c s="90" t="str">
        <f>IF('S.D.PASTE SHEET'!B1733="","",'S.D.PASTE SHEET'!B1733)</f>
        <v/>
      </c>
      <c s="90" t="str">
        <f>IF('S.D.PASTE SHEET'!C1733="","",'S.D.PASTE SHEET'!C1733)</f>
        <v/>
      </c>
      <c s="91" t="str">
        <f>IF('S.D.PASTE SHEET'!D1733="","",'S.D.PASTE SHEET'!D1733)</f>
        <v/>
      </c>
      <c s="90" t="str">
        <f>IF('S.D.PASTE SHEET'!E1733="","",UPPER('S.D.PASTE SHEET'!E1733))</f>
        <v/>
      </c>
      <c s="90" t="str">
        <f>IF('S.D.PASTE SHEET'!F1733="","",'S.D.PASTE SHEET'!F1733)</f>
        <v/>
      </c>
      <c s="90" t="str">
        <f>IF('S.D.PASTE SHEET'!G1733="","",UPPER('S.D.PASTE SHEET'!G1733))</f>
        <v/>
      </c>
      <c s="90" t="str">
        <f>IF('S.D.PASTE SHEET'!H1733="","",UPPER('S.D.PASTE SHEET'!H1733))</f>
        <v/>
      </c>
      <c s="90" t="str">
        <f>IF('S.D.PASTE SHEET'!I1733="","",'S.D.PASTE SHEET'!I1733)</f>
        <v/>
      </c>
      <c s="91" t="str">
        <f>IF('S.D.PASTE SHEET'!J1733="","",'S.D.PASTE SHEET'!J1733)</f>
        <v/>
      </c>
      <c s="90" t="str">
        <f>IF('S.D.PASTE SHEET'!K1733="","",'S.D.PASTE SHEET'!K1733)</f>
        <v/>
      </c>
      <c s="90" t="str">
        <f>IF('S.D.PASTE SHEET'!L1733="","",'S.D.PASTE SHEET'!L1733)</f>
        <v/>
      </c>
      <c s="90" t="str">
        <f>IF('S.D.PASTE SHEET'!M1733="","",'S.D.PASTE SHEET'!M1733)</f>
        <v/>
      </c>
      <c s="90" t="str">
        <f>IF('S.D.PASTE SHEET'!N1733="","",'S.D.PASTE SHEET'!N1733)</f>
        <v/>
      </c>
      <c s="90" t="str">
        <f>IF('S.D.PASTE SHEET'!O1733="","",'S.D.PASTE SHEET'!O1733)</f>
        <v/>
      </c>
      <c s="90" t="str">
        <f>IF('S.D.PASTE SHEET'!P1733="","",'S.D.PASTE SHEET'!P1733)</f>
        <v/>
      </c>
      <c s="90" t="str">
        <f>IF('S.D.PASTE SHEET'!Q1733="","",'S.D.PASTE SHEET'!Q1733)</f>
        <v/>
      </c>
      <c s="90" t="str">
        <f>IF('S.D.PASTE SHEET'!R1733="","",'S.D.PASTE SHEET'!R1733)</f>
        <v/>
      </c>
      <c s="90" t="str">
        <f>IF('S.D.PASTE SHEET'!S1733="","",'S.D.PASTE SHEET'!S1733)</f>
        <v/>
      </c>
      <c s="90" t="str">
        <f>IF('S.D.PASTE SHEET'!T1733="","",'S.D.PASTE SHEET'!T1733)</f>
        <v/>
      </c>
      <c s="90" t="str">
        <f>IF('S.D.PASTE SHEET'!U1733="","",'S.D.PASTE SHEET'!U1733)</f>
        <v/>
      </c>
      <c s="90" t="str">
        <f>IF('S.D.PASTE SHEET'!V1733="","",'S.D.PASTE SHEET'!V1733)</f>
        <v/>
      </c>
      <c s="90" t="str">
        <f>IF('S.D.PASTE SHEET'!W1733="","",'S.D.PASTE SHEET'!W1733)</f>
        <v/>
      </c>
      <c s="90" t="str">
        <f>IF('S.D.PASTE SHEET'!X1733="","",'S.D.PASTE SHEET'!X1733)</f>
        <v/>
      </c>
      <c s="90" t="str">
        <f>IF('S.D.PASTE SHEET'!Y1733="","",'S.D.PASTE SHEET'!Y1733)</f>
        <v/>
      </c>
      <c s="90" t="str">
        <f>IF('S.D.PASTE SHEET'!Z1733="","",'S.D.PASTE SHEET'!Z1733)</f>
        <v/>
      </c>
      <c s="90" t="str">
        <f>IF('S.D.PASTE SHEET'!AA1733="","",'S.D.PASTE SHEET'!AA1733)</f>
        <v/>
      </c>
      <c s="90" t="str">
        <f>IF('S.D.PASTE SHEET'!AB1733="","",'S.D.PASTE SHEET'!AB1733)</f>
        <v/>
      </c>
      <c s="90" t="str">
        <f>IF('S.D.PASTE SHEET'!AC1733="","",'S.D.PASTE SHEET'!AC1733)</f>
        <v/>
      </c>
      <c s="90" t="str">
        <f>IF('S.D.PASTE SHEET'!AD1733="","",'S.D.PASTE SHEET'!AD1733)</f>
        <v/>
      </c>
      <c s="34"/>
      <c s="32" t="str">
        <f>IF(AK1733="","",IF(AK1733&gt;0,COUNT($AG$2:AG1733),""))</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3" s="32" t="str">
        <f>IF(BC1733="","",IF(BC1733&gt;0,COUNT($AY$2:AY1733),""))</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4" spans="1:66" ht="15.75" customHeight="1">
      <c r="A1734" s="90" t="str">
        <f>IF('S.D.PASTE SHEET'!A1734="","",'S.D.PASTE SHEET'!A1734)</f>
        <v/>
      </c>
      <c s="90" t="str">
        <f>IF('S.D.PASTE SHEET'!B1734="","",'S.D.PASTE SHEET'!B1734)</f>
        <v/>
      </c>
      <c s="90" t="str">
        <f>IF('S.D.PASTE SHEET'!C1734="","",'S.D.PASTE SHEET'!C1734)</f>
        <v/>
      </c>
      <c s="91" t="str">
        <f>IF('S.D.PASTE SHEET'!D1734="","",'S.D.PASTE SHEET'!D1734)</f>
        <v/>
      </c>
      <c s="90" t="str">
        <f>IF('S.D.PASTE SHEET'!E1734="","",UPPER('S.D.PASTE SHEET'!E1734))</f>
        <v/>
      </c>
      <c s="90" t="str">
        <f>IF('S.D.PASTE SHEET'!F1734="","",'S.D.PASTE SHEET'!F1734)</f>
        <v/>
      </c>
      <c s="90" t="str">
        <f>IF('S.D.PASTE SHEET'!G1734="","",UPPER('S.D.PASTE SHEET'!G1734))</f>
        <v/>
      </c>
      <c s="90" t="str">
        <f>IF('S.D.PASTE SHEET'!H1734="","",UPPER('S.D.PASTE SHEET'!H1734))</f>
        <v/>
      </c>
      <c s="90" t="str">
        <f>IF('S.D.PASTE SHEET'!I1734="","",'S.D.PASTE SHEET'!I1734)</f>
        <v/>
      </c>
      <c s="91" t="str">
        <f>IF('S.D.PASTE SHEET'!J1734="","",'S.D.PASTE SHEET'!J1734)</f>
        <v/>
      </c>
      <c s="90" t="str">
        <f>IF('S.D.PASTE SHEET'!K1734="","",'S.D.PASTE SHEET'!K1734)</f>
        <v/>
      </c>
      <c s="90" t="str">
        <f>IF('S.D.PASTE SHEET'!L1734="","",'S.D.PASTE SHEET'!L1734)</f>
        <v/>
      </c>
      <c s="90" t="str">
        <f>IF('S.D.PASTE SHEET'!M1734="","",'S.D.PASTE SHEET'!M1734)</f>
        <v/>
      </c>
      <c s="90" t="str">
        <f>IF('S.D.PASTE SHEET'!N1734="","",'S.D.PASTE SHEET'!N1734)</f>
        <v/>
      </c>
      <c s="90" t="str">
        <f>IF('S.D.PASTE SHEET'!O1734="","",'S.D.PASTE SHEET'!O1734)</f>
        <v/>
      </c>
      <c s="90" t="str">
        <f>IF('S.D.PASTE SHEET'!P1734="","",'S.D.PASTE SHEET'!P1734)</f>
        <v/>
      </c>
      <c s="90" t="str">
        <f>IF('S.D.PASTE SHEET'!Q1734="","",'S.D.PASTE SHEET'!Q1734)</f>
        <v/>
      </c>
      <c s="90" t="str">
        <f>IF('S.D.PASTE SHEET'!R1734="","",'S.D.PASTE SHEET'!R1734)</f>
        <v/>
      </c>
      <c s="90" t="str">
        <f>IF('S.D.PASTE SHEET'!S1734="","",'S.D.PASTE SHEET'!S1734)</f>
        <v/>
      </c>
      <c s="90" t="str">
        <f>IF('S.D.PASTE SHEET'!T1734="","",'S.D.PASTE SHEET'!T1734)</f>
        <v/>
      </c>
      <c s="90" t="str">
        <f>IF('S.D.PASTE SHEET'!U1734="","",'S.D.PASTE SHEET'!U1734)</f>
        <v/>
      </c>
      <c s="90" t="str">
        <f>IF('S.D.PASTE SHEET'!V1734="","",'S.D.PASTE SHEET'!V1734)</f>
        <v/>
      </c>
      <c s="90" t="str">
        <f>IF('S.D.PASTE SHEET'!W1734="","",'S.D.PASTE SHEET'!W1734)</f>
        <v/>
      </c>
      <c s="90" t="str">
        <f>IF('S.D.PASTE SHEET'!X1734="","",'S.D.PASTE SHEET'!X1734)</f>
        <v/>
      </c>
      <c s="90" t="str">
        <f>IF('S.D.PASTE SHEET'!Y1734="","",'S.D.PASTE SHEET'!Y1734)</f>
        <v/>
      </c>
      <c s="90" t="str">
        <f>IF('S.D.PASTE SHEET'!Z1734="","",'S.D.PASTE SHEET'!Z1734)</f>
        <v/>
      </c>
      <c s="90" t="str">
        <f>IF('S.D.PASTE SHEET'!AA1734="","",'S.D.PASTE SHEET'!AA1734)</f>
        <v/>
      </c>
      <c s="90" t="str">
        <f>IF('S.D.PASTE SHEET'!AB1734="","",'S.D.PASTE SHEET'!AB1734)</f>
        <v/>
      </c>
      <c s="90" t="str">
        <f>IF('S.D.PASTE SHEET'!AC1734="","",'S.D.PASTE SHEET'!AC1734)</f>
        <v/>
      </c>
      <c s="90" t="str">
        <f>IF('S.D.PASTE SHEET'!AD1734="","",'S.D.PASTE SHEET'!AD1734)</f>
        <v/>
      </c>
      <c s="34"/>
      <c s="32" t="str">
        <f>IF(AK1734="","",IF(AK1734&gt;0,COUNT($AG$2:AG1734),""))</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4" s="32" t="str">
        <f>IF(BC1734="","",IF(BC1734&gt;0,COUNT($AY$2:AY1734),""))</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5" spans="1:66" ht="15.75" customHeight="1">
      <c r="A1735" s="90" t="str">
        <f>IF('S.D.PASTE SHEET'!A1735="","",'S.D.PASTE SHEET'!A1735)</f>
        <v/>
      </c>
      <c s="90" t="str">
        <f>IF('S.D.PASTE SHEET'!B1735="","",'S.D.PASTE SHEET'!B1735)</f>
        <v/>
      </c>
      <c s="90" t="str">
        <f>IF('S.D.PASTE SHEET'!C1735="","",'S.D.PASTE SHEET'!C1735)</f>
        <v/>
      </c>
      <c s="91" t="str">
        <f>IF('S.D.PASTE SHEET'!D1735="","",'S.D.PASTE SHEET'!D1735)</f>
        <v/>
      </c>
      <c s="90" t="str">
        <f>IF('S.D.PASTE SHEET'!E1735="","",UPPER('S.D.PASTE SHEET'!E1735))</f>
        <v/>
      </c>
      <c s="90" t="str">
        <f>IF('S.D.PASTE SHEET'!F1735="","",'S.D.PASTE SHEET'!F1735)</f>
        <v/>
      </c>
      <c s="90" t="str">
        <f>IF('S.D.PASTE SHEET'!G1735="","",UPPER('S.D.PASTE SHEET'!G1735))</f>
        <v/>
      </c>
      <c s="90" t="str">
        <f>IF('S.D.PASTE SHEET'!H1735="","",UPPER('S.D.PASTE SHEET'!H1735))</f>
        <v/>
      </c>
      <c s="90" t="str">
        <f>IF('S.D.PASTE SHEET'!I1735="","",'S.D.PASTE SHEET'!I1735)</f>
        <v/>
      </c>
      <c s="91" t="str">
        <f>IF('S.D.PASTE SHEET'!J1735="","",'S.D.PASTE SHEET'!J1735)</f>
        <v/>
      </c>
      <c s="90" t="str">
        <f>IF('S.D.PASTE SHEET'!K1735="","",'S.D.PASTE SHEET'!K1735)</f>
        <v/>
      </c>
      <c s="90" t="str">
        <f>IF('S.D.PASTE SHEET'!L1735="","",'S.D.PASTE SHEET'!L1735)</f>
        <v/>
      </c>
      <c s="90" t="str">
        <f>IF('S.D.PASTE SHEET'!M1735="","",'S.D.PASTE SHEET'!M1735)</f>
        <v/>
      </c>
      <c s="90" t="str">
        <f>IF('S.D.PASTE SHEET'!N1735="","",'S.D.PASTE SHEET'!N1735)</f>
        <v/>
      </c>
      <c s="90" t="str">
        <f>IF('S.D.PASTE SHEET'!O1735="","",'S.D.PASTE SHEET'!O1735)</f>
        <v/>
      </c>
      <c s="90" t="str">
        <f>IF('S.D.PASTE SHEET'!P1735="","",'S.D.PASTE SHEET'!P1735)</f>
        <v/>
      </c>
      <c s="90" t="str">
        <f>IF('S.D.PASTE SHEET'!Q1735="","",'S.D.PASTE SHEET'!Q1735)</f>
        <v/>
      </c>
      <c s="90" t="str">
        <f>IF('S.D.PASTE SHEET'!R1735="","",'S.D.PASTE SHEET'!R1735)</f>
        <v/>
      </c>
      <c s="90" t="str">
        <f>IF('S.D.PASTE SHEET'!S1735="","",'S.D.PASTE SHEET'!S1735)</f>
        <v/>
      </c>
      <c s="90" t="str">
        <f>IF('S.D.PASTE SHEET'!T1735="","",'S.D.PASTE SHEET'!T1735)</f>
        <v/>
      </c>
      <c s="90" t="str">
        <f>IF('S.D.PASTE SHEET'!U1735="","",'S.D.PASTE SHEET'!U1735)</f>
        <v/>
      </c>
      <c s="90" t="str">
        <f>IF('S.D.PASTE SHEET'!V1735="","",'S.D.PASTE SHEET'!V1735)</f>
        <v/>
      </c>
      <c s="90" t="str">
        <f>IF('S.D.PASTE SHEET'!W1735="","",'S.D.PASTE SHEET'!W1735)</f>
        <v/>
      </c>
      <c s="90" t="str">
        <f>IF('S.D.PASTE SHEET'!X1735="","",'S.D.PASTE SHEET'!X1735)</f>
        <v/>
      </c>
      <c s="90" t="str">
        <f>IF('S.D.PASTE SHEET'!Y1735="","",'S.D.PASTE SHEET'!Y1735)</f>
        <v/>
      </c>
      <c s="90" t="str">
        <f>IF('S.D.PASTE SHEET'!Z1735="","",'S.D.PASTE SHEET'!Z1735)</f>
        <v/>
      </c>
      <c s="90" t="str">
        <f>IF('S.D.PASTE SHEET'!AA1735="","",'S.D.PASTE SHEET'!AA1735)</f>
        <v/>
      </c>
      <c s="90" t="str">
        <f>IF('S.D.PASTE SHEET'!AB1735="","",'S.D.PASTE SHEET'!AB1735)</f>
        <v/>
      </c>
      <c s="90" t="str">
        <f>IF('S.D.PASTE SHEET'!AC1735="","",'S.D.PASTE SHEET'!AC1735)</f>
        <v/>
      </c>
      <c s="90" t="str">
        <f>IF('S.D.PASTE SHEET'!AD1735="","",'S.D.PASTE SHEET'!AD1735)</f>
        <v/>
      </c>
      <c s="34"/>
      <c s="32" t="str">
        <f>IF(AK1735="","",IF(AK1735&gt;0,COUNT($AG$2:AG1735),""))</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5" s="32" t="str">
        <f>IF(BC1735="","",IF(BC1735&gt;0,COUNT($AY$2:AY1735),""))</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6" spans="1:66" ht="15.75" customHeight="1">
      <c r="A1736" s="90" t="str">
        <f>IF('S.D.PASTE SHEET'!A1736="","",'S.D.PASTE SHEET'!A1736)</f>
        <v/>
      </c>
      <c s="90" t="str">
        <f>IF('S.D.PASTE SHEET'!B1736="","",'S.D.PASTE SHEET'!B1736)</f>
        <v/>
      </c>
      <c s="90" t="str">
        <f>IF('S.D.PASTE SHEET'!C1736="","",'S.D.PASTE SHEET'!C1736)</f>
        <v/>
      </c>
      <c s="91" t="str">
        <f>IF('S.D.PASTE SHEET'!D1736="","",'S.D.PASTE SHEET'!D1736)</f>
        <v/>
      </c>
      <c s="90" t="str">
        <f>IF('S.D.PASTE SHEET'!E1736="","",UPPER('S.D.PASTE SHEET'!E1736))</f>
        <v/>
      </c>
      <c s="90" t="str">
        <f>IF('S.D.PASTE SHEET'!F1736="","",'S.D.PASTE SHEET'!F1736)</f>
        <v/>
      </c>
      <c s="90" t="str">
        <f>IF('S.D.PASTE SHEET'!G1736="","",UPPER('S.D.PASTE SHEET'!G1736))</f>
        <v/>
      </c>
      <c s="90" t="str">
        <f>IF('S.D.PASTE SHEET'!H1736="","",UPPER('S.D.PASTE SHEET'!H1736))</f>
        <v/>
      </c>
      <c s="90" t="str">
        <f>IF('S.D.PASTE SHEET'!I1736="","",'S.D.PASTE SHEET'!I1736)</f>
        <v/>
      </c>
      <c s="91" t="str">
        <f>IF('S.D.PASTE SHEET'!J1736="","",'S.D.PASTE SHEET'!J1736)</f>
        <v/>
      </c>
      <c s="90" t="str">
        <f>IF('S.D.PASTE SHEET'!K1736="","",'S.D.PASTE SHEET'!K1736)</f>
        <v/>
      </c>
      <c s="90" t="str">
        <f>IF('S.D.PASTE SHEET'!L1736="","",'S.D.PASTE SHEET'!L1736)</f>
        <v/>
      </c>
      <c s="90" t="str">
        <f>IF('S.D.PASTE SHEET'!M1736="","",'S.D.PASTE SHEET'!M1736)</f>
        <v/>
      </c>
      <c s="90" t="str">
        <f>IF('S.D.PASTE SHEET'!N1736="","",'S.D.PASTE SHEET'!N1736)</f>
        <v/>
      </c>
      <c s="90" t="str">
        <f>IF('S.D.PASTE SHEET'!O1736="","",'S.D.PASTE SHEET'!O1736)</f>
        <v/>
      </c>
      <c s="90" t="str">
        <f>IF('S.D.PASTE SHEET'!P1736="","",'S.D.PASTE SHEET'!P1736)</f>
        <v/>
      </c>
      <c s="90" t="str">
        <f>IF('S.D.PASTE SHEET'!Q1736="","",'S.D.PASTE SHEET'!Q1736)</f>
        <v/>
      </c>
      <c s="90" t="str">
        <f>IF('S.D.PASTE SHEET'!R1736="","",'S.D.PASTE SHEET'!R1736)</f>
        <v/>
      </c>
      <c s="90" t="str">
        <f>IF('S.D.PASTE SHEET'!S1736="","",'S.D.PASTE SHEET'!S1736)</f>
        <v/>
      </c>
      <c s="90" t="str">
        <f>IF('S.D.PASTE SHEET'!T1736="","",'S.D.PASTE SHEET'!T1736)</f>
        <v/>
      </c>
      <c s="90" t="str">
        <f>IF('S.D.PASTE SHEET'!U1736="","",'S.D.PASTE SHEET'!U1736)</f>
        <v/>
      </c>
      <c s="90" t="str">
        <f>IF('S.D.PASTE SHEET'!V1736="","",'S.D.PASTE SHEET'!V1736)</f>
        <v/>
      </c>
      <c s="90" t="str">
        <f>IF('S.D.PASTE SHEET'!W1736="","",'S.D.PASTE SHEET'!W1736)</f>
        <v/>
      </c>
      <c s="90" t="str">
        <f>IF('S.D.PASTE SHEET'!X1736="","",'S.D.PASTE SHEET'!X1736)</f>
        <v/>
      </c>
      <c s="90" t="str">
        <f>IF('S.D.PASTE SHEET'!Y1736="","",'S.D.PASTE SHEET'!Y1736)</f>
        <v/>
      </c>
      <c s="90" t="str">
        <f>IF('S.D.PASTE SHEET'!Z1736="","",'S.D.PASTE SHEET'!Z1736)</f>
        <v/>
      </c>
      <c s="90" t="str">
        <f>IF('S.D.PASTE SHEET'!AA1736="","",'S.D.PASTE SHEET'!AA1736)</f>
        <v/>
      </c>
      <c s="90" t="str">
        <f>IF('S.D.PASTE SHEET'!AB1736="","",'S.D.PASTE SHEET'!AB1736)</f>
        <v/>
      </c>
      <c s="90" t="str">
        <f>IF('S.D.PASTE SHEET'!AC1736="","",'S.D.PASTE SHEET'!AC1736)</f>
        <v/>
      </c>
      <c s="90" t="str">
        <f>IF('S.D.PASTE SHEET'!AD1736="","",'S.D.PASTE SHEET'!AD1736)</f>
        <v/>
      </c>
      <c s="34"/>
      <c s="32" t="str">
        <f>IF(AK1736="","",IF(AK1736&gt;0,COUNT($AG$2:AG1736),""))</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6" s="32" t="str">
        <f>IF(BC1736="","",IF(BC1736&gt;0,COUNT($AY$2:AY1736),""))</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7" spans="1:66" ht="15.75" customHeight="1">
      <c r="A1737" s="90" t="str">
        <f>IF('S.D.PASTE SHEET'!A1737="","",'S.D.PASTE SHEET'!A1737)</f>
        <v/>
      </c>
      <c s="90" t="str">
        <f>IF('S.D.PASTE SHEET'!B1737="","",'S.D.PASTE SHEET'!B1737)</f>
        <v/>
      </c>
      <c s="90" t="str">
        <f>IF('S.D.PASTE SHEET'!C1737="","",'S.D.PASTE SHEET'!C1737)</f>
        <v/>
      </c>
      <c s="91" t="str">
        <f>IF('S.D.PASTE SHEET'!D1737="","",'S.D.PASTE SHEET'!D1737)</f>
        <v/>
      </c>
      <c s="90" t="str">
        <f>IF('S.D.PASTE SHEET'!E1737="","",UPPER('S.D.PASTE SHEET'!E1737))</f>
        <v/>
      </c>
      <c s="90" t="str">
        <f>IF('S.D.PASTE SHEET'!F1737="","",'S.D.PASTE SHEET'!F1737)</f>
        <v/>
      </c>
      <c s="90" t="str">
        <f>IF('S.D.PASTE SHEET'!G1737="","",UPPER('S.D.PASTE SHEET'!G1737))</f>
        <v/>
      </c>
      <c s="90" t="str">
        <f>IF('S.D.PASTE SHEET'!H1737="","",UPPER('S.D.PASTE SHEET'!H1737))</f>
        <v/>
      </c>
      <c s="90" t="str">
        <f>IF('S.D.PASTE SHEET'!I1737="","",'S.D.PASTE SHEET'!I1737)</f>
        <v/>
      </c>
      <c s="91" t="str">
        <f>IF('S.D.PASTE SHEET'!J1737="","",'S.D.PASTE SHEET'!J1737)</f>
        <v/>
      </c>
      <c s="90" t="str">
        <f>IF('S.D.PASTE SHEET'!K1737="","",'S.D.PASTE SHEET'!K1737)</f>
        <v/>
      </c>
      <c s="90" t="str">
        <f>IF('S.D.PASTE SHEET'!L1737="","",'S.D.PASTE SHEET'!L1737)</f>
        <v/>
      </c>
      <c s="90" t="str">
        <f>IF('S.D.PASTE SHEET'!M1737="","",'S.D.PASTE SHEET'!M1737)</f>
        <v/>
      </c>
      <c s="90" t="str">
        <f>IF('S.D.PASTE SHEET'!N1737="","",'S.D.PASTE SHEET'!N1737)</f>
        <v/>
      </c>
      <c s="90" t="str">
        <f>IF('S.D.PASTE SHEET'!O1737="","",'S.D.PASTE SHEET'!O1737)</f>
        <v/>
      </c>
      <c s="90" t="str">
        <f>IF('S.D.PASTE SHEET'!P1737="","",'S.D.PASTE SHEET'!P1737)</f>
        <v/>
      </c>
      <c s="90" t="str">
        <f>IF('S.D.PASTE SHEET'!Q1737="","",'S.D.PASTE SHEET'!Q1737)</f>
        <v/>
      </c>
      <c s="90" t="str">
        <f>IF('S.D.PASTE SHEET'!R1737="","",'S.D.PASTE SHEET'!R1737)</f>
        <v/>
      </c>
      <c s="90" t="str">
        <f>IF('S.D.PASTE SHEET'!S1737="","",'S.D.PASTE SHEET'!S1737)</f>
        <v/>
      </c>
      <c s="90" t="str">
        <f>IF('S.D.PASTE SHEET'!T1737="","",'S.D.PASTE SHEET'!T1737)</f>
        <v/>
      </c>
      <c s="90" t="str">
        <f>IF('S.D.PASTE SHEET'!U1737="","",'S.D.PASTE SHEET'!U1737)</f>
        <v/>
      </c>
      <c s="90" t="str">
        <f>IF('S.D.PASTE SHEET'!V1737="","",'S.D.PASTE SHEET'!V1737)</f>
        <v/>
      </c>
      <c s="90" t="str">
        <f>IF('S.D.PASTE SHEET'!W1737="","",'S.D.PASTE SHEET'!W1737)</f>
        <v/>
      </c>
      <c s="90" t="str">
        <f>IF('S.D.PASTE SHEET'!X1737="","",'S.D.PASTE SHEET'!X1737)</f>
        <v/>
      </c>
      <c s="90" t="str">
        <f>IF('S.D.PASTE SHEET'!Y1737="","",'S.D.PASTE SHEET'!Y1737)</f>
        <v/>
      </c>
      <c s="90" t="str">
        <f>IF('S.D.PASTE SHEET'!Z1737="","",'S.D.PASTE SHEET'!Z1737)</f>
        <v/>
      </c>
      <c s="90" t="str">
        <f>IF('S.D.PASTE SHEET'!AA1737="","",'S.D.PASTE SHEET'!AA1737)</f>
        <v/>
      </c>
      <c s="90" t="str">
        <f>IF('S.D.PASTE SHEET'!AB1737="","",'S.D.PASTE SHEET'!AB1737)</f>
        <v/>
      </c>
      <c s="90" t="str">
        <f>IF('S.D.PASTE SHEET'!AC1737="","",'S.D.PASTE SHEET'!AC1737)</f>
        <v/>
      </c>
      <c s="90" t="str">
        <f>IF('S.D.PASTE SHEET'!AD1737="","",'S.D.PASTE SHEET'!AD1737)</f>
        <v/>
      </c>
      <c s="34"/>
      <c s="32" t="str">
        <f>IF(AK1737="","",IF(AK1737&gt;0,COUNT($AG$2:AG1737),""))</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7" s="32" t="str">
        <f>IF(BC1737="","",IF(BC1737&gt;0,COUNT($AY$2:AY1737),""))</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8" spans="1:66" ht="15.75" customHeight="1">
      <c r="A1738" s="90" t="str">
        <f>IF('S.D.PASTE SHEET'!A1738="","",'S.D.PASTE SHEET'!A1738)</f>
        <v/>
      </c>
      <c s="90" t="str">
        <f>IF('S.D.PASTE SHEET'!B1738="","",'S.D.PASTE SHEET'!B1738)</f>
        <v/>
      </c>
      <c s="90" t="str">
        <f>IF('S.D.PASTE SHEET'!C1738="","",'S.D.PASTE SHEET'!C1738)</f>
        <v/>
      </c>
      <c s="91" t="str">
        <f>IF('S.D.PASTE SHEET'!D1738="","",'S.D.PASTE SHEET'!D1738)</f>
        <v/>
      </c>
      <c s="90" t="str">
        <f>IF('S.D.PASTE SHEET'!E1738="","",UPPER('S.D.PASTE SHEET'!E1738))</f>
        <v/>
      </c>
      <c s="90" t="str">
        <f>IF('S.D.PASTE SHEET'!F1738="","",'S.D.PASTE SHEET'!F1738)</f>
        <v/>
      </c>
      <c s="90" t="str">
        <f>IF('S.D.PASTE SHEET'!G1738="","",UPPER('S.D.PASTE SHEET'!G1738))</f>
        <v/>
      </c>
      <c s="90" t="str">
        <f>IF('S.D.PASTE SHEET'!H1738="","",UPPER('S.D.PASTE SHEET'!H1738))</f>
        <v/>
      </c>
      <c s="90" t="str">
        <f>IF('S.D.PASTE SHEET'!I1738="","",'S.D.PASTE SHEET'!I1738)</f>
        <v/>
      </c>
      <c s="91" t="str">
        <f>IF('S.D.PASTE SHEET'!J1738="","",'S.D.PASTE SHEET'!J1738)</f>
        <v/>
      </c>
      <c s="90" t="str">
        <f>IF('S.D.PASTE SHEET'!K1738="","",'S.D.PASTE SHEET'!K1738)</f>
        <v/>
      </c>
      <c s="90" t="str">
        <f>IF('S.D.PASTE SHEET'!L1738="","",'S.D.PASTE SHEET'!L1738)</f>
        <v/>
      </c>
      <c s="90" t="str">
        <f>IF('S.D.PASTE SHEET'!M1738="","",'S.D.PASTE SHEET'!M1738)</f>
        <v/>
      </c>
      <c s="90" t="str">
        <f>IF('S.D.PASTE SHEET'!N1738="","",'S.D.PASTE SHEET'!N1738)</f>
        <v/>
      </c>
      <c s="90" t="str">
        <f>IF('S.D.PASTE SHEET'!O1738="","",'S.D.PASTE SHEET'!O1738)</f>
        <v/>
      </c>
      <c s="90" t="str">
        <f>IF('S.D.PASTE SHEET'!P1738="","",'S.D.PASTE SHEET'!P1738)</f>
        <v/>
      </c>
      <c s="90" t="str">
        <f>IF('S.D.PASTE SHEET'!Q1738="","",'S.D.PASTE SHEET'!Q1738)</f>
        <v/>
      </c>
      <c s="90" t="str">
        <f>IF('S.D.PASTE SHEET'!R1738="","",'S.D.PASTE SHEET'!R1738)</f>
        <v/>
      </c>
      <c s="90" t="str">
        <f>IF('S.D.PASTE SHEET'!S1738="","",'S.D.PASTE SHEET'!S1738)</f>
        <v/>
      </c>
      <c s="90" t="str">
        <f>IF('S.D.PASTE SHEET'!T1738="","",'S.D.PASTE SHEET'!T1738)</f>
        <v/>
      </c>
      <c s="90" t="str">
        <f>IF('S.D.PASTE SHEET'!U1738="","",'S.D.PASTE SHEET'!U1738)</f>
        <v/>
      </c>
      <c s="90" t="str">
        <f>IF('S.D.PASTE SHEET'!V1738="","",'S.D.PASTE SHEET'!V1738)</f>
        <v/>
      </c>
      <c s="90" t="str">
        <f>IF('S.D.PASTE SHEET'!W1738="","",'S.D.PASTE SHEET'!W1738)</f>
        <v/>
      </c>
      <c s="90" t="str">
        <f>IF('S.D.PASTE SHEET'!X1738="","",'S.D.PASTE SHEET'!X1738)</f>
        <v/>
      </c>
      <c s="90" t="str">
        <f>IF('S.D.PASTE SHEET'!Y1738="","",'S.D.PASTE SHEET'!Y1738)</f>
        <v/>
      </c>
      <c s="90" t="str">
        <f>IF('S.D.PASTE SHEET'!Z1738="","",'S.D.PASTE SHEET'!Z1738)</f>
        <v/>
      </c>
      <c s="90" t="str">
        <f>IF('S.D.PASTE SHEET'!AA1738="","",'S.D.PASTE SHEET'!AA1738)</f>
        <v/>
      </c>
      <c s="90" t="str">
        <f>IF('S.D.PASTE SHEET'!AB1738="","",'S.D.PASTE SHEET'!AB1738)</f>
        <v/>
      </c>
      <c s="90" t="str">
        <f>IF('S.D.PASTE SHEET'!AC1738="","",'S.D.PASTE SHEET'!AC1738)</f>
        <v/>
      </c>
      <c s="90" t="str">
        <f>IF('S.D.PASTE SHEET'!AD1738="","",'S.D.PASTE SHEET'!AD1738)</f>
        <v/>
      </c>
      <c s="34"/>
      <c s="32" t="str">
        <f>IF(AK1738="","",IF(AK1738&gt;0,COUNT($AG$2:AG1738),""))</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8" s="32" t="str">
        <f>IF(BC1738="","",IF(BC1738&gt;0,COUNT($AY$2:AY1738),""))</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39" spans="1:66" ht="15.75" customHeight="1">
      <c r="A1739" s="90" t="str">
        <f>IF('S.D.PASTE SHEET'!A1739="","",'S.D.PASTE SHEET'!A1739)</f>
        <v/>
      </c>
      <c s="90" t="str">
        <f>IF('S.D.PASTE SHEET'!B1739="","",'S.D.PASTE SHEET'!B1739)</f>
        <v/>
      </c>
      <c s="90" t="str">
        <f>IF('S.D.PASTE SHEET'!C1739="","",'S.D.PASTE SHEET'!C1739)</f>
        <v/>
      </c>
      <c s="91" t="str">
        <f>IF('S.D.PASTE SHEET'!D1739="","",'S.D.PASTE SHEET'!D1739)</f>
        <v/>
      </c>
      <c s="90" t="str">
        <f>IF('S.D.PASTE SHEET'!E1739="","",UPPER('S.D.PASTE SHEET'!E1739))</f>
        <v/>
      </c>
      <c s="90" t="str">
        <f>IF('S.D.PASTE SHEET'!F1739="","",'S.D.PASTE SHEET'!F1739)</f>
        <v/>
      </c>
      <c s="90" t="str">
        <f>IF('S.D.PASTE SHEET'!G1739="","",UPPER('S.D.PASTE SHEET'!G1739))</f>
        <v/>
      </c>
      <c s="90" t="str">
        <f>IF('S.D.PASTE SHEET'!H1739="","",UPPER('S.D.PASTE SHEET'!H1739))</f>
        <v/>
      </c>
      <c s="90" t="str">
        <f>IF('S.D.PASTE SHEET'!I1739="","",'S.D.PASTE SHEET'!I1739)</f>
        <v/>
      </c>
      <c s="91" t="str">
        <f>IF('S.D.PASTE SHEET'!J1739="","",'S.D.PASTE SHEET'!J1739)</f>
        <v/>
      </c>
      <c s="90" t="str">
        <f>IF('S.D.PASTE SHEET'!K1739="","",'S.D.PASTE SHEET'!K1739)</f>
        <v/>
      </c>
      <c s="90" t="str">
        <f>IF('S.D.PASTE SHEET'!L1739="","",'S.D.PASTE SHEET'!L1739)</f>
        <v/>
      </c>
      <c s="90" t="str">
        <f>IF('S.D.PASTE SHEET'!M1739="","",'S.D.PASTE SHEET'!M1739)</f>
        <v/>
      </c>
      <c s="90" t="str">
        <f>IF('S.D.PASTE SHEET'!N1739="","",'S.D.PASTE SHEET'!N1739)</f>
        <v/>
      </c>
      <c s="90" t="str">
        <f>IF('S.D.PASTE SHEET'!O1739="","",'S.D.PASTE SHEET'!O1739)</f>
        <v/>
      </c>
      <c s="90" t="str">
        <f>IF('S.D.PASTE SHEET'!P1739="","",'S.D.PASTE SHEET'!P1739)</f>
        <v/>
      </c>
      <c s="90" t="str">
        <f>IF('S.D.PASTE SHEET'!Q1739="","",'S.D.PASTE SHEET'!Q1739)</f>
        <v/>
      </c>
      <c s="90" t="str">
        <f>IF('S.D.PASTE SHEET'!R1739="","",'S.D.PASTE SHEET'!R1739)</f>
        <v/>
      </c>
      <c s="90" t="str">
        <f>IF('S.D.PASTE SHEET'!S1739="","",'S.D.PASTE SHEET'!S1739)</f>
        <v/>
      </c>
      <c s="90" t="str">
        <f>IF('S.D.PASTE SHEET'!T1739="","",'S.D.PASTE SHEET'!T1739)</f>
        <v/>
      </c>
      <c s="90" t="str">
        <f>IF('S.D.PASTE SHEET'!U1739="","",'S.D.PASTE SHEET'!U1739)</f>
        <v/>
      </c>
      <c s="90" t="str">
        <f>IF('S.D.PASTE SHEET'!V1739="","",'S.D.PASTE SHEET'!V1739)</f>
        <v/>
      </c>
      <c s="90" t="str">
        <f>IF('S.D.PASTE SHEET'!W1739="","",'S.D.PASTE SHEET'!W1739)</f>
        <v/>
      </c>
      <c s="90" t="str">
        <f>IF('S.D.PASTE SHEET'!X1739="","",'S.D.PASTE SHEET'!X1739)</f>
        <v/>
      </c>
      <c s="90" t="str">
        <f>IF('S.D.PASTE SHEET'!Y1739="","",'S.D.PASTE SHEET'!Y1739)</f>
        <v/>
      </c>
      <c s="90" t="str">
        <f>IF('S.D.PASTE SHEET'!Z1739="","",'S.D.PASTE SHEET'!Z1739)</f>
        <v/>
      </c>
      <c s="90" t="str">
        <f>IF('S.D.PASTE SHEET'!AA1739="","",'S.D.PASTE SHEET'!AA1739)</f>
        <v/>
      </c>
      <c s="90" t="str">
        <f>IF('S.D.PASTE SHEET'!AB1739="","",'S.D.PASTE SHEET'!AB1739)</f>
        <v/>
      </c>
      <c s="90" t="str">
        <f>IF('S.D.PASTE SHEET'!AC1739="","",'S.D.PASTE SHEET'!AC1739)</f>
        <v/>
      </c>
      <c s="90" t="str">
        <f>IF('S.D.PASTE SHEET'!AD1739="","",'S.D.PASTE SHEET'!AD1739)</f>
        <v/>
      </c>
      <c s="34"/>
      <c s="32" t="str">
        <f>IF(AK1739="","",IF(AK1739&gt;0,COUNT($AG$2:AG1739),""))</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39" s="32" t="str">
        <f>IF(BC1739="","",IF(BC1739&gt;0,COUNT($AY$2:AY1739),""))</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0" spans="1:66" ht="15.75" customHeight="1">
      <c r="A1740" s="90" t="str">
        <f>IF('S.D.PASTE SHEET'!A1740="","",'S.D.PASTE SHEET'!A1740)</f>
        <v/>
      </c>
      <c s="90" t="str">
        <f>IF('S.D.PASTE SHEET'!B1740="","",'S.D.PASTE SHEET'!B1740)</f>
        <v/>
      </c>
      <c s="90" t="str">
        <f>IF('S.D.PASTE SHEET'!C1740="","",'S.D.PASTE SHEET'!C1740)</f>
        <v/>
      </c>
      <c s="91" t="str">
        <f>IF('S.D.PASTE SHEET'!D1740="","",'S.D.PASTE SHEET'!D1740)</f>
        <v/>
      </c>
      <c s="90" t="str">
        <f>IF('S.D.PASTE SHEET'!E1740="","",UPPER('S.D.PASTE SHEET'!E1740))</f>
        <v/>
      </c>
      <c s="90" t="str">
        <f>IF('S.D.PASTE SHEET'!F1740="","",'S.D.PASTE SHEET'!F1740)</f>
        <v/>
      </c>
      <c s="90" t="str">
        <f>IF('S.D.PASTE SHEET'!G1740="","",UPPER('S.D.PASTE SHEET'!G1740))</f>
        <v/>
      </c>
      <c s="90" t="str">
        <f>IF('S.D.PASTE SHEET'!H1740="","",UPPER('S.D.PASTE SHEET'!H1740))</f>
        <v/>
      </c>
      <c s="90" t="str">
        <f>IF('S.D.PASTE SHEET'!I1740="","",'S.D.PASTE SHEET'!I1740)</f>
        <v/>
      </c>
      <c s="91" t="str">
        <f>IF('S.D.PASTE SHEET'!J1740="","",'S.D.PASTE SHEET'!J1740)</f>
        <v/>
      </c>
      <c s="90" t="str">
        <f>IF('S.D.PASTE SHEET'!K1740="","",'S.D.PASTE SHEET'!K1740)</f>
        <v/>
      </c>
      <c s="90" t="str">
        <f>IF('S.D.PASTE SHEET'!L1740="","",'S.D.PASTE SHEET'!L1740)</f>
        <v/>
      </c>
      <c s="90" t="str">
        <f>IF('S.D.PASTE SHEET'!M1740="","",'S.D.PASTE SHEET'!M1740)</f>
        <v/>
      </c>
      <c s="90" t="str">
        <f>IF('S.D.PASTE SHEET'!N1740="","",'S.D.PASTE SHEET'!N1740)</f>
        <v/>
      </c>
      <c s="90" t="str">
        <f>IF('S.D.PASTE SHEET'!O1740="","",'S.D.PASTE SHEET'!O1740)</f>
        <v/>
      </c>
      <c s="90" t="str">
        <f>IF('S.D.PASTE SHEET'!P1740="","",'S.D.PASTE SHEET'!P1740)</f>
        <v/>
      </c>
      <c s="90" t="str">
        <f>IF('S.D.PASTE SHEET'!Q1740="","",'S.D.PASTE SHEET'!Q1740)</f>
        <v/>
      </c>
      <c s="90" t="str">
        <f>IF('S.D.PASTE SHEET'!R1740="","",'S.D.PASTE SHEET'!R1740)</f>
        <v/>
      </c>
      <c s="90" t="str">
        <f>IF('S.D.PASTE SHEET'!S1740="","",'S.D.PASTE SHEET'!S1740)</f>
        <v/>
      </c>
      <c s="90" t="str">
        <f>IF('S.D.PASTE SHEET'!T1740="","",'S.D.PASTE SHEET'!T1740)</f>
        <v/>
      </c>
      <c s="90" t="str">
        <f>IF('S.D.PASTE SHEET'!U1740="","",'S.D.PASTE SHEET'!U1740)</f>
        <v/>
      </c>
      <c s="90" t="str">
        <f>IF('S.D.PASTE SHEET'!V1740="","",'S.D.PASTE SHEET'!V1740)</f>
        <v/>
      </c>
      <c s="90" t="str">
        <f>IF('S.D.PASTE SHEET'!W1740="","",'S.D.PASTE SHEET'!W1740)</f>
        <v/>
      </c>
      <c s="90" t="str">
        <f>IF('S.D.PASTE SHEET'!X1740="","",'S.D.PASTE SHEET'!X1740)</f>
        <v/>
      </c>
      <c s="90" t="str">
        <f>IF('S.D.PASTE SHEET'!Y1740="","",'S.D.PASTE SHEET'!Y1740)</f>
        <v/>
      </c>
      <c s="90" t="str">
        <f>IF('S.D.PASTE SHEET'!Z1740="","",'S.D.PASTE SHEET'!Z1740)</f>
        <v/>
      </c>
      <c s="90" t="str">
        <f>IF('S.D.PASTE SHEET'!AA1740="","",'S.D.PASTE SHEET'!AA1740)</f>
        <v/>
      </c>
      <c s="90" t="str">
        <f>IF('S.D.PASTE SHEET'!AB1740="","",'S.D.PASTE SHEET'!AB1740)</f>
        <v/>
      </c>
      <c s="90" t="str">
        <f>IF('S.D.PASTE SHEET'!AC1740="","",'S.D.PASTE SHEET'!AC1740)</f>
        <v/>
      </c>
      <c s="90" t="str">
        <f>IF('S.D.PASTE SHEET'!AD1740="","",'S.D.PASTE SHEET'!AD1740)</f>
        <v/>
      </c>
      <c s="34"/>
      <c s="32" t="str">
        <f>IF(AK1740="","",IF(AK1740&gt;0,COUNT($AG$2:AG1740),""))</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40" s="32" t="str">
        <f>IF(BC1740="","",IF(BC1740&gt;0,COUNT($AY$2:AY1740),""))</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1" spans="1:66" ht="15.75" customHeight="1">
      <c r="A1741" s="90" t="str">
        <f>IF('S.D.PASTE SHEET'!A1741="","",'S.D.PASTE SHEET'!A1741)</f>
        <v/>
      </c>
      <c s="90" t="str">
        <f>IF('S.D.PASTE SHEET'!B1741="","",'S.D.PASTE SHEET'!B1741)</f>
        <v/>
      </c>
      <c s="90" t="str">
        <f>IF('S.D.PASTE SHEET'!C1741="","",'S.D.PASTE SHEET'!C1741)</f>
        <v/>
      </c>
      <c s="91" t="str">
        <f>IF('S.D.PASTE SHEET'!D1741="","",'S.D.PASTE SHEET'!D1741)</f>
        <v/>
      </c>
      <c s="90" t="str">
        <f>IF('S.D.PASTE SHEET'!E1741="","",UPPER('S.D.PASTE SHEET'!E1741))</f>
        <v/>
      </c>
      <c s="90" t="str">
        <f>IF('S.D.PASTE SHEET'!F1741="","",'S.D.PASTE SHEET'!F1741)</f>
        <v/>
      </c>
      <c s="90" t="str">
        <f>IF('S.D.PASTE SHEET'!G1741="","",UPPER('S.D.PASTE SHEET'!G1741))</f>
        <v/>
      </c>
      <c s="90" t="str">
        <f>IF('S.D.PASTE SHEET'!H1741="","",UPPER('S.D.PASTE SHEET'!H1741))</f>
        <v/>
      </c>
      <c s="90" t="str">
        <f>IF('S.D.PASTE SHEET'!I1741="","",'S.D.PASTE SHEET'!I1741)</f>
        <v/>
      </c>
      <c s="91" t="str">
        <f>IF('S.D.PASTE SHEET'!J1741="","",'S.D.PASTE SHEET'!J1741)</f>
        <v/>
      </c>
      <c s="90" t="str">
        <f>IF('S.D.PASTE SHEET'!K1741="","",'S.D.PASTE SHEET'!K1741)</f>
        <v/>
      </c>
      <c s="90" t="str">
        <f>IF('S.D.PASTE SHEET'!L1741="","",'S.D.PASTE SHEET'!L1741)</f>
        <v/>
      </c>
      <c s="90" t="str">
        <f>IF('S.D.PASTE SHEET'!M1741="","",'S.D.PASTE SHEET'!M1741)</f>
        <v/>
      </c>
      <c s="90" t="str">
        <f>IF('S.D.PASTE SHEET'!N1741="","",'S.D.PASTE SHEET'!N1741)</f>
        <v/>
      </c>
      <c s="90" t="str">
        <f>IF('S.D.PASTE SHEET'!O1741="","",'S.D.PASTE SHEET'!O1741)</f>
        <v/>
      </c>
      <c s="90" t="str">
        <f>IF('S.D.PASTE SHEET'!P1741="","",'S.D.PASTE SHEET'!P1741)</f>
        <v/>
      </c>
      <c s="90" t="str">
        <f>IF('S.D.PASTE SHEET'!Q1741="","",'S.D.PASTE SHEET'!Q1741)</f>
        <v/>
      </c>
      <c s="90" t="str">
        <f>IF('S.D.PASTE SHEET'!R1741="","",'S.D.PASTE SHEET'!R1741)</f>
        <v/>
      </c>
      <c s="90" t="str">
        <f>IF('S.D.PASTE SHEET'!S1741="","",'S.D.PASTE SHEET'!S1741)</f>
        <v/>
      </c>
      <c s="90" t="str">
        <f>IF('S.D.PASTE SHEET'!T1741="","",'S.D.PASTE SHEET'!T1741)</f>
        <v/>
      </c>
      <c s="90" t="str">
        <f>IF('S.D.PASTE SHEET'!U1741="","",'S.D.PASTE SHEET'!U1741)</f>
        <v/>
      </c>
      <c s="90" t="str">
        <f>IF('S.D.PASTE SHEET'!V1741="","",'S.D.PASTE SHEET'!V1741)</f>
        <v/>
      </c>
      <c s="90" t="str">
        <f>IF('S.D.PASTE SHEET'!W1741="","",'S.D.PASTE SHEET'!W1741)</f>
        <v/>
      </c>
      <c s="90" t="str">
        <f>IF('S.D.PASTE SHEET'!X1741="","",'S.D.PASTE SHEET'!X1741)</f>
        <v/>
      </c>
      <c s="90" t="str">
        <f>IF('S.D.PASTE SHEET'!Y1741="","",'S.D.PASTE SHEET'!Y1741)</f>
        <v/>
      </c>
      <c s="90" t="str">
        <f>IF('S.D.PASTE SHEET'!Z1741="","",'S.D.PASTE SHEET'!Z1741)</f>
        <v/>
      </c>
      <c s="90" t="str">
        <f>IF('S.D.PASTE SHEET'!AA1741="","",'S.D.PASTE SHEET'!AA1741)</f>
        <v/>
      </c>
      <c s="90" t="str">
        <f>IF('S.D.PASTE SHEET'!AB1741="","",'S.D.PASTE SHEET'!AB1741)</f>
        <v/>
      </c>
      <c s="90" t="str">
        <f>IF('S.D.PASTE SHEET'!AC1741="","",'S.D.PASTE SHEET'!AC1741)</f>
        <v/>
      </c>
      <c s="90" t="str">
        <f>IF('S.D.PASTE SHEET'!AD1741="","",'S.D.PASTE SHEET'!AD1741)</f>
        <v/>
      </c>
      <c s="34"/>
      <c s="32" t="str">
        <f>IF(AK1741="","",IF(AK1741&gt;0,COUNT($AG$2:AG1741),""))</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41" s="32" t="str">
        <f>IF(BC1741="","",IF(BC1741&gt;0,COUNT($AY$2:AY1741),""))</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2" spans="1:66" ht="15.75" customHeight="1">
      <c r="A1742" s="90" t="str">
        <f>IF('S.D.PASTE SHEET'!A1742="","",'S.D.PASTE SHEET'!A1742)</f>
        <v/>
      </c>
      <c s="90" t="str">
        <f>IF('S.D.PASTE SHEET'!B1742="","",'S.D.PASTE SHEET'!B1742)</f>
        <v/>
      </c>
      <c s="90" t="str">
        <f>IF('S.D.PASTE SHEET'!C1742="","",'S.D.PASTE SHEET'!C1742)</f>
        <v/>
      </c>
      <c s="91" t="str">
        <f>IF('S.D.PASTE SHEET'!D1742="","",'S.D.PASTE SHEET'!D1742)</f>
        <v/>
      </c>
      <c s="90" t="str">
        <f>IF('S.D.PASTE SHEET'!E1742="","",UPPER('S.D.PASTE SHEET'!E1742))</f>
        <v/>
      </c>
      <c s="90" t="str">
        <f>IF('S.D.PASTE SHEET'!F1742="","",'S.D.PASTE SHEET'!F1742)</f>
        <v/>
      </c>
      <c s="90" t="str">
        <f>IF('S.D.PASTE SHEET'!G1742="","",UPPER('S.D.PASTE SHEET'!G1742))</f>
        <v/>
      </c>
      <c s="90" t="str">
        <f>IF('S.D.PASTE SHEET'!H1742="","",UPPER('S.D.PASTE SHEET'!H1742))</f>
        <v/>
      </c>
      <c s="90" t="str">
        <f>IF('S.D.PASTE SHEET'!I1742="","",'S.D.PASTE SHEET'!I1742)</f>
        <v/>
      </c>
      <c s="91" t="str">
        <f>IF('S.D.PASTE SHEET'!J1742="","",'S.D.PASTE SHEET'!J1742)</f>
        <v/>
      </c>
      <c s="90" t="str">
        <f>IF('S.D.PASTE SHEET'!K1742="","",'S.D.PASTE SHEET'!K1742)</f>
        <v/>
      </c>
      <c s="90" t="str">
        <f>IF('S.D.PASTE SHEET'!L1742="","",'S.D.PASTE SHEET'!L1742)</f>
        <v/>
      </c>
      <c s="90" t="str">
        <f>IF('S.D.PASTE SHEET'!M1742="","",'S.D.PASTE SHEET'!M1742)</f>
        <v/>
      </c>
      <c s="90" t="str">
        <f>IF('S.D.PASTE SHEET'!N1742="","",'S.D.PASTE SHEET'!N1742)</f>
        <v/>
      </c>
      <c s="90" t="str">
        <f>IF('S.D.PASTE SHEET'!O1742="","",'S.D.PASTE SHEET'!O1742)</f>
        <v/>
      </c>
      <c s="90" t="str">
        <f>IF('S.D.PASTE SHEET'!P1742="","",'S.D.PASTE SHEET'!P1742)</f>
        <v/>
      </c>
      <c s="90" t="str">
        <f>IF('S.D.PASTE SHEET'!Q1742="","",'S.D.PASTE SHEET'!Q1742)</f>
        <v/>
      </c>
      <c s="90" t="str">
        <f>IF('S.D.PASTE SHEET'!R1742="","",'S.D.PASTE SHEET'!R1742)</f>
        <v/>
      </c>
      <c s="90" t="str">
        <f>IF('S.D.PASTE SHEET'!S1742="","",'S.D.PASTE SHEET'!S1742)</f>
        <v/>
      </c>
      <c s="90" t="str">
        <f>IF('S.D.PASTE SHEET'!T1742="","",'S.D.PASTE SHEET'!T1742)</f>
        <v/>
      </c>
      <c s="90" t="str">
        <f>IF('S.D.PASTE SHEET'!U1742="","",'S.D.PASTE SHEET'!U1742)</f>
        <v/>
      </c>
      <c s="90" t="str">
        <f>IF('S.D.PASTE SHEET'!V1742="","",'S.D.PASTE SHEET'!V1742)</f>
        <v/>
      </c>
      <c s="90" t="str">
        <f>IF('S.D.PASTE SHEET'!W1742="","",'S.D.PASTE SHEET'!W1742)</f>
        <v/>
      </c>
      <c s="90" t="str">
        <f>IF('S.D.PASTE SHEET'!X1742="","",'S.D.PASTE SHEET'!X1742)</f>
        <v/>
      </c>
      <c s="90" t="str">
        <f>IF('S.D.PASTE SHEET'!Y1742="","",'S.D.PASTE SHEET'!Y1742)</f>
        <v/>
      </c>
      <c s="90" t="str">
        <f>IF('S.D.PASTE SHEET'!Z1742="","",'S.D.PASTE SHEET'!Z1742)</f>
        <v/>
      </c>
      <c s="90" t="str">
        <f>IF('S.D.PASTE SHEET'!AA1742="","",'S.D.PASTE SHEET'!AA1742)</f>
        <v/>
      </c>
      <c s="90" t="str">
        <f>IF('S.D.PASTE SHEET'!AB1742="","",'S.D.PASTE SHEET'!AB1742)</f>
        <v/>
      </c>
      <c s="90" t="str">
        <f>IF('S.D.PASTE SHEET'!AC1742="","",'S.D.PASTE SHEET'!AC1742)</f>
        <v/>
      </c>
      <c s="90" t="str">
        <f>IF('S.D.PASTE SHEET'!AD1742="","",'S.D.PASTE SHEET'!AD1742)</f>
        <v/>
      </c>
      <c s="34"/>
      <c s="32" t="str">
        <f>IF(AK1742="","",IF(AK1742&gt;0,COUNT($AG$2:AG1742),""))</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42" s="32" t="str">
        <f>IF(BC1742="","",IF(BC1742&gt;0,COUNT($AY$2:AY1742),""))</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3" spans="1:66" ht="15.75" customHeight="1">
      <c r="A1743" s="90" t="str">
        <f>IF('S.D.PASTE SHEET'!A1743="","",'S.D.PASTE SHEET'!A1743)</f>
        <v/>
      </c>
      <c s="90" t="str">
        <f>IF('S.D.PASTE SHEET'!B1743="","",'S.D.PASTE SHEET'!B1743)</f>
        <v/>
      </c>
      <c s="90" t="str">
        <f>IF('S.D.PASTE SHEET'!C1743="","",'S.D.PASTE SHEET'!C1743)</f>
        <v/>
      </c>
      <c s="91" t="str">
        <f>IF('S.D.PASTE SHEET'!D1743="","",'S.D.PASTE SHEET'!D1743)</f>
        <v/>
      </c>
      <c s="90" t="str">
        <f>IF('S.D.PASTE SHEET'!E1743="","",UPPER('S.D.PASTE SHEET'!E1743))</f>
        <v/>
      </c>
      <c s="90" t="str">
        <f>IF('S.D.PASTE SHEET'!F1743="","",'S.D.PASTE SHEET'!F1743)</f>
        <v/>
      </c>
      <c s="90" t="str">
        <f>IF('S.D.PASTE SHEET'!G1743="","",UPPER('S.D.PASTE SHEET'!G1743))</f>
        <v/>
      </c>
      <c s="90" t="str">
        <f>IF('S.D.PASTE SHEET'!H1743="","",UPPER('S.D.PASTE SHEET'!H1743))</f>
        <v/>
      </c>
      <c s="90" t="str">
        <f>IF('S.D.PASTE SHEET'!I1743="","",'S.D.PASTE SHEET'!I1743)</f>
        <v/>
      </c>
      <c s="91" t="str">
        <f>IF('S.D.PASTE SHEET'!J1743="","",'S.D.PASTE SHEET'!J1743)</f>
        <v/>
      </c>
      <c s="90" t="str">
        <f>IF('S.D.PASTE SHEET'!K1743="","",'S.D.PASTE SHEET'!K1743)</f>
        <v/>
      </c>
      <c s="90" t="str">
        <f>IF('S.D.PASTE SHEET'!L1743="","",'S.D.PASTE SHEET'!L1743)</f>
        <v/>
      </c>
      <c s="90" t="str">
        <f>IF('S.D.PASTE SHEET'!M1743="","",'S.D.PASTE SHEET'!M1743)</f>
        <v/>
      </c>
      <c s="90" t="str">
        <f>IF('S.D.PASTE SHEET'!N1743="","",'S.D.PASTE SHEET'!N1743)</f>
        <v/>
      </c>
      <c s="90" t="str">
        <f>IF('S.D.PASTE SHEET'!O1743="","",'S.D.PASTE SHEET'!O1743)</f>
        <v/>
      </c>
      <c s="90" t="str">
        <f>IF('S.D.PASTE SHEET'!P1743="","",'S.D.PASTE SHEET'!P1743)</f>
        <v/>
      </c>
      <c s="90" t="str">
        <f>IF('S.D.PASTE SHEET'!Q1743="","",'S.D.PASTE SHEET'!Q1743)</f>
        <v/>
      </c>
      <c s="90" t="str">
        <f>IF('S.D.PASTE SHEET'!R1743="","",'S.D.PASTE SHEET'!R1743)</f>
        <v/>
      </c>
      <c s="90" t="str">
        <f>IF('S.D.PASTE SHEET'!S1743="","",'S.D.PASTE SHEET'!S1743)</f>
        <v/>
      </c>
      <c s="90" t="str">
        <f>IF('S.D.PASTE SHEET'!T1743="","",'S.D.PASTE SHEET'!T1743)</f>
        <v/>
      </c>
      <c s="90" t="str">
        <f>IF('S.D.PASTE SHEET'!U1743="","",'S.D.PASTE SHEET'!U1743)</f>
        <v/>
      </c>
      <c s="90" t="str">
        <f>IF('S.D.PASTE SHEET'!V1743="","",'S.D.PASTE SHEET'!V1743)</f>
        <v/>
      </c>
      <c s="90" t="str">
        <f>IF('S.D.PASTE SHEET'!W1743="","",'S.D.PASTE SHEET'!W1743)</f>
        <v/>
      </c>
      <c s="90" t="str">
        <f>IF('S.D.PASTE SHEET'!X1743="","",'S.D.PASTE SHEET'!X1743)</f>
        <v/>
      </c>
      <c s="90" t="str">
        <f>IF('S.D.PASTE SHEET'!Y1743="","",'S.D.PASTE SHEET'!Y1743)</f>
        <v/>
      </c>
      <c s="90" t="str">
        <f>IF('S.D.PASTE SHEET'!Z1743="","",'S.D.PASTE SHEET'!Z1743)</f>
        <v/>
      </c>
      <c s="90" t="str">
        <f>IF('S.D.PASTE SHEET'!AA1743="","",'S.D.PASTE SHEET'!AA1743)</f>
        <v/>
      </c>
      <c s="90" t="str">
        <f>IF('S.D.PASTE SHEET'!AB1743="","",'S.D.PASTE SHEET'!AB1743)</f>
        <v/>
      </c>
      <c s="90" t="str">
        <f>IF('S.D.PASTE SHEET'!AC1743="","",'S.D.PASTE SHEET'!AC1743)</f>
        <v/>
      </c>
      <c s="90" t="str">
        <f>IF('S.D.PASTE SHEET'!AD1743="","",'S.D.PASTE SHEET'!AD1743)</f>
        <v/>
      </c>
      <c s="34"/>
      <c s="32" t="str">
        <f>IF(AK1743="","",IF(AK1743&gt;0,COUNT($AG$2:AG1743),""))</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43" s="32" t="str">
        <f>IF(BC1743="","",IF(BC1743&gt;0,COUNT($AY$2:AY1743),""))</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4" spans="1:66" ht="15.75" customHeight="1">
      <c r="A1744" s="90" t="str">
        <f>IF('S.D.PASTE SHEET'!A1744="","",'S.D.PASTE SHEET'!A1744)</f>
        <v/>
      </c>
      <c s="90" t="str">
        <f>IF('S.D.PASTE SHEET'!B1744="","",'S.D.PASTE SHEET'!B1744)</f>
        <v/>
      </c>
      <c s="90" t="str">
        <f>IF('S.D.PASTE SHEET'!C1744="","",'S.D.PASTE SHEET'!C1744)</f>
        <v/>
      </c>
      <c s="91" t="str">
        <f>IF('S.D.PASTE SHEET'!D1744="","",'S.D.PASTE SHEET'!D1744)</f>
        <v/>
      </c>
      <c s="90" t="str">
        <f>IF('S.D.PASTE SHEET'!E1744="","",UPPER('S.D.PASTE SHEET'!E1744))</f>
        <v/>
      </c>
      <c s="90" t="str">
        <f>IF('S.D.PASTE SHEET'!F1744="","",'S.D.PASTE SHEET'!F1744)</f>
        <v/>
      </c>
      <c s="90" t="str">
        <f>IF('S.D.PASTE SHEET'!G1744="","",UPPER('S.D.PASTE SHEET'!G1744))</f>
        <v/>
      </c>
      <c s="90" t="str">
        <f>IF('S.D.PASTE SHEET'!H1744="","",UPPER('S.D.PASTE SHEET'!H1744))</f>
        <v/>
      </c>
      <c s="90" t="str">
        <f>IF('S.D.PASTE SHEET'!I1744="","",'S.D.PASTE SHEET'!I1744)</f>
        <v/>
      </c>
      <c s="91" t="str">
        <f>IF('S.D.PASTE SHEET'!J1744="","",'S.D.PASTE SHEET'!J1744)</f>
        <v/>
      </c>
      <c s="90" t="str">
        <f>IF('S.D.PASTE SHEET'!K1744="","",'S.D.PASTE SHEET'!K1744)</f>
        <v/>
      </c>
      <c s="90" t="str">
        <f>IF('S.D.PASTE SHEET'!L1744="","",'S.D.PASTE SHEET'!L1744)</f>
        <v/>
      </c>
      <c s="90" t="str">
        <f>IF('S.D.PASTE SHEET'!M1744="","",'S.D.PASTE SHEET'!M1744)</f>
        <v/>
      </c>
      <c s="90" t="str">
        <f>IF('S.D.PASTE SHEET'!N1744="","",'S.D.PASTE SHEET'!N1744)</f>
        <v/>
      </c>
      <c s="90" t="str">
        <f>IF('S.D.PASTE SHEET'!O1744="","",'S.D.PASTE SHEET'!O1744)</f>
        <v/>
      </c>
      <c s="90" t="str">
        <f>IF('S.D.PASTE SHEET'!P1744="","",'S.D.PASTE SHEET'!P1744)</f>
        <v/>
      </c>
      <c s="90" t="str">
        <f>IF('S.D.PASTE SHEET'!Q1744="","",'S.D.PASTE SHEET'!Q1744)</f>
        <v/>
      </c>
      <c s="90" t="str">
        <f>IF('S.D.PASTE SHEET'!R1744="","",'S.D.PASTE SHEET'!R1744)</f>
        <v/>
      </c>
      <c s="90" t="str">
        <f>IF('S.D.PASTE SHEET'!S1744="","",'S.D.PASTE SHEET'!S1744)</f>
        <v/>
      </c>
      <c s="90" t="str">
        <f>IF('S.D.PASTE SHEET'!T1744="","",'S.D.PASTE SHEET'!T1744)</f>
        <v/>
      </c>
      <c s="90" t="str">
        <f>IF('S.D.PASTE SHEET'!U1744="","",'S.D.PASTE SHEET'!U1744)</f>
        <v/>
      </c>
      <c s="90" t="str">
        <f>IF('S.D.PASTE SHEET'!V1744="","",'S.D.PASTE SHEET'!V1744)</f>
        <v/>
      </c>
      <c s="90" t="str">
        <f>IF('S.D.PASTE SHEET'!W1744="","",'S.D.PASTE SHEET'!W1744)</f>
        <v/>
      </c>
      <c s="90" t="str">
        <f>IF('S.D.PASTE SHEET'!X1744="","",'S.D.PASTE SHEET'!X1744)</f>
        <v/>
      </c>
      <c s="90" t="str">
        <f>IF('S.D.PASTE SHEET'!Y1744="","",'S.D.PASTE SHEET'!Y1744)</f>
        <v/>
      </c>
      <c s="90" t="str">
        <f>IF('S.D.PASTE SHEET'!Z1744="","",'S.D.PASTE SHEET'!Z1744)</f>
        <v/>
      </c>
      <c s="90" t="str">
        <f>IF('S.D.PASTE SHEET'!AA1744="","",'S.D.PASTE SHEET'!AA1744)</f>
        <v/>
      </c>
      <c s="90" t="str">
        <f>IF('S.D.PASTE SHEET'!AB1744="","",'S.D.PASTE SHEET'!AB1744)</f>
        <v/>
      </c>
      <c s="90" t="str">
        <f>IF('S.D.PASTE SHEET'!AC1744="","",'S.D.PASTE SHEET'!AC1744)</f>
        <v/>
      </c>
      <c s="90" t="str">
        <f>IF('S.D.PASTE SHEET'!AD1744="","",'S.D.PASTE SHEET'!AD1744)</f>
        <v/>
      </c>
      <c s="34"/>
      <c s="32" t="str">
        <f>IF(AK1744="","",IF(AK1744&gt;0,COUNT($AG$2:AG1744),""))</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 t="shared" si="244"/>
        <v/>
      </c>
      <c r="AX1744" s="32" t="str">
        <f>IF(BC1744="","",IF(BC1744&gt;0,COUNT($AY$2:AY1744),""))</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5" spans="1:66" ht="15.75" customHeight="1">
      <c r="A1745" s="90" t="str">
        <f>IF('S.D.PASTE SHEET'!A1745="","",'S.D.PASTE SHEET'!A1745)</f>
        <v/>
      </c>
      <c s="90" t="str">
        <f>IF('S.D.PASTE SHEET'!B1745="","",'S.D.PASTE SHEET'!B1745)</f>
        <v/>
      </c>
      <c s="90" t="str">
        <f>IF('S.D.PASTE SHEET'!C1745="","",'S.D.PASTE SHEET'!C1745)</f>
        <v/>
      </c>
      <c s="91" t="str">
        <f>IF('S.D.PASTE SHEET'!D1745="","",'S.D.PASTE SHEET'!D1745)</f>
        <v/>
      </c>
      <c s="90" t="str">
        <f>IF('S.D.PASTE SHEET'!E1745="","",UPPER('S.D.PASTE SHEET'!E1745))</f>
        <v/>
      </c>
      <c s="90" t="str">
        <f>IF('S.D.PASTE SHEET'!F1745="","",'S.D.PASTE SHEET'!F1745)</f>
        <v/>
      </c>
      <c s="90" t="str">
        <f>IF('S.D.PASTE SHEET'!G1745="","",UPPER('S.D.PASTE SHEET'!G1745))</f>
        <v/>
      </c>
      <c s="90" t="str">
        <f>IF('S.D.PASTE SHEET'!H1745="","",UPPER('S.D.PASTE SHEET'!H1745))</f>
        <v/>
      </c>
      <c s="90" t="str">
        <f>IF('S.D.PASTE SHEET'!I1745="","",'S.D.PASTE SHEET'!I1745)</f>
        <v/>
      </c>
      <c s="91" t="str">
        <f>IF('S.D.PASTE SHEET'!J1745="","",'S.D.PASTE SHEET'!J1745)</f>
        <v/>
      </c>
      <c s="90" t="str">
        <f>IF('S.D.PASTE SHEET'!K1745="","",'S.D.PASTE SHEET'!K1745)</f>
        <v/>
      </c>
      <c s="90" t="str">
        <f>IF('S.D.PASTE SHEET'!L1745="","",'S.D.PASTE SHEET'!L1745)</f>
        <v/>
      </c>
      <c s="90" t="str">
        <f>IF('S.D.PASTE SHEET'!M1745="","",'S.D.PASTE SHEET'!M1745)</f>
        <v/>
      </c>
      <c s="90" t="str">
        <f>IF('S.D.PASTE SHEET'!N1745="","",'S.D.PASTE SHEET'!N1745)</f>
        <v/>
      </c>
      <c s="90" t="str">
        <f>IF('S.D.PASTE SHEET'!O1745="","",'S.D.PASTE SHEET'!O1745)</f>
        <v/>
      </c>
      <c s="90" t="str">
        <f>IF('S.D.PASTE SHEET'!P1745="","",'S.D.PASTE SHEET'!P1745)</f>
        <v/>
      </c>
      <c s="90" t="str">
        <f>IF('S.D.PASTE SHEET'!Q1745="","",'S.D.PASTE SHEET'!Q1745)</f>
        <v/>
      </c>
      <c s="90" t="str">
        <f>IF('S.D.PASTE SHEET'!R1745="","",'S.D.PASTE SHEET'!R1745)</f>
        <v/>
      </c>
      <c s="90" t="str">
        <f>IF('S.D.PASTE SHEET'!S1745="","",'S.D.PASTE SHEET'!S1745)</f>
        <v/>
      </c>
      <c s="90" t="str">
        <f>IF('S.D.PASTE SHEET'!T1745="","",'S.D.PASTE SHEET'!T1745)</f>
        <v/>
      </c>
      <c s="90" t="str">
        <f>IF('S.D.PASTE SHEET'!U1745="","",'S.D.PASTE SHEET'!U1745)</f>
        <v/>
      </c>
      <c s="90" t="str">
        <f>IF('S.D.PASTE SHEET'!V1745="","",'S.D.PASTE SHEET'!V1745)</f>
        <v/>
      </c>
      <c s="90" t="str">
        <f>IF('S.D.PASTE SHEET'!W1745="","",'S.D.PASTE SHEET'!W1745)</f>
        <v/>
      </c>
      <c s="90" t="str">
        <f>IF('S.D.PASTE SHEET'!X1745="","",'S.D.PASTE SHEET'!X1745)</f>
        <v/>
      </c>
      <c s="90" t="str">
        <f>IF('S.D.PASTE SHEET'!Y1745="","",'S.D.PASTE SHEET'!Y1745)</f>
        <v/>
      </c>
      <c s="90" t="str">
        <f>IF('S.D.PASTE SHEET'!Z1745="","",'S.D.PASTE SHEET'!Z1745)</f>
        <v/>
      </c>
      <c s="90" t="str">
        <f>IF('S.D.PASTE SHEET'!AA1745="","",'S.D.PASTE SHEET'!AA1745)</f>
        <v/>
      </c>
      <c s="90" t="str">
        <f>IF('S.D.PASTE SHEET'!AB1745="","",'S.D.PASTE SHEET'!AB1745)</f>
        <v/>
      </c>
      <c s="90" t="str">
        <f>IF('S.D.PASTE SHEET'!AC1745="","",'S.D.PASTE SHEET'!AC1745)</f>
        <v/>
      </c>
      <c s="90" t="str">
        <f>IF('S.D.PASTE SHEET'!AD1745="","",'S.D.PASTE SHEET'!AD1745)</f>
        <v/>
      </c>
      <c s="34"/>
      <c s="32" t="str">
        <f>IF(AK1745="","",IF(AK1745&gt;0,COUNT($AG$2:AG1745),""))</f>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37" t="str">
        <f t="shared" si="244"/>
        <v/>
      </c>
      <c s="10" t="str">
        <f t="shared" si="244"/>
        <v/>
      </c>
      <c s="10" t="str">
        <f t="shared" si="244"/>
        <v/>
      </c>
      <c s="10" t="str">
        <f t="shared" si="244"/>
        <v/>
      </c>
      <c s="10" t="str">
        <f t="shared" si="244"/>
        <v/>
      </c>
      <c s="10" t="str">
        <f t="shared" si="244"/>
        <v/>
      </c>
      <c s="10" t="str">
        <f>IF(AND($AJ$1=5,$A1745=5),P1745,"")</f>
        <v/>
      </c>
      <c r="AX1745" s="32" t="str">
        <f>IF(BC1745="","",IF(BC1745&gt;0,COUNT($AY$2:AY1745),""))</f>
        <v/>
      </c>
      <c s="10" t="str">
        <f t="shared" si="245"/>
        <v/>
      </c>
      <c s="10" t="str">
        <f t="shared" si="246"/>
        <v/>
      </c>
      <c s="10" t="str">
        <f t="shared" si="246"/>
        <v/>
      </c>
      <c s="39" t="str">
        <f t="shared" si="246"/>
        <v/>
      </c>
      <c s="10" t="str">
        <f t="shared" si="246"/>
        <v/>
      </c>
      <c s="10" t="str">
        <f t="shared" si="246"/>
        <v/>
      </c>
      <c s="10" t="str">
        <f t="shared" si="246"/>
        <v/>
      </c>
      <c s="10" t="str">
        <f t="shared" si="246"/>
        <v/>
      </c>
      <c s="10" t="str">
        <f t="shared" si="246"/>
        <v/>
      </c>
      <c s="39" t="str">
        <f t="shared" si="246"/>
        <v/>
      </c>
      <c s="10" t="str">
        <f t="shared" si="246"/>
        <v/>
      </c>
      <c s="10" t="str">
        <f t="shared" si="246"/>
        <v/>
      </c>
      <c s="10" t="str">
        <f t="shared" si="246"/>
        <v/>
      </c>
      <c s="10" t="str">
        <f t="shared" si="246"/>
        <v/>
      </c>
      <c s="10" t="str">
        <f t="shared" si="246"/>
        <v/>
      </c>
      <c s="10" t="str">
        <f t="shared" si="246"/>
        <v/>
      </c>
    </row>
    <row r="1746" spans="1:66" ht="15.75" customHeight="1">
      <c r="A1746" s="90" t="str">
        <f>IF('S.D.PASTE SHEET'!A1746="","",'S.D.PASTE SHEET'!A1746)</f>
        <v/>
      </c>
      <c s="90" t="str">
        <f>IF('S.D.PASTE SHEET'!B1746="","",'S.D.PASTE SHEET'!B1746)</f>
        <v/>
      </c>
      <c s="90" t="str">
        <f>IF('S.D.PASTE SHEET'!C1746="","",'S.D.PASTE SHEET'!C1746)</f>
        <v/>
      </c>
      <c s="91" t="str">
        <f>IF('S.D.PASTE SHEET'!D1746="","",'S.D.PASTE SHEET'!D1746)</f>
        <v/>
      </c>
      <c s="90" t="str">
        <f>IF('S.D.PASTE SHEET'!E1746="","",UPPER('S.D.PASTE SHEET'!E1746))</f>
        <v/>
      </c>
      <c s="90" t="str">
        <f>IF('S.D.PASTE SHEET'!F1746="","",'S.D.PASTE SHEET'!F1746)</f>
        <v/>
      </c>
      <c s="90" t="str">
        <f>IF('S.D.PASTE SHEET'!G1746="","",UPPER('S.D.PASTE SHEET'!G1746))</f>
        <v/>
      </c>
      <c s="90" t="str">
        <f>IF('S.D.PASTE SHEET'!H1746="","",UPPER('S.D.PASTE SHEET'!H1746))</f>
        <v/>
      </c>
      <c s="90" t="str">
        <f>IF('S.D.PASTE SHEET'!I1746="","",'S.D.PASTE SHEET'!I1746)</f>
        <v/>
      </c>
      <c s="91" t="str">
        <f>IF('S.D.PASTE SHEET'!J1746="","",'S.D.PASTE SHEET'!J1746)</f>
        <v/>
      </c>
      <c s="90" t="str">
        <f>IF('S.D.PASTE SHEET'!K1746="","",'S.D.PASTE SHEET'!K1746)</f>
        <v/>
      </c>
      <c s="90" t="str">
        <f>IF('S.D.PASTE SHEET'!L1746="","",'S.D.PASTE SHEET'!L1746)</f>
        <v/>
      </c>
      <c s="90" t="str">
        <f>IF('S.D.PASTE SHEET'!M1746="","",'S.D.PASTE SHEET'!M1746)</f>
        <v/>
      </c>
      <c s="90" t="str">
        <f>IF('S.D.PASTE SHEET'!N1746="","",'S.D.PASTE SHEET'!N1746)</f>
        <v/>
      </c>
      <c s="90" t="str">
        <f>IF('S.D.PASTE SHEET'!O1746="","",'S.D.PASTE SHEET'!O1746)</f>
        <v/>
      </c>
      <c s="90" t="str">
        <f>IF('S.D.PASTE SHEET'!P1746="","",'S.D.PASTE SHEET'!P1746)</f>
        <v/>
      </c>
      <c s="90" t="str">
        <f>IF('S.D.PASTE SHEET'!Q1746="","",'S.D.PASTE SHEET'!Q1746)</f>
        <v/>
      </c>
      <c s="90" t="str">
        <f>IF('S.D.PASTE SHEET'!R1746="","",'S.D.PASTE SHEET'!R1746)</f>
        <v/>
      </c>
      <c s="90" t="str">
        <f>IF('S.D.PASTE SHEET'!S1746="","",'S.D.PASTE SHEET'!S1746)</f>
        <v/>
      </c>
      <c s="90" t="str">
        <f>IF('S.D.PASTE SHEET'!T1746="","",'S.D.PASTE SHEET'!T1746)</f>
        <v/>
      </c>
      <c s="90" t="str">
        <f>IF('S.D.PASTE SHEET'!U1746="","",'S.D.PASTE SHEET'!U1746)</f>
        <v/>
      </c>
      <c s="90" t="str">
        <f>IF('S.D.PASTE SHEET'!V1746="","",'S.D.PASTE SHEET'!V1746)</f>
        <v/>
      </c>
      <c s="90" t="str">
        <f>IF('S.D.PASTE SHEET'!W1746="","",'S.D.PASTE SHEET'!W1746)</f>
        <v/>
      </c>
      <c s="90" t="str">
        <f>IF('S.D.PASTE SHEET'!X1746="","",'S.D.PASTE SHEET'!X1746)</f>
        <v/>
      </c>
      <c s="90" t="str">
        <f>IF('S.D.PASTE SHEET'!Y1746="","",'S.D.PASTE SHEET'!Y1746)</f>
        <v/>
      </c>
      <c s="90" t="str">
        <f>IF('S.D.PASTE SHEET'!Z1746="","",'S.D.PASTE SHEET'!Z1746)</f>
        <v/>
      </c>
      <c s="90" t="str">
        <f>IF('S.D.PASTE SHEET'!AA1746="","",'S.D.PASTE SHEET'!AA1746)</f>
        <v/>
      </c>
      <c s="90" t="str">
        <f>IF('S.D.PASTE SHEET'!AB1746="","",'S.D.PASTE SHEET'!AB1746)</f>
        <v/>
      </c>
      <c s="90" t="str">
        <f>IF('S.D.PASTE SHEET'!AC1746="","",'S.D.PASTE SHEET'!AC1746)</f>
        <v/>
      </c>
      <c s="90" t="str">
        <f>IF('S.D.PASTE SHEET'!AD1746="","",'S.D.PASTE SHEET'!AD1746)</f>
        <v/>
      </c>
      <c s="34"/>
      <c s="32" t="str">
        <f>IF(AK1746="","",IF(AK1746&gt;0,COUNT($AG$2:AG1746),""))</f>
        <v/>
      </c>
      <c s="10" t="str">
        <f t="shared" si="247" ref="AG1746:AV1761">IF(AND($AJ$1=5,$A1746=5),A1746,"")</f>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46" s="32" t="str">
        <f>IF(BC1746="","",IF(BC1746&gt;0,COUNT($AY$2:AY1746),""))</f>
        <v/>
      </c>
      <c s="10" t="str">
        <f t="shared" si="245"/>
        <v/>
      </c>
      <c s="10" t="str">
        <f t="shared" si="248" ref="AZ1746:BN1761">IF(AND($BB$1=5,$A1746=5,$BC$1=$B1746),B1746,"")</f>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47" spans="1:66" ht="15.75" customHeight="1">
      <c r="A1747" s="90" t="str">
        <f>IF('S.D.PASTE SHEET'!A1747="","",'S.D.PASTE SHEET'!A1747)</f>
        <v/>
      </c>
      <c s="90" t="str">
        <f>IF('S.D.PASTE SHEET'!B1747="","",'S.D.PASTE SHEET'!B1747)</f>
        <v/>
      </c>
      <c s="90" t="str">
        <f>IF('S.D.PASTE SHEET'!C1747="","",'S.D.PASTE SHEET'!C1747)</f>
        <v/>
      </c>
      <c s="91" t="str">
        <f>IF('S.D.PASTE SHEET'!D1747="","",'S.D.PASTE SHEET'!D1747)</f>
        <v/>
      </c>
      <c s="90" t="str">
        <f>IF('S.D.PASTE SHEET'!E1747="","",UPPER('S.D.PASTE SHEET'!E1747))</f>
        <v/>
      </c>
      <c s="90" t="str">
        <f>IF('S.D.PASTE SHEET'!F1747="","",'S.D.PASTE SHEET'!F1747)</f>
        <v/>
      </c>
      <c s="90" t="str">
        <f>IF('S.D.PASTE SHEET'!G1747="","",UPPER('S.D.PASTE SHEET'!G1747))</f>
        <v/>
      </c>
      <c s="90" t="str">
        <f>IF('S.D.PASTE SHEET'!H1747="","",UPPER('S.D.PASTE SHEET'!H1747))</f>
        <v/>
      </c>
      <c s="90" t="str">
        <f>IF('S.D.PASTE SHEET'!I1747="","",'S.D.PASTE SHEET'!I1747)</f>
        <v/>
      </c>
      <c s="91" t="str">
        <f>IF('S.D.PASTE SHEET'!J1747="","",'S.D.PASTE SHEET'!J1747)</f>
        <v/>
      </c>
      <c s="90" t="str">
        <f>IF('S.D.PASTE SHEET'!K1747="","",'S.D.PASTE SHEET'!K1747)</f>
        <v/>
      </c>
      <c s="90" t="str">
        <f>IF('S.D.PASTE SHEET'!L1747="","",'S.D.PASTE SHEET'!L1747)</f>
        <v/>
      </c>
      <c s="90" t="str">
        <f>IF('S.D.PASTE SHEET'!M1747="","",'S.D.PASTE SHEET'!M1747)</f>
        <v/>
      </c>
      <c s="90" t="str">
        <f>IF('S.D.PASTE SHEET'!N1747="","",'S.D.PASTE SHEET'!N1747)</f>
        <v/>
      </c>
      <c s="90" t="str">
        <f>IF('S.D.PASTE SHEET'!O1747="","",'S.D.PASTE SHEET'!O1747)</f>
        <v/>
      </c>
      <c s="90" t="str">
        <f>IF('S.D.PASTE SHEET'!P1747="","",'S.D.PASTE SHEET'!P1747)</f>
        <v/>
      </c>
      <c s="90" t="str">
        <f>IF('S.D.PASTE SHEET'!Q1747="","",'S.D.PASTE SHEET'!Q1747)</f>
        <v/>
      </c>
      <c s="90" t="str">
        <f>IF('S.D.PASTE SHEET'!R1747="","",'S.D.PASTE SHEET'!R1747)</f>
        <v/>
      </c>
      <c s="90" t="str">
        <f>IF('S.D.PASTE SHEET'!S1747="","",'S.D.PASTE SHEET'!S1747)</f>
        <v/>
      </c>
      <c s="90" t="str">
        <f>IF('S.D.PASTE SHEET'!T1747="","",'S.D.PASTE SHEET'!T1747)</f>
        <v/>
      </c>
      <c s="90" t="str">
        <f>IF('S.D.PASTE SHEET'!U1747="","",'S.D.PASTE SHEET'!U1747)</f>
        <v/>
      </c>
      <c s="90" t="str">
        <f>IF('S.D.PASTE SHEET'!V1747="","",'S.D.PASTE SHEET'!V1747)</f>
        <v/>
      </c>
      <c s="90" t="str">
        <f>IF('S.D.PASTE SHEET'!W1747="","",'S.D.PASTE SHEET'!W1747)</f>
        <v/>
      </c>
      <c s="90" t="str">
        <f>IF('S.D.PASTE SHEET'!X1747="","",'S.D.PASTE SHEET'!X1747)</f>
        <v/>
      </c>
      <c s="90" t="str">
        <f>IF('S.D.PASTE SHEET'!Y1747="","",'S.D.PASTE SHEET'!Y1747)</f>
        <v/>
      </c>
      <c s="90" t="str">
        <f>IF('S.D.PASTE SHEET'!Z1747="","",'S.D.PASTE SHEET'!Z1747)</f>
        <v/>
      </c>
      <c s="90" t="str">
        <f>IF('S.D.PASTE SHEET'!AA1747="","",'S.D.PASTE SHEET'!AA1747)</f>
        <v/>
      </c>
      <c s="90" t="str">
        <f>IF('S.D.PASTE SHEET'!AB1747="","",'S.D.PASTE SHEET'!AB1747)</f>
        <v/>
      </c>
      <c s="90" t="str">
        <f>IF('S.D.PASTE SHEET'!AC1747="","",'S.D.PASTE SHEET'!AC1747)</f>
        <v/>
      </c>
      <c s="90" t="str">
        <f>IF('S.D.PASTE SHEET'!AD1747="","",'S.D.PASTE SHEET'!AD1747)</f>
        <v/>
      </c>
      <c s="34"/>
      <c s="32" t="str">
        <f>IF(AK1747="","",IF(AK1747&gt;0,COUNT($AG$2:AG1747),""))</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47" s="32" t="str">
        <f>IF(BC1747="","",IF(BC1747&gt;0,COUNT($AY$2:AY1747),""))</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48" spans="1:66" ht="15.75" customHeight="1">
      <c r="A1748" s="90" t="str">
        <f>IF('S.D.PASTE SHEET'!A1748="","",'S.D.PASTE SHEET'!A1748)</f>
        <v/>
      </c>
      <c s="90" t="str">
        <f>IF('S.D.PASTE SHEET'!B1748="","",'S.D.PASTE SHEET'!B1748)</f>
        <v/>
      </c>
      <c s="90" t="str">
        <f>IF('S.D.PASTE SHEET'!C1748="","",'S.D.PASTE SHEET'!C1748)</f>
        <v/>
      </c>
      <c s="91" t="str">
        <f>IF('S.D.PASTE SHEET'!D1748="","",'S.D.PASTE SHEET'!D1748)</f>
        <v/>
      </c>
      <c s="90" t="str">
        <f>IF('S.D.PASTE SHEET'!E1748="","",UPPER('S.D.PASTE SHEET'!E1748))</f>
        <v/>
      </c>
      <c s="90" t="str">
        <f>IF('S.D.PASTE SHEET'!F1748="","",'S.D.PASTE SHEET'!F1748)</f>
        <v/>
      </c>
      <c s="90" t="str">
        <f>IF('S.D.PASTE SHEET'!G1748="","",UPPER('S.D.PASTE SHEET'!G1748))</f>
        <v/>
      </c>
      <c s="90" t="str">
        <f>IF('S.D.PASTE SHEET'!H1748="","",UPPER('S.D.PASTE SHEET'!H1748))</f>
        <v/>
      </c>
      <c s="90" t="str">
        <f>IF('S.D.PASTE SHEET'!I1748="","",'S.D.PASTE SHEET'!I1748)</f>
        <v/>
      </c>
      <c s="91" t="str">
        <f>IF('S.D.PASTE SHEET'!J1748="","",'S.D.PASTE SHEET'!J1748)</f>
        <v/>
      </c>
      <c s="90" t="str">
        <f>IF('S.D.PASTE SHEET'!K1748="","",'S.D.PASTE SHEET'!K1748)</f>
        <v/>
      </c>
      <c s="90" t="str">
        <f>IF('S.D.PASTE SHEET'!L1748="","",'S.D.PASTE SHEET'!L1748)</f>
        <v/>
      </c>
      <c s="90" t="str">
        <f>IF('S.D.PASTE SHEET'!M1748="","",'S.D.PASTE SHEET'!M1748)</f>
        <v/>
      </c>
      <c s="90" t="str">
        <f>IF('S.D.PASTE SHEET'!N1748="","",'S.D.PASTE SHEET'!N1748)</f>
        <v/>
      </c>
      <c s="90" t="str">
        <f>IF('S.D.PASTE SHEET'!O1748="","",'S.D.PASTE SHEET'!O1748)</f>
        <v/>
      </c>
      <c s="90" t="str">
        <f>IF('S.D.PASTE SHEET'!P1748="","",'S.D.PASTE SHEET'!P1748)</f>
        <v/>
      </c>
      <c s="90" t="str">
        <f>IF('S.D.PASTE SHEET'!Q1748="","",'S.D.PASTE SHEET'!Q1748)</f>
        <v/>
      </c>
      <c s="90" t="str">
        <f>IF('S.D.PASTE SHEET'!R1748="","",'S.D.PASTE SHEET'!R1748)</f>
        <v/>
      </c>
      <c s="90" t="str">
        <f>IF('S.D.PASTE SHEET'!S1748="","",'S.D.PASTE SHEET'!S1748)</f>
        <v/>
      </c>
      <c s="90" t="str">
        <f>IF('S.D.PASTE SHEET'!T1748="","",'S.D.PASTE SHEET'!T1748)</f>
        <v/>
      </c>
      <c s="90" t="str">
        <f>IF('S.D.PASTE SHEET'!U1748="","",'S.D.PASTE SHEET'!U1748)</f>
        <v/>
      </c>
      <c s="90" t="str">
        <f>IF('S.D.PASTE SHEET'!V1748="","",'S.D.PASTE SHEET'!V1748)</f>
        <v/>
      </c>
      <c s="90" t="str">
        <f>IF('S.D.PASTE SHEET'!W1748="","",'S.D.PASTE SHEET'!W1748)</f>
        <v/>
      </c>
      <c s="90" t="str">
        <f>IF('S.D.PASTE SHEET'!X1748="","",'S.D.PASTE SHEET'!X1748)</f>
        <v/>
      </c>
      <c s="90" t="str">
        <f>IF('S.D.PASTE SHEET'!Y1748="","",'S.D.PASTE SHEET'!Y1748)</f>
        <v/>
      </c>
      <c s="90" t="str">
        <f>IF('S.D.PASTE SHEET'!Z1748="","",'S.D.PASTE SHEET'!Z1748)</f>
        <v/>
      </c>
      <c s="90" t="str">
        <f>IF('S.D.PASTE SHEET'!AA1748="","",'S.D.PASTE SHEET'!AA1748)</f>
        <v/>
      </c>
      <c s="90" t="str">
        <f>IF('S.D.PASTE SHEET'!AB1748="","",'S.D.PASTE SHEET'!AB1748)</f>
        <v/>
      </c>
      <c s="90" t="str">
        <f>IF('S.D.PASTE SHEET'!AC1748="","",'S.D.PASTE SHEET'!AC1748)</f>
        <v/>
      </c>
      <c s="90" t="str">
        <f>IF('S.D.PASTE SHEET'!AD1748="","",'S.D.PASTE SHEET'!AD1748)</f>
        <v/>
      </c>
      <c s="34"/>
      <c s="32" t="str">
        <f>IF(AK1748="","",IF(AK1748&gt;0,COUNT($AG$2:AG1748),""))</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48" s="32" t="str">
        <f>IF(BC1748="","",IF(BC1748&gt;0,COUNT($AY$2:AY1748),""))</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49" spans="1:66" ht="15.75" customHeight="1">
      <c r="A1749" s="90" t="str">
        <f>IF('S.D.PASTE SHEET'!A1749="","",'S.D.PASTE SHEET'!A1749)</f>
        <v/>
      </c>
      <c s="90" t="str">
        <f>IF('S.D.PASTE SHEET'!B1749="","",'S.D.PASTE SHEET'!B1749)</f>
        <v/>
      </c>
      <c s="90" t="str">
        <f>IF('S.D.PASTE SHEET'!C1749="","",'S.D.PASTE SHEET'!C1749)</f>
        <v/>
      </c>
      <c s="91" t="str">
        <f>IF('S.D.PASTE SHEET'!D1749="","",'S.D.PASTE SHEET'!D1749)</f>
        <v/>
      </c>
      <c s="90" t="str">
        <f>IF('S.D.PASTE SHEET'!E1749="","",UPPER('S.D.PASTE SHEET'!E1749))</f>
        <v/>
      </c>
      <c s="90" t="str">
        <f>IF('S.D.PASTE SHEET'!F1749="","",'S.D.PASTE SHEET'!F1749)</f>
        <v/>
      </c>
      <c s="90" t="str">
        <f>IF('S.D.PASTE SHEET'!G1749="","",UPPER('S.D.PASTE SHEET'!G1749))</f>
        <v/>
      </c>
      <c s="90" t="str">
        <f>IF('S.D.PASTE SHEET'!H1749="","",UPPER('S.D.PASTE SHEET'!H1749))</f>
        <v/>
      </c>
      <c s="90" t="str">
        <f>IF('S.D.PASTE SHEET'!I1749="","",'S.D.PASTE SHEET'!I1749)</f>
        <v/>
      </c>
      <c s="91" t="str">
        <f>IF('S.D.PASTE SHEET'!J1749="","",'S.D.PASTE SHEET'!J1749)</f>
        <v/>
      </c>
      <c s="90" t="str">
        <f>IF('S.D.PASTE SHEET'!K1749="","",'S.D.PASTE SHEET'!K1749)</f>
        <v/>
      </c>
      <c s="90" t="str">
        <f>IF('S.D.PASTE SHEET'!L1749="","",'S.D.PASTE SHEET'!L1749)</f>
        <v/>
      </c>
      <c s="90" t="str">
        <f>IF('S.D.PASTE SHEET'!M1749="","",'S.D.PASTE SHEET'!M1749)</f>
        <v/>
      </c>
      <c s="90" t="str">
        <f>IF('S.D.PASTE SHEET'!N1749="","",'S.D.PASTE SHEET'!N1749)</f>
        <v/>
      </c>
      <c s="90" t="str">
        <f>IF('S.D.PASTE SHEET'!O1749="","",'S.D.PASTE SHEET'!O1749)</f>
        <v/>
      </c>
      <c s="90" t="str">
        <f>IF('S.D.PASTE SHEET'!P1749="","",'S.D.PASTE SHEET'!P1749)</f>
        <v/>
      </c>
      <c s="90" t="str">
        <f>IF('S.D.PASTE SHEET'!Q1749="","",'S.D.PASTE SHEET'!Q1749)</f>
        <v/>
      </c>
      <c s="90" t="str">
        <f>IF('S.D.PASTE SHEET'!R1749="","",'S.D.PASTE SHEET'!R1749)</f>
        <v/>
      </c>
      <c s="90" t="str">
        <f>IF('S.D.PASTE SHEET'!S1749="","",'S.D.PASTE SHEET'!S1749)</f>
        <v/>
      </c>
      <c s="90" t="str">
        <f>IF('S.D.PASTE SHEET'!T1749="","",'S.D.PASTE SHEET'!T1749)</f>
        <v/>
      </c>
      <c s="90" t="str">
        <f>IF('S.D.PASTE SHEET'!U1749="","",'S.D.PASTE SHEET'!U1749)</f>
        <v/>
      </c>
      <c s="90" t="str">
        <f>IF('S.D.PASTE SHEET'!V1749="","",'S.D.PASTE SHEET'!V1749)</f>
        <v/>
      </c>
      <c s="90" t="str">
        <f>IF('S.D.PASTE SHEET'!W1749="","",'S.D.PASTE SHEET'!W1749)</f>
        <v/>
      </c>
      <c s="90" t="str">
        <f>IF('S.D.PASTE SHEET'!X1749="","",'S.D.PASTE SHEET'!X1749)</f>
        <v/>
      </c>
      <c s="90" t="str">
        <f>IF('S.D.PASTE SHEET'!Y1749="","",'S.D.PASTE SHEET'!Y1749)</f>
        <v/>
      </c>
      <c s="90" t="str">
        <f>IF('S.D.PASTE SHEET'!Z1749="","",'S.D.PASTE SHEET'!Z1749)</f>
        <v/>
      </c>
      <c s="90" t="str">
        <f>IF('S.D.PASTE SHEET'!AA1749="","",'S.D.PASTE SHEET'!AA1749)</f>
        <v/>
      </c>
      <c s="90" t="str">
        <f>IF('S.D.PASTE SHEET'!AB1749="","",'S.D.PASTE SHEET'!AB1749)</f>
        <v/>
      </c>
      <c s="90" t="str">
        <f>IF('S.D.PASTE SHEET'!AC1749="","",'S.D.PASTE SHEET'!AC1749)</f>
        <v/>
      </c>
      <c s="90" t="str">
        <f>IF('S.D.PASTE SHEET'!AD1749="","",'S.D.PASTE SHEET'!AD1749)</f>
        <v/>
      </c>
      <c s="34"/>
      <c s="32" t="str">
        <f>IF(AK1749="","",IF(AK1749&gt;0,COUNT($AG$2:AG1749),""))</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49" s="32" t="str">
        <f>IF(BC1749="","",IF(BC1749&gt;0,COUNT($AY$2:AY1749),""))</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0" spans="1:66" ht="15.75" customHeight="1">
      <c r="A1750" s="90" t="str">
        <f>IF('S.D.PASTE SHEET'!A1750="","",'S.D.PASTE SHEET'!A1750)</f>
        <v/>
      </c>
      <c s="90" t="str">
        <f>IF('S.D.PASTE SHEET'!B1750="","",'S.D.PASTE SHEET'!B1750)</f>
        <v/>
      </c>
      <c s="90" t="str">
        <f>IF('S.D.PASTE SHEET'!C1750="","",'S.D.PASTE SHEET'!C1750)</f>
        <v/>
      </c>
      <c s="91" t="str">
        <f>IF('S.D.PASTE SHEET'!D1750="","",'S.D.PASTE SHEET'!D1750)</f>
        <v/>
      </c>
      <c s="90" t="str">
        <f>IF('S.D.PASTE SHEET'!E1750="","",UPPER('S.D.PASTE SHEET'!E1750))</f>
        <v/>
      </c>
      <c s="90" t="str">
        <f>IF('S.D.PASTE SHEET'!F1750="","",'S.D.PASTE SHEET'!F1750)</f>
        <v/>
      </c>
      <c s="90" t="str">
        <f>IF('S.D.PASTE SHEET'!G1750="","",UPPER('S.D.PASTE SHEET'!G1750))</f>
        <v/>
      </c>
      <c s="90" t="str">
        <f>IF('S.D.PASTE SHEET'!H1750="","",UPPER('S.D.PASTE SHEET'!H1750))</f>
        <v/>
      </c>
      <c s="90" t="str">
        <f>IF('S.D.PASTE SHEET'!I1750="","",'S.D.PASTE SHEET'!I1750)</f>
        <v/>
      </c>
      <c s="91" t="str">
        <f>IF('S.D.PASTE SHEET'!J1750="","",'S.D.PASTE SHEET'!J1750)</f>
        <v/>
      </c>
      <c s="90" t="str">
        <f>IF('S.D.PASTE SHEET'!K1750="","",'S.D.PASTE SHEET'!K1750)</f>
        <v/>
      </c>
      <c s="90" t="str">
        <f>IF('S.D.PASTE SHEET'!L1750="","",'S.D.PASTE SHEET'!L1750)</f>
        <v/>
      </c>
      <c s="90" t="str">
        <f>IF('S.D.PASTE SHEET'!M1750="","",'S.D.PASTE SHEET'!M1750)</f>
        <v/>
      </c>
      <c s="90" t="str">
        <f>IF('S.D.PASTE SHEET'!N1750="","",'S.D.PASTE SHEET'!N1750)</f>
        <v/>
      </c>
      <c s="90" t="str">
        <f>IF('S.D.PASTE SHEET'!O1750="","",'S.D.PASTE SHEET'!O1750)</f>
        <v/>
      </c>
      <c s="90" t="str">
        <f>IF('S.D.PASTE SHEET'!P1750="","",'S.D.PASTE SHEET'!P1750)</f>
        <v/>
      </c>
      <c s="90" t="str">
        <f>IF('S.D.PASTE SHEET'!Q1750="","",'S.D.PASTE SHEET'!Q1750)</f>
        <v/>
      </c>
      <c s="90" t="str">
        <f>IF('S.D.PASTE SHEET'!R1750="","",'S.D.PASTE SHEET'!R1750)</f>
        <v/>
      </c>
      <c s="90" t="str">
        <f>IF('S.D.PASTE SHEET'!S1750="","",'S.D.PASTE SHEET'!S1750)</f>
        <v/>
      </c>
      <c s="90" t="str">
        <f>IF('S.D.PASTE SHEET'!T1750="","",'S.D.PASTE SHEET'!T1750)</f>
        <v/>
      </c>
      <c s="90" t="str">
        <f>IF('S.D.PASTE SHEET'!U1750="","",'S.D.PASTE SHEET'!U1750)</f>
        <v/>
      </c>
      <c s="90" t="str">
        <f>IF('S.D.PASTE SHEET'!V1750="","",'S.D.PASTE SHEET'!V1750)</f>
        <v/>
      </c>
      <c s="90" t="str">
        <f>IF('S.D.PASTE SHEET'!W1750="","",'S.D.PASTE SHEET'!W1750)</f>
        <v/>
      </c>
      <c s="90" t="str">
        <f>IF('S.D.PASTE SHEET'!X1750="","",'S.D.PASTE SHEET'!X1750)</f>
        <v/>
      </c>
      <c s="90" t="str">
        <f>IF('S.D.PASTE SHEET'!Y1750="","",'S.D.PASTE SHEET'!Y1750)</f>
        <v/>
      </c>
      <c s="90" t="str">
        <f>IF('S.D.PASTE SHEET'!Z1750="","",'S.D.PASTE SHEET'!Z1750)</f>
        <v/>
      </c>
      <c s="90" t="str">
        <f>IF('S.D.PASTE SHEET'!AA1750="","",'S.D.PASTE SHEET'!AA1750)</f>
        <v/>
      </c>
      <c s="90" t="str">
        <f>IF('S.D.PASTE SHEET'!AB1750="","",'S.D.PASTE SHEET'!AB1750)</f>
        <v/>
      </c>
      <c s="90" t="str">
        <f>IF('S.D.PASTE SHEET'!AC1750="","",'S.D.PASTE SHEET'!AC1750)</f>
        <v/>
      </c>
      <c s="90" t="str">
        <f>IF('S.D.PASTE SHEET'!AD1750="","",'S.D.PASTE SHEET'!AD1750)</f>
        <v/>
      </c>
      <c s="34"/>
      <c s="32" t="str">
        <f>IF(AK1750="","",IF(AK1750&gt;0,COUNT($AG$2:AG1750),""))</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0" s="32" t="str">
        <f>IF(BC1750="","",IF(BC1750&gt;0,COUNT($AY$2:AY1750),""))</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1" spans="1:66" ht="15.75" customHeight="1">
      <c r="A1751" s="90" t="str">
        <f>IF('S.D.PASTE SHEET'!A1751="","",'S.D.PASTE SHEET'!A1751)</f>
        <v/>
      </c>
      <c s="90" t="str">
        <f>IF('S.D.PASTE SHEET'!B1751="","",'S.D.PASTE SHEET'!B1751)</f>
        <v/>
      </c>
      <c s="90" t="str">
        <f>IF('S.D.PASTE SHEET'!C1751="","",'S.D.PASTE SHEET'!C1751)</f>
        <v/>
      </c>
      <c s="91" t="str">
        <f>IF('S.D.PASTE SHEET'!D1751="","",'S.D.PASTE SHEET'!D1751)</f>
        <v/>
      </c>
      <c s="90" t="str">
        <f>IF('S.D.PASTE SHEET'!E1751="","",UPPER('S.D.PASTE SHEET'!E1751))</f>
        <v/>
      </c>
      <c s="90" t="str">
        <f>IF('S.D.PASTE SHEET'!F1751="","",'S.D.PASTE SHEET'!F1751)</f>
        <v/>
      </c>
      <c s="90" t="str">
        <f>IF('S.D.PASTE SHEET'!G1751="","",UPPER('S.D.PASTE SHEET'!G1751))</f>
        <v/>
      </c>
      <c s="90" t="str">
        <f>IF('S.D.PASTE SHEET'!H1751="","",UPPER('S.D.PASTE SHEET'!H1751))</f>
        <v/>
      </c>
      <c s="90" t="str">
        <f>IF('S.D.PASTE SHEET'!I1751="","",'S.D.PASTE SHEET'!I1751)</f>
        <v/>
      </c>
      <c s="91" t="str">
        <f>IF('S.D.PASTE SHEET'!J1751="","",'S.D.PASTE SHEET'!J1751)</f>
        <v/>
      </c>
      <c s="90" t="str">
        <f>IF('S.D.PASTE SHEET'!K1751="","",'S.D.PASTE SHEET'!K1751)</f>
        <v/>
      </c>
      <c s="90" t="str">
        <f>IF('S.D.PASTE SHEET'!L1751="","",'S.D.PASTE SHEET'!L1751)</f>
        <v/>
      </c>
      <c s="90" t="str">
        <f>IF('S.D.PASTE SHEET'!M1751="","",'S.D.PASTE SHEET'!M1751)</f>
        <v/>
      </c>
      <c s="90" t="str">
        <f>IF('S.D.PASTE SHEET'!N1751="","",'S.D.PASTE SHEET'!N1751)</f>
        <v/>
      </c>
      <c s="90" t="str">
        <f>IF('S.D.PASTE SHEET'!O1751="","",'S.D.PASTE SHEET'!O1751)</f>
        <v/>
      </c>
      <c s="90" t="str">
        <f>IF('S.D.PASTE SHEET'!P1751="","",'S.D.PASTE SHEET'!P1751)</f>
        <v/>
      </c>
      <c s="90" t="str">
        <f>IF('S.D.PASTE SHEET'!Q1751="","",'S.D.PASTE SHEET'!Q1751)</f>
        <v/>
      </c>
      <c s="90" t="str">
        <f>IF('S.D.PASTE SHEET'!R1751="","",'S.D.PASTE SHEET'!R1751)</f>
        <v/>
      </c>
      <c s="90" t="str">
        <f>IF('S.D.PASTE SHEET'!S1751="","",'S.D.PASTE SHEET'!S1751)</f>
        <v/>
      </c>
      <c s="90" t="str">
        <f>IF('S.D.PASTE SHEET'!T1751="","",'S.D.PASTE SHEET'!T1751)</f>
        <v/>
      </c>
      <c s="90" t="str">
        <f>IF('S.D.PASTE SHEET'!U1751="","",'S.D.PASTE SHEET'!U1751)</f>
        <v/>
      </c>
      <c s="90" t="str">
        <f>IF('S.D.PASTE SHEET'!V1751="","",'S.D.PASTE SHEET'!V1751)</f>
        <v/>
      </c>
      <c s="90" t="str">
        <f>IF('S.D.PASTE SHEET'!W1751="","",'S.D.PASTE SHEET'!W1751)</f>
        <v/>
      </c>
      <c s="90" t="str">
        <f>IF('S.D.PASTE SHEET'!X1751="","",'S.D.PASTE SHEET'!X1751)</f>
        <v/>
      </c>
      <c s="90" t="str">
        <f>IF('S.D.PASTE SHEET'!Y1751="","",'S.D.PASTE SHEET'!Y1751)</f>
        <v/>
      </c>
      <c s="90" t="str">
        <f>IF('S.D.PASTE SHEET'!Z1751="","",'S.D.PASTE SHEET'!Z1751)</f>
        <v/>
      </c>
      <c s="90" t="str">
        <f>IF('S.D.PASTE SHEET'!AA1751="","",'S.D.PASTE SHEET'!AA1751)</f>
        <v/>
      </c>
      <c s="90" t="str">
        <f>IF('S.D.PASTE SHEET'!AB1751="","",'S.D.PASTE SHEET'!AB1751)</f>
        <v/>
      </c>
      <c s="90" t="str">
        <f>IF('S.D.PASTE SHEET'!AC1751="","",'S.D.PASTE SHEET'!AC1751)</f>
        <v/>
      </c>
      <c s="90" t="str">
        <f>IF('S.D.PASTE SHEET'!AD1751="","",'S.D.PASTE SHEET'!AD1751)</f>
        <v/>
      </c>
      <c s="34"/>
      <c s="32" t="str">
        <f>IF(AK1751="","",IF(AK1751&gt;0,COUNT($AG$2:AG1751),""))</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1" s="32" t="str">
        <f>IF(BC1751="","",IF(BC1751&gt;0,COUNT($AY$2:AY1751),""))</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2" spans="1:66" ht="15.75" customHeight="1">
      <c r="A1752" s="90" t="str">
        <f>IF('S.D.PASTE SHEET'!A1752="","",'S.D.PASTE SHEET'!A1752)</f>
        <v/>
      </c>
      <c s="90" t="str">
        <f>IF('S.D.PASTE SHEET'!B1752="","",'S.D.PASTE SHEET'!B1752)</f>
        <v/>
      </c>
      <c s="90" t="str">
        <f>IF('S.D.PASTE SHEET'!C1752="","",'S.D.PASTE SHEET'!C1752)</f>
        <v/>
      </c>
      <c s="91" t="str">
        <f>IF('S.D.PASTE SHEET'!D1752="","",'S.D.PASTE SHEET'!D1752)</f>
        <v/>
      </c>
      <c s="90" t="str">
        <f>IF('S.D.PASTE SHEET'!E1752="","",UPPER('S.D.PASTE SHEET'!E1752))</f>
        <v/>
      </c>
      <c s="90" t="str">
        <f>IF('S.D.PASTE SHEET'!F1752="","",'S.D.PASTE SHEET'!F1752)</f>
        <v/>
      </c>
      <c s="90" t="str">
        <f>IF('S.D.PASTE SHEET'!G1752="","",UPPER('S.D.PASTE SHEET'!G1752))</f>
        <v/>
      </c>
      <c s="90" t="str">
        <f>IF('S.D.PASTE SHEET'!H1752="","",UPPER('S.D.PASTE SHEET'!H1752))</f>
        <v/>
      </c>
      <c s="90" t="str">
        <f>IF('S.D.PASTE SHEET'!I1752="","",'S.D.PASTE SHEET'!I1752)</f>
        <v/>
      </c>
      <c s="91" t="str">
        <f>IF('S.D.PASTE SHEET'!J1752="","",'S.D.PASTE SHEET'!J1752)</f>
        <v/>
      </c>
      <c s="90" t="str">
        <f>IF('S.D.PASTE SHEET'!K1752="","",'S.D.PASTE SHEET'!K1752)</f>
        <v/>
      </c>
      <c s="90" t="str">
        <f>IF('S.D.PASTE SHEET'!L1752="","",'S.D.PASTE SHEET'!L1752)</f>
        <v/>
      </c>
      <c s="90" t="str">
        <f>IF('S.D.PASTE SHEET'!M1752="","",'S.D.PASTE SHEET'!M1752)</f>
        <v/>
      </c>
      <c s="90" t="str">
        <f>IF('S.D.PASTE SHEET'!N1752="","",'S.D.PASTE SHEET'!N1752)</f>
        <v/>
      </c>
      <c s="90" t="str">
        <f>IF('S.D.PASTE SHEET'!O1752="","",'S.D.PASTE SHEET'!O1752)</f>
        <v/>
      </c>
      <c s="90" t="str">
        <f>IF('S.D.PASTE SHEET'!P1752="","",'S.D.PASTE SHEET'!P1752)</f>
        <v/>
      </c>
      <c s="90" t="str">
        <f>IF('S.D.PASTE SHEET'!Q1752="","",'S.D.PASTE SHEET'!Q1752)</f>
        <v/>
      </c>
      <c s="90" t="str">
        <f>IF('S.D.PASTE SHEET'!R1752="","",'S.D.PASTE SHEET'!R1752)</f>
        <v/>
      </c>
      <c s="90" t="str">
        <f>IF('S.D.PASTE SHEET'!S1752="","",'S.D.PASTE SHEET'!S1752)</f>
        <v/>
      </c>
      <c s="90" t="str">
        <f>IF('S.D.PASTE SHEET'!T1752="","",'S.D.PASTE SHEET'!T1752)</f>
        <v/>
      </c>
      <c s="90" t="str">
        <f>IF('S.D.PASTE SHEET'!U1752="","",'S.D.PASTE SHEET'!U1752)</f>
        <v/>
      </c>
      <c s="90" t="str">
        <f>IF('S.D.PASTE SHEET'!V1752="","",'S.D.PASTE SHEET'!V1752)</f>
        <v/>
      </c>
      <c s="90" t="str">
        <f>IF('S.D.PASTE SHEET'!W1752="","",'S.D.PASTE SHEET'!W1752)</f>
        <v/>
      </c>
      <c s="90" t="str">
        <f>IF('S.D.PASTE SHEET'!X1752="","",'S.D.PASTE SHEET'!X1752)</f>
        <v/>
      </c>
      <c s="90" t="str">
        <f>IF('S.D.PASTE SHEET'!Y1752="","",'S.D.PASTE SHEET'!Y1752)</f>
        <v/>
      </c>
      <c s="90" t="str">
        <f>IF('S.D.PASTE SHEET'!Z1752="","",'S.D.PASTE SHEET'!Z1752)</f>
        <v/>
      </c>
      <c s="90" t="str">
        <f>IF('S.D.PASTE SHEET'!AA1752="","",'S.D.PASTE SHEET'!AA1752)</f>
        <v/>
      </c>
      <c s="90" t="str">
        <f>IF('S.D.PASTE SHEET'!AB1752="","",'S.D.PASTE SHEET'!AB1752)</f>
        <v/>
      </c>
      <c s="90" t="str">
        <f>IF('S.D.PASTE SHEET'!AC1752="","",'S.D.PASTE SHEET'!AC1752)</f>
        <v/>
      </c>
      <c s="90" t="str">
        <f>IF('S.D.PASTE SHEET'!AD1752="","",'S.D.PASTE SHEET'!AD1752)</f>
        <v/>
      </c>
      <c s="34"/>
      <c s="32" t="str">
        <f>IF(AK1752="","",IF(AK1752&gt;0,COUNT($AG$2:AG1752),""))</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2" s="32" t="str">
        <f>IF(BC1752="","",IF(BC1752&gt;0,COUNT($AY$2:AY1752),""))</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3" spans="1:66" ht="15.75" customHeight="1">
      <c r="A1753" s="90" t="str">
        <f>IF('S.D.PASTE SHEET'!A1753="","",'S.D.PASTE SHEET'!A1753)</f>
        <v/>
      </c>
      <c s="90" t="str">
        <f>IF('S.D.PASTE SHEET'!B1753="","",'S.D.PASTE SHEET'!B1753)</f>
        <v/>
      </c>
      <c s="90" t="str">
        <f>IF('S.D.PASTE SHEET'!C1753="","",'S.D.PASTE SHEET'!C1753)</f>
        <v/>
      </c>
      <c s="91" t="str">
        <f>IF('S.D.PASTE SHEET'!D1753="","",'S.D.PASTE SHEET'!D1753)</f>
        <v/>
      </c>
      <c s="90" t="str">
        <f>IF('S.D.PASTE SHEET'!E1753="","",UPPER('S.D.PASTE SHEET'!E1753))</f>
        <v/>
      </c>
      <c s="90" t="str">
        <f>IF('S.D.PASTE SHEET'!F1753="","",'S.D.PASTE SHEET'!F1753)</f>
        <v/>
      </c>
      <c s="90" t="str">
        <f>IF('S.D.PASTE SHEET'!G1753="","",UPPER('S.D.PASTE SHEET'!G1753))</f>
        <v/>
      </c>
      <c s="90" t="str">
        <f>IF('S.D.PASTE SHEET'!H1753="","",UPPER('S.D.PASTE SHEET'!H1753))</f>
        <v/>
      </c>
      <c s="90" t="str">
        <f>IF('S.D.PASTE SHEET'!I1753="","",'S.D.PASTE SHEET'!I1753)</f>
        <v/>
      </c>
      <c s="91" t="str">
        <f>IF('S.D.PASTE SHEET'!J1753="","",'S.D.PASTE SHEET'!J1753)</f>
        <v/>
      </c>
      <c s="90" t="str">
        <f>IF('S.D.PASTE SHEET'!K1753="","",'S.D.PASTE SHEET'!K1753)</f>
        <v/>
      </c>
      <c s="90" t="str">
        <f>IF('S.D.PASTE SHEET'!L1753="","",'S.D.PASTE SHEET'!L1753)</f>
        <v/>
      </c>
      <c s="90" t="str">
        <f>IF('S.D.PASTE SHEET'!M1753="","",'S.D.PASTE SHEET'!M1753)</f>
        <v/>
      </c>
      <c s="90" t="str">
        <f>IF('S.D.PASTE SHEET'!N1753="","",'S.D.PASTE SHEET'!N1753)</f>
        <v/>
      </c>
      <c s="90" t="str">
        <f>IF('S.D.PASTE SHEET'!O1753="","",'S.D.PASTE SHEET'!O1753)</f>
        <v/>
      </c>
      <c s="90" t="str">
        <f>IF('S.D.PASTE SHEET'!P1753="","",'S.D.PASTE SHEET'!P1753)</f>
        <v/>
      </c>
      <c s="90" t="str">
        <f>IF('S.D.PASTE SHEET'!Q1753="","",'S.D.PASTE SHEET'!Q1753)</f>
        <v/>
      </c>
      <c s="90" t="str">
        <f>IF('S.D.PASTE SHEET'!R1753="","",'S.D.PASTE SHEET'!R1753)</f>
        <v/>
      </c>
      <c s="90" t="str">
        <f>IF('S.D.PASTE SHEET'!S1753="","",'S.D.PASTE SHEET'!S1753)</f>
        <v/>
      </c>
      <c s="90" t="str">
        <f>IF('S.D.PASTE SHEET'!T1753="","",'S.D.PASTE SHEET'!T1753)</f>
        <v/>
      </c>
      <c s="90" t="str">
        <f>IF('S.D.PASTE SHEET'!U1753="","",'S.D.PASTE SHEET'!U1753)</f>
        <v/>
      </c>
      <c s="90" t="str">
        <f>IF('S.D.PASTE SHEET'!V1753="","",'S.D.PASTE SHEET'!V1753)</f>
        <v/>
      </c>
      <c s="90" t="str">
        <f>IF('S.D.PASTE SHEET'!W1753="","",'S.D.PASTE SHEET'!W1753)</f>
        <v/>
      </c>
      <c s="90" t="str">
        <f>IF('S.D.PASTE SHEET'!X1753="","",'S.D.PASTE SHEET'!X1753)</f>
        <v/>
      </c>
      <c s="90" t="str">
        <f>IF('S.D.PASTE SHEET'!Y1753="","",'S.D.PASTE SHEET'!Y1753)</f>
        <v/>
      </c>
      <c s="90" t="str">
        <f>IF('S.D.PASTE SHEET'!Z1753="","",'S.D.PASTE SHEET'!Z1753)</f>
        <v/>
      </c>
      <c s="90" t="str">
        <f>IF('S.D.PASTE SHEET'!AA1753="","",'S.D.PASTE SHEET'!AA1753)</f>
        <v/>
      </c>
      <c s="90" t="str">
        <f>IF('S.D.PASTE SHEET'!AB1753="","",'S.D.PASTE SHEET'!AB1753)</f>
        <v/>
      </c>
      <c s="90" t="str">
        <f>IF('S.D.PASTE SHEET'!AC1753="","",'S.D.PASTE SHEET'!AC1753)</f>
        <v/>
      </c>
      <c s="90" t="str">
        <f>IF('S.D.PASTE SHEET'!AD1753="","",'S.D.PASTE SHEET'!AD1753)</f>
        <v/>
      </c>
      <c s="34"/>
      <c s="32" t="str">
        <f>IF(AK1753="","",IF(AK1753&gt;0,COUNT($AG$2:AG1753),""))</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3" s="32" t="str">
        <f>IF(BC1753="","",IF(BC1753&gt;0,COUNT($AY$2:AY1753),""))</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4" spans="1:66" ht="15.75" customHeight="1">
      <c r="A1754" s="90" t="str">
        <f>IF('S.D.PASTE SHEET'!A1754="","",'S.D.PASTE SHEET'!A1754)</f>
        <v/>
      </c>
      <c s="90" t="str">
        <f>IF('S.D.PASTE SHEET'!B1754="","",'S.D.PASTE SHEET'!B1754)</f>
        <v/>
      </c>
      <c s="90" t="str">
        <f>IF('S.D.PASTE SHEET'!C1754="","",'S.D.PASTE SHEET'!C1754)</f>
        <v/>
      </c>
      <c s="91" t="str">
        <f>IF('S.D.PASTE SHEET'!D1754="","",'S.D.PASTE SHEET'!D1754)</f>
        <v/>
      </c>
      <c s="90" t="str">
        <f>IF('S.D.PASTE SHEET'!E1754="","",UPPER('S.D.PASTE SHEET'!E1754))</f>
        <v/>
      </c>
      <c s="90" t="str">
        <f>IF('S.D.PASTE SHEET'!F1754="","",'S.D.PASTE SHEET'!F1754)</f>
        <v/>
      </c>
      <c s="90" t="str">
        <f>IF('S.D.PASTE SHEET'!G1754="","",UPPER('S.D.PASTE SHEET'!G1754))</f>
        <v/>
      </c>
      <c s="90" t="str">
        <f>IF('S.D.PASTE SHEET'!H1754="","",UPPER('S.D.PASTE SHEET'!H1754))</f>
        <v/>
      </c>
      <c s="90" t="str">
        <f>IF('S.D.PASTE SHEET'!I1754="","",'S.D.PASTE SHEET'!I1754)</f>
        <v/>
      </c>
      <c s="91" t="str">
        <f>IF('S.D.PASTE SHEET'!J1754="","",'S.D.PASTE SHEET'!J1754)</f>
        <v/>
      </c>
      <c s="90" t="str">
        <f>IF('S.D.PASTE SHEET'!K1754="","",'S.D.PASTE SHEET'!K1754)</f>
        <v/>
      </c>
      <c s="90" t="str">
        <f>IF('S.D.PASTE SHEET'!L1754="","",'S.D.PASTE SHEET'!L1754)</f>
        <v/>
      </c>
      <c s="90" t="str">
        <f>IF('S.D.PASTE SHEET'!M1754="","",'S.D.PASTE SHEET'!M1754)</f>
        <v/>
      </c>
      <c s="90" t="str">
        <f>IF('S.D.PASTE SHEET'!N1754="","",'S.D.PASTE SHEET'!N1754)</f>
        <v/>
      </c>
      <c s="90" t="str">
        <f>IF('S.D.PASTE SHEET'!O1754="","",'S.D.PASTE SHEET'!O1754)</f>
        <v/>
      </c>
      <c s="90" t="str">
        <f>IF('S.D.PASTE SHEET'!P1754="","",'S.D.PASTE SHEET'!P1754)</f>
        <v/>
      </c>
      <c s="90" t="str">
        <f>IF('S.D.PASTE SHEET'!Q1754="","",'S.D.PASTE SHEET'!Q1754)</f>
        <v/>
      </c>
      <c s="90" t="str">
        <f>IF('S.D.PASTE SHEET'!R1754="","",'S.D.PASTE SHEET'!R1754)</f>
        <v/>
      </c>
      <c s="90" t="str">
        <f>IF('S.D.PASTE SHEET'!S1754="","",'S.D.PASTE SHEET'!S1754)</f>
        <v/>
      </c>
      <c s="90" t="str">
        <f>IF('S.D.PASTE SHEET'!T1754="","",'S.D.PASTE SHEET'!T1754)</f>
        <v/>
      </c>
      <c s="90" t="str">
        <f>IF('S.D.PASTE SHEET'!U1754="","",'S.D.PASTE SHEET'!U1754)</f>
        <v/>
      </c>
      <c s="90" t="str">
        <f>IF('S.D.PASTE SHEET'!V1754="","",'S.D.PASTE SHEET'!V1754)</f>
        <v/>
      </c>
      <c s="90" t="str">
        <f>IF('S.D.PASTE SHEET'!W1754="","",'S.D.PASTE SHEET'!W1754)</f>
        <v/>
      </c>
      <c s="90" t="str">
        <f>IF('S.D.PASTE SHEET'!X1754="","",'S.D.PASTE SHEET'!X1754)</f>
        <v/>
      </c>
      <c s="90" t="str">
        <f>IF('S.D.PASTE SHEET'!Y1754="","",'S.D.PASTE SHEET'!Y1754)</f>
        <v/>
      </c>
      <c s="90" t="str">
        <f>IF('S.D.PASTE SHEET'!Z1754="","",'S.D.PASTE SHEET'!Z1754)</f>
        <v/>
      </c>
      <c s="90" t="str">
        <f>IF('S.D.PASTE SHEET'!AA1754="","",'S.D.PASTE SHEET'!AA1754)</f>
        <v/>
      </c>
      <c s="90" t="str">
        <f>IF('S.D.PASTE SHEET'!AB1754="","",'S.D.PASTE SHEET'!AB1754)</f>
        <v/>
      </c>
      <c s="90" t="str">
        <f>IF('S.D.PASTE SHEET'!AC1754="","",'S.D.PASTE SHEET'!AC1754)</f>
        <v/>
      </c>
      <c s="90" t="str">
        <f>IF('S.D.PASTE SHEET'!AD1754="","",'S.D.PASTE SHEET'!AD1754)</f>
        <v/>
      </c>
      <c s="34"/>
      <c s="32" t="str">
        <f>IF(AK1754="","",IF(AK1754&gt;0,COUNT($AG$2:AG1754),""))</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4" s="32" t="str">
        <f>IF(BC1754="","",IF(BC1754&gt;0,COUNT($AY$2:AY1754),""))</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5" spans="1:66" ht="15.75" customHeight="1">
      <c r="A1755" s="90" t="str">
        <f>IF('S.D.PASTE SHEET'!A1755="","",'S.D.PASTE SHEET'!A1755)</f>
        <v/>
      </c>
      <c s="90" t="str">
        <f>IF('S.D.PASTE SHEET'!B1755="","",'S.D.PASTE SHEET'!B1755)</f>
        <v/>
      </c>
      <c s="90" t="str">
        <f>IF('S.D.PASTE SHEET'!C1755="","",'S.D.PASTE SHEET'!C1755)</f>
        <v/>
      </c>
      <c s="91" t="str">
        <f>IF('S.D.PASTE SHEET'!D1755="","",'S.D.PASTE SHEET'!D1755)</f>
        <v/>
      </c>
      <c s="90" t="str">
        <f>IF('S.D.PASTE SHEET'!E1755="","",UPPER('S.D.PASTE SHEET'!E1755))</f>
        <v/>
      </c>
      <c s="90" t="str">
        <f>IF('S.D.PASTE SHEET'!F1755="","",'S.D.PASTE SHEET'!F1755)</f>
        <v/>
      </c>
      <c s="90" t="str">
        <f>IF('S.D.PASTE SHEET'!G1755="","",UPPER('S.D.PASTE SHEET'!G1755))</f>
        <v/>
      </c>
      <c s="90" t="str">
        <f>IF('S.D.PASTE SHEET'!H1755="","",UPPER('S.D.PASTE SHEET'!H1755))</f>
        <v/>
      </c>
      <c s="90" t="str">
        <f>IF('S.D.PASTE SHEET'!I1755="","",'S.D.PASTE SHEET'!I1755)</f>
        <v/>
      </c>
      <c s="91" t="str">
        <f>IF('S.D.PASTE SHEET'!J1755="","",'S.D.PASTE SHEET'!J1755)</f>
        <v/>
      </c>
      <c s="90" t="str">
        <f>IF('S.D.PASTE SHEET'!K1755="","",'S.D.PASTE SHEET'!K1755)</f>
        <v/>
      </c>
      <c s="90" t="str">
        <f>IF('S.D.PASTE SHEET'!L1755="","",'S.D.PASTE SHEET'!L1755)</f>
        <v/>
      </c>
      <c s="90" t="str">
        <f>IF('S.D.PASTE SHEET'!M1755="","",'S.D.PASTE SHEET'!M1755)</f>
        <v/>
      </c>
      <c s="90" t="str">
        <f>IF('S.D.PASTE SHEET'!N1755="","",'S.D.PASTE SHEET'!N1755)</f>
        <v/>
      </c>
      <c s="90" t="str">
        <f>IF('S.D.PASTE SHEET'!O1755="","",'S.D.PASTE SHEET'!O1755)</f>
        <v/>
      </c>
      <c s="90" t="str">
        <f>IF('S.D.PASTE SHEET'!P1755="","",'S.D.PASTE SHEET'!P1755)</f>
        <v/>
      </c>
      <c s="90" t="str">
        <f>IF('S.D.PASTE SHEET'!Q1755="","",'S.D.PASTE SHEET'!Q1755)</f>
        <v/>
      </c>
      <c s="90" t="str">
        <f>IF('S.D.PASTE SHEET'!R1755="","",'S.D.PASTE SHEET'!R1755)</f>
        <v/>
      </c>
      <c s="90" t="str">
        <f>IF('S.D.PASTE SHEET'!S1755="","",'S.D.PASTE SHEET'!S1755)</f>
        <v/>
      </c>
      <c s="90" t="str">
        <f>IF('S.D.PASTE SHEET'!T1755="","",'S.D.PASTE SHEET'!T1755)</f>
        <v/>
      </c>
      <c s="90" t="str">
        <f>IF('S.D.PASTE SHEET'!U1755="","",'S.D.PASTE SHEET'!U1755)</f>
        <v/>
      </c>
      <c s="90" t="str">
        <f>IF('S.D.PASTE SHEET'!V1755="","",'S.D.PASTE SHEET'!V1755)</f>
        <v/>
      </c>
      <c s="90" t="str">
        <f>IF('S.D.PASTE SHEET'!W1755="","",'S.D.PASTE SHEET'!W1755)</f>
        <v/>
      </c>
      <c s="90" t="str">
        <f>IF('S.D.PASTE SHEET'!X1755="","",'S.D.PASTE SHEET'!X1755)</f>
        <v/>
      </c>
      <c s="90" t="str">
        <f>IF('S.D.PASTE SHEET'!Y1755="","",'S.D.PASTE SHEET'!Y1755)</f>
        <v/>
      </c>
      <c s="90" t="str">
        <f>IF('S.D.PASTE SHEET'!Z1755="","",'S.D.PASTE SHEET'!Z1755)</f>
        <v/>
      </c>
      <c s="90" t="str">
        <f>IF('S.D.PASTE SHEET'!AA1755="","",'S.D.PASTE SHEET'!AA1755)</f>
        <v/>
      </c>
      <c s="90" t="str">
        <f>IF('S.D.PASTE SHEET'!AB1755="","",'S.D.PASTE SHEET'!AB1755)</f>
        <v/>
      </c>
      <c s="90" t="str">
        <f>IF('S.D.PASTE SHEET'!AC1755="","",'S.D.PASTE SHEET'!AC1755)</f>
        <v/>
      </c>
      <c s="90" t="str">
        <f>IF('S.D.PASTE SHEET'!AD1755="","",'S.D.PASTE SHEET'!AD1755)</f>
        <v/>
      </c>
      <c s="34"/>
      <c s="32" t="str">
        <f>IF(AK1755="","",IF(AK1755&gt;0,COUNT($AG$2:AG1755),""))</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5" s="32" t="str">
        <f>IF(BC1755="","",IF(BC1755&gt;0,COUNT($AY$2:AY1755),""))</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6" spans="1:66" ht="15.75" customHeight="1">
      <c r="A1756" s="90" t="str">
        <f>IF('S.D.PASTE SHEET'!A1756="","",'S.D.PASTE SHEET'!A1756)</f>
        <v/>
      </c>
      <c s="90" t="str">
        <f>IF('S.D.PASTE SHEET'!B1756="","",'S.D.PASTE SHEET'!B1756)</f>
        <v/>
      </c>
      <c s="90" t="str">
        <f>IF('S.D.PASTE SHEET'!C1756="","",'S.D.PASTE SHEET'!C1756)</f>
        <v/>
      </c>
      <c s="91" t="str">
        <f>IF('S.D.PASTE SHEET'!D1756="","",'S.D.PASTE SHEET'!D1756)</f>
        <v/>
      </c>
      <c s="90" t="str">
        <f>IF('S.D.PASTE SHEET'!E1756="","",UPPER('S.D.PASTE SHEET'!E1756))</f>
        <v/>
      </c>
      <c s="90" t="str">
        <f>IF('S.D.PASTE SHEET'!F1756="","",'S.D.PASTE SHEET'!F1756)</f>
        <v/>
      </c>
      <c s="90" t="str">
        <f>IF('S.D.PASTE SHEET'!G1756="","",UPPER('S.D.PASTE SHEET'!G1756))</f>
        <v/>
      </c>
      <c s="90" t="str">
        <f>IF('S.D.PASTE SHEET'!H1756="","",UPPER('S.D.PASTE SHEET'!H1756))</f>
        <v/>
      </c>
      <c s="90" t="str">
        <f>IF('S.D.PASTE SHEET'!I1756="","",'S.D.PASTE SHEET'!I1756)</f>
        <v/>
      </c>
      <c s="91" t="str">
        <f>IF('S.D.PASTE SHEET'!J1756="","",'S.D.PASTE SHEET'!J1756)</f>
        <v/>
      </c>
      <c s="90" t="str">
        <f>IF('S.D.PASTE SHEET'!K1756="","",'S.D.PASTE SHEET'!K1756)</f>
        <v/>
      </c>
      <c s="90" t="str">
        <f>IF('S.D.PASTE SHEET'!L1756="","",'S.D.PASTE SHEET'!L1756)</f>
        <v/>
      </c>
      <c s="90" t="str">
        <f>IF('S.D.PASTE SHEET'!M1756="","",'S.D.PASTE SHEET'!M1756)</f>
        <v/>
      </c>
      <c s="90" t="str">
        <f>IF('S.D.PASTE SHEET'!N1756="","",'S.D.PASTE SHEET'!N1756)</f>
        <v/>
      </c>
      <c s="90" t="str">
        <f>IF('S.D.PASTE SHEET'!O1756="","",'S.D.PASTE SHEET'!O1756)</f>
        <v/>
      </c>
      <c s="90" t="str">
        <f>IF('S.D.PASTE SHEET'!P1756="","",'S.D.PASTE SHEET'!P1756)</f>
        <v/>
      </c>
      <c s="90" t="str">
        <f>IF('S.D.PASTE SHEET'!Q1756="","",'S.D.PASTE SHEET'!Q1756)</f>
        <v/>
      </c>
      <c s="90" t="str">
        <f>IF('S.D.PASTE SHEET'!R1756="","",'S.D.PASTE SHEET'!R1756)</f>
        <v/>
      </c>
      <c s="90" t="str">
        <f>IF('S.D.PASTE SHEET'!S1756="","",'S.D.PASTE SHEET'!S1756)</f>
        <v/>
      </c>
      <c s="90" t="str">
        <f>IF('S.D.PASTE SHEET'!T1756="","",'S.D.PASTE SHEET'!T1756)</f>
        <v/>
      </c>
      <c s="90" t="str">
        <f>IF('S.D.PASTE SHEET'!U1756="","",'S.D.PASTE SHEET'!U1756)</f>
        <v/>
      </c>
      <c s="90" t="str">
        <f>IF('S.D.PASTE SHEET'!V1756="","",'S.D.PASTE SHEET'!V1756)</f>
        <v/>
      </c>
      <c s="90" t="str">
        <f>IF('S.D.PASTE SHEET'!W1756="","",'S.D.PASTE SHEET'!W1756)</f>
        <v/>
      </c>
      <c s="90" t="str">
        <f>IF('S.D.PASTE SHEET'!X1756="","",'S.D.PASTE SHEET'!X1756)</f>
        <v/>
      </c>
      <c s="90" t="str">
        <f>IF('S.D.PASTE SHEET'!Y1756="","",'S.D.PASTE SHEET'!Y1756)</f>
        <v/>
      </c>
      <c s="90" t="str">
        <f>IF('S.D.PASTE SHEET'!Z1756="","",'S.D.PASTE SHEET'!Z1756)</f>
        <v/>
      </c>
      <c s="90" t="str">
        <f>IF('S.D.PASTE SHEET'!AA1756="","",'S.D.PASTE SHEET'!AA1756)</f>
        <v/>
      </c>
      <c s="90" t="str">
        <f>IF('S.D.PASTE SHEET'!AB1756="","",'S.D.PASTE SHEET'!AB1756)</f>
        <v/>
      </c>
      <c s="90" t="str">
        <f>IF('S.D.PASTE SHEET'!AC1756="","",'S.D.PASTE SHEET'!AC1756)</f>
        <v/>
      </c>
      <c s="90" t="str">
        <f>IF('S.D.PASTE SHEET'!AD1756="","",'S.D.PASTE SHEET'!AD1756)</f>
        <v/>
      </c>
      <c s="34"/>
      <c s="32" t="str">
        <f>IF(AK1756="","",IF(AK1756&gt;0,COUNT($AG$2:AG1756),""))</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6" s="32" t="str">
        <f>IF(BC1756="","",IF(BC1756&gt;0,COUNT($AY$2:AY1756),""))</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7" spans="1:66" ht="15.75" customHeight="1">
      <c r="A1757" s="90" t="str">
        <f>IF('S.D.PASTE SHEET'!A1757="","",'S.D.PASTE SHEET'!A1757)</f>
        <v/>
      </c>
      <c s="90" t="str">
        <f>IF('S.D.PASTE SHEET'!B1757="","",'S.D.PASTE SHEET'!B1757)</f>
        <v/>
      </c>
      <c s="90" t="str">
        <f>IF('S.D.PASTE SHEET'!C1757="","",'S.D.PASTE SHEET'!C1757)</f>
        <v/>
      </c>
      <c s="91" t="str">
        <f>IF('S.D.PASTE SHEET'!D1757="","",'S.D.PASTE SHEET'!D1757)</f>
        <v/>
      </c>
      <c s="90" t="str">
        <f>IF('S.D.PASTE SHEET'!E1757="","",UPPER('S.D.PASTE SHEET'!E1757))</f>
        <v/>
      </c>
      <c s="90" t="str">
        <f>IF('S.D.PASTE SHEET'!F1757="","",'S.D.PASTE SHEET'!F1757)</f>
        <v/>
      </c>
      <c s="90" t="str">
        <f>IF('S.D.PASTE SHEET'!G1757="","",UPPER('S.D.PASTE SHEET'!G1757))</f>
        <v/>
      </c>
      <c s="90" t="str">
        <f>IF('S.D.PASTE SHEET'!H1757="","",UPPER('S.D.PASTE SHEET'!H1757))</f>
        <v/>
      </c>
      <c s="90" t="str">
        <f>IF('S.D.PASTE SHEET'!I1757="","",'S.D.PASTE SHEET'!I1757)</f>
        <v/>
      </c>
      <c s="91" t="str">
        <f>IF('S.D.PASTE SHEET'!J1757="","",'S.D.PASTE SHEET'!J1757)</f>
        <v/>
      </c>
      <c s="90" t="str">
        <f>IF('S.D.PASTE SHEET'!K1757="","",'S.D.PASTE SHEET'!K1757)</f>
        <v/>
      </c>
      <c s="90" t="str">
        <f>IF('S.D.PASTE SHEET'!L1757="","",'S.D.PASTE SHEET'!L1757)</f>
        <v/>
      </c>
      <c s="90" t="str">
        <f>IF('S.D.PASTE SHEET'!M1757="","",'S.D.PASTE SHEET'!M1757)</f>
        <v/>
      </c>
      <c s="90" t="str">
        <f>IF('S.D.PASTE SHEET'!N1757="","",'S.D.PASTE SHEET'!N1757)</f>
        <v/>
      </c>
      <c s="90" t="str">
        <f>IF('S.D.PASTE SHEET'!O1757="","",'S.D.PASTE SHEET'!O1757)</f>
        <v/>
      </c>
      <c s="90" t="str">
        <f>IF('S.D.PASTE SHEET'!P1757="","",'S.D.PASTE SHEET'!P1757)</f>
        <v/>
      </c>
      <c s="90" t="str">
        <f>IF('S.D.PASTE SHEET'!Q1757="","",'S.D.PASTE SHEET'!Q1757)</f>
        <v/>
      </c>
      <c s="90" t="str">
        <f>IF('S.D.PASTE SHEET'!R1757="","",'S.D.PASTE SHEET'!R1757)</f>
        <v/>
      </c>
      <c s="90" t="str">
        <f>IF('S.D.PASTE SHEET'!S1757="","",'S.D.PASTE SHEET'!S1757)</f>
        <v/>
      </c>
      <c s="90" t="str">
        <f>IF('S.D.PASTE SHEET'!T1757="","",'S.D.PASTE SHEET'!T1757)</f>
        <v/>
      </c>
      <c s="90" t="str">
        <f>IF('S.D.PASTE SHEET'!U1757="","",'S.D.PASTE SHEET'!U1757)</f>
        <v/>
      </c>
      <c s="90" t="str">
        <f>IF('S.D.PASTE SHEET'!V1757="","",'S.D.PASTE SHEET'!V1757)</f>
        <v/>
      </c>
      <c s="90" t="str">
        <f>IF('S.D.PASTE SHEET'!W1757="","",'S.D.PASTE SHEET'!W1757)</f>
        <v/>
      </c>
      <c s="90" t="str">
        <f>IF('S.D.PASTE SHEET'!X1757="","",'S.D.PASTE SHEET'!X1757)</f>
        <v/>
      </c>
      <c s="90" t="str">
        <f>IF('S.D.PASTE SHEET'!Y1757="","",'S.D.PASTE SHEET'!Y1757)</f>
        <v/>
      </c>
      <c s="90" t="str">
        <f>IF('S.D.PASTE SHEET'!Z1757="","",'S.D.PASTE SHEET'!Z1757)</f>
        <v/>
      </c>
      <c s="90" t="str">
        <f>IF('S.D.PASTE SHEET'!AA1757="","",'S.D.PASTE SHEET'!AA1757)</f>
        <v/>
      </c>
      <c s="90" t="str">
        <f>IF('S.D.PASTE SHEET'!AB1757="","",'S.D.PASTE SHEET'!AB1757)</f>
        <v/>
      </c>
      <c s="90" t="str">
        <f>IF('S.D.PASTE SHEET'!AC1757="","",'S.D.PASTE SHEET'!AC1757)</f>
        <v/>
      </c>
      <c s="90" t="str">
        <f>IF('S.D.PASTE SHEET'!AD1757="","",'S.D.PASTE SHEET'!AD1757)</f>
        <v/>
      </c>
      <c s="34"/>
      <c s="32" t="str">
        <f>IF(AK1757="","",IF(AK1757&gt;0,COUNT($AG$2:AG1757),""))</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7" s="32" t="str">
        <f>IF(BC1757="","",IF(BC1757&gt;0,COUNT($AY$2:AY1757),""))</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8" spans="1:66" ht="15.75" customHeight="1">
      <c r="A1758" s="90" t="str">
        <f>IF('S.D.PASTE SHEET'!A1758="","",'S.D.PASTE SHEET'!A1758)</f>
        <v/>
      </c>
      <c s="90" t="str">
        <f>IF('S.D.PASTE SHEET'!B1758="","",'S.D.PASTE SHEET'!B1758)</f>
        <v/>
      </c>
      <c s="90" t="str">
        <f>IF('S.D.PASTE SHEET'!C1758="","",'S.D.PASTE SHEET'!C1758)</f>
        <v/>
      </c>
      <c s="91" t="str">
        <f>IF('S.D.PASTE SHEET'!D1758="","",'S.D.PASTE SHEET'!D1758)</f>
        <v/>
      </c>
      <c s="90" t="str">
        <f>IF('S.D.PASTE SHEET'!E1758="","",UPPER('S.D.PASTE SHEET'!E1758))</f>
        <v/>
      </c>
      <c s="90" t="str">
        <f>IF('S.D.PASTE SHEET'!F1758="","",'S.D.PASTE SHEET'!F1758)</f>
        <v/>
      </c>
      <c s="90" t="str">
        <f>IF('S.D.PASTE SHEET'!G1758="","",UPPER('S.D.PASTE SHEET'!G1758))</f>
        <v/>
      </c>
      <c s="90" t="str">
        <f>IF('S.D.PASTE SHEET'!H1758="","",UPPER('S.D.PASTE SHEET'!H1758))</f>
        <v/>
      </c>
      <c s="90" t="str">
        <f>IF('S.D.PASTE SHEET'!I1758="","",'S.D.PASTE SHEET'!I1758)</f>
        <v/>
      </c>
      <c s="91" t="str">
        <f>IF('S.D.PASTE SHEET'!J1758="","",'S.D.PASTE SHEET'!J1758)</f>
        <v/>
      </c>
      <c s="90" t="str">
        <f>IF('S.D.PASTE SHEET'!K1758="","",'S.D.PASTE SHEET'!K1758)</f>
        <v/>
      </c>
      <c s="90" t="str">
        <f>IF('S.D.PASTE SHEET'!L1758="","",'S.D.PASTE SHEET'!L1758)</f>
        <v/>
      </c>
      <c s="90" t="str">
        <f>IF('S.D.PASTE SHEET'!M1758="","",'S.D.PASTE SHEET'!M1758)</f>
        <v/>
      </c>
      <c s="90" t="str">
        <f>IF('S.D.PASTE SHEET'!N1758="","",'S.D.PASTE SHEET'!N1758)</f>
        <v/>
      </c>
      <c s="90" t="str">
        <f>IF('S.D.PASTE SHEET'!O1758="","",'S.D.PASTE SHEET'!O1758)</f>
        <v/>
      </c>
      <c s="90" t="str">
        <f>IF('S.D.PASTE SHEET'!P1758="","",'S.D.PASTE SHEET'!P1758)</f>
        <v/>
      </c>
      <c s="90" t="str">
        <f>IF('S.D.PASTE SHEET'!Q1758="","",'S.D.PASTE SHEET'!Q1758)</f>
        <v/>
      </c>
      <c s="90" t="str">
        <f>IF('S.D.PASTE SHEET'!R1758="","",'S.D.PASTE SHEET'!R1758)</f>
        <v/>
      </c>
      <c s="90" t="str">
        <f>IF('S.D.PASTE SHEET'!S1758="","",'S.D.PASTE SHEET'!S1758)</f>
        <v/>
      </c>
      <c s="90" t="str">
        <f>IF('S.D.PASTE SHEET'!T1758="","",'S.D.PASTE SHEET'!T1758)</f>
        <v/>
      </c>
      <c s="90" t="str">
        <f>IF('S.D.PASTE SHEET'!U1758="","",'S.D.PASTE SHEET'!U1758)</f>
        <v/>
      </c>
      <c s="90" t="str">
        <f>IF('S.D.PASTE SHEET'!V1758="","",'S.D.PASTE SHEET'!V1758)</f>
        <v/>
      </c>
      <c s="90" t="str">
        <f>IF('S.D.PASTE SHEET'!W1758="","",'S.D.PASTE SHEET'!W1758)</f>
        <v/>
      </c>
      <c s="90" t="str">
        <f>IF('S.D.PASTE SHEET'!X1758="","",'S.D.PASTE SHEET'!X1758)</f>
        <v/>
      </c>
      <c s="90" t="str">
        <f>IF('S.D.PASTE SHEET'!Y1758="","",'S.D.PASTE SHEET'!Y1758)</f>
        <v/>
      </c>
      <c s="90" t="str">
        <f>IF('S.D.PASTE SHEET'!Z1758="","",'S.D.PASTE SHEET'!Z1758)</f>
        <v/>
      </c>
      <c s="90" t="str">
        <f>IF('S.D.PASTE SHEET'!AA1758="","",'S.D.PASTE SHEET'!AA1758)</f>
        <v/>
      </c>
      <c s="90" t="str">
        <f>IF('S.D.PASTE SHEET'!AB1758="","",'S.D.PASTE SHEET'!AB1758)</f>
        <v/>
      </c>
      <c s="90" t="str">
        <f>IF('S.D.PASTE SHEET'!AC1758="","",'S.D.PASTE SHEET'!AC1758)</f>
        <v/>
      </c>
      <c s="90" t="str">
        <f>IF('S.D.PASTE SHEET'!AD1758="","",'S.D.PASTE SHEET'!AD1758)</f>
        <v/>
      </c>
      <c s="34"/>
      <c s="32" t="str">
        <f>IF(AK1758="","",IF(AK1758&gt;0,COUNT($AG$2:AG1758),""))</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8" s="32" t="str">
        <f>IF(BC1758="","",IF(BC1758&gt;0,COUNT($AY$2:AY1758),""))</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59" spans="1:66" ht="15.75" customHeight="1">
      <c r="A1759" s="90" t="str">
        <f>IF('S.D.PASTE SHEET'!A1759="","",'S.D.PASTE SHEET'!A1759)</f>
        <v/>
      </c>
      <c s="90" t="str">
        <f>IF('S.D.PASTE SHEET'!B1759="","",'S.D.PASTE SHEET'!B1759)</f>
        <v/>
      </c>
      <c s="90" t="str">
        <f>IF('S.D.PASTE SHEET'!C1759="","",'S.D.PASTE SHEET'!C1759)</f>
        <v/>
      </c>
      <c s="91" t="str">
        <f>IF('S.D.PASTE SHEET'!D1759="","",'S.D.PASTE SHEET'!D1759)</f>
        <v/>
      </c>
      <c s="90" t="str">
        <f>IF('S.D.PASTE SHEET'!E1759="","",UPPER('S.D.PASTE SHEET'!E1759))</f>
        <v/>
      </c>
      <c s="90" t="str">
        <f>IF('S.D.PASTE SHEET'!F1759="","",'S.D.PASTE SHEET'!F1759)</f>
        <v/>
      </c>
      <c s="90" t="str">
        <f>IF('S.D.PASTE SHEET'!G1759="","",UPPER('S.D.PASTE SHEET'!G1759))</f>
        <v/>
      </c>
      <c s="90" t="str">
        <f>IF('S.D.PASTE SHEET'!H1759="","",UPPER('S.D.PASTE SHEET'!H1759))</f>
        <v/>
      </c>
      <c s="90" t="str">
        <f>IF('S.D.PASTE SHEET'!I1759="","",'S.D.PASTE SHEET'!I1759)</f>
        <v/>
      </c>
      <c s="91" t="str">
        <f>IF('S.D.PASTE SHEET'!J1759="","",'S.D.PASTE SHEET'!J1759)</f>
        <v/>
      </c>
      <c s="90" t="str">
        <f>IF('S.D.PASTE SHEET'!K1759="","",'S.D.PASTE SHEET'!K1759)</f>
        <v/>
      </c>
      <c s="90" t="str">
        <f>IF('S.D.PASTE SHEET'!L1759="","",'S.D.PASTE SHEET'!L1759)</f>
        <v/>
      </c>
      <c s="90" t="str">
        <f>IF('S.D.PASTE SHEET'!M1759="","",'S.D.PASTE SHEET'!M1759)</f>
        <v/>
      </c>
      <c s="90" t="str">
        <f>IF('S.D.PASTE SHEET'!N1759="","",'S.D.PASTE SHEET'!N1759)</f>
        <v/>
      </c>
      <c s="90" t="str">
        <f>IF('S.D.PASTE SHEET'!O1759="","",'S.D.PASTE SHEET'!O1759)</f>
        <v/>
      </c>
      <c s="90" t="str">
        <f>IF('S.D.PASTE SHEET'!P1759="","",'S.D.PASTE SHEET'!P1759)</f>
        <v/>
      </c>
      <c s="90" t="str">
        <f>IF('S.D.PASTE SHEET'!Q1759="","",'S.D.PASTE SHEET'!Q1759)</f>
        <v/>
      </c>
      <c s="90" t="str">
        <f>IF('S.D.PASTE SHEET'!R1759="","",'S.D.PASTE SHEET'!R1759)</f>
        <v/>
      </c>
      <c s="90" t="str">
        <f>IF('S.D.PASTE SHEET'!S1759="","",'S.D.PASTE SHEET'!S1759)</f>
        <v/>
      </c>
      <c s="90" t="str">
        <f>IF('S.D.PASTE SHEET'!T1759="","",'S.D.PASTE SHEET'!T1759)</f>
        <v/>
      </c>
      <c s="90" t="str">
        <f>IF('S.D.PASTE SHEET'!U1759="","",'S.D.PASTE SHEET'!U1759)</f>
        <v/>
      </c>
      <c s="90" t="str">
        <f>IF('S.D.PASTE SHEET'!V1759="","",'S.D.PASTE SHEET'!V1759)</f>
        <v/>
      </c>
      <c s="90" t="str">
        <f>IF('S.D.PASTE SHEET'!W1759="","",'S.D.PASTE SHEET'!W1759)</f>
        <v/>
      </c>
      <c s="90" t="str">
        <f>IF('S.D.PASTE SHEET'!X1759="","",'S.D.PASTE SHEET'!X1759)</f>
        <v/>
      </c>
      <c s="90" t="str">
        <f>IF('S.D.PASTE SHEET'!Y1759="","",'S.D.PASTE SHEET'!Y1759)</f>
        <v/>
      </c>
      <c s="90" t="str">
        <f>IF('S.D.PASTE SHEET'!Z1759="","",'S.D.PASTE SHEET'!Z1759)</f>
        <v/>
      </c>
      <c s="90" t="str">
        <f>IF('S.D.PASTE SHEET'!AA1759="","",'S.D.PASTE SHEET'!AA1759)</f>
        <v/>
      </c>
      <c s="90" t="str">
        <f>IF('S.D.PASTE SHEET'!AB1759="","",'S.D.PASTE SHEET'!AB1759)</f>
        <v/>
      </c>
      <c s="90" t="str">
        <f>IF('S.D.PASTE SHEET'!AC1759="","",'S.D.PASTE SHEET'!AC1759)</f>
        <v/>
      </c>
      <c s="90" t="str">
        <f>IF('S.D.PASTE SHEET'!AD1759="","",'S.D.PASTE SHEET'!AD1759)</f>
        <v/>
      </c>
      <c s="34"/>
      <c s="32" t="str">
        <f>IF(AK1759="","",IF(AK1759&gt;0,COUNT($AG$2:AG1759),""))</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59" s="32" t="str">
        <f>IF(BC1759="","",IF(BC1759&gt;0,COUNT($AY$2:AY1759),""))</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60" spans="1:66" ht="15.75" customHeight="1">
      <c r="A1760" s="90" t="str">
        <f>IF('S.D.PASTE SHEET'!A1760="","",'S.D.PASTE SHEET'!A1760)</f>
        <v/>
      </c>
      <c s="90" t="str">
        <f>IF('S.D.PASTE SHEET'!B1760="","",'S.D.PASTE SHEET'!B1760)</f>
        <v/>
      </c>
      <c s="90" t="str">
        <f>IF('S.D.PASTE SHEET'!C1760="","",'S.D.PASTE SHEET'!C1760)</f>
        <v/>
      </c>
      <c s="91" t="str">
        <f>IF('S.D.PASTE SHEET'!D1760="","",'S.D.PASTE SHEET'!D1760)</f>
        <v/>
      </c>
      <c s="90" t="str">
        <f>IF('S.D.PASTE SHEET'!E1760="","",UPPER('S.D.PASTE SHEET'!E1760))</f>
        <v/>
      </c>
      <c s="90" t="str">
        <f>IF('S.D.PASTE SHEET'!F1760="","",'S.D.PASTE SHEET'!F1760)</f>
        <v/>
      </c>
      <c s="90" t="str">
        <f>IF('S.D.PASTE SHEET'!G1760="","",UPPER('S.D.PASTE SHEET'!G1760))</f>
        <v/>
      </c>
      <c s="90" t="str">
        <f>IF('S.D.PASTE SHEET'!H1760="","",UPPER('S.D.PASTE SHEET'!H1760))</f>
        <v/>
      </c>
      <c s="90" t="str">
        <f>IF('S.D.PASTE SHEET'!I1760="","",'S.D.PASTE SHEET'!I1760)</f>
        <v/>
      </c>
      <c s="91" t="str">
        <f>IF('S.D.PASTE SHEET'!J1760="","",'S.D.PASTE SHEET'!J1760)</f>
        <v/>
      </c>
      <c s="90" t="str">
        <f>IF('S.D.PASTE SHEET'!K1760="","",'S.D.PASTE SHEET'!K1760)</f>
        <v/>
      </c>
      <c s="90" t="str">
        <f>IF('S.D.PASTE SHEET'!L1760="","",'S.D.PASTE SHEET'!L1760)</f>
        <v/>
      </c>
      <c s="90" t="str">
        <f>IF('S.D.PASTE SHEET'!M1760="","",'S.D.PASTE SHEET'!M1760)</f>
        <v/>
      </c>
      <c s="90" t="str">
        <f>IF('S.D.PASTE SHEET'!N1760="","",'S.D.PASTE SHEET'!N1760)</f>
        <v/>
      </c>
      <c s="90" t="str">
        <f>IF('S.D.PASTE SHEET'!O1760="","",'S.D.PASTE SHEET'!O1760)</f>
        <v/>
      </c>
      <c s="90" t="str">
        <f>IF('S.D.PASTE SHEET'!P1760="","",'S.D.PASTE SHEET'!P1760)</f>
        <v/>
      </c>
      <c s="90" t="str">
        <f>IF('S.D.PASTE SHEET'!Q1760="","",'S.D.PASTE SHEET'!Q1760)</f>
        <v/>
      </c>
      <c s="90" t="str">
        <f>IF('S.D.PASTE SHEET'!R1760="","",'S.D.PASTE SHEET'!R1760)</f>
        <v/>
      </c>
      <c s="90" t="str">
        <f>IF('S.D.PASTE SHEET'!S1760="","",'S.D.PASTE SHEET'!S1760)</f>
        <v/>
      </c>
      <c s="90" t="str">
        <f>IF('S.D.PASTE SHEET'!T1760="","",'S.D.PASTE SHEET'!T1760)</f>
        <v/>
      </c>
      <c s="90" t="str">
        <f>IF('S.D.PASTE SHEET'!U1760="","",'S.D.PASTE SHEET'!U1760)</f>
        <v/>
      </c>
      <c s="90" t="str">
        <f>IF('S.D.PASTE SHEET'!V1760="","",'S.D.PASTE SHEET'!V1760)</f>
        <v/>
      </c>
      <c s="90" t="str">
        <f>IF('S.D.PASTE SHEET'!W1760="","",'S.D.PASTE SHEET'!W1760)</f>
        <v/>
      </c>
      <c s="90" t="str">
        <f>IF('S.D.PASTE SHEET'!X1760="","",'S.D.PASTE SHEET'!X1760)</f>
        <v/>
      </c>
      <c s="90" t="str">
        <f>IF('S.D.PASTE SHEET'!Y1760="","",'S.D.PASTE SHEET'!Y1760)</f>
        <v/>
      </c>
      <c s="90" t="str">
        <f>IF('S.D.PASTE SHEET'!Z1760="","",'S.D.PASTE SHEET'!Z1760)</f>
        <v/>
      </c>
      <c s="90" t="str">
        <f>IF('S.D.PASTE SHEET'!AA1760="","",'S.D.PASTE SHEET'!AA1760)</f>
        <v/>
      </c>
      <c s="90" t="str">
        <f>IF('S.D.PASTE SHEET'!AB1760="","",'S.D.PASTE SHEET'!AB1760)</f>
        <v/>
      </c>
      <c s="90" t="str">
        <f>IF('S.D.PASTE SHEET'!AC1760="","",'S.D.PASTE SHEET'!AC1760)</f>
        <v/>
      </c>
      <c s="90" t="str">
        <f>IF('S.D.PASTE SHEET'!AD1760="","",'S.D.PASTE SHEET'!AD1760)</f>
        <v/>
      </c>
      <c s="34"/>
      <c s="32" t="str">
        <f>IF(AK1760="","",IF(AK1760&gt;0,COUNT($AG$2:AG1760),""))</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 t="shared" si="247"/>
        <v/>
      </c>
      <c r="AX1760" s="32" t="str">
        <f>IF(BC1760="","",IF(BC1760&gt;0,COUNT($AY$2:AY1760),""))</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61" spans="1:66" ht="15.75" customHeight="1">
      <c r="A1761" s="90" t="str">
        <f>IF('S.D.PASTE SHEET'!A1761="","",'S.D.PASTE SHEET'!A1761)</f>
        <v/>
      </c>
      <c s="90" t="str">
        <f>IF('S.D.PASTE SHEET'!B1761="","",'S.D.PASTE SHEET'!B1761)</f>
        <v/>
      </c>
      <c s="90" t="str">
        <f>IF('S.D.PASTE SHEET'!C1761="","",'S.D.PASTE SHEET'!C1761)</f>
        <v/>
      </c>
      <c s="91" t="str">
        <f>IF('S.D.PASTE SHEET'!D1761="","",'S.D.PASTE SHEET'!D1761)</f>
        <v/>
      </c>
      <c s="90" t="str">
        <f>IF('S.D.PASTE SHEET'!E1761="","",UPPER('S.D.PASTE SHEET'!E1761))</f>
        <v/>
      </c>
      <c s="90" t="str">
        <f>IF('S.D.PASTE SHEET'!F1761="","",'S.D.PASTE SHEET'!F1761)</f>
        <v/>
      </c>
      <c s="90" t="str">
        <f>IF('S.D.PASTE SHEET'!G1761="","",UPPER('S.D.PASTE SHEET'!G1761))</f>
        <v/>
      </c>
      <c s="90" t="str">
        <f>IF('S.D.PASTE SHEET'!H1761="","",UPPER('S.D.PASTE SHEET'!H1761))</f>
        <v/>
      </c>
      <c s="90" t="str">
        <f>IF('S.D.PASTE SHEET'!I1761="","",'S.D.PASTE SHEET'!I1761)</f>
        <v/>
      </c>
      <c s="91" t="str">
        <f>IF('S.D.PASTE SHEET'!J1761="","",'S.D.PASTE SHEET'!J1761)</f>
        <v/>
      </c>
      <c s="90" t="str">
        <f>IF('S.D.PASTE SHEET'!K1761="","",'S.D.PASTE SHEET'!K1761)</f>
        <v/>
      </c>
      <c s="90" t="str">
        <f>IF('S.D.PASTE SHEET'!L1761="","",'S.D.PASTE SHEET'!L1761)</f>
        <v/>
      </c>
      <c s="90" t="str">
        <f>IF('S.D.PASTE SHEET'!M1761="","",'S.D.PASTE SHEET'!M1761)</f>
        <v/>
      </c>
      <c s="90" t="str">
        <f>IF('S.D.PASTE SHEET'!N1761="","",'S.D.PASTE SHEET'!N1761)</f>
        <v/>
      </c>
      <c s="90" t="str">
        <f>IF('S.D.PASTE SHEET'!O1761="","",'S.D.PASTE SHEET'!O1761)</f>
        <v/>
      </c>
      <c s="90" t="str">
        <f>IF('S.D.PASTE SHEET'!P1761="","",'S.D.PASTE SHEET'!P1761)</f>
        <v/>
      </c>
      <c s="90" t="str">
        <f>IF('S.D.PASTE SHEET'!Q1761="","",'S.D.PASTE SHEET'!Q1761)</f>
        <v/>
      </c>
      <c s="90" t="str">
        <f>IF('S.D.PASTE SHEET'!R1761="","",'S.D.PASTE SHEET'!R1761)</f>
        <v/>
      </c>
      <c s="90" t="str">
        <f>IF('S.D.PASTE SHEET'!S1761="","",'S.D.PASTE SHEET'!S1761)</f>
        <v/>
      </c>
      <c s="90" t="str">
        <f>IF('S.D.PASTE SHEET'!T1761="","",'S.D.PASTE SHEET'!T1761)</f>
        <v/>
      </c>
      <c s="90" t="str">
        <f>IF('S.D.PASTE SHEET'!U1761="","",'S.D.PASTE SHEET'!U1761)</f>
        <v/>
      </c>
      <c s="90" t="str">
        <f>IF('S.D.PASTE SHEET'!V1761="","",'S.D.PASTE SHEET'!V1761)</f>
        <v/>
      </c>
      <c s="90" t="str">
        <f>IF('S.D.PASTE SHEET'!W1761="","",'S.D.PASTE SHEET'!W1761)</f>
        <v/>
      </c>
      <c s="90" t="str">
        <f>IF('S.D.PASTE SHEET'!X1761="","",'S.D.PASTE SHEET'!X1761)</f>
        <v/>
      </c>
      <c s="90" t="str">
        <f>IF('S.D.PASTE SHEET'!Y1761="","",'S.D.PASTE SHEET'!Y1761)</f>
        <v/>
      </c>
      <c s="90" t="str">
        <f>IF('S.D.PASTE SHEET'!Z1761="","",'S.D.PASTE SHEET'!Z1761)</f>
        <v/>
      </c>
      <c s="90" t="str">
        <f>IF('S.D.PASTE SHEET'!AA1761="","",'S.D.PASTE SHEET'!AA1761)</f>
        <v/>
      </c>
      <c s="90" t="str">
        <f>IF('S.D.PASTE SHEET'!AB1761="","",'S.D.PASTE SHEET'!AB1761)</f>
        <v/>
      </c>
      <c s="90" t="str">
        <f>IF('S.D.PASTE SHEET'!AC1761="","",'S.D.PASTE SHEET'!AC1761)</f>
        <v/>
      </c>
      <c s="90" t="str">
        <f>IF('S.D.PASTE SHEET'!AD1761="","",'S.D.PASTE SHEET'!AD1761)</f>
        <v/>
      </c>
      <c s="34"/>
      <c s="32" t="str">
        <f>IF(AK1761="","",IF(AK1761&gt;0,COUNT($AG$2:AG1761),""))</f>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37" t="str">
        <f t="shared" si="247"/>
        <v/>
      </c>
      <c s="10" t="str">
        <f t="shared" si="247"/>
        <v/>
      </c>
      <c s="10" t="str">
        <f t="shared" si="247"/>
        <v/>
      </c>
      <c s="10" t="str">
        <f t="shared" si="247"/>
        <v/>
      </c>
      <c s="10" t="str">
        <f t="shared" si="247"/>
        <v/>
      </c>
      <c s="10" t="str">
        <f t="shared" si="247"/>
        <v/>
      </c>
      <c s="10" t="str">
        <f>IF(AND($AJ$1=5,$A1761=5),P1761,"")</f>
        <v/>
      </c>
      <c r="AX1761" s="32" t="str">
        <f>IF(BC1761="","",IF(BC1761&gt;0,COUNT($AY$2:AY1761),""))</f>
        <v/>
      </c>
      <c s="10" t="str">
        <f t="shared" si="245"/>
        <v/>
      </c>
      <c s="10" t="str">
        <f t="shared" si="248"/>
        <v/>
      </c>
      <c s="10" t="str">
        <f t="shared" si="248"/>
        <v/>
      </c>
      <c s="39" t="str">
        <f t="shared" si="248"/>
        <v/>
      </c>
      <c s="10" t="str">
        <f t="shared" si="248"/>
        <v/>
      </c>
      <c s="10" t="str">
        <f t="shared" si="248"/>
        <v/>
      </c>
      <c s="10" t="str">
        <f t="shared" si="248"/>
        <v/>
      </c>
      <c s="10" t="str">
        <f t="shared" si="248"/>
        <v/>
      </c>
      <c s="10" t="str">
        <f t="shared" si="248"/>
        <v/>
      </c>
      <c s="39" t="str">
        <f t="shared" si="248"/>
        <v/>
      </c>
      <c s="10" t="str">
        <f t="shared" si="248"/>
        <v/>
      </c>
      <c s="10" t="str">
        <f t="shared" si="248"/>
        <v/>
      </c>
      <c s="10" t="str">
        <f t="shared" si="248"/>
        <v/>
      </c>
      <c s="10" t="str">
        <f t="shared" si="248"/>
        <v/>
      </c>
      <c s="10" t="str">
        <f t="shared" si="248"/>
        <v/>
      </c>
      <c s="10" t="str">
        <f t="shared" si="248"/>
        <v/>
      </c>
    </row>
    <row r="1762" spans="1:66" ht="15.75" customHeight="1">
      <c r="A1762" s="90" t="str">
        <f>IF('S.D.PASTE SHEET'!A1762="","",'S.D.PASTE SHEET'!A1762)</f>
        <v/>
      </c>
      <c s="90" t="str">
        <f>IF('S.D.PASTE SHEET'!B1762="","",'S.D.PASTE SHEET'!B1762)</f>
        <v/>
      </c>
      <c s="90" t="str">
        <f>IF('S.D.PASTE SHEET'!C1762="","",'S.D.PASTE SHEET'!C1762)</f>
        <v/>
      </c>
      <c s="91" t="str">
        <f>IF('S.D.PASTE SHEET'!D1762="","",'S.D.PASTE SHEET'!D1762)</f>
        <v/>
      </c>
      <c s="90" t="str">
        <f>IF('S.D.PASTE SHEET'!E1762="","",UPPER('S.D.PASTE SHEET'!E1762))</f>
        <v/>
      </c>
      <c s="90" t="str">
        <f>IF('S.D.PASTE SHEET'!F1762="","",'S.D.PASTE SHEET'!F1762)</f>
        <v/>
      </c>
      <c s="90" t="str">
        <f>IF('S.D.PASTE SHEET'!G1762="","",UPPER('S.D.PASTE SHEET'!G1762))</f>
        <v/>
      </c>
      <c s="90" t="str">
        <f>IF('S.D.PASTE SHEET'!H1762="","",UPPER('S.D.PASTE SHEET'!H1762))</f>
        <v/>
      </c>
      <c s="90" t="str">
        <f>IF('S.D.PASTE SHEET'!I1762="","",'S.D.PASTE SHEET'!I1762)</f>
        <v/>
      </c>
      <c s="91" t="str">
        <f>IF('S.D.PASTE SHEET'!J1762="","",'S.D.PASTE SHEET'!J1762)</f>
        <v/>
      </c>
      <c s="90" t="str">
        <f>IF('S.D.PASTE SHEET'!K1762="","",'S.D.PASTE SHEET'!K1762)</f>
        <v/>
      </c>
      <c s="90" t="str">
        <f>IF('S.D.PASTE SHEET'!L1762="","",'S.D.PASTE SHEET'!L1762)</f>
        <v/>
      </c>
      <c s="90" t="str">
        <f>IF('S.D.PASTE SHEET'!M1762="","",'S.D.PASTE SHEET'!M1762)</f>
        <v/>
      </c>
      <c s="90" t="str">
        <f>IF('S.D.PASTE SHEET'!N1762="","",'S.D.PASTE SHEET'!N1762)</f>
        <v/>
      </c>
      <c s="90" t="str">
        <f>IF('S.D.PASTE SHEET'!O1762="","",'S.D.PASTE SHEET'!O1762)</f>
        <v/>
      </c>
      <c s="90" t="str">
        <f>IF('S.D.PASTE SHEET'!P1762="","",'S.D.PASTE SHEET'!P1762)</f>
        <v/>
      </c>
      <c s="90" t="str">
        <f>IF('S.D.PASTE SHEET'!Q1762="","",'S.D.PASTE SHEET'!Q1762)</f>
        <v/>
      </c>
      <c s="90" t="str">
        <f>IF('S.D.PASTE SHEET'!R1762="","",'S.D.PASTE SHEET'!R1762)</f>
        <v/>
      </c>
      <c s="90" t="str">
        <f>IF('S.D.PASTE SHEET'!S1762="","",'S.D.PASTE SHEET'!S1762)</f>
        <v/>
      </c>
      <c s="90" t="str">
        <f>IF('S.D.PASTE SHEET'!T1762="","",'S.D.PASTE SHEET'!T1762)</f>
        <v/>
      </c>
      <c s="90" t="str">
        <f>IF('S.D.PASTE SHEET'!U1762="","",'S.D.PASTE SHEET'!U1762)</f>
        <v/>
      </c>
      <c s="90" t="str">
        <f>IF('S.D.PASTE SHEET'!V1762="","",'S.D.PASTE SHEET'!V1762)</f>
        <v/>
      </c>
      <c s="90" t="str">
        <f>IF('S.D.PASTE SHEET'!W1762="","",'S.D.PASTE SHEET'!W1762)</f>
        <v/>
      </c>
      <c s="90" t="str">
        <f>IF('S.D.PASTE SHEET'!X1762="","",'S.D.PASTE SHEET'!X1762)</f>
        <v/>
      </c>
      <c s="90" t="str">
        <f>IF('S.D.PASTE SHEET'!Y1762="","",'S.D.PASTE SHEET'!Y1762)</f>
        <v/>
      </c>
      <c s="90" t="str">
        <f>IF('S.D.PASTE SHEET'!Z1762="","",'S.D.PASTE SHEET'!Z1762)</f>
        <v/>
      </c>
      <c s="90" t="str">
        <f>IF('S.D.PASTE SHEET'!AA1762="","",'S.D.PASTE SHEET'!AA1762)</f>
        <v/>
      </c>
      <c s="90" t="str">
        <f>IF('S.D.PASTE SHEET'!AB1762="","",'S.D.PASTE SHEET'!AB1762)</f>
        <v/>
      </c>
      <c s="90" t="str">
        <f>IF('S.D.PASTE SHEET'!AC1762="","",'S.D.PASTE SHEET'!AC1762)</f>
        <v/>
      </c>
      <c s="90" t="str">
        <f>IF('S.D.PASTE SHEET'!AD1762="","",'S.D.PASTE SHEET'!AD1762)</f>
        <v/>
      </c>
      <c s="34"/>
      <c s="32" t="str">
        <f>IF(AK1762="","",IF(AK1762&gt;0,COUNT($AG$2:AG1762),""))</f>
        <v/>
      </c>
      <c s="10" t="str">
        <f t="shared" si="249" ref="AG1762:AV1777">IF(AND($AJ$1=5,$A1762=5),A1762,"")</f>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2" s="32" t="str">
        <f>IF(BC1762="","",IF(BC1762&gt;0,COUNT($AY$2:AY1762),""))</f>
        <v/>
      </c>
      <c s="10" t="str">
        <f t="shared" si="245"/>
        <v/>
      </c>
      <c s="10" t="str">
        <f t="shared" si="250" ref="AZ1762:BN1777">IF(AND($BB$1=5,$A1762=5,$BC$1=$B1762),B1762,"")</f>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3" spans="1:66" ht="15.75" customHeight="1">
      <c r="A1763" s="90" t="str">
        <f>IF('S.D.PASTE SHEET'!A1763="","",'S.D.PASTE SHEET'!A1763)</f>
        <v/>
      </c>
      <c s="90" t="str">
        <f>IF('S.D.PASTE SHEET'!B1763="","",'S.D.PASTE SHEET'!B1763)</f>
        <v/>
      </c>
      <c s="90" t="str">
        <f>IF('S.D.PASTE SHEET'!C1763="","",'S.D.PASTE SHEET'!C1763)</f>
        <v/>
      </c>
      <c s="91" t="str">
        <f>IF('S.D.PASTE SHEET'!D1763="","",'S.D.PASTE SHEET'!D1763)</f>
        <v/>
      </c>
      <c s="90" t="str">
        <f>IF('S.D.PASTE SHEET'!E1763="","",UPPER('S.D.PASTE SHEET'!E1763))</f>
        <v/>
      </c>
      <c s="90" t="str">
        <f>IF('S.D.PASTE SHEET'!F1763="","",'S.D.PASTE SHEET'!F1763)</f>
        <v/>
      </c>
      <c s="90" t="str">
        <f>IF('S.D.PASTE SHEET'!G1763="","",UPPER('S.D.PASTE SHEET'!G1763))</f>
        <v/>
      </c>
      <c s="90" t="str">
        <f>IF('S.D.PASTE SHEET'!H1763="","",UPPER('S.D.PASTE SHEET'!H1763))</f>
        <v/>
      </c>
      <c s="90" t="str">
        <f>IF('S.D.PASTE SHEET'!I1763="","",'S.D.PASTE SHEET'!I1763)</f>
        <v/>
      </c>
      <c s="91" t="str">
        <f>IF('S.D.PASTE SHEET'!J1763="","",'S.D.PASTE SHEET'!J1763)</f>
        <v/>
      </c>
      <c s="90" t="str">
        <f>IF('S.D.PASTE SHEET'!K1763="","",'S.D.PASTE SHEET'!K1763)</f>
        <v/>
      </c>
      <c s="90" t="str">
        <f>IF('S.D.PASTE SHEET'!L1763="","",'S.D.PASTE SHEET'!L1763)</f>
        <v/>
      </c>
      <c s="90" t="str">
        <f>IF('S.D.PASTE SHEET'!M1763="","",'S.D.PASTE SHEET'!M1763)</f>
        <v/>
      </c>
      <c s="90" t="str">
        <f>IF('S.D.PASTE SHEET'!N1763="","",'S.D.PASTE SHEET'!N1763)</f>
        <v/>
      </c>
      <c s="90" t="str">
        <f>IF('S.D.PASTE SHEET'!O1763="","",'S.D.PASTE SHEET'!O1763)</f>
        <v/>
      </c>
      <c s="90" t="str">
        <f>IF('S.D.PASTE SHEET'!P1763="","",'S.D.PASTE SHEET'!P1763)</f>
        <v/>
      </c>
      <c s="90" t="str">
        <f>IF('S.D.PASTE SHEET'!Q1763="","",'S.D.PASTE SHEET'!Q1763)</f>
        <v/>
      </c>
      <c s="90" t="str">
        <f>IF('S.D.PASTE SHEET'!R1763="","",'S.D.PASTE SHEET'!R1763)</f>
        <v/>
      </c>
      <c s="90" t="str">
        <f>IF('S.D.PASTE SHEET'!S1763="","",'S.D.PASTE SHEET'!S1763)</f>
        <v/>
      </c>
      <c s="90" t="str">
        <f>IF('S.D.PASTE SHEET'!T1763="","",'S.D.PASTE SHEET'!T1763)</f>
        <v/>
      </c>
      <c s="90" t="str">
        <f>IF('S.D.PASTE SHEET'!U1763="","",'S.D.PASTE SHEET'!U1763)</f>
        <v/>
      </c>
      <c s="90" t="str">
        <f>IF('S.D.PASTE SHEET'!V1763="","",'S.D.PASTE SHEET'!V1763)</f>
        <v/>
      </c>
      <c s="90" t="str">
        <f>IF('S.D.PASTE SHEET'!W1763="","",'S.D.PASTE SHEET'!W1763)</f>
        <v/>
      </c>
      <c s="90" t="str">
        <f>IF('S.D.PASTE SHEET'!X1763="","",'S.D.PASTE SHEET'!X1763)</f>
        <v/>
      </c>
      <c s="90" t="str">
        <f>IF('S.D.PASTE SHEET'!Y1763="","",'S.D.PASTE SHEET'!Y1763)</f>
        <v/>
      </c>
      <c s="90" t="str">
        <f>IF('S.D.PASTE SHEET'!Z1763="","",'S.D.PASTE SHEET'!Z1763)</f>
        <v/>
      </c>
      <c s="90" t="str">
        <f>IF('S.D.PASTE SHEET'!AA1763="","",'S.D.PASTE SHEET'!AA1763)</f>
        <v/>
      </c>
      <c s="90" t="str">
        <f>IF('S.D.PASTE SHEET'!AB1763="","",'S.D.PASTE SHEET'!AB1763)</f>
        <v/>
      </c>
      <c s="90" t="str">
        <f>IF('S.D.PASTE SHEET'!AC1763="","",'S.D.PASTE SHEET'!AC1763)</f>
        <v/>
      </c>
      <c s="90" t="str">
        <f>IF('S.D.PASTE SHEET'!AD1763="","",'S.D.PASTE SHEET'!AD1763)</f>
        <v/>
      </c>
      <c s="34"/>
      <c s="32" t="str">
        <f>IF(AK1763="","",IF(AK1763&gt;0,COUNT($AG$2:AG1763),""))</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3" s="32" t="str">
        <f>IF(BC1763="","",IF(BC1763&gt;0,COUNT($AY$2:AY1763),""))</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4" spans="1:66" ht="15.75" customHeight="1">
      <c r="A1764" s="90" t="str">
        <f>IF('S.D.PASTE SHEET'!A1764="","",'S.D.PASTE SHEET'!A1764)</f>
        <v/>
      </c>
      <c s="90" t="str">
        <f>IF('S.D.PASTE SHEET'!B1764="","",'S.D.PASTE SHEET'!B1764)</f>
        <v/>
      </c>
      <c s="90" t="str">
        <f>IF('S.D.PASTE SHEET'!C1764="","",'S.D.PASTE SHEET'!C1764)</f>
        <v/>
      </c>
      <c s="91" t="str">
        <f>IF('S.D.PASTE SHEET'!D1764="","",'S.D.PASTE SHEET'!D1764)</f>
        <v/>
      </c>
      <c s="90" t="str">
        <f>IF('S.D.PASTE SHEET'!E1764="","",UPPER('S.D.PASTE SHEET'!E1764))</f>
        <v/>
      </c>
      <c s="90" t="str">
        <f>IF('S.D.PASTE SHEET'!F1764="","",'S.D.PASTE SHEET'!F1764)</f>
        <v/>
      </c>
      <c s="90" t="str">
        <f>IF('S.D.PASTE SHEET'!G1764="","",UPPER('S.D.PASTE SHEET'!G1764))</f>
        <v/>
      </c>
      <c s="90" t="str">
        <f>IF('S.D.PASTE SHEET'!H1764="","",UPPER('S.D.PASTE SHEET'!H1764))</f>
        <v/>
      </c>
      <c s="90" t="str">
        <f>IF('S.D.PASTE SHEET'!I1764="","",'S.D.PASTE SHEET'!I1764)</f>
        <v/>
      </c>
      <c s="91" t="str">
        <f>IF('S.D.PASTE SHEET'!J1764="","",'S.D.PASTE SHEET'!J1764)</f>
        <v/>
      </c>
      <c s="90" t="str">
        <f>IF('S.D.PASTE SHEET'!K1764="","",'S.D.PASTE SHEET'!K1764)</f>
        <v/>
      </c>
      <c s="90" t="str">
        <f>IF('S.D.PASTE SHEET'!L1764="","",'S.D.PASTE SHEET'!L1764)</f>
        <v/>
      </c>
      <c s="90" t="str">
        <f>IF('S.D.PASTE SHEET'!M1764="","",'S.D.PASTE SHEET'!M1764)</f>
        <v/>
      </c>
      <c s="90" t="str">
        <f>IF('S.D.PASTE SHEET'!N1764="","",'S.D.PASTE SHEET'!N1764)</f>
        <v/>
      </c>
      <c s="90" t="str">
        <f>IF('S.D.PASTE SHEET'!O1764="","",'S.D.PASTE SHEET'!O1764)</f>
        <v/>
      </c>
      <c s="90" t="str">
        <f>IF('S.D.PASTE SHEET'!P1764="","",'S.D.PASTE SHEET'!P1764)</f>
        <v/>
      </c>
      <c s="90" t="str">
        <f>IF('S.D.PASTE SHEET'!Q1764="","",'S.D.PASTE SHEET'!Q1764)</f>
        <v/>
      </c>
      <c s="90" t="str">
        <f>IF('S.D.PASTE SHEET'!R1764="","",'S.D.PASTE SHEET'!R1764)</f>
        <v/>
      </c>
      <c s="90" t="str">
        <f>IF('S.D.PASTE SHEET'!S1764="","",'S.D.PASTE SHEET'!S1764)</f>
        <v/>
      </c>
      <c s="90" t="str">
        <f>IF('S.D.PASTE SHEET'!T1764="","",'S.D.PASTE SHEET'!T1764)</f>
        <v/>
      </c>
      <c s="90" t="str">
        <f>IF('S.D.PASTE SHEET'!U1764="","",'S.D.PASTE SHEET'!U1764)</f>
        <v/>
      </c>
      <c s="90" t="str">
        <f>IF('S.D.PASTE SHEET'!V1764="","",'S.D.PASTE SHEET'!V1764)</f>
        <v/>
      </c>
      <c s="90" t="str">
        <f>IF('S.D.PASTE SHEET'!W1764="","",'S.D.PASTE SHEET'!W1764)</f>
        <v/>
      </c>
      <c s="90" t="str">
        <f>IF('S.D.PASTE SHEET'!X1764="","",'S.D.PASTE SHEET'!X1764)</f>
        <v/>
      </c>
      <c s="90" t="str">
        <f>IF('S.D.PASTE SHEET'!Y1764="","",'S.D.PASTE SHEET'!Y1764)</f>
        <v/>
      </c>
      <c s="90" t="str">
        <f>IF('S.D.PASTE SHEET'!Z1764="","",'S.D.PASTE SHEET'!Z1764)</f>
        <v/>
      </c>
      <c s="90" t="str">
        <f>IF('S.D.PASTE SHEET'!AA1764="","",'S.D.PASTE SHEET'!AA1764)</f>
        <v/>
      </c>
      <c s="90" t="str">
        <f>IF('S.D.PASTE SHEET'!AB1764="","",'S.D.PASTE SHEET'!AB1764)</f>
        <v/>
      </c>
      <c s="90" t="str">
        <f>IF('S.D.PASTE SHEET'!AC1764="","",'S.D.PASTE SHEET'!AC1764)</f>
        <v/>
      </c>
      <c s="90" t="str">
        <f>IF('S.D.PASTE SHEET'!AD1764="","",'S.D.PASTE SHEET'!AD1764)</f>
        <v/>
      </c>
      <c s="34"/>
      <c s="32" t="str">
        <f>IF(AK1764="","",IF(AK1764&gt;0,COUNT($AG$2:AG1764),""))</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4" s="32" t="str">
        <f>IF(BC1764="","",IF(BC1764&gt;0,COUNT($AY$2:AY1764),""))</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5" spans="1:66" ht="15.75" customHeight="1">
      <c r="A1765" s="90" t="str">
        <f>IF('S.D.PASTE SHEET'!A1765="","",'S.D.PASTE SHEET'!A1765)</f>
        <v/>
      </c>
      <c s="90" t="str">
        <f>IF('S.D.PASTE SHEET'!B1765="","",'S.D.PASTE SHEET'!B1765)</f>
        <v/>
      </c>
      <c s="90" t="str">
        <f>IF('S.D.PASTE SHEET'!C1765="","",'S.D.PASTE SHEET'!C1765)</f>
        <v/>
      </c>
      <c s="91" t="str">
        <f>IF('S.D.PASTE SHEET'!D1765="","",'S.D.PASTE SHEET'!D1765)</f>
        <v/>
      </c>
      <c s="90" t="str">
        <f>IF('S.D.PASTE SHEET'!E1765="","",UPPER('S.D.PASTE SHEET'!E1765))</f>
        <v/>
      </c>
      <c s="90" t="str">
        <f>IF('S.D.PASTE SHEET'!F1765="","",'S.D.PASTE SHEET'!F1765)</f>
        <v/>
      </c>
      <c s="90" t="str">
        <f>IF('S.D.PASTE SHEET'!G1765="","",UPPER('S.D.PASTE SHEET'!G1765))</f>
        <v/>
      </c>
      <c s="90" t="str">
        <f>IF('S.D.PASTE SHEET'!H1765="","",UPPER('S.D.PASTE SHEET'!H1765))</f>
        <v/>
      </c>
      <c s="90" t="str">
        <f>IF('S.D.PASTE SHEET'!I1765="","",'S.D.PASTE SHEET'!I1765)</f>
        <v/>
      </c>
      <c s="91" t="str">
        <f>IF('S.D.PASTE SHEET'!J1765="","",'S.D.PASTE SHEET'!J1765)</f>
        <v/>
      </c>
      <c s="90" t="str">
        <f>IF('S.D.PASTE SHEET'!K1765="","",'S.D.PASTE SHEET'!K1765)</f>
        <v/>
      </c>
      <c s="90" t="str">
        <f>IF('S.D.PASTE SHEET'!L1765="","",'S.D.PASTE SHEET'!L1765)</f>
        <v/>
      </c>
      <c s="90" t="str">
        <f>IF('S.D.PASTE SHEET'!M1765="","",'S.D.PASTE SHEET'!M1765)</f>
        <v/>
      </c>
      <c s="90" t="str">
        <f>IF('S.D.PASTE SHEET'!N1765="","",'S.D.PASTE SHEET'!N1765)</f>
        <v/>
      </c>
      <c s="90" t="str">
        <f>IF('S.D.PASTE SHEET'!O1765="","",'S.D.PASTE SHEET'!O1765)</f>
        <v/>
      </c>
      <c s="90" t="str">
        <f>IF('S.D.PASTE SHEET'!P1765="","",'S.D.PASTE SHEET'!P1765)</f>
        <v/>
      </c>
      <c s="90" t="str">
        <f>IF('S.D.PASTE SHEET'!Q1765="","",'S.D.PASTE SHEET'!Q1765)</f>
        <v/>
      </c>
      <c s="90" t="str">
        <f>IF('S.D.PASTE SHEET'!R1765="","",'S.D.PASTE SHEET'!R1765)</f>
        <v/>
      </c>
      <c s="90" t="str">
        <f>IF('S.D.PASTE SHEET'!S1765="","",'S.D.PASTE SHEET'!S1765)</f>
        <v/>
      </c>
      <c s="90" t="str">
        <f>IF('S.D.PASTE SHEET'!T1765="","",'S.D.PASTE SHEET'!T1765)</f>
        <v/>
      </c>
      <c s="90" t="str">
        <f>IF('S.D.PASTE SHEET'!U1765="","",'S.D.PASTE SHEET'!U1765)</f>
        <v/>
      </c>
      <c s="90" t="str">
        <f>IF('S.D.PASTE SHEET'!V1765="","",'S.D.PASTE SHEET'!V1765)</f>
        <v/>
      </c>
      <c s="90" t="str">
        <f>IF('S.D.PASTE SHEET'!W1765="","",'S.D.PASTE SHEET'!W1765)</f>
        <v/>
      </c>
      <c s="90" t="str">
        <f>IF('S.D.PASTE SHEET'!X1765="","",'S.D.PASTE SHEET'!X1765)</f>
        <v/>
      </c>
      <c s="90" t="str">
        <f>IF('S.D.PASTE SHEET'!Y1765="","",'S.D.PASTE SHEET'!Y1765)</f>
        <v/>
      </c>
      <c s="90" t="str">
        <f>IF('S.D.PASTE SHEET'!Z1765="","",'S.D.PASTE SHEET'!Z1765)</f>
        <v/>
      </c>
      <c s="90" t="str">
        <f>IF('S.D.PASTE SHEET'!AA1765="","",'S.D.PASTE SHEET'!AA1765)</f>
        <v/>
      </c>
      <c s="90" t="str">
        <f>IF('S.D.PASTE SHEET'!AB1765="","",'S.D.PASTE SHEET'!AB1765)</f>
        <v/>
      </c>
      <c s="90" t="str">
        <f>IF('S.D.PASTE SHEET'!AC1765="","",'S.D.PASTE SHEET'!AC1765)</f>
        <v/>
      </c>
      <c s="90" t="str">
        <f>IF('S.D.PASTE SHEET'!AD1765="","",'S.D.PASTE SHEET'!AD1765)</f>
        <v/>
      </c>
      <c s="34"/>
      <c s="32" t="str">
        <f>IF(AK1765="","",IF(AK1765&gt;0,COUNT($AG$2:AG1765),""))</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5" s="32" t="str">
        <f>IF(BC1765="","",IF(BC1765&gt;0,COUNT($AY$2:AY1765),""))</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6" spans="1:66" ht="15.75" customHeight="1">
      <c r="A1766" s="90" t="str">
        <f>IF('S.D.PASTE SHEET'!A1766="","",'S.D.PASTE SHEET'!A1766)</f>
        <v/>
      </c>
      <c s="90" t="str">
        <f>IF('S.D.PASTE SHEET'!B1766="","",'S.D.PASTE SHEET'!B1766)</f>
        <v/>
      </c>
      <c s="90" t="str">
        <f>IF('S.D.PASTE SHEET'!C1766="","",'S.D.PASTE SHEET'!C1766)</f>
        <v/>
      </c>
      <c s="91" t="str">
        <f>IF('S.D.PASTE SHEET'!D1766="","",'S.D.PASTE SHEET'!D1766)</f>
        <v/>
      </c>
      <c s="90" t="str">
        <f>IF('S.D.PASTE SHEET'!E1766="","",UPPER('S.D.PASTE SHEET'!E1766))</f>
        <v/>
      </c>
      <c s="90" t="str">
        <f>IF('S.D.PASTE SHEET'!F1766="","",'S.D.PASTE SHEET'!F1766)</f>
        <v/>
      </c>
      <c s="90" t="str">
        <f>IF('S.D.PASTE SHEET'!G1766="","",UPPER('S.D.PASTE SHEET'!G1766))</f>
        <v/>
      </c>
      <c s="90" t="str">
        <f>IF('S.D.PASTE SHEET'!H1766="","",UPPER('S.D.PASTE SHEET'!H1766))</f>
        <v/>
      </c>
      <c s="90" t="str">
        <f>IF('S.D.PASTE SHEET'!I1766="","",'S.D.PASTE SHEET'!I1766)</f>
        <v/>
      </c>
      <c s="91" t="str">
        <f>IF('S.D.PASTE SHEET'!J1766="","",'S.D.PASTE SHEET'!J1766)</f>
        <v/>
      </c>
      <c s="90" t="str">
        <f>IF('S.D.PASTE SHEET'!K1766="","",'S.D.PASTE SHEET'!K1766)</f>
        <v/>
      </c>
      <c s="90" t="str">
        <f>IF('S.D.PASTE SHEET'!L1766="","",'S.D.PASTE SHEET'!L1766)</f>
        <v/>
      </c>
      <c s="90" t="str">
        <f>IF('S.D.PASTE SHEET'!M1766="","",'S.D.PASTE SHEET'!M1766)</f>
        <v/>
      </c>
      <c s="90" t="str">
        <f>IF('S.D.PASTE SHEET'!N1766="","",'S.D.PASTE SHEET'!N1766)</f>
        <v/>
      </c>
      <c s="90" t="str">
        <f>IF('S.D.PASTE SHEET'!O1766="","",'S.D.PASTE SHEET'!O1766)</f>
        <v/>
      </c>
      <c s="90" t="str">
        <f>IF('S.D.PASTE SHEET'!P1766="","",'S.D.PASTE SHEET'!P1766)</f>
        <v/>
      </c>
      <c s="90" t="str">
        <f>IF('S.D.PASTE SHEET'!Q1766="","",'S.D.PASTE SHEET'!Q1766)</f>
        <v/>
      </c>
      <c s="90" t="str">
        <f>IF('S.D.PASTE SHEET'!R1766="","",'S.D.PASTE SHEET'!R1766)</f>
        <v/>
      </c>
      <c s="90" t="str">
        <f>IF('S.D.PASTE SHEET'!S1766="","",'S.D.PASTE SHEET'!S1766)</f>
        <v/>
      </c>
      <c s="90" t="str">
        <f>IF('S.D.PASTE SHEET'!T1766="","",'S.D.PASTE SHEET'!T1766)</f>
        <v/>
      </c>
      <c s="90" t="str">
        <f>IF('S.D.PASTE SHEET'!U1766="","",'S.D.PASTE SHEET'!U1766)</f>
        <v/>
      </c>
      <c s="90" t="str">
        <f>IF('S.D.PASTE SHEET'!V1766="","",'S.D.PASTE SHEET'!V1766)</f>
        <v/>
      </c>
      <c s="90" t="str">
        <f>IF('S.D.PASTE SHEET'!W1766="","",'S.D.PASTE SHEET'!W1766)</f>
        <v/>
      </c>
      <c s="90" t="str">
        <f>IF('S.D.PASTE SHEET'!X1766="","",'S.D.PASTE SHEET'!X1766)</f>
        <v/>
      </c>
      <c s="90" t="str">
        <f>IF('S.D.PASTE SHEET'!Y1766="","",'S.D.PASTE SHEET'!Y1766)</f>
        <v/>
      </c>
      <c s="90" t="str">
        <f>IF('S.D.PASTE SHEET'!Z1766="","",'S.D.PASTE SHEET'!Z1766)</f>
        <v/>
      </c>
      <c s="90" t="str">
        <f>IF('S.D.PASTE SHEET'!AA1766="","",'S.D.PASTE SHEET'!AA1766)</f>
        <v/>
      </c>
      <c s="90" t="str">
        <f>IF('S.D.PASTE SHEET'!AB1766="","",'S.D.PASTE SHEET'!AB1766)</f>
        <v/>
      </c>
      <c s="90" t="str">
        <f>IF('S.D.PASTE SHEET'!AC1766="","",'S.D.PASTE SHEET'!AC1766)</f>
        <v/>
      </c>
      <c s="90" t="str">
        <f>IF('S.D.PASTE SHEET'!AD1766="","",'S.D.PASTE SHEET'!AD1766)</f>
        <v/>
      </c>
      <c s="34"/>
      <c s="32" t="str">
        <f>IF(AK1766="","",IF(AK1766&gt;0,COUNT($AG$2:AG1766),""))</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6" s="32" t="str">
        <f>IF(BC1766="","",IF(BC1766&gt;0,COUNT($AY$2:AY1766),""))</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7" spans="1:66" ht="15.75" customHeight="1">
      <c r="A1767" s="90" t="str">
        <f>IF('S.D.PASTE SHEET'!A1767="","",'S.D.PASTE SHEET'!A1767)</f>
        <v/>
      </c>
      <c s="90" t="str">
        <f>IF('S.D.PASTE SHEET'!B1767="","",'S.D.PASTE SHEET'!B1767)</f>
        <v/>
      </c>
      <c s="90" t="str">
        <f>IF('S.D.PASTE SHEET'!C1767="","",'S.D.PASTE SHEET'!C1767)</f>
        <v/>
      </c>
      <c s="91" t="str">
        <f>IF('S.D.PASTE SHEET'!D1767="","",'S.D.PASTE SHEET'!D1767)</f>
        <v/>
      </c>
      <c s="90" t="str">
        <f>IF('S.D.PASTE SHEET'!E1767="","",UPPER('S.D.PASTE SHEET'!E1767))</f>
        <v/>
      </c>
      <c s="90" t="str">
        <f>IF('S.D.PASTE SHEET'!F1767="","",'S.D.PASTE SHEET'!F1767)</f>
        <v/>
      </c>
      <c s="90" t="str">
        <f>IF('S.D.PASTE SHEET'!G1767="","",UPPER('S.D.PASTE SHEET'!G1767))</f>
        <v/>
      </c>
      <c s="90" t="str">
        <f>IF('S.D.PASTE SHEET'!H1767="","",UPPER('S.D.PASTE SHEET'!H1767))</f>
        <v/>
      </c>
      <c s="90" t="str">
        <f>IF('S.D.PASTE SHEET'!I1767="","",'S.D.PASTE SHEET'!I1767)</f>
        <v/>
      </c>
      <c s="91" t="str">
        <f>IF('S.D.PASTE SHEET'!J1767="","",'S.D.PASTE SHEET'!J1767)</f>
        <v/>
      </c>
      <c s="90" t="str">
        <f>IF('S.D.PASTE SHEET'!K1767="","",'S.D.PASTE SHEET'!K1767)</f>
        <v/>
      </c>
      <c s="90" t="str">
        <f>IF('S.D.PASTE SHEET'!L1767="","",'S.D.PASTE SHEET'!L1767)</f>
        <v/>
      </c>
      <c s="90" t="str">
        <f>IF('S.D.PASTE SHEET'!M1767="","",'S.D.PASTE SHEET'!M1767)</f>
        <v/>
      </c>
      <c s="90" t="str">
        <f>IF('S.D.PASTE SHEET'!N1767="","",'S.D.PASTE SHEET'!N1767)</f>
        <v/>
      </c>
      <c s="90" t="str">
        <f>IF('S.D.PASTE SHEET'!O1767="","",'S.D.PASTE SHEET'!O1767)</f>
        <v/>
      </c>
      <c s="90" t="str">
        <f>IF('S.D.PASTE SHEET'!P1767="","",'S.D.PASTE SHEET'!P1767)</f>
        <v/>
      </c>
      <c s="90" t="str">
        <f>IF('S.D.PASTE SHEET'!Q1767="","",'S.D.PASTE SHEET'!Q1767)</f>
        <v/>
      </c>
      <c s="90" t="str">
        <f>IF('S.D.PASTE SHEET'!R1767="","",'S.D.PASTE SHEET'!R1767)</f>
        <v/>
      </c>
      <c s="90" t="str">
        <f>IF('S.D.PASTE SHEET'!S1767="","",'S.D.PASTE SHEET'!S1767)</f>
        <v/>
      </c>
      <c s="90" t="str">
        <f>IF('S.D.PASTE SHEET'!T1767="","",'S.D.PASTE SHEET'!T1767)</f>
        <v/>
      </c>
      <c s="90" t="str">
        <f>IF('S.D.PASTE SHEET'!U1767="","",'S.D.PASTE SHEET'!U1767)</f>
        <v/>
      </c>
      <c s="90" t="str">
        <f>IF('S.D.PASTE SHEET'!V1767="","",'S.D.PASTE SHEET'!V1767)</f>
        <v/>
      </c>
      <c s="90" t="str">
        <f>IF('S.D.PASTE SHEET'!W1767="","",'S.D.PASTE SHEET'!W1767)</f>
        <v/>
      </c>
      <c s="90" t="str">
        <f>IF('S.D.PASTE SHEET'!X1767="","",'S.D.PASTE SHEET'!X1767)</f>
        <v/>
      </c>
      <c s="90" t="str">
        <f>IF('S.D.PASTE SHEET'!Y1767="","",'S.D.PASTE SHEET'!Y1767)</f>
        <v/>
      </c>
      <c s="90" t="str">
        <f>IF('S.D.PASTE SHEET'!Z1767="","",'S.D.PASTE SHEET'!Z1767)</f>
        <v/>
      </c>
      <c s="90" t="str">
        <f>IF('S.D.PASTE SHEET'!AA1767="","",'S.D.PASTE SHEET'!AA1767)</f>
        <v/>
      </c>
      <c s="90" t="str">
        <f>IF('S.D.PASTE SHEET'!AB1767="","",'S.D.PASTE SHEET'!AB1767)</f>
        <v/>
      </c>
      <c s="90" t="str">
        <f>IF('S.D.PASTE SHEET'!AC1767="","",'S.D.PASTE SHEET'!AC1767)</f>
        <v/>
      </c>
      <c s="90" t="str">
        <f>IF('S.D.PASTE SHEET'!AD1767="","",'S.D.PASTE SHEET'!AD1767)</f>
        <v/>
      </c>
      <c s="34"/>
      <c s="32" t="str">
        <f>IF(AK1767="","",IF(AK1767&gt;0,COUNT($AG$2:AG1767),""))</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7" s="32" t="str">
        <f>IF(BC1767="","",IF(BC1767&gt;0,COUNT($AY$2:AY1767),""))</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8" spans="1:66" ht="15.75" customHeight="1">
      <c r="A1768" s="90" t="str">
        <f>IF('S.D.PASTE SHEET'!A1768="","",'S.D.PASTE SHEET'!A1768)</f>
        <v/>
      </c>
      <c s="90" t="str">
        <f>IF('S.D.PASTE SHEET'!B1768="","",'S.D.PASTE SHEET'!B1768)</f>
        <v/>
      </c>
      <c s="90" t="str">
        <f>IF('S.D.PASTE SHEET'!C1768="","",'S.D.PASTE SHEET'!C1768)</f>
        <v/>
      </c>
      <c s="91" t="str">
        <f>IF('S.D.PASTE SHEET'!D1768="","",'S.D.PASTE SHEET'!D1768)</f>
        <v/>
      </c>
      <c s="90" t="str">
        <f>IF('S.D.PASTE SHEET'!E1768="","",UPPER('S.D.PASTE SHEET'!E1768))</f>
        <v/>
      </c>
      <c s="90" t="str">
        <f>IF('S.D.PASTE SHEET'!F1768="","",'S.D.PASTE SHEET'!F1768)</f>
        <v/>
      </c>
      <c s="90" t="str">
        <f>IF('S.D.PASTE SHEET'!G1768="","",UPPER('S.D.PASTE SHEET'!G1768))</f>
        <v/>
      </c>
      <c s="90" t="str">
        <f>IF('S.D.PASTE SHEET'!H1768="","",UPPER('S.D.PASTE SHEET'!H1768))</f>
        <v/>
      </c>
      <c s="90" t="str">
        <f>IF('S.D.PASTE SHEET'!I1768="","",'S.D.PASTE SHEET'!I1768)</f>
        <v/>
      </c>
      <c s="91" t="str">
        <f>IF('S.D.PASTE SHEET'!J1768="","",'S.D.PASTE SHEET'!J1768)</f>
        <v/>
      </c>
      <c s="90" t="str">
        <f>IF('S.D.PASTE SHEET'!K1768="","",'S.D.PASTE SHEET'!K1768)</f>
        <v/>
      </c>
      <c s="90" t="str">
        <f>IF('S.D.PASTE SHEET'!L1768="","",'S.D.PASTE SHEET'!L1768)</f>
        <v/>
      </c>
      <c s="90" t="str">
        <f>IF('S.D.PASTE SHEET'!M1768="","",'S.D.PASTE SHEET'!M1768)</f>
        <v/>
      </c>
      <c s="90" t="str">
        <f>IF('S.D.PASTE SHEET'!N1768="","",'S.D.PASTE SHEET'!N1768)</f>
        <v/>
      </c>
      <c s="90" t="str">
        <f>IF('S.D.PASTE SHEET'!O1768="","",'S.D.PASTE SHEET'!O1768)</f>
        <v/>
      </c>
      <c s="90" t="str">
        <f>IF('S.D.PASTE SHEET'!P1768="","",'S.D.PASTE SHEET'!P1768)</f>
        <v/>
      </c>
      <c s="90" t="str">
        <f>IF('S.D.PASTE SHEET'!Q1768="","",'S.D.PASTE SHEET'!Q1768)</f>
        <v/>
      </c>
      <c s="90" t="str">
        <f>IF('S.D.PASTE SHEET'!R1768="","",'S.D.PASTE SHEET'!R1768)</f>
        <v/>
      </c>
      <c s="90" t="str">
        <f>IF('S.D.PASTE SHEET'!S1768="","",'S.D.PASTE SHEET'!S1768)</f>
        <v/>
      </c>
      <c s="90" t="str">
        <f>IF('S.D.PASTE SHEET'!T1768="","",'S.D.PASTE SHEET'!T1768)</f>
        <v/>
      </c>
      <c s="90" t="str">
        <f>IF('S.D.PASTE SHEET'!U1768="","",'S.D.PASTE SHEET'!U1768)</f>
        <v/>
      </c>
      <c s="90" t="str">
        <f>IF('S.D.PASTE SHEET'!V1768="","",'S.D.PASTE SHEET'!V1768)</f>
        <v/>
      </c>
      <c s="90" t="str">
        <f>IF('S.D.PASTE SHEET'!W1768="","",'S.D.PASTE SHEET'!W1768)</f>
        <v/>
      </c>
      <c s="90" t="str">
        <f>IF('S.D.PASTE SHEET'!X1768="","",'S.D.PASTE SHEET'!X1768)</f>
        <v/>
      </c>
      <c s="90" t="str">
        <f>IF('S.D.PASTE SHEET'!Y1768="","",'S.D.PASTE SHEET'!Y1768)</f>
        <v/>
      </c>
      <c s="90" t="str">
        <f>IF('S.D.PASTE SHEET'!Z1768="","",'S.D.PASTE SHEET'!Z1768)</f>
        <v/>
      </c>
      <c s="90" t="str">
        <f>IF('S.D.PASTE SHEET'!AA1768="","",'S.D.PASTE SHEET'!AA1768)</f>
        <v/>
      </c>
      <c s="90" t="str">
        <f>IF('S.D.PASTE SHEET'!AB1768="","",'S.D.PASTE SHEET'!AB1768)</f>
        <v/>
      </c>
      <c s="90" t="str">
        <f>IF('S.D.PASTE SHEET'!AC1768="","",'S.D.PASTE SHEET'!AC1768)</f>
        <v/>
      </c>
      <c s="90" t="str">
        <f>IF('S.D.PASTE SHEET'!AD1768="","",'S.D.PASTE SHEET'!AD1768)</f>
        <v/>
      </c>
      <c s="34"/>
      <c s="32" t="str">
        <f>IF(AK1768="","",IF(AK1768&gt;0,COUNT($AG$2:AG1768),""))</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8" s="32" t="str">
        <f>IF(BC1768="","",IF(BC1768&gt;0,COUNT($AY$2:AY1768),""))</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69" spans="1:66" ht="15.75" customHeight="1">
      <c r="A1769" s="90" t="str">
        <f>IF('S.D.PASTE SHEET'!A1769="","",'S.D.PASTE SHEET'!A1769)</f>
        <v/>
      </c>
      <c s="90" t="str">
        <f>IF('S.D.PASTE SHEET'!B1769="","",'S.D.PASTE SHEET'!B1769)</f>
        <v/>
      </c>
      <c s="90" t="str">
        <f>IF('S.D.PASTE SHEET'!C1769="","",'S.D.PASTE SHEET'!C1769)</f>
        <v/>
      </c>
      <c s="91" t="str">
        <f>IF('S.D.PASTE SHEET'!D1769="","",'S.D.PASTE SHEET'!D1769)</f>
        <v/>
      </c>
      <c s="90" t="str">
        <f>IF('S.D.PASTE SHEET'!E1769="","",UPPER('S.D.PASTE SHEET'!E1769))</f>
        <v/>
      </c>
      <c s="90" t="str">
        <f>IF('S.D.PASTE SHEET'!F1769="","",'S.D.PASTE SHEET'!F1769)</f>
        <v/>
      </c>
      <c s="90" t="str">
        <f>IF('S.D.PASTE SHEET'!G1769="","",UPPER('S.D.PASTE SHEET'!G1769))</f>
        <v/>
      </c>
      <c s="90" t="str">
        <f>IF('S.D.PASTE SHEET'!H1769="","",UPPER('S.D.PASTE SHEET'!H1769))</f>
        <v/>
      </c>
      <c s="90" t="str">
        <f>IF('S.D.PASTE SHEET'!I1769="","",'S.D.PASTE SHEET'!I1769)</f>
        <v/>
      </c>
      <c s="91" t="str">
        <f>IF('S.D.PASTE SHEET'!J1769="","",'S.D.PASTE SHEET'!J1769)</f>
        <v/>
      </c>
      <c s="90" t="str">
        <f>IF('S.D.PASTE SHEET'!K1769="","",'S.D.PASTE SHEET'!K1769)</f>
        <v/>
      </c>
      <c s="90" t="str">
        <f>IF('S.D.PASTE SHEET'!L1769="","",'S.D.PASTE SHEET'!L1769)</f>
        <v/>
      </c>
      <c s="90" t="str">
        <f>IF('S.D.PASTE SHEET'!M1769="","",'S.D.PASTE SHEET'!M1769)</f>
        <v/>
      </c>
      <c s="90" t="str">
        <f>IF('S.D.PASTE SHEET'!N1769="","",'S.D.PASTE SHEET'!N1769)</f>
        <v/>
      </c>
      <c s="90" t="str">
        <f>IF('S.D.PASTE SHEET'!O1769="","",'S.D.PASTE SHEET'!O1769)</f>
        <v/>
      </c>
      <c s="90" t="str">
        <f>IF('S.D.PASTE SHEET'!P1769="","",'S.D.PASTE SHEET'!P1769)</f>
        <v/>
      </c>
      <c s="90" t="str">
        <f>IF('S.D.PASTE SHEET'!Q1769="","",'S.D.PASTE SHEET'!Q1769)</f>
        <v/>
      </c>
      <c s="90" t="str">
        <f>IF('S.D.PASTE SHEET'!R1769="","",'S.D.PASTE SHEET'!R1769)</f>
        <v/>
      </c>
      <c s="90" t="str">
        <f>IF('S.D.PASTE SHEET'!S1769="","",'S.D.PASTE SHEET'!S1769)</f>
        <v/>
      </c>
      <c s="90" t="str">
        <f>IF('S.D.PASTE SHEET'!T1769="","",'S.D.PASTE SHEET'!T1769)</f>
        <v/>
      </c>
      <c s="90" t="str">
        <f>IF('S.D.PASTE SHEET'!U1769="","",'S.D.PASTE SHEET'!U1769)</f>
        <v/>
      </c>
      <c s="90" t="str">
        <f>IF('S.D.PASTE SHEET'!V1769="","",'S.D.PASTE SHEET'!V1769)</f>
        <v/>
      </c>
      <c s="90" t="str">
        <f>IF('S.D.PASTE SHEET'!W1769="","",'S.D.PASTE SHEET'!W1769)</f>
        <v/>
      </c>
      <c s="90" t="str">
        <f>IF('S.D.PASTE SHEET'!X1769="","",'S.D.PASTE SHEET'!X1769)</f>
        <v/>
      </c>
      <c s="90" t="str">
        <f>IF('S.D.PASTE SHEET'!Y1769="","",'S.D.PASTE SHEET'!Y1769)</f>
        <v/>
      </c>
      <c s="90" t="str">
        <f>IF('S.D.PASTE SHEET'!Z1769="","",'S.D.PASTE SHEET'!Z1769)</f>
        <v/>
      </c>
      <c s="90" t="str">
        <f>IF('S.D.PASTE SHEET'!AA1769="","",'S.D.PASTE SHEET'!AA1769)</f>
        <v/>
      </c>
      <c s="90" t="str">
        <f>IF('S.D.PASTE SHEET'!AB1769="","",'S.D.PASTE SHEET'!AB1769)</f>
        <v/>
      </c>
      <c s="90" t="str">
        <f>IF('S.D.PASTE SHEET'!AC1769="","",'S.D.PASTE SHEET'!AC1769)</f>
        <v/>
      </c>
      <c s="90" t="str">
        <f>IF('S.D.PASTE SHEET'!AD1769="","",'S.D.PASTE SHEET'!AD1769)</f>
        <v/>
      </c>
      <c s="34"/>
      <c s="32" t="str">
        <f>IF(AK1769="","",IF(AK1769&gt;0,COUNT($AG$2:AG1769),""))</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69" s="32" t="str">
        <f>IF(BC1769="","",IF(BC1769&gt;0,COUNT($AY$2:AY1769),""))</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0" spans="1:66" ht="15.75" customHeight="1">
      <c r="A1770" s="90" t="str">
        <f>IF('S.D.PASTE SHEET'!A1770="","",'S.D.PASTE SHEET'!A1770)</f>
        <v/>
      </c>
      <c s="90" t="str">
        <f>IF('S.D.PASTE SHEET'!B1770="","",'S.D.PASTE SHEET'!B1770)</f>
        <v/>
      </c>
      <c s="90" t="str">
        <f>IF('S.D.PASTE SHEET'!C1770="","",'S.D.PASTE SHEET'!C1770)</f>
        <v/>
      </c>
      <c s="91" t="str">
        <f>IF('S.D.PASTE SHEET'!D1770="","",'S.D.PASTE SHEET'!D1770)</f>
        <v/>
      </c>
      <c s="90" t="str">
        <f>IF('S.D.PASTE SHEET'!E1770="","",UPPER('S.D.PASTE SHEET'!E1770))</f>
        <v/>
      </c>
      <c s="90" t="str">
        <f>IF('S.D.PASTE SHEET'!F1770="","",'S.D.PASTE SHEET'!F1770)</f>
        <v/>
      </c>
      <c s="90" t="str">
        <f>IF('S.D.PASTE SHEET'!G1770="","",UPPER('S.D.PASTE SHEET'!G1770))</f>
        <v/>
      </c>
      <c s="90" t="str">
        <f>IF('S.D.PASTE SHEET'!H1770="","",UPPER('S.D.PASTE SHEET'!H1770))</f>
        <v/>
      </c>
      <c s="90" t="str">
        <f>IF('S.D.PASTE SHEET'!I1770="","",'S.D.PASTE SHEET'!I1770)</f>
        <v/>
      </c>
      <c s="91" t="str">
        <f>IF('S.D.PASTE SHEET'!J1770="","",'S.D.PASTE SHEET'!J1770)</f>
        <v/>
      </c>
      <c s="90" t="str">
        <f>IF('S.D.PASTE SHEET'!K1770="","",'S.D.PASTE SHEET'!K1770)</f>
        <v/>
      </c>
      <c s="90" t="str">
        <f>IF('S.D.PASTE SHEET'!L1770="","",'S.D.PASTE SHEET'!L1770)</f>
        <v/>
      </c>
      <c s="90" t="str">
        <f>IF('S.D.PASTE SHEET'!M1770="","",'S.D.PASTE SHEET'!M1770)</f>
        <v/>
      </c>
      <c s="90" t="str">
        <f>IF('S.D.PASTE SHEET'!N1770="","",'S.D.PASTE SHEET'!N1770)</f>
        <v/>
      </c>
      <c s="90" t="str">
        <f>IF('S.D.PASTE SHEET'!O1770="","",'S.D.PASTE SHEET'!O1770)</f>
        <v/>
      </c>
      <c s="90" t="str">
        <f>IF('S.D.PASTE SHEET'!P1770="","",'S.D.PASTE SHEET'!P1770)</f>
        <v/>
      </c>
      <c s="90" t="str">
        <f>IF('S.D.PASTE SHEET'!Q1770="","",'S.D.PASTE SHEET'!Q1770)</f>
        <v/>
      </c>
      <c s="90" t="str">
        <f>IF('S.D.PASTE SHEET'!R1770="","",'S.D.PASTE SHEET'!R1770)</f>
        <v/>
      </c>
      <c s="90" t="str">
        <f>IF('S.D.PASTE SHEET'!S1770="","",'S.D.PASTE SHEET'!S1770)</f>
        <v/>
      </c>
      <c s="90" t="str">
        <f>IF('S.D.PASTE SHEET'!T1770="","",'S.D.PASTE SHEET'!T1770)</f>
        <v/>
      </c>
      <c s="90" t="str">
        <f>IF('S.D.PASTE SHEET'!U1770="","",'S.D.PASTE SHEET'!U1770)</f>
        <v/>
      </c>
      <c s="90" t="str">
        <f>IF('S.D.PASTE SHEET'!V1770="","",'S.D.PASTE SHEET'!V1770)</f>
        <v/>
      </c>
      <c s="90" t="str">
        <f>IF('S.D.PASTE SHEET'!W1770="","",'S.D.PASTE SHEET'!W1770)</f>
        <v/>
      </c>
      <c s="90" t="str">
        <f>IF('S.D.PASTE SHEET'!X1770="","",'S.D.PASTE SHEET'!X1770)</f>
        <v/>
      </c>
      <c s="90" t="str">
        <f>IF('S.D.PASTE SHEET'!Y1770="","",'S.D.PASTE SHEET'!Y1770)</f>
        <v/>
      </c>
      <c s="90" t="str">
        <f>IF('S.D.PASTE SHEET'!Z1770="","",'S.D.PASTE SHEET'!Z1770)</f>
        <v/>
      </c>
      <c s="90" t="str">
        <f>IF('S.D.PASTE SHEET'!AA1770="","",'S.D.PASTE SHEET'!AA1770)</f>
        <v/>
      </c>
      <c s="90" t="str">
        <f>IF('S.D.PASTE SHEET'!AB1770="","",'S.D.PASTE SHEET'!AB1770)</f>
        <v/>
      </c>
      <c s="90" t="str">
        <f>IF('S.D.PASTE SHEET'!AC1770="","",'S.D.PASTE SHEET'!AC1770)</f>
        <v/>
      </c>
      <c s="90" t="str">
        <f>IF('S.D.PASTE SHEET'!AD1770="","",'S.D.PASTE SHEET'!AD1770)</f>
        <v/>
      </c>
      <c s="34"/>
      <c s="32" t="str">
        <f>IF(AK1770="","",IF(AK1770&gt;0,COUNT($AG$2:AG1770),""))</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0" s="32" t="str">
        <f>IF(BC1770="","",IF(BC1770&gt;0,COUNT($AY$2:AY1770),""))</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1" spans="1:66" ht="15.75" customHeight="1">
      <c r="A1771" s="90" t="str">
        <f>IF('S.D.PASTE SHEET'!A1771="","",'S.D.PASTE SHEET'!A1771)</f>
        <v/>
      </c>
      <c s="90" t="str">
        <f>IF('S.D.PASTE SHEET'!B1771="","",'S.D.PASTE SHEET'!B1771)</f>
        <v/>
      </c>
      <c s="90" t="str">
        <f>IF('S.D.PASTE SHEET'!C1771="","",'S.D.PASTE SHEET'!C1771)</f>
        <v/>
      </c>
      <c s="91" t="str">
        <f>IF('S.D.PASTE SHEET'!D1771="","",'S.D.PASTE SHEET'!D1771)</f>
        <v/>
      </c>
      <c s="90" t="str">
        <f>IF('S.D.PASTE SHEET'!E1771="","",UPPER('S.D.PASTE SHEET'!E1771))</f>
        <v/>
      </c>
      <c s="90" t="str">
        <f>IF('S.D.PASTE SHEET'!F1771="","",'S.D.PASTE SHEET'!F1771)</f>
        <v/>
      </c>
      <c s="90" t="str">
        <f>IF('S.D.PASTE SHEET'!G1771="","",UPPER('S.D.PASTE SHEET'!G1771))</f>
        <v/>
      </c>
      <c s="90" t="str">
        <f>IF('S.D.PASTE SHEET'!H1771="","",UPPER('S.D.PASTE SHEET'!H1771))</f>
        <v/>
      </c>
      <c s="90" t="str">
        <f>IF('S.D.PASTE SHEET'!I1771="","",'S.D.PASTE SHEET'!I1771)</f>
        <v/>
      </c>
      <c s="91" t="str">
        <f>IF('S.D.PASTE SHEET'!J1771="","",'S.D.PASTE SHEET'!J1771)</f>
        <v/>
      </c>
      <c s="90" t="str">
        <f>IF('S.D.PASTE SHEET'!K1771="","",'S.D.PASTE SHEET'!K1771)</f>
        <v/>
      </c>
      <c s="90" t="str">
        <f>IF('S.D.PASTE SHEET'!L1771="","",'S.D.PASTE SHEET'!L1771)</f>
        <v/>
      </c>
      <c s="90" t="str">
        <f>IF('S.D.PASTE SHEET'!M1771="","",'S.D.PASTE SHEET'!M1771)</f>
        <v/>
      </c>
      <c s="90" t="str">
        <f>IF('S.D.PASTE SHEET'!N1771="","",'S.D.PASTE SHEET'!N1771)</f>
        <v/>
      </c>
      <c s="90" t="str">
        <f>IF('S.D.PASTE SHEET'!O1771="","",'S.D.PASTE SHEET'!O1771)</f>
        <v/>
      </c>
      <c s="90" t="str">
        <f>IF('S.D.PASTE SHEET'!P1771="","",'S.D.PASTE SHEET'!P1771)</f>
        <v/>
      </c>
      <c s="90" t="str">
        <f>IF('S.D.PASTE SHEET'!Q1771="","",'S.D.PASTE SHEET'!Q1771)</f>
        <v/>
      </c>
      <c s="90" t="str">
        <f>IF('S.D.PASTE SHEET'!R1771="","",'S.D.PASTE SHEET'!R1771)</f>
        <v/>
      </c>
      <c s="90" t="str">
        <f>IF('S.D.PASTE SHEET'!S1771="","",'S.D.PASTE SHEET'!S1771)</f>
        <v/>
      </c>
      <c s="90" t="str">
        <f>IF('S.D.PASTE SHEET'!T1771="","",'S.D.PASTE SHEET'!T1771)</f>
        <v/>
      </c>
      <c s="90" t="str">
        <f>IF('S.D.PASTE SHEET'!U1771="","",'S.D.PASTE SHEET'!U1771)</f>
        <v/>
      </c>
      <c s="90" t="str">
        <f>IF('S.D.PASTE SHEET'!V1771="","",'S.D.PASTE SHEET'!V1771)</f>
        <v/>
      </c>
      <c s="90" t="str">
        <f>IF('S.D.PASTE SHEET'!W1771="","",'S.D.PASTE SHEET'!W1771)</f>
        <v/>
      </c>
      <c s="90" t="str">
        <f>IF('S.D.PASTE SHEET'!X1771="","",'S.D.PASTE SHEET'!X1771)</f>
        <v/>
      </c>
      <c s="90" t="str">
        <f>IF('S.D.PASTE SHEET'!Y1771="","",'S.D.PASTE SHEET'!Y1771)</f>
        <v/>
      </c>
      <c s="90" t="str">
        <f>IF('S.D.PASTE SHEET'!Z1771="","",'S.D.PASTE SHEET'!Z1771)</f>
        <v/>
      </c>
      <c s="90" t="str">
        <f>IF('S.D.PASTE SHEET'!AA1771="","",'S.D.PASTE SHEET'!AA1771)</f>
        <v/>
      </c>
      <c s="90" t="str">
        <f>IF('S.D.PASTE SHEET'!AB1771="","",'S.D.PASTE SHEET'!AB1771)</f>
        <v/>
      </c>
      <c s="90" t="str">
        <f>IF('S.D.PASTE SHEET'!AC1771="","",'S.D.PASTE SHEET'!AC1771)</f>
        <v/>
      </c>
      <c s="90" t="str">
        <f>IF('S.D.PASTE SHEET'!AD1771="","",'S.D.PASTE SHEET'!AD1771)</f>
        <v/>
      </c>
      <c s="34"/>
      <c s="32" t="str">
        <f>IF(AK1771="","",IF(AK1771&gt;0,COUNT($AG$2:AG1771),""))</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1" s="32" t="str">
        <f>IF(BC1771="","",IF(BC1771&gt;0,COUNT($AY$2:AY1771),""))</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2" spans="1:66" ht="15.75" customHeight="1">
      <c r="A1772" s="90" t="str">
        <f>IF('S.D.PASTE SHEET'!A1772="","",'S.D.PASTE SHEET'!A1772)</f>
        <v/>
      </c>
      <c s="90" t="str">
        <f>IF('S.D.PASTE SHEET'!B1772="","",'S.D.PASTE SHEET'!B1772)</f>
        <v/>
      </c>
      <c s="90" t="str">
        <f>IF('S.D.PASTE SHEET'!C1772="","",'S.D.PASTE SHEET'!C1772)</f>
        <v/>
      </c>
      <c s="91" t="str">
        <f>IF('S.D.PASTE SHEET'!D1772="","",'S.D.PASTE SHEET'!D1772)</f>
        <v/>
      </c>
      <c s="90" t="str">
        <f>IF('S.D.PASTE SHEET'!E1772="","",UPPER('S.D.PASTE SHEET'!E1772))</f>
        <v/>
      </c>
      <c s="90" t="str">
        <f>IF('S.D.PASTE SHEET'!F1772="","",'S.D.PASTE SHEET'!F1772)</f>
        <v/>
      </c>
      <c s="90" t="str">
        <f>IF('S.D.PASTE SHEET'!G1772="","",UPPER('S.D.PASTE SHEET'!G1772))</f>
        <v/>
      </c>
      <c s="90" t="str">
        <f>IF('S.D.PASTE SHEET'!H1772="","",UPPER('S.D.PASTE SHEET'!H1772))</f>
        <v/>
      </c>
      <c s="90" t="str">
        <f>IF('S.D.PASTE SHEET'!I1772="","",'S.D.PASTE SHEET'!I1772)</f>
        <v/>
      </c>
      <c s="91" t="str">
        <f>IF('S.D.PASTE SHEET'!J1772="","",'S.D.PASTE SHEET'!J1772)</f>
        <v/>
      </c>
      <c s="90" t="str">
        <f>IF('S.D.PASTE SHEET'!K1772="","",'S.D.PASTE SHEET'!K1772)</f>
        <v/>
      </c>
      <c s="90" t="str">
        <f>IF('S.D.PASTE SHEET'!L1772="","",'S.D.PASTE SHEET'!L1772)</f>
        <v/>
      </c>
      <c s="90" t="str">
        <f>IF('S.D.PASTE SHEET'!M1772="","",'S.D.PASTE SHEET'!M1772)</f>
        <v/>
      </c>
      <c s="90" t="str">
        <f>IF('S.D.PASTE SHEET'!N1772="","",'S.D.PASTE SHEET'!N1772)</f>
        <v/>
      </c>
      <c s="90" t="str">
        <f>IF('S.D.PASTE SHEET'!O1772="","",'S.D.PASTE SHEET'!O1772)</f>
        <v/>
      </c>
      <c s="90" t="str">
        <f>IF('S.D.PASTE SHEET'!P1772="","",'S.D.PASTE SHEET'!P1772)</f>
        <v/>
      </c>
      <c s="90" t="str">
        <f>IF('S.D.PASTE SHEET'!Q1772="","",'S.D.PASTE SHEET'!Q1772)</f>
        <v/>
      </c>
      <c s="90" t="str">
        <f>IF('S.D.PASTE SHEET'!R1772="","",'S.D.PASTE SHEET'!R1772)</f>
        <v/>
      </c>
      <c s="90" t="str">
        <f>IF('S.D.PASTE SHEET'!S1772="","",'S.D.PASTE SHEET'!S1772)</f>
        <v/>
      </c>
      <c s="90" t="str">
        <f>IF('S.D.PASTE SHEET'!T1772="","",'S.D.PASTE SHEET'!T1772)</f>
        <v/>
      </c>
      <c s="90" t="str">
        <f>IF('S.D.PASTE SHEET'!U1772="","",'S.D.PASTE SHEET'!U1772)</f>
        <v/>
      </c>
      <c s="90" t="str">
        <f>IF('S.D.PASTE SHEET'!V1772="","",'S.D.PASTE SHEET'!V1772)</f>
        <v/>
      </c>
      <c s="90" t="str">
        <f>IF('S.D.PASTE SHEET'!W1772="","",'S.D.PASTE SHEET'!W1772)</f>
        <v/>
      </c>
      <c s="90" t="str">
        <f>IF('S.D.PASTE SHEET'!X1772="","",'S.D.PASTE SHEET'!X1772)</f>
        <v/>
      </c>
      <c s="90" t="str">
        <f>IF('S.D.PASTE SHEET'!Y1772="","",'S.D.PASTE SHEET'!Y1772)</f>
        <v/>
      </c>
      <c s="90" t="str">
        <f>IF('S.D.PASTE SHEET'!Z1772="","",'S.D.PASTE SHEET'!Z1772)</f>
        <v/>
      </c>
      <c s="90" t="str">
        <f>IF('S.D.PASTE SHEET'!AA1772="","",'S.D.PASTE SHEET'!AA1772)</f>
        <v/>
      </c>
      <c s="90" t="str">
        <f>IF('S.D.PASTE SHEET'!AB1772="","",'S.D.PASTE SHEET'!AB1772)</f>
        <v/>
      </c>
      <c s="90" t="str">
        <f>IF('S.D.PASTE SHEET'!AC1772="","",'S.D.PASTE SHEET'!AC1772)</f>
        <v/>
      </c>
      <c s="90" t="str">
        <f>IF('S.D.PASTE SHEET'!AD1772="","",'S.D.PASTE SHEET'!AD1772)</f>
        <v/>
      </c>
      <c s="34"/>
      <c s="32" t="str">
        <f>IF(AK1772="","",IF(AK1772&gt;0,COUNT($AG$2:AG1772),""))</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2" s="32" t="str">
        <f>IF(BC1772="","",IF(BC1772&gt;0,COUNT($AY$2:AY1772),""))</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3" spans="1:66" ht="15.75" customHeight="1">
      <c r="A1773" s="90" t="str">
        <f>IF('S.D.PASTE SHEET'!A1773="","",'S.D.PASTE SHEET'!A1773)</f>
        <v/>
      </c>
      <c s="90" t="str">
        <f>IF('S.D.PASTE SHEET'!B1773="","",'S.D.PASTE SHEET'!B1773)</f>
        <v/>
      </c>
      <c s="90" t="str">
        <f>IF('S.D.PASTE SHEET'!C1773="","",'S.D.PASTE SHEET'!C1773)</f>
        <v/>
      </c>
      <c s="91" t="str">
        <f>IF('S.D.PASTE SHEET'!D1773="","",'S.D.PASTE SHEET'!D1773)</f>
        <v/>
      </c>
      <c s="90" t="str">
        <f>IF('S.D.PASTE SHEET'!E1773="","",UPPER('S.D.PASTE SHEET'!E1773))</f>
        <v/>
      </c>
      <c s="90" t="str">
        <f>IF('S.D.PASTE SHEET'!F1773="","",'S.D.PASTE SHEET'!F1773)</f>
        <v/>
      </c>
      <c s="90" t="str">
        <f>IF('S.D.PASTE SHEET'!G1773="","",UPPER('S.D.PASTE SHEET'!G1773))</f>
        <v/>
      </c>
      <c s="90" t="str">
        <f>IF('S.D.PASTE SHEET'!H1773="","",UPPER('S.D.PASTE SHEET'!H1773))</f>
        <v/>
      </c>
      <c s="90" t="str">
        <f>IF('S.D.PASTE SHEET'!I1773="","",'S.D.PASTE SHEET'!I1773)</f>
        <v/>
      </c>
      <c s="91" t="str">
        <f>IF('S.D.PASTE SHEET'!J1773="","",'S.D.PASTE SHEET'!J1773)</f>
        <v/>
      </c>
      <c s="90" t="str">
        <f>IF('S.D.PASTE SHEET'!K1773="","",'S.D.PASTE SHEET'!K1773)</f>
        <v/>
      </c>
      <c s="90" t="str">
        <f>IF('S.D.PASTE SHEET'!L1773="","",'S.D.PASTE SHEET'!L1773)</f>
        <v/>
      </c>
      <c s="90" t="str">
        <f>IF('S.D.PASTE SHEET'!M1773="","",'S.D.PASTE SHEET'!M1773)</f>
        <v/>
      </c>
      <c s="90" t="str">
        <f>IF('S.D.PASTE SHEET'!N1773="","",'S.D.PASTE SHEET'!N1773)</f>
        <v/>
      </c>
      <c s="90" t="str">
        <f>IF('S.D.PASTE SHEET'!O1773="","",'S.D.PASTE SHEET'!O1773)</f>
        <v/>
      </c>
      <c s="90" t="str">
        <f>IF('S.D.PASTE SHEET'!P1773="","",'S.D.PASTE SHEET'!P1773)</f>
        <v/>
      </c>
      <c s="90" t="str">
        <f>IF('S.D.PASTE SHEET'!Q1773="","",'S.D.PASTE SHEET'!Q1773)</f>
        <v/>
      </c>
      <c s="90" t="str">
        <f>IF('S.D.PASTE SHEET'!R1773="","",'S.D.PASTE SHEET'!R1773)</f>
        <v/>
      </c>
      <c s="90" t="str">
        <f>IF('S.D.PASTE SHEET'!S1773="","",'S.D.PASTE SHEET'!S1773)</f>
        <v/>
      </c>
      <c s="90" t="str">
        <f>IF('S.D.PASTE SHEET'!T1773="","",'S.D.PASTE SHEET'!T1773)</f>
        <v/>
      </c>
      <c s="90" t="str">
        <f>IF('S.D.PASTE SHEET'!U1773="","",'S.D.PASTE SHEET'!U1773)</f>
        <v/>
      </c>
      <c s="90" t="str">
        <f>IF('S.D.PASTE SHEET'!V1773="","",'S.D.PASTE SHEET'!V1773)</f>
        <v/>
      </c>
      <c s="90" t="str">
        <f>IF('S.D.PASTE SHEET'!W1773="","",'S.D.PASTE SHEET'!W1773)</f>
        <v/>
      </c>
      <c s="90" t="str">
        <f>IF('S.D.PASTE SHEET'!X1773="","",'S.D.PASTE SHEET'!X1773)</f>
        <v/>
      </c>
      <c s="90" t="str">
        <f>IF('S.D.PASTE SHEET'!Y1773="","",'S.D.PASTE SHEET'!Y1773)</f>
        <v/>
      </c>
      <c s="90" t="str">
        <f>IF('S.D.PASTE SHEET'!Z1773="","",'S.D.PASTE SHEET'!Z1773)</f>
        <v/>
      </c>
      <c s="90" t="str">
        <f>IF('S.D.PASTE SHEET'!AA1773="","",'S.D.PASTE SHEET'!AA1773)</f>
        <v/>
      </c>
      <c s="90" t="str">
        <f>IF('S.D.PASTE SHEET'!AB1773="","",'S.D.PASTE SHEET'!AB1773)</f>
        <v/>
      </c>
      <c s="90" t="str">
        <f>IF('S.D.PASTE SHEET'!AC1773="","",'S.D.PASTE SHEET'!AC1773)</f>
        <v/>
      </c>
      <c s="90" t="str">
        <f>IF('S.D.PASTE SHEET'!AD1773="","",'S.D.PASTE SHEET'!AD1773)</f>
        <v/>
      </c>
      <c s="34"/>
      <c s="32" t="str">
        <f>IF(AK1773="","",IF(AK1773&gt;0,COUNT($AG$2:AG1773),""))</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3" s="32" t="str">
        <f>IF(BC1773="","",IF(BC1773&gt;0,COUNT($AY$2:AY1773),""))</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4" spans="1:66" ht="15.75" customHeight="1">
      <c r="A1774" s="90" t="str">
        <f>IF('S.D.PASTE SHEET'!A1774="","",'S.D.PASTE SHEET'!A1774)</f>
        <v/>
      </c>
      <c s="90" t="str">
        <f>IF('S.D.PASTE SHEET'!B1774="","",'S.D.PASTE SHEET'!B1774)</f>
        <v/>
      </c>
      <c s="90" t="str">
        <f>IF('S.D.PASTE SHEET'!C1774="","",'S.D.PASTE SHEET'!C1774)</f>
        <v/>
      </c>
      <c s="91" t="str">
        <f>IF('S.D.PASTE SHEET'!D1774="","",'S.D.PASTE SHEET'!D1774)</f>
        <v/>
      </c>
      <c s="90" t="str">
        <f>IF('S.D.PASTE SHEET'!E1774="","",UPPER('S.D.PASTE SHEET'!E1774))</f>
        <v/>
      </c>
      <c s="90" t="str">
        <f>IF('S.D.PASTE SHEET'!F1774="","",'S.D.PASTE SHEET'!F1774)</f>
        <v/>
      </c>
      <c s="90" t="str">
        <f>IF('S.D.PASTE SHEET'!G1774="","",UPPER('S.D.PASTE SHEET'!G1774))</f>
        <v/>
      </c>
      <c s="90" t="str">
        <f>IF('S.D.PASTE SHEET'!H1774="","",UPPER('S.D.PASTE SHEET'!H1774))</f>
        <v/>
      </c>
      <c s="90" t="str">
        <f>IF('S.D.PASTE SHEET'!I1774="","",'S.D.PASTE SHEET'!I1774)</f>
        <v/>
      </c>
      <c s="91" t="str">
        <f>IF('S.D.PASTE SHEET'!J1774="","",'S.D.PASTE SHEET'!J1774)</f>
        <v/>
      </c>
      <c s="90" t="str">
        <f>IF('S.D.PASTE SHEET'!K1774="","",'S.D.PASTE SHEET'!K1774)</f>
        <v/>
      </c>
      <c s="90" t="str">
        <f>IF('S.D.PASTE SHEET'!L1774="","",'S.D.PASTE SHEET'!L1774)</f>
        <v/>
      </c>
      <c s="90" t="str">
        <f>IF('S.D.PASTE SHEET'!M1774="","",'S.D.PASTE SHEET'!M1774)</f>
        <v/>
      </c>
      <c s="90" t="str">
        <f>IF('S.D.PASTE SHEET'!N1774="","",'S.D.PASTE SHEET'!N1774)</f>
        <v/>
      </c>
      <c s="90" t="str">
        <f>IF('S.D.PASTE SHEET'!O1774="","",'S.D.PASTE SHEET'!O1774)</f>
        <v/>
      </c>
      <c s="90" t="str">
        <f>IF('S.D.PASTE SHEET'!P1774="","",'S.D.PASTE SHEET'!P1774)</f>
        <v/>
      </c>
      <c s="90" t="str">
        <f>IF('S.D.PASTE SHEET'!Q1774="","",'S.D.PASTE SHEET'!Q1774)</f>
        <v/>
      </c>
      <c s="90" t="str">
        <f>IF('S.D.PASTE SHEET'!R1774="","",'S.D.PASTE SHEET'!R1774)</f>
        <v/>
      </c>
      <c s="90" t="str">
        <f>IF('S.D.PASTE SHEET'!S1774="","",'S.D.PASTE SHEET'!S1774)</f>
        <v/>
      </c>
      <c s="90" t="str">
        <f>IF('S.D.PASTE SHEET'!T1774="","",'S.D.PASTE SHEET'!T1774)</f>
        <v/>
      </c>
      <c s="90" t="str">
        <f>IF('S.D.PASTE SHEET'!U1774="","",'S.D.PASTE SHEET'!U1774)</f>
        <v/>
      </c>
      <c s="90" t="str">
        <f>IF('S.D.PASTE SHEET'!V1774="","",'S.D.PASTE SHEET'!V1774)</f>
        <v/>
      </c>
      <c s="90" t="str">
        <f>IF('S.D.PASTE SHEET'!W1774="","",'S.D.PASTE SHEET'!W1774)</f>
        <v/>
      </c>
      <c s="90" t="str">
        <f>IF('S.D.PASTE SHEET'!X1774="","",'S.D.PASTE SHEET'!X1774)</f>
        <v/>
      </c>
      <c s="90" t="str">
        <f>IF('S.D.PASTE SHEET'!Y1774="","",'S.D.PASTE SHEET'!Y1774)</f>
        <v/>
      </c>
      <c s="90" t="str">
        <f>IF('S.D.PASTE SHEET'!Z1774="","",'S.D.PASTE SHEET'!Z1774)</f>
        <v/>
      </c>
      <c s="90" t="str">
        <f>IF('S.D.PASTE SHEET'!AA1774="","",'S.D.PASTE SHEET'!AA1774)</f>
        <v/>
      </c>
      <c s="90" t="str">
        <f>IF('S.D.PASTE SHEET'!AB1774="","",'S.D.PASTE SHEET'!AB1774)</f>
        <v/>
      </c>
      <c s="90" t="str">
        <f>IF('S.D.PASTE SHEET'!AC1774="","",'S.D.PASTE SHEET'!AC1774)</f>
        <v/>
      </c>
      <c s="90" t="str">
        <f>IF('S.D.PASTE SHEET'!AD1774="","",'S.D.PASTE SHEET'!AD1774)</f>
        <v/>
      </c>
      <c s="34"/>
      <c s="32" t="str">
        <f>IF(AK1774="","",IF(AK1774&gt;0,COUNT($AG$2:AG1774),""))</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4" s="32" t="str">
        <f>IF(BC1774="","",IF(BC1774&gt;0,COUNT($AY$2:AY1774),""))</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5" spans="1:66" ht="15.75" customHeight="1">
      <c r="A1775" s="90" t="str">
        <f>IF('S.D.PASTE SHEET'!A1775="","",'S.D.PASTE SHEET'!A1775)</f>
        <v/>
      </c>
      <c s="90" t="str">
        <f>IF('S.D.PASTE SHEET'!B1775="","",'S.D.PASTE SHEET'!B1775)</f>
        <v/>
      </c>
      <c s="90" t="str">
        <f>IF('S.D.PASTE SHEET'!C1775="","",'S.D.PASTE SHEET'!C1775)</f>
        <v/>
      </c>
      <c s="91" t="str">
        <f>IF('S.D.PASTE SHEET'!D1775="","",'S.D.PASTE SHEET'!D1775)</f>
        <v/>
      </c>
      <c s="90" t="str">
        <f>IF('S.D.PASTE SHEET'!E1775="","",UPPER('S.D.PASTE SHEET'!E1775))</f>
        <v/>
      </c>
      <c s="90" t="str">
        <f>IF('S.D.PASTE SHEET'!F1775="","",'S.D.PASTE SHEET'!F1775)</f>
        <v/>
      </c>
      <c s="90" t="str">
        <f>IF('S.D.PASTE SHEET'!G1775="","",UPPER('S.D.PASTE SHEET'!G1775))</f>
        <v/>
      </c>
      <c s="90" t="str">
        <f>IF('S.D.PASTE SHEET'!H1775="","",UPPER('S.D.PASTE SHEET'!H1775))</f>
        <v/>
      </c>
      <c s="90" t="str">
        <f>IF('S.D.PASTE SHEET'!I1775="","",'S.D.PASTE SHEET'!I1775)</f>
        <v/>
      </c>
      <c s="91" t="str">
        <f>IF('S.D.PASTE SHEET'!J1775="","",'S.D.PASTE SHEET'!J1775)</f>
        <v/>
      </c>
      <c s="90" t="str">
        <f>IF('S.D.PASTE SHEET'!K1775="","",'S.D.PASTE SHEET'!K1775)</f>
        <v/>
      </c>
      <c s="90" t="str">
        <f>IF('S.D.PASTE SHEET'!L1775="","",'S.D.PASTE SHEET'!L1775)</f>
        <v/>
      </c>
      <c s="90" t="str">
        <f>IF('S.D.PASTE SHEET'!M1775="","",'S.D.PASTE SHEET'!M1775)</f>
        <v/>
      </c>
      <c s="90" t="str">
        <f>IF('S.D.PASTE SHEET'!N1775="","",'S.D.PASTE SHEET'!N1775)</f>
        <v/>
      </c>
      <c s="90" t="str">
        <f>IF('S.D.PASTE SHEET'!O1775="","",'S.D.PASTE SHEET'!O1775)</f>
        <v/>
      </c>
      <c s="90" t="str">
        <f>IF('S.D.PASTE SHEET'!P1775="","",'S.D.PASTE SHEET'!P1775)</f>
        <v/>
      </c>
      <c s="90" t="str">
        <f>IF('S.D.PASTE SHEET'!Q1775="","",'S.D.PASTE SHEET'!Q1775)</f>
        <v/>
      </c>
      <c s="90" t="str">
        <f>IF('S.D.PASTE SHEET'!R1775="","",'S.D.PASTE SHEET'!R1775)</f>
        <v/>
      </c>
      <c s="90" t="str">
        <f>IF('S.D.PASTE SHEET'!S1775="","",'S.D.PASTE SHEET'!S1775)</f>
        <v/>
      </c>
      <c s="90" t="str">
        <f>IF('S.D.PASTE SHEET'!T1775="","",'S.D.PASTE SHEET'!T1775)</f>
        <v/>
      </c>
      <c s="90" t="str">
        <f>IF('S.D.PASTE SHEET'!U1775="","",'S.D.PASTE SHEET'!U1775)</f>
        <v/>
      </c>
      <c s="90" t="str">
        <f>IF('S.D.PASTE SHEET'!V1775="","",'S.D.PASTE SHEET'!V1775)</f>
        <v/>
      </c>
      <c s="90" t="str">
        <f>IF('S.D.PASTE SHEET'!W1775="","",'S.D.PASTE SHEET'!W1775)</f>
        <v/>
      </c>
      <c s="90" t="str">
        <f>IF('S.D.PASTE SHEET'!X1775="","",'S.D.PASTE SHEET'!X1775)</f>
        <v/>
      </c>
      <c s="90" t="str">
        <f>IF('S.D.PASTE SHEET'!Y1775="","",'S.D.PASTE SHEET'!Y1775)</f>
        <v/>
      </c>
      <c s="90" t="str">
        <f>IF('S.D.PASTE SHEET'!Z1775="","",'S.D.PASTE SHEET'!Z1775)</f>
        <v/>
      </c>
      <c s="90" t="str">
        <f>IF('S.D.PASTE SHEET'!AA1775="","",'S.D.PASTE SHEET'!AA1775)</f>
        <v/>
      </c>
      <c s="90" t="str">
        <f>IF('S.D.PASTE SHEET'!AB1775="","",'S.D.PASTE SHEET'!AB1775)</f>
        <v/>
      </c>
      <c s="90" t="str">
        <f>IF('S.D.PASTE SHEET'!AC1775="","",'S.D.PASTE SHEET'!AC1775)</f>
        <v/>
      </c>
      <c s="90" t="str">
        <f>IF('S.D.PASTE SHEET'!AD1775="","",'S.D.PASTE SHEET'!AD1775)</f>
        <v/>
      </c>
      <c s="34"/>
      <c s="32" t="str">
        <f>IF(AK1775="","",IF(AK1775&gt;0,COUNT($AG$2:AG1775),""))</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5" s="32" t="str">
        <f>IF(BC1775="","",IF(BC1775&gt;0,COUNT($AY$2:AY1775),""))</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6" spans="1:66" ht="15.75" customHeight="1">
      <c r="A1776" s="90" t="str">
        <f>IF('S.D.PASTE SHEET'!A1776="","",'S.D.PASTE SHEET'!A1776)</f>
        <v/>
      </c>
      <c s="90" t="str">
        <f>IF('S.D.PASTE SHEET'!B1776="","",'S.D.PASTE SHEET'!B1776)</f>
        <v/>
      </c>
      <c s="90" t="str">
        <f>IF('S.D.PASTE SHEET'!C1776="","",'S.D.PASTE SHEET'!C1776)</f>
        <v/>
      </c>
      <c s="91" t="str">
        <f>IF('S.D.PASTE SHEET'!D1776="","",'S.D.PASTE SHEET'!D1776)</f>
        <v/>
      </c>
      <c s="90" t="str">
        <f>IF('S.D.PASTE SHEET'!E1776="","",UPPER('S.D.PASTE SHEET'!E1776))</f>
        <v/>
      </c>
      <c s="90" t="str">
        <f>IF('S.D.PASTE SHEET'!F1776="","",'S.D.PASTE SHEET'!F1776)</f>
        <v/>
      </c>
      <c s="90" t="str">
        <f>IF('S.D.PASTE SHEET'!G1776="","",UPPER('S.D.PASTE SHEET'!G1776))</f>
        <v/>
      </c>
      <c s="90" t="str">
        <f>IF('S.D.PASTE SHEET'!H1776="","",UPPER('S.D.PASTE SHEET'!H1776))</f>
        <v/>
      </c>
      <c s="90" t="str">
        <f>IF('S.D.PASTE SHEET'!I1776="","",'S.D.PASTE SHEET'!I1776)</f>
        <v/>
      </c>
      <c s="91" t="str">
        <f>IF('S.D.PASTE SHEET'!J1776="","",'S.D.PASTE SHEET'!J1776)</f>
        <v/>
      </c>
      <c s="90" t="str">
        <f>IF('S.D.PASTE SHEET'!K1776="","",'S.D.PASTE SHEET'!K1776)</f>
        <v/>
      </c>
      <c s="90" t="str">
        <f>IF('S.D.PASTE SHEET'!L1776="","",'S.D.PASTE SHEET'!L1776)</f>
        <v/>
      </c>
      <c s="90" t="str">
        <f>IF('S.D.PASTE SHEET'!M1776="","",'S.D.PASTE SHEET'!M1776)</f>
        <v/>
      </c>
      <c s="90" t="str">
        <f>IF('S.D.PASTE SHEET'!N1776="","",'S.D.PASTE SHEET'!N1776)</f>
        <v/>
      </c>
      <c s="90" t="str">
        <f>IF('S.D.PASTE SHEET'!O1776="","",'S.D.PASTE SHEET'!O1776)</f>
        <v/>
      </c>
      <c s="90" t="str">
        <f>IF('S.D.PASTE SHEET'!P1776="","",'S.D.PASTE SHEET'!P1776)</f>
        <v/>
      </c>
      <c s="90" t="str">
        <f>IF('S.D.PASTE SHEET'!Q1776="","",'S.D.PASTE SHEET'!Q1776)</f>
        <v/>
      </c>
      <c s="90" t="str">
        <f>IF('S.D.PASTE SHEET'!R1776="","",'S.D.PASTE SHEET'!R1776)</f>
        <v/>
      </c>
      <c s="90" t="str">
        <f>IF('S.D.PASTE SHEET'!S1776="","",'S.D.PASTE SHEET'!S1776)</f>
        <v/>
      </c>
      <c s="90" t="str">
        <f>IF('S.D.PASTE SHEET'!T1776="","",'S.D.PASTE SHEET'!T1776)</f>
        <v/>
      </c>
      <c s="90" t="str">
        <f>IF('S.D.PASTE SHEET'!U1776="","",'S.D.PASTE SHEET'!U1776)</f>
        <v/>
      </c>
      <c s="90" t="str">
        <f>IF('S.D.PASTE SHEET'!V1776="","",'S.D.PASTE SHEET'!V1776)</f>
        <v/>
      </c>
      <c s="90" t="str">
        <f>IF('S.D.PASTE SHEET'!W1776="","",'S.D.PASTE SHEET'!W1776)</f>
        <v/>
      </c>
      <c s="90" t="str">
        <f>IF('S.D.PASTE SHEET'!X1776="","",'S.D.PASTE SHEET'!X1776)</f>
        <v/>
      </c>
      <c s="90" t="str">
        <f>IF('S.D.PASTE SHEET'!Y1776="","",'S.D.PASTE SHEET'!Y1776)</f>
        <v/>
      </c>
      <c s="90" t="str">
        <f>IF('S.D.PASTE SHEET'!Z1776="","",'S.D.PASTE SHEET'!Z1776)</f>
        <v/>
      </c>
      <c s="90" t="str">
        <f>IF('S.D.PASTE SHEET'!AA1776="","",'S.D.PASTE SHEET'!AA1776)</f>
        <v/>
      </c>
      <c s="90" t="str">
        <f>IF('S.D.PASTE SHEET'!AB1776="","",'S.D.PASTE SHEET'!AB1776)</f>
        <v/>
      </c>
      <c s="90" t="str">
        <f>IF('S.D.PASTE SHEET'!AC1776="","",'S.D.PASTE SHEET'!AC1776)</f>
        <v/>
      </c>
      <c s="90" t="str">
        <f>IF('S.D.PASTE SHEET'!AD1776="","",'S.D.PASTE SHEET'!AD1776)</f>
        <v/>
      </c>
      <c s="34"/>
      <c s="32" t="str">
        <f>IF(AK1776="","",IF(AK1776&gt;0,COUNT($AG$2:AG1776),""))</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 t="shared" si="249"/>
        <v/>
      </c>
      <c r="AX1776" s="32" t="str">
        <f>IF(BC1776="","",IF(BC1776&gt;0,COUNT($AY$2:AY1776),""))</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7" spans="1:66" ht="15.75" customHeight="1">
      <c r="A1777" s="90" t="str">
        <f>IF('S.D.PASTE SHEET'!A1777="","",'S.D.PASTE SHEET'!A1777)</f>
        <v/>
      </c>
      <c s="90" t="str">
        <f>IF('S.D.PASTE SHEET'!B1777="","",'S.D.PASTE SHEET'!B1777)</f>
        <v/>
      </c>
      <c s="90" t="str">
        <f>IF('S.D.PASTE SHEET'!C1777="","",'S.D.PASTE SHEET'!C1777)</f>
        <v/>
      </c>
      <c s="91" t="str">
        <f>IF('S.D.PASTE SHEET'!D1777="","",'S.D.PASTE SHEET'!D1777)</f>
        <v/>
      </c>
      <c s="90" t="str">
        <f>IF('S.D.PASTE SHEET'!E1777="","",UPPER('S.D.PASTE SHEET'!E1777))</f>
        <v/>
      </c>
      <c s="90" t="str">
        <f>IF('S.D.PASTE SHEET'!F1777="","",'S.D.PASTE SHEET'!F1777)</f>
        <v/>
      </c>
      <c s="90" t="str">
        <f>IF('S.D.PASTE SHEET'!G1777="","",UPPER('S.D.PASTE SHEET'!G1777))</f>
        <v/>
      </c>
      <c s="90" t="str">
        <f>IF('S.D.PASTE SHEET'!H1777="","",UPPER('S.D.PASTE SHEET'!H1777))</f>
        <v/>
      </c>
      <c s="90" t="str">
        <f>IF('S.D.PASTE SHEET'!I1777="","",'S.D.PASTE SHEET'!I1777)</f>
        <v/>
      </c>
      <c s="91" t="str">
        <f>IF('S.D.PASTE SHEET'!J1777="","",'S.D.PASTE SHEET'!J1777)</f>
        <v/>
      </c>
      <c s="90" t="str">
        <f>IF('S.D.PASTE SHEET'!K1777="","",'S.D.PASTE SHEET'!K1777)</f>
        <v/>
      </c>
      <c s="90" t="str">
        <f>IF('S.D.PASTE SHEET'!L1777="","",'S.D.PASTE SHEET'!L1777)</f>
        <v/>
      </c>
      <c s="90" t="str">
        <f>IF('S.D.PASTE SHEET'!M1777="","",'S.D.PASTE SHEET'!M1777)</f>
        <v/>
      </c>
      <c s="90" t="str">
        <f>IF('S.D.PASTE SHEET'!N1777="","",'S.D.PASTE SHEET'!N1777)</f>
        <v/>
      </c>
      <c s="90" t="str">
        <f>IF('S.D.PASTE SHEET'!O1777="","",'S.D.PASTE SHEET'!O1777)</f>
        <v/>
      </c>
      <c s="90" t="str">
        <f>IF('S.D.PASTE SHEET'!P1777="","",'S.D.PASTE SHEET'!P1777)</f>
        <v/>
      </c>
      <c s="90" t="str">
        <f>IF('S.D.PASTE SHEET'!Q1777="","",'S.D.PASTE SHEET'!Q1777)</f>
        <v/>
      </c>
      <c s="90" t="str">
        <f>IF('S.D.PASTE SHEET'!R1777="","",'S.D.PASTE SHEET'!R1777)</f>
        <v/>
      </c>
      <c s="90" t="str">
        <f>IF('S.D.PASTE SHEET'!S1777="","",'S.D.PASTE SHEET'!S1777)</f>
        <v/>
      </c>
      <c s="90" t="str">
        <f>IF('S.D.PASTE SHEET'!T1777="","",'S.D.PASTE SHEET'!T1777)</f>
        <v/>
      </c>
      <c s="90" t="str">
        <f>IF('S.D.PASTE SHEET'!U1777="","",'S.D.PASTE SHEET'!U1777)</f>
        <v/>
      </c>
      <c s="90" t="str">
        <f>IF('S.D.PASTE SHEET'!V1777="","",'S.D.PASTE SHEET'!V1777)</f>
        <v/>
      </c>
      <c s="90" t="str">
        <f>IF('S.D.PASTE SHEET'!W1777="","",'S.D.PASTE SHEET'!W1777)</f>
        <v/>
      </c>
      <c s="90" t="str">
        <f>IF('S.D.PASTE SHEET'!X1777="","",'S.D.PASTE SHEET'!X1777)</f>
        <v/>
      </c>
      <c s="90" t="str">
        <f>IF('S.D.PASTE SHEET'!Y1777="","",'S.D.PASTE SHEET'!Y1777)</f>
        <v/>
      </c>
      <c s="90" t="str">
        <f>IF('S.D.PASTE SHEET'!Z1777="","",'S.D.PASTE SHEET'!Z1777)</f>
        <v/>
      </c>
      <c s="90" t="str">
        <f>IF('S.D.PASTE SHEET'!AA1777="","",'S.D.PASTE SHEET'!AA1777)</f>
        <v/>
      </c>
      <c s="90" t="str">
        <f>IF('S.D.PASTE SHEET'!AB1777="","",'S.D.PASTE SHEET'!AB1777)</f>
        <v/>
      </c>
      <c s="90" t="str">
        <f>IF('S.D.PASTE SHEET'!AC1777="","",'S.D.PASTE SHEET'!AC1777)</f>
        <v/>
      </c>
      <c s="90" t="str">
        <f>IF('S.D.PASTE SHEET'!AD1777="","",'S.D.PASTE SHEET'!AD1777)</f>
        <v/>
      </c>
      <c s="34"/>
      <c s="32" t="str">
        <f>IF(AK1777="","",IF(AK1777&gt;0,COUNT($AG$2:AG1777),""))</f>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37" t="str">
        <f t="shared" si="249"/>
        <v/>
      </c>
      <c s="10" t="str">
        <f t="shared" si="249"/>
        <v/>
      </c>
      <c s="10" t="str">
        <f t="shared" si="249"/>
        <v/>
      </c>
      <c s="10" t="str">
        <f t="shared" si="249"/>
        <v/>
      </c>
      <c s="10" t="str">
        <f t="shared" si="249"/>
        <v/>
      </c>
      <c s="10" t="str">
        <f t="shared" si="249"/>
        <v/>
      </c>
      <c s="10" t="str">
        <f>IF(AND($AJ$1=5,$A1777=5),P1777,"")</f>
        <v/>
      </c>
      <c r="AX1777" s="32" t="str">
        <f>IF(BC1777="","",IF(BC1777&gt;0,COUNT($AY$2:AY1777),""))</f>
        <v/>
      </c>
      <c s="10" t="str">
        <f t="shared" si="245"/>
        <v/>
      </c>
      <c s="10" t="str">
        <f t="shared" si="250"/>
        <v/>
      </c>
      <c s="10" t="str">
        <f t="shared" si="250"/>
        <v/>
      </c>
      <c s="39" t="str">
        <f t="shared" si="250"/>
        <v/>
      </c>
      <c s="10" t="str">
        <f t="shared" si="250"/>
        <v/>
      </c>
      <c s="10" t="str">
        <f t="shared" si="250"/>
        <v/>
      </c>
      <c s="10" t="str">
        <f t="shared" si="250"/>
        <v/>
      </c>
      <c s="10" t="str">
        <f t="shared" si="250"/>
        <v/>
      </c>
      <c s="10" t="str">
        <f t="shared" si="250"/>
        <v/>
      </c>
      <c s="39" t="str">
        <f t="shared" si="250"/>
        <v/>
      </c>
      <c s="10" t="str">
        <f t="shared" si="250"/>
        <v/>
      </c>
      <c s="10" t="str">
        <f t="shared" si="250"/>
        <v/>
      </c>
      <c s="10" t="str">
        <f t="shared" si="250"/>
        <v/>
      </c>
      <c s="10" t="str">
        <f t="shared" si="250"/>
        <v/>
      </c>
      <c s="10" t="str">
        <f t="shared" si="250"/>
        <v/>
      </c>
      <c s="10" t="str">
        <f t="shared" si="250"/>
        <v/>
      </c>
    </row>
    <row r="1778" spans="1:66" ht="15.75" customHeight="1">
      <c r="A1778" s="90" t="str">
        <f>IF('S.D.PASTE SHEET'!A1778="","",'S.D.PASTE SHEET'!A1778)</f>
        <v/>
      </c>
      <c s="90" t="str">
        <f>IF('S.D.PASTE SHEET'!B1778="","",'S.D.PASTE SHEET'!B1778)</f>
        <v/>
      </c>
      <c s="90" t="str">
        <f>IF('S.D.PASTE SHEET'!C1778="","",'S.D.PASTE SHEET'!C1778)</f>
        <v/>
      </c>
      <c s="91" t="str">
        <f>IF('S.D.PASTE SHEET'!D1778="","",'S.D.PASTE SHEET'!D1778)</f>
        <v/>
      </c>
      <c s="90" t="str">
        <f>IF('S.D.PASTE SHEET'!E1778="","",UPPER('S.D.PASTE SHEET'!E1778))</f>
        <v/>
      </c>
      <c s="90" t="str">
        <f>IF('S.D.PASTE SHEET'!F1778="","",'S.D.PASTE SHEET'!F1778)</f>
        <v/>
      </c>
      <c s="90" t="str">
        <f>IF('S.D.PASTE SHEET'!G1778="","",UPPER('S.D.PASTE SHEET'!G1778))</f>
        <v/>
      </c>
      <c s="90" t="str">
        <f>IF('S.D.PASTE SHEET'!H1778="","",UPPER('S.D.PASTE SHEET'!H1778))</f>
        <v/>
      </c>
      <c s="90" t="str">
        <f>IF('S.D.PASTE SHEET'!I1778="","",'S.D.PASTE SHEET'!I1778)</f>
        <v/>
      </c>
      <c s="91" t="str">
        <f>IF('S.D.PASTE SHEET'!J1778="","",'S.D.PASTE SHEET'!J1778)</f>
        <v/>
      </c>
      <c s="90" t="str">
        <f>IF('S.D.PASTE SHEET'!K1778="","",'S.D.PASTE SHEET'!K1778)</f>
        <v/>
      </c>
      <c s="90" t="str">
        <f>IF('S.D.PASTE SHEET'!L1778="","",'S.D.PASTE SHEET'!L1778)</f>
        <v/>
      </c>
      <c s="90" t="str">
        <f>IF('S.D.PASTE SHEET'!M1778="","",'S.D.PASTE SHEET'!M1778)</f>
        <v/>
      </c>
      <c s="90" t="str">
        <f>IF('S.D.PASTE SHEET'!N1778="","",'S.D.PASTE SHEET'!N1778)</f>
        <v/>
      </c>
      <c s="90" t="str">
        <f>IF('S.D.PASTE SHEET'!O1778="","",'S.D.PASTE SHEET'!O1778)</f>
        <v/>
      </c>
      <c s="90" t="str">
        <f>IF('S.D.PASTE SHEET'!P1778="","",'S.D.PASTE SHEET'!P1778)</f>
        <v/>
      </c>
      <c s="90" t="str">
        <f>IF('S.D.PASTE SHEET'!Q1778="","",'S.D.PASTE SHEET'!Q1778)</f>
        <v/>
      </c>
      <c s="90" t="str">
        <f>IF('S.D.PASTE SHEET'!R1778="","",'S.D.PASTE SHEET'!R1778)</f>
        <v/>
      </c>
      <c s="90" t="str">
        <f>IF('S.D.PASTE SHEET'!S1778="","",'S.D.PASTE SHEET'!S1778)</f>
        <v/>
      </c>
      <c s="90" t="str">
        <f>IF('S.D.PASTE SHEET'!T1778="","",'S.D.PASTE SHEET'!T1778)</f>
        <v/>
      </c>
      <c s="90" t="str">
        <f>IF('S.D.PASTE SHEET'!U1778="","",'S.D.PASTE SHEET'!U1778)</f>
        <v/>
      </c>
      <c s="90" t="str">
        <f>IF('S.D.PASTE SHEET'!V1778="","",'S.D.PASTE SHEET'!V1778)</f>
        <v/>
      </c>
      <c s="90" t="str">
        <f>IF('S.D.PASTE SHEET'!W1778="","",'S.D.PASTE SHEET'!W1778)</f>
        <v/>
      </c>
      <c s="90" t="str">
        <f>IF('S.D.PASTE SHEET'!X1778="","",'S.D.PASTE SHEET'!X1778)</f>
        <v/>
      </c>
      <c s="90" t="str">
        <f>IF('S.D.PASTE SHEET'!Y1778="","",'S.D.PASTE SHEET'!Y1778)</f>
        <v/>
      </c>
      <c s="90" t="str">
        <f>IF('S.D.PASTE SHEET'!Z1778="","",'S.D.PASTE SHEET'!Z1778)</f>
        <v/>
      </c>
      <c s="90" t="str">
        <f>IF('S.D.PASTE SHEET'!AA1778="","",'S.D.PASTE SHEET'!AA1778)</f>
        <v/>
      </c>
      <c s="90" t="str">
        <f>IF('S.D.PASTE SHEET'!AB1778="","",'S.D.PASTE SHEET'!AB1778)</f>
        <v/>
      </c>
      <c s="90" t="str">
        <f>IF('S.D.PASTE SHEET'!AC1778="","",'S.D.PASTE SHEET'!AC1778)</f>
        <v/>
      </c>
      <c s="90" t="str">
        <f>IF('S.D.PASTE SHEET'!AD1778="","",'S.D.PASTE SHEET'!AD1778)</f>
        <v/>
      </c>
      <c s="34"/>
      <c s="32" t="str">
        <f>IF(AK1778="","",IF(AK1778&gt;0,COUNT($AG$2:AG1778),""))</f>
        <v/>
      </c>
      <c s="10" t="str">
        <f t="shared" si="251" ref="AG1778:AV1793">IF(AND($AJ$1=5,$A1778=5),A1778,"")</f>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78" s="32" t="str">
        <f>IF(BC1778="","",IF(BC1778&gt;0,COUNT($AY$2:AY1778),""))</f>
        <v/>
      </c>
      <c s="10" t="str">
        <f t="shared" si="245"/>
        <v/>
      </c>
      <c s="10" t="str">
        <f t="shared" si="252" ref="AZ1778:BN1793">IF(AND($BB$1=5,$A1778=5,$BC$1=$B1778),B1778,"")</f>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79" spans="1:66" ht="15.75" customHeight="1">
      <c r="A1779" s="90" t="str">
        <f>IF('S.D.PASTE SHEET'!A1779="","",'S.D.PASTE SHEET'!A1779)</f>
        <v/>
      </c>
      <c s="90" t="str">
        <f>IF('S.D.PASTE SHEET'!B1779="","",'S.D.PASTE SHEET'!B1779)</f>
        <v/>
      </c>
      <c s="90" t="str">
        <f>IF('S.D.PASTE SHEET'!C1779="","",'S.D.PASTE SHEET'!C1779)</f>
        <v/>
      </c>
      <c s="91" t="str">
        <f>IF('S.D.PASTE SHEET'!D1779="","",'S.D.PASTE SHEET'!D1779)</f>
        <v/>
      </c>
      <c s="90" t="str">
        <f>IF('S.D.PASTE SHEET'!E1779="","",UPPER('S.D.PASTE SHEET'!E1779))</f>
        <v/>
      </c>
      <c s="90" t="str">
        <f>IF('S.D.PASTE SHEET'!F1779="","",'S.D.PASTE SHEET'!F1779)</f>
        <v/>
      </c>
      <c s="90" t="str">
        <f>IF('S.D.PASTE SHEET'!G1779="","",UPPER('S.D.PASTE SHEET'!G1779))</f>
        <v/>
      </c>
      <c s="90" t="str">
        <f>IF('S.D.PASTE SHEET'!H1779="","",UPPER('S.D.PASTE SHEET'!H1779))</f>
        <v/>
      </c>
      <c s="90" t="str">
        <f>IF('S.D.PASTE SHEET'!I1779="","",'S.D.PASTE SHEET'!I1779)</f>
        <v/>
      </c>
      <c s="91" t="str">
        <f>IF('S.D.PASTE SHEET'!J1779="","",'S.D.PASTE SHEET'!J1779)</f>
        <v/>
      </c>
      <c s="90" t="str">
        <f>IF('S.D.PASTE SHEET'!K1779="","",'S.D.PASTE SHEET'!K1779)</f>
        <v/>
      </c>
      <c s="90" t="str">
        <f>IF('S.D.PASTE SHEET'!L1779="","",'S.D.PASTE SHEET'!L1779)</f>
        <v/>
      </c>
      <c s="90" t="str">
        <f>IF('S.D.PASTE SHEET'!M1779="","",'S.D.PASTE SHEET'!M1779)</f>
        <v/>
      </c>
      <c s="90" t="str">
        <f>IF('S.D.PASTE SHEET'!N1779="","",'S.D.PASTE SHEET'!N1779)</f>
        <v/>
      </c>
      <c s="90" t="str">
        <f>IF('S.D.PASTE SHEET'!O1779="","",'S.D.PASTE SHEET'!O1779)</f>
        <v/>
      </c>
      <c s="90" t="str">
        <f>IF('S.D.PASTE SHEET'!P1779="","",'S.D.PASTE SHEET'!P1779)</f>
        <v/>
      </c>
      <c s="90" t="str">
        <f>IF('S.D.PASTE SHEET'!Q1779="","",'S.D.PASTE SHEET'!Q1779)</f>
        <v/>
      </c>
      <c s="90" t="str">
        <f>IF('S.D.PASTE SHEET'!R1779="","",'S.D.PASTE SHEET'!R1779)</f>
        <v/>
      </c>
      <c s="90" t="str">
        <f>IF('S.D.PASTE SHEET'!S1779="","",'S.D.PASTE SHEET'!S1779)</f>
        <v/>
      </c>
      <c s="90" t="str">
        <f>IF('S.D.PASTE SHEET'!T1779="","",'S.D.PASTE SHEET'!T1779)</f>
        <v/>
      </c>
      <c s="90" t="str">
        <f>IF('S.D.PASTE SHEET'!U1779="","",'S.D.PASTE SHEET'!U1779)</f>
        <v/>
      </c>
      <c s="90" t="str">
        <f>IF('S.D.PASTE SHEET'!V1779="","",'S.D.PASTE SHEET'!V1779)</f>
        <v/>
      </c>
      <c s="90" t="str">
        <f>IF('S.D.PASTE SHEET'!W1779="","",'S.D.PASTE SHEET'!W1779)</f>
        <v/>
      </c>
      <c s="90" t="str">
        <f>IF('S.D.PASTE SHEET'!X1779="","",'S.D.PASTE SHEET'!X1779)</f>
        <v/>
      </c>
      <c s="90" t="str">
        <f>IF('S.D.PASTE SHEET'!Y1779="","",'S.D.PASTE SHEET'!Y1779)</f>
        <v/>
      </c>
      <c s="90" t="str">
        <f>IF('S.D.PASTE SHEET'!Z1779="","",'S.D.PASTE SHEET'!Z1779)</f>
        <v/>
      </c>
      <c s="90" t="str">
        <f>IF('S.D.PASTE SHEET'!AA1779="","",'S.D.PASTE SHEET'!AA1779)</f>
        <v/>
      </c>
      <c s="90" t="str">
        <f>IF('S.D.PASTE SHEET'!AB1779="","",'S.D.PASTE SHEET'!AB1779)</f>
        <v/>
      </c>
      <c s="90" t="str">
        <f>IF('S.D.PASTE SHEET'!AC1779="","",'S.D.PASTE SHEET'!AC1779)</f>
        <v/>
      </c>
      <c s="90" t="str">
        <f>IF('S.D.PASTE SHEET'!AD1779="","",'S.D.PASTE SHEET'!AD1779)</f>
        <v/>
      </c>
      <c s="34"/>
      <c s="32" t="str">
        <f>IF(AK1779="","",IF(AK1779&gt;0,COUNT($AG$2:AG1779),""))</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79" s="32" t="str">
        <f>IF(BC1779="","",IF(BC1779&gt;0,COUNT($AY$2:AY1779),""))</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0" spans="1:66" ht="15.75" customHeight="1">
      <c r="A1780" s="90" t="str">
        <f>IF('S.D.PASTE SHEET'!A1780="","",'S.D.PASTE SHEET'!A1780)</f>
        <v/>
      </c>
      <c s="90" t="str">
        <f>IF('S.D.PASTE SHEET'!B1780="","",'S.D.PASTE SHEET'!B1780)</f>
        <v/>
      </c>
      <c s="90" t="str">
        <f>IF('S.D.PASTE SHEET'!C1780="","",'S.D.PASTE SHEET'!C1780)</f>
        <v/>
      </c>
      <c s="91" t="str">
        <f>IF('S.D.PASTE SHEET'!D1780="","",'S.D.PASTE SHEET'!D1780)</f>
        <v/>
      </c>
      <c s="90" t="str">
        <f>IF('S.D.PASTE SHEET'!E1780="","",UPPER('S.D.PASTE SHEET'!E1780))</f>
        <v/>
      </c>
      <c s="90" t="str">
        <f>IF('S.D.PASTE SHEET'!F1780="","",'S.D.PASTE SHEET'!F1780)</f>
        <v/>
      </c>
      <c s="90" t="str">
        <f>IF('S.D.PASTE SHEET'!G1780="","",UPPER('S.D.PASTE SHEET'!G1780))</f>
        <v/>
      </c>
      <c s="90" t="str">
        <f>IF('S.D.PASTE SHEET'!H1780="","",UPPER('S.D.PASTE SHEET'!H1780))</f>
        <v/>
      </c>
      <c s="90" t="str">
        <f>IF('S.D.PASTE SHEET'!I1780="","",'S.D.PASTE SHEET'!I1780)</f>
        <v/>
      </c>
      <c s="91" t="str">
        <f>IF('S.D.PASTE SHEET'!J1780="","",'S.D.PASTE SHEET'!J1780)</f>
        <v/>
      </c>
      <c s="90" t="str">
        <f>IF('S.D.PASTE SHEET'!K1780="","",'S.D.PASTE SHEET'!K1780)</f>
        <v/>
      </c>
      <c s="90" t="str">
        <f>IF('S.D.PASTE SHEET'!L1780="","",'S.D.PASTE SHEET'!L1780)</f>
        <v/>
      </c>
      <c s="90" t="str">
        <f>IF('S.D.PASTE SHEET'!M1780="","",'S.D.PASTE SHEET'!M1780)</f>
        <v/>
      </c>
      <c s="90" t="str">
        <f>IF('S.D.PASTE SHEET'!N1780="","",'S.D.PASTE SHEET'!N1780)</f>
        <v/>
      </c>
      <c s="90" t="str">
        <f>IF('S.D.PASTE SHEET'!O1780="","",'S.D.PASTE SHEET'!O1780)</f>
        <v/>
      </c>
      <c s="90" t="str">
        <f>IF('S.D.PASTE SHEET'!P1780="","",'S.D.PASTE SHEET'!P1780)</f>
        <v/>
      </c>
      <c s="90" t="str">
        <f>IF('S.D.PASTE SHEET'!Q1780="","",'S.D.PASTE SHEET'!Q1780)</f>
        <v/>
      </c>
      <c s="90" t="str">
        <f>IF('S.D.PASTE SHEET'!R1780="","",'S.D.PASTE SHEET'!R1780)</f>
        <v/>
      </c>
      <c s="90" t="str">
        <f>IF('S.D.PASTE SHEET'!S1780="","",'S.D.PASTE SHEET'!S1780)</f>
        <v/>
      </c>
      <c s="90" t="str">
        <f>IF('S.D.PASTE SHEET'!T1780="","",'S.D.PASTE SHEET'!T1780)</f>
        <v/>
      </c>
      <c s="90" t="str">
        <f>IF('S.D.PASTE SHEET'!U1780="","",'S.D.PASTE SHEET'!U1780)</f>
        <v/>
      </c>
      <c s="90" t="str">
        <f>IF('S.D.PASTE SHEET'!V1780="","",'S.D.PASTE SHEET'!V1780)</f>
        <v/>
      </c>
      <c s="90" t="str">
        <f>IF('S.D.PASTE SHEET'!W1780="","",'S.D.PASTE SHEET'!W1780)</f>
        <v/>
      </c>
      <c s="90" t="str">
        <f>IF('S.D.PASTE SHEET'!X1780="","",'S.D.PASTE SHEET'!X1780)</f>
        <v/>
      </c>
      <c s="90" t="str">
        <f>IF('S.D.PASTE SHEET'!Y1780="","",'S.D.PASTE SHEET'!Y1780)</f>
        <v/>
      </c>
      <c s="90" t="str">
        <f>IF('S.D.PASTE SHEET'!Z1780="","",'S.D.PASTE SHEET'!Z1780)</f>
        <v/>
      </c>
      <c s="90" t="str">
        <f>IF('S.D.PASTE SHEET'!AA1780="","",'S.D.PASTE SHEET'!AA1780)</f>
        <v/>
      </c>
      <c s="90" t="str">
        <f>IF('S.D.PASTE SHEET'!AB1780="","",'S.D.PASTE SHEET'!AB1780)</f>
        <v/>
      </c>
      <c s="90" t="str">
        <f>IF('S.D.PASTE SHEET'!AC1780="","",'S.D.PASTE SHEET'!AC1780)</f>
        <v/>
      </c>
      <c s="90" t="str">
        <f>IF('S.D.PASTE SHEET'!AD1780="","",'S.D.PASTE SHEET'!AD1780)</f>
        <v/>
      </c>
      <c s="34"/>
      <c s="32" t="str">
        <f>IF(AK1780="","",IF(AK1780&gt;0,COUNT($AG$2:AG1780),""))</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0" s="32" t="str">
        <f>IF(BC1780="","",IF(BC1780&gt;0,COUNT($AY$2:AY1780),""))</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1" spans="1:66" ht="15.75" customHeight="1">
      <c r="A1781" s="90" t="str">
        <f>IF('S.D.PASTE SHEET'!A1781="","",'S.D.PASTE SHEET'!A1781)</f>
        <v/>
      </c>
      <c s="90" t="str">
        <f>IF('S.D.PASTE SHEET'!B1781="","",'S.D.PASTE SHEET'!B1781)</f>
        <v/>
      </c>
      <c s="90" t="str">
        <f>IF('S.D.PASTE SHEET'!C1781="","",'S.D.PASTE SHEET'!C1781)</f>
        <v/>
      </c>
      <c s="91" t="str">
        <f>IF('S.D.PASTE SHEET'!D1781="","",'S.D.PASTE SHEET'!D1781)</f>
        <v/>
      </c>
      <c s="90" t="str">
        <f>IF('S.D.PASTE SHEET'!E1781="","",UPPER('S.D.PASTE SHEET'!E1781))</f>
        <v/>
      </c>
      <c s="90" t="str">
        <f>IF('S.D.PASTE SHEET'!F1781="","",'S.D.PASTE SHEET'!F1781)</f>
        <v/>
      </c>
      <c s="90" t="str">
        <f>IF('S.D.PASTE SHEET'!G1781="","",UPPER('S.D.PASTE SHEET'!G1781))</f>
        <v/>
      </c>
      <c s="90" t="str">
        <f>IF('S.D.PASTE SHEET'!H1781="","",UPPER('S.D.PASTE SHEET'!H1781))</f>
        <v/>
      </c>
      <c s="90" t="str">
        <f>IF('S.D.PASTE SHEET'!I1781="","",'S.D.PASTE SHEET'!I1781)</f>
        <v/>
      </c>
      <c s="91" t="str">
        <f>IF('S.D.PASTE SHEET'!J1781="","",'S.D.PASTE SHEET'!J1781)</f>
        <v/>
      </c>
      <c s="90" t="str">
        <f>IF('S.D.PASTE SHEET'!K1781="","",'S.D.PASTE SHEET'!K1781)</f>
        <v/>
      </c>
      <c s="90" t="str">
        <f>IF('S.D.PASTE SHEET'!L1781="","",'S.D.PASTE SHEET'!L1781)</f>
        <v/>
      </c>
      <c s="90" t="str">
        <f>IF('S.D.PASTE SHEET'!M1781="","",'S.D.PASTE SHEET'!M1781)</f>
        <v/>
      </c>
      <c s="90" t="str">
        <f>IF('S.D.PASTE SHEET'!N1781="","",'S.D.PASTE SHEET'!N1781)</f>
        <v/>
      </c>
      <c s="90" t="str">
        <f>IF('S.D.PASTE SHEET'!O1781="","",'S.D.PASTE SHEET'!O1781)</f>
        <v/>
      </c>
      <c s="90" t="str">
        <f>IF('S.D.PASTE SHEET'!P1781="","",'S.D.PASTE SHEET'!P1781)</f>
        <v/>
      </c>
      <c s="90" t="str">
        <f>IF('S.D.PASTE SHEET'!Q1781="","",'S.D.PASTE SHEET'!Q1781)</f>
        <v/>
      </c>
      <c s="90" t="str">
        <f>IF('S.D.PASTE SHEET'!R1781="","",'S.D.PASTE SHEET'!R1781)</f>
        <v/>
      </c>
      <c s="90" t="str">
        <f>IF('S.D.PASTE SHEET'!S1781="","",'S.D.PASTE SHEET'!S1781)</f>
        <v/>
      </c>
      <c s="90" t="str">
        <f>IF('S.D.PASTE SHEET'!T1781="","",'S.D.PASTE SHEET'!T1781)</f>
        <v/>
      </c>
      <c s="90" t="str">
        <f>IF('S.D.PASTE SHEET'!U1781="","",'S.D.PASTE SHEET'!U1781)</f>
        <v/>
      </c>
      <c s="90" t="str">
        <f>IF('S.D.PASTE SHEET'!V1781="","",'S.D.PASTE SHEET'!V1781)</f>
        <v/>
      </c>
      <c s="90" t="str">
        <f>IF('S.D.PASTE SHEET'!W1781="","",'S.D.PASTE SHEET'!W1781)</f>
        <v/>
      </c>
      <c s="90" t="str">
        <f>IF('S.D.PASTE SHEET'!X1781="","",'S.D.PASTE SHEET'!X1781)</f>
        <v/>
      </c>
      <c s="90" t="str">
        <f>IF('S.D.PASTE SHEET'!Y1781="","",'S.D.PASTE SHEET'!Y1781)</f>
        <v/>
      </c>
      <c s="90" t="str">
        <f>IF('S.D.PASTE SHEET'!Z1781="","",'S.D.PASTE SHEET'!Z1781)</f>
        <v/>
      </c>
      <c s="90" t="str">
        <f>IF('S.D.PASTE SHEET'!AA1781="","",'S.D.PASTE SHEET'!AA1781)</f>
        <v/>
      </c>
      <c s="90" t="str">
        <f>IF('S.D.PASTE SHEET'!AB1781="","",'S.D.PASTE SHEET'!AB1781)</f>
        <v/>
      </c>
      <c s="90" t="str">
        <f>IF('S.D.PASTE SHEET'!AC1781="","",'S.D.PASTE SHEET'!AC1781)</f>
        <v/>
      </c>
      <c s="90" t="str">
        <f>IF('S.D.PASTE SHEET'!AD1781="","",'S.D.PASTE SHEET'!AD1781)</f>
        <v/>
      </c>
      <c s="34"/>
      <c s="32" t="str">
        <f>IF(AK1781="","",IF(AK1781&gt;0,COUNT($AG$2:AG1781),""))</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1" s="32" t="str">
        <f>IF(BC1781="","",IF(BC1781&gt;0,COUNT($AY$2:AY1781),""))</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2" spans="1:66" ht="15.75" customHeight="1">
      <c r="A1782" s="90" t="str">
        <f>IF('S.D.PASTE SHEET'!A1782="","",'S.D.PASTE SHEET'!A1782)</f>
        <v/>
      </c>
      <c s="90" t="str">
        <f>IF('S.D.PASTE SHEET'!B1782="","",'S.D.PASTE SHEET'!B1782)</f>
        <v/>
      </c>
      <c s="90" t="str">
        <f>IF('S.D.PASTE SHEET'!C1782="","",'S.D.PASTE SHEET'!C1782)</f>
        <v/>
      </c>
      <c s="91" t="str">
        <f>IF('S.D.PASTE SHEET'!D1782="","",'S.D.PASTE SHEET'!D1782)</f>
        <v/>
      </c>
      <c s="90" t="str">
        <f>IF('S.D.PASTE SHEET'!E1782="","",UPPER('S.D.PASTE SHEET'!E1782))</f>
        <v/>
      </c>
      <c s="90" t="str">
        <f>IF('S.D.PASTE SHEET'!F1782="","",'S.D.PASTE SHEET'!F1782)</f>
        <v/>
      </c>
      <c s="90" t="str">
        <f>IF('S.D.PASTE SHEET'!G1782="","",UPPER('S.D.PASTE SHEET'!G1782))</f>
        <v/>
      </c>
      <c s="90" t="str">
        <f>IF('S.D.PASTE SHEET'!H1782="","",UPPER('S.D.PASTE SHEET'!H1782))</f>
        <v/>
      </c>
      <c s="90" t="str">
        <f>IF('S.D.PASTE SHEET'!I1782="","",'S.D.PASTE SHEET'!I1782)</f>
        <v/>
      </c>
      <c s="91" t="str">
        <f>IF('S.D.PASTE SHEET'!J1782="","",'S.D.PASTE SHEET'!J1782)</f>
        <v/>
      </c>
      <c s="90" t="str">
        <f>IF('S.D.PASTE SHEET'!K1782="","",'S.D.PASTE SHEET'!K1782)</f>
        <v/>
      </c>
      <c s="90" t="str">
        <f>IF('S.D.PASTE SHEET'!L1782="","",'S.D.PASTE SHEET'!L1782)</f>
        <v/>
      </c>
      <c s="90" t="str">
        <f>IF('S.D.PASTE SHEET'!M1782="","",'S.D.PASTE SHEET'!M1782)</f>
        <v/>
      </c>
      <c s="90" t="str">
        <f>IF('S.D.PASTE SHEET'!N1782="","",'S.D.PASTE SHEET'!N1782)</f>
        <v/>
      </c>
      <c s="90" t="str">
        <f>IF('S.D.PASTE SHEET'!O1782="","",'S.D.PASTE SHEET'!O1782)</f>
        <v/>
      </c>
      <c s="90" t="str">
        <f>IF('S.D.PASTE SHEET'!P1782="","",'S.D.PASTE SHEET'!P1782)</f>
        <v/>
      </c>
      <c s="90" t="str">
        <f>IF('S.D.PASTE SHEET'!Q1782="","",'S.D.PASTE SHEET'!Q1782)</f>
        <v/>
      </c>
      <c s="90" t="str">
        <f>IF('S.D.PASTE SHEET'!R1782="","",'S.D.PASTE SHEET'!R1782)</f>
        <v/>
      </c>
      <c s="90" t="str">
        <f>IF('S.D.PASTE SHEET'!S1782="","",'S.D.PASTE SHEET'!S1782)</f>
        <v/>
      </c>
      <c s="90" t="str">
        <f>IF('S.D.PASTE SHEET'!T1782="","",'S.D.PASTE SHEET'!T1782)</f>
        <v/>
      </c>
      <c s="90" t="str">
        <f>IF('S.D.PASTE SHEET'!U1782="","",'S.D.PASTE SHEET'!U1782)</f>
        <v/>
      </c>
      <c s="90" t="str">
        <f>IF('S.D.PASTE SHEET'!V1782="","",'S.D.PASTE SHEET'!V1782)</f>
        <v/>
      </c>
      <c s="90" t="str">
        <f>IF('S.D.PASTE SHEET'!W1782="","",'S.D.PASTE SHEET'!W1782)</f>
        <v/>
      </c>
      <c s="90" t="str">
        <f>IF('S.D.PASTE SHEET'!X1782="","",'S.D.PASTE SHEET'!X1782)</f>
        <v/>
      </c>
      <c s="90" t="str">
        <f>IF('S.D.PASTE SHEET'!Y1782="","",'S.D.PASTE SHEET'!Y1782)</f>
        <v/>
      </c>
      <c s="90" t="str">
        <f>IF('S.D.PASTE SHEET'!Z1782="","",'S.D.PASTE SHEET'!Z1782)</f>
        <v/>
      </c>
      <c s="90" t="str">
        <f>IF('S.D.PASTE SHEET'!AA1782="","",'S.D.PASTE SHEET'!AA1782)</f>
        <v/>
      </c>
      <c s="90" t="str">
        <f>IF('S.D.PASTE SHEET'!AB1782="","",'S.D.PASTE SHEET'!AB1782)</f>
        <v/>
      </c>
      <c s="90" t="str">
        <f>IF('S.D.PASTE SHEET'!AC1782="","",'S.D.PASTE SHEET'!AC1782)</f>
        <v/>
      </c>
      <c s="90" t="str">
        <f>IF('S.D.PASTE SHEET'!AD1782="","",'S.D.PASTE SHEET'!AD1782)</f>
        <v/>
      </c>
      <c s="34"/>
      <c s="32" t="str">
        <f>IF(AK1782="","",IF(AK1782&gt;0,COUNT($AG$2:AG1782),""))</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2" s="32" t="str">
        <f>IF(BC1782="","",IF(BC1782&gt;0,COUNT($AY$2:AY1782),""))</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3" spans="1:66" ht="15.75" customHeight="1">
      <c r="A1783" s="90" t="str">
        <f>IF('S.D.PASTE SHEET'!A1783="","",'S.D.PASTE SHEET'!A1783)</f>
        <v/>
      </c>
      <c s="90" t="str">
        <f>IF('S.D.PASTE SHEET'!B1783="","",'S.D.PASTE SHEET'!B1783)</f>
        <v/>
      </c>
      <c s="90" t="str">
        <f>IF('S.D.PASTE SHEET'!C1783="","",'S.D.PASTE SHEET'!C1783)</f>
        <v/>
      </c>
      <c s="91" t="str">
        <f>IF('S.D.PASTE SHEET'!D1783="","",'S.D.PASTE SHEET'!D1783)</f>
        <v/>
      </c>
      <c s="90" t="str">
        <f>IF('S.D.PASTE SHEET'!E1783="","",UPPER('S.D.PASTE SHEET'!E1783))</f>
        <v/>
      </c>
      <c s="90" t="str">
        <f>IF('S.D.PASTE SHEET'!F1783="","",'S.D.PASTE SHEET'!F1783)</f>
        <v/>
      </c>
      <c s="90" t="str">
        <f>IF('S.D.PASTE SHEET'!G1783="","",UPPER('S.D.PASTE SHEET'!G1783))</f>
        <v/>
      </c>
      <c s="90" t="str">
        <f>IF('S.D.PASTE SHEET'!H1783="","",UPPER('S.D.PASTE SHEET'!H1783))</f>
        <v/>
      </c>
      <c s="90" t="str">
        <f>IF('S.D.PASTE SHEET'!I1783="","",'S.D.PASTE SHEET'!I1783)</f>
        <v/>
      </c>
      <c s="91" t="str">
        <f>IF('S.D.PASTE SHEET'!J1783="","",'S.D.PASTE SHEET'!J1783)</f>
        <v/>
      </c>
      <c s="90" t="str">
        <f>IF('S.D.PASTE SHEET'!K1783="","",'S.D.PASTE SHEET'!K1783)</f>
        <v/>
      </c>
      <c s="90" t="str">
        <f>IF('S.D.PASTE SHEET'!L1783="","",'S.D.PASTE SHEET'!L1783)</f>
        <v/>
      </c>
      <c s="90" t="str">
        <f>IF('S.D.PASTE SHEET'!M1783="","",'S.D.PASTE SHEET'!M1783)</f>
        <v/>
      </c>
      <c s="90" t="str">
        <f>IF('S.D.PASTE SHEET'!N1783="","",'S.D.PASTE SHEET'!N1783)</f>
        <v/>
      </c>
      <c s="90" t="str">
        <f>IF('S.D.PASTE SHEET'!O1783="","",'S.D.PASTE SHEET'!O1783)</f>
        <v/>
      </c>
      <c s="90" t="str">
        <f>IF('S.D.PASTE SHEET'!P1783="","",'S.D.PASTE SHEET'!P1783)</f>
        <v/>
      </c>
      <c s="90" t="str">
        <f>IF('S.D.PASTE SHEET'!Q1783="","",'S.D.PASTE SHEET'!Q1783)</f>
        <v/>
      </c>
      <c s="90" t="str">
        <f>IF('S.D.PASTE SHEET'!R1783="","",'S.D.PASTE SHEET'!R1783)</f>
        <v/>
      </c>
      <c s="90" t="str">
        <f>IF('S.D.PASTE SHEET'!S1783="","",'S.D.PASTE SHEET'!S1783)</f>
        <v/>
      </c>
      <c s="90" t="str">
        <f>IF('S.D.PASTE SHEET'!T1783="","",'S.D.PASTE SHEET'!T1783)</f>
        <v/>
      </c>
      <c s="90" t="str">
        <f>IF('S.D.PASTE SHEET'!U1783="","",'S.D.PASTE SHEET'!U1783)</f>
        <v/>
      </c>
      <c s="90" t="str">
        <f>IF('S.D.PASTE SHEET'!V1783="","",'S.D.PASTE SHEET'!V1783)</f>
        <v/>
      </c>
      <c s="90" t="str">
        <f>IF('S.D.PASTE SHEET'!W1783="","",'S.D.PASTE SHEET'!W1783)</f>
        <v/>
      </c>
      <c s="90" t="str">
        <f>IF('S.D.PASTE SHEET'!X1783="","",'S.D.PASTE SHEET'!X1783)</f>
        <v/>
      </c>
      <c s="90" t="str">
        <f>IF('S.D.PASTE SHEET'!Y1783="","",'S.D.PASTE SHEET'!Y1783)</f>
        <v/>
      </c>
      <c s="90" t="str">
        <f>IF('S.D.PASTE SHEET'!Z1783="","",'S.D.PASTE SHEET'!Z1783)</f>
        <v/>
      </c>
      <c s="90" t="str">
        <f>IF('S.D.PASTE SHEET'!AA1783="","",'S.D.PASTE SHEET'!AA1783)</f>
        <v/>
      </c>
      <c s="90" t="str">
        <f>IF('S.D.PASTE SHEET'!AB1783="","",'S.D.PASTE SHEET'!AB1783)</f>
        <v/>
      </c>
      <c s="90" t="str">
        <f>IF('S.D.PASTE SHEET'!AC1783="","",'S.D.PASTE SHEET'!AC1783)</f>
        <v/>
      </c>
      <c s="90" t="str">
        <f>IF('S.D.PASTE SHEET'!AD1783="","",'S.D.PASTE SHEET'!AD1783)</f>
        <v/>
      </c>
      <c s="34"/>
      <c s="32" t="str">
        <f>IF(AK1783="","",IF(AK1783&gt;0,COUNT($AG$2:AG1783),""))</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3" s="32" t="str">
        <f>IF(BC1783="","",IF(BC1783&gt;0,COUNT($AY$2:AY1783),""))</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4" spans="1:66" ht="15.75" customHeight="1">
      <c r="A1784" s="90" t="str">
        <f>IF('S.D.PASTE SHEET'!A1784="","",'S.D.PASTE SHEET'!A1784)</f>
        <v/>
      </c>
      <c s="90" t="str">
        <f>IF('S.D.PASTE SHEET'!B1784="","",'S.D.PASTE SHEET'!B1784)</f>
        <v/>
      </c>
      <c s="90" t="str">
        <f>IF('S.D.PASTE SHEET'!C1784="","",'S.D.PASTE SHEET'!C1784)</f>
        <v/>
      </c>
      <c s="91" t="str">
        <f>IF('S.D.PASTE SHEET'!D1784="","",'S.D.PASTE SHEET'!D1784)</f>
        <v/>
      </c>
      <c s="90" t="str">
        <f>IF('S.D.PASTE SHEET'!E1784="","",UPPER('S.D.PASTE SHEET'!E1784))</f>
        <v/>
      </c>
      <c s="90" t="str">
        <f>IF('S.D.PASTE SHEET'!F1784="","",'S.D.PASTE SHEET'!F1784)</f>
        <v/>
      </c>
      <c s="90" t="str">
        <f>IF('S.D.PASTE SHEET'!G1784="","",UPPER('S.D.PASTE SHEET'!G1784))</f>
        <v/>
      </c>
      <c s="90" t="str">
        <f>IF('S.D.PASTE SHEET'!H1784="","",UPPER('S.D.PASTE SHEET'!H1784))</f>
        <v/>
      </c>
      <c s="90" t="str">
        <f>IF('S.D.PASTE SHEET'!I1784="","",'S.D.PASTE SHEET'!I1784)</f>
        <v/>
      </c>
      <c s="91" t="str">
        <f>IF('S.D.PASTE SHEET'!J1784="","",'S.D.PASTE SHEET'!J1784)</f>
        <v/>
      </c>
      <c s="90" t="str">
        <f>IF('S.D.PASTE SHEET'!K1784="","",'S.D.PASTE SHEET'!K1784)</f>
        <v/>
      </c>
      <c s="90" t="str">
        <f>IF('S.D.PASTE SHEET'!L1784="","",'S.D.PASTE SHEET'!L1784)</f>
        <v/>
      </c>
      <c s="90" t="str">
        <f>IF('S.D.PASTE SHEET'!M1784="","",'S.D.PASTE SHEET'!M1784)</f>
        <v/>
      </c>
      <c s="90" t="str">
        <f>IF('S.D.PASTE SHEET'!N1784="","",'S.D.PASTE SHEET'!N1784)</f>
        <v/>
      </c>
      <c s="90" t="str">
        <f>IF('S.D.PASTE SHEET'!O1784="","",'S.D.PASTE SHEET'!O1784)</f>
        <v/>
      </c>
      <c s="90" t="str">
        <f>IF('S.D.PASTE SHEET'!P1784="","",'S.D.PASTE SHEET'!P1784)</f>
        <v/>
      </c>
      <c s="90" t="str">
        <f>IF('S.D.PASTE SHEET'!Q1784="","",'S.D.PASTE SHEET'!Q1784)</f>
        <v/>
      </c>
      <c s="90" t="str">
        <f>IF('S.D.PASTE SHEET'!R1784="","",'S.D.PASTE SHEET'!R1784)</f>
        <v/>
      </c>
      <c s="90" t="str">
        <f>IF('S.D.PASTE SHEET'!S1784="","",'S.D.PASTE SHEET'!S1784)</f>
        <v/>
      </c>
      <c s="90" t="str">
        <f>IF('S.D.PASTE SHEET'!T1784="","",'S.D.PASTE SHEET'!T1784)</f>
        <v/>
      </c>
      <c s="90" t="str">
        <f>IF('S.D.PASTE SHEET'!U1784="","",'S.D.PASTE SHEET'!U1784)</f>
        <v/>
      </c>
      <c s="90" t="str">
        <f>IF('S.D.PASTE SHEET'!V1784="","",'S.D.PASTE SHEET'!V1784)</f>
        <v/>
      </c>
      <c s="90" t="str">
        <f>IF('S.D.PASTE SHEET'!W1784="","",'S.D.PASTE SHEET'!W1784)</f>
        <v/>
      </c>
      <c s="90" t="str">
        <f>IF('S.D.PASTE SHEET'!X1784="","",'S.D.PASTE SHEET'!X1784)</f>
        <v/>
      </c>
      <c s="90" t="str">
        <f>IF('S.D.PASTE SHEET'!Y1784="","",'S.D.PASTE SHEET'!Y1784)</f>
        <v/>
      </c>
      <c s="90" t="str">
        <f>IF('S.D.PASTE SHEET'!Z1784="","",'S.D.PASTE SHEET'!Z1784)</f>
        <v/>
      </c>
      <c s="90" t="str">
        <f>IF('S.D.PASTE SHEET'!AA1784="","",'S.D.PASTE SHEET'!AA1784)</f>
        <v/>
      </c>
      <c s="90" t="str">
        <f>IF('S.D.PASTE SHEET'!AB1784="","",'S.D.PASTE SHEET'!AB1784)</f>
        <v/>
      </c>
      <c s="90" t="str">
        <f>IF('S.D.PASTE SHEET'!AC1784="","",'S.D.PASTE SHEET'!AC1784)</f>
        <v/>
      </c>
      <c s="90" t="str">
        <f>IF('S.D.PASTE SHEET'!AD1784="","",'S.D.PASTE SHEET'!AD1784)</f>
        <v/>
      </c>
      <c s="34"/>
      <c s="32" t="str">
        <f>IF(AK1784="","",IF(AK1784&gt;0,COUNT($AG$2:AG1784),""))</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4" s="32" t="str">
        <f>IF(BC1784="","",IF(BC1784&gt;0,COUNT($AY$2:AY1784),""))</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5" spans="1:66" ht="15.75" customHeight="1">
      <c r="A1785" s="90" t="str">
        <f>IF('S.D.PASTE SHEET'!A1785="","",'S.D.PASTE SHEET'!A1785)</f>
        <v/>
      </c>
      <c s="90" t="str">
        <f>IF('S.D.PASTE SHEET'!B1785="","",'S.D.PASTE SHEET'!B1785)</f>
        <v/>
      </c>
      <c s="90" t="str">
        <f>IF('S.D.PASTE SHEET'!C1785="","",'S.D.PASTE SHEET'!C1785)</f>
        <v/>
      </c>
      <c s="91" t="str">
        <f>IF('S.D.PASTE SHEET'!D1785="","",'S.D.PASTE SHEET'!D1785)</f>
        <v/>
      </c>
      <c s="90" t="str">
        <f>IF('S.D.PASTE SHEET'!E1785="","",UPPER('S.D.PASTE SHEET'!E1785))</f>
        <v/>
      </c>
      <c s="90" t="str">
        <f>IF('S.D.PASTE SHEET'!F1785="","",'S.D.PASTE SHEET'!F1785)</f>
        <v/>
      </c>
      <c s="90" t="str">
        <f>IF('S.D.PASTE SHEET'!G1785="","",UPPER('S.D.PASTE SHEET'!G1785))</f>
        <v/>
      </c>
      <c s="90" t="str">
        <f>IF('S.D.PASTE SHEET'!H1785="","",UPPER('S.D.PASTE SHEET'!H1785))</f>
        <v/>
      </c>
      <c s="90" t="str">
        <f>IF('S.D.PASTE SHEET'!I1785="","",'S.D.PASTE SHEET'!I1785)</f>
        <v/>
      </c>
      <c s="91" t="str">
        <f>IF('S.D.PASTE SHEET'!J1785="","",'S.D.PASTE SHEET'!J1785)</f>
        <v/>
      </c>
      <c s="90" t="str">
        <f>IF('S.D.PASTE SHEET'!K1785="","",'S.D.PASTE SHEET'!K1785)</f>
        <v/>
      </c>
      <c s="90" t="str">
        <f>IF('S.D.PASTE SHEET'!L1785="","",'S.D.PASTE SHEET'!L1785)</f>
        <v/>
      </c>
      <c s="90" t="str">
        <f>IF('S.D.PASTE SHEET'!M1785="","",'S.D.PASTE SHEET'!M1785)</f>
        <v/>
      </c>
      <c s="90" t="str">
        <f>IF('S.D.PASTE SHEET'!N1785="","",'S.D.PASTE SHEET'!N1785)</f>
        <v/>
      </c>
      <c s="90" t="str">
        <f>IF('S.D.PASTE SHEET'!O1785="","",'S.D.PASTE SHEET'!O1785)</f>
        <v/>
      </c>
      <c s="90" t="str">
        <f>IF('S.D.PASTE SHEET'!P1785="","",'S.D.PASTE SHEET'!P1785)</f>
        <v/>
      </c>
      <c s="90" t="str">
        <f>IF('S.D.PASTE SHEET'!Q1785="","",'S.D.PASTE SHEET'!Q1785)</f>
        <v/>
      </c>
      <c s="90" t="str">
        <f>IF('S.D.PASTE SHEET'!R1785="","",'S.D.PASTE SHEET'!R1785)</f>
        <v/>
      </c>
      <c s="90" t="str">
        <f>IF('S.D.PASTE SHEET'!S1785="","",'S.D.PASTE SHEET'!S1785)</f>
        <v/>
      </c>
      <c s="90" t="str">
        <f>IF('S.D.PASTE SHEET'!T1785="","",'S.D.PASTE SHEET'!T1785)</f>
        <v/>
      </c>
      <c s="90" t="str">
        <f>IF('S.D.PASTE SHEET'!U1785="","",'S.D.PASTE SHEET'!U1785)</f>
        <v/>
      </c>
      <c s="90" t="str">
        <f>IF('S.D.PASTE SHEET'!V1785="","",'S.D.PASTE SHEET'!V1785)</f>
        <v/>
      </c>
      <c s="90" t="str">
        <f>IF('S.D.PASTE SHEET'!W1785="","",'S.D.PASTE SHEET'!W1785)</f>
        <v/>
      </c>
      <c s="90" t="str">
        <f>IF('S.D.PASTE SHEET'!X1785="","",'S.D.PASTE SHEET'!X1785)</f>
        <v/>
      </c>
      <c s="90" t="str">
        <f>IF('S.D.PASTE SHEET'!Y1785="","",'S.D.PASTE SHEET'!Y1785)</f>
        <v/>
      </c>
      <c s="90" t="str">
        <f>IF('S.D.PASTE SHEET'!Z1785="","",'S.D.PASTE SHEET'!Z1785)</f>
        <v/>
      </c>
      <c s="90" t="str">
        <f>IF('S.D.PASTE SHEET'!AA1785="","",'S.D.PASTE SHEET'!AA1785)</f>
        <v/>
      </c>
      <c s="90" t="str">
        <f>IF('S.D.PASTE SHEET'!AB1785="","",'S.D.PASTE SHEET'!AB1785)</f>
        <v/>
      </c>
      <c s="90" t="str">
        <f>IF('S.D.PASTE SHEET'!AC1785="","",'S.D.PASTE SHEET'!AC1785)</f>
        <v/>
      </c>
      <c s="90" t="str">
        <f>IF('S.D.PASTE SHEET'!AD1785="","",'S.D.PASTE SHEET'!AD1785)</f>
        <v/>
      </c>
      <c s="34"/>
      <c s="32" t="str">
        <f>IF(AK1785="","",IF(AK1785&gt;0,COUNT($AG$2:AG1785),""))</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5" s="32" t="str">
        <f>IF(BC1785="","",IF(BC1785&gt;0,COUNT($AY$2:AY1785),""))</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6" spans="1:66" ht="15.75" customHeight="1">
      <c r="A1786" s="90" t="str">
        <f>IF('S.D.PASTE SHEET'!A1786="","",'S.D.PASTE SHEET'!A1786)</f>
        <v/>
      </c>
      <c s="90" t="str">
        <f>IF('S.D.PASTE SHEET'!B1786="","",'S.D.PASTE SHEET'!B1786)</f>
        <v/>
      </c>
      <c s="90" t="str">
        <f>IF('S.D.PASTE SHEET'!C1786="","",'S.D.PASTE SHEET'!C1786)</f>
        <v/>
      </c>
      <c s="91" t="str">
        <f>IF('S.D.PASTE SHEET'!D1786="","",'S.D.PASTE SHEET'!D1786)</f>
        <v/>
      </c>
      <c s="90" t="str">
        <f>IF('S.D.PASTE SHEET'!E1786="","",UPPER('S.D.PASTE SHEET'!E1786))</f>
        <v/>
      </c>
      <c s="90" t="str">
        <f>IF('S.D.PASTE SHEET'!F1786="","",'S.D.PASTE SHEET'!F1786)</f>
        <v/>
      </c>
      <c s="90" t="str">
        <f>IF('S.D.PASTE SHEET'!G1786="","",UPPER('S.D.PASTE SHEET'!G1786))</f>
        <v/>
      </c>
      <c s="90" t="str">
        <f>IF('S.D.PASTE SHEET'!H1786="","",UPPER('S.D.PASTE SHEET'!H1786))</f>
        <v/>
      </c>
      <c s="90" t="str">
        <f>IF('S.D.PASTE SHEET'!I1786="","",'S.D.PASTE SHEET'!I1786)</f>
        <v/>
      </c>
      <c s="91" t="str">
        <f>IF('S.D.PASTE SHEET'!J1786="","",'S.D.PASTE SHEET'!J1786)</f>
        <v/>
      </c>
      <c s="90" t="str">
        <f>IF('S.D.PASTE SHEET'!K1786="","",'S.D.PASTE SHEET'!K1786)</f>
        <v/>
      </c>
      <c s="90" t="str">
        <f>IF('S.D.PASTE SHEET'!L1786="","",'S.D.PASTE SHEET'!L1786)</f>
        <v/>
      </c>
      <c s="90" t="str">
        <f>IF('S.D.PASTE SHEET'!M1786="","",'S.D.PASTE SHEET'!M1786)</f>
        <v/>
      </c>
      <c s="90" t="str">
        <f>IF('S.D.PASTE SHEET'!N1786="","",'S.D.PASTE SHEET'!N1786)</f>
        <v/>
      </c>
      <c s="90" t="str">
        <f>IF('S.D.PASTE SHEET'!O1786="","",'S.D.PASTE SHEET'!O1786)</f>
        <v/>
      </c>
      <c s="90" t="str">
        <f>IF('S.D.PASTE SHEET'!P1786="","",'S.D.PASTE SHEET'!P1786)</f>
        <v/>
      </c>
      <c s="90" t="str">
        <f>IF('S.D.PASTE SHEET'!Q1786="","",'S.D.PASTE SHEET'!Q1786)</f>
        <v/>
      </c>
      <c s="90" t="str">
        <f>IF('S.D.PASTE SHEET'!R1786="","",'S.D.PASTE SHEET'!R1786)</f>
        <v/>
      </c>
      <c s="90" t="str">
        <f>IF('S.D.PASTE SHEET'!S1786="","",'S.D.PASTE SHEET'!S1786)</f>
        <v/>
      </c>
      <c s="90" t="str">
        <f>IF('S.D.PASTE SHEET'!T1786="","",'S.D.PASTE SHEET'!T1786)</f>
        <v/>
      </c>
      <c s="90" t="str">
        <f>IF('S.D.PASTE SHEET'!U1786="","",'S.D.PASTE SHEET'!U1786)</f>
        <v/>
      </c>
      <c s="90" t="str">
        <f>IF('S.D.PASTE SHEET'!V1786="","",'S.D.PASTE SHEET'!V1786)</f>
        <v/>
      </c>
      <c s="90" t="str">
        <f>IF('S.D.PASTE SHEET'!W1786="","",'S.D.PASTE SHEET'!W1786)</f>
        <v/>
      </c>
      <c s="90" t="str">
        <f>IF('S.D.PASTE SHEET'!X1786="","",'S.D.PASTE SHEET'!X1786)</f>
        <v/>
      </c>
      <c s="90" t="str">
        <f>IF('S.D.PASTE SHEET'!Y1786="","",'S.D.PASTE SHEET'!Y1786)</f>
        <v/>
      </c>
      <c s="90" t="str">
        <f>IF('S.D.PASTE SHEET'!Z1786="","",'S.D.PASTE SHEET'!Z1786)</f>
        <v/>
      </c>
      <c s="90" t="str">
        <f>IF('S.D.PASTE SHEET'!AA1786="","",'S.D.PASTE SHEET'!AA1786)</f>
        <v/>
      </c>
      <c s="90" t="str">
        <f>IF('S.D.PASTE SHEET'!AB1786="","",'S.D.PASTE SHEET'!AB1786)</f>
        <v/>
      </c>
      <c s="90" t="str">
        <f>IF('S.D.PASTE SHEET'!AC1786="","",'S.D.PASTE SHEET'!AC1786)</f>
        <v/>
      </c>
      <c s="90" t="str">
        <f>IF('S.D.PASTE SHEET'!AD1786="","",'S.D.PASTE SHEET'!AD1786)</f>
        <v/>
      </c>
      <c s="34"/>
      <c s="32" t="str">
        <f>IF(AK1786="","",IF(AK1786&gt;0,COUNT($AG$2:AG1786),""))</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6" s="32" t="str">
        <f>IF(BC1786="","",IF(BC1786&gt;0,COUNT($AY$2:AY1786),""))</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7" spans="1:66" ht="15.75" customHeight="1">
      <c r="A1787" s="90" t="str">
        <f>IF('S.D.PASTE SHEET'!A1787="","",'S.D.PASTE SHEET'!A1787)</f>
        <v/>
      </c>
      <c s="90" t="str">
        <f>IF('S.D.PASTE SHEET'!B1787="","",'S.D.PASTE SHEET'!B1787)</f>
        <v/>
      </c>
      <c s="90" t="str">
        <f>IF('S.D.PASTE SHEET'!C1787="","",'S.D.PASTE SHEET'!C1787)</f>
        <v/>
      </c>
      <c s="91" t="str">
        <f>IF('S.D.PASTE SHEET'!D1787="","",'S.D.PASTE SHEET'!D1787)</f>
        <v/>
      </c>
      <c s="90" t="str">
        <f>IF('S.D.PASTE SHEET'!E1787="","",UPPER('S.D.PASTE SHEET'!E1787))</f>
        <v/>
      </c>
      <c s="90" t="str">
        <f>IF('S.D.PASTE SHEET'!F1787="","",'S.D.PASTE SHEET'!F1787)</f>
        <v/>
      </c>
      <c s="90" t="str">
        <f>IF('S.D.PASTE SHEET'!G1787="","",UPPER('S.D.PASTE SHEET'!G1787))</f>
        <v/>
      </c>
      <c s="90" t="str">
        <f>IF('S.D.PASTE SHEET'!H1787="","",UPPER('S.D.PASTE SHEET'!H1787))</f>
        <v/>
      </c>
      <c s="90" t="str">
        <f>IF('S.D.PASTE SHEET'!I1787="","",'S.D.PASTE SHEET'!I1787)</f>
        <v/>
      </c>
      <c s="91" t="str">
        <f>IF('S.D.PASTE SHEET'!J1787="","",'S.D.PASTE SHEET'!J1787)</f>
        <v/>
      </c>
      <c s="90" t="str">
        <f>IF('S.D.PASTE SHEET'!K1787="","",'S.D.PASTE SHEET'!K1787)</f>
        <v/>
      </c>
      <c s="90" t="str">
        <f>IF('S.D.PASTE SHEET'!L1787="","",'S.D.PASTE SHEET'!L1787)</f>
        <v/>
      </c>
      <c s="90" t="str">
        <f>IF('S.D.PASTE SHEET'!M1787="","",'S.D.PASTE SHEET'!M1787)</f>
        <v/>
      </c>
      <c s="90" t="str">
        <f>IF('S.D.PASTE SHEET'!N1787="","",'S.D.PASTE SHEET'!N1787)</f>
        <v/>
      </c>
      <c s="90" t="str">
        <f>IF('S.D.PASTE SHEET'!O1787="","",'S.D.PASTE SHEET'!O1787)</f>
        <v/>
      </c>
      <c s="90" t="str">
        <f>IF('S.D.PASTE SHEET'!P1787="","",'S.D.PASTE SHEET'!P1787)</f>
        <v/>
      </c>
      <c s="90" t="str">
        <f>IF('S.D.PASTE SHEET'!Q1787="","",'S.D.PASTE SHEET'!Q1787)</f>
        <v/>
      </c>
      <c s="90" t="str">
        <f>IF('S.D.PASTE SHEET'!R1787="","",'S.D.PASTE SHEET'!R1787)</f>
        <v/>
      </c>
      <c s="90" t="str">
        <f>IF('S.D.PASTE SHEET'!S1787="","",'S.D.PASTE SHEET'!S1787)</f>
        <v/>
      </c>
      <c s="90" t="str">
        <f>IF('S.D.PASTE SHEET'!T1787="","",'S.D.PASTE SHEET'!T1787)</f>
        <v/>
      </c>
      <c s="90" t="str">
        <f>IF('S.D.PASTE SHEET'!U1787="","",'S.D.PASTE SHEET'!U1787)</f>
        <v/>
      </c>
      <c s="90" t="str">
        <f>IF('S.D.PASTE SHEET'!V1787="","",'S.D.PASTE SHEET'!V1787)</f>
        <v/>
      </c>
      <c s="90" t="str">
        <f>IF('S.D.PASTE SHEET'!W1787="","",'S.D.PASTE SHEET'!W1787)</f>
        <v/>
      </c>
      <c s="90" t="str">
        <f>IF('S.D.PASTE SHEET'!X1787="","",'S.D.PASTE SHEET'!X1787)</f>
        <v/>
      </c>
      <c s="90" t="str">
        <f>IF('S.D.PASTE SHEET'!Y1787="","",'S.D.PASTE SHEET'!Y1787)</f>
        <v/>
      </c>
      <c s="90" t="str">
        <f>IF('S.D.PASTE SHEET'!Z1787="","",'S.D.PASTE SHEET'!Z1787)</f>
        <v/>
      </c>
      <c s="90" t="str">
        <f>IF('S.D.PASTE SHEET'!AA1787="","",'S.D.PASTE SHEET'!AA1787)</f>
        <v/>
      </c>
      <c s="90" t="str">
        <f>IF('S.D.PASTE SHEET'!AB1787="","",'S.D.PASTE SHEET'!AB1787)</f>
        <v/>
      </c>
      <c s="90" t="str">
        <f>IF('S.D.PASTE SHEET'!AC1787="","",'S.D.PASTE SHEET'!AC1787)</f>
        <v/>
      </c>
      <c s="90" t="str">
        <f>IF('S.D.PASTE SHEET'!AD1787="","",'S.D.PASTE SHEET'!AD1787)</f>
        <v/>
      </c>
      <c s="34"/>
      <c s="32" t="str">
        <f>IF(AK1787="","",IF(AK1787&gt;0,COUNT($AG$2:AG1787),""))</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7" s="32" t="str">
        <f>IF(BC1787="","",IF(BC1787&gt;0,COUNT($AY$2:AY1787),""))</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8" spans="1:66" ht="15.75" customHeight="1">
      <c r="A1788" s="90" t="str">
        <f>IF('S.D.PASTE SHEET'!A1788="","",'S.D.PASTE SHEET'!A1788)</f>
        <v/>
      </c>
      <c s="90" t="str">
        <f>IF('S.D.PASTE SHEET'!B1788="","",'S.D.PASTE SHEET'!B1788)</f>
        <v/>
      </c>
      <c s="90" t="str">
        <f>IF('S.D.PASTE SHEET'!C1788="","",'S.D.PASTE SHEET'!C1788)</f>
        <v/>
      </c>
      <c s="91" t="str">
        <f>IF('S.D.PASTE SHEET'!D1788="","",'S.D.PASTE SHEET'!D1788)</f>
        <v/>
      </c>
      <c s="90" t="str">
        <f>IF('S.D.PASTE SHEET'!E1788="","",UPPER('S.D.PASTE SHEET'!E1788))</f>
        <v/>
      </c>
      <c s="90" t="str">
        <f>IF('S.D.PASTE SHEET'!F1788="","",'S.D.PASTE SHEET'!F1788)</f>
        <v/>
      </c>
      <c s="90" t="str">
        <f>IF('S.D.PASTE SHEET'!G1788="","",UPPER('S.D.PASTE SHEET'!G1788))</f>
        <v/>
      </c>
      <c s="90" t="str">
        <f>IF('S.D.PASTE SHEET'!H1788="","",UPPER('S.D.PASTE SHEET'!H1788))</f>
        <v/>
      </c>
      <c s="90" t="str">
        <f>IF('S.D.PASTE SHEET'!I1788="","",'S.D.PASTE SHEET'!I1788)</f>
        <v/>
      </c>
      <c s="91" t="str">
        <f>IF('S.D.PASTE SHEET'!J1788="","",'S.D.PASTE SHEET'!J1788)</f>
        <v/>
      </c>
      <c s="90" t="str">
        <f>IF('S.D.PASTE SHEET'!K1788="","",'S.D.PASTE SHEET'!K1788)</f>
        <v/>
      </c>
      <c s="90" t="str">
        <f>IF('S.D.PASTE SHEET'!L1788="","",'S.D.PASTE SHEET'!L1788)</f>
        <v/>
      </c>
      <c s="90" t="str">
        <f>IF('S.D.PASTE SHEET'!M1788="","",'S.D.PASTE SHEET'!M1788)</f>
        <v/>
      </c>
      <c s="90" t="str">
        <f>IF('S.D.PASTE SHEET'!N1788="","",'S.D.PASTE SHEET'!N1788)</f>
        <v/>
      </c>
      <c s="90" t="str">
        <f>IF('S.D.PASTE SHEET'!O1788="","",'S.D.PASTE SHEET'!O1788)</f>
        <v/>
      </c>
      <c s="90" t="str">
        <f>IF('S.D.PASTE SHEET'!P1788="","",'S.D.PASTE SHEET'!P1788)</f>
        <v/>
      </c>
      <c s="90" t="str">
        <f>IF('S.D.PASTE SHEET'!Q1788="","",'S.D.PASTE SHEET'!Q1788)</f>
        <v/>
      </c>
      <c s="90" t="str">
        <f>IF('S.D.PASTE SHEET'!R1788="","",'S.D.PASTE SHEET'!R1788)</f>
        <v/>
      </c>
      <c s="90" t="str">
        <f>IF('S.D.PASTE SHEET'!S1788="","",'S.D.PASTE SHEET'!S1788)</f>
        <v/>
      </c>
      <c s="90" t="str">
        <f>IF('S.D.PASTE SHEET'!T1788="","",'S.D.PASTE SHEET'!T1788)</f>
        <v/>
      </c>
      <c s="90" t="str">
        <f>IF('S.D.PASTE SHEET'!U1788="","",'S.D.PASTE SHEET'!U1788)</f>
        <v/>
      </c>
      <c s="90" t="str">
        <f>IF('S.D.PASTE SHEET'!V1788="","",'S.D.PASTE SHEET'!V1788)</f>
        <v/>
      </c>
      <c s="90" t="str">
        <f>IF('S.D.PASTE SHEET'!W1788="","",'S.D.PASTE SHEET'!W1788)</f>
        <v/>
      </c>
      <c s="90" t="str">
        <f>IF('S.D.PASTE SHEET'!X1788="","",'S.D.PASTE SHEET'!X1788)</f>
        <v/>
      </c>
      <c s="90" t="str">
        <f>IF('S.D.PASTE SHEET'!Y1788="","",'S.D.PASTE SHEET'!Y1788)</f>
        <v/>
      </c>
      <c s="90" t="str">
        <f>IF('S.D.PASTE SHEET'!Z1788="","",'S.D.PASTE SHEET'!Z1788)</f>
        <v/>
      </c>
      <c s="90" t="str">
        <f>IF('S.D.PASTE SHEET'!AA1788="","",'S.D.PASTE SHEET'!AA1788)</f>
        <v/>
      </c>
      <c s="90" t="str">
        <f>IF('S.D.PASTE SHEET'!AB1788="","",'S.D.PASTE SHEET'!AB1788)</f>
        <v/>
      </c>
      <c s="90" t="str">
        <f>IF('S.D.PASTE SHEET'!AC1788="","",'S.D.PASTE SHEET'!AC1788)</f>
        <v/>
      </c>
      <c s="90" t="str">
        <f>IF('S.D.PASTE SHEET'!AD1788="","",'S.D.PASTE SHEET'!AD1788)</f>
        <v/>
      </c>
      <c s="34"/>
      <c s="32" t="str">
        <f>IF(AK1788="","",IF(AK1788&gt;0,COUNT($AG$2:AG1788),""))</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8" s="32" t="str">
        <f>IF(BC1788="","",IF(BC1788&gt;0,COUNT($AY$2:AY1788),""))</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89" spans="1:66" ht="15.75" customHeight="1">
      <c r="A1789" s="90" t="str">
        <f>IF('S.D.PASTE SHEET'!A1789="","",'S.D.PASTE SHEET'!A1789)</f>
        <v/>
      </c>
      <c s="90" t="str">
        <f>IF('S.D.PASTE SHEET'!B1789="","",'S.D.PASTE SHEET'!B1789)</f>
        <v/>
      </c>
      <c s="90" t="str">
        <f>IF('S.D.PASTE SHEET'!C1789="","",'S.D.PASTE SHEET'!C1789)</f>
        <v/>
      </c>
      <c s="91" t="str">
        <f>IF('S.D.PASTE SHEET'!D1789="","",'S.D.PASTE SHEET'!D1789)</f>
        <v/>
      </c>
      <c s="90" t="str">
        <f>IF('S.D.PASTE SHEET'!E1789="","",UPPER('S.D.PASTE SHEET'!E1789))</f>
        <v/>
      </c>
      <c s="90" t="str">
        <f>IF('S.D.PASTE SHEET'!F1789="","",'S.D.PASTE SHEET'!F1789)</f>
        <v/>
      </c>
      <c s="90" t="str">
        <f>IF('S.D.PASTE SHEET'!G1789="","",UPPER('S.D.PASTE SHEET'!G1789))</f>
        <v/>
      </c>
      <c s="90" t="str">
        <f>IF('S.D.PASTE SHEET'!H1789="","",UPPER('S.D.PASTE SHEET'!H1789))</f>
        <v/>
      </c>
      <c s="90" t="str">
        <f>IF('S.D.PASTE SHEET'!I1789="","",'S.D.PASTE SHEET'!I1789)</f>
        <v/>
      </c>
      <c s="91" t="str">
        <f>IF('S.D.PASTE SHEET'!J1789="","",'S.D.PASTE SHEET'!J1789)</f>
        <v/>
      </c>
      <c s="90" t="str">
        <f>IF('S.D.PASTE SHEET'!K1789="","",'S.D.PASTE SHEET'!K1789)</f>
        <v/>
      </c>
      <c s="90" t="str">
        <f>IF('S.D.PASTE SHEET'!L1789="","",'S.D.PASTE SHEET'!L1789)</f>
        <v/>
      </c>
      <c s="90" t="str">
        <f>IF('S.D.PASTE SHEET'!M1789="","",'S.D.PASTE SHEET'!M1789)</f>
        <v/>
      </c>
      <c s="90" t="str">
        <f>IF('S.D.PASTE SHEET'!N1789="","",'S.D.PASTE SHEET'!N1789)</f>
        <v/>
      </c>
      <c s="90" t="str">
        <f>IF('S.D.PASTE SHEET'!O1789="","",'S.D.PASTE SHEET'!O1789)</f>
        <v/>
      </c>
      <c s="90" t="str">
        <f>IF('S.D.PASTE SHEET'!P1789="","",'S.D.PASTE SHEET'!P1789)</f>
        <v/>
      </c>
      <c s="90" t="str">
        <f>IF('S.D.PASTE SHEET'!Q1789="","",'S.D.PASTE SHEET'!Q1789)</f>
        <v/>
      </c>
      <c s="90" t="str">
        <f>IF('S.D.PASTE SHEET'!R1789="","",'S.D.PASTE SHEET'!R1789)</f>
        <v/>
      </c>
      <c s="90" t="str">
        <f>IF('S.D.PASTE SHEET'!S1789="","",'S.D.PASTE SHEET'!S1789)</f>
        <v/>
      </c>
      <c s="90" t="str">
        <f>IF('S.D.PASTE SHEET'!T1789="","",'S.D.PASTE SHEET'!T1789)</f>
        <v/>
      </c>
      <c s="90" t="str">
        <f>IF('S.D.PASTE SHEET'!U1789="","",'S.D.PASTE SHEET'!U1789)</f>
        <v/>
      </c>
      <c s="90" t="str">
        <f>IF('S.D.PASTE SHEET'!V1789="","",'S.D.PASTE SHEET'!V1789)</f>
        <v/>
      </c>
      <c s="90" t="str">
        <f>IF('S.D.PASTE SHEET'!W1789="","",'S.D.PASTE SHEET'!W1789)</f>
        <v/>
      </c>
      <c s="90" t="str">
        <f>IF('S.D.PASTE SHEET'!X1789="","",'S.D.PASTE SHEET'!X1789)</f>
        <v/>
      </c>
      <c s="90" t="str">
        <f>IF('S.D.PASTE SHEET'!Y1789="","",'S.D.PASTE SHEET'!Y1789)</f>
        <v/>
      </c>
      <c s="90" t="str">
        <f>IF('S.D.PASTE SHEET'!Z1789="","",'S.D.PASTE SHEET'!Z1789)</f>
        <v/>
      </c>
      <c s="90" t="str">
        <f>IF('S.D.PASTE SHEET'!AA1789="","",'S.D.PASTE SHEET'!AA1789)</f>
        <v/>
      </c>
      <c s="90" t="str">
        <f>IF('S.D.PASTE SHEET'!AB1789="","",'S.D.PASTE SHEET'!AB1789)</f>
        <v/>
      </c>
      <c s="90" t="str">
        <f>IF('S.D.PASTE SHEET'!AC1789="","",'S.D.PASTE SHEET'!AC1789)</f>
        <v/>
      </c>
      <c s="90" t="str">
        <f>IF('S.D.PASTE SHEET'!AD1789="","",'S.D.PASTE SHEET'!AD1789)</f>
        <v/>
      </c>
      <c s="34"/>
      <c s="32" t="str">
        <f>IF(AK1789="","",IF(AK1789&gt;0,COUNT($AG$2:AG1789),""))</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89" s="32" t="str">
        <f>IF(BC1789="","",IF(BC1789&gt;0,COUNT($AY$2:AY1789),""))</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90" spans="1:66" ht="15.75" customHeight="1">
      <c r="A1790" s="90" t="str">
        <f>IF('S.D.PASTE SHEET'!A1790="","",'S.D.PASTE SHEET'!A1790)</f>
        <v/>
      </c>
      <c s="90" t="str">
        <f>IF('S.D.PASTE SHEET'!B1790="","",'S.D.PASTE SHEET'!B1790)</f>
        <v/>
      </c>
      <c s="90" t="str">
        <f>IF('S.D.PASTE SHEET'!C1790="","",'S.D.PASTE SHEET'!C1790)</f>
        <v/>
      </c>
      <c s="91" t="str">
        <f>IF('S.D.PASTE SHEET'!D1790="","",'S.D.PASTE SHEET'!D1790)</f>
        <v/>
      </c>
      <c s="90" t="str">
        <f>IF('S.D.PASTE SHEET'!E1790="","",UPPER('S.D.PASTE SHEET'!E1790))</f>
        <v/>
      </c>
      <c s="90" t="str">
        <f>IF('S.D.PASTE SHEET'!F1790="","",'S.D.PASTE SHEET'!F1790)</f>
        <v/>
      </c>
      <c s="90" t="str">
        <f>IF('S.D.PASTE SHEET'!G1790="","",UPPER('S.D.PASTE SHEET'!G1790))</f>
        <v/>
      </c>
      <c s="90" t="str">
        <f>IF('S.D.PASTE SHEET'!H1790="","",UPPER('S.D.PASTE SHEET'!H1790))</f>
        <v/>
      </c>
      <c s="90" t="str">
        <f>IF('S.D.PASTE SHEET'!I1790="","",'S.D.PASTE SHEET'!I1790)</f>
        <v/>
      </c>
      <c s="91" t="str">
        <f>IF('S.D.PASTE SHEET'!J1790="","",'S.D.PASTE SHEET'!J1790)</f>
        <v/>
      </c>
      <c s="90" t="str">
        <f>IF('S.D.PASTE SHEET'!K1790="","",'S.D.PASTE SHEET'!K1790)</f>
        <v/>
      </c>
      <c s="90" t="str">
        <f>IF('S.D.PASTE SHEET'!L1790="","",'S.D.PASTE SHEET'!L1790)</f>
        <v/>
      </c>
      <c s="90" t="str">
        <f>IF('S.D.PASTE SHEET'!M1790="","",'S.D.PASTE SHEET'!M1790)</f>
        <v/>
      </c>
      <c s="90" t="str">
        <f>IF('S.D.PASTE SHEET'!N1790="","",'S.D.PASTE SHEET'!N1790)</f>
        <v/>
      </c>
      <c s="90" t="str">
        <f>IF('S.D.PASTE SHEET'!O1790="","",'S.D.PASTE SHEET'!O1790)</f>
        <v/>
      </c>
      <c s="90" t="str">
        <f>IF('S.D.PASTE SHEET'!P1790="","",'S.D.PASTE SHEET'!P1790)</f>
        <v/>
      </c>
      <c s="90" t="str">
        <f>IF('S.D.PASTE SHEET'!Q1790="","",'S.D.PASTE SHEET'!Q1790)</f>
        <v/>
      </c>
      <c s="90" t="str">
        <f>IF('S.D.PASTE SHEET'!R1790="","",'S.D.PASTE SHEET'!R1790)</f>
        <v/>
      </c>
      <c s="90" t="str">
        <f>IF('S.D.PASTE SHEET'!S1790="","",'S.D.PASTE SHEET'!S1790)</f>
        <v/>
      </c>
      <c s="90" t="str">
        <f>IF('S.D.PASTE SHEET'!T1790="","",'S.D.PASTE SHEET'!T1790)</f>
        <v/>
      </c>
      <c s="90" t="str">
        <f>IF('S.D.PASTE SHEET'!U1790="","",'S.D.PASTE SHEET'!U1790)</f>
        <v/>
      </c>
      <c s="90" t="str">
        <f>IF('S.D.PASTE SHEET'!V1790="","",'S.D.PASTE SHEET'!V1790)</f>
        <v/>
      </c>
      <c s="90" t="str">
        <f>IF('S.D.PASTE SHEET'!W1790="","",'S.D.PASTE SHEET'!W1790)</f>
        <v/>
      </c>
      <c s="90" t="str">
        <f>IF('S.D.PASTE SHEET'!X1790="","",'S.D.PASTE SHEET'!X1790)</f>
        <v/>
      </c>
      <c s="90" t="str">
        <f>IF('S.D.PASTE SHEET'!Y1790="","",'S.D.PASTE SHEET'!Y1790)</f>
        <v/>
      </c>
      <c s="90" t="str">
        <f>IF('S.D.PASTE SHEET'!Z1790="","",'S.D.PASTE SHEET'!Z1790)</f>
        <v/>
      </c>
      <c s="90" t="str">
        <f>IF('S.D.PASTE SHEET'!AA1790="","",'S.D.PASTE SHEET'!AA1790)</f>
        <v/>
      </c>
      <c s="90" t="str">
        <f>IF('S.D.PASTE SHEET'!AB1790="","",'S.D.PASTE SHEET'!AB1790)</f>
        <v/>
      </c>
      <c s="90" t="str">
        <f>IF('S.D.PASTE SHEET'!AC1790="","",'S.D.PASTE SHEET'!AC1790)</f>
        <v/>
      </c>
      <c s="90" t="str">
        <f>IF('S.D.PASTE SHEET'!AD1790="","",'S.D.PASTE SHEET'!AD1790)</f>
        <v/>
      </c>
      <c s="34"/>
      <c s="32" t="str">
        <f>IF(AK1790="","",IF(AK1790&gt;0,COUNT($AG$2:AG1790),""))</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90" s="32" t="str">
        <f>IF(BC1790="","",IF(BC1790&gt;0,COUNT($AY$2:AY1790),""))</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91" spans="1:66" ht="15.75" customHeight="1">
      <c r="A1791" s="90" t="str">
        <f>IF('S.D.PASTE SHEET'!A1791="","",'S.D.PASTE SHEET'!A1791)</f>
        <v/>
      </c>
      <c s="90" t="str">
        <f>IF('S.D.PASTE SHEET'!B1791="","",'S.D.PASTE SHEET'!B1791)</f>
        <v/>
      </c>
      <c s="90" t="str">
        <f>IF('S.D.PASTE SHEET'!C1791="","",'S.D.PASTE SHEET'!C1791)</f>
        <v/>
      </c>
      <c s="91" t="str">
        <f>IF('S.D.PASTE SHEET'!D1791="","",'S.D.PASTE SHEET'!D1791)</f>
        <v/>
      </c>
      <c s="90" t="str">
        <f>IF('S.D.PASTE SHEET'!E1791="","",UPPER('S.D.PASTE SHEET'!E1791))</f>
        <v/>
      </c>
      <c s="90" t="str">
        <f>IF('S.D.PASTE SHEET'!F1791="","",'S.D.PASTE SHEET'!F1791)</f>
        <v/>
      </c>
      <c s="90" t="str">
        <f>IF('S.D.PASTE SHEET'!G1791="","",UPPER('S.D.PASTE SHEET'!G1791))</f>
        <v/>
      </c>
      <c s="90" t="str">
        <f>IF('S.D.PASTE SHEET'!H1791="","",UPPER('S.D.PASTE SHEET'!H1791))</f>
        <v/>
      </c>
      <c s="90" t="str">
        <f>IF('S.D.PASTE SHEET'!I1791="","",'S.D.PASTE SHEET'!I1791)</f>
        <v/>
      </c>
      <c s="91" t="str">
        <f>IF('S.D.PASTE SHEET'!J1791="","",'S.D.PASTE SHEET'!J1791)</f>
        <v/>
      </c>
      <c s="90" t="str">
        <f>IF('S.D.PASTE SHEET'!K1791="","",'S.D.PASTE SHEET'!K1791)</f>
        <v/>
      </c>
      <c s="90" t="str">
        <f>IF('S.D.PASTE SHEET'!L1791="","",'S.D.PASTE SHEET'!L1791)</f>
        <v/>
      </c>
      <c s="90" t="str">
        <f>IF('S.D.PASTE SHEET'!M1791="","",'S.D.PASTE SHEET'!M1791)</f>
        <v/>
      </c>
      <c s="90" t="str">
        <f>IF('S.D.PASTE SHEET'!N1791="","",'S.D.PASTE SHEET'!N1791)</f>
        <v/>
      </c>
      <c s="90" t="str">
        <f>IF('S.D.PASTE SHEET'!O1791="","",'S.D.PASTE SHEET'!O1791)</f>
        <v/>
      </c>
      <c s="90" t="str">
        <f>IF('S.D.PASTE SHEET'!P1791="","",'S.D.PASTE SHEET'!P1791)</f>
        <v/>
      </c>
      <c s="90" t="str">
        <f>IF('S.D.PASTE SHEET'!Q1791="","",'S.D.PASTE SHEET'!Q1791)</f>
        <v/>
      </c>
      <c s="90" t="str">
        <f>IF('S.D.PASTE SHEET'!R1791="","",'S.D.PASTE SHEET'!R1791)</f>
        <v/>
      </c>
      <c s="90" t="str">
        <f>IF('S.D.PASTE SHEET'!S1791="","",'S.D.PASTE SHEET'!S1791)</f>
        <v/>
      </c>
      <c s="90" t="str">
        <f>IF('S.D.PASTE SHEET'!T1791="","",'S.D.PASTE SHEET'!T1791)</f>
        <v/>
      </c>
      <c s="90" t="str">
        <f>IF('S.D.PASTE SHEET'!U1791="","",'S.D.PASTE SHEET'!U1791)</f>
        <v/>
      </c>
      <c s="90" t="str">
        <f>IF('S.D.PASTE SHEET'!V1791="","",'S.D.PASTE SHEET'!V1791)</f>
        <v/>
      </c>
      <c s="90" t="str">
        <f>IF('S.D.PASTE SHEET'!W1791="","",'S.D.PASTE SHEET'!W1791)</f>
        <v/>
      </c>
      <c s="90" t="str">
        <f>IF('S.D.PASTE SHEET'!X1791="","",'S.D.PASTE SHEET'!X1791)</f>
        <v/>
      </c>
      <c s="90" t="str">
        <f>IF('S.D.PASTE SHEET'!Y1791="","",'S.D.PASTE SHEET'!Y1791)</f>
        <v/>
      </c>
      <c s="90" t="str">
        <f>IF('S.D.PASTE SHEET'!Z1791="","",'S.D.PASTE SHEET'!Z1791)</f>
        <v/>
      </c>
      <c s="90" t="str">
        <f>IF('S.D.PASTE SHEET'!AA1791="","",'S.D.PASTE SHEET'!AA1791)</f>
        <v/>
      </c>
      <c s="90" t="str">
        <f>IF('S.D.PASTE SHEET'!AB1791="","",'S.D.PASTE SHEET'!AB1791)</f>
        <v/>
      </c>
      <c s="90" t="str">
        <f>IF('S.D.PASTE SHEET'!AC1791="","",'S.D.PASTE SHEET'!AC1791)</f>
        <v/>
      </c>
      <c s="90" t="str">
        <f>IF('S.D.PASTE SHEET'!AD1791="","",'S.D.PASTE SHEET'!AD1791)</f>
        <v/>
      </c>
      <c s="34"/>
      <c s="32" t="str">
        <f>IF(AK1791="","",IF(AK1791&gt;0,COUNT($AG$2:AG1791),""))</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91" s="32" t="str">
        <f>IF(BC1791="","",IF(BC1791&gt;0,COUNT($AY$2:AY1791),""))</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92" spans="1:66" ht="15.75" customHeight="1">
      <c r="A1792" s="90" t="str">
        <f>IF('S.D.PASTE SHEET'!A1792="","",'S.D.PASTE SHEET'!A1792)</f>
        <v/>
      </c>
      <c s="90" t="str">
        <f>IF('S.D.PASTE SHEET'!B1792="","",'S.D.PASTE SHEET'!B1792)</f>
        <v/>
      </c>
      <c s="90" t="str">
        <f>IF('S.D.PASTE SHEET'!C1792="","",'S.D.PASTE SHEET'!C1792)</f>
        <v/>
      </c>
      <c s="91" t="str">
        <f>IF('S.D.PASTE SHEET'!D1792="","",'S.D.PASTE SHEET'!D1792)</f>
        <v/>
      </c>
      <c s="90" t="str">
        <f>IF('S.D.PASTE SHEET'!E1792="","",UPPER('S.D.PASTE SHEET'!E1792))</f>
        <v/>
      </c>
      <c s="90" t="str">
        <f>IF('S.D.PASTE SHEET'!F1792="","",'S.D.PASTE SHEET'!F1792)</f>
        <v/>
      </c>
      <c s="90" t="str">
        <f>IF('S.D.PASTE SHEET'!G1792="","",UPPER('S.D.PASTE SHEET'!G1792))</f>
        <v/>
      </c>
      <c s="90" t="str">
        <f>IF('S.D.PASTE SHEET'!H1792="","",UPPER('S.D.PASTE SHEET'!H1792))</f>
        <v/>
      </c>
      <c s="90" t="str">
        <f>IF('S.D.PASTE SHEET'!I1792="","",'S.D.PASTE SHEET'!I1792)</f>
        <v/>
      </c>
      <c s="91" t="str">
        <f>IF('S.D.PASTE SHEET'!J1792="","",'S.D.PASTE SHEET'!J1792)</f>
        <v/>
      </c>
      <c s="90" t="str">
        <f>IF('S.D.PASTE SHEET'!K1792="","",'S.D.PASTE SHEET'!K1792)</f>
        <v/>
      </c>
      <c s="90" t="str">
        <f>IF('S.D.PASTE SHEET'!L1792="","",'S.D.PASTE SHEET'!L1792)</f>
        <v/>
      </c>
      <c s="90" t="str">
        <f>IF('S.D.PASTE SHEET'!M1792="","",'S.D.PASTE SHEET'!M1792)</f>
        <v/>
      </c>
      <c s="90" t="str">
        <f>IF('S.D.PASTE SHEET'!N1792="","",'S.D.PASTE SHEET'!N1792)</f>
        <v/>
      </c>
      <c s="90" t="str">
        <f>IF('S.D.PASTE SHEET'!O1792="","",'S.D.PASTE SHEET'!O1792)</f>
        <v/>
      </c>
      <c s="90" t="str">
        <f>IF('S.D.PASTE SHEET'!P1792="","",'S.D.PASTE SHEET'!P1792)</f>
        <v/>
      </c>
      <c s="90" t="str">
        <f>IF('S.D.PASTE SHEET'!Q1792="","",'S.D.PASTE SHEET'!Q1792)</f>
        <v/>
      </c>
      <c s="90" t="str">
        <f>IF('S.D.PASTE SHEET'!R1792="","",'S.D.PASTE SHEET'!R1792)</f>
        <v/>
      </c>
      <c s="90" t="str">
        <f>IF('S.D.PASTE SHEET'!S1792="","",'S.D.PASTE SHEET'!S1792)</f>
        <v/>
      </c>
      <c s="90" t="str">
        <f>IF('S.D.PASTE SHEET'!T1792="","",'S.D.PASTE SHEET'!T1792)</f>
        <v/>
      </c>
      <c s="90" t="str">
        <f>IF('S.D.PASTE SHEET'!U1792="","",'S.D.PASTE SHEET'!U1792)</f>
        <v/>
      </c>
      <c s="90" t="str">
        <f>IF('S.D.PASTE SHEET'!V1792="","",'S.D.PASTE SHEET'!V1792)</f>
        <v/>
      </c>
      <c s="90" t="str">
        <f>IF('S.D.PASTE SHEET'!W1792="","",'S.D.PASTE SHEET'!W1792)</f>
        <v/>
      </c>
      <c s="90" t="str">
        <f>IF('S.D.PASTE SHEET'!X1792="","",'S.D.PASTE SHEET'!X1792)</f>
        <v/>
      </c>
      <c s="90" t="str">
        <f>IF('S.D.PASTE SHEET'!Y1792="","",'S.D.PASTE SHEET'!Y1792)</f>
        <v/>
      </c>
      <c s="90" t="str">
        <f>IF('S.D.PASTE SHEET'!Z1792="","",'S.D.PASTE SHEET'!Z1792)</f>
        <v/>
      </c>
      <c s="90" t="str">
        <f>IF('S.D.PASTE SHEET'!AA1792="","",'S.D.PASTE SHEET'!AA1792)</f>
        <v/>
      </c>
      <c s="90" t="str">
        <f>IF('S.D.PASTE SHEET'!AB1792="","",'S.D.PASTE SHEET'!AB1792)</f>
        <v/>
      </c>
      <c s="90" t="str">
        <f>IF('S.D.PASTE SHEET'!AC1792="","",'S.D.PASTE SHEET'!AC1792)</f>
        <v/>
      </c>
      <c s="90" t="str">
        <f>IF('S.D.PASTE SHEET'!AD1792="","",'S.D.PASTE SHEET'!AD1792)</f>
        <v/>
      </c>
      <c s="34"/>
      <c s="32" t="str">
        <f>IF(AK1792="","",IF(AK1792&gt;0,COUNT($AG$2:AG1792),""))</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 t="shared" si="251"/>
        <v/>
      </c>
      <c r="AX1792" s="32" t="str">
        <f>IF(BC1792="","",IF(BC1792&gt;0,COUNT($AY$2:AY1792),""))</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93" spans="1:66" ht="15.75" customHeight="1">
      <c r="A1793" s="90" t="str">
        <f>IF('S.D.PASTE SHEET'!A1793="","",'S.D.PASTE SHEET'!A1793)</f>
        <v/>
      </c>
      <c s="90" t="str">
        <f>IF('S.D.PASTE SHEET'!B1793="","",'S.D.PASTE SHEET'!B1793)</f>
        <v/>
      </c>
      <c s="90" t="str">
        <f>IF('S.D.PASTE SHEET'!C1793="","",'S.D.PASTE SHEET'!C1793)</f>
        <v/>
      </c>
      <c s="91" t="str">
        <f>IF('S.D.PASTE SHEET'!D1793="","",'S.D.PASTE SHEET'!D1793)</f>
        <v/>
      </c>
      <c s="90" t="str">
        <f>IF('S.D.PASTE SHEET'!E1793="","",UPPER('S.D.PASTE SHEET'!E1793))</f>
        <v/>
      </c>
      <c s="90" t="str">
        <f>IF('S.D.PASTE SHEET'!F1793="","",'S.D.PASTE SHEET'!F1793)</f>
        <v/>
      </c>
      <c s="90" t="str">
        <f>IF('S.D.PASTE SHEET'!G1793="","",UPPER('S.D.PASTE SHEET'!G1793))</f>
        <v/>
      </c>
      <c s="90" t="str">
        <f>IF('S.D.PASTE SHEET'!H1793="","",UPPER('S.D.PASTE SHEET'!H1793))</f>
        <v/>
      </c>
      <c s="90" t="str">
        <f>IF('S.D.PASTE SHEET'!I1793="","",'S.D.PASTE SHEET'!I1793)</f>
        <v/>
      </c>
      <c s="91" t="str">
        <f>IF('S.D.PASTE SHEET'!J1793="","",'S.D.PASTE SHEET'!J1793)</f>
        <v/>
      </c>
      <c s="90" t="str">
        <f>IF('S.D.PASTE SHEET'!K1793="","",'S.D.PASTE SHEET'!K1793)</f>
        <v/>
      </c>
      <c s="90" t="str">
        <f>IF('S.D.PASTE SHEET'!L1793="","",'S.D.PASTE SHEET'!L1793)</f>
        <v/>
      </c>
      <c s="90" t="str">
        <f>IF('S.D.PASTE SHEET'!M1793="","",'S.D.PASTE SHEET'!M1793)</f>
        <v/>
      </c>
      <c s="90" t="str">
        <f>IF('S.D.PASTE SHEET'!N1793="","",'S.D.PASTE SHEET'!N1793)</f>
        <v/>
      </c>
      <c s="90" t="str">
        <f>IF('S.D.PASTE SHEET'!O1793="","",'S.D.PASTE SHEET'!O1793)</f>
        <v/>
      </c>
      <c s="90" t="str">
        <f>IF('S.D.PASTE SHEET'!P1793="","",'S.D.PASTE SHEET'!P1793)</f>
        <v/>
      </c>
      <c s="90" t="str">
        <f>IF('S.D.PASTE SHEET'!Q1793="","",'S.D.PASTE SHEET'!Q1793)</f>
        <v/>
      </c>
      <c s="90" t="str">
        <f>IF('S.D.PASTE SHEET'!R1793="","",'S.D.PASTE SHEET'!R1793)</f>
        <v/>
      </c>
      <c s="90" t="str">
        <f>IF('S.D.PASTE SHEET'!S1793="","",'S.D.PASTE SHEET'!S1793)</f>
        <v/>
      </c>
      <c s="90" t="str">
        <f>IF('S.D.PASTE SHEET'!T1793="","",'S.D.PASTE SHEET'!T1793)</f>
        <v/>
      </c>
      <c s="90" t="str">
        <f>IF('S.D.PASTE SHEET'!U1793="","",'S.D.PASTE SHEET'!U1793)</f>
        <v/>
      </c>
      <c s="90" t="str">
        <f>IF('S.D.PASTE SHEET'!V1793="","",'S.D.PASTE SHEET'!V1793)</f>
        <v/>
      </c>
      <c s="90" t="str">
        <f>IF('S.D.PASTE SHEET'!W1793="","",'S.D.PASTE SHEET'!W1793)</f>
        <v/>
      </c>
      <c s="90" t="str">
        <f>IF('S.D.PASTE SHEET'!X1793="","",'S.D.PASTE SHEET'!X1793)</f>
        <v/>
      </c>
      <c s="90" t="str">
        <f>IF('S.D.PASTE SHEET'!Y1793="","",'S.D.PASTE SHEET'!Y1793)</f>
        <v/>
      </c>
      <c s="90" t="str">
        <f>IF('S.D.PASTE SHEET'!Z1793="","",'S.D.PASTE SHEET'!Z1793)</f>
        <v/>
      </c>
      <c s="90" t="str">
        <f>IF('S.D.PASTE SHEET'!AA1793="","",'S.D.PASTE SHEET'!AA1793)</f>
        <v/>
      </c>
      <c s="90" t="str">
        <f>IF('S.D.PASTE SHEET'!AB1793="","",'S.D.PASTE SHEET'!AB1793)</f>
        <v/>
      </c>
      <c s="90" t="str">
        <f>IF('S.D.PASTE SHEET'!AC1793="","",'S.D.PASTE SHEET'!AC1793)</f>
        <v/>
      </c>
      <c s="90" t="str">
        <f>IF('S.D.PASTE SHEET'!AD1793="","",'S.D.PASTE SHEET'!AD1793)</f>
        <v/>
      </c>
      <c s="34"/>
      <c s="32" t="str">
        <f>IF(AK1793="","",IF(AK1793&gt;0,COUNT($AG$2:AG1793),""))</f>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37" t="str">
        <f t="shared" si="251"/>
        <v/>
      </c>
      <c s="10" t="str">
        <f t="shared" si="251"/>
        <v/>
      </c>
      <c s="10" t="str">
        <f t="shared" si="251"/>
        <v/>
      </c>
      <c s="10" t="str">
        <f t="shared" si="251"/>
        <v/>
      </c>
      <c s="10" t="str">
        <f t="shared" si="251"/>
        <v/>
      </c>
      <c s="10" t="str">
        <f t="shared" si="251"/>
        <v/>
      </c>
      <c s="10" t="str">
        <f>IF(AND($AJ$1=5,$A1793=5),P1793,"")</f>
        <v/>
      </c>
      <c r="AX1793" s="32" t="str">
        <f>IF(BC1793="","",IF(BC1793&gt;0,COUNT($AY$2:AY1793),""))</f>
        <v/>
      </c>
      <c s="10" t="str">
        <f t="shared" si="245"/>
        <v/>
      </c>
      <c s="10" t="str">
        <f t="shared" si="252"/>
        <v/>
      </c>
      <c s="10" t="str">
        <f t="shared" si="252"/>
        <v/>
      </c>
      <c s="39" t="str">
        <f t="shared" si="252"/>
        <v/>
      </c>
      <c s="10" t="str">
        <f t="shared" si="252"/>
        <v/>
      </c>
      <c s="10" t="str">
        <f t="shared" si="252"/>
        <v/>
      </c>
      <c s="10" t="str">
        <f t="shared" si="252"/>
        <v/>
      </c>
      <c s="10" t="str">
        <f t="shared" si="252"/>
        <v/>
      </c>
      <c s="10" t="str">
        <f t="shared" si="252"/>
        <v/>
      </c>
      <c s="39" t="str">
        <f t="shared" si="252"/>
        <v/>
      </c>
      <c s="10" t="str">
        <f t="shared" si="252"/>
        <v/>
      </c>
      <c s="10" t="str">
        <f t="shared" si="252"/>
        <v/>
      </c>
      <c s="10" t="str">
        <f t="shared" si="252"/>
        <v/>
      </c>
      <c s="10" t="str">
        <f t="shared" si="252"/>
        <v/>
      </c>
      <c s="10" t="str">
        <f t="shared" si="252"/>
        <v/>
      </c>
      <c s="10" t="str">
        <f t="shared" si="252"/>
        <v/>
      </c>
    </row>
    <row r="1794" spans="1:66" ht="15.75" customHeight="1">
      <c r="A1794" s="90" t="str">
        <f>IF('S.D.PASTE SHEET'!A1794="","",'S.D.PASTE SHEET'!A1794)</f>
        <v/>
      </c>
      <c s="90" t="str">
        <f>IF('S.D.PASTE SHEET'!B1794="","",'S.D.PASTE SHEET'!B1794)</f>
        <v/>
      </c>
      <c s="90" t="str">
        <f>IF('S.D.PASTE SHEET'!C1794="","",'S.D.PASTE SHEET'!C1794)</f>
        <v/>
      </c>
      <c s="91" t="str">
        <f>IF('S.D.PASTE SHEET'!D1794="","",'S.D.PASTE SHEET'!D1794)</f>
        <v/>
      </c>
      <c s="90" t="str">
        <f>IF('S.D.PASTE SHEET'!E1794="","",UPPER('S.D.PASTE SHEET'!E1794))</f>
        <v/>
      </c>
      <c s="90" t="str">
        <f>IF('S.D.PASTE SHEET'!F1794="","",'S.D.PASTE SHEET'!F1794)</f>
        <v/>
      </c>
      <c s="90" t="str">
        <f>IF('S.D.PASTE SHEET'!G1794="","",UPPER('S.D.PASTE SHEET'!G1794))</f>
        <v/>
      </c>
      <c s="90" t="str">
        <f>IF('S.D.PASTE SHEET'!H1794="","",UPPER('S.D.PASTE SHEET'!H1794))</f>
        <v/>
      </c>
      <c s="90" t="str">
        <f>IF('S.D.PASTE SHEET'!I1794="","",'S.D.PASTE SHEET'!I1794)</f>
        <v/>
      </c>
      <c s="91" t="str">
        <f>IF('S.D.PASTE SHEET'!J1794="","",'S.D.PASTE SHEET'!J1794)</f>
        <v/>
      </c>
      <c s="90" t="str">
        <f>IF('S.D.PASTE SHEET'!K1794="","",'S.D.PASTE SHEET'!K1794)</f>
        <v/>
      </c>
      <c s="90" t="str">
        <f>IF('S.D.PASTE SHEET'!L1794="","",'S.D.PASTE SHEET'!L1794)</f>
        <v/>
      </c>
      <c s="90" t="str">
        <f>IF('S.D.PASTE SHEET'!M1794="","",'S.D.PASTE SHEET'!M1794)</f>
        <v/>
      </c>
      <c s="90" t="str">
        <f>IF('S.D.PASTE SHEET'!N1794="","",'S.D.PASTE SHEET'!N1794)</f>
        <v/>
      </c>
      <c s="90" t="str">
        <f>IF('S.D.PASTE SHEET'!O1794="","",'S.D.PASTE SHEET'!O1794)</f>
        <v/>
      </c>
      <c s="90" t="str">
        <f>IF('S.D.PASTE SHEET'!P1794="","",'S.D.PASTE SHEET'!P1794)</f>
        <v/>
      </c>
      <c s="90" t="str">
        <f>IF('S.D.PASTE SHEET'!Q1794="","",'S.D.PASTE SHEET'!Q1794)</f>
        <v/>
      </c>
      <c s="90" t="str">
        <f>IF('S.D.PASTE SHEET'!R1794="","",'S.D.PASTE SHEET'!R1794)</f>
        <v/>
      </c>
      <c s="90" t="str">
        <f>IF('S.D.PASTE SHEET'!S1794="","",'S.D.PASTE SHEET'!S1794)</f>
        <v/>
      </c>
      <c s="90" t="str">
        <f>IF('S.D.PASTE SHEET'!T1794="","",'S.D.PASTE SHEET'!T1794)</f>
        <v/>
      </c>
      <c s="90" t="str">
        <f>IF('S.D.PASTE SHEET'!U1794="","",'S.D.PASTE SHEET'!U1794)</f>
        <v/>
      </c>
      <c s="90" t="str">
        <f>IF('S.D.PASTE SHEET'!V1794="","",'S.D.PASTE SHEET'!V1794)</f>
        <v/>
      </c>
      <c s="90" t="str">
        <f>IF('S.D.PASTE SHEET'!W1794="","",'S.D.PASTE SHEET'!W1794)</f>
        <v/>
      </c>
      <c s="90" t="str">
        <f>IF('S.D.PASTE SHEET'!X1794="","",'S.D.PASTE SHEET'!X1794)</f>
        <v/>
      </c>
      <c s="90" t="str">
        <f>IF('S.D.PASTE SHEET'!Y1794="","",'S.D.PASTE SHEET'!Y1794)</f>
        <v/>
      </c>
      <c s="90" t="str">
        <f>IF('S.D.PASTE SHEET'!Z1794="","",'S.D.PASTE SHEET'!Z1794)</f>
        <v/>
      </c>
      <c s="90" t="str">
        <f>IF('S.D.PASTE SHEET'!AA1794="","",'S.D.PASTE SHEET'!AA1794)</f>
        <v/>
      </c>
      <c s="90" t="str">
        <f>IF('S.D.PASTE SHEET'!AB1794="","",'S.D.PASTE SHEET'!AB1794)</f>
        <v/>
      </c>
      <c s="90" t="str">
        <f>IF('S.D.PASTE SHEET'!AC1794="","",'S.D.PASTE SHEET'!AC1794)</f>
        <v/>
      </c>
      <c s="90" t="str">
        <f>IF('S.D.PASTE SHEET'!AD1794="","",'S.D.PASTE SHEET'!AD1794)</f>
        <v/>
      </c>
      <c s="34"/>
      <c s="32" t="str">
        <f>IF(AK1794="","",IF(AK1794&gt;0,COUNT($AG$2:AG1794),""))</f>
        <v/>
      </c>
      <c s="10" t="str">
        <f t="shared" si="253" ref="AG1794:AV1809">IF(AND($AJ$1=5,$A1794=5),A1794,"")</f>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4" s="32" t="str">
        <f>IF(BC1794="","",IF(BC1794&gt;0,COUNT($AY$2:AY1794),""))</f>
        <v/>
      </c>
      <c s="10" t="str">
        <f t="shared" si="254" ref="AY1794:AY1857">IF(AND($BB$1=5,$A1794=5,$BC$1=B1794),A1794,"")</f>
        <v/>
      </c>
      <c s="10" t="str">
        <f t="shared" si="255" ref="AZ1794:BN1809">IF(AND($BB$1=5,$A1794=5,$BC$1=$B1794),B1794,"")</f>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795" spans="1:66" ht="15.75" customHeight="1">
      <c r="A1795" s="90" t="str">
        <f>IF('S.D.PASTE SHEET'!A1795="","",'S.D.PASTE SHEET'!A1795)</f>
        <v/>
      </c>
      <c s="90" t="str">
        <f>IF('S.D.PASTE SHEET'!B1795="","",'S.D.PASTE SHEET'!B1795)</f>
        <v/>
      </c>
      <c s="90" t="str">
        <f>IF('S.D.PASTE SHEET'!C1795="","",'S.D.PASTE SHEET'!C1795)</f>
        <v/>
      </c>
      <c s="91" t="str">
        <f>IF('S.D.PASTE SHEET'!D1795="","",'S.D.PASTE SHEET'!D1795)</f>
        <v/>
      </c>
      <c s="90" t="str">
        <f>IF('S.D.PASTE SHEET'!E1795="","",UPPER('S.D.PASTE SHEET'!E1795))</f>
        <v/>
      </c>
      <c s="90" t="str">
        <f>IF('S.D.PASTE SHEET'!F1795="","",'S.D.PASTE SHEET'!F1795)</f>
        <v/>
      </c>
      <c s="90" t="str">
        <f>IF('S.D.PASTE SHEET'!G1795="","",UPPER('S.D.PASTE SHEET'!G1795))</f>
        <v/>
      </c>
      <c s="90" t="str">
        <f>IF('S.D.PASTE SHEET'!H1795="","",UPPER('S.D.PASTE SHEET'!H1795))</f>
        <v/>
      </c>
      <c s="90" t="str">
        <f>IF('S.D.PASTE SHEET'!I1795="","",'S.D.PASTE SHEET'!I1795)</f>
        <v/>
      </c>
      <c s="91" t="str">
        <f>IF('S.D.PASTE SHEET'!J1795="","",'S.D.PASTE SHEET'!J1795)</f>
        <v/>
      </c>
      <c s="90" t="str">
        <f>IF('S.D.PASTE SHEET'!K1795="","",'S.D.PASTE SHEET'!K1795)</f>
        <v/>
      </c>
      <c s="90" t="str">
        <f>IF('S.D.PASTE SHEET'!L1795="","",'S.D.PASTE SHEET'!L1795)</f>
        <v/>
      </c>
      <c s="90" t="str">
        <f>IF('S.D.PASTE SHEET'!M1795="","",'S.D.PASTE SHEET'!M1795)</f>
        <v/>
      </c>
      <c s="90" t="str">
        <f>IF('S.D.PASTE SHEET'!N1795="","",'S.D.PASTE SHEET'!N1795)</f>
        <v/>
      </c>
      <c s="90" t="str">
        <f>IF('S.D.PASTE SHEET'!O1795="","",'S.D.PASTE SHEET'!O1795)</f>
        <v/>
      </c>
      <c s="90" t="str">
        <f>IF('S.D.PASTE SHEET'!P1795="","",'S.D.PASTE SHEET'!P1795)</f>
        <v/>
      </c>
      <c s="90" t="str">
        <f>IF('S.D.PASTE SHEET'!Q1795="","",'S.D.PASTE SHEET'!Q1795)</f>
        <v/>
      </c>
      <c s="90" t="str">
        <f>IF('S.D.PASTE SHEET'!R1795="","",'S.D.PASTE SHEET'!R1795)</f>
        <v/>
      </c>
      <c s="90" t="str">
        <f>IF('S.D.PASTE SHEET'!S1795="","",'S.D.PASTE SHEET'!S1795)</f>
        <v/>
      </c>
      <c s="90" t="str">
        <f>IF('S.D.PASTE SHEET'!T1795="","",'S.D.PASTE SHEET'!T1795)</f>
        <v/>
      </c>
      <c s="90" t="str">
        <f>IF('S.D.PASTE SHEET'!U1795="","",'S.D.PASTE SHEET'!U1795)</f>
        <v/>
      </c>
      <c s="90" t="str">
        <f>IF('S.D.PASTE SHEET'!V1795="","",'S.D.PASTE SHEET'!V1795)</f>
        <v/>
      </c>
      <c s="90" t="str">
        <f>IF('S.D.PASTE SHEET'!W1795="","",'S.D.PASTE SHEET'!W1795)</f>
        <v/>
      </c>
      <c s="90" t="str">
        <f>IF('S.D.PASTE SHEET'!X1795="","",'S.D.PASTE SHEET'!X1795)</f>
        <v/>
      </c>
      <c s="90" t="str">
        <f>IF('S.D.PASTE SHEET'!Y1795="","",'S.D.PASTE SHEET'!Y1795)</f>
        <v/>
      </c>
      <c s="90" t="str">
        <f>IF('S.D.PASTE SHEET'!Z1795="","",'S.D.PASTE SHEET'!Z1795)</f>
        <v/>
      </c>
      <c s="90" t="str">
        <f>IF('S.D.PASTE SHEET'!AA1795="","",'S.D.PASTE SHEET'!AA1795)</f>
        <v/>
      </c>
      <c s="90" t="str">
        <f>IF('S.D.PASTE SHEET'!AB1795="","",'S.D.PASTE SHEET'!AB1795)</f>
        <v/>
      </c>
      <c s="90" t="str">
        <f>IF('S.D.PASTE SHEET'!AC1795="","",'S.D.PASTE SHEET'!AC1795)</f>
        <v/>
      </c>
      <c s="90" t="str">
        <f>IF('S.D.PASTE SHEET'!AD1795="","",'S.D.PASTE SHEET'!AD1795)</f>
        <v/>
      </c>
      <c s="34"/>
      <c s="32" t="str">
        <f>IF(AK1795="","",IF(AK1795&gt;0,COUNT($AG$2:AG1795),""))</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5" s="32" t="str">
        <f>IF(BC1795="","",IF(BC1795&gt;0,COUNT($AY$2:AY1795),""))</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796" spans="1:66" ht="15.75" customHeight="1">
      <c r="A1796" s="90" t="str">
        <f>IF('S.D.PASTE SHEET'!A1796="","",'S.D.PASTE SHEET'!A1796)</f>
        <v/>
      </c>
      <c s="90" t="str">
        <f>IF('S.D.PASTE SHEET'!B1796="","",'S.D.PASTE SHEET'!B1796)</f>
        <v/>
      </c>
      <c s="90" t="str">
        <f>IF('S.D.PASTE SHEET'!C1796="","",'S.D.PASTE SHEET'!C1796)</f>
        <v/>
      </c>
      <c s="91" t="str">
        <f>IF('S.D.PASTE SHEET'!D1796="","",'S.D.PASTE SHEET'!D1796)</f>
        <v/>
      </c>
      <c s="90" t="str">
        <f>IF('S.D.PASTE SHEET'!E1796="","",UPPER('S.D.PASTE SHEET'!E1796))</f>
        <v/>
      </c>
      <c s="90" t="str">
        <f>IF('S.D.PASTE SHEET'!F1796="","",'S.D.PASTE SHEET'!F1796)</f>
        <v/>
      </c>
      <c s="90" t="str">
        <f>IF('S.D.PASTE SHEET'!G1796="","",UPPER('S.D.PASTE SHEET'!G1796))</f>
        <v/>
      </c>
      <c s="90" t="str">
        <f>IF('S.D.PASTE SHEET'!H1796="","",UPPER('S.D.PASTE SHEET'!H1796))</f>
        <v/>
      </c>
      <c s="90" t="str">
        <f>IF('S.D.PASTE SHEET'!I1796="","",'S.D.PASTE SHEET'!I1796)</f>
        <v/>
      </c>
      <c s="91" t="str">
        <f>IF('S.D.PASTE SHEET'!J1796="","",'S.D.PASTE SHEET'!J1796)</f>
        <v/>
      </c>
      <c s="90" t="str">
        <f>IF('S.D.PASTE SHEET'!K1796="","",'S.D.PASTE SHEET'!K1796)</f>
        <v/>
      </c>
      <c s="90" t="str">
        <f>IF('S.D.PASTE SHEET'!L1796="","",'S.D.PASTE SHEET'!L1796)</f>
        <v/>
      </c>
      <c s="90" t="str">
        <f>IF('S.D.PASTE SHEET'!M1796="","",'S.D.PASTE SHEET'!M1796)</f>
        <v/>
      </c>
      <c s="90" t="str">
        <f>IF('S.D.PASTE SHEET'!N1796="","",'S.D.PASTE SHEET'!N1796)</f>
        <v/>
      </c>
      <c s="90" t="str">
        <f>IF('S.D.PASTE SHEET'!O1796="","",'S.D.PASTE SHEET'!O1796)</f>
        <v/>
      </c>
      <c s="90" t="str">
        <f>IF('S.D.PASTE SHEET'!P1796="","",'S.D.PASTE SHEET'!P1796)</f>
        <v/>
      </c>
      <c s="90" t="str">
        <f>IF('S.D.PASTE SHEET'!Q1796="","",'S.D.PASTE SHEET'!Q1796)</f>
        <v/>
      </c>
      <c s="90" t="str">
        <f>IF('S.D.PASTE SHEET'!R1796="","",'S.D.PASTE SHEET'!R1796)</f>
        <v/>
      </c>
      <c s="90" t="str">
        <f>IF('S.D.PASTE SHEET'!S1796="","",'S.D.PASTE SHEET'!S1796)</f>
        <v/>
      </c>
      <c s="90" t="str">
        <f>IF('S.D.PASTE SHEET'!T1796="","",'S.D.PASTE SHEET'!T1796)</f>
        <v/>
      </c>
      <c s="90" t="str">
        <f>IF('S.D.PASTE SHEET'!U1796="","",'S.D.PASTE SHEET'!U1796)</f>
        <v/>
      </c>
      <c s="90" t="str">
        <f>IF('S.D.PASTE SHEET'!V1796="","",'S.D.PASTE SHEET'!V1796)</f>
        <v/>
      </c>
      <c s="90" t="str">
        <f>IF('S.D.PASTE SHEET'!W1796="","",'S.D.PASTE SHEET'!W1796)</f>
        <v/>
      </c>
      <c s="90" t="str">
        <f>IF('S.D.PASTE SHEET'!X1796="","",'S.D.PASTE SHEET'!X1796)</f>
        <v/>
      </c>
      <c s="90" t="str">
        <f>IF('S.D.PASTE SHEET'!Y1796="","",'S.D.PASTE SHEET'!Y1796)</f>
        <v/>
      </c>
      <c s="90" t="str">
        <f>IF('S.D.PASTE SHEET'!Z1796="","",'S.D.PASTE SHEET'!Z1796)</f>
        <v/>
      </c>
      <c s="90" t="str">
        <f>IF('S.D.PASTE SHEET'!AA1796="","",'S.D.PASTE SHEET'!AA1796)</f>
        <v/>
      </c>
      <c s="90" t="str">
        <f>IF('S.D.PASTE SHEET'!AB1796="","",'S.D.PASTE SHEET'!AB1796)</f>
        <v/>
      </c>
      <c s="90" t="str">
        <f>IF('S.D.PASTE SHEET'!AC1796="","",'S.D.PASTE SHEET'!AC1796)</f>
        <v/>
      </c>
      <c s="90" t="str">
        <f>IF('S.D.PASTE SHEET'!AD1796="","",'S.D.PASTE SHEET'!AD1796)</f>
        <v/>
      </c>
      <c s="34"/>
      <c s="32" t="str">
        <f>IF(AK1796="","",IF(AK1796&gt;0,COUNT($AG$2:AG1796),""))</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6" s="32" t="str">
        <f>IF(BC1796="","",IF(BC1796&gt;0,COUNT($AY$2:AY1796),""))</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797" spans="1:66" ht="15.75" customHeight="1">
      <c r="A1797" s="90" t="str">
        <f>IF('S.D.PASTE SHEET'!A1797="","",'S.D.PASTE SHEET'!A1797)</f>
        <v/>
      </c>
      <c s="90" t="str">
        <f>IF('S.D.PASTE SHEET'!B1797="","",'S.D.PASTE SHEET'!B1797)</f>
        <v/>
      </c>
      <c s="90" t="str">
        <f>IF('S.D.PASTE SHEET'!C1797="","",'S.D.PASTE SHEET'!C1797)</f>
        <v/>
      </c>
      <c s="91" t="str">
        <f>IF('S.D.PASTE SHEET'!D1797="","",'S.D.PASTE SHEET'!D1797)</f>
        <v/>
      </c>
      <c s="90" t="str">
        <f>IF('S.D.PASTE SHEET'!E1797="","",UPPER('S.D.PASTE SHEET'!E1797))</f>
        <v/>
      </c>
      <c s="90" t="str">
        <f>IF('S.D.PASTE SHEET'!F1797="","",'S.D.PASTE SHEET'!F1797)</f>
        <v/>
      </c>
      <c s="90" t="str">
        <f>IF('S.D.PASTE SHEET'!G1797="","",UPPER('S.D.PASTE SHEET'!G1797))</f>
        <v/>
      </c>
      <c s="90" t="str">
        <f>IF('S.D.PASTE SHEET'!H1797="","",UPPER('S.D.PASTE SHEET'!H1797))</f>
        <v/>
      </c>
      <c s="90" t="str">
        <f>IF('S.D.PASTE SHEET'!I1797="","",'S.D.PASTE SHEET'!I1797)</f>
        <v/>
      </c>
      <c s="91" t="str">
        <f>IF('S.D.PASTE SHEET'!J1797="","",'S.D.PASTE SHEET'!J1797)</f>
        <v/>
      </c>
      <c s="90" t="str">
        <f>IF('S.D.PASTE SHEET'!K1797="","",'S.D.PASTE SHEET'!K1797)</f>
        <v/>
      </c>
      <c s="90" t="str">
        <f>IF('S.D.PASTE SHEET'!L1797="","",'S.D.PASTE SHEET'!L1797)</f>
        <v/>
      </c>
      <c s="90" t="str">
        <f>IF('S.D.PASTE SHEET'!M1797="","",'S.D.PASTE SHEET'!M1797)</f>
        <v/>
      </c>
      <c s="90" t="str">
        <f>IF('S.D.PASTE SHEET'!N1797="","",'S.D.PASTE SHEET'!N1797)</f>
        <v/>
      </c>
      <c s="90" t="str">
        <f>IF('S.D.PASTE SHEET'!O1797="","",'S.D.PASTE SHEET'!O1797)</f>
        <v/>
      </c>
      <c s="90" t="str">
        <f>IF('S.D.PASTE SHEET'!P1797="","",'S.D.PASTE SHEET'!P1797)</f>
        <v/>
      </c>
      <c s="90" t="str">
        <f>IF('S.D.PASTE SHEET'!Q1797="","",'S.D.PASTE SHEET'!Q1797)</f>
        <v/>
      </c>
      <c s="90" t="str">
        <f>IF('S.D.PASTE SHEET'!R1797="","",'S.D.PASTE SHEET'!R1797)</f>
        <v/>
      </c>
      <c s="90" t="str">
        <f>IF('S.D.PASTE SHEET'!S1797="","",'S.D.PASTE SHEET'!S1797)</f>
        <v/>
      </c>
      <c s="90" t="str">
        <f>IF('S.D.PASTE SHEET'!T1797="","",'S.D.PASTE SHEET'!T1797)</f>
        <v/>
      </c>
      <c s="90" t="str">
        <f>IF('S.D.PASTE SHEET'!U1797="","",'S.D.PASTE SHEET'!U1797)</f>
        <v/>
      </c>
      <c s="90" t="str">
        <f>IF('S.D.PASTE SHEET'!V1797="","",'S.D.PASTE SHEET'!V1797)</f>
        <v/>
      </c>
      <c s="90" t="str">
        <f>IF('S.D.PASTE SHEET'!W1797="","",'S.D.PASTE SHEET'!W1797)</f>
        <v/>
      </c>
      <c s="90" t="str">
        <f>IF('S.D.PASTE SHEET'!X1797="","",'S.D.PASTE SHEET'!X1797)</f>
        <v/>
      </c>
      <c s="90" t="str">
        <f>IF('S.D.PASTE SHEET'!Y1797="","",'S.D.PASTE SHEET'!Y1797)</f>
        <v/>
      </c>
      <c s="90" t="str">
        <f>IF('S.D.PASTE SHEET'!Z1797="","",'S.D.PASTE SHEET'!Z1797)</f>
        <v/>
      </c>
      <c s="90" t="str">
        <f>IF('S.D.PASTE SHEET'!AA1797="","",'S.D.PASTE SHEET'!AA1797)</f>
        <v/>
      </c>
      <c s="90" t="str">
        <f>IF('S.D.PASTE SHEET'!AB1797="","",'S.D.PASTE SHEET'!AB1797)</f>
        <v/>
      </c>
      <c s="90" t="str">
        <f>IF('S.D.PASTE SHEET'!AC1797="","",'S.D.PASTE SHEET'!AC1797)</f>
        <v/>
      </c>
      <c s="90" t="str">
        <f>IF('S.D.PASTE SHEET'!AD1797="","",'S.D.PASTE SHEET'!AD1797)</f>
        <v/>
      </c>
      <c s="34"/>
      <c s="32" t="str">
        <f>IF(AK1797="","",IF(AK1797&gt;0,COUNT($AG$2:AG1797),""))</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7" s="32" t="str">
        <f>IF(BC1797="","",IF(BC1797&gt;0,COUNT($AY$2:AY1797),""))</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798" spans="1:66" ht="15.75" customHeight="1">
      <c r="A1798" s="90" t="str">
        <f>IF('S.D.PASTE SHEET'!A1798="","",'S.D.PASTE SHEET'!A1798)</f>
        <v/>
      </c>
      <c s="90" t="str">
        <f>IF('S.D.PASTE SHEET'!B1798="","",'S.D.PASTE SHEET'!B1798)</f>
        <v/>
      </c>
      <c s="90" t="str">
        <f>IF('S.D.PASTE SHEET'!C1798="","",'S.D.PASTE SHEET'!C1798)</f>
        <v/>
      </c>
      <c s="91" t="str">
        <f>IF('S.D.PASTE SHEET'!D1798="","",'S.D.PASTE SHEET'!D1798)</f>
        <v/>
      </c>
      <c s="90" t="str">
        <f>IF('S.D.PASTE SHEET'!E1798="","",UPPER('S.D.PASTE SHEET'!E1798))</f>
        <v/>
      </c>
      <c s="90" t="str">
        <f>IF('S.D.PASTE SHEET'!F1798="","",'S.D.PASTE SHEET'!F1798)</f>
        <v/>
      </c>
      <c s="90" t="str">
        <f>IF('S.D.PASTE SHEET'!G1798="","",UPPER('S.D.PASTE SHEET'!G1798))</f>
        <v/>
      </c>
      <c s="90" t="str">
        <f>IF('S.D.PASTE SHEET'!H1798="","",UPPER('S.D.PASTE SHEET'!H1798))</f>
        <v/>
      </c>
      <c s="90" t="str">
        <f>IF('S.D.PASTE SHEET'!I1798="","",'S.D.PASTE SHEET'!I1798)</f>
        <v/>
      </c>
      <c s="91" t="str">
        <f>IF('S.D.PASTE SHEET'!J1798="","",'S.D.PASTE SHEET'!J1798)</f>
        <v/>
      </c>
      <c s="90" t="str">
        <f>IF('S.D.PASTE SHEET'!K1798="","",'S.D.PASTE SHEET'!K1798)</f>
        <v/>
      </c>
      <c s="90" t="str">
        <f>IF('S.D.PASTE SHEET'!L1798="","",'S.D.PASTE SHEET'!L1798)</f>
        <v/>
      </c>
      <c s="90" t="str">
        <f>IF('S.D.PASTE SHEET'!M1798="","",'S.D.PASTE SHEET'!M1798)</f>
        <v/>
      </c>
      <c s="90" t="str">
        <f>IF('S.D.PASTE SHEET'!N1798="","",'S.D.PASTE SHEET'!N1798)</f>
        <v/>
      </c>
      <c s="90" t="str">
        <f>IF('S.D.PASTE SHEET'!O1798="","",'S.D.PASTE SHEET'!O1798)</f>
        <v/>
      </c>
      <c s="90" t="str">
        <f>IF('S.D.PASTE SHEET'!P1798="","",'S.D.PASTE SHEET'!P1798)</f>
        <v/>
      </c>
      <c s="90" t="str">
        <f>IF('S.D.PASTE SHEET'!Q1798="","",'S.D.PASTE SHEET'!Q1798)</f>
        <v/>
      </c>
      <c s="90" t="str">
        <f>IF('S.D.PASTE SHEET'!R1798="","",'S.D.PASTE SHEET'!R1798)</f>
        <v/>
      </c>
      <c s="90" t="str">
        <f>IF('S.D.PASTE SHEET'!S1798="","",'S.D.PASTE SHEET'!S1798)</f>
        <v/>
      </c>
      <c s="90" t="str">
        <f>IF('S.D.PASTE SHEET'!T1798="","",'S.D.PASTE SHEET'!T1798)</f>
        <v/>
      </c>
      <c s="90" t="str">
        <f>IF('S.D.PASTE SHEET'!U1798="","",'S.D.PASTE SHEET'!U1798)</f>
        <v/>
      </c>
      <c s="90" t="str">
        <f>IF('S.D.PASTE SHEET'!V1798="","",'S.D.PASTE SHEET'!V1798)</f>
        <v/>
      </c>
      <c s="90" t="str">
        <f>IF('S.D.PASTE SHEET'!W1798="","",'S.D.PASTE SHEET'!W1798)</f>
        <v/>
      </c>
      <c s="90" t="str">
        <f>IF('S.D.PASTE SHEET'!X1798="","",'S.D.PASTE SHEET'!X1798)</f>
        <v/>
      </c>
      <c s="90" t="str">
        <f>IF('S.D.PASTE SHEET'!Y1798="","",'S.D.PASTE SHEET'!Y1798)</f>
        <v/>
      </c>
      <c s="90" t="str">
        <f>IF('S.D.PASTE SHEET'!Z1798="","",'S.D.PASTE SHEET'!Z1798)</f>
        <v/>
      </c>
      <c s="90" t="str">
        <f>IF('S.D.PASTE SHEET'!AA1798="","",'S.D.PASTE SHEET'!AA1798)</f>
        <v/>
      </c>
      <c s="90" t="str">
        <f>IF('S.D.PASTE SHEET'!AB1798="","",'S.D.PASTE SHEET'!AB1798)</f>
        <v/>
      </c>
      <c s="90" t="str">
        <f>IF('S.D.PASTE SHEET'!AC1798="","",'S.D.PASTE SHEET'!AC1798)</f>
        <v/>
      </c>
      <c s="90" t="str">
        <f>IF('S.D.PASTE SHEET'!AD1798="","",'S.D.PASTE SHEET'!AD1798)</f>
        <v/>
      </c>
      <c s="34"/>
      <c s="32" t="str">
        <f>IF(AK1798="","",IF(AK1798&gt;0,COUNT($AG$2:AG1798),""))</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8" s="32" t="str">
        <f>IF(BC1798="","",IF(BC1798&gt;0,COUNT($AY$2:AY1798),""))</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799" spans="1:66" ht="15.75" customHeight="1">
      <c r="A1799" s="90" t="str">
        <f>IF('S.D.PASTE SHEET'!A1799="","",'S.D.PASTE SHEET'!A1799)</f>
        <v/>
      </c>
      <c s="90" t="str">
        <f>IF('S.D.PASTE SHEET'!B1799="","",'S.D.PASTE SHEET'!B1799)</f>
        <v/>
      </c>
      <c s="90" t="str">
        <f>IF('S.D.PASTE SHEET'!C1799="","",'S.D.PASTE SHEET'!C1799)</f>
        <v/>
      </c>
      <c s="91" t="str">
        <f>IF('S.D.PASTE SHEET'!D1799="","",'S.D.PASTE SHEET'!D1799)</f>
        <v/>
      </c>
      <c s="90" t="str">
        <f>IF('S.D.PASTE SHEET'!E1799="","",UPPER('S.D.PASTE SHEET'!E1799))</f>
        <v/>
      </c>
      <c s="90" t="str">
        <f>IF('S.D.PASTE SHEET'!F1799="","",'S.D.PASTE SHEET'!F1799)</f>
        <v/>
      </c>
      <c s="90" t="str">
        <f>IF('S.D.PASTE SHEET'!G1799="","",UPPER('S.D.PASTE SHEET'!G1799))</f>
        <v/>
      </c>
      <c s="90" t="str">
        <f>IF('S.D.PASTE SHEET'!H1799="","",UPPER('S.D.PASTE SHEET'!H1799))</f>
        <v/>
      </c>
      <c s="90" t="str">
        <f>IF('S.D.PASTE SHEET'!I1799="","",'S.D.PASTE SHEET'!I1799)</f>
        <v/>
      </c>
      <c s="91" t="str">
        <f>IF('S.D.PASTE SHEET'!J1799="","",'S.D.PASTE SHEET'!J1799)</f>
        <v/>
      </c>
      <c s="90" t="str">
        <f>IF('S.D.PASTE SHEET'!K1799="","",'S.D.PASTE SHEET'!K1799)</f>
        <v/>
      </c>
      <c s="90" t="str">
        <f>IF('S.D.PASTE SHEET'!L1799="","",'S.D.PASTE SHEET'!L1799)</f>
        <v/>
      </c>
      <c s="90" t="str">
        <f>IF('S.D.PASTE SHEET'!M1799="","",'S.D.PASTE SHEET'!M1799)</f>
        <v/>
      </c>
      <c s="90" t="str">
        <f>IF('S.D.PASTE SHEET'!N1799="","",'S.D.PASTE SHEET'!N1799)</f>
        <v/>
      </c>
      <c s="90" t="str">
        <f>IF('S.D.PASTE SHEET'!O1799="","",'S.D.PASTE SHEET'!O1799)</f>
        <v/>
      </c>
      <c s="90" t="str">
        <f>IF('S.D.PASTE SHEET'!P1799="","",'S.D.PASTE SHEET'!P1799)</f>
        <v/>
      </c>
      <c s="90" t="str">
        <f>IF('S.D.PASTE SHEET'!Q1799="","",'S.D.PASTE SHEET'!Q1799)</f>
        <v/>
      </c>
      <c s="90" t="str">
        <f>IF('S.D.PASTE SHEET'!R1799="","",'S.D.PASTE SHEET'!R1799)</f>
        <v/>
      </c>
      <c s="90" t="str">
        <f>IF('S.D.PASTE SHEET'!S1799="","",'S.D.PASTE SHEET'!S1799)</f>
        <v/>
      </c>
      <c s="90" t="str">
        <f>IF('S.D.PASTE SHEET'!T1799="","",'S.D.PASTE SHEET'!T1799)</f>
        <v/>
      </c>
      <c s="90" t="str">
        <f>IF('S.D.PASTE SHEET'!U1799="","",'S.D.PASTE SHEET'!U1799)</f>
        <v/>
      </c>
      <c s="90" t="str">
        <f>IF('S.D.PASTE SHEET'!V1799="","",'S.D.PASTE SHEET'!V1799)</f>
        <v/>
      </c>
      <c s="90" t="str">
        <f>IF('S.D.PASTE SHEET'!W1799="","",'S.D.PASTE SHEET'!W1799)</f>
        <v/>
      </c>
      <c s="90" t="str">
        <f>IF('S.D.PASTE SHEET'!X1799="","",'S.D.PASTE SHEET'!X1799)</f>
        <v/>
      </c>
      <c s="90" t="str">
        <f>IF('S.D.PASTE SHEET'!Y1799="","",'S.D.PASTE SHEET'!Y1799)</f>
        <v/>
      </c>
      <c s="90" t="str">
        <f>IF('S.D.PASTE SHEET'!Z1799="","",'S.D.PASTE SHEET'!Z1799)</f>
        <v/>
      </c>
      <c s="90" t="str">
        <f>IF('S.D.PASTE SHEET'!AA1799="","",'S.D.PASTE SHEET'!AA1799)</f>
        <v/>
      </c>
      <c s="90" t="str">
        <f>IF('S.D.PASTE SHEET'!AB1799="","",'S.D.PASTE SHEET'!AB1799)</f>
        <v/>
      </c>
      <c s="90" t="str">
        <f>IF('S.D.PASTE SHEET'!AC1799="","",'S.D.PASTE SHEET'!AC1799)</f>
        <v/>
      </c>
      <c s="90" t="str">
        <f>IF('S.D.PASTE SHEET'!AD1799="","",'S.D.PASTE SHEET'!AD1799)</f>
        <v/>
      </c>
      <c s="34"/>
      <c s="32" t="str">
        <f>IF(AK1799="","",IF(AK1799&gt;0,COUNT($AG$2:AG1799),""))</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799" s="32" t="str">
        <f>IF(BC1799="","",IF(BC1799&gt;0,COUNT($AY$2:AY1799),""))</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0" spans="1:66" ht="15.75" customHeight="1">
      <c r="A1800" s="90" t="str">
        <f>IF('S.D.PASTE SHEET'!A1800="","",'S.D.PASTE SHEET'!A1800)</f>
        <v/>
      </c>
      <c s="90" t="str">
        <f>IF('S.D.PASTE SHEET'!B1800="","",'S.D.PASTE SHEET'!B1800)</f>
        <v/>
      </c>
      <c s="90" t="str">
        <f>IF('S.D.PASTE SHEET'!C1800="","",'S.D.PASTE SHEET'!C1800)</f>
        <v/>
      </c>
      <c s="91" t="str">
        <f>IF('S.D.PASTE SHEET'!D1800="","",'S.D.PASTE SHEET'!D1800)</f>
        <v/>
      </c>
      <c s="90" t="str">
        <f>IF('S.D.PASTE SHEET'!E1800="","",UPPER('S.D.PASTE SHEET'!E1800))</f>
        <v/>
      </c>
      <c s="90" t="str">
        <f>IF('S.D.PASTE SHEET'!F1800="","",'S.D.PASTE SHEET'!F1800)</f>
        <v/>
      </c>
      <c s="90" t="str">
        <f>IF('S.D.PASTE SHEET'!G1800="","",UPPER('S.D.PASTE SHEET'!G1800))</f>
        <v/>
      </c>
      <c s="90" t="str">
        <f>IF('S.D.PASTE SHEET'!H1800="","",UPPER('S.D.PASTE SHEET'!H1800))</f>
        <v/>
      </c>
      <c s="90" t="str">
        <f>IF('S.D.PASTE SHEET'!I1800="","",'S.D.PASTE SHEET'!I1800)</f>
        <v/>
      </c>
      <c s="91" t="str">
        <f>IF('S.D.PASTE SHEET'!J1800="","",'S.D.PASTE SHEET'!J1800)</f>
        <v/>
      </c>
      <c s="90" t="str">
        <f>IF('S.D.PASTE SHEET'!K1800="","",'S.D.PASTE SHEET'!K1800)</f>
        <v/>
      </c>
      <c s="90" t="str">
        <f>IF('S.D.PASTE SHEET'!L1800="","",'S.D.PASTE SHEET'!L1800)</f>
        <v/>
      </c>
      <c s="90" t="str">
        <f>IF('S.D.PASTE SHEET'!M1800="","",'S.D.PASTE SHEET'!M1800)</f>
        <v/>
      </c>
      <c s="90" t="str">
        <f>IF('S.D.PASTE SHEET'!N1800="","",'S.D.PASTE SHEET'!N1800)</f>
        <v/>
      </c>
      <c s="90" t="str">
        <f>IF('S.D.PASTE SHEET'!O1800="","",'S.D.PASTE SHEET'!O1800)</f>
        <v/>
      </c>
      <c s="90" t="str">
        <f>IF('S.D.PASTE SHEET'!P1800="","",'S.D.PASTE SHEET'!P1800)</f>
        <v/>
      </c>
      <c s="90" t="str">
        <f>IF('S.D.PASTE SHEET'!Q1800="","",'S.D.PASTE SHEET'!Q1800)</f>
        <v/>
      </c>
      <c s="90" t="str">
        <f>IF('S.D.PASTE SHEET'!R1800="","",'S.D.PASTE SHEET'!R1800)</f>
        <v/>
      </c>
      <c s="90" t="str">
        <f>IF('S.D.PASTE SHEET'!S1800="","",'S.D.PASTE SHEET'!S1800)</f>
        <v/>
      </c>
      <c s="90" t="str">
        <f>IF('S.D.PASTE SHEET'!T1800="","",'S.D.PASTE SHEET'!T1800)</f>
        <v/>
      </c>
      <c s="90" t="str">
        <f>IF('S.D.PASTE SHEET'!U1800="","",'S.D.PASTE SHEET'!U1800)</f>
        <v/>
      </c>
      <c s="90" t="str">
        <f>IF('S.D.PASTE SHEET'!V1800="","",'S.D.PASTE SHEET'!V1800)</f>
        <v/>
      </c>
      <c s="90" t="str">
        <f>IF('S.D.PASTE SHEET'!W1800="","",'S.D.PASTE SHEET'!W1800)</f>
        <v/>
      </c>
      <c s="90" t="str">
        <f>IF('S.D.PASTE SHEET'!X1800="","",'S.D.PASTE SHEET'!X1800)</f>
        <v/>
      </c>
      <c s="90" t="str">
        <f>IF('S.D.PASTE SHEET'!Y1800="","",'S.D.PASTE SHEET'!Y1800)</f>
        <v/>
      </c>
      <c s="90" t="str">
        <f>IF('S.D.PASTE SHEET'!Z1800="","",'S.D.PASTE SHEET'!Z1800)</f>
        <v/>
      </c>
      <c s="90" t="str">
        <f>IF('S.D.PASTE SHEET'!AA1800="","",'S.D.PASTE SHEET'!AA1800)</f>
        <v/>
      </c>
      <c s="90" t="str">
        <f>IF('S.D.PASTE SHEET'!AB1800="","",'S.D.PASTE SHEET'!AB1800)</f>
        <v/>
      </c>
      <c s="90" t="str">
        <f>IF('S.D.PASTE SHEET'!AC1800="","",'S.D.PASTE SHEET'!AC1800)</f>
        <v/>
      </c>
      <c s="90" t="str">
        <f>IF('S.D.PASTE SHEET'!AD1800="","",'S.D.PASTE SHEET'!AD1800)</f>
        <v/>
      </c>
      <c s="34"/>
      <c s="32" t="str">
        <f>IF(AK1800="","",IF(AK1800&gt;0,COUNT($AG$2:AG1800),""))</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0" s="32" t="str">
        <f>IF(BC1800="","",IF(BC1800&gt;0,COUNT($AY$2:AY1800),""))</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1" spans="1:66" ht="15.75" customHeight="1">
      <c r="A1801" s="90" t="str">
        <f>IF('S.D.PASTE SHEET'!A1801="","",'S.D.PASTE SHEET'!A1801)</f>
        <v/>
      </c>
      <c s="90" t="str">
        <f>IF('S.D.PASTE SHEET'!B1801="","",'S.D.PASTE SHEET'!B1801)</f>
        <v/>
      </c>
      <c s="90" t="str">
        <f>IF('S.D.PASTE SHEET'!C1801="","",'S.D.PASTE SHEET'!C1801)</f>
        <v/>
      </c>
      <c s="91" t="str">
        <f>IF('S.D.PASTE SHEET'!D1801="","",'S.D.PASTE SHEET'!D1801)</f>
        <v/>
      </c>
      <c s="90" t="str">
        <f>IF('S.D.PASTE SHEET'!E1801="","",UPPER('S.D.PASTE SHEET'!E1801))</f>
        <v/>
      </c>
      <c s="90" t="str">
        <f>IF('S.D.PASTE SHEET'!F1801="","",'S.D.PASTE SHEET'!F1801)</f>
        <v/>
      </c>
      <c s="90" t="str">
        <f>IF('S.D.PASTE SHEET'!G1801="","",UPPER('S.D.PASTE SHEET'!G1801))</f>
        <v/>
      </c>
      <c s="90" t="str">
        <f>IF('S.D.PASTE SHEET'!H1801="","",UPPER('S.D.PASTE SHEET'!H1801))</f>
        <v/>
      </c>
      <c s="90" t="str">
        <f>IF('S.D.PASTE SHEET'!I1801="","",'S.D.PASTE SHEET'!I1801)</f>
        <v/>
      </c>
      <c s="91" t="str">
        <f>IF('S.D.PASTE SHEET'!J1801="","",'S.D.PASTE SHEET'!J1801)</f>
        <v/>
      </c>
      <c s="90" t="str">
        <f>IF('S.D.PASTE SHEET'!K1801="","",'S.D.PASTE SHEET'!K1801)</f>
        <v/>
      </c>
      <c s="90" t="str">
        <f>IF('S.D.PASTE SHEET'!L1801="","",'S.D.PASTE SHEET'!L1801)</f>
        <v/>
      </c>
      <c s="90" t="str">
        <f>IF('S.D.PASTE SHEET'!M1801="","",'S.D.PASTE SHEET'!M1801)</f>
        <v/>
      </c>
      <c s="90" t="str">
        <f>IF('S.D.PASTE SHEET'!N1801="","",'S.D.PASTE SHEET'!N1801)</f>
        <v/>
      </c>
      <c s="90" t="str">
        <f>IF('S.D.PASTE SHEET'!O1801="","",'S.D.PASTE SHEET'!O1801)</f>
        <v/>
      </c>
      <c s="90" t="str">
        <f>IF('S.D.PASTE SHEET'!P1801="","",'S.D.PASTE SHEET'!P1801)</f>
        <v/>
      </c>
      <c s="90" t="str">
        <f>IF('S.D.PASTE SHEET'!Q1801="","",'S.D.PASTE SHEET'!Q1801)</f>
        <v/>
      </c>
      <c s="90" t="str">
        <f>IF('S.D.PASTE SHEET'!R1801="","",'S.D.PASTE SHEET'!R1801)</f>
        <v/>
      </c>
      <c s="90" t="str">
        <f>IF('S.D.PASTE SHEET'!S1801="","",'S.D.PASTE SHEET'!S1801)</f>
        <v/>
      </c>
      <c s="90" t="str">
        <f>IF('S.D.PASTE SHEET'!T1801="","",'S.D.PASTE SHEET'!T1801)</f>
        <v/>
      </c>
      <c s="90" t="str">
        <f>IF('S.D.PASTE SHEET'!U1801="","",'S.D.PASTE SHEET'!U1801)</f>
        <v/>
      </c>
      <c s="90" t="str">
        <f>IF('S.D.PASTE SHEET'!V1801="","",'S.D.PASTE SHEET'!V1801)</f>
        <v/>
      </c>
      <c s="90" t="str">
        <f>IF('S.D.PASTE SHEET'!W1801="","",'S.D.PASTE SHEET'!W1801)</f>
        <v/>
      </c>
      <c s="90" t="str">
        <f>IF('S.D.PASTE SHEET'!X1801="","",'S.D.PASTE SHEET'!X1801)</f>
        <v/>
      </c>
      <c s="90" t="str">
        <f>IF('S.D.PASTE SHEET'!Y1801="","",'S.D.PASTE SHEET'!Y1801)</f>
        <v/>
      </c>
      <c s="90" t="str">
        <f>IF('S.D.PASTE SHEET'!Z1801="","",'S.D.PASTE SHEET'!Z1801)</f>
        <v/>
      </c>
      <c s="90" t="str">
        <f>IF('S.D.PASTE SHEET'!AA1801="","",'S.D.PASTE SHEET'!AA1801)</f>
        <v/>
      </c>
      <c s="90" t="str">
        <f>IF('S.D.PASTE SHEET'!AB1801="","",'S.D.PASTE SHEET'!AB1801)</f>
        <v/>
      </c>
      <c s="90" t="str">
        <f>IF('S.D.PASTE SHEET'!AC1801="","",'S.D.PASTE SHEET'!AC1801)</f>
        <v/>
      </c>
      <c s="90" t="str">
        <f>IF('S.D.PASTE SHEET'!AD1801="","",'S.D.PASTE SHEET'!AD1801)</f>
        <v/>
      </c>
      <c s="34"/>
      <c s="32" t="str">
        <f>IF(AK1801="","",IF(AK1801&gt;0,COUNT($AG$2:AG1801),""))</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1" s="32" t="str">
        <f>IF(BC1801="","",IF(BC1801&gt;0,COUNT($AY$2:AY1801),""))</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2" spans="1:66" ht="15.75" customHeight="1">
      <c r="A1802" s="90" t="str">
        <f>IF('S.D.PASTE SHEET'!A1802="","",'S.D.PASTE SHEET'!A1802)</f>
        <v/>
      </c>
      <c s="90" t="str">
        <f>IF('S.D.PASTE SHEET'!B1802="","",'S.D.PASTE SHEET'!B1802)</f>
        <v/>
      </c>
      <c s="90" t="str">
        <f>IF('S.D.PASTE SHEET'!C1802="","",'S.D.PASTE SHEET'!C1802)</f>
        <v/>
      </c>
      <c s="91" t="str">
        <f>IF('S.D.PASTE SHEET'!D1802="","",'S.D.PASTE SHEET'!D1802)</f>
        <v/>
      </c>
      <c s="90" t="str">
        <f>IF('S.D.PASTE SHEET'!E1802="","",UPPER('S.D.PASTE SHEET'!E1802))</f>
        <v/>
      </c>
      <c s="90" t="str">
        <f>IF('S.D.PASTE SHEET'!F1802="","",'S.D.PASTE SHEET'!F1802)</f>
        <v/>
      </c>
      <c s="90" t="str">
        <f>IF('S.D.PASTE SHEET'!G1802="","",UPPER('S.D.PASTE SHEET'!G1802))</f>
        <v/>
      </c>
      <c s="90" t="str">
        <f>IF('S.D.PASTE SHEET'!H1802="","",UPPER('S.D.PASTE SHEET'!H1802))</f>
        <v/>
      </c>
      <c s="90" t="str">
        <f>IF('S.D.PASTE SHEET'!I1802="","",'S.D.PASTE SHEET'!I1802)</f>
        <v/>
      </c>
      <c s="91" t="str">
        <f>IF('S.D.PASTE SHEET'!J1802="","",'S.D.PASTE SHEET'!J1802)</f>
        <v/>
      </c>
      <c s="90" t="str">
        <f>IF('S.D.PASTE SHEET'!K1802="","",'S.D.PASTE SHEET'!K1802)</f>
        <v/>
      </c>
      <c s="90" t="str">
        <f>IF('S.D.PASTE SHEET'!L1802="","",'S.D.PASTE SHEET'!L1802)</f>
        <v/>
      </c>
      <c s="90" t="str">
        <f>IF('S.D.PASTE SHEET'!M1802="","",'S.D.PASTE SHEET'!M1802)</f>
        <v/>
      </c>
      <c s="90" t="str">
        <f>IF('S.D.PASTE SHEET'!N1802="","",'S.D.PASTE SHEET'!N1802)</f>
        <v/>
      </c>
      <c s="90" t="str">
        <f>IF('S.D.PASTE SHEET'!O1802="","",'S.D.PASTE SHEET'!O1802)</f>
        <v/>
      </c>
      <c s="90" t="str">
        <f>IF('S.D.PASTE SHEET'!P1802="","",'S.D.PASTE SHEET'!P1802)</f>
        <v/>
      </c>
      <c s="90" t="str">
        <f>IF('S.D.PASTE SHEET'!Q1802="","",'S.D.PASTE SHEET'!Q1802)</f>
        <v/>
      </c>
      <c s="90" t="str">
        <f>IF('S.D.PASTE SHEET'!R1802="","",'S.D.PASTE SHEET'!R1802)</f>
        <v/>
      </c>
      <c s="90" t="str">
        <f>IF('S.D.PASTE SHEET'!S1802="","",'S.D.PASTE SHEET'!S1802)</f>
        <v/>
      </c>
      <c s="90" t="str">
        <f>IF('S.D.PASTE SHEET'!T1802="","",'S.D.PASTE SHEET'!T1802)</f>
        <v/>
      </c>
      <c s="90" t="str">
        <f>IF('S.D.PASTE SHEET'!U1802="","",'S.D.PASTE SHEET'!U1802)</f>
        <v/>
      </c>
      <c s="90" t="str">
        <f>IF('S.D.PASTE SHEET'!V1802="","",'S.D.PASTE SHEET'!V1802)</f>
        <v/>
      </c>
      <c s="90" t="str">
        <f>IF('S.D.PASTE SHEET'!W1802="","",'S.D.PASTE SHEET'!W1802)</f>
        <v/>
      </c>
      <c s="90" t="str">
        <f>IF('S.D.PASTE SHEET'!X1802="","",'S.D.PASTE SHEET'!X1802)</f>
        <v/>
      </c>
      <c s="90" t="str">
        <f>IF('S.D.PASTE SHEET'!Y1802="","",'S.D.PASTE SHEET'!Y1802)</f>
        <v/>
      </c>
      <c s="90" t="str">
        <f>IF('S.D.PASTE SHEET'!Z1802="","",'S.D.PASTE SHEET'!Z1802)</f>
        <v/>
      </c>
      <c s="90" t="str">
        <f>IF('S.D.PASTE SHEET'!AA1802="","",'S.D.PASTE SHEET'!AA1802)</f>
        <v/>
      </c>
      <c s="90" t="str">
        <f>IF('S.D.PASTE SHEET'!AB1802="","",'S.D.PASTE SHEET'!AB1802)</f>
        <v/>
      </c>
      <c s="90" t="str">
        <f>IF('S.D.PASTE SHEET'!AC1802="","",'S.D.PASTE SHEET'!AC1802)</f>
        <v/>
      </c>
      <c s="90" t="str">
        <f>IF('S.D.PASTE SHEET'!AD1802="","",'S.D.PASTE SHEET'!AD1802)</f>
        <v/>
      </c>
      <c s="34"/>
      <c s="32" t="str">
        <f>IF(AK1802="","",IF(AK1802&gt;0,COUNT($AG$2:AG1802),""))</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2" s="32" t="str">
        <f>IF(BC1802="","",IF(BC1802&gt;0,COUNT($AY$2:AY1802),""))</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3" spans="1:66" ht="15.75" customHeight="1">
      <c r="A1803" s="90" t="str">
        <f>IF('S.D.PASTE SHEET'!A1803="","",'S.D.PASTE SHEET'!A1803)</f>
        <v/>
      </c>
      <c s="90" t="str">
        <f>IF('S.D.PASTE SHEET'!B1803="","",'S.D.PASTE SHEET'!B1803)</f>
        <v/>
      </c>
      <c s="90" t="str">
        <f>IF('S.D.PASTE SHEET'!C1803="","",'S.D.PASTE SHEET'!C1803)</f>
        <v/>
      </c>
      <c s="91" t="str">
        <f>IF('S.D.PASTE SHEET'!D1803="","",'S.D.PASTE SHEET'!D1803)</f>
        <v/>
      </c>
      <c s="90" t="str">
        <f>IF('S.D.PASTE SHEET'!E1803="","",UPPER('S.D.PASTE SHEET'!E1803))</f>
        <v/>
      </c>
      <c s="90" t="str">
        <f>IF('S.D.PASTE SHEET'!F1803="","",'S.D.PASTE SHEET'!F1803)</f>
        <v/>
      </c>
      <c s="90" t="str">
        <f>IF('S.D.PASTE SHEET'!G1803="","",UPPER('S.D.PASTE SHEET'!G1803))</f>
        <v/>
      </c>
      <c s="90" t="str">
        <f>IF('S.D.PASTE SHEET'!H1803="","",UPPER('S.D.PASTE SHEET'!H1803))</f>
        <v/>
      </c>
      <c s="90" t="str">
        <f>IF('S.D.PASTE SHEET'!I1803="","",'S.D.PASTE SHEET'!I1803)</f>
        <v/>
      </c>
      <c s="91" t="str">
        <f>IF('S.D.PASTE SHEET'!J1803="","",'S.D.PASTE SHEET'!J1803)</f>
        <v/>
      </c>
      <c s="90" t="str">
        <f>IF('S.D.PASTE SHEET'!K1803="","",'S.D.PASTE SHEET'!K1803)</f>
        <v/>
      </c>
      <c s="90" t="str">
        <f>IF('S.D.PASTE SHEET'!L1803="","",'S.D.PASTE SHEET'!L1803)</f>
        <v/>
      </c>
      <c s="90" t="str">
        <f>IF('S.D.PASTE SHEET'!M1803="","",'S.D.PASTE SHEET'!M1803)</f>
        <v/>
      </c>
      <c s="90" t="str">
        <f>IF('S.D.PASTE SHEET'!N1803="","",'S.D.PASTE SHEET'!N1803)</f>
        <v/>
      </c>
      <c s="90" t="str">
        <f>IF('S.D.PASTE SHEET'!O1803="","",'S.D.PASTE SHEET'!O1803)</f>
        <v/>
      </c>
      <c s="90" t="str">
        <f>IF('S.D.PASTE SHEET'!P1803="","",'S.D.PASTE SHEET'!P1803)</f>
        <v/>
      </c>
      <c s="90" t="str">
        <f>IF('S.D.PASTE SHEET'!Q1803="","",'S.D.PASTE SHEET'!Q1803)</f>
        <v/>
      </c>
      <c s="90" t="str">
        <f>IF('S.D.PASTE SHEET'!R1803="","",'S.D.PASTE SHEET'!R1803)</f>
        <v/>
      </c>
      <c s="90" t="str">
        <f>IF('S.D.PASTE SHEET'!S1803="","",'S.D.PASTE SHEET'!S1803)</f>
        <v/>
      </c>
      <c s="90" t="str">
        <f>IF('S.D.PASTE SHEET'!T1803="","",'S.D.PASTE SHEET'!T1803)</f>
        <v/>
      </c>
      <c s="90" t="str">
        <f>IF('S.D.PASTE SHEET'!U1803="","",'S.D.PASTE SHEET'!U1803)</f>
        <v/>
      </c>
      <c s="90" t="str">
        <f>IF('S.D.PASTE SHEET'!V1803="","",'S.D.PASTE SHEET'!V1803)</f>
        <v/>
      </c>
      <c s="90" t="str">
        <f>IF('S.D.PASTE SHEET'!W1803="","",'S.D.PASTE SHEET'!W1803)</f>
        <v/>
      </c>
      <c s="90" t="str">
        <f>IF('S.D.PASTE SHEET'!X1803="","",'S.D.PASTE SHEET'!X1803)</f>
        <v/>
      </c>
      <c s="90" t="str">
        <f>IF('S.D.PASTE SHEET'!Y1803="","",'S.D.PASTE SHEET'!Y1803)</f>
        <v/>
      </c>
      <c s="90" t="str">
        <f>IF('S.D.PASTE SHEET'!Z1803="","",'S.D.PASTE SHEET'!Z1803)</f>
        <v/>
      </c>
      <c s="90" t="str">
        <f>IF('S.D.PASTE SHEET'!AA1803="","",'S.D.PASTE SHEET'!AA1803)</f>
        <v/>
      </c>
      <c s="90" t="str">
        <f>IF('S.D.PASTE SHEET'!AB1803="","",'S.D.PASTE SHEET'!AB1803)</f>
        <v/>
      </c>
      <c s="90" t="str">
        <f>IF('S.D.PASTE SHEET'!AC1803="","",'S.D.PASTE SHEET'!AC1803)</f>
        <v/>
      </c>
      <c s="90" t="str">
        <f>IF('S.D.PASTE SHEET'!AD1803="","",'S.D.PASTE SHEET'!AD1803)</f>
        <v/>
      </c>
      <c s="34"/>
      <c s="32" t="str">
        <f>IF(AK1803="","",IF(AK1803&gt;0,COUNT($AG$2:AG1803),""))</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3" s="32" t="str">
        <f>IF(BC1803="","",IF(BC1803&gt;0,COUNT($AY$2:AY1803),""))</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4" spans="1:66" ht="15.75" customHeight="1">
      <c r="A1804" s="90" t="str">
        <f>IF('S.D.PASTE SHEET'!A1804="","",'S.D.PASTE SHEET'!A1804)</f>
        <v/>
      </c>
      <c s="90" t="str">
        <f>IF('S.D.PASTE SHEET'!B1804="","",'S.D.PASTE SHEET'!B1804)</f>
        <v/>
      </c>
      <c s="90" t="str">
        <f>IF('S.D.PASTE SHEET'!C1804="","",'S.D.PASTE SHEET'!C1804)</f>
        <v/>
      </c>
      <c s="91" t="str">
        <f>IF('S.D.PASTE SHEET'!D1804="","",'S.D.PASTE SHEET'!D1804)</f>
        <v/>
      </c>
      <c s="90" t="str">
        <f>IF('S.D.PASTE SHEET'!E1804="","",UPPER('S.D.PASTE SHEET'!E1804))</f>
        <v/>
      </c>
      <c s="90" t="str">
        <f>IF('S.D.PASTE SHEET'!F1804="","",'S.D.PASTE SHEET'!F1804)</f>
        <v/>
      </c>
      <c s="90" t="str">
        <f>IF('S.D.PASTE SHEET'!G1804="","",UPPER('S.D.PASTE SHEET'!G1804))</f>
        <v/>
      </c>
      <c s="90" t="str">
        <f>IF('S.D.PASTE SHEET'!H1804="","",UPPER('S.D.PASTE SHEET'!H1804))</f>
        <v/>
      </c>
      <c s="90" t="str">
        <f>IF('S.D.PASTE SHEET'!I1804="","",'S.D.PASTE SHEET'!I1804)</f>
        <v/>
      </c>
      <c s="91" t="str">
        <f>IF('S.D.PASTE SHEET'!J1804="","",'S.D.PASTE SHEET'!J1804)</f>
        <v/>
      </c>
      <c s="90" t="str">
        <f>IF('S.D.PASTE SHEET'!K1804="","",'S.D.PASTE SHEET'!K1804)</f>
        <v/>
      </c>
      <c s="90" t="str">
        <f>IF('S.D.PASTE SHEET'!L1804="","",'S.D.PASTE SHEET'!L1804)</f>
        <v/>
      </c>
      <c s="90" t="str">
        <f>IF('S.D.PASTE SHEET'!M1804="","",'S.D.PASTE SHEET'!M1804)</f>
        <v/>
      </c>
      <c s="90" t="str">
        <f>IF('S.D.PASTE SHEET'!N1804="","",'S.D.PASTE SHEET'!N1804)</f>
        <v/>
      </c>
      <c s="90" t="str">
        <f>IF('S.D.PASTE SHEET'!O1804="","",'S.D.PASTE SHEET'!O1804)</f>
        <v/>
      </c>
      <c s="90" t="str">
        <f>IF('S.D.PASTE SHEET'!P1804="","",'S.D.PASTE SHEET'!P1804)</f>
        <v/>
      </c>
      <c s="90" t="str">
        <f>IF('S.D.PASTE SHEET'!Q1804="","",'S.D.PASTE SHEET'!Q1804)</f>
        <v/>
      </c>
      <c s="90" t="str">
        <f>IF('S.D.PASTE SHEET'!R1804="","",'S.D.PASTE SHEET'!R1804)</f>
        <v/>
      </c>
      <c s="90" t="str">
        <f>IF('S.D.PASTE SHEET'!S1804="","",'S.D.PASTE SHEET'!S1804)</f>
        <v/>
      </c>
      <c s="90" t="str">
        <f>IF('S.D.PASTE SHEET'!T1804="","",'S.D.PASTE SHEET'!T1804)</f>
        <v/>
      </c>
      <c s="90" t="str">
        <f>IF('S.D.PASTE SHEET'!U1804="","",'S.D.PASTE SHEET'!U1804)</f>
        <v/>
      </c>
      <c s="90" t="str">
        <f>IF('S.D.PASTE SHEET'!V1804="","",'S.D.PASTE SHEET'!V1804)</f>
        <v/>
      </c>
      <c s="90" t="str">
        <f>IF('S.D.PASTE SHEET'!W1804="","",'S.D.PASTE SHEET'!W1804)</f>
        <v/>
      </c>
      <c s="90" t="str">
        <f>IF('S.D.PASTE SHEET'!X1804="","",'S.D.PASTE SHEET'!X1804)</f>
        <v/>
      </c>
      <c s="90" t="str">
        <f>IF('S.D.PASTE SHEET'!Y1804="","",'S.D.PASTE SHEET'!Y1804)</f>
        <v/>
      </c>
      <c s="90" t="str">
        <f>IF('S.D.PASTE SHEET'!Z1804="","",'S.D.PASTE SHEET'!Z1804)</f>
        <v/>
      </c>
      <c s="90" t="str">
        <f>IF('S.D.PASTE SHEET'!AA1804="","",'S.D.PASTE SHEET'!AA1804)</f>
        <v/>
      </c>
      <c s="90" t="str">
        <f>IF('S.D.PASTE SHEET'!AB1804="","",'S.D.PASTE SHEET'!AB1804)</f>
        <v/>
      </c>
      <c s="90" t="str">
        <f>IF('S.D.PASTE SHEET'!AC1804="","",'S.D.PASTE SHEET'!AC1804)</f>
        <v/>
      </c>
      <c s="90" t="str">
        <f>IF('S.D.PASTE SHEET'!AD1804="","",'S.D.PASTE SHEET'!AD1804)</f>
        <v/>
      </c>
      <c s="34"/>
      <c s="32" t="str">
        <f>IF(AK1804="","",IF(AK1804&gt;0,COUNT($AG$2:AG1804),""))</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4" s="32" t="str">
        <f>IF(BC1804="","",IF(BC1804&gt;0,COUNT($AY$2:AY1804),""))</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5" spans="1:66" ht="15.75" customHeight="1">
      <c r="A1805" s="90" t="str">
        <f>IF('S.D.PASTE SHEET'!A1805="","",'S.D.PASTE SHEET'!A1805)</f>
        <v/>
      </c>
      <c s="90" t="str">
        <f>IF('S.D.PASTE SHEET'!B1805="","",'S.D.PASTE SHEET'!B1805)</f>
        <v/>
      </c>
      <c s="90" t="str">
        <f>IF('S.D.PASTE SHEET'!C1805="","",'S.D.PASTE SHEET'!C1805)</f>
        <v/>
      </c>
      <c s="91" t="str">
        <f>IF('S.D.PASTE SHEET'!D1805="","",'S.D.PASTE SHEET'!D1805)</f>
        <v/>
      </c>
      <c s="90" t="str">
        <f>IF('S.D.PASTE SHEET'!E1805="","",UPPER('S.D.PASTE SHEET'!E1805))</f>
        <v/>
      </c>
      <c s="90" t="str">
        <f>IF('S.D.PASTE SHEET'!F1805="","",'S.D.PASTE SHEET'!F1805)</f>
        <v/>
      </c>
      <c s="90" t="str">
        <f>IF('S.D.PASTE SHEET'!G1805="","",UPPER('S.D.PASTE SHEET'!G1805))</f>
        <v/>
      </c>
      <c s="90" t="str">
        <f>IF('S.D.PASTE SHEET'!H1805="","",UPPER('S.D.PASTE SHEET'!H1805))</f>
        <v/>
      </c>
      <c s="90" t="str">
        <f>IF('S.D.PASTE SHEET'!I1805="","",'S.D.PASTE SHEET'!I1805)</f>
        <v/>
      </c>
      <c s="91" t="str">
        <f>IF('S.D.PASTE SHEET'!J1805="","",'S.D.PASTE SHEET'!J1805)</f>
        <v/>
      </c>
      <c s="90" t="str">
        <f>IF('S.D.PASTE SHEET'!K1805="","",'S.D.PASTE SHEET'!K1805)</f>
        <v/>
      </c>
      <c s="90" t="str">
        <f>IF('S.D.PASTE SHEET'!L1805="","",'S.D.PASTE SHEET'!L1805)</f>
        <v/>
      </c>
      <c s="90" t="str">
        <f>IF('S.D.PASTE SHEET'!M1805="","",'S.D.PASTE SHEET'!M1805)</f>
        <v/>
      </c>
      <c s="90" t="str">
        <f>IF('S.D.PASTE SHEET'!N1805="","",'S.D.PASTE SHEET'!N1805)</f>
        <v/>
      </c>
      <c s="90" t="str">
        <f>IF('S.D.PASTE SHEET'!O1805="","",'S.D.PASTE SHEET'!O1805)</f>
        <v/>
      </c>
      <c s="90" t="str">
        <f>IF('S.D.PASTE SHEET'!P1805="","",'S.D.PASTE SHEET'!P1805)</f>
        <v/>
      </c>
      <c s="90" t="str">
        <f>IF('S.D.PASTE SHEET'!Q1805="","",'S.D.PASTE SHEET'!Q1805)</f>
        <v/>
      </c>
      <c s="90" t="str">
        <f>IF('S.D.PASTE SHEET'!R1805="","",'S.D.PASTE SHEET'!R1805)</f>
        <v/>
      </c>
      <c s="90" t="str">
        <f>IF('S.D.PASTE SHEET'!S1805="","",'S.D.PASTE SHEET'!S1805)</f>
        <v/>
      </c>
      <c s="90" t="str">
        <f>IF('S.D.PASTE SHEET'!T1805="","",'S.D.PASTE SHEET'!T1805)</f>
        <v/>
      </c>
      <c s="90" t="str">
        <f>IF('S.D.PASTE SHEET'!U1805="","",'S.D.PASTE SHEET'!U1805)</f>
        <v/>
      </c>
      <c s="90" t="str">
        <f>IF('S.D.PASTE SHEET'!V1805="","",'S.D.PASTE SHEET'!V1805)</f>
        <v/>
      </c>
      <c s="90" t="str">
        <f>IF('S.D.PASTE SHEET'!W1805="","",'S.D.PASTE SHEET'!W1805)</f>
        <v/>
      </c>
      <c s="90" t="str">
        <f>IF('S.D.PASTE SHEET'!X1805="","",'S.D.PASTE SHEET'!X1805)</f>
        <v/>
      </c>
      <c s="90" t="str">
        <f>IF('S.D.PASTE SHEET'!Y1805="","",'S.D.PASTE SHEET'!Y1805)</f>
        <v/>
      </c>
      <c s="90" t="str">
        <f>IF('S.D.PASTE SHEET'!Z1805="","",'S.D.PASTE SHEET'!Z1805)</f>
        <v/>
      </c>
      <c s="90" t="str">
        <f>IF('S.D.PASTE SHEET'!AA1805="","",'S.D.PASTE SHEET'!AA1805)</f>
        <v/>
      </c>
      <c s="90" t="str">
        <f>IF('S.D.PASTE SHEET'!AB1805="","",'S.D.PASTE SHEET'!AB1805)</f>
        <v/>
      </c>
      <c s="90" t="str">
        <f>IF('S.D.PASTE SHEET'!AC1805="","",'S.D.PASTE SHEET'!AC1805)</f>
        <v/>
      </c>
      <c s="90" t="str">
        <f>IF('S.D.PASTE SHEET'!AD1805="","",'S.D.PASTE SHEET'!AD1805)</f>
        <v/>
      </c>
      <c s="34"/>
      <c s="32" t="str">
        <f>IF(AK1805="","",IF(AK1805&gt;0,COUNT($AG$2:AG1805),""))</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5" s="32" t="str">
        <f>IF(BC1805="","",IF(BC1805&gt;0,COUNT($AY$2:AY1805),""))</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6" spans="1:66" ht="15.75" customHeight="1">
      <c r="A1806" s="90" t="str">
        <f>IF('S.D.PASTE SHEET'!A1806="","",'S.D.PASTE SHEET'!A1806)</f>
        <v/>
      </c>
      <c s="90" t="str">
        <f>IF('S.D.PASTE SHEET'!B1806="","",'S.D.PASTE SHEET'!B1806)</f>
        <v/>
      </c>
      <c s="90" t="str">
        <f>IF('S.D.PASTE SHEET'!C1806="","",'S.D.PASTE SHEET'!C1806)</f>
        <v/>
      </c>
      <c s="91" t="str">
        <f>IF('S.D.PASTE SHEET'!D1806="","",'S.D.PASTE SHEET'!D1806)</f>
        <v/>
      </c>
      <c s="90" t="str">
        <f>IF('S.D.PASTE SHEET'!E1806="","",UPPER('S.D.PASTE SHEET'!E1806))</f>
        <v/>
      </c>
      <c s="90" t="str">
        <f>IF('S.D.PASTE SHEET'!F1806="","",'S.D.PASTE SHEET'!F1806)</f>
        <v/>
      </c>
      <c s="90" t="str">
        <f>IF('S.D.PASTE SHEET'!G1806="","",UPPER('S.D.PASTE SHEET'!G1806))</f>
        <v/>
      </c>
      <c s="90" t="str">
        <f>IF('S.D.PASTE SHEET'!H1806="","",UPPER('S.D.PASTE SHEET'!H1806))</f>
        <v/>
      </c>
      <c s="90" t="str">
        <f>IF('S.D.PASTE SHEET'!I1806="","",'S.D.PASTE SHEET'!I1806)</f>
        <v/>
      </c>
      <c s="91" t="str">
        <f>IF('S.D.PASTE SHEET'!J1806="","",'S.D.PASTE SHEET'!J1806)</f>
        <v/>
      </c>
      <c s="90" t="str">
        <f>IF('S.D.PASTE SHEET'!K1806="","",'S.D.PASTE SHEET'!K1806)</f>
        <v/>
      </c>
      <c s="90" t="str">
        <f>IF('S.D.PASTE SHEET'!L1806="","",'S.D.PASTE SHEET'!L1806)</f>
        <v/>
      </c>
      <c s="90" t="str">
        <f>IF('S.D.PASTE SHEET'!M1806="","",'S.D.PASTE SHEET'!M1806)</f>
        <v/>
      </c>
      <c s="90" t="str">
        <f>IF('S.D.PASTE SHEET'!N1806="","",'S.D.PASTE SHEET'!N1806)</f>
        <v/>
      </c>
      <c s="90" t="str">
        <f>IF('S.D.PASTE SHEET'!O1806="","",'S.D.PASTE SHEET'!O1806)</f>
        <v/>
      </c>
      <c s="90" t="str">
        <f>IF('S.D.PASTE SHEET'!P1806="","",'S.D.PASTE SHEET'!P1806)</f>
        <v/>
      </c>
      <c s="90" t="str">
        <f>IF('S.D.PASTE SHEET'!Q1806="","",'S.D.PASTE SHEET'!Q1806)</f>
        <v/>
      </c>
      <c s="90" t="str">
        <f>IF('S.D.PASTE SHEET'!R1806="","",'S.D.PASTE SHEET'!R1806)</f>
        <v/>
      </c>
      <c s="90" t="str">
        <f>IF('S.D.PASTE SHEET'!S1806="","",'S.D.PASTE SHEET'!S1806)</f>
        <v/>
      </c>
      <c s="90" t="str">
        <f>IF('S.D.PASTE SHEET'!T1806="","",'S.D.PASTE SHEET'!T1806)</f>
        <v/>
      </c>
      <c s="90" t="str">
        <f>IF('S.D.PASTE SHEET'!U1806="","",'S.D.PASTE SHEET'!U1806)</f>
        <v/>
      </c>
      <c s="90" t="str">
        <f>IF('S.D.PASTE SHEET'!V1806="","",'S.D.PASTE SHEET'!V1806)</f>
        <v/>
      </c>
      <c s="90" t="str">
        <f>IF('S.D.PASTE SHEET'!W1806="","",'S.D.PASTE SHEET'!W1806)</f>
        <v/>
      </c>
      <c s="90" t="str">
        <f>IF('S.D.PASTE SHEET'!X1806="","",'S.D.PASTE SHEET'!X1806)</f>
        <v/>
      </c>
      <c s="90" t="str">
        <f>IF('S.D.PASTE SHEET'!Y1806="","",'S.D.PASTE SHEET'!Y1806)</f>
        <v/>
      </c>
      <c s="90" t="str">
        <f>IF('S.D.PASTE SHEET'!Z1806="","",'S.D.PASTE SHEET'!Z1806)</f>
        <v/>
      </c>
      <c s="90" t="str">
        <f>IF('S.D.PASTE SHEET'!AA1806="","",'S.D.PASTE SHEET'!AA1806)</f>
        <v/>
      </c>
      <c s="90" t="str">
        <f>IF('S.D.PASTE SHEET'!AB1806="","",'S.D.PASTE SHEET'!AB1806)</f>
        <v/>
      </c>
      <c s="90" t="str">
        <f>IF('S.D.PASTE SHEET'!AC1806="","",'S.D.PASTE SHEET'!AC1806)</f>
        <v/>
      </c>
      <c s="90" t="str">
        <f>IF('S.D.PASTE SHEET'!AD1806="","",'S.D.PASTE SHEET'!AD1806)</f>
        <v/>
      </c>
      <c s="34"/>
      <c s="32" t="str">
        <f>IF(AK1806="","",IF(AK1806&gt;0,COUNT($AG$2:AG1806),""))</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6" s="32" t="str">
        <f>IF(BC1806="","",IF(BC1806&gt;0,COUNT($AY$2:AY1806),""))</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7" spans="1:66" ht="15.75" customHeight="1">
      <c r="A1807" s="90" t="str">
        <f>IF('S.D.PASTE SHEET'!A1807="","",'S.D.PASTE SHEET'!A1807)</f>
        <v/>
      </c>
      <c s="90" t="str">
        <f>IF('S.D.PASTE SHEET'!B1807="","",'S.D.PASTE SHEET'!B1807)</f>
        <v/>
      </c>
      <c s="90" t="str">
        <f>IF('S.D.PASTE SHEET'!C1807="","",'S.D.PASTE SHEET'!C1807)</f>
        <v/>
      </c>
      <c s="91" t="str">
        <f>IF('S.D.PASTE SHEET'!D1807="","",'S.D.PASTE SHEET'!D1807)</f>
        <v/>
      </c>
      <c s="90" t="str">
        <f>IF('S.D.PASTE SHEET'!E1807="","",UPPER('S.D.PASTE SHEET'!E1807))</f>
        <v/>
      </c>
      <c s="90" t="str">
        <f>IF('S.D.PASTE SHEET'!F1807="","",'S.D.PASTE SHEET'!F1807)</f>
        <v/>
      </c>
      <c s="90" t="str">
        <f>IF('S.D.PASTE SHEET'!G1807="","",UPPER('S.D.PASTE SHEET'!G1807))</f>
        <v/>
      </c>
      <c s="90" t="str">
        <f>IF('S.D.PASTE SHEET'!H1807="","",UPPER('S.D.PASTE SHEET'!H1807))</f>
        <v/>
      </c>
      <c s="90" t="str">
        <f>IF('S.D.PASTE SHEET'!I1807="","",'S.D.PASTE SHEET'!I1807)</f>
        <v/>
      </c>
      <c s="91" t="str">
        <f>IF('S.D.PASTE SHEET'!J1807="","",'S.D.PASTE SHEET'!J1807)</f>
        <v/>
      </c>
      <c s="90" t="str">
        <f>IF('S.D.PASTE SHEET'!K1807="","",'S.D.PASTE SHEET'!K1807)</f>
        <v/>
      </c>
      <c s="90" t="str">
        <f>IF('S.D.PASTE SHEET'!L1807="","",'S.D.PASTE SHEET'!L1807)</f>
        <v/>
      </c>
      <c s="90" t="str">
        <f>IF('S.D.PASTE SHEET'!M1807="","",'S.D.PASTE SHEET'!M1807)</f>
        <v/>
      </c>
      <c s="90" t="str">
        <f>IF('S.D.PASTE SHEET'!N1807="","",'S.D.PASTE SHEET'!N1807)</f>
        <v/>
      </c>
      <c s="90" t="str">
        <f>IF('S.D.PASTE SHEET'!O1807="","",'S.D.PASTE SHEET'!O1807)</f>
        <v/>
      </c>
      <c s="90" t="str">
        <f>IF('S.D.PASTE SHEET'!P1807="","",'S.D.PASTE SHEET'!P1807)</f>
        <v/>
      </c>
      <c s="90" t="str">
        <f>IF('S.D.PASTE SHEET'!Q1807="","",'S.D.PASTE SHEET'!Q1807)</f>
        <v/>
      </c>
      <c s="90" t="str">
        <f>IF('S.D.PASTE SHEET'!R1807="","",'S.D.PASTE SHEET'!R1807)</f>
        <v/>
      </c>
      <c s="90" t="str">
        <f>IF('S.D.PASTE SHEET'!S1807="","",'S.D.PASTE SHEET'!S1807)</f>
        <v/>
      </c>
      <c s="90" t="str">
        <f>IF('S.D.PASTE SHEET'!T1807="","",'S.D.PASTE SHEET'!T1807)</f>
        <v/>
      </c>
      <c s="90" t="str">
        <f>IF('S.D.PASTE SHEET'!U1807="","",'S.D.PASTE SHEET'!U1807)</f>
        <v/>
      </c>
      <c s="90" t="str">
        <f>IF('S.D.PASTE SHEET'!V1807="","",'S.D.PASTE SHEET'!V1807)</f>
        <v/>
      </c>
      <c s="90" t="str">
        <f>IF('S.D.PASTE SHEET'!W1807="","",'S.D.PASTE SHEET'!W1807)</f>
        <v/>
      </c>
      <c s="90" t="str">
        <f>IF('S.D.PASTE SHEET'!X1807="","",'S.D.PASTE SHEET'!X1807)</f>
        <v/>
      </c>
      <c s="90" t="str">
        <f>IF('S.D.PASTE SHEET'!Y1807="","",'S.D.PASTE SHEET'!Y1807)</f>
        <v/>
      </c>
      <c s="90" t="str">
        <f>IF('S.D.PASTE SHEET'!Z1807="","",'S.D.PASTE SHEET'!Z1807)</f>
        <v/>
      </c>
      <c s="90" t="str">
        <f>IF('S.D.PASTE SHEET'!AA1807="","",'S.D.PASTE SHEET'!AA1807)</f>
        <v/>
      </c>
      <c s="90" t="str">
        <f>IF('S.D.PASTE SHEET'!AB1807="","",'S.D.PASTE SHEET'!AB1807)</f>
        <v/>
      </c>
      <c s="90" t="str">
        <f>IF('S.D.PASTE SHEET'!AC1807="","",'S.D.PASTE SHEET'!AC1807)</f>
        <v/>
      </c>
      <c s="90" t="str">
        <f>IF('S.D.PASTE SHEET'!AD1807="","",'S.D.PASTE SHEET'!AD1807)</f>
        <v/>
      </c>
      <c s="34"/>
      <c s="32" t="str">
        <f>IF(AK1807="","",IF(AK1807&gt;0,COUNT($AG$2:AG1807),""))</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7" s="32" t="str">
        <f>IF(BC1807="","",IF(BC1807&gt;0,COUNT($AY$2:AY1807),""))</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8" spans="1:66" ht="15.75" customHeight="1">
      <c r="A1808" s="90" t="str">
        <f>IF('S.D.PASTE SHEET'!A1808="","",'S.D.PASTE SHEET'!A1808)</f>
        <v/>
      </c>
      <c s="90" t="str">
        <f>IF('S.D.PASTE SHEET'!B1808="","",'S.D.PASTE SHEET'!B1808)</f>
        <v/>
      </c>
      <c s="90" t="str">
        <f>IF('S.D.PASTE SHEET'!C1808="","",'S.D.PASTE SHEET'!C1808)</f>
        <v/>
      </c>
      <c s="91" t="str">
        <f>IF('S.D.PASTE SHEET'!D1808="","",'S.D.PASTE SHEET'!D1808)</f>
        <v/>
      </c>
      <c s="90" t="str">
        <f>IF('S.D.PASTE SHEET'!E1808="","",UPPER('S.D.PASTE SHEET'!E1808))</f>
        <v/>
      </c>
      <c s="90" t="str">
        <f>IF('S.D.PASTE SHEET'!F1808="","",'S.D.PASTE SHEET'!F1808)</f>
        <v/>
      </c>
      <c s="90" t="str">
        <f>IF('S.D.PASTE SHEET'!G1808="","",UPPER('S.D.PASTE SHEET'!G1808))</f>
        <v/>
      </c>
      <c s="90" t="str">
        <f>IF('S.D.PASTE SHEET'!H1808="","",UPPER('S.D.PASTE SHEET'!H1808))</f>
        <v/>
      </c>
      <c s="90" t="str">
        <f>IF('S.D.PASTE SHEET'!I1808="","",'S.D.PASTE SHEET'!I1808)</f>
        <v/>
      </c>
      <c s="91" t="str">
        <f>IF('S.D.PASTE SHEET'!J1808="","",'S.D.PASTE SHEET'!J1808)</f>
        <v/>
      </c>
      <c s="90" t="str">
        <f>IF('S.D.PASTE SHEET'!K1808="","",'S.D.PASTE SHEET'!K1808)</f>
        <v/>
      </c>
      <c s="90" t="str">
        <f>IF('S.D.PASTE SHEET'!L1808="","",'S.D.PASTE SHEET'!L1808)</f>
        <v/>
      </c>
      <c s="90" t="str">
        <f>IF('S.D.PASTE SHEET'!M1808="","",'S.D.PASTE SHEET'!M1808)</f>
        <v/>
      </c>
      <c s="90" t="str">
        <f>IF('S.D.PASTE SHEET'!N1808="","",'S.D.PASTE SHEET'!N1808)</f>
        <v/>
      </c>
      <c s="90" t="str">
        <f>IF('S.D.PASTE SHEET'!O1808="","",'S.D.PASTE SHEET'!O1808)</f>
        <v/>
      </c>
      <c s="90" t="str">
        <f>IF('S.D.PASTE SHEET'!P1808="","",'S.D.PASTE SHEET'!P1808)</f>
        <v/>
      </c>
      <c s="90" t="str">
        <f>IF('S.D.PASTE SHEET'!Q1808="","",'S.D.PASTE SHEET'!Q1808)</f>
        <v/>
      </c>
      <c s="90" t="str">
        <f>IF('S.D.PASTE SHEET'!R1808="","",'S.D.PASTE SHEET'!R1808)</f>
        <v/>
      </c>
      <c s="90" t="str">
        <f>IF('S.D.PASTE SHEET'!S1808="","",'S.D.PASTE SHEET'!S1808)</f>
        <v/>
      </c>
      <c s="90" t="str">
        <f>IF('S.D.PASTE SHEET'!T1808="","",'S.D.PASTE SHEET'!T1808)</f>
        <v/>
      </c>
      <c s="90" t="str">
        <f>IF('S.D.PASTE SHEET'!U1808="","",'S.D.PASTE SHEET'!U1808)</f>
        <v/>
      </c>
      <c s="90" t="str">
        <f>IF('S.D.PASTE SHEET'!V1808="","",'S.D.PASTE SHEET'!V1808)</f>
        <v/>
      </c>
      <c s="90" t="str">
        <f>IF('S.D.PASTE SHEET'!W1808="","",'S.D.PASTE SHEET'!W1808)</f>
        <v/>
      </c>
      <c s="90" t="str">
        <f>IF('S.D.PASTE SHEET'!X1808="","",'S.D.PASTE SHEET'!X1808)</f>
        <v/>
      </c>
      <c s="90" t="str">
        <f>IF('S.D.PASTE SHEET'!Y1808="","",'S.D.PASTE SHEET'!Y1808)</f>
        <v/>
      </c>
      <c s="90" t="str">
        <f>IF('S.D.PASTE SHEET'!Z1808="","",'S.D.PASTE SHEET'!Z1808)</f>
        <v/>
      </c>
      <c s="90" t="str">
        <f>IF('S.D.PASTE SHEET'!AA1808="","",'S.D.PASTE SHEET'!AA1808)</f>
        <v/>
      </c>
      <c s="90" t="str">
        <f>IF('S.D.PASTE SHEET'!AB1808="","",'S.D.PASTE SHEET'!AB1808)</f>
        <v/>
      </c>
      <c s="90" t="str">
        <f>IF('S.D.PASTE SHEET'!AC1808="","",'S.D.PASTE SHEET'!AC1808)</f>
        <v/>
      </c>
      <c s="90" t="str">
        <f>IF('S.D.PASTE SHEET'!AD1808="","",'S.D.PASTE SHEET'!AD1808)</f>
        <v/>
      </c>
      <c s="34"/>
      <c s="32" t="str">
        <f>IF(AK1808="","",IF(AK1808&gt;0,COUNT($AG$2:AG1808),""))</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 t="shared" si="253"/>
        <v/>
      </c>
      <c r="AX1808" s="32" t="str">
        <f>IF(BC1808="","",IF(BC1808&gt;0,COUNT($AY$2:AY1808),""))</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09" spans="1:66" ht="15.75" customHeight="1">
      <c r="A1809" s="90" t="str">
        <f>IF('S.D.PASTE SHEET'!A1809="","",'S.D.PASTE SHEET'!A1809)</f>
        <v/>
      </c>
      <c s="90" t="str">
        <f>IF('S.D.PASTE SHEET'!B1809="","",'S.D.PASTE SHEET'!B1809)</f>
        <v/>
      </c>
      <c s="90" t="str">
        <f>IF('S.D.PASTE SHEET'!C1809="","",'S.D.PASTE SHEET'!C1809)</f>
        <v/>
      </c>
      <c s="91" t="str">
        <f>IF('S.D.PASTE SHEET'!D1809="","",'S.D.PASTE SHEET'!D1809)</f>
        <v/>
      </c>
      <c s="90" t="str">
        <f>IF('S.D.PASTE SHEET'!E1809="","",UPPER('S.D.PASTE SHEET'!E1809))</f>
        <v/>
      </c>
      <c s="90" t="str">
        <f>IF('S.D.PASTE SHEET'!F1809="","",'S.D.PASTE SHEET'!F1809)</f>
        <v/>
      </c>
      <c s="90" t="str">
        <f>IF('S.D.PASTE SHEET'!G1809="","",UPPER('S.D.PASTE SHEET'!G1809))</f>
        <v/>
      </c>
      <c s="90" t="str">
        <f>IF('S.D.PASTE SHEET'!H1809="","",UPPER('S.D.PASTE SHEET'!H1809))</f>
        <v/>
      </c>
      <c s="90" t="str">
        <f>IF('S.D.PASTE SHEET'!I1809="","",'S.D.PASTE SHEET'!I1809)</f>
        <v/>
      </c>
      <c s="91" t="str">
        <f>IF('S.D.PASTE SHEET'!J1809="","",'S.D.PASTE SHEET'!J1809)</f>
        <v/>
      </c>
      <c s="90" t="str">
        <f>IF('S.D.PASTE SHEET'!K1809="","",'S.D.PASTE SHEET'!K1809)</f>
        <v/>
      </c>
      <c s="90" t="str">
        <f>IF('S.D.PASTE SHEET'!L1809="","",'S.D.PASTE SHEET'!L1809)</f>
        <v/>
      </c>
      <c s="90" t="str">
        <f>IF('S.D.PASTE SHEET'!M1809="","",'S.D.PASTE SHEET'!M1809)</f>
        <v/>
      </c>
      <c s="90" t="str">
        <f>IF('S.D.PASTE SHEET'!N1809="","",'S.D.PASTE SHEET'!N1809)</f>
        <v/>
      </c>
      <c s="90" t="str">
        <f>IF('S.D.PASTE SHEET'!O1809="","",'S.D.PASTE SHEET'!O1809)</f>
        <v/>
      </c>
      <c s="90" t="str">
        <f>IF('S.D.PASTE SHEET'!P1809="","",'S.D.PASTE SHEET'!P1809)</f>
        <v/>
      </c>
      <c s="90" t="str">
        <f>IF('S.D.PASTE SHEET'!Q1809="","",'S.D.PASTE SHEET'!Q1809)</f>
        <v/>
      </c>
      <c s="90" t="str">
        <f>IF('S.D.PASTE SHEET'!R1809="","",'S.D.PASTE SHEET'!R1809)</f>
        <v/>
      </c>
      <c s="90" t="str">
        <f>IF('S.D.PASTE SHEET'!S1809="","",'S.D.PASTE SHEET'!S1809)</f>
        <v/>
      </c>
      <c s="90" t="str">
        <f>IF('S.D.PASTE SHEET'!T1809="","",'S.D.PASTE SHEET'!T1809)</f>
        <v/>
      </c>
      <c s="90" t="str">
        <f>IF('S.D.PASTE SHEET'!U1809="","",'S.D.PASTE SHEET'!U1809)</f>
        <v/>
      </c>
      <c s="90" t="str">
        <f>IF('S.D.PASTE SHEET'!V1809="","",'S.D.PASTE SHEET'!V1809)</f>
        <v/>
      </c>
      <c s="90" t="str">
        <f>IF('S.D.PASTE SHEET'!W1809="","",'S.D.PASTE SHEET'!W1809)</f>
        <v/>
      </c>
      <c s="90" t="str">
        <f>IF('S.D.PASTE SHEET'!X1809="","",'S.D.PASTE SHEET'!X1809)</f>
        <v/>
      </c>
      <c s="90" t="str">
        <f>IF('S.D.PASTE SHEET'!Y1809="","",'S.D.PASTE SHEET'!Y1809)</f>
        <v/>
      </c>
      <c s="90" t="str">
        <f>IF('S.D.PASTE SHEET'!Z1809="","",'S.D.PASTE SHEET'!Z1809)</f>
        <v/>
      </c>
      <c s="90" t="str">
        <f>IF('S.D.PASTE SHEET'!AA1809="","",'S.D.PASTE SHEET'!AA1809)</f>
        <v/>
      </c>
      <c s="90" t="str">
        <f>IF('S.D.PASTE SHEET'!AB1809="","",'S.D.PASTE SHEET'!AB1809)</f>
        <v/>
      </c>
      <c s="90" t="str">
        <f>IF('S.D.PASTE SHEET'!AC1809="","",'S.D.PASTE SHEET'!AC1809)</f>
        <v/>
      </c>
      <c s="90" t="str">
        <f>IF('S.D.PASTE SHEET'!AD1809="","",'S.D.PASTE SHEET'!AD1809)</f>
        <v/>
      </c>
      <c s="34"/>
      <c s="32" t="str">
        <f>IF(AK1809="","",IF(AK1809&gt;0,COUNT($AG$2:AG1809),""))</f>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37" t="str">
        <f t="shared" si="253"/>
        <v/>
      </c>
      <c s="10" t="str">
        <f t="shared" si="253"/>
        <v/>
      </c>
      <c s="10" t="str">
        <f t="shared" si="253"/>
        <v/>
      </c>
      <c s="10" t="str">
        <f t="shared" si="253"/>
        <v/>
      </c>
      <c s="10" t="str">
        <f t="shared" si="253"/>
        <v/>
      </c>
      <c s="10" t="str">
        <f t="shared" si="253"/>
        <v/>
      </c>
      <c s="10" t="str">
        <f>IF(AND($AJ$1=5,$A1809=5),P1809,"")</f>
        <v/>
      </c>
      <c r="AX1809" s="32" t="str">
        <f>IF(BC1809="","",IF(BC1809&gt;0,COUNT($AY$2:AY1809),""))</f>
        <v/>
      </c>
      <c s="10" t="str">
        <f t="shared" si="254"/>
        <v/>
      </c>
      <c s="10" t="str">
        <f t="shared" si="255"/>
        <v/>
      </c>
      <c s="10" t="str">
        <f t="shared" si="255"/>
        <v/>
      </c>
      <c s="39" t="str">
        <f t="shared" si="255"/>
        <v/>
      </c>
      <c s="10" t="str">
        <f t="shared" si="255"/>
        <v/>
      </c>
      <c s="10" t="str">
        <f t="shared" si="255"/>
        <v/>
      </c>
      <c s="10" t="str">
        <f t="shared" si="255"/>
        <v/>
      </c>
      <c s="10" t="str">
        <f t="shared" si="255"/>
        <v/>
      </c>
      <c s="10" t="str">
        <f t="shared" si="255"/>
        <v/>
      </c>
      <c s="39" t="str">
        <f t="shared" si="255"/>
        <v/>
      </c>
      <c s="10" t="str">
        <f t="shared" si="255"/>
        <v/>
      </c>
      <c s="10" t="str">
        <f t="shared" si="255"/>
        <v/>
      </c>
      <c s="10" t="str">
        <f t="shared" si="255"/>
        <v/>
      </c>
      <c s="10" t="str">
        <f t="shared" si="255"/>
        <v/>
      </c>
      <c s="10" t="str">
        <f t="shared" si="255"/>
        <v/>
      </c>
      <c s="10" t="str">
        <f t="shared" si="255"/>
        <v/>
      </c>
    </row>
    <row r="1810" spans="1:66" ht="15.75" customHeight="1">
      <c r="A1810" s="90" t="str">
        <f>IF('S.D.PASTE SHEET'!A1810="","",'S.D.PASTE SHEET'!A1810)</f>
        <v/>
      </c>
      <c s="90" t="str">
        <f>IF('S.D.PASTE SHEET'!B1810="","",'S.D.PASTE SHEET'!B1810)</f>
        <v/>
      </c>
      <c s="90" t="str">
        <f>IF('S.D.PASTE SHEET'!C1810="","",'S.D.PASTE SHEET'!C1810)</f>
        <v/>
      </c>
      <c s="91" t="str">
        <f>IF('S.D.PASTE SHEET'!D1810="","",'S.D.PASTE SHEET'!D1810)</f>
        <v/>
      </c>
      <c s="90" t="str">
        <f>IF('S.D.PASTE SHEET'!E1810="","",UPPER('S.D.PASTE SHEET'!E1810))</f>
        <v/>
      </c>
      <c s="90" t="str">
        <f>IF('S.D.PASTE SHEET'!F1810="","",'S.D.PASTE SHEET'!F1810)</f>
        <v/>
      </c>
      <c s="90" t="str">
        <f>IF('S.D.PASTE SHEET'!G1810="","",UPPER('S.D.PASTE SHEET'!G1810))</f>
        <v/>
      </c>
      <c s="90" t="str">
        <f>IF('S.D.PASTE SHEET'!H1810="","",UPPER('S.D.PASTE SHEET'!H1810))</f>
        <v/>
      </c>
      <c s="90" t="str">
        <f>IF('S.D.PASTE SHEET'!I1810="","",'S.D.PASTE SHEET'!I1810)</f>
        <v/>
      </c>
      <c s="91" t="str">
        <f>IF('S.D.PASTE SHEET'!J1810="","",'S.D.PASTE SHEET'!J1810)</f>
        <v/>
      </c>
      <c s="90" t="str">
        <f>IF('S.D.PASTE SHEET'!K1810="","",'S.D.PASTE SHEET'!K1810)</f>
        <v/>
      </c>
      <c s="90" t="str">
        <f>IF('S.D.PASTE SHEET'!L1810="","",'S.D.PASTE SHEET'!L1810)</f>
        <v/>
      </c>
      <c s="90" t="str">
        <f>IF('S.D.PASTE SHEET'!M1810="","",'S.D.PASTE SHEET'!M1810)</f>
        <v/>
      </c>
      <c s="90" t="str">
        <f>IF('S.D.PASTE SHEET'!N1810="","",'S.D.PASTE SHEET'!N1810)</f>
        <v/>
      </c>
      <c s="90" t="str">
        <f>IF('S.D.PASTE SHEET'!O1810="","",'S.D.PASTE SHEET'!O1810)</f>
        <v/>
      </c>
      <c s="90" t="str">
        <f>IF('S.D.PASTE SHEET'!P1810="","",'S.D.PASTE SHEET'!P1810)</f>
        <v/>
      </c>
      <c s="90" t="str">
        <f>IF('S.D.PASTE SHEET'!Q1810="","",'S.D.PASTE SHEET'!Q1810)</f>
        <v/>
      </c>
      <c s="90" t="str">
        <f>IF('S.D.PASTE SHEET'!R1810="","",'S.D.PASTE SHEET'!R1810)</f>
        <v/>
      </c>
      <c s="90" t="str">
        <f>IF('S.D.PASTE SHEET'!S1810="","",'S.D.PASTE SHEET'!S1810)</f>
        <v/>
      </c>
      <c s="90" t="str">
        <f>IF('S.D.PASTE SHEET'!T1810="","",'S.D.PASTE SHEET'!T1810)</f>
        <v/>
      </c>
      <c s="90" t="str">
        <f>IF('S.D.PASTE SHEET'!U1810="","",'S.D.PASTE SHEET'!U1810)</f>
        <v/>
      </c>
      <c s="90" t="str">
        <f>IF('S.D.PASTE SHEET'!V1810="","",'S.D.PASTE SHEET'!V1810)</f>
        <v/>
      </c>
      <c s="90" t="str">
        <f>IF('S.D.PASTE SHEET'!W1810="","",'S.D.PASTE SHEET'!W1810)</f>
        <v/>
      </c>
      <c s="90" t="str">
        <f>IF('S.D.PASTE SHEET'!X1810="","",'S.D.PASTE SHEET'!X1810)</f>
        <v/>
      </c>
      <c s="90" t="str">
        <f>IF('S.D.PASTE SHEET'!Y1810="","",'S.D.PASTE SHEET'!Y1810)</f>
        <v/>
      </c>
      <c s="90" t="str">
        <f>IF('S.D.PASTE SHEET'!Z1810="","",'S.D.PASTE SHEET'!Z1810)</f>
        <v/>
      </c>
      <c s="90" t="str">
        <f>IF('S.D.PASTE SHEET'!AA1810="","",'S.D.PASTE SHEET'!AA1810)</f>
        <v/>
      </c>
      <c s="90" t="str">
        <f>IF('S.D.PASTE SHEET'!AB1810="","",'S.D.PASTE SHEET'!AB1810)</f>
        <v/>
      </c>
      <c s="90" t="str">
        <f>IF('S.D.PASTE SHEET'!AC1810="","",'S.D.PASTE SHEET'!AC1810)</f>
        <v/>
      </c>
      <c s="90" t="str">
        <f>IF('S.D.PASTE SHEET'!AD1810="","",'S.D.PASTE SHEET'!AD1810)</f>
        <v/>
      </c>
      <c s="34"/>
      <c s="32" t="str">
        <f>IF(AK1810="","",IF(AK1810&gt;0,COUNT($AG$2:AG1810),""))</f>
        <v/>
      </c>
      <c s="10" t="str">
        <f t="shared" si="256" ref="AG1810:AV1825">IF(AND($AJ$1=5,$A1810=5),A1810,"")</f>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0" s="32" t="str">
        <f>IF(BC1810="","",IF(BC1810&gt;0,COUNT($AY$2:AY1810),""))</f>
        <v/>
      </c>
      <c s="10" t="str">
        <f t="shared" si="254"/>
        <v/>
      </c>
      <c s="10" t="str">
        <f t="shared" si="257" ref="AZ1810:BN1825">IF(AND($BB$1=5,$A1810=5,$BC$1=$B1810),B1810,"")</f>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1" spans="1:66" ht="15.75" customHeight="1">
      <c r="A1811" s="90" t="str">
        <f>IF('S.D.PASTE SHEET'!A1811="","",'S.D.PASTE SHEET'!A1811)</f>
        <v/>
      </c>
      <c s="90" t="str">
        <f>IF('S.D.PASTE SHEET'!B1811="","",'S.D.PASTE SHEET'!B1811)</f>
        <v/>
      </c>
      <c s="90" t="str">
        <f>IF('S.D.PASTE SHEET'!C1811="","",'S.D.PASTE SHEET'!C1811)</f>
        <v/>
      </c>
      <c s="91" t="str">
        <f>IF('S.D.PASTE SHEET'!D1811="","",'S.D.PASTE SHEET'!D1811)</f>
        <v/>
      </c>
      <c s="90" t="str">
        <f>IF('S.D.PASTE SHEET'!E1811="","",UPPER('S.D.PASTE SHEET'!E1811))</f>
        <v/>
      </c>
      <c s="90" t="str">
        <f>IF('S.D.PASTE SHEET'!F1811="","",'S.D.PASTE SHEET'!F1811)</f>
        <v/>
      </c>
      <c s="90" t="str">
        <f>IF('S.D.PASTE SHEET'!G1811="","",UPPER('S.D.PASTE SHEET'!G1811))</f>
        <v/>
      </c>
      <c s="90" t="str">
        <f>IF('S.D.PASTE SHEET'!H1811="","",UPPER('S.D.PASTE SHEET'!H1811))</f>
        <v/>
      </c>
      <c s="90" t="str">
        <f>IF('S.D.PASTE SHEET'!I1811="","",'S.D.PASTE SHEET'!I1811)</f>
        <v/>
      </c>
      <c s="91" t="str">
        <f>IF('S.D.PASTE SHEET'!J1811="","",'S.D.PASTE SHEET'!J1811)</f>
        <v/>
      </c>
      <c s="90" t="str">
        <f>IF('S.D.PASTE SHEET'!K1811="","",'S.D.PASTE SHEET'!K1811)</f>
        <v/>
      </c>
      <c s="90" t="str">
        <f>IF('S.D.PASTE SHEET'!L1811="","",'S.D.PASTE SHEET'!L1811)</f>
        <v/>
      </c>
      <c s="90" t="str">
        <f>IF('S.D.PASTE SHEET'!M1811="","",'S.D.PASTE SHEET'!M1811)</f>
        <v/>
      </c>
      <c s="90" t="str">
        <f>IF('S.D.PASTE SHEET'!N1811="","",'S.D.PASTE SHEET'!N1811)</f>
        <v/>
      </c>
      <c s="90" t="str">
        <f>IF('S.D.PASTE SHEET'!O1811="","",'S.D.PASTE SHEET'!O1811)</f>
        <v/>
      </c>
      <c s="90" t="str">
        <f>IF('S.D.PASTE SHEET'!P1811="","",'S.D.PASTE SHEET'!P1811)</f>
        <v/>
      </c>
      <c s="90" t="str">
        <f>IF('S.D.PASTE SHEET'!Q1811="","",'S.D.PASTE SHEET'!Q1811)</f>
        <v/>
      </c>
      <c s="90" t="str">
        <f>IF('S.D.PASTE SHEET'!R1811="","",'S.D.PASTE SHEET'!R1811)</f>
        <v/>
      </c>
      <c s="90" t="str">
        <f>IF('S.D.PASTE SHEET'!S1811="","",'S.D.PASTE SHEET'!S1811)</f>
        <v/>
      </c>
      <c s="90" t="str">
        <f>IF('S.D.PASTE SHEET'!T1811="","",'S.D.PASTE SHEET'!T1811)</f>
        <v/>
      </c>
      <c s="90" t="str">
        <f>IF('S.D.PASTE SHEET'!U1811="","",'S.D.PASTE SHEET'!U1811)</f>
        <v/>
      </c>
      <c s="90" t="str">
        <f>IF('S.D.PASTE SHEET'!V1811="","",'S.D.PASTE SHEET'!V1811)</f>
        <v/>
      </c>
      <c s="90" t="str">
        <f>IF('S.D.PASTE SHEET'!W1811="","",'S.D.PASTE SHEET'!W1811)</f>
        <v/>
      </c>
      <c s="90" t="str">
        <f>IF('S.D.PASTE SHEET'!X1811="","",'S.D.PASTE SHEET'!X1811)</f>
        <v/>
      </c>
      <c s="90" t="str">
        <f>IF('S.D.PASTE SHEET'!Y1811="","",'S.D.PASTE SHEET'!Y1811)</f>
        <v/>
      </c>
      <c s="90" t="str">
        <f>IF('S.D.PASTE SHEET'!Z1811="","",'S.D.PASTE SHEET'!Z1811)</f>
        <v/>
      </c>
      <c s="90" t="str">
        <f>IF('S.D.PASTE SHEET'!AA1811="","",'S.D.PASTE SHEET'!AA1811)</f>
        <v/>
      </c>
      <c s="90" t="str">
        <f>IF('S.D.PASTE SHEET'!AB1811="","",'S.D.PASTE SHEET'!AB1811)</f>
        <v/>
      </c>
      <c s="90" t="str">
        <f>IF('S.D.PASTE SHEET'!AC1811="","",'S.D.PASTE SHEET'!AC1811)</f>
        <v/>
      </c>
      <c s="90" t="str">
        <f>IF('S.D.PASTE SHEET'!AD1811="","",'S.D.PASTE SHEET'!AD1811)</f>
        <v/>
      </c>
      <c s="34"/>
      <c s="32" t="str">
        <f>IF(AK1811="","",IF(AK1811&gt;0,COUNT($AG$2:AG1811),""))</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1" s="32" t="str">
        <f>IF(BC1811="","",IF(BC1811&gt;0,COUNT($AY$2:AY1811),""))</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2" spans="1:66" ht="15.75" customHeight="1">
      <c r="A1812" s="90" t="str">
        <f>IF('S.D.PASTE SHEET'!A1812="","",'S.D.PASTE SHEET'!A1812)</f>
        <v/>
      </c>
      <c s="90" t="str">
        <f>IF('S.D.PASTE SHEET'!B1812="","",'S.D.PASTE SHEET'!B1812)</f>
        <v/>
      </c>
      <c s="90" t="str">
        <f>IF('S.D.PASTE SHEET'!C1812="","",'S.D.PASTE SHEET'!C1812)</f>
        <v/>
      </c>
      <c s="91" t="str">
        <f>IF('S.D.PASTE SHEET'!D1812="","",'S.D.PASTE SHEET'!D1812)</f>
        <v/>
      </c>
      <c s="90" t="str">
        <f>IF('S.D.PASTE SHEET'!E1812="","",UPPER('S.D.PASTE SHEET'!E1812))</f>
        <v/>
      </c>
      <c s="90" t="str">
        <f>IF('S.D.PASTE SHEET'!F1812="","",'S.D.PASTE SHEET'!F1812)</f>
        <v/>
      </c>
      <c s="90" t="str">
        <f>IF('S.D.PASTE SHEET'!G1812="","",UPPER('S.D.PASTE SHEET'!G1812))</f>
        <v/>
      </c>
      <c s="90" t="str">
        <f>IF('S.D.PASTE SHEET'!H1812="","",UPPER('S.D.PASTE SHEET'!H1812))</f>
        <v/>
      </c>
      <c s="90" t="str">
        <f>IF('S.D.PASTE SHEET'!I1812="","",'S.D.PASTE SHEET'!I1812)</f>
        <v/>
      </c>
      <c s="91" t="str">
        <f>IF('S.D.PASTE SHEET'!J1812="","",'S.D.PASTE SHEET'!J1812)</f>
        <v/>
      </c>
      <c s="90" t="str">
        <f>IF('S.D.PASTE SHEET'!K1812="","",'S.D.PASTE SHEET'!K1812)</f>
        <v/>
      </c>
      <c s="90" t="str">
        <f>IF('S.D.PASTE SHEET'!L1812="","",'S.D.PASTE SHEET'!L1812)</f>
        <v/>
      </c>
      <c s="90" t="str">
        <f>IF('S.D.PASTE SHEET'!M1812="","",'S.D.PASTE SHEET'!M1812)</f>
        <v/>
      </c>
      <c s="90" t="str">
        <f>IF('S.D.PASTE SHEET'!N1812="","",'S.D.PASTE SHEET'!N1812)</f>
        <v/>
      </c>
      <c s="90" t="str">
        <f>IF('S.D.PASTE SHEET'!O1812="","",'S.D.PASTE SHEET'!O1812)</f>
        <v/>
      </c>
      <c s="90" t="str">
        <f>IF('S.D.PASTE SHEET'!P1812="","",'S.D.PASTE SHEET'!P1812)</f>
        <v/>
      </c>
      <c s="90" t="str">
        <f>IF('S.D.PASTE SHEET'!Q1812="","",'S.D.PASTE SHEET'!Q1812)</f>
        <v/>
      </c>
      <c s="90" t="str">
        <f>IF('S.D.PASTE SHEET'!R1812="","",'S.D.PASTE SHEET'!R1812)</f>
        <v/>
      </c>
      <c s="90" t="str">
        <f>IF('S.D.PASTE SHEET'!S1812="","",'S.D.PASTE SHEET'!S1812)</f>
        <v/>
      </c>
      <c s="90" t="str">
        <f>IF('S.D.PASTE SHEET'!T1812="","",'S.D.PASTE SHEET'!T1812)</f>
        <v/>
      </c>
      <c s="90" t="str">
        <f>IF('S.D.PASTE SHEET'!U1812="","",'S.D.PASTE SHEET'!U1812)</f>
        <v/>
      </c>
      <c s="90" t="str">
        <f>IF('S.D.PASTE SHEET'!V1812="","",'S.D.PASTE SHEET'!V1812)</f>
        <v/>
      </c>
      <c s="90" t="str">
        <f>IF('S.D.PASTE SHEET'!W1812="","",'S.D.PASTE SHEET'!W1812)</f>
        <v/>
      </c>
      <c s="90" t="str">
        <f>IF('S.D.PASTE SHEET'!X1812="","",'S.D.PASTE SHEET'!X1812)</f>
        <v/>
      </c>
      <c s="90" t="str">
        <f>IF('S.D.PASTE SHEET'!Y1812="","",'S.D.PASTE SHEET'!Y1812)</f>
        <v/>
      </c>
      <c s="90" t="str">
        <f>IF('S.D.PASTE SHEET'!Z1812="","",'S.D.PASTE SHEET'!Z1812)</f>
        <v/>
      </c>
      <c s="90" t="str">
        <f>IF('S.D.PASTE SHEET'!AA1812="","",'S.D.PASTE SHEET'!AA1812)</f>
        <v/>
      </c>
      <c s="90" t="str">
        <f>IF('S.D.PASTE SHEET'!AB1812="","",'S.D.PASTE SHEET'!AB1812)</f>
        <v/>
      </c>
      <c s="90" t="str">
        <f>IF('S.D.PASTE SHEET'!AC1812="","",'S.D.PASTE SHEET'!AC1812)</f>
        <v/>
      </c>
      <c s="90" t="str">
        <f>IF('S.D.PASTE SHEET'!AD1812="","",'S.D.PASTE SHEET'!AD1812)</f>
        <v/>
      </c>
      <c s="34"/>
      <c s="32" t="str">
        <f>IF(AK1812="","",IF(AK1812&gt;0,COUNT($AG$2:AG1812),""))</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2" s="32" t="str">
        <f>IF(BC1812="","",IF(BC1812&gt;0,COUNT($AY$2:AY1812),""))</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3" spans="1:66" ht="15.75" customHeight="1">
      <c r="A1813" s="90" t="str">
        <f>IF('S.D.PASTE SHEET'!A1813="","",'S.D.PASTE SHEET'!A1813)</f>
        <v/>
      </c>
      <c s="90" t="str">
        <f>IF('S.D.PASTE SHEET'!B1813="","",'S.D.PASTE SHEET'!B1813)</f>
        <v/>
      </c>
      <c s="90" t="str">
        <f>IF('S.D.PASTE SHEET'!C1813="","",'S.D.PASTE SHEET'!C1813)</f>
        <v/>
      </c>
      <c s="91" t="str">
        <f>IF('S.D.PASTE SHEET'!D1813="","",'S.D.PASTE SHEET'!D1813)</f>
        <v/>
      </c>
      <c s="90" t="str">
        <f>IF('S.D.PASTE SHEET'!E1813="","",UPPER('S.D.PASTE SHEET'!E1813))</f>
        <v/>
      </c>
      <c s="90" t="str">
        <f>IF('S.D.PASTE SHEET'!F1813="","",'S.D.PASTE SHEET'!F1813)</f>
        <v/>
      </c>
      <c s="90" t="str">
        <f>IF('S.D.PASTE SHEET'!G1813="","",UPPER('S.D.PASTE SHEET'!G1813))</f>
        <v/>
      </c>
      <c s="90" t="str">
        <f>IF('S.D.PASTE SHEET'!H1813="","",UPPER('S.D.PASTE SHEET'!H1813))</f>
        <v/>
      </c>
      <c s="90" t="str">
        <f>IF('S.D.PASTE SHEET'!I1813="","",'S.D.PASTE SHEET'!I1813)</f>
        <v/>
      </c>
      <c s="91" t="str">
        <f>IF('S.D.PASTE SHEET'!J1813="","",'S.D.PASTE SHEET'!J1813)</f>
        <v/>
      </c>
      <c s="90" t="str">
        <f>IF('S.D.PASTE SHEET'!K1813="","",'S.D.PASTE SHEET'!K1813)</f>
        <v/>
      </c>
      <c s="90" t="str">
        <f>IF('S.D.PASTE SHEET'!L1813="","",'S.D.PASTE SHEET'!L1813)</f>
        <v/>
      </c>
      <c s="90" t="str">
        <f>IF('S.D.PASTE SHEET'!M1813="","",'S.D.PASTE SHEET'!M1813)</f>
        <v/>
      </c>
      <c s="90" t="str">
        <f>IF('S.D.PASTE SHEET'!N1813="","",'S.D.PASTE SHEET'!N1813)</f>
        <v/>
      </c>
      <c s="90" t="str">
        <f>IF('S.D.PASTE SHEET'!O1813="","",'S.D.PASTE SHEET'!O1813)</f>
        <v/>
      </c>
      <c s="90" t="str">
        <f>IF('S.D.PASTE SHEET'!P1813="","",'S.D.PASTE SHEET'!P1813)</f>
        <v/>
      </c>
      <c s="90" t="str">
        <f>IF('S.D.PASTE SHEET'!Q1813="","",'S.D.PASTE SHEET'!Q1813)</f>
        <v/>
      </c>
      <c s="90" t="str">
        <f>IF('S.D.PASTE SHEET'!R1813="","",'S.D.PASTE SHEET'!R1813)</f>
        <v/>
      </c>
      <c s="90" t="str">
        <f>IF('S.D.PASTE SHEET'!S1813="","",'S.D.PASTE SHEET'!S1813)</f>
        <v/>
      </c>
      <c s="90" t="str">
        <f>IF('S.D.PASTE SHEET'!T1813="","",'S.D.PASTE SHEET'!T1813)</f>
        <v/>
      </c>
      <c s="90" t="str">
        <f>IF('S.D.PASTE SHEET'!U1813="","",'S.D.PASTE SHEET'!U1813)</f>
        <v/>
      </c>
      <c s="90" t="str">
        <f>IF('S.D.PASTE SHEET'!V1813="","",'S.D.PASTE SHEET'!V1813)</f>
        <v/>
      </c>
      <c s="90" t="str">
        <f>IF('S.D.PASTE SHEET'!W1813="","",'S.D.PASTE SHEET'!W1813)</f>
        <v/>
      </c>
      <c s="90" t="str">
        <f>IF('S.D.PASTE SHEET'!X1813="","",'S.D.PASTE SHEET'!X1813)</f>
        <v/>
      </c>
      <c s="90" t="str">
        <f>IF('S.D.PASTE SHEET'!Y1813="","",'S.D.PASTE SHEET'!Y1813)</f>
        <v/>
      </c>
      <c s="90" t="str">
        <f>IF('S.D.PASTE SHEET'!Z1813="","",'S.D.PASTE SHEET'!Z1813)</f>
        <v/>
      </c>
      <c s="90" t="str">
        <f>IF('S.D.PASTE SHEET'!AA1813="","",'S.D.PASTE SHEET'!AA1813)</f>
        <v/>
      </c>
      <c s="90" t="str">
        <f>IF('S.D.PASTE SHEET'!AB1813="","",'S.D.PASTE SHEET'!AB1813)</f>
        <v/>
      </c>
      <c s="90" t="str">
        <f>IF('S.D.PASTE SHEET'!AC1813="","",'S.D.PASTE SHEET'!AC1813)</f>
        <v/>
      </c>
      <c s="90" t="str">
        <f>IF('S.D.PASTE SHEET'!AD1813="","",'S.D.PASTE SHEET'!AD1813)</f>
        <v/>
      </c>
      <c s="34"/>
      <c s="32" t="str">
        <f>IF(AK1813="","",IF(AK1813&gt;0,COUNT($AG$2:AG1813),""))</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3" s="32" t="str">
        <f>IF(BC1813="","",IF(BC1813&gt;0,COUNT($AY$2:AY1813),""))</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4" spans="1:66" ht="15.75" customHeight="1">
      <c r="A1814" s="90" t="str">
        <f>IF('S.D.PASTE SHEET'!A1814="","",'S.D.PASTE SHEET'!A1814)</f>
        <v/>
      </c>
      <c s="90" t="str">
        <f>IF('S.D.PASTE SHEET'!B1814="","",'S.D.PASTE SHEET'!B1814)</f>
        <v/>
      </c>
      <c s="90" t="str">
        <f>IF('S.D.PASTE SHEET'!C1814="","",'S.D.PASTE SHEET'!C1814)</f>
        <v/>
      </c>
      <c s="91" t="str">
        <f>IF('S.D.PASTE SHEET'!D1814="","",'S.D.PASTE SHEET'!D1814)</f>
        <v/>
      </c>
      <c s="90" t="str">
        <f>IF('S.D.PASTE SHEET'!E1814="","",UPPER('S.D.PASTE SHEET'!E1814))</f>
        <v/>
      </c>
      <c s="90" t="str">
        <f>IF('S.D.PASTE SHEET'!F1814="","",'S.D.PASTE SHEET'!F1814)</f>
        <v/>
      </c>
      <c s="90" t="str">
        <f>IF('S.D.PASTE SHEET'!G1814="","",UPPER('S.D.PASTE SHEET'!G1814))</f>
        <v/>
      </c>
      <c s="90" t="str">
        <f>IF('S.D.PASTE SHEET'!H1814="","",UPPER('S.D.PASTE SHEET'!H1814))</f>
        <v/>
      </c>
      <c s="90" t="str">
        <f>IF('S.D.PASTE SHEET'!I1814="","",'S.D.PASTE SHEET'!I1814)</f>
        <v/>
      </c>
      <c s="91" t="str">
        <f>IF('S.D.PASTE SHEET'!J1814="","",'S.D.PASTE SHEET'!J1814)</f>
        <v/>
      </c>
      <c s="90" t="str">
        <f>IF('S.D.PASTE SHEET'!K1814="","",'S.D.PASTE SHEET'!K1814)</f>
        <v/>
      </c>
      <c s="90" t="str">
        <f>IF('S.D.PASTE SHEET'!L1814="","",'S.D.PASTE SHEET'!L1814)</f>
        <v/>
      </c>
      <c s="90" t="str">
        <f>IF('S.D.PASTE SHEET'!M1814="","",'S.D.PASTE SHEET'!M1814)</f>
        <v/>
      </c>
      <c s="90" t="str">
        <f>IF('S.D.PASTE SHEET'!N1814="","",'S.D.PASTE SHEET'!N1814)</f>
        <v/>
      </c>
      <c s="90" t="str">
        <f>IF('S.D.PASTE SHEET'!O1814="","",'S.D.PASTE SHEET'!O1814)</f>
        <v/>
      </c>
      <c s="90" t="str">
        <f>IF('S.D.PASTE SHEET'!P1814="","",'S.D.PASTE SHEET'!P1814)</f>
        <v/>
      </c>
      <c s="90" t="str">
        <f>IF('S.D.PASTE SHEET'!Q1814="","",'S.D.PASTE SHEET'!Q1814)</f>
        <v/>
      </c>
      <c s="90" t="str">
        <f>IF('S.D.PASTE SHEET'!R1814="","",'S.D.PASTE SHEET'!R1814)</f>
        <v/>
      </c>
      <c s="90" t="str">
        <f>IF('S.D.PASTE SHEET'!S1814="","",'S.D.PASTE SHEET'!S1814)</f>
        <v/>
      </c>
      <c s="90" t="str">
        <f>IF('S.D.PASTE SHEET'!T1814="","",'S.D.PASTE SHEET'!T1814)</f>
        <v/>
      </c>
      <c s="90" t="str">
        <f>IF('S.D.PASTE SHEET'!U1814="","",'S.D.PASTE SHEET'!U1814)</f>
        <v/>
      </c>
      <c s="90" t="str">
        <f>IF('S.D.PASTE SHEET'!V1814="","",'S.D.PASTE SHEET'!V1814)</f>
        <v/>
      </c>
      <c s="90" t="str">
        <f>IF('S.D.PASTE SHEET'!W1814="","",'S.D.PASTE SHEET'!W1814)</f>
        <v/>
      </c>
      <c s="90" t="str">
        <f>IF('S.D.PASTE SHEET'!X1814="","",'S.D.PASTE SHEET'!X1814)</f>
        <v/>
      </c>
      <c s="90" t="str">
        <f>IF('S.D.PASTE SHEET'!Y1814="","",'S.D.PASTE SHEET'!Y1814)</f>
        <v/>
      </c>
      <c s="90" t="str">
        <f>IF('S.D.PASTE SHEET'!Z1814="","",'S.D.PASTE SHEET'!Z1814)</f>
        <v/>
      </c>
      <c s="90" t="str">
        <f>IF('S.D.PASTE SHEET'!AA1814="","",'S.D.PASTE SHEET'!AA1814)</f>
        <v/>
      </c>
      <c s="90" t="str">
        <f>IF('S.D.PASTE SHEET'!AB1814="","",'S.D.PASTE SHEET'!AB1814)</f>
        <v/>
      </c>
      <c s="90" t="str">
        <f>IF('S.D.PASTE SHEET'!AC1814="","",'S.D.PASTE SHEET'!AC1814)</f>
        <v/>
      </c>
      <c s="90" t="str">
        <f>IF('S.D.PASTE SHEET'!AD1814="","",'S.D.PASTE SHEET'!AD1814)</f>
        <v/>
      </c>
      <c s="34"/>
      <c s="32" t="str">
        <f>IF(AK1814="","",IF(AK1814&gt;0,COUNT($AG$2:AG1814),""))</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4" s="32" t="str">
        <f>IF(BC1814="","",IF(BC1814&gt;0,COUNT($AY$2:AY1814),""))</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5" spans="1:66" ht="15.75" customHeight="1">
      <c r="A1815" s="90" t="str">
        <f>IF('S.D.PASTE SHEET'!A1815="","",'S.D.PASTE SHEET'!A1815)</f>
        <v/>
      </c>
      <c s="90" t="str">
        <f>IF('S.D.PASTE SHEET'!B1815="","",'S.D.PASTE SHEET'!B1815)</f>
        <v/>
      </c>
      <c s="90" t="str">
        <f>IF('S.D.PASTE SHEET'!C1815="","",'S.D.PASTE SHEET'!C1815)</f>
        <v/>
      </c>
      <c s="91" t="str">
        <f>IF('S.D.PASTE SHEET'!D1815="","",'S.D.PASTE SHEET'!D1815)</f>
        <v/>
      </c>
      <c s="90" t="str">
        <f>IF('S.D.PASTE SHEET'!E1815="","",UPPER('S.D.PASTE SHEET'!E1815))</f>
        <v/>
      </c>
      <c s="90" t="str">
        <f>IF('S.D.PASTE SHEET'!F1815="","",'S.D.PASTE SHEET'!F1815)</f>
        <v/>
      </c>
      <c s="90" t="str">
        <f>IF('S.D.PASTE SHEET'!G1815="","",UPPER('S.D.PASTE SHEET'!G1815))</f>
        <v/>
      </c>
      <c s="90" t="str">
        <f>IF('S.D.PASTE SHEET'!H1815="","",UPPER('S.D.PASTE SHEET'!H1815))</f>
        <v/>
      </c>
      <c s="90" t="str">
        <f>IF('S.D.PASTE SHEET'!I1815="","",'S.D.PASTE SHEET'!I1815)</f>
        <v/>
      </c>
      <c s="91" t="str">
        <f>IF('S.D.PASTE SHEET'!J1815="","",'S.D.PASTE SHEET'!J1815)</f>
        <v/>
      </c>
      <c s="90" t="str">
        <f>IF('S.D.PASTE SHEET'!K1815="","",'S.D.PASTE SHEET'!K1815)</f>
        <v/>
      </c>
      <c s="90" t="str">
        <f>IF('S.D.PASTE SHEET'!L1815="","",'S.D.PASTE SHEET'!L1815)</f>
        <v/>
      </c>
      <c s="90" t="str">
        <f>IF('S.D.PASTE SHEET'!M1815="","",'S.D.PASTE SHEET'!M1815)</f>
        <v/>
      </c>
      <c s="90" t="str">
        <f>IF('S.D.PASTE SHEET'!N1815="","",'S.D.PASTE SHEET'!N1815)</f>
        <v/>
      </c>
      <c s="90" t="str">
        <f>IF('S.D.PASTE SHEET'!O1815="","",'S.D.PASTE SHEET'!O1815)</f>
        <v/>
      </c>
      <c s="90" t="str">
        <f>IF('S.D.PASTE SHEET'!P1815="","",'S.D.PASTE SHEET'!P1815)</f>
        <v/>
      </c>
      <c s="90" t="str">
        <f>IF('S.D.PASTE SHEET'!Q1815="","",'S.D.PASTE SHEET'!Q1815)</f>
        <v/>
      </c>
      <c s="90" t="str">
        <f>IF('S.D.PASTE SHEET'!R1815="","",'S.D.PASTE SHEET'!R1815)</f>
        <v/>
      </c>
      <c s="90" t="str">
        <f>IF('S.D.PASTE SHEET'!S1815="","",'S.D.PASTE SHEET'!S1815)</f>
        <v/>
      </c>
      <c s="90" t="str">
        <f>IF('S.D.PASTE SHEET'!T1815="","",'S.D.PASTE SHEET'!T1815)</f>
        <v/>
      </c>
      <c s="90" t="str">
        <f>IF('S.D.PASTE SHEET'!U1815="","",'S.D.PASTE SHEET'!U1815)</f>
        <v/>
      </c>
      <c s="90" t="str">
        <f>IF('S.D.PASTE SHEET'!V1815="","",'S.D.PASTE SHEET'!V1815)</f>
        <v/>
      </c>
      <c s="90" t="str">
        <f>IF('S.D.PASTE SHEET'!W1815="","",'S.D.PASTE SHEET'!W1815)</f>
        <v/>
      </c>
      <c s="90" t="str">
        <f>IF('S.D.PASTE SHEET'!X1815="","",'S.D.PASTE SHEET'!X1815)</f>
        <v/>
      </c>
      <c s="90" t="str">
        <f>IF('S.D.PASTE SHEET'!Y1815="","",'S.D.PASTE SHEET'!Y1815)</f>
        <v/>
      </c>
      <c s="90" t="str">
        <f>IF('S.D.PASTE SHEET'!Z1815="","",'S.D.PASTE SHEET'!Z1815)</f>
        <v/>
      </c>
      <c s="90" t="str">
        <f>IF('S.D.PASTE SHEET'!AA1815="","",'S.D.PASTE SHEET'!AA1815)</f>
        <v/>
      </c>
      <c s="90" t="str">
        <f>IF('S.D.PASTE SHEET'!AB1815="","",'S.D.PASTE SHEET'!AB1815)</f>
        <v/>
      </c>
      <c s="90" t="str">
        <f>IF('S.D.PASTE SHEET'!AC1815="","",'S.D.PASTE SHEET'!AC1815)</f>
        <v/>
      </c>
      <c s="90" t="str">
        <f>IF('S.D.PASTE SHEET'!AD1815="","",'S.D.PASTE SHEET'!AD1815)</f>
        <v/>
      </c>
      <c s="34"/>
      <c s="32" t="str">
        <f>IF(AK1815="","",IF(AK1815&gt;0,COUNT($AG$2:AG1815),""))</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5" s="32" t="str">
        <f>IF(BC1815="","",IF(BC1815&gt;0,COUNT($AY$2:AY1815),""))</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6" spans="1:66" ht="15.75" customHeight="1">
      <c r="A1816" s="90" t="str">
        <f>IF('S.D.PASTE SHEET'!A1816="","",'S.D.PASTE SHEET'!A1816)</f>
        <v/>
      </c>
      <c s="90" t="str">
        <f>IF('S.D.PASTE SHEET'!B1816="","",'S.D.PASTE SHEET'!B1816)</f>
        <v/>
      </c>
      <c s="90" t="str">
        <f>IF('S.D.PASTE SHEET'!C1816="","",'S.D.PASTE SHEET'!C1816)</f>
        <v/>
      </c>
      <c s="91" t="str">
        <f>IF('S.D.PASTE SHEET'!D1816="","",'S.D.PASTE SHEET'!D1816)</f>
        <v/>
      </c>
      <c s="90" t="str">
        <f>IF('S.D.PASTE SHEET'!E1816="","",UPPER('S.D.PASTE SHEET'!E1816))</f>
        <v/>
      </c>
      <c s="90" t="str">
        <f>IF('S.D.PASTE SHEET'!F1816="","",'S.D.PASTE SHEET'!F1816)</f>
        <v/>
      </c>
      <c s="90" t="str">
        <f>IF('S.D.PASTE SHEET'!G1816="","",UPPER('S.D.PASTE SHEET'!G1816))</f>
        <v/>
      </c>
      <c s="90" t="str">
        <f>IF('S.D.PASTE SHEET'!H1816="","",UPPER('S.D.PASTE SHEET'!H1816))</f>
        <v/>
      </c>
      <c s="90" t="str">
        <f>IF('S.D.PASTE SHEET'!I1816="","",'S.D.PASTE SHEET'!I1816)</f>
        <v/>
      </c>
      <c s="91" t="str">
        <f>IF('S.D.PASTE SHEET'!J1816="","",'S.D.PASTE SHEET'!J1816)</f>
        <v/>
      </c>
      <c s="90" t="str">
        <f>IF('S.D.PASTE SHEET'!K1816="","",'S.D.PASTE SHEET'!K1816)</f>
        <v/>
      </c>
      <c s="90" t="str">
        <f>IF('S.D.PASTE SHEET'!L1816="","",'S.D.PASTE SHEET'!L1816)</f>
        <v/>
      </c>
      <c s="90" t="str">
        <f>IF('S.D.PASTE SHEET'!M1816="","",'S.D.PASTE SHEET'!M1816)</f>
        <v/>
      </c>
      <c s="90" t="str">
        <f>IF('S.D.PASTE SHEET'!N1816="","",'S.D.PASTE SHEET'!N1816)</f>
        <v/>
      </c>
      <c s="90" t="str">
        <f>IF('S.D.PASTE SHEET'!O1816="","",'S.D.PASTE SHEET'!O1816)</f>
        <v/>
      </c>
      <c s="90" t="str">
        <f>IF('S.D.PASTE SHEET'!P1816="","",'S.D.PASTE SHEET'!P1816)</f>
        <v/>
      </c>
      <c s="90" t="str">
        <f>IF('S.D.PASTE SHEET'!Q1816="","",'S.D.PASTE SHEET'!Q1816)</f>
        <v/>
      </c>
      <c s="90" t="str">
        <f>IF('S.D.PASTE SHEET'!R1816="","",'S.D.PASTE SHEET'!R1816)</f>
        <v/>
      </c>
      <c s="90" t="str">
        <f>IF('S.D.PASTE SHEET'!S1816="","",'S.D.PASTE SHEET'!S1816)</f>
        <v/>
      </c>
      <c s="90" t="str">
        <f>IF('S.D.PASTE SHEET'!T1816="","",'S.D.PASTE SHEET'!T1816)</f>
        <v/>
      </c>
      <c s="90" t="str">
        <f>IF('S.D.PASTE SHEET'!U1816="","",'S.D.PASTE SHEET'!U1816)</f>
        <v/>
      </c>
      <c s="90" t="str">
        <f>IF('S.D.PASTE SHEET'!V1816="","",'S.D.PASTE SHEET'!V1816)</f>
        <v/>
      </c>
      <c s="90" t="str">
        <f>IF('S.D.PASTE SHEET'!W1816="","",'S.D.PASTE SHEET'!W1816)</f>
        <v/>
      </c>
      <c s="90" t="str">
        <f>IF('S.D.PASTE SHEET'!X1816="","",'S.D.PASTE SHEET'!X1816)</f>
        <v/>
      </c>
      <c s="90" t="str">
        <f>IF('S.D.PASTE SHEET'!Y1816="","",'S.D.PASTE SHEET'!Y1816)</f>
        <v/>
      </c>
      <c s="90" t="str">
        <f>IF('S.D.PASTE SHEET'!Z1816="","",'S.D.PASTE SHEET'!Z1816)</f>
        <v/>
      </c>
      <c s="90" t="str">
        <f>IF('S.D.PASTE SHEET'!AA1816="","",'S.D.PASTE SHEET'!AA1816)</f>
        <v/>
      </c>
      <c s="90" t="str">
        <f>IF('S.D.PASTE SHEET'!AB1816="","",'S.D.PASTE SHEET'!AB1816)</f>
        <v/>
      </c>
      <c s="90" t="str">
        <f>IF('S.D.PASTE SHEET'!AC1816="","",'S.D.PASTE SHEET'!AC1816)</f>
        <v/>
      </c>
      <c s="90" t="str">
        <f>IF('S.D.PASTE SHEET'!AD1816="","",'S.D.PASTE SHEET'!AD1816)</f>
        <v/>
      </c>
      <c s="34"/>
      <c s="32" t="str">
        <f>IF(AK1816="","",IF(AK1816&gt;0,COUNT($AG$2:AG1816),""))</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6" s="32" t="str">
        <f>IF(BC1816="","",IF(BC1816&gt;0,COUNT($AY$2:AY1816),""))</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7" spans="1:66" ht="15.75" customHeight="1">
      <c r="A1817" s="90" t="str">
        <f>IF('S.D.PASTE SHEET'!A1817="","",'S.D.PASTE SHEET'!A1817)</f>
        <v/>
      </c>
      <c s="90" t="str">
        <f>IF('S.D.PASTE SHEET'!B1817="","",'S.D.PASTE SHEET'!B1817)</f>
        <v/>
      </c>
      <c s="90" t="str">
        <f>IF('S.D.PASTE SHEET'!C1817="","",'S.D.PASTE SHEET'!C1817)</f>
        <v/>
      </c>
      <c s="91" t="str">
        <f>IF('S.D.PASTE SHEET'!D1817="","",'S.D.PASTE SHEET'!D1817)</f>
        <v/>
      </c>
      <c s="90" t="str">
        <f>IF('S.D.PASTE SHEET'!E1817="","",UPPER('S.D.PASTE SHEET'!E1817))</f>
        <v/>
      </c>
      <c s="90" t="str">
        <f>IF('S.D.PASTE SHEET'!F1817="","",'S.D.PASTE SHEET'!F1817)</f>
        <v/>
      </c>
      <c s="90" t="str">
        <f>IF('S.D.PASTE SHEET'!G1817="","",UPPER('S.D.PASTE SHEET'!G1817))</f>
        <v/>
      </c>
      <c s="90" t="str">
        <f>IF('S.D.PASTE SHEET'!H1817="","",UPPER('S.D.PASTE SHEET'!H1817))</f>
        <v/>
      </c>
      <c s="90" t="str">
        <f>IF('S.D.PASTE SHEET'!I1817="","",'S.D.PASTE SHEET'!I1817)</f>
        <v/>
      </c>
      <c s="91" t="str">
        <f>IF('S.D.PASTE SHEET'!J1817="","",'S.D.PASTE SHEET'!J1817)</f>
        <v/>
      </c>
      <c s="90" t="str">
        <f>IF('S.D.PASTE SHEET'!K1817="","",'S.D.PASTE SHEET'!K1817)</f>
        <v/>
      </c>
      <c s="90" t="str">
        <f>IF('S.D.PASTE SHEET'!L1817="","",'S.D.PASTE SHEET'!L1817)</f>
        <v/>
      </c>
      <c s="90" t="str">
        <f>IF('S.D.PASTE SHEET'!M1817="","",'S.D.PASTE SHEET'!M1817)</f>
        <v/>
      </c>
      <c s="90" t="str">
        <f>IF('S.D.PASTE SHEET'!N1817="","",'S.D.PASTE SHEET'!N1817)</f>
        <v/>
      </c>
      <c s="90" t="str">
        <f>IF('S.D.PASTE SHEET'!O1817="","",'S.D.PASTE SHEET'!O1817)</f>
        <v/>
      </c>
      <c s="90" t="str">
        <f>IF('S.D.PASTE SHEET'!P1817="","",'S.D.PASTE SHEET'!P1817)</f>
        <v/>
      </c>
      <c s="90" t="str">
        <f>IF('S.D.PASTE SHEET'!Q1817="","",'S.D.PASTE SHEET'!Q1817)</f>
        <v/>
      </c>
      <c s="90" t="str">
        <f>IF('S.D.PASTE SHEET'!R1817="","",'S.D.PASTE SHEET'!R1817)</f>
        <v/>
      </c>
      <c s="90" t="str">
        <f>IF('S.D.PASTE SHEET'!S1817="","",'S.D.PASTE SHEET'!S1817)</f>
        <v/>
      </c>
      <c s="90" t="str">
        <f>IF('S.D.PASTE SHEET'!T1817="","",'S.D.PASTE SHEET'!T1817)</f>
        <v/>
      </c>
      <c s="90" t="str">
        <f>IF('S.D.PASTE SHEET'!U1817="","",'S.D.PASTE SHEET'!U1817)</f>
        <v/>
      </c>
      <c s="90" t="str">
        <f>IF('S.D.PASTE SHEET'!V1817="","",'S.D.PASTE SHEET'!V1817)</f>
        <v/>
      </c>
      <c s="90" t="str">
        <f>IF('S.D.PASTE SHEET'!W1817="","",'S.D.PASTE SHEET'!W1817)</f>
        <v/>
      </c>
      <c s="90" t="str">
        <f>IF('S.D.PASTE SHEET'!X1817="","",'S.D.PASTE SHEET'!X1817)</f>
        <v/>
      </c>
      <c s="90" t="str">
        <f>IF('S.D.PASTE SHEET'!Y1817="","",'S.D.PASTE SHEET'!Y1817)</f>
        <v/>
      </c>
      <c s="90" t="str">
        <f>IF('S.D.PASTE SHEET'!Z1817="","",'S.D.PASTE SHEET'!Z1817)</f>
        <v/>
      </c>
      <c s="90" t="str">
        <f>IF('S.D.PASTE SHEET'!AA1817="","",'S.D.PASTE SHEET'!AA1817)</f>
        <v/>
      </c>
      <c s="90" t="str">
        <f>IF('S.D.PASTE SHEET'!AB1817="","",'S.D.PASTE SHEET'!AB1817)</f>
        <v/>
      </c>
      <c s="90" t="str">
        <f>IF('S.D.PASTE SHEET'!AC1817="","",'S.D.PASTE SHEET'!AC1817)</f>
        <v/>
      </c>
      <c s="90" t="str">
        <f>IF('S.D.PASTE SHEET'!AD1817="","",'S.D.PASTE SHEET'!AD1817)</f>
        <v/>
      </c>
      <c s="34"/>
      <c s="32" t="str">
        <f>IF(AK1817="","",IF(AK1817&gt;0,COUNT($AG$2:AG1817),""))</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7" s="32" t="str">
        <f>IF(BC1817="","",IF(BC1817&gt;0,COUNT($AY$2:AY1817),""))</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8" spans="1:66" ht="15.75" customHeight="1">
      <c r="A1818" s="90" t="str">
        <f>IF('S.D.PASTE SHEET'!A1818="","",'S.D.PASTE SHEET'!A1818)</f>
        <v/>
      </c>
      <c s="90" t="str">
        <f>IF('S.D.PASTE SHEET'!B1818="","",'S.D.PASTE SHEET'!B1818)</f>
        <v/>
      </c>
      <c s="90" t="str">
        <f>IF('S.D.PASTE SHEET'!C1818="","",'S.D.PASTE SHEET'!C1818)</f>
        <v/>
      </c>
      <c s="91" t="str">
        <f>IF('S.D.PASTE SHEET'!D1818="","",'S.D.PASTE SHEET'!D1818)</f>
        <v/>
      </c>
      <c s="90" t="str">
        <f>IF('S.D.PASTE SHEET'!E1818="","",UPPER('S.D.PASTE SHEET'!E1818))</f>
        <v/>
      </c>
      <c s="90" t="str">
        <f>IF('S.D.PASTE SHEET'!F1818="","",'S.D.PASTE SHEET'!F1818)</f>
        <v/>
      </c>
      <c s="90" t="str">
        <f>IF('S.D.PASTE SHEET'!G1818="","",UPPER('S.D.PASTE SHEET'!G1818))</f>
        <v/>
      </c>
      <c s="90" t="str">
        <f>IF('S.D.PASTE SHEET'!H1818="","",UPPER('S.D.PASTE SHEET'!H1818))</f>
        <v/>
      </c>
      <c s="90" t="str">
        <f>IF('S.D.PASTE SHEET'!I1818="","",'S.D.PASTE SHEET'!I1818)</f>
        <v/>
      </c>
      <c s="91" t="str">
        <f>IF('S.D.PASTE SHEET'!J1818="","",'S.D.PASTE SHEET'!J1818)</f>
        <v/>
      </c>
      <c s="90" t="str">
        <f>IF('S.D.PASTE SHEET'!K1818="","",'S.D.PASTE SHEET'!K1818)</f>
        <v/>
      </c>
      <c s="90" t="str">
        <f>IF('S.D.PASTE SHEET'!L1818="","",'S.D.PASTE SHEET'!L1818)</f>
        <v/>
      </c>
      <c s="90" t="str">
        <f>IF('S.D.PASTE SHEET'!M1818="","",'S.D.PASTE SHEET'!M1818)</f>
        <v/>
      </c>
      <c s="90" t="str">
        <f>IF('S.D.PASTE SHEET'!N1818="","",'S.D.PASTE SHEET'!N1818)</f>
        <v/>
      </c>
      <c s="90" t="str">
        <f>IF('S.D.PASTE SHEET'!O1818="","",'S.D.PASTE SHEET'!O1818)</f>
        <v/>
      </c>
      <c s="90" t="str">
        <f>IF('S.D.PASTE SHEET'!P1818="","",'S.D.PASTE SHEET'!P1818)</f>
        <v/>
      </c>
      <c s="90" t="str">
        <f>IF('S.D.PASTE SHEET'!Q1818="","",'S.D.PASTE SHEET'!Q1818)</f>
        <v/>
      </c>
      <c s="90" t="str">
        <f>IF('S.D.PASTE SHEET'!R1818="","",'S.D.PASTE SHEET'!R1818)</f>
        <v/>
      </c>
      <c s="90" t="str">
        <f>IF('S.D.PASTE SHEET'!S1818="","",'S.D.PASTE SHEET'!S1818)</f>
        <v/>
      </c>
      <c s="90" t="str">
        <f>IF('S.D.PASTE SHEET'!T1818="","",'S.D.PASTE SHEET'!T1818)</f>
        <v/>
      </c>
      <c s="90" t="str">
        <f>IF('S.D.PASTE SHEET'!U1818="","",'S.D.PASTE SHEET'!U1818)</f>
        <v/>
      </c>
      <c s="90" t="str">
        <f>IF('S.D.PASTE SHEET'!V1818="","",'S.D.PASTE SHEET'!V1818)</f>
        <v/>
      </c>
      <c s="90" t="str">
        <f>IF('S.D.PASTE SHEET'!W1818="","",'S.D.PASTE SHEET'!W1818)</f>
        <v/>
      </c>
      <c s="90" t="str">
        <f>IF('S.D.PASTE SHEET'!X1818="","",'S.D.PASTE SHEET'!X1818)</f>
        <v/>
      </c>
      <c s="90" t="str">
        <f>IF('S.D.PASTE SHEET'!Y1818="","",'S.D.PASTE SHEET'!Y1818)</f>
        <v/>
      </c>
      <c s="90" t="str">
        <f>IF('S.D.PASTE SHEET'!Z1818="","",'S.D.PASTE SHEET'!Z1818)</f>
        <v/>
      </c>
      <c s="90" t="str">
        <f>IF('S.D.PASTE SHEET'!AA1818="","",'S.D.PASTE SHEET'!AA1818)</f>
        <v/>
      </c>
      <c s="90" t="str">
        <f>IF('S.D.PASTE SHEET'!AB1818="","",'S.D.PASTE SHEET'!AB1818)</f>
        <v/>
      </c>
      <c s="90" t="str">
        <f>IF('S.D.PASTE SHEET'!AC1818="","",'S.D.PASTE SHEET'!AC1818)</f>
        <v/>
      </c>
      <c s="90" t="str">
        <f>IF('S.D.PASTE SHEET'!AD1818="","",'S.D.PASTE SHEET'!AD1818)</f>
        <v/>
      </c>
      <c s="34"/>
      <c s="32" t="str">
        <f>IF(AK1818="","",IF(AK1818&gt;0,COUNT($AG$2:AG1818),""))</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8" s="32" t="str">
        <f>IF(BC1818="","",IF(BC1818&gt;0,COUNT($AY$2:AY1818),""))</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19" spans="1:66" ht="15.75" customHeight="1">
      <c r="A1819" s="90" t="str">
        <f>IF('S.D.PASTE SHEET'!A1819="","",'S.D.PASTE SHEET'!A1819)</f>
        <v/>
      </c>
      <c s="90" t="str">
        <f>IF('S.D.PASTE SHEET'!B1819="","",'S.D.PASTE SHEET'!B1819)</f>
        <v/>
      </c>
      <c s="90" t="str">
        <f>IF('S.D.PASTE SHEET'!C1819="","",'S.D.PASTE SHEET'!C1819)</f>
        <v/>
      </c>
      <c s="91" t="str">
        <f>IF('S.D.PASTE SHEET'!D1819="","",'S.D.PASTE SHEET'!D1819)</f>
        <v/>
      </c>
      <c s="90" t="str">
        <f>IF('S.D.PASTE SHEET'!E1819="","",UPPER('S.D.PASTE SHEET'!E1819))</f>
        <v/>
      </c>
      <c s="90" t="str">
        <f>IF('S.D.PASTE SHEET'!F1819="","",'S.D.PASTE SHEET'!F1819)</f>
        <v/>
      </c>
      <c s="90" t="str">
        <f>IF('S.D.PASTE SHEET'!G1819="","",UPPER('S.D.PASTE SHEET'!G1819))</f>
        <v/>
      </c>
      <c s="90" t="str">
        <f>IF('S.D.PASTE SHEET'!H1819="","",UPPER('S.D.PASTE SHEET'!H1819))</f>
        <v/>
      </c>
      <c s="90" t="str">
        <f>IF('S.D.PASTE SHEET'!I1819="","",'S.D.PASTE SHEET'!I1819)</f>
        <v/>
      </c>
      <c s="91" t="str">
        <f>IF('S.D.PASTE SHEET'!J1819="","",'S.D.PASTE SHEET'!J1819)</f>
        <v/>
      </c>
      <c s="90" t="str">
        <f>IF('S.D.PASTE SHEET'!K1819="","",'S.D.PASTE SHEET'!K1819)</f>
        <v/>
      </c>
      <c s="90" t="str">
        <f>IF('S.D.PASTE SHEET'!L1819="","",'S.D.PASTE SHEET'!L1819)</f>
        <v/>
      </c>
      <c s="90" t="str">
        <f>IF('S.D.PASTE SHEET'!M1819="","",'S.D.PASTE SHEET'!M1819)</f>
        <v/>
      </c>
      <c s="90" t="str">
        <f>IF('S.D.PASTE SHEET'!N1819="","",'S.D.PASTE SHEET'!N1819)</f>
        <v/>
      </c>
      <c s="90" t="str">
        <f>IF('S.D.PASTE SHEET'!O1819="","",'S.D.PASTE SHEET'!O1819)</f>
        <v/>
      </c>
      <c s="90" t="str">
        <f>IF('S.D.PASTE SHEET'!P1819="","",'S.D.PASTE SHEET'!P1819)</f>
        <v/>
      </c>
      <c s="90" t="str">
        <f>IF('S.D.PASTE SHEET'!Q1819="","",'S.D.PASTE SHEET'!Q1819)</f>
        <v/>
      </c>
      <c s="90" t="str">
        <f>IF('S.D.PASTE SHEET'!R1819="","",'S.D.PASTE SHEET'!R1819)</f>
        <v/>
      </c>
      <c s="90" t="str">
        <f>IF('S.D.PASTE SHEET'!S1819="","",'S.D.PASTE SHEET'!S1819)</f>
        <v/>
      </c>
      <c s="90" t="str">
        <f>IF('S.D.PASTE SHEET'!T1819="","",'S.D.PASTE SHEET'!T1819)</f>
        <v/>
      </c>
      <c s="90" t="str">
        <f>IF('S.D.PASTE SHEET'!U1819="","",'S.D.PASTE SHEET'!U1819)</f>
        <v/>
      </c>
      <c s="90" t="str">
        <f>IF('S.D.PASTE SHEET'!V1819="","",'S.D.PASTE SHEET'!V1819)</f>
        <v/>
      </c>
      <c s="90" t="str">
        <f>IF('S.D.PASTE SHEET'!W1819="","",'S.D.PASTE SHEET'!W1819)</f>
        <v/>
      </c>
      <c s="90" t="str">
        <f>IF('S.D.PASTE SHEET'!X1819="","",'S.D.PASTE SHEET'!X1819)</f>
        <v/>
      </c>
      <c s="90" t="str">
        <f>IF('S.D.PASTE SHEET'!Y1819="","",'S.D.PASTE SHEET'!Y1819)</f>
        <v/>
      </c>
      <c s="90" t="str">
        <f>IF('S.D.PASTE SHEET'!Z1819="","",'S.D.PASTE SHEET'!Z1819)</f>
        <v/>
      </c>
      <c s="90" t="str">
        <f>IF('S.D.PASTE SHEET'!AA1819="","",'S.D.PASTE SHEET'!AA1819)</f>
        <v/>
      </c>
      <c s="90" t="str">
        <f>IF('S.D.PASTE SHEET'!AB1819="","",'S.D.PASTE SHEET'!AB1819)</f>
        <v/>
      </c>
      <c s="90" t="str">
        <f>IF('S.D.PASTE SHEET'!AC1819="","",'S.D.PASTE SHEET'!AC1819)</f>
        <v/>
      </c>
      <c s="90" t="str">
        <f>IF('S.D.PASTE SHEET'!AD1819="","",'S.D.PASTE SHEET'!AD1819)</f>
        <v/>
      </c>
      <c s="34"/>
      <c s="32" t="str">
        <f>IF(AK1819="","",IF(AK1819&gt;0,COUNT($AG$2:AG1819),""))</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19" s="32" t="str">
        <f>IF(BC1819="","",IF(BC1819&gt;0,COUNT($AY$2:AY1819),""))</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0" spans="1:66" ht="15.75" customHeight="1">
      <c r="A1820" s="90" t="str">
        <f>IF('S.D.PASTE SHEET'!A1820="","",'S.D.PASTE SHEET'!A1820)</f>
        <v/>
      </c>
      <c s="90" t="str">
        <f>IF('S.D.PASTE SHEET'!B1820="","",'S.D.PASTE SHEET'!B1820)</f>
        <v/>
      </c>
      <c s="90" t="str">
        <f>IF('S.D.PASTE SHEET'!C1820="","",'S.D.PASTE SHEET'!C1820)</f>
        <v/>
      </c>
      <c s="91" t="str">
        <f>IF('S.D.PASTE SHEET'!D1820="","",'S.D.PASTE SHEET'!D1820)</f>
        <v/>
      </c>
      <c s="90" t="str">
        <f>IF('S.D.PASTE SHEET'!E1820="","",UPPER('S.D.PASTE SHEET'!E1820))</f>
        <v/>
      </c>
      <c s="90" t="str">
        <f>IF('S.D.PASTE SHEET'!F1820="","",'S.D.PASTE SHEET'!F1820)</f>
        <v/>
      </c>
      <c s="90" t="str">
        <f>IF('S.D.PASTE SHEET'!G1820="","",UPPER('S.D.PASTE SHEET'!G1820))</f>
        <v/>
      </c>
      <c s="90" t="str">
        <f>IF('S.D.PASTE SHEET'!H1820="","",UPPER('S.D.PASTE SHEET'!H1820))</f>
        <v/>
      </c>
      <c s="90" t="str">
        <f>IF('S.D.PASTE SHEET'!I1820="","",'S.D.PASTE SHEET'!I1820)</f>
        <v/>
      </c>
      <c s="91" t="str">
        <f>IF('S.D.PASTE SHEET'!J1820="","",'S.D.PASTE SHEET'!J1820)</f>
        <v/>
      </c>
      <c s="90" t="str">
        <f>IF('S.D.PASTE SHEET'!K1820="","",'S.D.PASTE SHEET'!K1820)</f>
        <v/>
      </c>
      <c s="90" t="str">
        <f>IF('S.D.PASTE SHEET'!L1820="","",'S.D.PASTE SHEET'!L1820)</f>
        <v/>
      </c>
      <c s="90" t="str">
        <f>IF('S.D.PASTE SHEET'!M1820="","",'S.D.PASTE SHEET'!M1820)</f>
        <v/>
      </c>
      <c s="90" t="str">
        <f>IF('S.D.PASTE SHEET'!N1820="","",'S.D.PASTE SHEET'!N1820)</f>
        <v/>
      </c>
      <c s="90" t="str">
        <f>IF('S.D.PASTE SHEET'!O1820="","",'S.D.PASTE SHEET'!O1820)</f>
        <v/>
      </c>
      <c s="90" t="str">
        <f>IF('S.D.PASTE SHEET'!P1820="","",'S.D.PASTE SHEET'!P1820)</f>
        <v/>
      </c>
      <c s="90" t="str">
        <f>IF('S.D.PASTE SHEET'!Q1820="","",'S.D.PASTE SHEET'!Q1820)</f>
        <v/>
      </c>
      <c s="90" t="str">
        <f>IF('S.D.PASTE SHEET'!R1820="","",'S.D.PASTE SHEET'!R1820)</f>
        <v/>
      </c>
      <c s="90" t="str">
        <f>IF('S.D.PASTE SHEET'!S1820="","",'S.D.PASTE SHEET'!S1820)</f>
        <v/>
      </c>
      <c s="90" t="str">
        <f>IF('S.D.PASTE SHEET'!T1820="","",'S.D.PASTE SHEET'!T1820)</f>
        <v/>
      </c>
      <c s="90" t="str">
        <f>IF('S.D.PASTE SHEET'!U1820="","",'S.D.PASTE SHEET'!U1820)</f>
        <v/>
      </c>
      <c s="90" t="str">
        <f>IF('S.D.PASTE SHEET'!V1820="","",'S.D.PASTE SHEET'!V1820)</f>
        <v/>
      </c>
      <c s="90" t="str">
        <f>IF('S.D.PASTE SHEET'!W1820="","",'S.D.PASTE SHEET'!W1820)</f>
        <v/>
      </c>
      <c s="90" t="str">
        <f>IF('S.D.PASTE SHEET'!X1820="","",'S.D.PASTE SHEET'!X1820)</f>
        <v/>
      </c>
      <c s="90" t="str">
        <f>IF('S.D.PASTE SHEET'!Y1820="","",'S.D.PASTE SHEET'!Y1820)</f>
        <v/>
      </c>
      <c s="90" t="str">
        <f>IF('S.D.PASTE SHEET'!Z1820="","",'S.D.PASTE SHEET'!Z1820)</f>
        <v/>
      </c>
      <c s="90" t="str">
        <f>IF('S.D.PASTE SHEET'!AA1820="","",'S.D.PASTE SHEET'!AA1820)</f>
        <v/>
      </c>
      <c s="90" t="str">
        <f>IF('S.D.PASTE SHEET'!AB1820="","",'S.D.PASTE SHEET'!AB1820)</f>
        <v/>
      </c>
      <c s="90" t="str">
        <f>IF('S.D.PASTE SHEET'!AC1820="","",'S.D.PASTE SHEET'!AC1820)</f>
        <v/>
      </c>
      <c s="90" t="str">
        <f>IF('S.D.PASTE SHEET'!AD1820="","",'S.D.PASTE SHEET'!AD1820)</f>
        <v/>
      </c>
      <c s="34"/>
      <c s="32" t="str">
        <f>IF(AK1820="","",IF(AK1820&gt;0,COUNT($AG$2:AG1820),""))</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20" s="32" t="str">
        <f>IF(BC1820="","",IF(BC1820&gt;0,COUNT($AY$2:AY1820),""))</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1" spans="1:66" ht="15.75" customHeight="1">
      <c r="A1821" s="90" t="str">
        <f>IF('S.D.PASTE SHEET'!A1821="","",'S.D.PASTE SHEET'!A1821)</f>
        <v/>
      </c>
      <c s="90" t="str">
        <f>IF('S.D.PASTE SHEET'!B1821="","",'S.D.PASTE SHEET'!B1821)</f>
        <v/>
      </c>
      <c s="90" t="str">
        <f>IF('S.D.PASTE SHEET'!C1821="","",'S.D.PASTE SHEET'!C1821)</f>
        <v/>
      </c>
      <c s="91" t="str">
        <f>IF('S.D.PASTE SHEET'!D1821="","",'S.D.PASTE SHEET'!D1821)</f>
        <v/>
      </c>
      <c s="90" t="str">
        <f>IF('S.D.PASTE SHEET'!E1821="","",UPPER('S.D.PASTE SHEET'!E1821))</f>
        <v/>
      </c>
      <c s="90" t="str">
        <f>IF('S.D.PASTE SHEET'!F1821="","",'S.D.PASTE SHEET'!F1821)</f>
        <v/>
      </c>
      <c s="90" t="str">
        <f>IF('S.D.PASTE SHEET'!G1821="","",UPPER('S.D.PASTE SHEET'!G1821))</f>
        <v/>
      </c>
      <c s="90" t="str">
        <f>IF('S.D.PASTE SHEET'!H1821="","",UPPER('S.D.PASTE SHEET'!H1821))</f>
        <v/>
      </c>
      <c s="90" t="str">
        <f>IF('S.D.PASTE SHEET'!I1821="","",'S.D.PASTE SHEET'!I1821)</f>
        <v/>
      </c>
      <c s="91" t="str">
        <f>IF('S.D.PASTE SHEET'!J1821="","",'S.D.PASTE SHEET'!J1821)</f>
        <v/>
      </c>
      <c s="90" t="str">
        <f>IF('S.D.PASTE SHEET'!K1821="","",'S.D.PASTE SHEET'!K1821)</f>
        <v/>
      </c>
      <c s="90" t="str">
        <f>IF('S.D.PASTE SHEET'!L1821="","",'S.D.PASTE SHEET'!L1821)</f>
        <v/>
      </c>
      <c s="90" t="str">
        <f>IF('S.D.PASTE SHEET'!M1821="","",'S.D.PASTE SHEET'!M1821)</f>
        <v/>
      </c>
      <c s="90" t="str">
        <f>IF('S.D.PASTE SHEET'!N1821="","",'S.D.PASTE SHEET'!N1821)</f>
        <v/>
      </c>
      <c s="90" t="str">
        <f>IF('S.D.PASTE SHEET'!O1821="","",'S.D.PASTE SHEET'!O1821)</f>
        <v/>
      </c>
      <c s="90" t="str">
        <f>IF('S.D.PASTE SHEET'!P1821="","",'S.D.PASTE SHEET'!P1821)</f>
        <v/>
      </c>
      <c s="90" t="str">
        <f>IF('S.D.PASTE SHEET'!Q1821="","",'S.D.PASTE SHEET'!Q1821)</f>
        <v/>
      </c>
      <c s="90" t="str">
        <f>IF('S.D.PASTE SHEET'!R1821="","",'S.D.PASTE SHEET'!R1821)</f>
        <v/>
      </c>
      <c s="90" t="str">
        <f>IF('S.D.PASTE SHEET'!S1821="","",'S.D.PASTE SHEET'!S1821)</f>
        <v/>
      </c>
      <c s="90" t="str">
        <f>IF('S.D.PASTE SHEET'!T1821="","",'S.D.PASTE SHEET'!T1821)</f>
        <v/>
      </c>
      <c s="90" t="str">
        <f>IF('S.D.PASTE SHEET'!U1821="","",'S.D.PASTE SHEET'!U1821)</f>
        <v/>
      </c>
      <c s="90" t="str">
        <f>IF('S.D.PASTE SHEET'!V1821="","",'S.D.PASTE SHEET'!V1821)</f>
        <v/>
      </c>
      <c s="90" t="str">
        <f>IF('S.D.PASTE SHEET'!W1821="","",'S.D.PASTE SHEET'!W1821)</f>
        <v/>
      </c>
      <c s="90" t="str">
        <f>IF('S.D.PASTE SHEET'!X1821="","",'S.D.PASTE SHEET'!X1821)</f>
        <v/>
      </c>
      <c s="90" t="str">
        <f>IF('S.D.PASTE SHEET'!Y1821="","",'S.D.PASTE SHEET'!Y1821)</f>
        <v/>
      </c>
      <c s="90" t="str">
        <f>IF('S.D.PASTE SHEET'!Z1821="","",'S.D.PASTE SHEET'!Z1821)</f>
        <v/>
      </c>
      <c s="90" t="str">
        <f>IF('S.D.PASTE SHEET'!AA1821="","",'S.D.PASTE SHEET'!AA1821)</f>
        <v/>
      </c>
      <c s="90" t="str">
        <f>IF('S.D.PASTE SHEET'!AB1821="","",'S.D.PASTE SHEET'!AB1821)</f>
        <v/>
      </c>
      <c s="90" t="str">
        <f>IF('S.D.PASTE SHEET'!AC1821="","",'S.D.PASTE SHEET'!AC1821)</f>
        <v/>
      </c>
      <c s="90" t="str">
        <f>IF('S.D.PASTE SHEET'!AD1821="","",'S.D.PASTE SHEET'!AD1821)</f>
        <v/>
      </c>
      <c s="34"/>
      <c s="32" t="str">
        <f>IF(AK1821="","",IF(AK1821&gt;0,COUNT($AG$2:AG1821),""))</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21" s="32" t="str">
        <f>IF(BC1821="","",IF(BC1821&gt;0,COUNT($AY$2:AY1821),""))</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2" spans="1:66" ht="15.75" customHeight="1">
      <c r="A1822" s="90" t="str">
        <f>IF('S.D.PASTE SHEET'!A1822="","",'S.D.PASTE SHEET'!A1822)</f>
        <v/>
      </c>
      <c s="90" t="str">
        <f>IF('S.D.PASTE SHEET'!B1822="","",'S.D.PASTE SHEET'!B1822)</f>
        <v/>
      </c>
      <c s="90" t="str">
        <f>IF('S.D.PASTE SHEET'!C1822="","",'S.D.PASTE SHEET'!C1822)</f>
        <v/>
      </c>
      <c s="91" t="str">
        <f>IF('S.D.PASTE SHEET'!D1822="","",'S.D.PASTE SHEET'!D1822)</f>
        <v/>
      </c>
      <c s="90" t="str">
        <f>IF('S.D.PASTE SHEET'!E1822="","",UPPER('S.D.PASTE SHEET'!E1822))</f>
        <v/>
      </c>
      <c s="90" t="str">
        <f>IF('S.D.PASTE SHEET'!F1822="","",'S.D.PASTE SHEET'!F1822)</f>
        <v/>
      </c>
      <c s="90" t="str">
        <f>IF('S.D.PASTE SHEET'!G1822="","",UPPER('S.D.PASTE SHEET'!G1822))</f>
        <v/>
      </c>
      <c s="90" t="str">
        <f>IF('S.D.PASTE SHEET'!H1822="","",UPPER('S.D.PASTE SHEET'!H1822))</f>
        <v/>
      </c>
      <c s="90" t="str">
        <f>IF('S.D.PASTE SHEET'!I1822="","",'S.D.PASTE SHEET'!I1822)</f>
        <v/>
      </c>
      <c s="91" t="str">
        <f>IF('S.D.PASTE SHEET'!J1822="","",'S.D.PASTE SHEET'!J1822)</f>
        <v/>
      </c>
      <c s="90" t="str">
        <f>IF('S.D.PASTE SHEET'!K1822="","",'S.D.PASTE SHEET'!K1822)</f>
        <v/>
      </c>
      <c s="90" t="str">
        <f>IF('S.D.PASTE SHEET'!L1822="","",'S.D.PASTE SHEET'!L1822)</f>
        <v/>
      </c>
      <c s="90" t="str">
        <f>IF('S.D.PASTE SHEET'!M1822="","",'S.D.PASTE SHEET'!M1822)</f>
        <v/>
      </c>
      <c s="90" t="str">
        <f>IF('S.D.PASTE SHEET'!N1822="","",'S.D.PASTE SHEET'!N1822)</f>
        <v/>
      </c>
      <c s="90" t="str">
        <f>IF('S.D.PASTE SHEET'!O1822="","",'S.D.PASTE SHEET'!O1822)</f>
        <v/>
      </c>
      <c s="90" t="str">
        <f>IF('S.D.PASTE SHEET'!P1822="","",'S.D.PASTE SHEET'!P1822)</f>
        <v/>
      </c>
      <c s="90" t="str">
        <f>IF('S.D.PASTE SHEET'!Q1822="","",'S.D.PASTE SHEET'!Q1822)</f>
        <v/>
      </c>
      <c s="90" t="str">
        <f>IF('S.D.PASTE SHEET'!R1822="","",'S.D.PASTE SHEET'!R1822)</f>
        <v/>
      </c>
      <c s="90" t="str">
        <f>IF('S.D.PASTE SHEET'!S1822="","",'S.D.PASTE SHEET'!S1822)</f>
        <v/>
      </c>
      <c s="90" t="str">
        <f>IF('S.D.PASTE SHEET'!T1822="","",'S.D.PASTE SHEET'!T1822)</f>
        <v/>
      </c>
      <c s="90" t="str">
        <f>IF('S.D.PASTE SHEET'!U1822="","",'S.D.PASTE SHEET'!U1822)</f>
        <v/>
      </c>
      <c s="90" t="str">
        <f>IF('S.D.PASTE SHEET'!V1822="","",'S.D.PASTE SHEET'!V1822)</f>
        <v/>
      </c>
      <c s="90" t="str">
        <f>IF('S.D.PASTE SHEET'!W1822="","",'S.D.PASTE SHEET'!W1822)</f>
        <v/>
      </c>
      <c s="90" t="str">
        <f>IF('S.D.PASTE SHEET'!X1822="","",'S.D.PASTE SHEET'!X1822)</f>
        <v/>
      </c>
      <c s="90" t="str">
        <f>IF('S.D.PASTE SHEET'!Y1822="","",'S.D.PASTE SHEET'!Y1822)</f>
        <v/>
      </c>
      <c s="90" t="str">
        <f>IF('S.D.PASTE SHEET'!Z1822="","",'S.D.PASTE SHEET'!Z1822)</f>
        <v/>
      </c>
      <c s="90" t="str">
        <f>IF('S.D.PASTE SHEET'!AA1822="","",'S.D.PASTE SHEET'!AA1822)</f>
        <v/>
      </c>
      <c s="90" t="str">
        <f>IF('S.D.PASTE SHEET'!AB1822="","",'S.D.PASTE SHEET'!AB1822)</f>
        <v/>
      </c>
      <c s="90" t="str">
        <f>IF('S.D.PASTE SHEET'!AC1822="","",'S.D.PASTE SHEET'!AC1822)</f>
        <v/>
      </c>
      <c s="90" t="str">
        <f>IF('S.D.PASTE SHEET'!AD1822="","",'S.D.PASTE SHEET'!AD1822)</f>
        <v/>
      </c>
      <c s="34"/>
      <c s="32" t="str">
        <f>IF(AK1822="","",IF(AK1822&gt;0,COUNT($AG$2:AG1822),""))</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22" s="32" t="str">
        <f>IF(BC1822="","",IF(BC1822&gt;0,COUNT($AY$2:AY1822),""))</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3" spans="1:66" ht="15.75" customHeight="1">
      <c r="A1823" s="90" t="str">
        <f>IF('S.D.PASTE SHEET'!A1823="","",'S.D.PASTE SHEET'!A1823)</f>
        <v/>
      </c>
      <c s="90" t="str">
        <f>IF('S.D.PASTE SHEET'!B1823="","",'S.D.PASTE SHEET'!B1823)</f>
        <v/>
      </c>
      <c s="90" t="str">
        <f>IF('S.D.PASTE SHEET'!C1823="","",'S.D.PASTE SHEET'!C1823)</f>
        <v/>
      </c>
      <c s="91" t="str">
        <f>IF('S.D.PASTE SHEET'!D1823="","",'S.D.PASTE SHEET'!D1823)</f>
        <v/>
      </c>
      <c s="90" t="str">
        <f>IF('S.D.PASTE SHEET'!E1823="","",UPPER('S.D.PASTE SHEET'!E1823))</f>
        <v/>
      </c>
      <c s="90" t="str">
        <f>IF('S.D.PASTE SHEET'!F1823="","",'S.D.PASTE SHEET'!F1823)</f>
        <v/>
      </c>
      <c s="90" t="str">
        <f>IF('S.D.PASTE SHEET'!G1823="","",UPPER('S.D.PASTE SHEET'!G1823))</f>
        <v/>
      </c>
      <c s="90" t="str">
        <f>IF('S.D.PASTE SHEET'!H1823="","",UPPER('S.D.PASTE SHEET'!H1823))</f>
        <v/>
      </c>
      <c s="90" t="str">
        <f>IF('S.D.PASTE SHEET'!I1823="","",'S.D.PASTE SHEET'!I1823)</f>
        <v/>
      </c>
      <c s="91" t="str">
        <f>IF('S.D.PASTE SHEET'!J1823="","",'S.D.PASTE SHEET'!J1823)</f>
        <v/>
      </c>
      <c s="90" t="str">
        <f>IF('S.D.PASTE SHEET'!K1823="","",'S.D.PASTE SHEET'!K1823)</f>
        <v/>
      </c>
      <c s="90" t="str">
        <f>IF('S.D.PASTE SHEET'!L1823="","",'S.D.PASTE SHEET'!L1823)</f>
        <v/>
      </c>
      <c s="90" t="str">
        <f>IF('S.D.PASTE SHEET'!M1823="","",'S.D.PASTE SHEET'!M1823)</f>
        <v/>
      </c>
      <c s="90" t="str">
        <f>IF('S.D.PASTE SHEET'!N1823="","",'S.D.PASTE SHEET'!N1823)</f>
        <v/>
      </c>
      <c s="90" t="str">
        <f>IF('S.D.PASTE SHEET'!O1823="","",'S.D.PASTE SHEET'!O1823)</f>
        <v/>
      </c>
      <c s="90" t="str">
        <f>IF('S.D.PASTE SHEET'!P1823="","",'S.D.PASTE SHEET'!P1823)</f>
        <v/>
      </c>
      <c s="90" t="str">
        <f>IF('S.D.PASTE SHEET'!Q1823="","",'S.D.PASTE SHEET'!Q1823)</f>
        <v/>
      </c>
      <c s="90" t="str">
        <f>IF('S.D.PASTE SHEET'!R1823="","",'S.D.PASTE SHEET'!R1823)</f>
        <v/>
      </c>
      <c s="90" t="str">
        <f>IF('S.D.PASTE SHEET'!S1823="","",'S.D.PASTE SHEET'!S1823)</f>
        <v/>
      </c>
      <c s="90" t="str">
        <f>IF('S.D.PASTE SHEET'!T1823="","",'S.D.PASTE SHEET'!T1823)</f>
        <v/>
      </c>
      <c s="90" t="str">
        <f>IF('S.D.PASTE SHEET'!U1823="","",'S.D.PASTE SHEET'!U1823)</f>
        <v/>
      </c>
      <c s="90" t="str">
        <f>IF('S.D.PASTE SHEET'!V1823="","",'S.D.PASTE SHEET'!V1823)</f>
        <v/>
      </c>
      <c s="90" t="str">
        <f>IF('S.D.PASTE SHEET'!W1823="","",'S.D.PASTE SHEET'!W1823)</f>
        <v/>
      </c>
      <c s="90" t="str">
        <f>IF('S.D.PASTE SHEET'!X1823="","",'S.D.PASTE SHEET'!X1823)</f>
        <v/>
      </c>
      <c s="90" t="str">
        <f>IF('S.D.PASTE SHEET'!Y1823="","",'S.D.PASTE SHEET'!Y1823)</f>
        <v/>
      </c>
      <c s="90" t="str">
        <f>IF('S.D.PASTE SHEET'!Z1823="","",'S.D.PASTE SHEET'!Z1823)</f>
        <v/>
      </c>
      <c s="90" t="str">
        <f>IF('S.D.PASTE SHEET'!AA1823="","",'S.D.PASTE SHEET'!AA1823)</f>
        <v/>
      </c>
      <c s="90" t="str">
        <f>IF('S.D.PASTE SHEET'!AB1823="","",'S.D.PASTE SHEET'!AB1823)</f>
        <v/>
      </c>
      <c s="90" t="str">
        <f>IF('S.D.PASTE SHEET'!AC1823="","",'S.D.PASTE SHEET'!AC1823)</f>
        <v/>
      </c>
      <c s="90" t="str">
        <f>IF('S.D.PASTE SHEET'!AD1823="","",'S.D.PASTE SHEET'!AD1823)</f>
        <v/>
      </c>
      <c s="34"/>
      <c s="32" t="str">
        <f>IF(AK1823="","",IF(AK1823&gt;0,COUNT($AG$2:AG1823),""))</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23" s="32" t="str">
        <f>IF(BC1823="","",IF(BC1823&gt;0,COUNT($AY$2:AY1823),""))</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4" spans="1:66" ht="15.75" customHeight="1">
      <c r="A1824" s="90" t="str">
        <f>IF('S.D.PASTE SHEET'!A1824="","",'S.D.PASTE SHEET'!A1824)</f>
        <v/>
      </c>
      <c s="90" t="str">
        <f>IF('S.D.PASTE SHEET'!B1824="","",'S.D.PASTE SHEET'!B1824)</f>
        <v/>
      </c>
      <c s="90" t="str">
        <f>IF('S.D.PASTE SHEET'!C1824="","",'S.D.PASTE SHEET'!C1824)</f>
        <v/>
      </c>
      <c s="91" t="str">
        <f>IF('S.D.PASTE SHEET'!D1824="","",'S.D.PASTE SHEET'!D1824)</f>
        <v/>
      </c>
      <c s="90" t="str">
        <f>IF('S.D.PASTE SHEET'!E1824="","",UPPER('S.D.PASTE SHEET'!E1824))</f>
        <v/>
      </c>
      <c s="90" t="str">
        <f>IF('S.D.PASTE SHEET'!F1824="","",'S.D.PASTE SHEET'!F1824)</f>
        <v/>
      </c>
      <c s="90" t="str">
        <f>IF('S.D.PASTE SHEET'!G1824="","",UPPER('S.D.PASTE SHEET'!G1824))</f>
        <v/>
      </c>
      <c s="90" t="str">
        <f>IF('S.D.PASTE SHEET'!H1824="","",UPPER('S.D.PASTE SHEET'!H1824))</f>
        <v/>
      </c>
      <c s="90" t="str">
        <f>IF('S.D.PASTE SHEET'!I1824="","",'S.D.PASTE SHEET'!I1824)</f>
        <v/>
      </c>
      <c s="91" t="str">
        <f>IF('S.D.PASTE SHEET'!J1824="","",'S.D.PASTE SHEET'!J1824)</f>
        <v/>
      </c>
      <c s="90" t="str">
        <f>IF('S.D.PASTE SHEET'!K1824="","",'S.D.PASTE SHEET'!K1824)</f>
        <v/>
      </c>
      <c s="90" t="str">
        <f>IF('S.D.PASTE SHEET'!L1824="","",'S.D.PASTE SHEET'!L1824)</f>
        <v/>
      </c>
      <c s="90" t="str">
        <f>IF('S.D.PASTE SHEET'!M1824="","",'S.D.PASTE SHEET'!M1824)</f>
        <v/>
      </c>
      <c s="90" t="str">
        <f>IF('S.D.PASTE SHEET'!N1824="","",'S.D.PASTE SHEET'!N1824)</f>
        <v/>
      </c>
      <c s="90" t="str">
        <f>IF('S.D.PASTE SHEET'!O1824="","",'S.D.PASTE SHEET'!O1824)</f>
        <v/>
      </c>
      <c s="90" t="str">
        <f>IF('S.D.PASTE SHEET'!P1824="","",'S.D.PASTE SHEET'!P1824)</f>
        <v/>
      </c>
      <c s="90" t="str">
        <f>IF('S.D.PASTE SHEET'!Q1824="","",'S.D.PASTE SHEET'!Q1824)</f>
        <v/>
      </c>
      <c s="90" t="str">
        <f>IF('S.D.PASTE SHEET'!R1824="","",'S.D.PASTE SHEET'!R1824)</f>
        <v/>
      </c>
      <c s="90" t="str">
        <f>IF('S.D.PASTE SHEET'!S1824="","",'S.D.PASTE SHEET'!S1824)</f>
        <v/>
      </c>
      <c s="90" t="str">
        <f>IF('S.D.PASTE SHEET'!T1824="","",'S.D.PASTE SHEET'!T1824)</f>
        <v/>
      </c>
      <c s="90" t="str">
        <f>IF('S.D.PASTE SHEET'!U1824="","",'S.D.PASTE SHEET'!U1824)</f>
        <v/>
      </c>
      <c s="90" t="str">
        <f>IF('S.D.PASTE SHEET'!V1824="","",'S.D.PASTE SHEET'!V1824)</f>
        <v/>
      </c>
      <c s="90" t="str">
        <f>IF('S.D.PASTE SHEET'!W1824="","",'S.D.PASTE SHEET'!W1824)</f>
        <v/>
      </c>
      <c s="90" t="str">
        <f>IF('S.D.PASTE SHEET'!X1824="","",'S.D.PASTE SHEET'!X1824)</f>
        <v/>
      </c>
      <c s="90" t="str">
        <f>IF('S.D.PASTE SHEET'!Y1824="","",'S.D.PASTE SHEET'!Y1824)</f>
        <v/>
      </c>
      <c s="90" t="str">
        <f>IF('S.D.PASTE SHEET'!Z1824="","",'S.D.PASTE SHEET'!Z1824)</f>
        <v/>
      </c>
      <c s="90" t="str">
        <f>IF('S.D.PASTE SHEET'!AA1824="","",'S.D.PASTE SHEET'!AA1824)</f>
        <v/>
      </c>
      <c s="90" t="str">
        <f>IF('S.D.PASTE SHEET'!AB1824="","",'S.D.PASTE SHEET'!AB1824)</f>
        <v/>
      </c>
      <c s="90" t="str">
        <f>IF('S.D.PASTE SHEET'!AC1824="","",'S.D.PASTE SHEET'!AC1824)</f>
        <v/>
      </c>
      <c s="90" t="str">
        <f>IF('S.D.PASTE SHEET'!AD1824="","",'S.D.PASTE SHEET'!AD1824)</f>
        <v/>
      </c>
      <c s="34"/>
      <c s="32" t="str">
        <f>IF(AK1824="","",IF(AK1824&gt;0,COUNT($AG$2:AG1824),""))</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 t="shared" si="256"/>
        <v/>
      </c>
      <c r="AX1824" s="32" t="str">
        <f>IF(BC1824="","",IF(BC1824&gt;0,COUNT($AY$2:AY1824),""))</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5" spans="1:66" ht="15.75" customHeight="1">
      <c r="A1825" s="90" t="str">
        <f>IF('S.D.PASTE SHEET'!A1825="","",'S.D.PASTE SHEET'!A1825)</f>
        <v/>
      </c>
      <c s="90" t="str">
        <f>IF('S.D.PASTE SHEET'!B1825="","",'S.D.PASTE SHEET'!B1825)</f>
        <v/>
      </c>
      <c s="90" t="str">
        <f>IF('S.D.PASTE SHEET'!C1825="","",'S.D.PASTE SHEET'!C1825)</f>
        <v/>
      </c>
      <c s="91" t="str">
        <f>IF('S.D.PASTE SHEET'!D1825="","",'S.D.PASTE SHEET'!D1825)</f>
        <v/>
      </c>
      <c s="90" t="str">
        <f>IF('S.D.PASTE SHEET'!E1825="","",UPPER('S.D.PASTE SHEET'!E1825))</f>
        <v/>
      </c>
      <c s="90" t="str">
        <f>IF('S.D.PASTE SHEET'!F1825="","",'S.D.PASTE SHEET'!F1825)</f>
        <v/>
      </c>
      <c s="90" t="str">
        <f>IF('S.D.PASTE SHEET'!G1825="","",UPPER('S.D.PASTE SHEET'!G1825))</f>
        <v/>
      </c>
      <c s="90" t="str">
        <f>IF('S.D.PASTE SHEET'!H1825="","",UPPER('S.D.PASTE SHEET'!H1825))</f>
        <v/>
      </c>
      <c s="90" t="str">
        <f>IF('S.D.PASTE SHEET'!I1825="","",'S.D.PASTE SHEET'!I1825)</f>
        <v/>
      </c>
      <c s="91" t="str">
        <f>IF('S.D.PASTE SHEET'!J1825="","",'S.D.PASTE SHEET'!J1825)</f>
        <v/>
      </c>
      <c s="90" t="str">
        <f>IF('S.D.PASTE SHEET'!K1825="","",'S.D.PASTE SHEET'!K1825)</f>
        <v/>
      </c>
      <c s="90" t="str">
        <f>IF('S.D.PASTE SHEET'!L1825="","",'S.D.PASTE SHEET'!L1825)</f>
        <v/>
      </c>
      <c s="90" t="str">
        <f>IF('S.D.PASTE SHEET'!M1825="","",'S.D.PASTE SHEET'!M1825)</f>
        <v/>
      </c>
      <c s="90" t="str">
        <f>IF('S.D.PASTE SHEET'!N1825="","",'S.D.PASTE SHEET'!N1825)</f>
        <v/>
      </c>
      <c s="90" t="str">
        <f>IF('S.D.PASTE SHEET'!O1825="","",'S.D.PASTE SHEET'!O1825)</f>
        <v/>
      </c>
      <c s="90" t="str">
        <f>IF('S.D.PASTE SHEET'!P1825="","",'S.D.PASTE SHEET'!P1825)</f>
        <v/>
      </c>
      <c s="90" t="str">
        <f>IF('S.D.PASTE SHEET'!Q1825="","",'S.D.PASTE SHEET'!Q1825)</f>
        <v/>
      </c>
      <c s="90" t="str">
        <f>IF('S.D.PASTE SHEET'!R1825="","",'S.D.PASTE SHEET'!R1825)</f>
        <v/>
      </c>
      <c s="90" t="str">
        <f>IF('S.D.PASTE SHEET'!S1825="","",'S.D.PASTE SHEET'!S1825)</f>
        <v/>
      </c>
      <c s="90" t="str">
        <f>IF('S.D.PASTE SHEET'!T1825="","",'S.D.PASTE SHEET'!T1825)</f>
        <v/>
      </c>
      <c s="90" t="str">
        <f>IF('S.D.PASTE SHEET'!U1825="","",'S.D.PASTE SHEET'!U1825)</f>
        <v/>
      </c>
      <c s="90" t="str">
        <f>IF('S.D.PASTE SHEET'!V1825="","",'S.D.PASTE SHEET'!V1825)</f>
        <v/>
      </c>
      <c s="90" t="str">
        <f>IF('S.D.PASTE SHEET'!W1825="","",'S.D.PASTE SHEET'!W1825)</f>
        <v/>
      </c>
      <c s="90" t="str">
        <f>IF('S.D.PASTE SHEET'!X1825="","",'S.D.PASTE SHEET'!X1825)</f>
        <v/>
      </c>
      <c s="90" t="str">
        <f>IF('S.D.PASTE SHEET'!Y1825="","",'S.D.PASTE SHEET'!Y1825)</f>
        <v/>
      </c>
      <c s="90" t="str">
        <f>IF('S.D.PASTE SHEET'!Z1825="","",'S.D.PASTE SHEET'!Z1825)</f>
        <v/>
      </c>
      <c s="90" t="str">
        <f>IF('S.D.PASTE SHEET'!AA1825="","",'S.D.PASTE SHEET'!AA1825)</f>
        <v/>
      </c>
      <c s="90" t="str">
        <f>IF('S.D.PASTE SHEET'!AB1825="","",'S.D.PASTE SHEET'!AB1825)</f>
        <v/>
      </c>
      <c s="90" t="str">
        <f>IF('S.D.PASTE SHEET'!AC1825="","",'S.D.PASTE SHEET'!AC1825)</f>
        <v/>
      </c>
      <c s="90" t="str">
        <f>IF('S.D.PASTE SHEET'!AD1825="","",'S.D.PASTE SHEET'!AD1825)</f>
        <v/>
      </c>
      <c s="34"/>
      <c s="32" t="str">
        <f>IF(AK1825="","",IF(AK1825&gt;0,COUNT($AG$2:AG1825),""))</f>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37" t="str">
        <f t="shared" si="256"/>
        <v/>
      </c>
      <c s="10" t="str">
        <f t="shared" si="256"/>
        <v/>
      </c>
      <c s="10" t="str">
        <f t="shared" si="256"/>
        <v/>
      </c>
      <c s="10" t="str">
        <f t="shared" si="256"/>
        <v/>
      </c>
      <c s="10" t="str">
        <f t="shared" si="256"/>
        <v/>
      </c>
      <c s="10" t="str">
        <f t="shared" si="256"/>
        <v/>
      </c>
      <c s="10" t="str">
        <f>IF(AND($AJ$1=5,$A1825=5),P1825,"")</f>
        <v/>
      </c>
      <c r="AX1825" s="32" t="str">
        <f>IF(BC1825="","",IF(BC1825&gt;0,COUNT($AY$2:AY1825),""))</f>
        <v/>
      </c>
      <c s="10" t="str">
        <f t="shared" si="254"/>
        <v/>
      </c>
      <c s="10" t="str">
        <f t="shared" si="257"/>
        <v/>
      </c>
      <c s="10" t="str">
        <f t="shared" si="257"/>
        <v/>
      </c>
      <c s="39" t="str">
        <f t="shared" si="257"/>
        <v/>
      </c>
      <c s="10" t="str">
        <f t="shared" si="257"/>
        <v/>
      </c>
      <c s="10" t="str">
        <f t="shared" si="257"/>
        <v/>
      </c>
      <c s="10" t="str">
        <f t="shared" si="257"/>
        <v/>
      </c>
      <c s="10" t="str">
        <f t="shared" si="257"/>
        <v/>
      </c>
      <c s="10" t="str">
        <f t="shared" si="257"/>
        <v/>
      </c>
      <c s="39" t="str">
        <f t="shared" si="257"/>
        <v/>
      </c>
      <c s="10" t="str">
        <f t="shared" si="257"/>
        <v/>
      </c>
      <c s="10" t="str">
        <f t="shared" si="257"/>
        <v/>
      </c>
      <c s="10" t="str">
        <f t="shared" si="257"/>
        <v/>
      </c>
      <c s="10" t="str">
        <f t="shared" si="257"/>
        <v/>
      </c>
      <c s="10" t="str">
        <f t="shared" si="257"/>
        <v/>
      </c>
      <c s="10" t="str">
        <f t="shared" si="257"/>
        <v/>
      </c>
    </row>
    <row r="1826" spans="1:66" ht="15.75" customHeight="1">
      <c r="A1826" s="90" t="str">
        <f>IF('S.D.PASTE SHEET'!A1826="","",'S.D.PASTE SHEET'!A1826)</f>
        <v/>
      </c>
      <c s="90" t="str">
        <f>IF('S.D.PASTE SHEET'!B1826="","",'S.D.PASTE SHEET'!B1826)</f>
        <v/>
      </c>
      <c s="90" t="str">
        <f>IF('S.D.PASTE SHEET'!C1826="","",'S.D.PASTE SHEET'!C1826)</f>
        <v/>
      </c>
      <c s="91" t="str">
        <f>IF('S.D.PASTE SHEET'!D1826="","",'S.D.PASTE SHEET'!D1826)</f>
        <v/>
      </c>
      <c s="90" t="str">
        <f>IF('S.D.PASTE SHEET'!E1826="","",UPPER('S.D.PASTE SHEET'!E1826))</f>
        <v/>
      </c>
      <c s="90" t="str">
        <f>IF('S.D.PASTE SHEET'!F1826="","",'S.D.PASTE SHEET'!F1826)</f>
        <v/>
      </c>
      <c s="90" t="str">
        <f>IF('S.D.PASTE SHEET'!G1826="","",UPPER('S.D.PASTE SHEET'!G1826))</f>
        <v/>
      </c>
      <c s="90" t="str">
        <f>IF('S.D.PASTE SHEET'!H1826="","",UPPER('S.D.PASTE SHEET'!H1826))</f>
        <v/>
      </c>
      <c s="90" t="str">
        <f>IF('S.D.PASTE SHEET'!I1826="","",'S.D.PASTE SHEET'!I1826)</f>
        <v/>
      </c>
      <c s="91" t="str">
        <f>IF('S.D.PASTE SHEET'!J1826="","",'S.D.PASTE SHEET'!J1826)</f>
        <v/>
      </c>
      <c s="90" t="str">
        <f>IF('S.D.PASTE SHEET'!K1826="","",'S.D.PASTE SHEET'!K1826)</f>
        <v/>
      </c>
      <c s="90" t="str">
        <f>IF('S.D.PASTE SHEET'!L1826="","",'S.D.PASTE SHEET'!L1826)</f>
        <v/>
      </c>
      <c s="90" t="str">
        <f>IF('S.D.PASTE SHEET'!M1826="","",'S.D.PASTE SHEET'!M1826)</f>
        <v/>
      </c>
      <c s="90" t="str">
        <f>IF('S.D.PASTE SHEET'!N1826="","",'S.D.PASTE SHEET'!N1826)</f>
        <v/>
      </c>
      <c s="90" t="str">
        <f>IF('S.D.PASTE SHEET'!O1826="","",'S.D.PASTE SHEET'!O1826)</f>
        <v/>
      </c>
      <c s="90" t="str">
        <f>IF('S.D.PASTE SHEET'!P1826="","",'S.D.PASTE SHEET'!P1826)</f>
        <v/>
      </c>
      <c s="90" t="str">
        <f>IF('S.D.PASTE SHEET'!Q1826="","",'S.D.PASTE SHEET'!Q1826)</f>
        <v/>
      </c>
      <c s="90" t="str">
        <f>IF('S.D.PASTE SHEET'!R1826="","",'S.D.PASTE SHEET'!R1826)</f>
        <v/>
      </c>
      <c s="90" t="str">
        <f>IF('S.D.PASTE SHEET'!S1826="","",'S.D.PASTE SHEET'!S1826)</f>
        <v/>
      </c>
      <c s="90" t="str">
        <f>IF('S.D.PASTE SHEET'!T1826="","",'S.D.PASTE SHEET'!T1826)</f>
        <v/>
      </c>
      <c s="90" t="str">
        <f>IF('S.D.PASTE SHEET'!U1826="","",'S.D.PASTE SHEET'!U1826)</f>
        <v/>
      </c>
      <c s="90" t="str">
        <f>IF('S.D.PASTE SHEET'!V1826="","",'S.D.PASTE SHEET'!V1826)</f>
        <v/>
      </c>
      <c s="90" t="str">
        <f>IF('S.D.PASTE SHEET'!W1826="","",'S.D.PASTE SHEET'!W1826)</f>
        <v/>
      </c>
      <c s="90" t="str">
        <f>IF('S.D.PASTE SHEET'!X1826="","",'S.D.PASTE SHEET'!X1826)</f>
        <v/>
      </c>
      <c s="90" t="str">
        <f>IF('S.D.PASTE SHEET'!Y1826="","",'S.D.PASTE SHEET'!Y1826)</f>
        <v/>
      </c>
      <c s="90" t="str">
        <f>IF('S.D.PASTE SHEET'!Z1826="","",'S.D.PASTE SHEET'!Z1826)</f>
        <v/>
      </c>
      <c s="90" t="str">
        <f>IF('S.D.PASTE SHEET'!AA1826="","",'S.D.PASTE SHEET'!AA1826)</f>
        <v/>
      </c>
      <c s="90" t="str">
        <f>IF('S.D.PASTE SHEET'!AB1826="","",'S.D.PASTE SHEET'!AB1826)</f>
        <v/>
      </c>
      <c s="90" t="str">
        <f>IF('S.D.PASTE SHEET'!AC1826="","",'S.D.PASTE SHEET'!AC1826)</f>
        <v/>
      </c>
      <c s="90" t="str">
        <f>IF('S.D.PASTE SHEET'!AD1826="","",'S.D.PASTE SHEET'!AD1826)</f>
        <v/>
      </c>
      <c s="34"/>
      <c s="32" t="str">
        <f>IF(AK1826="","",IF(AK1826&gt;0,COUNT($AG$2:AG1826),""))</f>
        <v/>
      </c>
      <c s="10" t="str">
        <f t="shared" si="258" ref="AG1826:AV1841">IF(AND($AJ$1=5,$A1826=5),A1826,"")</f>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26" s="32" t="str">
        <f>IF(BC1826="","",IF(BC1826&gt;0,COUNT($AY$2:AY1826),""))</f>
        <v/>
      </c>
      <c s="10" t="str">
        <f t="shared" si="254"/>
        <v/>
      </c>
      <c s="10" t="str">
        <f t="shared" si="259" ref="AZ1826:BN1841">IF(AND($BB$1=5,$A1826=5,$BC$1=$B1826),B1826,"")</f>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27" spans="1:66" ht="15.75" customHeight="1">
      <c r="A1827" s="90" t="str">
        <f>IF('S.D.PASTE SHEET'!A1827="","",'S.D.PASTE SHEET'!A1827)</f>
        <v/>
      </c>
      <c s="90" t="str">
        <f>IF('S.D.PASTE SHEET'!B1827="","",'S.D.PASTE SHEET'!B1827)</f>
        <v/>
      </c>
      <c s="90" t="str">
        <f>IF('S.D.PASTE SHEET'!C1827="","",'S.D.PASTE SHEET'!C1827)</f>
        <v/>
      </c>
      <c s="91" t="str">
        <f>IF('S.D.PASTE SHEET'!D1827="","",'S.D.PASTE SHEET'!D1827)</f>
        <v/>
      </c>
      <c s="90" t="str">
        <f>IF('S.D.PASTE SHEET'!E1827="","",UPPER('S.D.PASTE SHEET'!E1827))</f>
        <v/>
      </c>
      <c s="90" t="str">
        <f>IF('S.D.PASTE SHEET'!F1827="","",'S.D.PASTE SHEET'!F1827)</f>
        <v/>
      </c>
      <c s="90" t="str">
        <f>IF('S.D.PASTE SHEET'!G1827="","",UPPER('S.D.PASTE SHEET'!G1827))</f>
        <v/>
      </c>
      <c s="90" t="str">
        <f>IF('S.D.PASTE SHEET'!H1827="","",UPPER('S.D.PASTE SHEET'!H1827))</f>
        <v/>
      </c>
      <c s="90" t="str">
        <f>IF('S.D.PASTE SHEET'!I1827="","",'S.D.PASTE SHEET'!I1827)</f>
        <v/>
      </c>
      <c s="91" t="str">
        <f>IF('S.D.PASTE SHEET'!J1827="","",'S.D.PASTE SHEET'!J1827)</f>
        <v/>
      </c>
      <c s="90" t="str">
        <f>IF('S.D.PASTE SHEET'!K1827="","",'S.D.PASTE SHEET'!K1827)</f>
        <v/>
      </c>
      <c s="90" t="str">
        <f>IF('S.D.PASTE SHEET'!L1827="","",'S.D.PASTE SHEET'!L1827)</f>
        <v/>
      </c>
      <c s="90" t="str">
        <f>IF('S.D.PASTE SHEET'!M1827="","",'S.D.PASTE SHEET'!M1827)</f>
        <v/>
      </c>
      <c s="90" t="str">
        <f>IF('S.D.PASTE SHEET'!N1827="","",'S.D.PASTE SHEET'!N1827)</f>
        <v/>
      </c>
      <c s="90" t="str">
        <f>IF('S.D.PASTE SHEET'!O1827="","",'S.D.PASTE SHEET'!O1827)</f>
        <v/>
      </c>
      <c s="90" t="str">
        <f>IF('S.D.PASTE SHEET'!P1827="","",'S.D.PASTE SHEET'!P1827)</f>
        <v/>
      </c>
      <c s="90" t="str">
        <f>IF('S.D.PASTE SHEET'!Q1827="","",'S.D.PASTE SHEET'!Q1827)</f>
        <v/>
      </c>
      <c s="90" t="str">
        <f>IF('S.D.PASTE SHEET'!R1827="","",'S.D.PASTE SHEET'!R1827)</f>
        <v/>
      </c>
      <c s="90" t="str">
        <f>IF('S.D.PASTE SHEET'!S1827="","",'S.D.PASTE SHEET'!S1827)</f>
        <v/>
      </c>
      <c s="90" t="str">
        <f>IF('S.D.PASTE SHEET'!T1827="","",'S.D.PASTE SHEET'!T1827)</f>
        <v/>
      </c>
      <c s="90" t="str">
        <f>IF('S.D.PASTE SHEET'!U1827="","",'S.D.PASTE SHEET'!U1827)</f>
        <v/>
      </c>
      <c s="90" t="str">
        <f>IF('S.D.PASTE SHEET'!V1827="","",'S.D.PASTE SHEET'!V1827)</f>
        <v/>
      </c>
      <c s="90" t="str">
        <f>IF('S.D.PASTE SHEET'!W1827="","",'S.D.PASTE SHEET'!W1827)</f>
        <v/>
      </c>
      <c s="90" t="str">
        <f>IF('S.D.PASTE SHEET'!X1827="","",'S.D.PASTE SHEET'!X1827)</f>
        <v/>
      </c>
      <c s="90" t="str">
        <f>IF('S.D.PASTE SHEET'!Y1827="","",'S.D.PASTE SHEET'!Y1827)</f>
        <v/>
      </c>
      <c s="90" t="str">
        <f>IF('S.D.PASTE SHEET'!Z1827="","",'S.D.PASTE SHEET'!Z1827)</f>
        <v/>
      </c>
      <c s="90" t="str">
        <f>IF('S.D.PASTE SHEET'!AA1827="","",'S.D.PASTE SHEET'!AA1827)</f>
        <v/>
      </c>
      <c s="90" t="str">
        <f>IF('S.D.PASTE SHEET'!AB1827="","",'S.D.PASTE SHEET'!AB1827)</f>
        <v/>
      </c>
      <c s="90" t="str">
        <f>IF('S.D.PASTE SHEET'!AC1827="","",'S.D.PASTE SHEET'!AC1827)</f>
        <v/>
      </c>
      <c s="90" t="str">
        <f>IF('S.D.PASTE SHEET'!AD1827="","",'S.D.PASTE SHEET'!AD1827)</f>
        <v/>
      </c>
      <c s="34"/>
      <c s="32" t="str">
        <f>IF(AK1827="","",IF(AK1827&gt;0,COUNT($AG$2:AG1827),""))</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27" s="32" t="str">
        <f>IF(BC1827="","",IF(BC1827&gt;0,COUNT($AY$2:AY1827),""))</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28" spans="1:66" ht="15.75" customHeight="1">
      <c r="A1828" s="90" t="str">
        <f>IF('S.D.PASTE SHEET'!A1828="","",'S.D.PASTE SHEET'!A1828)</f>
        <v/>
      </c>
      <c s="90" t="str">
        <f>IF('S.D.PASTE SHEET'!B1828="","",'S.D.PASTE SHEET'!B1828)</f>
        <v/>
      </c>
      <c s="90" t="str">
        <f>IF('S.D.PASTE SHEET'!C1828="","",'S.D.PASTE SHEET'!C1828)</f>
        <v/>
      </c>
      <c s="91" t="str">
        <f>IF('S.D.PASTE SHEET'!D1828="","",'S.D.PASTE SHEET'!D1828)</f>
        <v/>
      </c>
      <c s="90" t="str">
        <f>IF('S.D.PASTE SHEET'!E1828="","",UPPER('S.D.PASTE SHEET'!E1828))</f>
        <v/>
      </c>
      <c s="90" t="str">
        <f>IF('S.D.PASTE SHEET'!F1828="","",'S.D.PASTE SHEET'!F1828)</f>
        <v/>
      </c>
      <c s="90" t="str">
        <f>IF('S.D.PASTE SHEET'!G1828="","",UPPER('S.D.PASTE SHEET'!G1828))</f>
        <v/>
      </c>
      <c s="90" t="str">
        <f>IF('S.D.PASTE SHEET'!H1828="","",UPPER('S.D.PASTE SHEET'!H1828))</f>
        <v/>
      </c>
      <c s="90" t="str">
        <f>IF('S.D.PASTE SHEET'!I1828="","",'S.D.PASTE SHEET'!I1828)</f>
        <v/>
      </c>
      <c s="91" t="str">
        <f>IF('S.D.PASTE SHEET'!J1828="","",'S.D.PASTE SHEET'!J1828)</f>
        <v/>
      </c>
      <c s="90" t="str">
        <f>IF('S.D.PASTE SHEET'!K1828="","",'S.D.PASTE SHEET'!K1828)</f>
        <v/>
      </c>
      <c s="90" t="str">
        <f>IF('S.D.PASTE SHEET'!L1828="","",'S.D.PASTE SHEET'!L1828)</f>
        <v/>
      </c>
      <c s="90" t="str">
        <f>IF('S.D.PASTE SHEET'!M1828="","",'S.D.PASTE SHEET'!M1828)</f>
        <v/>
      </c>
      <c s="90" t="str">
        <f>IF('S.D.PASTE SHEET'!N1828="","",'S.D.PASTE SHEET'!N1828)</f>
        <v/>
      </c>
      <c s="90" t="str">
        <f>IF('S.D.PASTE SHEET'!O1828="","",'S.D.PASTE SHEET'!O1828)</f>
        <v/>
      </c>
      <c s="90" t="str">
        <f>IF('S.D.PASTE SHEET'!P1828="","",'S.D.PASTE SHEET'!P1828)</f>
        <v/>
      </c>
      <c s="90" t="str">
        <f>IF('S.D.PASTE SHEET'!Q1828="","",'S.D.PASTE SHEET'!Q1828)</f>
        <v/>
      </c>
      <c s="90" t="str">
        <f>IF('S.D.PASTE SHEET'!R1828="","",'S.D.PASTE SHEET'!R1828)</f>
        <v/>
      </c>
      <c s="90" t="str">
        <f>IF('S.D.PASTE SHEET'!S1828="","",'S.D.PASTE SHEET'!S1828)</f>
        <v/>
      </c>
      <c s="90" t="str">
        <f>IF('S.D.PASTE SHEET'!T1828="","",'S.D.PASTE SHEET'!T1828)</f>
        <v/>
      </c>
      <c s="90" t="str">
        <f>IF('S.D.PASTE SHEET'!U1828="","",'S.D.PASTE SHEET'!U1828)</f>
        <v/>
      </c>
      <c s="90" t="str">
        <f>IF('S.D.PASTE SHEET'!V1828="","",'S.D.PASTE SHEET'!V1828)</f>
        <v/>
      </c>
      <c s="90" t="str">
        <f>IF('S.D.PASTE SHEET'!W1828="","",'S.D.PASTE SHEET'!W1828)</f>
        <v/>
      </c>
      <c s="90" t="str">
        <f>IF('S.D.PASTE SHEET'!X1828="","",'S.D.PASTE SHEET'!X1828)</f>
        <v/>
      </c>
      <c s="90" t="str">
        <f>IF('S.D.PASTE SHEET'!Y1828="","",'S.D.PASTE SHEET'!Y1828)</f>
        <v/>
      </c>
      <c s="90" t="str">
        <f>IF('S.D.PASTE SHEET'!Z1828="","",'S.D.PASTE SHEET'!Z1828)</f>
        <v/>
      </c>
      <c s="90" t="str">
        <f>IF('S.D.PASTE SHEET'!AA1828="","",'S.D.PASTE SHEET'!AA1828)</f>
        <v/>
      </c>
      <c s="90" t="str">
        <f>IF('S.D.PASTE SHEET'!AB1828="","",'S.D.PASTE SHEET'!AB1828)</f>
        <v/>
      </c>
      <c s="90" t="str">
        <f>IF('S.D.PASTE SHEET'!AC1828="","",'S.D.PASTE SHEET'!AC1828)</f>
        <v/>
      </c>
      <c s="90" t="str">
        <f>IF('S.D.PASTE SHEET'!AD1828="","",'S.D.PASTE SHEET'!AD1828)</f>
        <v/>
      </c>
      <c s="34"/>
      <c s="32" t="str">
        <f>IF(AK1828="","",IF(AK1828&gt;0,COUNT($AG$2:AG1828),""))</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28" s="32" t="str">
        <f>IF(BC1828="","",IF(BC1828&gt;0,COUNT($AY$2:AY1828),""))</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29" spans="1:66" ht="15.75" customHeight="1">
      <c r="A1829" s="90" t="str">
        <f>IF('S.D.PASTE SHEET'!A1829="","",'S.D.PASTE SHEET'!A1829)</f>
        <v/>
      </c>
      <c s="90" t="str">
        <f>IF('S.D.PASTE SHEET'!B1829="","",'S.D.PASTE SHEET'!B1829)</f>
        <v/>
      </c>
      <c s="90" t="str">
        <f>IF('S.D.PASTE SHEET'!C1829="","",'S.D.PASTE SHEET'!C1829)</f>
        <v/>
      </c>
      <c s="91" t="str">
        <f>IF('S.D.PASTE SHEET'!D1829="","",'S.D.PASTE SHEET'!D1829)</f>
        <v/>
      </c>
      <c s="90" t="str">
        <f>IF('S.D.PASTE SHEET'!E1829="","",UPPER('S.D.PASTE SHEET'!E1829))</f>
        <v/>
      </c>
      <c s="90" t="str">
        <f>IF('S.D.PASTE SHEET'!F1829="","",'S.D.PASTE SHEET'!F1829)</f>
        <v/>
      </c>
      <c s="90" t="str">
        <f>IF('S.D.PASTE SHEET'!G1829="","",UPPER('S.D.PASTE SHEET'!G1829))</f>
        <v/>
      </c>
      <c s="90" t="str">
        <f>IF('S.D.PASTE SHEET'!H1829="","",UPPER('S.D.PASTE SHEET'!H1829))</f>
        <v/>
      </c>
      <c s="90" t="str">
        <f>IF('S.D.PASTE SHEET'!I1829="","",'S.D.PASTE SHEET'!I1829)</f>
        <v/>
      </c>
      <c s="91" t="str">
        <f>IF('S.D.PASTE SHEET'!J1829="","",'S.D.PASTE SHEET'!J1829)</f>
        <v/>
      </c>
      <c s="90" t="str">
        <f>IF('S.D.PASTE SHEET'!K1829="","",'S.D.PASTE SHEET'!K1829)</f>
        <v/>
      </c>
      <c s="90" t="str">
        <f>IF('S.D.PASTE SHEET'!L1829="","",'S.D.PASTE SHEET'!L1829)</f>
        <v/>
      </c>
      <c s="90" t="str">
        <f>IF('S.D.PASTE SHEET'!M1829="","",'S.D.PASTE SHEET'!M1829)</f>
        <v/>
      </c>
      <c s="90" t="str">
        <f>IF('S.D.PASTE SHEET'!N1829="","",'S.D.PASTE SHEET'!N1829)</f>
        <v/>
      </c>
      <c s="90" t="str">
        <f>IF('S.D.PASTE SHEET'!O1829="","",'S.D.PASTE SHEET'!O1829)</f>
        <v/>
      </c>
      <c s="90" t="str">
        <f>IF('S.D.PASTE SHEET'!P1829="","",'S.D.PASTE SHEET'!P1829)</f>
        <v/>
      </c>
      <c s="90" t="str">
        <f>IF('S.D.PASTE SHEET'!Q1829="","",'S.D.PASTE SHEET'!Q1829)</f>
        <v/>
      </c>
      <c s="90" t="str">
        <f>IF('S.D.PASTE SHEET'!R1829="","",'S.D.PASTE SHEET'!R1829)</f>
        <v/>
      </c>
      <c s="90" t="str">
        <f>IF('S.D.PASTE SHEET'!S1829="","",'S.D.PASTE SHEET'!S1829)</f>
        <v/>
      </c>
      <c s="90" t="str">
        <f>IF('S.D.PASTE SHEET'!T1829="","",'S.D.PASTE SHEET'!T1829)</f>
        <v/>
      </c>
      <c s="90" t="str">
        <f>IF('S.D.PASTE SHEET'!U1829="","",'S.D.PASTE SHEET'!U1829)</f>
        <v/>
      </c>
      <c s="90" t="str">
        <f>IF('S.D.PASTE SHEET'!V1829="","",'S.D.PASTE SHEET'!V1829)</f>
        <v/>
      </c>
      <c s="90" t="str">
        <f>IF('S.D.PASTE SHEET'!W1829="","",'S.D.PASTE SHEET'!W1829)</f>
        <v/>
      </c>
      <c s="90" t="str">
        <f>IF('S.D.PASTE SHEET'!X1829="","",'S.D.PASTE SHEET'!X1829)</f>
        <v/>
      </c>
      <c s="90" t="str">
        <f>IF('S.D.PASTE SHEET'!Y1829="","",'S.D.PASTE SHEET'!Y1829)</f>
        <v/>
      </c>
      <c s="90" t="str">
        <f>IF('S.D.PASTE SHEET'!Z1829="","",'S.D.PASTE SHEET'!Z1829)</f>
        <v/>
      </c>
      <c s="90" t="str">
        <f>IF('S.D.PASTE SHEET'!AA1829="","",'S.D.PASTE SHEET'!AA1829)</f>
        <v/>
      </c>
      <c s="90" t="str">
        <f>IF('S.D.PASTE SHEET'!AB1829="","",'S.D.PASTE SHEET'!AB1829)</f>
        <v/>
      </c>
      <c s="90" t="str">
        <f>IF('S.D.PASTE SHEET'!AC1829="","",'S.D.PASTE SHEET'!AC1829)</f>
        <v/>
      </c>
      <c s="90" t="str">
        <f>IF('S.D.PASTE SHEET'!AD1829="","",'S.D.PASTE SHEET'!AD1829)</f>
        <v/>
      </c>
      <c s="34"/>
      <c s="32" t="str">
        <f>IF(AK1829="","",IF(AK1829&gt;0,COUNT($AG$2:AG1829),""))</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29" s="32" t="str">
        <f>IF(BC1829="","",IF(BC1829&gt;0,COUNT($AY$2:AY1829),""))</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0" spans="1:66" ht="15.75" customHeight="1">
      <c r="A1830" s="90" t="str">
        <f>IF('S.D.PASTE SHEET'!A1830="","",'S.D.PASTE SHEET'!A1830)</f>
        <v/>
      </c>
      <c s="90" t="str">
        <f>IF('S.D.PASTE SHEET'!B1830="","",'S.D.PASTE SHEET'!B1830)</f>
        <v/>
      </c>
      <c s="90" t="str">
        <f>IF('S.D.PASTE SHEET'!C1830="","",'S.D.PASTE SHEET'!C1830)</f>
        <v/>
      </c>
      <c s="91" t="str">
        <f>IF('S.D.PASTE SHEET'!D1830="","",'S.D.PASTE SHEET'!D1830)</f>
        <v/>
      </c>
      <c s="90" t="str">
        <f>IF('S.D.PASTE SHEET'!E1830="","",UPPER('S.D.PASTE SHEET'!E1830))</f>
        <v/>
      </c>
      <c s="90" t="str">
        <f>IF('S.D.PASTE SHEET'!F1830="","",'S.D.PASTE SHEET'!F1830)</f>
        <v/>
      </c>
      <c s="90" t="str">
        <f>IF('S.D.PASTE SHEET'!G1830="","",UPPER('S.D.PASTE SHEET'!G1830))</f>
        <v/>
      </c>
      <c s="90" t="str">
        <f>IF('S.D.PASTE SHEET'!H1830="","",UPPER('S.D.PASTE SHEET'!H1830))</f>
        <v/>
      </c>
      <c s="90" t="str">
        <f>IF('S.D.PASTE SHEET'!I1830="","",'S.D.PASTE SHEET'!I1830)</f>
        <v/>
      </c>
      <c s="91" t="str">
        <f>IF('S.D.PASTE SHEET'!J1830="","",'S.D.PASTE SHEET'!J1830)</f>
        <v/>
      </c>
      <c s="90" t="str">
        <f>IF('S.D.PASTE SHEET'!K1830="","",'S.D.PASTE SHEET'!K1830)</f>
        <v/>
      </c>
      <c s="90" t="str">
        <f>IF('S.D.PASTE SHEET'!L1830="","",'S.D.PASTE SHEET'!L1830)</f>
        <v/>
      </c>
      <c s="90" t="str">
        <f>IF('S.D.PASTE SHEET'!M1830="","",'S.D.PASTE SHEET'!M1830)</f>
        <v/>
      </c>
      <c s="90" t="str">
        <f>IF('S.D.PASTE SHEET'!N1830="","",'S.D.PASTE SHEET'!N1830)</f>
        <v/>
      </c>
      <c s="90" t="str">
        <f>IF('S.D.PASTE SHEET'!O1830="","",'S.D.PASTE SHEET'!O1830)</f>
        <v/>
      </c>
      <c s="90" t="str">
        <f>IF('S.D.PASTE SHEET'!P1830="","",'S.D.PASTE SHEET'!P1830)</f>
        <v/>
      </c>
      <c s="90" t="str">
        <f>IF('S.D.PASTE SHEET'!Q1830="","",'S.D.PASTE SHEET'!Q1830)</f>
        <v/>
      </c>
      <c s="90" t="str">
        <f>IF('S.D.PASTE SHEET'!R1830="","",'S.D.PASTE SHEET'!R1830)</f>
        <v/>
      </c>
      <c s="90" t="str">
        <f>IF('S.D.PASTE SHEET'!S1830="","",'S.D.PASTE SHEET'!S1830)</f>
        <v/>
      </c>
      <c s="90" t="str">
        <f>IF('S.D.PASTE SHEET'!T1830="","",'S.D.PASTE SHEET'!T1830)</f>
        <v/>
      </c>
      <c s="90" t="str">
        <f>IF('S.D.PASTE SHEET'!U1830="","",'S.D.PASTE SHEET'!U1830)</f>
        <v/>
      </c>
      <c s="90" t="str">
        <f>IF('S.D.PASTE SHEET'!V1830="","",'S.D.PASTE SHEET'!V1830)</f>
        <v/>
      </c>
      <c s="90" t="str">
        <f>IF('S.D.PASTE SHEET'!W1830="","",'S.D.PASTE SHEET'!W1830)</f>
        <v/>
      </c>
      <c s="90" t="str">
        <f>IF('S.D.PASTE SHEET'!X1830="","",'S.D.PASTE SHEET'!X1830)</f>
        <v/>
      </c>
      <c s="90" t="str">
        <f>IF('S.D.PASTE SHEET'!Y1830="","",'S.D.PASTE SHEET'!Y1830)</f>
        <v/>
      </c>
      <c s="90" t="str">
        <f>IF('S.D.PASTE SHEET'!Z1830="","",'S.D.PASTE SHEET'!Z1830)</f>
        <v/>
      </c>
      <c s="90" t="str">
        <f>IF('S.D.PASTE SHEET'!AA1830="","",'S.D.PASTE SHEET'!AA1830)</f>
        <v/>
      </c>
      <c s="90" t="str">
        <f>IF('S.D.PASTE SHEET'!AB1830="","",'S.D.PASTE SHEET'!AB1830)</f>
        <v/>
      </c>
      <c s="90" t="str">
        <f>IF('S.D.PASTE SHEET'!AC1830="","",'S.D.PASTE SHEET'!AC1830)</f>
        <v/>
      </c>
      <c s="90" t="str">
        <f>IF('S.D.PASTE SHEET'!AD1830="","",'S.D.PASTE SHEET'!AD1830)</f>
        <v/>
      </c>
      <c s="34"/>
      <c s="32" t="str">
        <f>IF(AK1830="","",IF(AK1830&gt;0,COUNT($AG$2:AG1830),""))</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0" s="32" t="str">
        <f>IF(BC1830="","",IF(BC1830&gt;0,COUNT($AY$2:AY1830),""))</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1" spans="1:66" ht="15.75" customHeight="1">
      <c r="A1831" s="90" t="str">
        <f>IF('S.D.PASTE SHEET'!A1831="","",'S.D.PASTE SHEET'!A1831)</f>
        <v/>
      </c>
      <c s="90" t="str">
        <f>IF('S.D.PASTE SHEET'!B1831="","",'S.D.PASTE SHEET'!B1831)</f>
        <v/>
      </c>
      <c s="90" t="str">
        <f>IF('S.D.PASTE SHEET'!C1831="","",'S.D.PASTE SHEET'!C1831)</f>
        <v/>
      </c>
      <c s="91" t="str">
        <f>IF('S.D.PASTE SHEET'!D1831="","",'S.D.PASTE SHEET'!D1831)</f>
        <v/>
      </c>
      <c s="90" t="str">
        <f>IF('S.D.PASTE SHEET'!E1831="","",UPPER('S.D.PASTE SHEET'!E1831))</f>
        <v/>
      </c>
      <c s="90" t="str">
        <f>IF('S.D.PASTE SHEET'!F1831="","",'S.D.PASTE SHEET'!F1831)</f>
        <v/>
      </c>
      <c s="90" t="str">
        <f>IF('S.D.PASTE SHEET'!G1831="","",UPPER('S.D.PASTE SHEET'!G1831))</f>
        <v/>
      </c>
      <c s="90" t="str">
        <f>IF('S.D.PASTE SHEET'!H1831="","",UPPER('S.D.PASTE SHEET'!H1831))</f>
        <v/>
      </c>
      <c s="90" t="str">
        <f>IF('S.D.PASTE SHEET'!I1831="","",'S.D.PASTE SHEET'!I1831)</f>
        <v/>
      </c>
      <c s="91" t="str">
        <f>IF('S.D.PASTE SHEET'!J1831="","",'S.D.PASTE SHEET'!J1831)</f>
        <v/>
      </c>
      <c s="90" t="str">
        <f>IF('S.D.PASTE SHEET'!K1831="","",'S.D.PASTE SHEET'!K1831)</f>
        <v/>
      </c>
      <c s="90" t="str">
        <f>IF('S.D.PASTE SHEET'!L1831="","",'S.D.PASTE SHEET'!L1831)</f>
        <v/>
      </c>
      <c s="90" t="str">
        <f>IF('S.D.PASTE SHEET'!M1831="","",'S.D.PASTE SHEET'!M1831)</f>
        <v/>
      </c>
      <c s="90" t="str">
        <f>IF('S.D.PASTE SHEET'!N1831="","",'S.D.PASTE SHEET'!N1831)</f>
        <v/>
      </c>
      <c s="90" t="str">
        <f>IF('S.D.PASTE SHEET'!O1831="","",'S.D.PASTE SHEET'!O1831)</f>
        <v/>
      </c>
      <c s="90" t="str">
        <f>IF('S.D.PASTE SHEET'!P1831="","",'S.D.PASTE SHEET'!P1831)</f>
        <v/>
      </c>
      <c s="90" t="str">
        <f>IF('S.D.PASTE SHEET'!Q1831="","",'S.D.PASTE SHEET'!Q1831)</f>
        <v/>
      </c>
      <c s="90" t="str">
        <f>IF('S.D.PASTE SHEET'!R1831="","",'S.D.PASTE SHEET'!R1831)</f>
        <v/>
      </c>
      <c s="90" t="str">
        <f>IF('S.D.PASTE SHEET'!S1831="","",'S.D.PASTE SHEET'!S1831)</f>
        <v/>
      </c>
      <c s="90" t="str">
        <f>IF('S.D.PASTE SHEET'!T1831="","",'S.D.PASTE SHEET'!T1831)</f>
        <v/>
      </c>
      <c s="90" t="str">
        <f>IF('S.D.PASTE SHEET'!U1831="","",'S.D.PASTE SHEET'!U1831)</f>
        <v/>
      </c>
      <c s="90" t="str">
        <f>IF('S.D.PASTE SHEET'!V1831="","",'S.D.PASTE SHEET'!V1831)</f>
        <v/>
      </c>
      <c s="90" t="str">
        <f>IF('S.D.PASTE SHEET'!W1831="","",'S.D.PASTE SHEET'!W1831)</f>
        <v/>
      </c>
      <c s="90" t="str">
        <f>IF('S.D.PASTE SHEET'!X1831="","",'S.D.PASTE SHEET'!X1831)</f>
        <v/>
      </c>
      <c s="90" t="str">
        <f>IF('S.D.PASTE SHEET'!Y1831="","",'S.D.PASTE SHEET'!Y1831)</f>
        <v/>
      </c>
      <c s="90" t="str">
        <f>IF('S.D.PASTE SHEET'!Z1831="","",'S.D.PASTE SHEET'!Z1831)</f>
        <v/>
      </c>
      <c s="90" t="str">
        <f>IF('S.D.PASTE SHEET'!AA1831="","",'S.D.PASTE SHEET'!AA1831)</f>
        <v/>
      </c>
      <c s="90" t="str">
        <f>IF('S.D.PASTE SHEET'!AB1831="","",'S.D.PASTE SHEET'!AB1831)</f>
        <v/>
      </c>
      <c s="90" t="str">
        <f>IF('S.D.PASTE SHEET'!AC1831="","",'S.D.PASTE SHEET'!AC1831)</f>
        <v/>
      </c>
      <c s="90" t="str">
        <f>IF('S.D.PASTE SHEET'!AD1831="","",'S.D.PASTE SHEET'!AD1831)</f>
        <v/>
      </c>
      <c s="34"/>
      <c s="32" t="str">
        <f>IF(AK1831="","",IF(AK1831&gt;0,COUNT($AG$2:AG1831),""))</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1" s="32" t="str">
        <f>IF(BC1831="","",IF(BC1831&gt;0,COUNT($AY$2:AY1831),""))</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2" spans="1:66" ht="15.75" customHeight="1">
      <c r="A1832" s="90" t="str">
        <f>IF('S.D.PASTE SHEET'!A1832="","",'S.D.PASTE SHEET'!A1832)</f>
        <v/>
      </c>
      <c s="90" t="str">
        <f>IF('S.D.PASTE SHEET'!B1832="","",'S.D.PASTE SHEET'!B1832)</f>
        <v/>
      </c>
      <c s="90" t="str">
        <f>IF('S.D.PASTE SHEET'!C1832="","",'S.D.PASTE SHEET'!C1832)</f>
        <v/>
      </c>
      <c s="91" t="str">
        <f>IF('S.D.PASTE SHEET'!D1832="","",'S.D.PASTE SHEET'!D1832)</f>
        <v/>
      </c>
      <c s="90" t="str">
        <f>IF('S.D.PASTE SHEET'!E1832="","",UPPER('S.D.PASTE SHEET'!E1832))</f>
        <v/>
      </c>
      <c s="90" t="str">
        <f>IF('S.D.PASTE SHEET'!F1832="","",'S.D.PASTE SHEET'!F1832)</f>
        <v/>
      </c>
      <c s="90" t="str">
        <f>IF('S.D.PASTE SHEET'!G1832="","",UPPER('S.D.PASTE SHEET'!G1832))</f>
        <v/>
      </c>
      <c s="90" t="str">
        <f>IF('S.D.PASTE SHEET'!H1832="","",UPPER('S.D.PASTE SHEET'!H1832))</f>
        <v/>
      </c>
      <c s="90" t="str">
        <f>IF('S.D.PASTE SHEET'!I1832="","",'S.D.PASTE SHEET'!I1832)</f>
        <v/>
      </c>
      <c s="91" t="str">
        <f>IF('S.D.PASTE SHEET'!J1832="","",'S.D.PASTE SHEET'!J1832)</f>
        <v/>
      </c>
      <c s="90" t="str">
        <f>IF('S.D.PASTE SHEET'!K1832="","",'S.D.PASTE SHEET'!K1832)</f>
        <v/>
      </c>
      <c s="90" t="str">
        <f>IF('S.D.PASTE SHEET'!L1832="","",'S.D.PASTE SHEET'!L1832)</f>
        <v/>
      </c>
      <c s="90" t="str">
        <f>IF('S.D.PASTE SHEET'!M1832="","",'S.D.PASTE SHEET'!M1832)</f>
        <v/>
      </c>
      <c s="90" t="str">
        <f>IF('S.D.PASTE SHEET'!N1832="","",'S.D.PASTE SHEET'!N1832)</f>
        <v/>
      </c>
      <c s="90" t="str">
        <f>IF('S.D.PASTE SHEET'!O1832="","",'S.D.PASTE SHEET'!O1832)</f>
        <v/>
      </c>
      <c s="90" t="str">
        <f>IF('S.D.PASTE SHEET'!P1832="","",'S.D.PASTE SHEET'!P1832)</f>
        <v/>
      </c>
      <c s="90" t="str">
        <f>IF('S.D.PASTE SHEET'!Q1832="","",'S.D.PASTE SHEET'!Q1832)</f>
        <v/>
      </c>
      <c s="90" t="str">
        <f>IF('S.D.PASTE SHEET'!R1832="","",'S.D.PASTE SHEET'!R1832)</f>
        <v/>
      </c>
      <c s="90" t="str">
        <f>IF('S.D.PASTE SHEET'!S1832="","",'S.D.PASTE SHEET'!S1832)</f>
        <v/>
      </c>
      <c s="90" t="str">
        <f>IF('S.D.PASTE SHEET'!T1832="","",'S.D.PASTE SHEET'!T1832)</f>
        <v/>
      </c>
      <c s="90" t="str">
        <f>IF('S.D.PASTE SHEET'!U1832="","",'S.D.PASTE SHEET'!U1832)</f>
        <v/>
      </c>
      <c s="90" t="str">
        <f>IF('S.D.PASTE SHEET'!V1832="","",'S.D.PASTE SHEET'!V1832)</f>
        <v/>
      </c>
      <c s="90" t="str">
        <f>IF('S.D.PASTE SHEET'!W1832="","",'S.D.PASTE SHEET'!W1832)</f>
        <v/>
      </c>
      <c s="90" t="str">
        <f>IF('S.D.PASTE SHEET'!X1832="","",'S.D.PASTE SHEET'!X1832)</f>
        <v/>
      </c>
      <c s="90" t="str">
        <f>IF('S.D.PASTE SHEET'!Y1832="","",'S.D.PASTE SHEET'!Y1832)</f>
        <v/>
      </c>
      <c s="90" t="str">
        <f>IF('S.D.PASTE SHEET'!Z1832="","",'S.D.PASTE SHEET'!Z1832)</f>
        <v/>
      </c>
      <c s="90" t="str">
        <f>IF('S.D.PASTE SHEET'!AA1832="","",'S.D.PASTE SHEET'!AA1832)</f>
        <v/>
      </c>
      <c s="90" t="str">
        <f>IF('S.D.PASTE SHEET'!AB1832="","",'S.D.PASTE SHEET'!AB1832)</f>
        <v/>
      </c>
      <c s="90" t="str">
        <f>IF('S.D.PASTE SHEET'!AC1832="","",'S.D.PASTE SHEET'!AC1832)</f>
        <v/>
      </c>
      <c s="90" t="str">
        <f>IF('S.D.PASTE SHEET'!AD1832="","",'S.D.PASTE SHEET'!AD1832)</f>
        <v/>
      </c>
      <c s="34"/>
      <c s="32" t="str">
        <f>IF(AK1832="","",IF(AK1832&gt;0,COUNT($AG$2:AG1832),""))</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2" s="32" t="str">
        <f>IF(BC1832="","",IF(BC1832&gt;0,COUNT($AY$2:AY1832),""))</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3" spans="1:66" ht="15.75" customHeight="1">
      <c r="A1833" s="90" t="str">
        <f>IF('S.D.PASTE SHEET'!A1833="","",'S.D.PASTE SHEET'!A1833)</f>
        <v/>
      </c>
      <c s="90" t="str">
        <f>IF('S.D.PASTE SHEET'!B1833="","",'S.D.PASTE SHEET'!B1833)</f>
        <v/>
      </c>
      <c s="90" t="str">
        <f>IF('S.D.PASTE SHEET'!C1833="","",'S.D.PASTE SHEET'!C1833)</f>
        <v/>
      </c>
      <c s="91" t="str">
        <f>IF('S.D.PASTE SHEET'!D1833="","",'S.D.PASTE SHEET'!D1833)</f>
        <v/>
      </c>
      <c s="90" t="str">
        <f>IF('S.D.PASTE SHEET'!E1833="","",UPPER('S.D.PASTE SHEET'!E1833))</f>
        <v/>
      </c>
      <c s="90" t="str">
        <f>IF('S.D.PASTE SHEET'!F1833="","",'S.D.PASTE SHEET'!F1833)</f>
        <v/>
      </c>
      <c s="90" t="str">
        <f>IF('S.D.PASTE SHEET'!G1833="","",UPPER('S.D.PASTE SHEET'!G1833))</f>
        <v/>
      </c>
      <c s="90" t="str">
        <f>IF('S.D.PASTE SHEET'!H1833="","",UPPER('S.D.PASTE SHEET'!H1833))</f>
        <v/>
      </c>
      <c s="90" t="str">
        <f>IF('S.D.PASTE SHEET'!I1833="","",'S.D.PASTE SHEET'!I1833)</f>
        <v/>
      </c>
      <c s="91" t="str">
        <f>IF('S.D.PASTE SHEET'!J1833="","",'S.D.PASTE SHEET'!J1833)</f>
        <v/>
      </c>
      <c s="90" t="str">
        <f>IF('S.D.PASTE SHEET'!K1833="","",'S.D.PASTE SHEET'!K1833)</f>
        <v/>
      </c>
      <c s="90" t="str">
        <f>IF('S.D.PASTE SHEET'!L1833="","",'S.D.PASTE SHEET'!L1833)</f>
        <v/>
      </c>
      <c s="90" t="str">
        <f>IF('S.D.PASTE SHEET'!M1833="","",'S.D.PASTE SHEET'!M1833)</f>
        <v/>
      </c>
      <c s="90" t="str">
        <f>IF('S.D.PASTE SHEET'!N1833="","",'S.D.PASTE SHEET'!N1833)</f>
        <v/>
      </c>
      <c s="90" t="str">
        <f>IF('S.D.PASTE SHEET'!O1833="","",'S.D.PASTE SHEET'!O1833)</f>
        <v/>
      </c>
      <c s="90" t="str">
        <f>IF('S.D.PASTE SHEET'!P1833="","",'S.D.PASTE SHEET'!P1833)</f>
        <v/>
      </c>
      <c s="90" t="str">
        <f>IF('S.D.PASTE SHEET'!Q1833="","",'S.D.PASTE SHEET'!Q1833)</f>
        <v/>
      </c>
      <c s="90" t="str">
        <f>IF('S.D.PASTE SHEET'!R1833="","",'S.D.PASTE SHEET'!R1833)</f>
        <v/>
      </c>
      <c s="90" t="str">
        <f>IF('S.D.PASTE SHEET'!S1833="","",'S.D.PASTE SHEET'!S1833)</f>
        <v/>
      </c>
      <c s="90" t="str">
        <f>IF('S.D.PASTE SHEET'!T1833="","",'S.D.PASTE SHEET'!T1833)</f>
        <v/>
      </c>
      <c s="90" t="str">
        <f>IF('S.D.PASTE SHEET'!U1833="","",'S.D.PASTE SHEET'!U1833)</f>
        <v/>
      </c>
      <c s="90" t="str">
        <f>IF('S.D.PASTE SHEET'!V1833="","",'S.D.PASTE SHEET'!V1833)</f>
        <v/>
      </c>
      <c s="90" t="str">
        <f>IF('S.D.PASTE SHEET'!W1833="","",'S.D.PASTE SHEET'!W1833)</f>
        <v/>
      </c>
      <c s="90" t="str">
        <f>IF('S.D.PASTE SHEET'!X1833="","",'S.D.PASTE SHEET'!X1833)</f>
        <v/>
      </c>
      <c s="90" t="str">
        <f>IF('S.D.PASTE SHEET'!Y1833="","",'S.D.PASTE SHEET'!Y1833)</f>
        <v/>
      </c>
      <c s="90" t="str">
        <f>IF('S.D.PASTE SHEET'!Z1833="","",'S.D.PASTE SHEET'!Z1833)</f>
        <v/>
      </c>
      <c s="90" t="str">
        <f>IF('S.D.PASTE SHEET'!AA1833="","",'S.D.PASTE SHEET'!AA1833)</f>
        <v/>
      </c>
      <c s="90" t="str">
        <f>IF('S.D.PASTE SHEET'!AB1833="","",'S.D.PASTE SHEET'!AB1833)</f>
        <v/>
      </c>
      <c s="90" t="str">
        <f>IF('S.D.PASTE SHEET'!AC1833="","",'S.D.PASTE SHEET'!AC1833)</f>
        <v/>
      </c>
      <c s="90" t="str">
        <f>IF('S.D.PASTE SHEET'!AD1833="","",'S.D.PASTE SHEET'!AD1833)</f>
        <v/>
      </c>
      <c s="34"/>
      <c s="32" t="str">
        <f>IF(AK1833="","",IF(AK1833&gt;0,COUNT($AG$2:AG1833),""))</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3" s="32" t="str">
        <f>IF(BC1833="","",IF(BC1833&gt;0,COUNT($AY$2:AY1833),""))</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4" spans="1:66" ht="15.75" customHeight="1">
      <c r="A1834" s="90" t="str">
        <f>IF('S.D.PASTE SHEET'!A1834="","",'S.D.PASTE SHEET'!A1834)</f>
        <v/>
      </c>
      <c s="90" t="str">
        <f>IF('S.D.PASTE SHEET'!B1834="","",'S.D.PASTE SHEET'!B1834)</f>
        <v/>
      </c>
      <c s="90" t="str">
        <f>IF('S.D.PASTE SHEET'!C1834="","",'S.D.PASTE SHEET'!C1834)</f>
        <v/>
      </c>
      <c s="91" t="str">
        <f>IF('S.D.PASTE SHEET'!D1834="","",'S.D.PASTE SHEET'!D1834)</f>
        <v/>
      </c>
      <c s="90" t="str">
        <f>IF('S.D.PASTE SHEET'!E1834="","",UPPER('S.D.PASTE SHEET'!E1834))</f>
        <v/>
      </c>
      <c s="90" t="str">
        <f>IF('S.D.PASTE SHEET'!F1834="","",'S.D.PASTE SHEET'!F1834)</f>
        <v/>
      </c>
      <c s="90" t="str">
        <f>IF('S.D.PASTE SHEET'!G1834="","",UPPER('S.D.PASTE SHEET'!G1834))</f>
        <v/>
      </c>
      <c s="90" t="str">
        <f>IF('S.D.PASTE SHEET'!H1834="","",UPPER('S.D.PASTE SHEET'!H1834))</f>
        <v/>
      </c>
      <c s="90" t="str">
        <f>IF('S.D.PASTE SHEET'!I1834="","",'S.D.PASTE SHEET'!I1834)</f>
        <v/>
      </c>
      <c s="91" t="str">
        <f>IF('S.D.PASTE SHEET'!J1834="","",'S.D.PASTE SHEET'!J1834)</f>
        <v/>
      </c>
      <c s="90" t="str">
        <f>IF('S.D.PASTE SHEET'!K1834="","",'S.D.PASTE SHEET'!K1834)</f>
        <v/>
      </c>
      <c s="90" t="str">
        <f>IF('S.D.PASTE SHEET'!L1834="","",'S.D.PASTE SHEET'!L1834)</f>
        <v/>
      </c>
      <c s="90" t="str">
        <f>IF('S.D.PASTE SHEET'!M1834="","",'S.D.PASTE SHEET'!M1834)</f>
        <v/>
      </c>
      <c s="90" t="str">
        <f>IF('S.D.PASTE SHEET'!N1834="","",'S.D.PASTE SHEET'!N1834)</f>
        <v/>
      </c>
      <c s="90" t="str">
        <f>IF('S.D.PASTE SHEET'!O1834="","",'S.D.PASTE SHEET'!O1834)</f>
        <v/>
      </c>
      <c s="90" t="str">
        <f>IF('S.D.PASTE SHEET'!P1834="","",'S.D.PASTE SHEET'!P1834)</f>
        <v/>
      </c>
      <c s="90" t="str">
        <f>IF('S.D.PASTE SHEET'!Q1834="","",'S.D.PASTE SHEET'!Q1834)</f>
        <v/>
      </c>
      <c s="90" t="str">
        <f>IF('S.D.PASTE SHEET'!R1834="","",'S.D.PASTE SHEET'!R1834)</f>
        <v/>
      </c>
      <c s="90" t="str">
        <f>IF('S.D.PASTE SHEET'!S1834="","",'S.D.PASTE SHEET'!S1834)</f>
        <v/>
      </c>
      <c s="90" t="str">
        <f>IF('S.D.PASTE SHEET'!T1834="","",'S.D.PASTE SHEET'!T1834)</f>
        <v/>
      </c>
      <c s="90" t="str">
        <f>IF('S.D.PASTE SHEET'!U1834="","",'S.D.PASTE SHEET'!U1834)</f>
        <v/>
      </c>
      <c s="90" t="str">
        <f>IF('S.D.PASTE SHEET'!V1834="","",'S.D.PASTE SHEET'!V1834)</f>
        <v/>
      </c>
      <c s="90" t="str">
        <f>IF('S.D.PASTE SHEET'!W1834="","",'S.D.PASTE SHEET'!W1834)</f>
        <v/>
      </c>
      <c s="90" t="str">
        <f>IF('S.D.PASTE SHEET'!X1834="","",'S.D.PASTE SHEET'!X1834)</f>
        <v/>
      </c>
      <c s="90" t="str">
        <f>IF('S.D.PASTE SHEET'!Y1834="","",'S.D.PASTE SHEET'!Y1834)</f>
        <v/>
      </c>
      <c s="90" t="str">
        <f>IF('S.D.PASTE SHEET'!Z1834="","",'S.D.PASTE SHEET'!Z1834)</f>
        <v/>
      </c>
      <c s="90" t="str">
        <f>IF('S.D.PASTE SHEET'!AA1834="","",'S.D.PASTE SHEET'!AA1834)</f>
        <v/>
      </c>
      <c s="90" t="str">
        <f>IF('S.D.PASTE SHEET'!AB1834="","",'S.D.PASTE SHEET'!AB1834)</f>
        <v/>
      </c>
      <c s="90" t="str">
        <f>IF('S.D.PASTE SHEET'!AC1834="","",'S.D.PASTE SHEET'!AC1834)</f>
        <v/>
      </c>
      <c s="90" t="str">
        <f>IF('S.D.PASTE SHEET'!AD1834="","",'S.D.PASTE SHEET'!AD1834)</f>
        <v/>
      </c>
      <c s="34"/>
      <c s="32" t="str">
        <f>IF(AK1834="","",IF(AK1834&gt;0,COUNT($AG$2:AG1834),""))</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4" s="32" t="str">
        <f>IF(BC1834="","",IF(BC1834&gt;0,COUNT($AY$2:AY1834),""))</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5" spans="1:66" ht="15.75" customHeight="1">
      <c r="A1835" s="90" t="str">
        <f>IF('S.D.PASTE SHEET'!A1835="","",'S.D.PASTE SHEET'!A1835)</f>
        <v/>
      </c>
      <c s="90" t="str">
        <f>IF('S.D.PASTE SHEET'!B1835="","",'S.D.PASTE SHEET'!B1835)</f>
        <v/>
      </c>
      <c s="90" t="str">
        <f>IF('S.D.PASTE SHEET'!C1835="","",'S.D.PASTE SHEET'!C1835)</f>
        <v/>
      </c>
      <c s="91" t="str">
        <f>IF('S.D.PASTE SHEET'!D1835="","",'S.D.PASTE SHEET'!D1835)</f>
        <v/>
      </c>
      <c s="90" t="str">
        <f>IF('S.D.PASTE SHEET'!E1835="","",UPPER('S.D.PASTE SHEET'!E1835))</f>
        <v/>
      </c>
      <c s="90" t="str">
        <f>IF('S.D.PASTE SHEET'!F1835="","",'S.D.PASTE SHEET'!F1835)</f>
        <v/>
      </c>
      <c s="90" t="str">
        <f>IF('S.D.PASTE SHEET'!G1835="","",UPPER('S.D.PASTE SHEET'!G1835))</f>
        <v/>
      </c>
      <c s="90" t="str">
        <f>IF('S.D.PASTE SHEET'!H1835="","",UPPER('S.D.PASTE SHEET'!H1835))</f>
        <v/>
      </c>
      <c s="90" t="str">
        <f>IF('S.D.PASTE SHEET'!I1835="","",'S.D.PASTE SHEET'!I1835)</f>
        <v/>
      </c>
      <c s="91" t="str">
        <f>IF('S.D.PASTE SHEET'!J1835="","",'S.D.PASTE SHEET'!J1835)</f>
        <v/>
      </c>
      <c s="90" t="str">
        <f>IF('S.D.PASTE SHEET'!K1835="","",'S.D.PASTE SHEET'!K1835)</f>
        <v/>
      </c>
      <c s="90" t="str">
        <f>IF('S.D.PASTE SHEET'!L1835="","",'S.D.PASTE SHEET'!L1835)</f>
        <v/>
      </c>
      <c s="90" t="str">
        <f>IF('S.D.PASTE SHEET'!M1835="","",'S.D.PASTE SHEET'!M1835)</f>
        <v/>
      </c>
      <c s="90" t="str">
        <f>IF('S.D.PASTE SHEET'!N1835="","",'S.D.PASTE SHEET'!N1835)</f>
        <v/>
      </c>
      <c s="90" t="str">
        <f>IF('S.D.PASTE SHEET'!O1835="","",'S.D.PASTE SHEET'!O1835)</f>
        <v/>
      </c>
      <c s="90" t="str">
        <f>IF('S.D.PASTE SHEET'!P1835="","",'S.D.PASTE SHEET'!P1835)</f>
        <v/>
      </c>
      <c s="90" t="str">
        <f>IF('S.D.PASTE SHEET'!Q1835="","",'S.D.PASTE SHEET'!Q1835)</f>
        <v/>
      </c>
      <c s="90" t="str">
        <f>IF('S.D.PASTE SHEET'!R1835="","",'S.D.PASTE SHEET'!R1835)</f>
        <v/>
      </c>
      <c s="90" t="str">
        <f>IF('S.D.PASTE SHEET'!S1835="","",'S.D.PASTE SHEET'!S1835)</f>
        <v/>
      </c>
      <c s="90" t="str">
        <f>IF('S.D.PASTE SHEET'!T1835="","",'S.D.PASTE SHEET'!T1835)</f>
        <v/>
      </c>
      <c s="90" t="str">
        <f>IF('S.D.PASTE SHEET'!U1835="","",'S.D.PASTE SHEET'!U1835)</f>
        <v/>
      </c>
      <c s="90" t="str">
        <f>IF('S.D.PASTE SHEET'!V1835="","",'S.D.PASTE SHEET'!V1835)</f>
        <v/>
      </c>
      <c s="90" t="str">
        <f>IF('S.D.PASTE SHEET'!W1835="","",'S.D.PASTE SHEET'!W1835)</f>
        <v/>
      </c>
      <c s="90" t="str">
        <f>IF('S.D.PASTE SHEET'!X1835="","",'S.D.PASTE SHEET'!X1835)</f>
        <v/>
      </c>
      <c s="90" t="str">
        <f>IF('S.D.PASTE SHEET'!Y1835="","",'S.D.PASTE SHEET'!Y1835)</f>
        <v/>
      </c>
      <c s="90" t="str">
        <f>IF('S.D.PASTE SHEET'!Z1835="","",'S.D.PASTE SHEET'!Z1835)</f>
        <v/>
      </c>
      <c s="90" t="str">
        <f>IF('S.D.PASTE SHEET'!AA1835="","",'S.D.PASTE SHEET'!AA1835)</f>
        <v/>
      </c>
      <c s="90" t="str">
        <f>IF('S.D.PASTE SHEET'!AB1835="","",'S.D.PASTE SHEET'!AB1835)</f>
        <v/>
      </c>
      <c s="90" t="str">
        <f>IF('S.D.PASTE SHEET'!AC1835="","",'S.D.PASTE SHEET'!AC1835)</f>
        <v/>
      </c>
      <c s="90" t="str">
        <f>IF('S.D.PASTE SHEET'!AD1835="","",'S.D.PASTE SHEET'!AD1835)</f>
        <v/>
      </c>
      <c s="34"/>
      <c s="32" t="str">
        <f>IF(AK1835="","",IF(AK1835&gt;0,COUNT($AG$2:AG1835),""))</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5" s="32" t="str">
        <f>IF(BC1835="","",IF(BC1835&gt;0,COUNT($AY$2:AY1835),""))</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6" spans="1:66" ht="15.75" customHeight="1">
      <c r="A1836" s="90" t="str">
        <f>IF('S.D.PASTE SHEET'!A1836="","",'S.D.PASTE SHEET'!A1836)</f>
        <v/>
      </c>
      <c s="90" t="str">
        <f>IF('S.D.PASTE SHEET'!B1836="","",'S.D.PASTE SHEET'!B1836)</f>
        <v/>
      </c>
      <c s="90" t="str">
        <f>IF('S.D.PASTE SHEET'!C1836="","",'S.D.PASTE SHEET'!C1836)</f>
        <v/>
      </c>
      <c s="91" t="str">
        <f>IF('S.D.PASTE SHEET'!D1836="","",'S.D.PASTE SHEET'!D1836)</f>
        <v/>
      </c>
      <c s="90" t="str">
        <f>IF('S.D.PASTE SHEET'!E1836="","",UPPER('S.D.PASTE SHEET'!E1836))</f>
        <v/>
      </c>
      <c s="90" t="str">
        <f>IF('S.D.PASTE SHEET'!F1836="","",'S.D.PASTE SHEET'!F1836)</f>
        <v/>
      </c>
      <c s="90" t="str">
        <f>IF('S.D.PASTE SHEET'!G1836="","",UPPER('S.D.PASTE SHEET'!G1836))</f>
        <v/>
      </c>
      <c s="90" t="str">
        <f>IF('S.D.PASTE SHEET'!H1836="","",UPPER('S.D.PASTE SHEET'!H1836))</f>
        <v/>
      </c>
      <c s="90" t="str">
        <f>IF('S.D.PASTE SHEET'!I1836="","",'S.D.PASTE SHEET'!I1836)</f>
        <v/>
      </c>
      <c s="91" t="str">
        <f>IF('S.D.PASTE SHEET'!J1836="","",'S.D.PASTE SHEET'!J1836)</f>
        <v/>
      </c>
      <c s="90" t="str">
        <f>IF('S.D.PASTE SHEET'!K1836="","",'S.D.PASTE SHEET'!K1836)</f>
        <v/>
      </c>
      <c s="90" t="str">
        <f>IF('S.D.PASTE SHEET'!L1836="","",'S.D.PASTE SHEET'!L1836)</f>
        <v/>
      </c>
      <c s="90" t="str">
        <f>IF('S.D.PASTE SHEET'!M1836="","",'S.D.PASTE SHEET'!M1836)</f>
        <v/>
      </c>
      <c s="90" t="str">
        <f>IF('S.D.PASTE SHEET'!N1836="","",'S.D.PASTE SHEET'!N1836)</f>
        <v/>
      </c>
      <c s="90" t="str">
        <f>IF('S.D.PASTE SHEET'!O1836="","",'S.D.PASTE SHEET'!O1836)</f>
        <v/>
      </c>
      <c s="90" t="str">
        <f>IF('S.D.PASTE SHEET'!P1836="","",'S.D.PASTE SHEET'!P1836)</f>
        <v/>
      </c>
      <c s="90" t="str">
        <f>IF('S.D.PASTE SHEET'!Q1836="","",'S.D.PASTE SHEET'!Q1836)</f>
        <v/>
      </c>
      <c s="90" t="str">
        <f>IF('S.D.PASTE SHEET'!R1836="","",'S.D.PASTE SHEET'!R1836)</f>
        <v/>
      </c>
      <c s="90" t="str">
        <f>IF('S.D.PASTE SHEET'!S1836="","",'S.D.PASTE SHEET'!S1836)</f>
        <v/>
      </c>
      <c s="90" t="str">
        <f>IF('S.D.PASTE SHEET'!T1836="","",'S.D.PASTE SHEET'!T1836)</f>
        <v/>
      </c>
      <c s="90" t="str">
        <f>IF('S.D.PASTE SHEET'!U1836="","",'S.D.PASTE SHEET'!U1836)</f>
        <v/>
      </c>
      <c s="90" t="str">
        <f>IF('S.D.PASTE SHEET'!V1836="","",'S.D.PASTE SHEET'!V1836)</f>
        <v/>
      </c>
      <c s="90" t="str">
        <f>IF('S.D.PASTE SHEET'!W1836="","",'S.D.PASTE SHEET'!W1836)</f>
        <v/>
      </c>
      <c s="90" t="str">
        <f>IF('S.D.PASTE SHEET'!X1836="","",'S.D.PASTE SHEET'!X1836)</f>
        <v/>
      </c>
      <c s="90" t="str">
        <f>IF('S.D.PASTE SHEET'!Y1836="","",'S.D.PASTE SHEET'!Y1836)</f>
        <v/>
      </c>
      <c s="90" t="str">
        <f>IF('S.D.PASTE SHEET'!Z1836="","",'S.D.PASTE SHEET'!Z1836)</f>
        <v/>
      </c>
      <c s="90" t="str">
        <f>IF('S.D.PASTE SHEET'!AA1836="","",'S.D.PASTE SHEET'!AA1836)</f>
        <v/>
      </c>
      <c s="90" t="str">
        <f>IF('S.D.PASTE SHEET'!AB1836="","",'S.D.PASTE SHEET'!AB1836)</f>
        <v/>
      </c>
      <c s="90" t="str">
        <f>IF('S.D.PASTE SHEET'!AC1836="","",'S.D.PASTE SHEET'!AC1836)</f>
        <v/>
      </c>
      <c s="90" t="str">
        <f>IF('S.D.PASTE SHEET'!AD1836="","",'S.D.PASTE SHEET'!AD1836)</f>
        <v/>
      </c>
      <c s="34"/>
      <c s="32" t="str">
        <f>IF(AK1836="","",IF(AK1836&gt;0,COUNT($AG$2:AG1836),""))</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6" s="32" t="str">
        <f>IF(BC1836="","",IF(BC1836&gt;0,COUNT($AY$2:AY1836),""))</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7" spans="1:66" ht="15.75" customHeight="1">
      <c r="A1837" s="90" t="str">
        <f>IF('S.D.PASTE SHEET'!A1837="","",'S.D.PASTE SHEET'!A1837)</f>
        <v/>
      </c>
      <c s="90" t="str">
        <f>IF('S.D.PASTE SHEET'!B1837="","",'S.D.PASTE SHEET'!B1837)</f>
        <v/>
      </c>
      <c s="90" t="str">
        <f>IF('S.D.PASTE SHEET'!C1837="","",'S.D.PASTE SHEET'!C1837)</f>
        <v/>
      </c>
      <c s="91" t="str">
        <f>IF('S.D.PASTE SHEET'!D1837="","",'S.D.PASTE SHEET'!D1837)</f>
        <v/>
      </c>
      <c s="90" t="str">
        <f>IF('S.D.PASTE SHEET'!E1837="","",UPPER('S.D.PASTE SHEET'!E1837))</f>
        <v/>
      </c>
      <c s="90" t="str">
        <f>IF('S.D.PASTE SHEET'!F1837="","",'S.D.PASTE SHEET'!F1837)</f>
        <v/>
      </c>
      <c s="90" t="str">
        <f>IF('S.D.PASTE SHEET'!G1837="","",UPPER('S.D.PASTE SHEET'!G1837))</f>
        <v/>
      </c>
      <c s="90" t="str">
        <f>IF('S.D.PASTE SHEET'!H1837="","",UPPER('S.D.PASTE SHEET'!H1837))</f>
        <v/>
      </c>
      <c s="90" t="str">
        <f>IF('S.D.PASTE SHEET'!I1837="","",'S.D.PASTE SHEET'!I1837)</f>
        <v/>
      </c>
      <c s="91" t="str">
        <f>IF('S.D.PASTE SHEET'!J1837="","",'S.D.PASTE SHEET'!J1837)</f>
        <v/>
      </c>
      <c s="90" t="str">
        <f>IF('S.D.PASTE SHEET'!K1837="","",'S.D.PASTE SHEET'!K1837)</f>
        <v/>
      </c>
      <c s="90" t="str">
        <f>IF('S.D.PASTE SHEET'!L1837="","",'S.D.PASTE SHEET'!L1837)</f>
        <v/>
      </c>
      <c s="90" t="str">
        <f>IF('S.D.PASTE SHEET'!M1837="","",'S.D.PASTE SHEET'!M1837)</f>
        <v/>
      </c>
      <c s="90" t="str">
        <f>IF('S.D.PASTE SHEET'!N1837="","",'S.D.PASTE SHEET'!N1837)</f>
        <v/>
      </c>
      <c s="90" t="str">
        <f>IF('S.D.PASTE SHEET'!O1837="","",'S.D.PASTE SHEET'!O1837)</f>
        <v/>
      </c>
      <c s="90" t="str">
        <f>IF('S.D.PASTE SHEET'!P1837="","",'S.D.PASTE SHEET'!P1837)</f>
        <v/>
      </c>
      <c s="90" t="str">
        <f>IF('S.D.PASTE SHEET'!Q1837="","",'S.D.PASTE SHEET'!Q1837)</f>
        <v/>
      </c>
      <c s="90" t="str">
        <f>IF('S.D.PASTE SHEET'!R1837="","",'S.D.PASTE SHEET'!R1837)</f>
        <v/>
      </c>
      <c s="90" t="str">
        <f>IF('S.D.PASTE SHEET'!S1837="","",'S.D.PASTE SHEET'!S1837)</f>
        <v/>
      </c>
      <c s="90" t="str">
        <f>IF('S.D.PASTE SHEET'!T1837="","",'S.D.PASTE SHEET'!T1837)</f>
        <v/>
      </c>
      <c s="90" t="str">
        <f>IF('S.D.PASTE SHEET'!U1837="","",'S.D.PASTE SHEET'!U1837)</f>
        <v/>
      </c>
      <c s="90" t="str">
        <f>IF('S.D.PASTE SHEET'!V1837="","",'S.D.PASTE SHEET'!V1837)</f>
        <v/>
      </c>
      <c s="90" t="str">
        <f>IF('S.D.PASTE SHEET'!W1837="","",'S.D.PASTE SHEET'!W1837)</f>
        <v/>
      </c>
      <c s="90" t="str">
        <f>IF('S.D.PASTE SHEET'!X1837="","",'S.D.PASTE SHEET'!X1837)</f>
        <v/>
      </c>
      <c s="90" t="str">
        <f>IF('S.D.PASTE SHEET'!Y1837="","",'S.D.PASTE SHEET'!Y1837)</f>
        <v/>
      </c>
      <c s="90" t="str">
        <f>IF('S.D.PASTE SHEET'!Z1837="","",'S.D.PASTE SHEET'!Z1837)</f>
        <v/>
      </c>
      <c s="90" t="str">
        <f>IF('S.D.PASTE SHEET'!AA1837="","",'S.D.PASTE SHEET'!AA1837)</f>
        <v/>
      </c>
      <c s="90" t="str">
        <f>IF('S.D.PASTE SHEET'!AB1837="","",'S.D.PASTE SHEET'!AB1837)</f>
        <v/>
      </c>
      <c s="90" t="str">
        <f>IF('S.D.PASTE SHEET'!AC1837="","",'S.D.PASTE SHEET'!AC1837)</f>
        <v/>
      </c>
      <c s="90" t="str">
        <f>IF('S.D.PASTE SHEET'!AD1837="","",'S.D.PASTE SHEET'!AD1837)</f>
        <v/>
      </c>
      <c s="34"/>
      <c s="32" t="str">
        <f>IF(AK1837="","",IF(AK1837&gt;0,COUNT($AG$2:AG1837),""))</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7" s="32" t="str">
        <f>IF(BC1837="","",IF(BC1837&gt;0,COUNT($AY$2:AY1837),""))</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8" spans="1:66" ht="15.75" customHeight="1">
      <c r="A1838" s="90" t="str">
        <f>IF('S.D.PASTE SHEET'!A1838="","",'S.D.PASTE SHEET'!A1838)</f>
        <v/>
      </c>
      <c s="90" t="str">
        <f>IF('S.D.PASTE SHEET'!B1838="","",'S.D.PASTE SHEET'!B1838)</f>
        <v/>
      </c>
      <c s="90" t="str">
        <f>IF('S.D.PASTE SHEET'!C1838="","",'S.D.PASTE SHEET'!C1838)</f>
        <v/>
      </c>
      <c s="91" t="str">
        <f>IF('S.D.PASTE SHEET'!D1838="","",'S.D.PASTE SHEET'!D1838)</f>
        <v/>
      </c>
      <c s="90" t="str">
        <f>IF('S.D.PASTE SHEET'!E1838="","",UPPER('S.D.PASTE SHEET'!E1838))</f>
        <v/>
      </c>
      <c s="90" t="str">
        <f>IF('S.D.PASTE SHEET'!F1838="","",'S.D.PASTE SHEET'!F1838)</f>
        <v/>
      </c>
      <c s="90" t="str">
        <f>IF('S.D.PASTE SHEET'!G1838="","",UPPER('S.D.PASTE SHEET'!G1838))</f>
        <v/>
      </c>
      <c s="90" t="str">
        <f>IF('S.D.PASTE SHEET'!H1838="","",UPPER('S.D.PASTE SHEET'!H1838))</f>
        <v/>
      </c>
      <c s="90" t="str">
        <f>IF('S.D.PASTE SHEET'!I1838="","",'S.D.PASTE SHEET'!I1838)</f>
        <v/>
      </c>
      <c s="91" t="str">
        <f>IF('S.D.PASTE SHEET'!J1838="","",'S.D.PASTE SHEET'!J1838)</f>
        <v/>
      </c>
      <c s="90" t="str">
        <f>IF('S.D.PASTE SHEET'!K1838="","",'S.D.PASTE SHEET'!K1838)</f>
        <v/>
      </c>
      <c s="90" t="str">
        <f>IF('S.D.PASTE SHEET'!L1838="","",'S.D.PASTE SHEET'!L1838)</f>
        <v/>
      </c>
      <c s="90" t="str">
        <f>IF('S.D.PASTE SHEET'!M1838="","",'S.D.PASTE SHEET'!M1838)</f>
        <v/>
      </c>
      <c s="90" t="str">
        <f>IF('S.D.PASTE SHEET'!N1838="","",'S.D.PASTE SHEET'!N1838)</f>
        <v/>
      </c>
      <c s="90" t="str">
        <f>IF('S.D.PASTE SHEET'!O1838="","",'S.D.PASTE SHEET'!O1838)</f>
        <v/>
      </c>
      <c s="90" t="str">
        <f>IF('S.D.PASTE SHEET'!P1838="","",'S.D.PASTE SHEET'!P1838)</f>
        <v/>
      </c>
      <c s="90" t="str">
        <f>IF('S.D.PASTE SHEET'!Q1838="","",'S.D.PASTE SHEET'!Q1838)</f>
        <v/>
      </c>
      <c s="90" t="str">
        <f>IF('S.D.PASTE SHEET'!R1838="","",'S.D.PASTE SHEET'!R1838)</f>
        <v/>
      </c>
      <c s="90" t="str">
        <f>IF('S.D.PASTE SHEET'!S1838="","",'S.D.PASTE SHEET'!S1838)</f>
        <v/>
      </c>
      <c s="90" t="str">
        <f>IF('S.D.PASTE SHEET'!T1838="","",'S.D.PASTE SHEET'!T1838)</f>
        <v/>
      </c>
      <c s="90" t="str">
        <f>IF('S.D.PASTE SHEET'!U1838="","",'S.D.PASTE SHEET'!U1838)</f>
        <v/>
      </c>
      <c s="90" t="str">
        <f>IF('S.D.PASTE SHEET'!V1838="","",'S.D.PASTE SHEET'!V1838)</f>
        <v/>
      </c>
      <c s="90" t="str">
        <f>IF('S.D.PASTE SHEET'!W1838="","",'S.D.PASTE SHEET'!W1838)</f>
        <v/>
      </c>
      <c s="90" t="str">
        <f>IF('S.D.PASTE SHEET'!X1838="","",'S.D.PASTE SHEET'!X1838)</f>
        <v/>
      </c>
      <c s="90" t="str">
        <f>IF('S.D.PASTE SHEET'!Y1838="","",'S.D.PASTE SHEET'!Y1838)</f>
        <v/>
      </c>
      <c s="90" t="str">
        <f>IF('S.D.PASTE SHEET'!Z1838="","",'S.D.PASTE SHEET'!Z1838)</f>
        <v/>
      </c>
      <c s="90" t="str">
        <f>IF('S.D.PASTE SHEET'!AA1838="","",'S.D.PASTE SHEET'!AA1838)</f>
        <v/>
      </c>
      <c s="90" t="str">
        <f>IF('S.D.PASTE SHEET'!AB1838="","",'S.D.PASTE SHEET'!AB1838)</f>
        <v/>
      </c>
      <c s="90" t="str">
        <f>IF('S.D.PASTE SHEET'!AC1838="","",'S.D.PASTE SHEET'!AC1838)</f>
        <v/>
      </c>
      <c s="90" t="str">
        <f>IF('S.D.PASTE SHEET'!AD1838="","",'S.D.PASTE SHEET'!AD1838)</f>
        <v/>
      </c>
      <c s="34"/>
      <c s="32" t="str">
        <f>IF(AK1838="","",IF(AK1838&gt;0,COUNT($AG$2:AG1838),""))</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8" s="32" t="str">
        <f>IF(BC1838="","",IF(BC1838&gt;0,COUNT($AY$2:AY1838),""))</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39" spans="1:66" ht="15.75" customHeight="1">
      <c r="A1839" s="90" t="str">
        <f>IF('S.D.PASTE SHEET'!A1839="","",'S.D.PASTE SHEET'!A1839)</f>
        <v/>
      </c>
      <c s="90" t="str">
        <f>IF('S.D.PASTE SHEET'!B1839="","",'S.D.PASTE SHEET'!B1839)</f>
        <v/>
      </c>
      <c s="90" t="str">
        <f>IF('S.D.PASTE SHEET'!C1839="","",'S.D.PASTE SHEET'!C1839)</f>
        <v/>
      </c>
      <c s="91" t="str">
        <f>IF('S.D.PASTE SHEET'!D1839="","",'S.D.PASTE SHEET'!D1839)</f>
        <v/>
      </c>
      <c s="90" t="str">
        <f>IF('S.D.PASTE SHEET'!E1839="","",UPPER('S.D.PASTE SHEET'!E1839))</f>
        <v/>
      </c>
      <c s="90" t="str">
        <f>IF('S.D.PASTE SHEET'!F1839="","",'S.D.PASTE SHEET'!F1839)</f>
        <v/>
      </c>
      <c s="90" t="str">
        <f>IF('S.D.PASTE SHEET'!G1839="","",UPPER('S.D.PASTE SHEET'!G1839))</f>
        <v/>
      </c>
      <c s="90" t="str">
        <f>IF('S.D.PASTE SHEET'!H1839="","",UPPER('S.D.PASTE SHEET'!H1839))</f>
        <v/>
      </c>
      <c s="90" t="str">
        <f>IF('S.D.PASTE SHEET'!I1839="","",'S.D.PASTE SHEET'!I1839)</f>
        <v/>
      </c>
      <c s="91" t="str">
        <f>IF('S.D.PASTE SHEET'!J1839="","",'S.D.PASTE SHEET'!J1839)</f>
        <v/>
      </c>
      <c s="90" t="str">
        <f>IF('S.D.PASTE SHEET'!K1839="","",'S.D.PASTE SHEET'!K1839)</f>
        <v/>
      </c>
      <c s="90" t="str">
        <f>IF('S.D.PASTE SHEET'!L1839="","",'S.D.PASTE SHEET'!L1839)</f>
        <v/>
      </c>
      <c s="90" t="str">
        <f>IF('S.D.PASTE SHEET'!M1839="","",'S.D.PASTE SHEET'!M1839)</f>
        <v/>
      </c>
      <c s="90" t="str">
        <f>IF('S.D.PASTE SHEET'!N1839="","",'S.D.PASTE SHEET'!N1839)</f>
        <v/>
      </c>
      <c s="90" t="str">
        <f>IF('S.D.PASTE SHEET'!O1839="","",'S.D.PASTE SHEET'!O1839)</f>
        <v/>
      </c>
      <c s="90" t="str">
        <f>IF('S.D.PASTE SHEET'!P1839="","",'S.D.PASTE SHEET'!P1839)</f>
        <v/>
      </c>
      <c s="90" t="str">
        <f>IF('S.D.PASTE SHEET'!Q1839="","",'S.D.PASTE SHEET'!Q1839)</f>
        <v/>
      </c>
      <c s="90" t="str">
        <f>IF('S.D.PASTE SHEET'!R1839="","",'S.D.PASTE SHEET'!R1839)</f>
        <v/>
      </c>
      <c s="90" t="str">
        <f>IF('S.D.PASTE SHEET'!S1839="","",'S.D.PASTE SHEET'!S1839)</f>
        <v/>
      </c>
      <c s="90" t="str">
        <f>IF('S.D.PASTE SHEET'!T1839="","",'S.D.PASTE SHEET'!T1839)</f>
        <v/>
      </c>
      <c s="90" t="str">
        <f>IF('S.D.PASTE SHEET'!U1839="","",'S.D.PASTE SHEET'!U1839)</f>
        <v/>
      </c>
      <c s="90" t="str">
        <f>IF('S.D.PASTE SHEET'!V1839="","",'S.D.PASTE SHEET'!V1839)</f>
        <v/>
      </c>
      <c s="90" t="str">
        <f>IF('S.D.PASTE SHEET'!W1839="","",'S.D.PASTE SHEET'!W1839)</f>
        <v/>
      </c>
      <c s="90" t="str">
        <f>IF('S.D.PASTE SHEET'!X1839="","",'S.D.PASTE SHEET'!X1839)</f>
        <v/>
      </c>
      <c s="90" t="str">
        <f>IF('S.D.PASTE SHEET'!Y1839="","",'S.D.PASTE SHEET'!Y1839)</f>
        <v/>
      </c>
      <c s="90" t="str">
        <f>IF('S.D.PASTE SHEET'!Z1839="","",'S.D.PASTE SHEET'!Z1839)</f>
        <v/>
      </c>
      <c s="90" t="str">
        <f>IF('S.D.PASTE SHEET'!AA1839="","",'S.D.PASTE SHEET'!AA1839)</f>
        <v/>
      </c>
      <c s="90" t="str">
        <f>IF('S.D.PASTE SHEET'!AB1839="","",'S.D.PASTE SHEET'!AB1839)</f>
        <v/>
      </c>
      <c s="90" t="str">
        <f>IF('S.D.PASTE SHEET'!AC1839="","",'S.D.PASTE SHEET'!AC1839)</f>
        <v/>
      </c>
      <c s="90" t="str">
        <f>IF('S.D.PASTE SHEET'!AD1839="","",'S.D.PASTE SHEET'!AD1839)</f>
        <v/>
      </c>
      <c s="34"/>
      <c s="32" t="str">
        <f>IF(AK1839="","",IF(AK1839&gt;0,COUNT($AG$2:AG1839),""))</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39" s="32" t="str">
        <f>IF(BC1839="","",IF(BC1839&gt;0,COUNT($AY$2:AY1839),""))</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40" spans="1:66" ht="15.75" customHeight="1">
      <c r="A1840" s="90" t="str">
        <f>IF('S.D.PASTE SHEET'!A1840="","",'S.D.PASTE SHEET'!A1840)</f>
        <v/>
      </c>
      <c s="90" t="str">
        <f>IF('S.D.PASTE SHEET'!B1840="","",'S.D.PASTE SHEET'!B1840)</f>
        <v/>
      </c>
      <c s="90" t="str">
        <f>IF('S.D.PASTE SHEET'!C1840="","",'S.D.PASTE SHEET'!C1840)</f>
        <v/>
      </c>
      <c s="91" t="str">
        <f>IF('S.D.PASTE SHEET'!D1840="","",'S.D.PASTE SHEET'!D1840)</f>
        <v/>
      </c>
      <c s="90" t="str">
        <f>IF('S.D.PASTE SHEET'!E1840="","",UPPER('S.D.PASTE SHEET'!E1840))</f>
        <v/>
      </c>
      <c s="90" t="str">
        <f>IF('S.D.PASTE SHEET'!F1840="","",'S.D.PASTE SHEET'!F1840)</f>
        <v/>
      </c>
      <c s="90" t="str">
        <f>IF('S.D.PASTE SHEET'!G1840="","",UPPER('S.D.PASTE SHEET'!G1840))</f>
        <v/>
      </c>
      <c s="90" t="str">
        <f>IF('S.D.PASTE SHEET'!H1840="","",UPPER('S.D.PASTE SHEET'!H1840))</f>
        <v/>
      </c>
      <c s="90" t="str">
        <f>IF('S.D.PASTE SHEET'!I1840="","",'S.D.PASTE SHEET'!I1840)</f>
        <v/>
      </c>
      <c s="91" t="str">
        <f>IF('S.D.PASTE SHEET'!J1840="","",'S.D.PASTE SHEET'!J1840)</f>
        <v/>
      </c>
      <c s="90" t="str">
        <f>IF('S.D.PASTE SHEET'!K1840="","",'S.D.PASTE SHEET'!K1840)</f>
        <v/>
      </c>
      <c s="90" t="str">
        <f>IF('S.D.PASTE SHEET'!L1840="","",'S.D.PASTE SHEET'!L1840)</f>
        <v/>
      </c>
      <c s="90" t="str">
        <f>IF('S.D.PASTE SHEET'!M1840="","",'S.D.PASTE SHEET'!M1840)</f>
        <v/>
      </c>
      <c s="90" t="str">
        <f>IF('S.D.PASTE SHEET'!N1840="","",'S.D.PASTE SHEET'!N1840)</f>
        <v/>
      </c>
      <c s="90" t="str">
        <f>IF('S.D.PASTE SHEET'!O1840="","",'S.D.PASTE SHEET'!O1840)</f>
        <v/>
      </c>
      <c s="90" t="str">
        <f>IF('S.D.PASTE SHEET'!P1840="","",'S.D.PASTE SHEET'!P1840)</f>
        <v/>
      </c>
      <c s="90" t="str">
        <f>IF('S.D.PASTE SHEET'!Q1840="","",'S.D.PASTE SHEET'!Q1840)</f>
        <v/>
      </c>
      <c s="90" t="str">
        <f>IF('S.D.PASTE SHEET'!R1840="","",'S.D.PASTE SHEET'!R1840)</f>
        <v/>
      </c>
      <c s="90" t="str">
        <f>IF('S.D.PASTE SHEET'!S1840="","",'S.D.PASTE SHEET'!S1840)</f>
        <v/>
      </c>
      <c s="90" t="str">
        <f>IF('S.D.PASTE SHEET'!T1840="","",'S.D.PASTE SHEET'!T1840)</f>
        <v/>
      </c>
      <c s="90" t="str">
        <f>IF('S.D.PASTE SHEET'!U1840="","",'S.D.PASTE SHEET'!U1840)</f>
        <v/>
      </c>
      <c s="90" t="str">
        <f>IF('S.D.PASTE SHEET'!V1840="","",'S.D.PASTE SHEET'!V1840)</f>
        <v/>
      </c>
      <c s="90" t="str">
        <f>IF('S.D.PASTE SHEET'!W1840="","",'S.D.PASTE SHEET'!W1840)</f>
        <v/>
      </c>
      <c s="90" t="str">
        <f>IF('S.D.PASTE SHEET'!X1840="","",'S.D.PASTE SHEET'!X1840)</f>
        <v/>
      </c>
      <c s="90" t="str">
        <f>IF('S.D.PASTE SHEET'!Y1840="","",'S.D.PASTE SHEET'!Y1840)</f>
        <v/>
      </c>
      <c s="90" t="str">
        <f>IF('S.D.PASTE SHEET'!Z1840="","",'S.D.PASTE SHEET'!Z1840)</f>
        <v/>
      </c>
      <c s="90" t="str">
        <f>IF('S.D.PASTE SHEET'!AA1840="","",'S.D.PASTE SHEET'!AA1840)</f>
        <v/>
      </c>
      <c s="90" t="str">
        <f>IF('S.D.PASTE SHEET'!AB1840="","",'S.D.PASTE SHEET'!AB1840)</f>
        <v/>
      </c>
      <c s="90" t="str">
        <f>IF('S.D.PASTE SHEET'!AC1840="","",'S.D.PASTE SHEET'!AC1840)</f>
        <v/>
      </c>
      <c s="90" t="str">
        <f>IF('S.D.PASTE SHEET'!AD1840="","",'S.D.PASTE SHEET'!AD1840)</f>
        <v/>
      </c>
      <c s="34"/>
      <c s="32" t="str">
        <f>IF(AK1840="","",IF(AK1840&gt;0,COUNT($AG$2:AG1840),""))</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 t="shared" si="258"/>
        <v/>
      </c>
      <c r="AX1840" s="32" t="str">
        <f>IF(BC1840="","",IF(BC1840&gt;0,COUNT($AY$2:AY1840),""))</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41" spans="1:66" ht="15.75" customHeight="1">
      <c r="A1841" s="90" t="str">
        <f>IF('S.D.PASTE SHEET'!A1841="","",'S.D.PASTE SHEET'!A1841)</f>
        <v/>
      </c>
      <c s="90" t="str">
        <f>IF('S.D.PASTE SHEET'!B1841="","",'S.D.PASTE SHEET'!B1841)</f>
        <v/>
      </c>
      <c s="90" t="str">
        <f>IF('S.D.PASTE SHEET'!C1841="","",'S.D.PASTE SHEET'!C1841)</f>
        <v/>
      </c>
      <c s="91" t="str">
        <f>IF('S.D.PASTE SHEET'!D1841="","",'S.D.PASTE SHEET'!D1841)</f>
        <v/>
      </c>
      <c s="90" t="str">
        <f>IF('S.D.PASTE SHEET'!E1841="","",UPPER('S.D.PASTE SHEET'!E1841))</f>
        <v/>
      </c>
      <c s="90" t="str">
        <f>IF('S.D.PASTE SHEET'!F1841="","",'S.D.PASTE SHEET'!F1841)</f>
        <v/>
      </c>
      <c s="90" t="str">
        <f>IF('S.D.PASTE SHEET'!G1841="","",UPPER('S.D.PASTE SHEET'!G1841))</f>
        <v/>
      </c>
      <c s="90" t="str">
        <f>IF('S.D.PASTE SHEET'!H1841="","",UPPER('S.D.PASTE SHEET'!H1841))</f>
        <v/>
      </c>
      <c s="90" t="str">
        <f>IF('S.D.PASTE SHEET'!I1841="","",'S.D.PASTE SHEET'!I1841)</f>
        <v/>
      </c>
      <c s="91" t="str">
        <f>IF('S.D.PASTE SHEET'!J1841="","",'S.D.PASTE SHEET'!J1841)</f>
        <v/>
      </c>
      <c s="90" t="str">
        <f>IF('S.D.PASTE SHEET'!K1841="","",'S.D.PASTE SHEET'!K1841)</f>
        <v/>
      </c>
      <c s="90" t="str">
        <f>IF('S.D.PASTE SHEET'!L1841="","",'S.D.PASTE SHEET'!L1841)</f>
        <v/>
      </c>
      <c s="90" t="str">
        <f>IF('S.D.PASTE SHEET'!M1841="","",'S.D.PASTE SHEET'!M1841)</f>
        <v/>
      </c>
      <c s="90" t="str">
        <f>IF('S.D.PASTE SHEET'!N1841="","",'S.D.PASTE SHEET'!N1841)</f>
        <v/>
      </c>
      <c s="90" t="str">
        <f>IF('S.D.PASTE SHEET'!O1841="","",'S.D.PASTE SHEET'!O1841)</f>
        <v/>
      </c>
      <c s="90" t="str">
        <f>IF('S.D.PASTE SHEET'!P1841="","",'S.D.PASTE SHEET'!P1841)</f>
        <v/>
      </c>
      <c s="90" t="str">
        <f>IF('S.D.PASTE SHEET'!Q1841="","",'S.D.PASTE SHEET'!Q1841)</f>
        <v/>
      </c>
      <c s="90" t="str">
        <f>IF('S.D.PASTE SHEET'!R1841="","",'S.D.PASTE SHEET'!R1841)</f>
        <v/>
      </c>
      <c s="90" t="str">
        <f>IF('S.D.PASTE SHEET'!S1841="","",'S.D.PASTE SHEET'!S1841)</f>
        <v/>
      </c>
      <c s="90" t="str">
        <f>IF('S.D.PASTE SHEET'!T1841="","",'S.D.PASTE SHEET'!T1841)</f>
        <v/>
      </c>
      <c s="90" t="str">
        <f>IF('S.D.PASTE SHEET'!U1841="","",'S.D.PASTE SHEET'!U1841)</f>
        <v/>
      </c>
      <c s="90" t="str">
        <f>IF('S.D.PASTE SHEET'!V1841="","",'S.D.PASTE SHEET'!V1841)</f>
        <v/>
      </c>
      <c s="90" t="str">
        <f>IF('S.D.PASTE SHEET'!W1841="","",'S.D.PASTE SHEET'!W1841)</f>
        <v/>
      </c>
      <c s="90" t="str">
        <f>IF('S.D.PASTE SHEET'!X1841="","",'S.D.PASTE SHEET'!X1841)</f>
        <v/>
      </c>
      <c s="90" t="str">
        <f>IF('S.D.PASTE SHEET'!Y1841="","",'S.D.PASTE SHEET'!Y1841)</f>
        <v/>
      </c>
      <c s="90" t="str">
        <f>IF('S.D.PASTE SHEET'!Z1841="","",'S.D.PASTE SHEET'!Z1841)</f>
        <v/>
      </c>
      <c s="90" t="str">
        <f>IF('S.D.PASTE SHEET'!AA1841="","",'S.D.PASTE SHEET'!AA1841)</f>
        <v/>
      </c>
      <c s="90" t="str">
        <f>IF('S.D.PASTE SHEET'!AB1841="","",'S.D.PASTE SHEET'!AB1841)</f>
        <v/>
      </c>
      <c s="90" t="str">
        <f>IF('S.D.PASTE SHEET'!AC1841="","",'S.D.PASTE SHEET'!AC1841)</f>
        <v/>
      </c>
      <c s="90" t="str">
        <f>IF('S.D.PASTE SHEET'!AD1841="","",'S.D.PASTE SHEET'!AD1841)</f>
        <v/>
      </c>
      <c s="34"/>
      <c s="32" t="str">
        <f>IF(AK1841="","",IF(AK1841&gt;0,COUNT($AG$2:AG1841),""))</f>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37" t="str">
        <f t="shared" si="258"/>
        <v/>
      </c>
      <c s="10" t="str">
        <f t="shared" si="258"/>
        <v/>
      </c>
      <c s="10" t="str">
        <f t="shared" si="258"/>
        <v/>
      </c>
      <c s="10" t="str">
        <f t="shared" si="258"/>
        <v/>
      </c>
      <c s="10" t="str">
        <f t="shared" si="258"/>
        <v/>
      </c>
      <c s="10" t="str">
        <f t="shared" si="258"/>
        <v/>
      </c>
      <c s="10" t="str">
        <f>IF(AND($AJ$1=5,$A1841=5),P1841,"")</f>
        <v/>
      </c>
      <c r="AX1841" s="32" t="str">
        <f>IF(BC1841="","",IF(BC1841&gt;0,COUNT($AY$2:AY1841),""))</f>
        <v/>
      </c>
      <c s="10" t="str">
        <f t="shared" si="254"/>
        <v/>
      </c>
      <c s="10" t="str">
        <f t="shared" si="259"/>
        <v/>
      </c>
      <c s="10" t="str">
        <f t="shared" si="259"/>
        <v/>
      </c>
      <c s="39" t="str">
        <f t="shared" si="259"/>
        <v/>
      </c>
      <c s="10" t="str">
        <f t="shared" si="259"/>
        <v/>
      </c>
      <c s="10" t="str">
        <f t="shared" si="259"/>
        <v/>
      </c>
      <c s="10" t="str">
        <f t="shared" si="259"/>
        <v/>
      </c>
      <c s="10" t="str">
        <f t="shared" si="259"/>
        <v/>
      </c>
      <c s="10" t="str">
        <f t="shared" si="259"/>
        <v/>
      </c>
      <c s="39" t="str">
        <f t="shared" si="259"/>
        <v/>
      </c>
      <c s="10" t="str">
        <f t="shared" si="259"/>
        <v/>
      </c>
      <c s="10" t="str">
        <f t="shared" si="259"/>
        <v/>
      </c>
      <c s="10" t="str">
        <f t="shared" si="259"/>
        <v/>
      </c>
      <c s="10" t="str">
        <f t="shared" si="259"/>
        <v/>
      </c>
      <c s="10" t="str">
        <f t="shared" si="259"/>
        <v/>
      </c>
      <c s="10" t="str">
        <f t="shared" si="259"/>
        <v/>
      </c>
    </row>
    <row r="1842" spans="1:66" ht="15.75" customHeight="1">
      <c r="A1842" s="90" t="str">
        <f>IF('S.D.PASTE SHEET'!A1842="","",'S.D.PASTE SHEET'!A1842)</f>
        <v/>
      </c>
      <c s="90" t="str">
        <f>IF('S.D.PASTE SHEET'!B1842="","",'S.D.PASTE SHEET'!B1842)</f>
        <v/>
      </c>
      <c s="90" t="str">
        <f>IF('S.D.PASTE SHEET'!C1842="","",'S.D.PASTE SHEET'!C1842)</f>
        <v/>
      </c>
      <c s="91" t="str">
        <f>IF('S.D.PASTE SHEET'!D1842="","",'S.D.PASTE SHEET'!D1842)</f>
        <v/>
      </c>
      <c s="90" t="str">
        <f>IF('S.D.PASTE SHEET'!E1842="","",UPPER('S.D.PASTE SHEET'!E1842))</f>
        <v/>
      </c>
      <c s="90" t="str">
        <f>IF('S.D.PASTE SHEET'!F1842="","",'S.D.PASTE SHEET'!F1842)</f>
        <v/>
      </c>
      <c s="90" t="str">
        <f>IF('S.D.PASTE SHEET'!G1842="","",UPPER('S.D.PASTE SHEET'!G1842))</f>
        <v/>
      </c>
      <c s="90" t="str">
        <f>IF('S.D.PASTE SHEET'!H1842="","",UPPER('S.D.PASTE SHEET'!H1842))</f>
        <v/>
      </c>
      <c s="90" t="str">
        <f>IF('S.D.PASTE SHEET'!I1842="","",'S.D.PASTE SHEET'!I1842)</f>
        <v/>
      </c>
      <c s="91" t="str">
        <f>IF('S.D.PASTE SHEET'!J1842="","",'S.D.PASTE SHEET'!J1842)</f>
        <v/>
      </c>
      <c s="90" t="str">
        <f>IF('S.D.PASTE SHEET'!K1842="","",'S.D.PASTE SHEET'!K1842)</f>
        <v/>
      </c>
      <c s="90" t="str">
        <f>IF('S.D.PASTE SHEET'!L1842="","",'S.D.PASTE SHEET'!L1842)</f>
        <v/>
      </c>
      <c s="90" t="str">
        <f>IF('S.D.PASTE SHEET'!M1842="","",'S.D.PASTE SHEET'!M1842)</f>
        <v/>
      </c>
      <c s="90" t="str">
        <f>IF('S.D.PASTE SHEET'!N1842="","",'S.D.PASTE SHEET'!N1842)</f>
        <v/>
      </c>
      <c s="90" t="str">
        <f>IF('S.D.PASTE SHEET'!O1842="","",'S.D.PASTE SHEET'!O1842)</f>
        <v/>
      </c>
      <c s="90" t="str">
        <f>IF('S.D.PASTE SHEET'!P1842="","",'S.D.PASTE SHEET'!P1842)</f>
        <v/>
      </c>
      <c s="90" t="str">
        <f>IF('S.D.PASTE SHEET'!Q1842="","",'S.D.PASTE SHEET'!Q1842)</f>
        <v/>
      </c>
      <c s="90" t="str">
        <f>IF('S.D.PASTE SHEET'!R1842="","",'S.D.PASTE SHEET'!R1842)</f>
        <v/>
      </c>
      <c s="90" t="str">
        <f>IF('S.D.PASTE SHEET'!S1842="","",'S.D.PASTE SHEET'!S1842)</f>
        <v/>
      </c>
      <c s="90" t="str">
        <f>IF('S.D.PASTE SHEET'!T1842="","",'S.D.PASTE SHEET'!T1842)</f>
        <v/>
      </c>
      <c s="90" t="str">
        <f>IF('S.D.PASTE SHEET'!U1842="","",'S.D.PASTE SHEET'!U1842)</f>
        <v/>
      </c>
      <c s="90" t="str">
        <f>IF('S.D.PASTE SHEET'!V1842="","",'S.D.PASTE SHEET'!V1842)</f>
        <v/>
      </c>
      <c s="90" t="str">
        <f>IF('S.D.PASTE SHEET'!W1842="","",'S.D.PASTE SHEET'!W1842)</f>
        <v/>
      </c>
      <c s="90" t="str">
        <f>IF('S.D.PASTE SHEET'!X1842="","",'S.D.PASTE SHEET'!X1842)</f>
        <v/>
      </c>
      <c s="90" t="str">
        <f>IF('S.D.PASTE SHEET'!Y1842="","",'S.D.PASTE SHEET'!Y1842)</f>
        <v/>
      </c>
      <c s="90" t="str">
        <f>IF('S.D.PASTE SHEET'!Z1842="","",'S.D.PASTE SHEET'!Z1842)</f>
        <v/>
      </c>
      <c s="90" t="str">
        <f>IF('S.D.PASTE SHEET'!AA1842="","",'S.D.PASTE SHEET'!AA1842)</f>
        <v/>
      </c>
      <c s="90" t="str">
        <f>IF('S.D.PASTE SHEET'!AB1842="","",'S.D.PASTE SHEET'!AB1842)</f>
        <v/>
      </c>
      <c s="90" t="str">
        <f>IF('S.D.PASTE SHEET'!AC1842="","",'S.D.PASTE SHEET'!AC1842)</f>
        <v/>
      </c>
      <c s="90" t="str">
        <f>IF('S.D.PASTE SHEET'!AD1842="","",'S.D.PASTE SHEET'!AD1842)</f>
        <v/>
      </c>
      <c s="34"/>
      <c s="32" t="str">
        <f>IF(AK1842="","",IF(AK1842&gt;0,COUNT($AG$2:AG1842),""))</f>
        <v/>
      </c>
      <c s="10" t="str">
        <f t="shared" si="260" ref="AG1842:AV1857">IF(AND($AJ$1=5,$A1842=5),A1842,"")</f>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2" s="32" t="str">
        <f>IF(BC1842="","",IF(BC1842&gt;0,COUNT($AY$2:AY1842),""))</f>
        <v/>
      </c>
      <c s="10" t="str">
        <f t="shared" si="254"/>
        <v/>
      </c>
      <c s="10" t="str">
        <f t="shared" si="261" ref="AZ1842:BN1857">IF(AND($BB$1=5,$A1842=5,$BC$1=$B1842),B1842,"")</f>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3" spans="1:66" ht="15.75" customHeight="1">
      <c r="A1843" s="90" t="str">
        <f>IF('S.D.PASTE SHEET'!A1843="","",'S.D.PASTE SHEET'!A1843)</f>
        <v/>
      </c>
      <c s="90" t="str">
        <f>IF('S.D.PASTE SHEET'!B1843="","",'S.D.PASTE SHEET'!B1843)</f>
        <v/>
      </c>
      <c s="90" t="str">
        <f>IF('S.D.PASTE SHEET'!C1843="","",'S.D.PASTE SHEET'!C1843)</f>
        <v/>
      </c>
      <c s="91" t="str">
        <f>IF('S.D.PASTE SHEET'!D1843="","",'S.D.PASTE SHEET'!D1843)</f>
        <v/>
      </c>
      <c s="90" t="str">
        <f>IF('S.D.PASTE SHEET'!E1843="","",UPPER('S.D.PASTE SHEET'!E1843))</f>
        <v/>
      </c>
      <c s="90" t="str">
        <f>IF('S.D.PASTE SHEET'!F1843="","",'S.D.PASTE SHEET'!F1843)</f>
        <v/>
      </c>
      <c s="90" t="str">
        <f>IF('S.D.PASTE SHEET'!G1843="","",UPPER('S.D.PASTE SHEET'!G1843))</f>
        <v/>
      </c>
      <c s="90" t="str">
        <f>IF('S.D.PASTE SHEET'!H1843="","",UPPER('S.D.PASTE SHEET'!H1843))</f>
        <v/>
      </c>
      <c s="90" t="str">
        <f>IF('S.D.PASTE SHEET'!I1843="","",'S.D.PASTE SHEET'!I1843)</f>
        <v/>
      </c>
      <c s="91" t="str">
        <f>IF('S.D.PASTE SHEET'!J1843="","",'S.D.PASTE SHEET'!J1843)</f>
        <v/>
      </c>
      <c s="90" t="str">
        <f>IF('S.D.PASTE SHEET'!K1843="","",'S.D.PASTE SHEET'!K1843)</f>
        <v/>
      </c>
      <c s="90" t="str">
        <f>IF('S.D.PASTE SHEET'!L1843="","",'S.D.PASTE SHEET'!L1843)</f>
        <v/>
      </c>
      <c s="90" t="str">
        <f>IF('S.D.PASTE SHEET'!M1843="","",'S.D.PASTE SHEET'!M1843)</f>
        <v/>
      </c>
      <c s="90" t="str">
        <f>IF('S.D.PASTE SHEET'!N1843="","",'S.D.PASTE SHEET'!N1843)</f>
        <v/>
      </c>
      <c s="90" t="str">
        <f>IF('S.D.PASTE SHEET'!O1843="","",'S.D.PASTE SHEET'!O1843)</f>
        <v/>
      </c>
      <c s="90" t="str">
        <f>IF('S.D.PASTE SHEET'!P1843="","",'S.D.PASTE SHEET'!P1843)</f>
        <v/>
      </c>
      <c s="90" t="str">
        <f>IF('S.D.PASTE SHEET'!Q1843="","",'S.D.PASTE SHEET'!Q1843)</f>
        <v/>
      </c>
      <c s="90" t="str">
        <f>IF('S.D.PASTE SHEET'!R1843="","",'S.D.PASTE SHEET'!R1843)</f>
        <v/>
      </c>
      <c s="90" t="str">
        <f>IF('S.D.PASTE SHEET'!S1843="","",'S.D.PASTE SHEET'!S1843)</f>
        <v/>
      </c>
      <c s="90" t="str">
        <f>IF('S.D.PASTE SHEET'!T1843="","",'S.D.PASTE SHEET'!T1843)</f>
        <v/>
      </c>
      <c s="90" t="str">
        <f>IF('S.D.PASTE SHEET'!U1843="","",'S.D.PASTE SHEET'!U1843)</f>
        <v/>
      </c>
      <c s="90" t="str">
        <f>IF('S.D.PASTE SHEET'!V1843="","",'S.D.PASTE SHEET'!V1843)</f>
        <v/>
      </c>
      <c s="90" t="str">
        <f>IF('S.D.PASTE SHEET'!W1843="","",'S.D.PASTE SHEET'!W1843)</f>
        <v/>
      </c>
      <c s="90" t="str">
        <f>IF('S.D.PASTE SHEET'!X1843="","",'S.D.PASTE SHEET'!X1843)</f>
        <v/>
      </c>
      <c s="90" t="str">
        <f>IF('S.D.PASTE SHEET'!Y1843="","",'S.D.PASTE SHEET'!Y1843)</f>
        <v/>
      </c>
      <c s="90" t="str">
        <f>IF('S.D.PASTE SHEET'!Z1843="","",'S.D.PASTE SHEET'!Z1843)</f>
        <v/>
      </c>
      <c s="90" t="str">
        <f>IF('S.D.PASTE SHEET'!AA1843="","",'S.D.PASTE SHEET'!AA1843)</f>
        <v/>
      </c>
      <c s="90" t="str">
        <f>IF('S.D.PASTE SHEET'!AB1843="","",'S.D.PASTE SHEET'!AB1843)</f>
        <v/>
      </c>
      <c s="90" t="str">
        <f>IF('S.D.PASTE SHEET'!AC1843="","",'S.D.PASTE SHEET'!AC1843)</f>
        <v/>
      </c>
      <c s="90" t="str">
        <f>IF('S.D.PASTE SHEET'!AD1843="","",'S.D.PASTE SHEET'!AD1843)</f>
        <v/>
      </c>
      <c s="34"/>
      <c s="32" t="str">
        <f>IF(AK1843="","",IF(AK1843&gt;0,COUNT($AG$2:AG1843),""))</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3" s="32" t="str">
        <f>IF(BC1843="","",IF(BC1843&gt;0,COUNT($AY$2:AY1843),""))</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4" spans="1:66" ht="15.75" customHeight="1">
      <c r="A1844" s="90" t="str">
        <f>IF('S.D.PASTE SHEET'!A1844="","",'S.D.PASTE SHEET'!A1844)</f>
        <v/>
      </c>
      <c s="90" t="str">
        <f>IF('S.D.PASTE SHEET'!B1844="","",'S.D.PASTE SHEET'!B1844)</f>
        <v/>
      </c>
      <c s="90" t="str">
        <f>IF('S.D.PASTE SHEET'!C1844="","",'S.D.PASTE SHEET'!C1844)</f>
        <v/>
      </c>
      <c s="91" t="str">
        <f>IF('S.D.PASTE SHEET'!D1844="","",'S.D.PASTE SHEET'!D1844)</f>
        <v/>
      </c>
      <c s="90" t="str">
        <f>IF('S.D.PASTE SHEET'!E1844="","",UPPER('S.D.PASTE SHEET'!E1844))</f>
        <v/>
      </c>
      <c s="90" t="str">
        <f>IF('S.D.PASTE SHEET'!F1844="","",'S.D.PASTE SHEET'!F1844)</f>
        <v/>
      </c>
      <c s="90" t="str">
        <f>IF('S.D.PASTE SHEET'!G1844="","",UPPER('S.D.PASTE SHEET'!G1844))</f>
        <v/>
      </c>
      <c s="90" t="str">
        <f>IF('S.D.PASTE SHEET'!H1844="","",UPPER('S.D.PASTE SHEET'!H1844))</f>
        <v/>
      </c>
      <c s="90" t="str">
        <f>IF('S.D.PASTE SHEET'!I1844="","",'S.D.PASTE SHEET'!I1844)</f>
        <v/>
      </c>
      <c s="91" t="str">
        <f>IF('S.D.PASTE SHEET'!J1844="","",'S.D.PASTE SHEET'!J1844)</f>
        <v/>
      </c>
      <c s="90" t="str">
        <f>IF('S.D.PASTE SHEET'!K1844="","",'S.D.PASTE SHEET'!K1844)</f>
        <v/>
      </c>
      <c s="90" t="str">
        <f>IF('S.D.PASTE SHEET'!L1844="","",'S.D.PASTE SHEET'!L1844)</f>
        <v/>
      </c>
      <c s="90" t="str">
        <f>IF('S.D.PASTE SHEET'!M1844="","",'S.D.PASTE SHEET'!M1844)</f>
        <v/>
      </c>
      <c s="90" t="str">
        <f>IF('S.D.PASTE SHEET'!N1844="","",'S.D.PASTE SHEET'!N1844)</f>
        <v/>
      </c>
      <c s="90" t="str">
        <f>IF('S.D.PASTE SHEET'!O1844="","",'S.D.PASTE SHEET'!O1844)</f>
        <v/>
      </c>
      <c s="90" t="str">
        <f>IF('S.D.PASTE SHEET'!P1844="","",'S.D.PASTE SHEET'!P1844)</f>
        <v/>
      </c>
      <c s="90" t="str">
        <f>IF('S.D.PASTE SHEET'!Q1844="","",'S.D.PASTE SHEET'!Q1844)</f>
        <v/>
      </c>
      <c s="90" t="str">
        <f>IF('S.D.PASTE SHEET'!R1844="","",'S.D.PASTE SHEET'!R1844)</f>
        <v/>
      </c>
      <c s="90" t="str">
        <f>IF('S.D.PASTE SHEET'!S1844="","",'S.D.PASTE SHEET'!S1844)</f>
        <v/>
      </c>
      <c s="90" t="str">
        <f>IF('S.D.PASTE SHEET'!T1844="","",'S.D.PASTE SHEET'!T1844)</f>
        <v/>
      </c>
      <c s="90" t="str">
        <f>IF('S.D.PASTE SHEET'!U1844="","",'S.D.PASTE SHEET'!U1844)</f>
        <v/>
      </c>
      <c s="90" t="str">
        <f>IF('S.D.PASTE SHEET'!V1844="","",'S.D.PASTE SHEET'!V1844)</f>
        <v/>
      </c>
      <c s="90" t="str">
        <f>IF('S.D.PASTE SHEET'!W1844="","",'S.D.PASTE SHEET'!W1844)</f>
        <v/>
      </c>
      <c s="90" t="str">
        <f>IF('S.D.PASTE SHEET'!X1844="","",'S.D.PASTE SHEET'!X1844)</f>
        <v/>
      </c>
      <c s="90" t="str">
        <f>IF('S.D.PASTE SHEET'!Y1844="","",'S.D.PASTE SHEET'!Y1844)</f>
        <v/>
      </c>
      <c s="90" t="str">
        <f>IF('S.D.PASTE SHEET'!Z1844="","",'S.D.PASTE SHEET'!Z1844)</f>
        <v/>
      </c>
      <c s="90" t="str">
        <f>IF('S.D.PASTE SHEET'!AA1844="","",'S.D.PASTE SHEET'!AA1844)</f>
        <v/>
      </c>
      <c s="90" t="str">
        <f>IF('S.D.PASTE SHEET'!AB1844="","",'S.D.PASTE SHEET'!AB1844)</f>
        <v/>
      </c>
      <c s="90" t="str">
        <f>IF('S.D.PASTE SHEET'!AC1844="","",'S.D.PASTE SHEET'!AC1844)</f>
        <v/>
      </c>
      <c s="90" t="str">
        <f>IF('S.D.PASTE SHEET'!AD1844="","",'S.D.PASTE SHEET'!AD1844)</f>
        <v/>
      </c>
      <c s="34"/>
      <c s="32" t="str">
        <f>IF(AK1844="","",IF(AK1844&gt;0,COUNT($AG$2:AG1844),""))</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4" s="32" t="str">
        <f>IF(BC1844="","",IF(BC1844&gt;0,COUNT($AY$2:AY1844),""))</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5" spans="1:66" ht="15.75" customHeight="1">
      <c r="A1845" s="90" t="str">
        <f>IF('S.D.PASTE SHEET'!A1845="","",'S.D.PASTE SHEET'!A1845)</f>
        <v/>
      </c>
      <c s="90" t="str">
        <f>IF('S.D.PASTE SHEET'!B1845="","",'S.D.PASTE SHEET'!B1845)</f>
        <v/>
      </c>
      <c s="90" t="str">
        <f>IF('S.D.PASTE SHEET'!C1845="","",'S.D.PASTE SHEET'!C1845)</f>
        <v/>
      </c>
      <c s="91" t="str">
        <f>IF('S.D.PASTE SHEET'!D1845="","",'S.D.PASTE SHEET'!D1845)</f>
        <v/>
      </c>
      <c s="90" t="str">
        <f>IF('S.D.PASTE SHEET'!E1845="","",UPPER('S.D.PASTE SHEET'!E1845))</f>
        <v/>
      </c>
      <c s="90" t="str">
        <f>IF('S.D.PASTE SHEET'!F1845="","",'S.D.PASTE SHEET'!F1845)</f>
        <v/>
      </c>
      <c s="90" t="str">
        <f>IF('S.D.PASTE SHEET'!G1845="","",UPPER('S.D.PASTE SHEET'!G1845))</f>
        <v/>
      </c>
      <c s="90" t="str">
        <f>IF('S.D.PASTE SHEET'!H1845="","",UPPER('S.D.PASTE SHEET'!H1845))</f>
        <v/>
      </c>
      <c s="90" t="str">
        <f>IF('S.D.PASTE SHEET'!I1845="","",'S.D.PASTE SHEET'!I1845)</f>
        <v/>
      </c>
      <c s="91" t="str">
        <f>IF('S.D.PASTE SHEET'!J1845="","",'S.D.PASTE SHEET'!J1845)</f>
        <v/>
      </c>
      <c s="90" t="str">
        <f>IF('S.D.PASTE SHEET'!K1845="","",'S.D.PASTE SHEET'!K1845)</f>
        <v/>
      </c>
      <c s="90" t="str">
        <f>IF('S.D.PASTE SHEET'!L1845="","",'S.D.PASTE SHEET'!L1845)</f>
        <v/>
      </c>
      <c s="90" t="str">
        <f>IF('S.D.PASTE SHEET'!M1845="","",'S.D.PASTE SHEET'!M1845)</f>
        <v/>
      </c>
      <c s="90" t="str">
        <f>IF('S.D.PASTE SHEET'!N1845="","",'S.D.PASTE SHEET'!N1845)</f>
        <v/>
      </c>
      <c s="90" t="str">
        <f>IF('S.D.PASTE SHEET'!O1845="","",'S.D.PASTE SHEET'!O1845)</f>
        <v/>
      </c>
      <c s="90" t="str">
        <f>IF('S.D.PASTE SHEET'!P1845="","",'S.D.PASTE SHEET'!P1845)</f>
        <v/>
      </c>
      <c s="90" t="str">
        <f>IF('S.D.PASTE SHEET'!Q1845="","",'S.D.PASTE SHEET'!Q1845)</f>
        <v/>
      </c>
      <c s="90" t="str">
        <f>IF('S.D.PASTE SHEET'!R1845="","",'S.D.PASTE SHEET'!R1845)</f>
        <v/>
      </c>
      <c s="90" t="str">
        <f>IF('S.D.PASTE SHEET'!S1845="","",'S.D.PASTE SHEET'!S1845)</f>
        <v/>
      </c>
      <c s="90" t="str">
        <f>IF('S.D.PASTE SHEET'!T1845="","",'S.D.PASTE SHEET'!T1845)</f>
        <v/>
      </c>
      <c s="90" t="str">
        <f>IF('S.D.PASTE SHEET'!U1845="","",'S.D.PASTE SHEET'!U1845)</f>
        <v/>
      </c>
      <c s="90" t="str">
        <f>IF('S.D.PASTE SHEET'!V1845="","",'S.D.PASTE SHEET'!V1845)</f>
        <v/>
      </c>
      <c s="90" t="str">
        <f>IF('S.D.PASTE SHEET'!W1845="","",'S.D.PASTE SHEET'!W1845)</f>
        <v/>
      </c>
      <c s="90" t="str">
        <f>IF('S.D.PASTE SHEET'!X1845="","",'S.D.PASTE SHEET'!X1845)</f>
        <v/>
      </c>
      <c s="90" t="str">
        <f>IF('S.D.PASTE SHEET'!Y1845="","",'S.D.PASTE SHEET'!Y1845)</f>
        <v/>
      </c>
      <c s="90" t="str">
        <f>IF('S.D.PASTE SHEET'!Z1845="","",'S.D.PASTE SHEET'!Z1845)</f>
        <v/>
      </c>
      <c s="90" t="str">
        <f>IF('S.D.PASTE SHEET'!AA1845="","",'S.D.PASTE SHEET'!AA1845)</f>
        <v/>
      </c>
      <c s="90" t="str">
        <f>IF('S.D.PASTE SHEET'!AB1845="","",'S.D.PASTE SHEET'!AB1845)</f>
        <v/>
      </c>
      <c s="90" t="str">
        <f>IF('S.D.PASTE SHEET'!AC1845="","",'S.D.PASTE SHEET'!AC1845)</f>
        <v/>
      </c>
      <c s="90" t="str">
        <f>IF('S.D.PASTE SHEET'!AD1845="","",'S.D.PASTE SHEET'!AD1845)</f>
        <v/>
      </c>
      <c s="34"/>
      <c s="32" t="str">
        <f>IF(AK1845="","",IF(AK1845&gt;0,COUNT($AG$2:AG1845),""))</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5" s="32" t="str">
        <f>IF(BC1845="","",IF(BC1845&gt;0,COUNT($AY$2:AY1845),""))</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6" spans="1:66" ht="15.75" customHeight="1">
      <c r="A1846" s="90" t="str">
        <f>IF('S.D.PASTE SHEET'!A1846="","",'S.D.PASTE SHEET'!A1846)</f>
        <v/>
      </c>
      <c s="90" t="str">
        <f>IF('S.D.PASTE SHEET'!B1846="","",'S.D.PASTE SHEET'!B1846)</f>
        <v/>
      </c>
      <c s="90" t="str">
        <f>IF('S.D.PASTE SHEET'!C1846="","",'S.D.PASTE SHEET'!C1846)</f>
        <v/>
      </c>
      <c s="91" t="str">
        <f>IF('S.D.PASTE SHEET'!D1846="","",'S.D.PASTE SHEET'!D1846)</f>
        <v/>
      </c>
      <c s="90" t="str">
        <f>IF('S.D.PASTE SHEET'!E1846="","",UPPER('S.D.PASTE SHEET'!E1846))</f>
        <v/>
      </c>
      <c s="90" t="str">
        <f>IF('S.D.PASTE SHEET'!F1846="","",'S.D.PASTE SHEET'!F1846)</f>
        <v/>
      </c>
      <c s="90" t="str">
        <f>IF('S.D.PASTE SHEET'!G1846="","",UPPER('S.D.PASTE SHEET'!G1846))</f>
        <v/>
      </c>
      <c s="90" t="str">
        <f>IF('S.D.PASTE SHEET'!H1846="","",UPPER('S.D.PASTE SHEET'!H1846))</f>
        <v/>
      </c>
      <c s="90" t="str">
        <f>IF('S.D.PASTE SHEET'!I1846="","",'S.D.PASTE SHEET'!I1846)</f>
        <v/>
      </c>
      <c s="91" t="str">
        <f>IF('S.D.PASTE SHEET'!J1846="","",'S.D.PASTE SHEET'!J1846)</f>
        <v/>
      </c>
      <c s="90" t="str">
        <f>IF('S.D.PASTE SHEET'!K1846="","",'S.D.PASTE SHEET'!K1846)</f>
        <v/>
      </c>
      <c s="90" t="str">
        <f>IF('S.D.PASTE SHEET'!L1846="","",'S.D.PASTE SHEET'!L1846)</f>
        <v/>
      </c>
      <c s="90" t="str">
        <f>IF('S.D.PASTE SHEET'!M1846="","",'S.D.PASTE SHEET'!M1846)</f>
        <v/>
      </c>
      <c s="90" t="str">
        <f>IF('S.D.PASTE SHEET'!N1846="","",'S.D.PASTE SHEET'!N1846)</f>
        <v/>
      </c>
      <c s="90" t="str">
        <f>IF('S.D.PASTE SHEET'!O1846="","",'S.D.PASTE SHEET'!O1846)</f>
        <v/>
      </c>
      <c s="90" t="str">
        <f>IF('S.D.PASTE SHEET'!P1846="","",'S.D.PASTE SHEET'!P1846)</f>
        <v/>
      </c>
      <c s="90" t="str">
        <f>IF('S.D.PASTE SHEET'!Q1846="","",'S.D.PASTE SHEET'!Q1846)</f>
        <v/>
      </c>
      <c s="90" t="str">
        <f>IF('S.D.PASTE SHEET'!R1846="","",'S.D.PASTE SHEET'!R1846)</f>
        <v/>
      </c>
      <c s="90" t="str">
        <f>IF('S.D.PASTE SHEET'!S1846="","",'S.D.PASTE SHEET'!S1846)</f>
        <v/>
      </c>
      <c s="90" t="str">
        <f>IF('S.D.PASTE SHEET'!T1846="","",'S.D.PASTE SHEET'!T1846)</f>
        <v/>
      </c>
      <c s="90" t="str">
        <f>IF('S.D.PASTE SHEET'!U1846="","",'S.D.PASTE SHEET'!U1846)</f>
        <v/>
      </c>
      <c s="90" t="str">
        <f>IF('S.D.PASTE SHEET'!V1846="","",'S.D.PASTE SHEET'!V1846)</f>
        <v/>
      </c>
      <c s="90" t="str">
        <f>IF('S.D.PASTE SHEET'!W1846="","",'S.D.PASTE SHEET'!W1846)</f>
        <v/>
      </c>
      <c s="90" t="str">
        <f>IF('S.D.PASTE SHEET'!X1846="","",'S.D.PASTE SHEET'!X1846)</f>
        <v/>
      </c>
      <c s="90" t="str">
        <f>IF('S.D.PASTE SHEET'!Y1846="","",'S.D.PASTE SHEET'!Y1846)</f>
        <v/>
      </c>
      <c s="90" t="str">
        <f>IF('S.D.PASTE SHEET'!Z1846="","",'S.D.PASTE SHEET'!Z1846)</f>
        <v/>
      </c>
      <c s="90" t="str">
        <f>IF('S.D.PASTE SHEET'!AA1846="","",'S.D.PASTE SHEET'!AA1846)</f>
        <v/>
      </c>
      <c s="90" t="str">
        <f>IF('S.D.PASTE SHEET'!AB1846="","",'S.D.PASTE SHEET'!AB1846)</f>
        <v/>
      </c>
      <c s="90" t="str">
        <f>IF('S.D.PASTE SHEET'!AC1846="","",'S.D.PASTE SHEET'!AC1846)</f>
        <v/>
      </c>
      <c s="90" t="str">
        <f>IF('S.D.PASTE SHEET'!AD1846="","",'S.D.PASTE SHEET'!AD1846)</f>
        <v/>
      </c>
      <c s="34"/>
      <c s="32" t="str">
        <f>IF(AK1846="","",IF(AK1846&gt;0,COUNT($AG$2:AG1846),""))</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6" s="32" t="str">
        <f>IF(BC1846="","",IF(BC1846&gt;0,COUNT($AY$2:AY1846),""))</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7" spans="1:66" ht="15.75" customHeight="1">
      <c r="A1847" s="90" t="str">
        <f>IF('S.D.PASTE SHEET'!A1847="","",'S.D.PASTE SHEET'!A1847)</f>
        <v/>
      </c>
      <c s="90" t="str">
        <f>IF('S.D.PASTE SHEET'!B1847="","",'S.D.PASTE SHEET'!B1847)</f>
        <v/>
      </c>
      <c s="90" t="str">
        <f>IF('S.D.PASTE SHEET'!C1847="","",'S.D.PASTE SHEET'!C1847)</f>
        <v/>
      </c>
      <c s="91" t="str">
        <f>IF('S.D.PASTE SHEET'!D1847="","",'S.D.PASTE SHEET'!D1847)</f>
        <v/>
      </c>
      <c s="90" t="str">
        <f>IF('S.D.PASTE SHEET'!E1847="","",UPPER('S.D.PASTE SHEET'!E1847))</f>
        <v/>
      </c>
      <c s="90" t="str">
        <f>IF('S.D.PASTE SHEET'!F1847="","",'S.D.PASTE SHEET'!F1847)</f>
        <v/>
      </c>
      <c s="90" t="str">
        <f>IF('S.D.PASTE SHEET'!G1847="","",UPPER('S.D.PASTE SHEET'!G1847))</f>
        <v/>
      </c>
      <c s="90" t="str">
        <f>IF('S.D.PASTE SHEET'!H1847="","",UPPER('S.D.PASTE SHEET'!H1847))</f>
        <v/>
      </c>
      <c s="90" t="str">
        <f>IF('S.D.PASTE SHEET'!I1847="","",'S.D.PASTE SHEET'!I1847)</f>
        <v/>
      </c>
      <c s="91" t="str">
        <f>IF('S.D.PASTE SHEET'!J1847="","",'S.D.PASTE SHEET'!J1847)</f>
        <v/>
      </c>
      <c s="90" t="str">
        <f>IF('S.D.PASTE SHEET'!K1847="","",'S.D.PASTE SHEET'!K1847)</f>
        <v/>
      </c>
      <c s="90" t="str">
        <f>IF('S.D.PASTE SHEET'!L1847="","",'S.D.PASTE SHEET'!L1847)</f>
        <v/>
      </c>
      <c s="90" t="str">
        <f>IF('S.D.PASTE SHEET'!M1847="","",'S.D.PASTE SHEET'!M1847)</f>
        <v/>
      </c>
      <c s="90" t="str">
        <f>IF('S.D.PASTE SHEET'!N1847="","",'S.D.PASTE SHEET'!N1847)</f>
        <v/>
      </c>
      <c s="90" t="str">
        <f>IF('S.D.PASTE SHEET'!O1847="","",'S.D.PASTE SHEET'!O1847)</f>
        <v/>
      </c>
      <c s="90" t="str">
        <f>IF('S.D.PASTE SHEET'!P1847="","",'S.D.PASTE SHEET'!P1847)</f>
        <v/>
      </c>
      <c s="90" t="str">
        <f>IF('S.D.PASTE SHEET'!Q1847="","",'S.D.PASTE SHEET'!Q1847)</f>
        <v/>
      </c>
      <c s="90" t="str">
        <f>IF('S.D.PASTE SHEET'!R1847="","",'S.D.PASTE SHEET'!R1847)</f>
        <v/>
      </c>
      <c s="90" t="str">
        <f>IF('S.D.PASTE SHEET'!S1847="","",'S.D.PASTE SHEET'!S1847)</f>
        <v/>
      </c>
      <c s="90" t="str">
        <f>IF('S.D.PASTE SHEET'!T1847="","",'S.D.PASTE SHEET'!T1847)</f>
        <v/>
      </c>
      <c s="90" t="str">
        <f>IF('S.D.PASTE SHEET'!U1847="","",'S.D.PASTE SHEET'!U1847)</f>
        <v/>
      </c>
      <c s="90" t="str">
        <f>IF('S.D.PASTE SHEET'!V1847="","",'S.D.PASTE SHEET'!V1847)</f>
        <v/>
      </c>
      <c s="90" t="str">
        <f>IF('S.D.PASTE SHEET'!W1847="","",'S.D.PASTE SHEET'!W1847)</f>
        <v/>
      </c>
      <c s="90" t="str">
        <f>IF('S.D.PASTE SHEET'!X1847="","",'S.D.PASTE SHEET'!X1847)</f>
        <v/>
      </c>
      <c s="90" t="str">
        <f>IF('S.D.PASTE SHEET'!Y1847="","",'S.D.PASTE SHEET'!Y1847)</f>
        <v/>
      </c>
      <c s="90" t="str">
        <f>IF('S.D.PASTE SHEET'!Z1847="","",'S.D.PASTE SHEET'!Z1847)</f>
        <v/>
      </c>
      <c s="90" t="str">
        <f>IF('S.D.PASTE SHEET'!AA1847="","",'S.D.PASTE SHEET'!AA1847)</f>
        <v/>
      </c>
      <c s="90" t="str">
        <f>IF('S.D.PASTE SHEET'!AB1847="","",'S.D.PASTE SHEET'!AB1847)</f>
        <v/>
      </c>
      <c s="90" t="str">
        <f>IF('S.D.PASTE SHEET'!AC1847="","",'S.D.PASTE SHEET'!AC1847)</f>
        <v/>
      </c>
      <c s="90" t="str">
        <f>IF('S.D.PASTE SHEET'!AD1847="","",'S.D.PASTE SHEET'!AD1847)</f>
        <v/>
      </c>
      <c s="34"/>
      <c s="32" t="str">
        <f>IF(AK1847="","",IF(AK1847&gt;0,COUNT($AG$2:AG1847),""))</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7" s="32" t="str">
        <f>IF(BC1847="","",IF(BC1847&gt;0,COUNT($AY$2:AY1847),""))</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8" spans="1:66" ht="15.75" customHeight="1">
      <c r="A1848" s="90" t="str">
        <f>IF('S.D.PASTE SHEET'!A1848="","",'S.D.PASTE SHEET'!A1848)</f>
        <v/>
      </c>
      <c s="90" t="str">
        <f>IF('S.D.PASTE SHEET'!B1848="","",'S.D.PASTE SHEET'!B1848)</f>
        <v/>
      </c>
      <c s="90" t="str">
        <f>IF('S.D.PASTE SHEET'!C1848="","",'S.D.PASTE SHEET'!C1848)</f>
        <v/>
      </c>
      <c s="91" t="str">
        <f>IF('S.D.PASTE SHEET'!D1848="","",'S.D.PASTE SHEET'!D1848)</f>
        <v/>
      </c>
      <c s="90" t="str">
        <f>IF('S.D.PASTE SHEET'!E1848="","",UPPER('S.D.PASTE SHEET'!E1848))</f>
        <v/>
      </c>
      <c s="90" t="str">
        <f>IF('S.D.PASTE SHEET'!F1848="","",'S.D.PASTE SHEET'!F1848)</f>
        <v/>
      </c>
      <c s="90" t="str">
        <f>IF('S.D.PASTE SHEET'!G1848="","",UPPER('S.D.PASTE SHEET'!G1848))</f>
        <v/>
      </c>
      <c s="90" t="str">
        <f>IF('S.D.PASTE SHEET'!H1848="","",UPPER('S.D.PASTE SHEET'!H1848))</f>
        <v/>
      </c>
      <c s="90" t="str">
        <f>IF('S.D.PASTE SHEET'!I1848="","",'S.D.PASTE SHEET'!I1848)</f>
        <v/>
      </c>
      <c s="91" t="str">
        <f>IF('S.D.PASTE SHEET'!J1848="","",'S.D.PASTE SHEET'!J1848)</f>
        <v/>
      </c>
      <c s="90" t="str">
        <f>IF('S.D.PASTE SHEET'!K1848="","",'S.D.PASTE SHEET'!K1848)</f>
        <v/>
      </c>
      <c s="90" t="str">
        <f>IF('S.D.PASTE SHEET'!L1848="","",'S.D.PASTE SHEET'!L1848)</f>
        <v/>
      </c>
      <c s="90" t="str">
        <f>IF('S.D.PASTE SHEET'!M1848="","",'S.D.PASTE SHEET'!M1848)</f>
        <v/>
      </c>
      <c s="90" t="str">
        <f>IF('S.D.PASTE SHEET'!N1848="","",'S.D.PASTE SHEET'!N1848)</f>
        <v/>
      </c>
      <c s="90" t="str">
        <f>IF('S.D.PASTE SHEET'!O1848="","",'S.D.PASTE SHEET'!O1848)</f>
        <v/>
      </c>
      <c s="90" t="str">
        <f>IF('S.D.PASTE SHEET'!P1848="","",'S.D.PASTE SHEET'!P1848)</f>
        <v/>
      </c>
      <c s="90" t="str">
        <f>IF('S.D.PASTE SHEET'!Q1848="","",'S.D.PASTE SHEET'!Q1848)</f>
        <v/>
      </c>
      <c s="90" t="str">
        <f>IF('S.D.PASTE SHEET'!R1848="","",'S.D.PASTE SHEET'!R1848)</f>
        <v/>
      </c>
      <c s="90" t="str">
        <f>IF('S.D.PASTE SHEET'!S1848="","",'S.D.PASTE SHEET'!S1848)</f>
        <v/>
      </c>
      <c s="90" t="str">
        <f>IF('S.D.PASTE SHEET'!T1848="","",'S.D.PASTE SHEET'!T1848)</f>
        <v/>
      </c>
      <c s="90" t="str">
        <f>IF('S.D.PASTE SHEET'!U1848="","",'S.D.PASTE SHEET'!U1848)</f>
        <v/>
      </c>
      <c s="90" t="str">
        <f>IF('S.D.PASTE SHEET'!V1848="","",'S.D.PASTE SHEET'!V1848)</f>
        <v/>
      </c>
      <c s="90" t="str">
        <f>IF('S.D.PASTE SHEET'!W1848="","",'S.D.PASTE SHEET'!W1848)</f>
        <v/>
      </c>
      <c s="90" t="str">
        <f>IF('S.D.PASTE SHEET'!X1848="","",'S.D.PASTE SHEET'!X1848)</f>
        <v/>
      </c>
      <c s="90" t="str">
        <f>IF('S.D.PASTE SHEET'!Y1848="","",'S.D.PASTE SHEET'!Y1848)</f>
        <v/>
      </c>
      <c s="90" t="str">
        <f>IF('S.D.PASTE SHEET'!Z1848="","",'S.D.PASTE SHEET'!Z1848)</f>
        <v/>
      </c>
      <c s="90" t="str">
        <f>IF('S.D.PASTE SHEET'!AA1848="","",'S.D.PASTE SHEET'!AA1848)</f>
        <v/>
      </c>
      <c s="90" t="str">
        <f>IF('S.D.PASTE SHEET'!AB1848="","",'S.D.PASTE SHEET'!AB1848)</f>
        <v/>
      </c>
      <c s="90" t="str">
        <f>IF('S.D.PASTE SHEET'!AC1848="","",'S.D.PASTE SHEET'!AC1848)</f>
        <v/>
      </c>
      <c s="90" t="str">
        <f>IF('S.D.PASTE SHEET'!AD1848="","",'S.D.PASTE SHEET'!AD1848)</f>
        <v/>
      </c>
      <c s="34"/>
      <c s="32" t="str">
        <f>IF(AK1848="","",IF(AK1848&gt;0,COUNT($AG$2:AG1848),""))</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8" s="32" t="str">
        <f>IF(BC1848="","",IF(BC1848&gt;0,COUNT($AY$2:AY1848),""))</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49" spans="1:66" ht="15.75" customHeight="1">
      <c r="A1849" s="90" t="str">
        <f>IF('S.D.PASTE SHEET'!A1849="","",'S.D.PASTE SHEET'!A1849)</f>
        <v/>
      </c>
      <c s="90" t="str">
        <f>IF('S.D.PASTE SHEET'!B1849="","",'S.D.PASTE SHEET'!B1849)</f>
        <v/>
      </c>
      <c s="90" t="str">
        <f>IF('S.D.PASTE SHEET'!C1849="","",'S.D.PASTE SHEET'!C1849)</f>
        <v/>
      </c>
      <c s="91" t="str">
        <f>IF('S.D.PASTE SHEET'!D1849="","",'S.D.PASTE SHEET'!D1849)</f>
        <v/>
      </c>
      <c s="90" t="str">
        <f>IF('S.D.PASTE SHEET'!E1849="","",UPPER('S.D.PASTE SHEET'!E1849))</f>
        <v/>
      </c>
      <c s="90" t="str">
        <f>IF('S.D.PASTE SHEET'!F1849="","",'S.D.PASTE SHEET'!F1849)</f>
        <v/>
      </c>
      <c s="90" t="str">
        <f>IF('S.D.PASTE SHEET'!G1849="","",UPPER('S.D.PASTE SHEET'!G1849))</f>
        <v/>
      </c>
      <c s="90" t="str">
        <f>IF('S.D.PASTE SHEET'!H1849="","",UPPER('S.D.PASTE SHEET'!H1849))</f>
        <v/>
      </c>
      <c s="90" t="str">
        <f>IF('S.D.PASTE SHEET'!I1849="","",'S.D.PASTE SHEET'!I1849)</f>
        <v/>
      </c>
      <c s="91" t="str">
        <f>IF('S.D.PASTE SHEET'!J1849="","",'S.D.PASTE SHEET'!J1849)</f>
        <v/>
      </c>
      <c s="90" t="str">
        <f>IF('S.D.PASTE SHEET'!K1849="","",'S.D.PASTE SHEET'!K1849)</f>
        <v/>
      </c>
      <c s="90" t="str">
        <f>IF('S.D.PASTE SHEET'!L1849="","",'S.D.PASTE SHEET'!L1849)</f>
        <v/>
      </c>
      <c s="90" t="str">
        <f>IF('S.D.PASTE SHEET'!M1849="","",'S.D.PASTE SHEET'!M1849)</f>
        <v/>
      </c>
      <c s="90" t="str">
        <f>IF('S.D.PASTE SHEET'!N1849="","",'S.D.PASTE SHEET'!N1849)</f>
        <v/>
      </c>
      <c s="90" t="str">
        <f>IF('S.D.PASTE SHEET'!O1849="","",'S.D.PASTE SHEET'!O1849)</f>
        <v/>
      </c>
      <c s="90" t="str">
        <f>IF('S.D.PASTE SHEET'!P1849="","",'S.D.PASTE SHEET'!P1849)</f>
        <v/>
      </c>
      <c s="90" t="str">
        <f>IF('S.D.PASTE SHEET'!Q1849="","",'S.D.PASTE SHEET'!Q1849)</f>
        <v/>
      </c>
      <c s="90" t="str">
        <f>IF('S.D.PASTE SHEET'!R1849="","",'S.D.PASTE SHEET'!R1849)</f>
        <v/>
      </c>
      <c s="90" t="str">
        <f>IF('S.D.PASTE SHEET'!S1849="","",'S.D.PASTE SHEET'!S1849)</f>
        <v/>
      </c>
      <c s="90" t="str">
        <f>IF('S.D.PASTE SHEET'!T1849="","",'S.D.PASTE SHEET'!T1849)</f>
        <v/>
      </c>
      <c s="90" t="str">
        <f>IF('S.D.PASTE SHEET'!U1849="","",'S.D.PASTE SHEET'!U1849)</f>
        <v/>
      </c>
      <c s="90" t="str">
        <f>IF('S.D.PASTE SHEET'!V1849="","",'S.D.PASTE SHEET'!V1849)</f>
        <v/>
      </c>
      <c s="90" t="str">
        <f>IF('S.D.PASTE SHEET'!W1849="","",'S.D.PASTE SHEET'!W1849)</f>
        <v/>
      </c>
      <c s="90" t="str">
        <f>IF('S.D.PASTE SHEET'!X1849="","",'S.D.PASTE SHEET'!X1849)</f>
        <v/>
      </c>
      <c s="90" t="str">
        <f>IF('S.D.PASTE SHEET'!Y1849="","",'S.D.PASTE SHEET'!Y1849)</f>
        <v/>
      </c>
      <c s="90" t="str">
        <f>IF('S.D.PASTE SHEET'!Z1849="","",'S.D.PASTE SHEET'!Z1849)</f>
        <v/>
      </c>
      <c s="90" t="str">
        <f>IF('S.D.PASTE SHEET'!AA1849="","",'S.D.PASTE SHEET'!AA1849)</f>
        <v/>
      </c>
      <c s="90" t="str">
        <f>IF('S.D.PASTE SHEET'!AB1849="","",'S.D.PASTE SHEET'!AB1849)</f>
        <v/>
      </c>
      <c s="90" t="str">
        <f>IF('S.D.PASTE SHEET'!AC1849="","",'S.D.PASTE SHEET'!AC1849)</f>
        <v/>
      </c>
      <c s="90" t="str">
        <f>IF('S.D.PASTE SHEET'!AD1849="","",'S.D.PASTE SHEET'!AD1849)</f>
        <v/>
      </c>
      <c s="34"/>
      <c s="32" t="str">
        <f>IF(AK1849="","",IF(AK1849&gt;0,COUNT($AG$2:AG1849),""))</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49" s="32" t="str">
        <f>IF(BC1849="","",IF(BC1849&gt;0,COUNT($AY$2:AY1849),""))</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0" spans="1:66" ht="15.75" customHeight="1">
      <c r="A1850" s="90" t="str">
        <f>IF('S.D.PASTE SHEET'!A1850="","",'S.D.PASTE SHEET'!A1850)</f>
        <v/>
      </c>
      <c s="90" t="str">
        <f>IF('S.D.PASTE SHEET'!B1850="","",'S.D.PASTE SHEET'!B1850)</f>
        <v/>
      </c>
      <c s="90" t="str">
        <f>IF('S.D.PASTE SHEET'!C1850="","",'S.D.PASTE SHEET'!C1850)</f>
        <v/>
      </c>
      <c s="91" t="str">
        <f>IF('S.D.PASTE SHEET'!D1850="","",'S.D.PASTE SHEET'!D1850)</f>
        <v/>
      </c>
      <c s="90" t="str">
        <f>IF('S.D.PASTE SHEET'!E1850="","",UPPER('S.D.PASTE SHEET'!E1850))</f>
        <v/>
      </c>
      <c s="90" t="str">
        <f>IF('S.D.PASTE SHEET'!F1850="","",'S.D.PASTE SHEET'!F1850)</f>
        <v/>
      </c>
      <c s="90" t="str">
        <f>IF('S.D.PASTE SHEET'!G1850="","",UPPER('S.D.PASTE SHEET'!G1850))</f>
        <v/>
      </c>
      <c s="90" t="str">
        <f>IF('S.D.PASTE SHEET'!H1850="","",UPPER('S.D.PASTE SHEET'!H1850))</f>
        <v/>
      </c>
      <c s="90" t="str">
        <f>IF('S.D.PASTE SHEET'!I1850="","",'S.D.PASTE SHEET'!I1850)</f>
        <v/>
      </c>
      <c s="91" t="str">
        <f>IF('S.D.PASTE SHEET'!J1850="","",'S.D.PASTE SHEET'!J1850)</f>
        <v/>
      </c>
      <c s="90" t="str">
        <f>IF('S.D.PASTE SHEET'!K1850="","",'S.D.PASTE SHEET'!K1850)</f>
        <v/>
      </c>
      <c s="90" t="str">
        <f>IF('S.D.PASTE SHEET'!L1850="","",'S.D.PASTE SHEET'!L1850)</f>
        <v/>
      </c>
      <c s="90" t="str">
        <f>IF('S.D.PASTE SHEET'!M1850="","",'S.D.PASTE SHEET'!M1850)</f>
        <v/>
      </c>
      <c s="90" t="str">
        <f>IF('S.D.PASTE SHEET'!N1850="","",'S.D.PASTE SHEET'!N1850)</f>
        <v/>
      </c>
      <c s="90" t="str">
        <f>IF('S.D.PASTE SHEET'!O1850="","",'S.D.PASTE SHEET'!O1850)</f>
        <v/>
      </c>
      <c s="90" t="str">
        <f>IF('S.D.PASTE SHEET'!P1850="","",'S.D.PASTE SHEET'!P1850)</f>
        <v/>
      </c>
      <c s="90" t="str">
        <f>IF('S.D.PASTE SHEET'!Q1850="","",'S.D.PASTE SHEET'!Q1850)</f>
        <v/>
      </c>
      <c s="90" t="str">
        <f>IF('S.D.PASTE SHEET'!R1850="","",'S.D.PASTE SHEET'!R1850)</f>
        <v/>
      </c>
      <c s="90" t="str">
        <f>IF('S.D.PASTE SHEET'!S1850="","",'S.D.PASTE SHEET'!S1850)</f>
        <v/>
      </c>
      <c s="90" t="str">
        <f>IF('S.D.PASTE SHEET'!T1850="","",'S.D.PASTE SHEET'!T1850)</f>
        <v/>
      </c>
      <c s="90" t="str">
        <f>IF('S.D.PASTE SHEET'!U1850="","",'S.D.PASTE SHEET'!U1850)</f>
        <v/>
      </c>
      <c s="90" t="str">
        <f>IF('S.D.PASTE SHEET'!V1850="","",'S.D.PASTE SHEET'!V1850)</f>
        <v/>
      </c>
      <c s="90" t="str">
        <f>IF('S.D.PASTE SHEET'!W1850="","",'S.D.PASTE SHEET'!W1850)</f>
        <v/>
      </c>
      <c s="90" t="str">
        <f>IF('S.D.PASTE SHEET'!X1850="","",'S.D.PASTE SHEET'!X1850)</f>
        <v/>
      </c>
      <c s="90" t="str">
        <f>IF('S.D.PASTE SHEET'!Y1850="","",'S.D.PASTE SHEET'!Y1850)</f>
        <v/>
      </c>
      <c s="90" t="str">
        <f>IF('S.D.PASTE SHEET'!Z1850="","",'S.D.PASTE SHEET'!Z1850)</f>
        <v/>
      </c>
      <c s="90" t="str">
        <f>IF('S.D.PASTE SHEET'!AA1850="","",'S.D.PASTE SHEET'!AA1850)</f>
        <v/>
      </c>
      <c s="90" t="str">
        <f>IF('S.D.PASTE SHEET'!AB1850="","",'S.D.PASTE SHEET'!AB1850)</f>
        <v/>
      </c>
      <c s="90" t="str">
        <f>IF('S.D.PASTE SHEET'!AC1850="","",'S.D.PASTE SHEET'!AC1850)</f>
        <v/>
      </c>
      <c s="90" t="str">
        <f>IF('S.D.PASTE SHEET'!AD1850="","",'S.D.PASTE SHEET'!AD1850)</f>
        <v/>
      </c>
      <c s="34"/>
      <c s="32" t="str">
        <f>IF(AK1850="","",IF(AK1850&gt;0,COUNT($AG$2:AG1850),""))</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0" s="32" t="str">
        <f>IF(BC1850="","",IF(BC1850&gt;0,COUNT($AY$2:AY1850),""))</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1" spans="1:66" ht="15.75" customHeight="1">
      <c r="A1851" s="90" t="str">
        <f>IF('S.D.PASTE SHEET'!A1851="","",'S.D.PASTE SHEET'!A1851)</f>
        <v/>
      </c>
      <c s="90" t="str">
        <f>IF('S.D.PASTE SHEET'!B1851="","",'S.D.PASTE SHEET'!B1851)</f>
        <v/>
      </c>
      <c s="90" t="str">
        <f>IF('S.D.PASTE SHEET'!C1851="","",'S.D.PASTE SHEET'!C1851)</f>
        <v/>
      </c>
      <c s="91" t="str">
        <f>IF('S.D.PASTE SHEET'!D1851="","",'S.D.PASTE SHEET'!D1851)</f>
        <v/>
      </c>
      <c s="90" t="str">
        <f>IF('S.D.PASTE SHEET'!E1851="","",UPPER('S.D.PASTE SHEET'!E1851))</f>
        <v/>
      </c>
      <c s="90" t="str">
        <f>IF('S.D.PASTE SHEET'!F1851="","",'S.D.PASTE SHEET'!F1851)</f>
        <v/>
      </c>
      <c s="90" t="str">
        <f>IF('S.D.PASTE SHEET'!G1851="","",UPPER('S.D.PASTE SHEET'!G1851))</f>
        <v/>
      </c>
      <c s="90" t="str">
        <f>IF('S.D.PASTE SHEET'!H1851="","",UPPER('S.D.PASTE SHEET'!H1851))</f>
        <v/>
      </c>
      <c s="90" t="str">
        <f>IF('S.D.PASTE SHEET'!I1851="","",'S.D.PASTE SHEET'!I1851)</f>
        <v/>
      </c>
      <c s="91" t="str">
        <f>IF('S.D.PASTE SHEET'!J1851="","",'S.D.PASTE SHEET'!J1851)</f>
        <v/>
      </c>
      <c s="90" t="str">
        <f>IF('S.D.PASTE SHEET'!K1851="","",'S.D.PASTE SHEET'!K1851)</f>
        <v/>
      </c>
      <c s="90" t="str">
        <f>IF('S.D.PASTE SHEET'!L1851="","",'S.D.PASTE SHEET'!L1851)</f>
        <v/>
      </c>
      <c s="90" t="str">
        <f>IF('S.D.PASTE SHEET'!M1851="","",'S.D.PASTE SHEET'!M1851)</f>
        <v/>
      </c>
      <c s="90" t="str">
        <f>IF('S.D.PASTE SHEET'!N1851="","",'S.D.PASTE SHEET'!N1851)</f>
        <v/>
      </c>
      <c s="90" t="str">
        <f>IF('S.D.PASTE SHEET'!O1851="","",'S.D.PASTE SHEET'!O1851)</f>
        <v/>
      </c>
      <c s="90" t="str">
        <f>IF('S.D.PASTE SHEET'!P1851="","",'S.D.PASTE SHEET'!P1851)</f>
        <v/>
      </c>
      <c s="90" t="str">
        <f>IF('S.D.PASTE SHEET'!Q1851="","",'S.D.PASTE SHEET'!Q1851)</f>
        <v/>
      </c>
      <c s="90" t="str">
        <f>IF('S.D.PASTE SHEET'!R1851="","",'S.D.PASTE SHEET'!R1851)</f>
        <v/>
      </c>
      <c s="90" t="str">
        <f>IF('S.D.PASTE SHEET'!S1851="","",'S.D.PASTE SHEET'!S1851)</f>
        <v/>
      </c>
      <c s="90" t="str">
        <f>IF('S.D.PASTE SHEET'!T1851="","",'S.D.PASTE SHEET'!T1851)</f>
        <v/>
      </c>
      <c s="90" t="str">
        <f>IF('S.D.PASTE SHEET'!U1851="","",'S.D.PASTE SHEET'!U1851)</f>
        <v/>
      </c>
      <c s="90" t="str">
        <f>IF('S.D.PASTE SHEET'!V1851="","",'S.D.PASTE SHEET'!V1851)</f>
        <v/>
      </c>
      <c s="90" t="str">
        <f>IF('S.D.PASTE SHEET'!W1851="","",'S.D.PASTE SHEET'!W1851)</f>
        <v/>
      </c>
      <c s="90" t="str">
        <f>IF('S.D.PASTE SHEET'!X1851="","",'S.D.PASTE SHEET'!X1851)</f>
        <v/>
      </c>
      <c s="90" t="str">
        <f>IF('S.D.PASTE SHEET'!Y1851="","",'S.D.PASTE SHEET'!Y1851)</f>
        <v/>
      </c>
      <c s="90" t="str">
        <f>IF('S.D.PASTE SHEET'!Z1851="","",'S.D.PASTE SHEET'!Z1851)</f>
        <v/>
      </c>
      <c s="90" t="str">
        <f>IF('S.D.PASTE SHEET'!AA1851="","",'S.D.PASTE SHEET'!AA1851)</f>
        <v/>
      </c>
      <c s="90" t="str">
        <f>IF('S.D.PASTE SHEET'!AB1851="","",'S.D.PASTE SHEET'!AB1851)</f>
        <v/>
      </c>
      <c s="90" t="str">
        <f>IF('S.D.PASTE SHEET'!AC1851="","",'S.D.PASTE SHEET'!AC1851)</f>
        <v/>
      </c>
      <c s="90" t="str">
        <f>IF('S.D.PASTE SHEET'!AD1851="","",'S.D.PASTE SHEET'!AD1851)</f>
        <v/>
      </c>
      <c s="34"/>
      <c s="32" t="str">
        <f>IF(AK1851="","",IF(AK1851&gt;0,COUNT($AG$2:AG1851),""))</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1" s="32" t="str">
        <f>IF(BC1851="","",IF(BC1851&gt;0,COUNT($AY$2:AY1851),""))</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2" spans="1:66" ht="15.75" customHeight="1">
      <c r="A1852" s="90" t="str">
        <f>IF('S.D.PASTE SHEET'!A1852="","",'S.D.PASTE SHEET'!A1852)</f>
        <v/>
      </c>
      <c s="90" t="str">
        <f>IF('S.D.PASTE SHEET'!B1852="","",'S.D.PASTE SHEET'!B1852)</f>
        <v/>
      </c>
      <c s="90" t="str">
        <f>IF('S.D.PASTE SHEET'!C1852="","",'S.D.PASTE SHEET'!C1852)</f>
        <v/>
      </c>
      <c s="91" t="str">
        <f>IF('S.D.PASTE SHEET'!D1852="","",'S.D.PASTE SHEET'!D1852)</f>
        <v/>
      </c>
      <c s="90" t="str">
        <f>IF('S.D.PASTE SHEET'!E1852="","",UPPER('S.D.PASTE SHEET'!E1852))</f>
        <v/>
      </c>
      <c s="90" t="str">
        <f>IF('S.D.PASTE SHEET'!F1852="","",'S.D.PASTE SHEET'!F1852)</f>
        <v/>
      </c>
      <c s="90" t="str">
        <f>IF('S.D.PASTE SHEET'!G1852="","",UPPER('S.D.PASTE SHEET'!G1852))</f>
        <v/>
      </c>
      <c s="90" t="str">
        <f>IF('S.D.PASTE SHEET'!H1852="","",UPPER('S.D.PASTE SHEET'!H1852))</f>
        <v/>
      </c>
      <c s="90" t="str">
        <f>IF('S.D.PASTE SHEET'!I1852="","",'S.D.PASTE SHEET'!I1852)</f>
        <v/>
      </c>
      <c s="91" t="str">
        <f>IF('S.D.PASTE SHEET'!J1852="","",'S.D.PASTE SHEET'!J1852)</f>
        <v/>
      </c>
      <c s="90" t="str">
        <f>IF('S.D.PASTE SHEET'!K1852="","",'S.D.PASTE SHEET'!K1852)</f>
        <v/>
      </c>
      <c s="90" t="str">
        <f>IF('S.D.PASTE SHEET'!L1852="","",'S.D.PASTE SHEET'!L1852)</f>
        <v/>
      </c>
      <c s="90" t="str">
        <f>IF('S.D.PASTE SHEET'!M1852="","",'S.D.PASTE SHEET'!M1852)</f>
        <v/>
      </c>
      <c s="90" t="str">
        <f>IF('S.D.PASTE SHEET'!N1852="","",'S.D.PASTE SHEET'!N1852)</f>
        <v/>
      </c>
      <c s="90" t="str">
        <f>IF('S.D.PASTE SHEET'!O1852="","",'S.D.PASTE SHEET'!O1852)</f>
        <v/>
      </c>
      <c s="90" t="str">
        <f>IF('S.D.PASTE SHEET'!P1852="","",'S.D.PASTE SHEET'!P1852)</f>
        <v/>
      </c>
      <c s="90" t="str">
        <f>IF('S.D.PASTE SHEET'!Q1852="","",'S.D.PASTE SHEET'!Q1852)</f>
        <v/>
      </c>
      <c s="90" t="str">
        <f>IF('S.D.PASTE SHEET'!R1852="","",'S.D.PASTE SHEET'!R1852)</f>
        <v/>
      </c>
      <c s="90" t="str">
        <f>IF('S.D.PASTE SHEET'!S1852="","",'S.D.PASTE SHEET'!S1852)</f>
        <v/>
      </c>
      <c s="90" t="str">
        <f>IF('S.D.PASTE SHEET'!T1852="","",'S.D.PASTE SHEET'!T1852)</f>
        <v/>
      </c>
      <c s="90" t="str">
        <f>IF('S.D.PASTE SHEET'!U1852="","",'S.D.PASTE SHEET'!U1852)</f>
        <v/>
      </c>
      <c s="90" t="str">
        <f>IF('S.D.PASTE SHEET'!V1852="","",'S.D.PASTE SHEET'!V1852)</f>
        <v/>
      </c>
      <c s="90" t="str">
        <f>IF('S.D.PASTE SHEET'!W1852="","",'S.D.PASTE SHEET'!W1852)</f>
        <v/>
      </c>
      <c s="90" t="str">
        <f>IF('S.D.PASTE SHEET'!X1852="","",'S.D.PASTE SHEET'!X1852)</f>
        <v/>
      </c>
      <c s="90" t="str">
        <f>IF('S.D.PASTE SHEET'!Y1852="","",'S.D.PASTE SHEET'!Y1852)</f>
        <v/>
      </c>
      <c s="90" t="str">
        <f>IF('S.D.PASTE SHEET'!Z1852="","",'S.D.PASTE SHEET'!Z1852)</f>
        <v/>
      </c>
      <c s="90" t="str">
        <f>IF('S.D.PASTE SHEET'!AA1852="","",'S.D.PASTE SHEET'!AA1852)</f>
        <v/>
      </c>
      <c s="90" t="str">
        <f>IF('S.D.PASTE SHEET'!AB1852="","",'S.D.PASTE SHEET'!AB1852)</f>
        <v/>
      </c>
      <c s="90" t="str">
        <f>IF('S.D.PASTE SHEET'!AC1852="","",'S.D.PASTE SHEET'!AC1852)</f>
        <v/>
      </c>
      <c s="90" t="str">
        <f>IF('S.D.PASTE SHEET'!AD1852="","",'S.D.PASTE SHEET'!AD1852)</f>
        <v/>
      </c>
      <c s="34"/>
      <c s="32" t="str">
        <f>IF(AK1852="","",IF(AK1852&gt;0,COUNT($AG$2:AG1852),""))</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2" s="32" t="str">
        <f>IF(BC1852="","",IF(BC1852&gt;0,COUNT($AY$2:AY1852),""))</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3" spans="1:66" ht="15.75" customHeight="1">
      <c r="A1853" s="90" t="str">
        <f>IF('S.D.PASTE SHEET'!A1853="","",'S.D.PASTE SHEET'!A1853)</f>
        <v/>
      </c>
      <c s="90" t="str">
        <f>IF('S.D.PASTE SHEET'!B1853="","",'S.D.PASTE SHEET'!B1853)</f>
        <v/>
      </c>
      <c s="90" t="str">
        <f>IF('S.D.PASTE SHEET'!C1853="","",'S.D.PASTE SHEET'!C1853)</f>
        <v/>
      </c>
      <c s="91" t="str">
        <f>IF('S.D.PASTE SHEET'!D1853="","",'S.D.PASTE SHEET'!D1853)</f>
        <v/>
      </c>
      <c s="90" t="str">
        <f>IF('S.D.PASTE SHEET'!E1853="","",UPPER('S.D.PASTE SHEET'!E1853))</f>
        <v/>
      </c>
      <c s="90" t="str">
        <f>IF('S.D.PASTE SHEET'!F1853="","",'S.D.PASTE SHEET'!F1853)</f>
        <v/>
      </c>
      <c s="90" t="str">
        <f>IF('S.D.PASTE SHEET'!G1853="","",UPPER('S.D.PASTE SHEET'!G1853))</f>
        <v/>
      </c>
      <c s="90" t="str">
        <f>IF('S.D.PASTE SHEET'!H1853="","",UPPER('S.D.PASTE SHEET'!H1853))</f>
        <v/>
      </c>
      <c s="90" t="str">
        <f>IF('S.D.PASTE SHEET'!I1853="","",'S.D.PASTE SHEET'!I1853)</f>
        <v/>
      </c>
      <c s="91" t="str">
        <f>IF('S.D.PASTE SHEET'!J1853="","",'S.D.PASTE SHEET'!J1853)</f>
        <v/>
      </c>
      <c s="90" t="str">
        <f>IF('S.D.PASTE SHEET'!K1853="","",'S.D.PASTE SHEET'!K1853)</f>
        <v/>
      </c>
      <c s="90" t="str">
        <f>IF('S.D.PASTE SHEET'!L1853="","",'S.D.PASTE SHEET'!L1853)</f>
        <v/>
      </c>
      <c s="90" t="str">
        <f>IF('S.D.PASTE SHEET'!M1853="","",'S.D.PASTE SHEET'!M1853)</f>
        <v/>
      </c>
      <c s="90" t="str">
        <f>IF('S.D.PASTE SHEET'!N1853="","",'S.D.PASTE SHEET'!N1853)</f>
        <v/>
      </c>
      <c s="90" t="str">
        <f>IF('S.D.PASTE SHEET'!O1853="","",'S.D.PASTE SHEET'!O1853)</f>
        <v/>
      </c>
      <c s="90" t="str">
        <f>IF('S.D.PASTE SHEET'!P1853="","",'S.D.PASTE SHEET'!P1853)</f>
        <v/>
      </c>
      <c s="90" t="str">
        <f>IF('S.D.PASTE SHEET'!Q1853="","",'S.D.PASTE SHEET'!Q1853)</f>
        <v/>
      </c>
      <c s="90" t="str">
        <f>IF('S.D.PASTE SHEET'!R1853="","",'S.D.PASTE SHEET'!R1853)</f>
        <v/>
      </c>
      <c s="90" t="str">
        <f>IF('S.D.PASTE SHEET'!S1853="","",'S.D.PASTE SHEET'!S1853)</f>
        <v/>
      </c>
      <c s="90" t="str">
        <f>IF('S.D.PASTE SHEET'!T1853="","",'S.D.PASTE SHEET'!T1853)</f>
        <v/>
      </c>
      <c s="90" t="str">
        <f>IF('S.D.PASTE SHEET'!U1853="","",'S.D.PASTE SHEET'!U1853)</f>
        <v/>
      </c>
      <c s="90" t="str">
        <f>IF('S.D.PASTE SHEET'!V1853="","",'S.D.PASTE SHEET'!V1853)</f>
        <v/>
      </c>
      <c s="90" t="str">
        <f>IF('S.D.PASTE SHEET'!W1853="","",'S.D.PASTE SHEET'!W1853)</f>
        <v/>
      </c>
      <c s="90" t="str">
        <f>IF('S.D.PASTE SHEET'!X1853="","",'S.D.PASTE SHEET'!X1853)</f>
        <v/>
      </c>
      <c s="90" t="str">
        <f>IF('S.D.PASTE SHEET'!Y1853="","",'S.D.PASTE SHEET'!Y1853)</f>
        <v/>
      </c>
      <c s="90" t="str">
        <f>IF('S.D.PASTE SHEET'!Z1853="","",'S.D.PASTE SHEET'!Z1853)</f>
        <v/>
      </c>
      <c s="90" t="str">
        <f>IF('S.D.PASTE SHEET'!AA1853="","",'S.D.PASTE SHEET'!AA1853)</f>
        <v/>
      </c>
      <c s="90" t="str">
        <f>IF('S.D.PASTE SHEET'!AB1853="","",'S.D.PASTE SHEET'!AB1853)</f>
        <v/>
      </c>
      <c s="90" t="str">
        <f>IF('S.D.PASTE SHEET'!AC1853="","",'S.D.PASTE SHEET'!AC1853)</f>
        <v/>
      </c>
      <c s="90" t="str">
        <f>IF('S.D.PASTE SHEET'!AD1853="","",'S.D.PASTE SHEET'!AD1853)</f>
        <v/>
      </c>
      <c s="34"/>
      <c s="32" t="str">
        <f>IF(AK1853="","",IF(AK1853&gt;0,COUNT($AG$2:AG1853),""))</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3" s="32" t="str">
        <f>IF(BC1853="","",IF(BC1853&gt;0,COUNT($AY$2:AY1853),""))</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4" spans="1:66" ht="15.75" customHeight="1">
      <c r="A1854" s="90" t="str">
        <f>IF('S.D.PASTE SHEET'!A1854="","",'S.D.PASTE SHEET'!A1854)</f>
        <v/>
      </c>
      <c s="90" t="str">
        <f>IF('S.D.PASTE SHEET'!B1854="","",'S.D.PASTE SHEET'!B1854)</f>
        <v/>
      </c>
      <c s="90" t="str">
        <f>IF('S.D.PASTE SHEET'!C1854="","",'S.D.PASTE SHEET'!C1854)</f>
        <v/>
      </c>
      <c s="91" t="str">
        <f>IF('S.D.PASTE SHEET'!D1854="","",'S.D.PASTE SHEET'!D1854)</f>
        <v/>
      </c>
      <c s="90" t="str">
        <f>IF('S.D.PASTE SHEET'!E1854="","",UPPER('S.D.PASTE SHEET'!E1854))</f>
        <v/>
      </c>
      <c s="90" t="str">
        <f>IF('S.D.PASTE SHEET'!F1854="","",'S.D.PASTE SHEET'!F1854)</f>
        <v/>
      </c>
      <c s="90" t="str">
        <f>IF('S.D.PASTE SHEET'!G1854="","",UPPER('S.D.PASTE SHEET'!G1854))</f>
        <v/>
      </c>
      <c s="90" t="str">
        <f>IF('S.D.PASTE SHEET'!H1854="","",UPPER('S.D.PASTE SHEET'!H1854))</f>
        <v/>
      </c>
      <c s="90" t="str">
        <f>IF('S.D.PASTE SHEET'!I1854="","",'S.D.PASTE SHEET'!I1854)</f>
        <v/>
      </c>
      <c s="91" t="str">
        <f>IF('S.D.PASTE SHEET'!J1854="","",'S.D.PASTE SHEET'!J1854)</f>
        <v/>
      </c>
      <c s="90" t="str">
        <f>IF('S.D.PASTE SHEET'!K1854="","",'S.D.PASTE SHEET'!K1854)</f>
        <v/>
      </c>
      <c s="90" t="str">
        <f>IF('S.D.PASTE SHEET'!L1854="","",'S.D.PASTE SHEET'!L1854)</f>
        <v/>
      </c>
      <c s="90" t="str">
        <f>IF('S.D.PASTE SHEET'!M1854="","",'S.D.PASTE SHEET'!M1854)</f>
        <v/>
      </c>
      <c s="90" t="str">
        <f>IF('S.D.PASTE SHEET'!N1854="","",'S.D.PASTE SHEET'!N1854)</f>
        <v/>
      </c>
      <c s="90" t="str">
        <f>IF('S.D.PASTE SHEET'!O1854="","",'S.D.PASTE SHEET'!O1854)</f>
        <v/>
      </c>
      <c s="90" t="str">
        <f>IF('S.D.PASTE SHEET'!P1854="","",'S.D.PASTE SHEET'!P1854)</f>
        <v/>
      </c>
      <c s="90" t="str">
        <f>IF('S.D.PASTE SHEET'!Q1854="","",'S.D.PASTE SHEET'!Q1854)</f>
        <v/>
      </c>
      <c s="90" t="str">
        <f>IF('S.D.PASTE SHEET'!R1854="","",'S.D.PASTE SHEET'!R1854)</f>
        <v/>
      </c>
      <c s="90" t="str">
        <f>IF('S.D.PASTE SHEET'!S1854="","",'S.D.PASTE SHEET'!S1854)</f>
        <v/>
      </c>
      <c s="90" t="str">
        <f>IF('S.D.PASTE SHEET'!T1854="","",'S.D.PASTE SHEET'!T1854)</f>
        <v/>
      </c>
      <c s="90" t="str">
        <f>IF('S.D.PASTE SHEET'!U1854="","",'S.D.PASTE SHEET'!U1854)</f>
        <v/>
      </c>
      <c s="90" t="str">
        <f>IF('S.D.PASTE SHEET'!V1854="","",'S.D.PASTE SHEET'!V1854)</f>
        <v/>
      </c>
      <c s="90" t="str">
        <f>IF('S.D.PASTE SHEET'!W1854="","",'S.D.PASTE SHEET'!W1854)</f>
        <v/>
      </c>
      <c s="90" t="str">
        <f>IF('S.D.PASTE SHEET'!X1854="","",'S.D.PASTE SHEET'!X1854)</f>
        <v/>
      </c>
      <c s="90" t="str">
        <f>IF('S.D.PASTE SHEET'!Y1854="","",'S.D.PASTE SHEET'!Y1854)</f>
        <v/>
      </c>
      <c s="90" t="str">
        <f>IF('S.D.PASTE SHEET'!Z1854="","",'S.D.PASTE SHEET'!Z1854)</f>
        <v/>
      </c>
      <c s="90" t="str">
        <f>IF('S.D.PASTE SHEET'!AA1854="","",'S.D.PASTE SHEET'!AA1854)</f>
        <v/>
      </c>
      <c s="90" t="str">
        <f>IF('S.D.PASTE SHEET'!AB1854="","",'S.D.PASTE SHEET'!AB1854)</f>
        <v/>
      </c>
      <c s="90" t="str">
        <f>IF('S.D.PASTE SHEET'!AC1854="","",'S.D.PASTE SHEET'!AC1854)</f>
        <v/>
      </c>
      <c s="90" t="str">
        <f>IF('S.D.PASTE SHEET'!AD1854="","",'S.D.PASTE SHEET'!AD1854)</f>
        <v/>
      </c>
      <c s="34"/>
      <c s="32" t="str">
        <f>IF(AK1854="","",IF(AK1854&gt;0,COUNT($AG$2:AG1854),""))</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4" s="32" t="str">
        <f>IF(BC1854="","",IF(BC1854&gt;0,COUNT($AY$2:AY1854),""))</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5" spans="1:66" ht="15.75" customHeight="1">
      <c r="A1855" s="90" t="str">
        <f>IF('S.D.PASTE SHEET'!A1855="","",'S.D.PASTE SHEET'!A1855)</f>
        <v/>
      </c>
      <c s="90" t="str">
        <f>IF('S.D.PASTE SHEET'!B1855="","",'S.D.PASTE SHEET'!B1855)</f>
        <v/>
      </c>
      <c s="90" t="str">
        <f>IF('S.D.PASTE SHEET'!C1855="","",'S.D.PASTE SHEET'!C1855)</f>
        <v/>
      </c>
      <c s="91" t="str">
        <f>IF('S.D.PASTE SHEET'!D1855="","",'S.D.PASTE SHEET'!D1855)</f>
        <v/>
      </c>
      <c s="90" t="str">
        <f>IF('S.D.PASTE SHEET'!E1855="","",UPPER('S.D.PASTE SHEET'!E1855))</f>
        <v/>
      </c>
      <c s="90" t="str">
        <f>IF('S.D.PASTE SHEET'!F1855="","",'S.D.PASTE SHEET'!F1855)</f>
        <v/>
      </c>
      <c s="90" t="str">
        <f>IF('S.D.PASTE SHEET'!G1855="","",UPPER('S.D.PASTE SHEET'!G1855))</f>
        <v/>
      </c>
      <c s="90" t="str">
        <f>IF('S.D.PASTE SHEET'!H1855="","",UPPER('S.D.PASTE SHEET'!H1855))</f>
        <v/>
      </c>
      <c s="90" t="str">
        <f>IF('S.D.PASTE SHEET'!I1855="","",'S.D.PASTE SHEET'!I1855)</f>
        <v/>
      </c>
      <c s="91" t="str">
        <f>IF('S.D.PASTE SHEET'!J1855="","",'S.D.PASTE SHEET'!J1855)</f>
        <v/>
      </c>
      <c s="90" t="str">
        <f>IF('S.D.PASTE SHEET'!K1855="","",'S.D.PASTE SHEET'!K1855)</f>
        <v/>
      </c>
      <c s="90" t="str">
        <f>IF('S.D.PASTE SHEET'!L1855="","",'S.D.PASTE SHEET'!L1855)</f>
        <v/>
      </c>
      <c s="90" t="str">
        <f>IF('S.D.PASTE SHEET'!M1855="","",'S.D.PASTE SHEET'!M1855)</f>
        <v/>
      </c>
      <c s="90" t="str">
        <f>IF('S.D.PASTE SHEET'!N1855="","",'S.D.PASTE SHEET'!N1855)</f>
        <v/>
      </c>
      <c s="90" t="str">
        <f>IF('S.D.PASTE SHEET'!O1855="","",'S.D.PASTE SHEET'!O1855)</f>
        <v/>
      </c>
      <c s="90" t="str">
        <f>IF('S.D.PASTE SHEET'!P1855="","",'S.D.PASTE SHEET'!P1855)</f>
        <v/>
      </c>
      <c s="90" t="str">
        <f>IF('S.D.PASTE SHEET'!Q1855="","",'S.D.PASTE SHEET'!Q1855)</f>
        <v/>
      </c>
      <c s="90" t="str">
        <f>IF('S.D.PASTE SHEET'!R1855="","",'S.D.PASTE SHEET'!R1855)</f>
        <v/>
      </c>
      <c s="90" t="str">
        <f>IF('S.D.PASTE SHEET'!S1855="","",'S.D.PASTE SHEET'!S1855)</f>
        <v/>
      </c>
      <c s="90" t="str">
        <f>IF('S.D.PASTE SHEET'!T1855="","",'S.D.PASTE SHEET'!T1855)</f>
        <v/>
      </c>
      <c s="90" t="str">
        <f>IF('S.D.PASTE SHEET'!U1855="","",'S.D.PASTE SHEET'!U1855)</f>
        <v/>
      </c>
      <c s="90" t="str">
        <f>IF('S.D.PASTE SHEET'!V1855="","",'S.D.PASTE SHEET'!V1855)</f>
        <v/>
      </c>
      <c s="90" t="str">
        <f>IF('S.D.PASTE SHEET'!W1855="","",'S.D.PASTE SHEET'!W1855)</f>
        <v/>
      </c>
      <c s="90" t="str">
        <f>IF('S.D.PASTE SHEET'!X1855="","",'S.D.PASTE SHEET'!X1855)</f>
        <v/>
      </c>
      <c s="90" t="str">
        <f>IF('S.D.PASTE SHEET'!Y1855="","",'S.D.PASTE SHEET'!Y1855)</f>
        <v/>
      </c>
      <c s="90" t="str">
        <f>IF('S.D.PASTE SHEET'!Z1855="","",'S.D.PASTE SHEET'!Z1855)</f>
        <v/>
      </c>
      <c s="90" t="str">
        <f>IF('S.D.PASTE SHEET'!AA1855="","",'S.D.PASTE SHEET'!AA1855)</f>
        <v/>
      </c>
      <c s="90" t="str">
        <f>IF('S.D.PASTE SHEET'!AB1855="","",'S.D.PASTE SHEET'!AB1855)</f>
        <v/>
      </c>
      <c s="90" t="str">
        <f>IF('S.D.PASTE SHEET'!AC1855="","",'S.D.PASTE SHEET'!AC1855)</f>
        <v/>
      </c>
      <c s="90" t="str">
        <f>IF('S.D.PASTE SHEET'!AD1855="","",'S.D.PASTE SHEET'!AD1855)</f>
        <v/>
      </c>
      <c s="34"/>
      <c s="32" t="str">
        <f>IF(AK1855="","",IF(AK1855&gt;0,COUNT($AG$2:AG1855),""))</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5" s="32" t="str">
        <f>IF(BC1855="","",IF(BC1855&gt;0,COUNT($AY$2:AY1855),""))</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6" spans="1:66" ht="15.75" customHeight="1">
      <c r="A1856" s="90" t="str">
        <f>IF('S.D.PASTE SHEET'!A1856="","",'S.D.PASTE SHEET'!A1856)</f>
        <v/>
      </c>
      <c s="90" t="str">
        <f>IF('S.D.PASTE SHEET'!B1856="","",'S.D.PASTE SHEET'!B1856)</f>
        <v/>
      </c>
      <c s="90" t="str">
        <f>IF('S.D.PASTE SHEET'!C1856="","",'S.D.PASTE SHEET'!C1856)</f>
        <v/>
      </c>
      <c s="91" t="str">
        <f>IF('S.D.PASTE SHEET'!D1856="","",'S.D.PASTE SHEET'!D1856)</f>
        <v/>
      </c>
      <c s="90" t="str">
        <f>IF('S.D.PASTE SHEET'!E1856="","",UPPER('S.D.PASTE SHEET'!E1856))</f>
        <v/>
      </c>
      <c s="90" t="str">
        <f>IF('S.D.PASTE SHEET'!F1856="","",'S.D.PASTE SHEET'!F1856)</f>
        <v/>
      </c>
      <c s="90" t="str">
        <f>IF('S.D.PASTE SHEET'!G1856="","",UPPER('S.D.PASTE SHEET'!G1856))</f>
        <v/>
      </c>
      <c s="90" t="str">
        <f>IF('S.D.PASTE SHEET'!H1856="","",UPPER('S.D.PASTE SHEET'!H1856))</f>
        <v/>
      </c>
      <c s="90" t="str">
        <f>IF('S.D.PASTE SHEET'!I1856="","",'S.D.PASTE SHEET'!I1856)</f>
        <v/>
      </c>
      <c s="91" t="str">
        <f>IF('S.D.PASTE SHEET'!J1856="","",'S.D.PASTE SHEET'!J1856)</f>
        <v/>
      </c>
      <c s="90" t="str">
        <f>IF('S.D.PASTE SHEET'!K1856="","",'S.D.PASTE SHEET'!K1856)</f>
        <v/>
      </c>
      <c s="90" t="str">
        <f>IF('S.D.PASTE SHEET'!L1856="","",'S.D.PASTE SHEET'!L1856)</f>
        <v/>
      </c>
      <c s="90" t="str">
        <f>IF('S.D.PASTE SHEET'!M1856="","",'S.D.PASTE SHEET'!M1856)</f>
        <v/>
      </c>
      <c s="90" t="str">
        <f>IF('S.D.PASTE SHEET'!N1856="","",'S.D.PASTE SHEET'!N1856)</f>
        <v/>
      </c>
      <c s="90" t="str">
        <f>IF('S.D.PASTE SHEET'!O1856="","",'S.D.PASTE SHEET'!O1856)</f>
        <v/>
      </c>
      <c s="90" t="str">
        <f>IF('S.D.PASTE SHEET'!P1856="","",'S.D.PASTE SHEET'!P1856)</f>
        <v/>
      </c>
      <c s="90" t="str">
        <f>IF('S.D.PASTE SHEET'!Q1856="","",'S.D.PASTE SHEET'!Q1856)</f>
        <v/>
      </c>
      <c s="90" t="str">
        <f>IF('S.D.PASTE SHEET'!R1856="","",'S.D.PASTE SHEET'!R1856)</f>
        <v/>
      </c>
      <c s="90" t="str">
        <f>IF('S.D.PASTE SHEET'!S1856="","",'S.D.PASTE SHEET'!S1856)</f>
        <v/>
      </c>
      <c s="90" t="str">
        <f>IF('S.D.PASTE SHEET'!T1856="","",'S.D.PASTE SHEET'!T1856)</f>
        <v/>
      </c>
      <c s="90" t="str">
        <f>IF('S.D.PASTE SHEET'!U1856="","",'S.D.PASTE SHEET'!U1856)</f>
        <v/>
      </c>
      <c s="90" t="str">
        <f>IF('S.D.PASTE SHEET'!V1856="","",'S.D.PASTE SHEET'!V1856)</f>
        <v/>
      </c>
      <c s="90" t="str">
        <f>IF('S.D.PASTE SHEET'!W1856="","",'S.D.PASTE SHEET'!W1856)</f>
        <v/>
      </c>
      <c s="90" t="str">
        <f>IF('S.D.PASTE SHEET'!X1856="","",'S.D.PASTE SHEET'!X1856)</f>
        <v/>
      </c>
      <c s="90" t="str">
        <f>IF('S.D.PASTE SHEET'!Y1856="","",'S.D.PASTE SHEET'!Y1856)</f>
        <v/>
      </c>
      <c s="90" t="str">
        <f>IF('S.D.PASTE SHEET'!Z1856="","",'S.D.PASTE SHEET'!Z1856)</f>
        <v/>
      </c>
      <c s="90" t="str">
        <f>IF('S.D.PASTE SHEET'!AA1856="","",'S.D.PASTE SHEET'!AA1856)</f>
        <v/>
      </c>
      <c s="90" t="str">
        <f>IF('S.D.PASTE SHEET'!AB1856="","",'S.D.PASTE SHEET'!AB1856)</f>
        <v/>
      </c>
      <c s="90" t="str">
        <f>IF('S.D.PASTE SHEET'!AC1856="","",'S.D.PASTE SHEET'!AC1856)</f>
        <v/>
      </c>
      <c s="90" t="str">
        <f>IF('S.D.PASTE SHEET'!AD1856="","",'S.D.PASTE SHEET'!AD1856)</f>
        <v/>
      </c>
      <c s="34"/>
      <c s="32" t="str">
        <f>IF(AK1856="","",IF(AK1856&gt;0,COUNT($AG$2:AG1856),""))</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 t="shared" si="260"/>
        <v/>
      </c>
      <c r="AX1856" s="32" t="str">
        <f>IF(BC1856="","",IF(BC1856&gt;0,COUNT($AY$2:AY1856),""))</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7" spans="1:66" ht="15.75" customHeight="1">
      <c r="A1857" s="90" t="str">
        <f>IF('S.D.PASTE SHEET'!A1857="","",'S.D.PASTE SHEET'!A1857)</f>
        <v/>
      </c>
      <c s="90" t="str">
        <f>IF('S.D.PASTE SHEET'!B1857="","",'S.D.PASTE SHEET'!B1857)</f>
        <v/>
      </c>
      <c s="90" t="str">
        <f>IF('S.D.PASTE SHEET'!C1857="","",'S.D.PASTE SHEET'!C1857)</f>
        <v/>
      </c>
      <c s="91" t="str">
        <f>IF('S.D.PASTE SHEET'!D1857="","",'S.D.PASTE SHEET'!D1857)</f>
        <v/>
      </c>
      <c s="90" t="str">
        <f>IF('S.D.PASTE SHEET'!E1857="","",UPPER('S.D.PASTE SHEET'!E1857))</f>
        <v/>
      </c>
      <c s="90" t="str">
        <f>IF('S.D.PASTE SHEET'!F1857="","",'S.D.PASTE SHEET'!F1857)</f>
        <v/>
      </c>
      <c s="90" t="str">
        <f>IF('S.D.PASTE SHEET'!G1857="","",UPPER('S.D.PASTE SHEET'!G1857))</f>
        <v/>
      </c>
      <c s="90" t="str">
        <f>IF('S.D.PASTE SHEET'!H1857="","",UPPER('S.D.PASTE SHEET'!H1857))</f>
        <v/>
      </c>
      <c s="90" t="str">
        <f>IF('S.D.PASTE SHEET'!I1857="","",'S.D.PASTE SHEET'!I1857)</f>
        <v/>
      </c>
      <c s="91" t="str">
        <f>IF('S.D.PASTE SHEET'!J1857="","",'S.D.PASTE SHEET'!J1857)</f>
        <v/>
      </c>
      <c s="90" t="str">
        <f>IF('S.D.PASTE SHEET'!K1857="","",'S.D.PASTE SHEET'!K1857)</f>
        <v/>
      </c>
      <c s="90" t="str">
        <f>IF('S.D.PASTE SHEET'!L1857="","",'S.D.PASTE SHEET'!L1857)</f>
        <v/>
      </c>
      <c s="90" t="str">
        <f>IF('S.D.PASTE SHEET'!M1857="","",'S.D.PASTE SHEET'!M1857)</f>
        <v/>
      </c>
      <c s="90" t="str">
        <f>IF('S.D.PASTE SHEET'!N1857="","",'S.D.PASTE SHEET'!N1857)</f>
        <v/>
      </c>
      <c s="90" t="str">
        <f>IF('S.D.PASTE SHEET'!O1857="","",'S.D.PASTE SHEET'!O1857)</f>
        <v/>
      </c>
      <c s="90" t="str">
        <f>IF('S.D.PASTE SHEET'!P1857="","",'S.D.PASTE SHEET'!P1857)</f>
        <v/>
      </c>
      <c s="90" t="str">
        <f>IF('S.D.PASTE SHEET'!Q1857="","",'S.D.PASTE SHEET'!Q1857)</f>
        <v/>
      </c>
      <c s="90" t="str">
        <f>IF('S.D.PASTE SHEET'!R1857="","",'S.D.PASTE SHEET'!R1857)</f>
        <v/>
      </c>
      <c s="90" t="str">
        <f>IF('S.D.PASTE SHEET'!S1857="","",'S.D.PASTE SHEET'!S1857)</f>
        <v/>
      </c>
      <c s="90" t="str">
        <f>IF('S.D.PASTE SHEET'!T1857="","",'S.D.PASTE SHEET'!T1857)</f>
        <v/>
      </c>
      <c s="90" t="str">
        <f>IF('S.D.PASTE SHEET'!U1857="","",'S.D.PASTE SHEET'!U1857)</f>
        <v/>
      </c>
      <c s="90" t="str">
        <f>IF('S.D.PASTE SHEET'!V1857="","",'S.D.PASTE SHEET'!V1857)</f>
        <v/>
      </c>
      <c s="90" t="str">
        <f>IF('S.D.PASTE SHEET'!W1857="","",'S.D.PASTE SHEET'!W1857)</f>
        <v/>
      </c>
      <c s="90" t="str">
        <f>IF('S.D.PASTE SHEET'!X1857="","",'S.D.PASTE SHEET'!X1857)</f>
        <v/>
      </c>
      <c s="90" t="str">
        <f>IF('S.D.PASTE SHEET'!Y1857="","",'S.D.PASTE SHEET'!Y1857)</f>
        <v/>
      </c>
      <c s="90" t="str">
        <f>IF('S.D.PASTE SHEET'!Z1857="","",'S.D.PASTE SHEET'!Z1857)</f>
        <v/>
      </c>
      <c s="90" t="str">
        <f>IF('S.D.PASTE SHEET'!AA1857="","",'S.D.PASTE SHEET'!AA1857)</f>
        <v/>
      </c>
      <c s="90" t="str">
        <f>IF('S.D.PASTE SHEET'!AB1857="","",'S.D.PASTE SHEET'!AB1857)</f>
        <v/>
      </c>
      <c s="90" t="str">
        <f>IF('S.D.PASTE SHEET'!AC1857="","",'S.D.PASTE SHEET'!AC1857)</f>
        <v/>
      </c>
      <c s="90" t="str">
        <f>IF('S.D.PASTE SHEET'!AD1857="","",'S.D.PASTE SHEET'!AD1857)</f>
        <v/>
      </c>
      <c s="34"/>
      <c s="32" t="str">
        <f>IF(AK1857="","",IF(AK1857&gt;0,COUNT($AG$2:AG1857),""))</f>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37" t="str">
        <f t="shared" si="260"/>
        <v/>
      </c>
      <c s="10" t="str">
        <f t="shared" si="260"/>
        <v/>
      </c>
      <c s="10" t="str">
        <f t="shared" si="260"/>
        <v/>
      </c>
      <c s="10" t="str">
        <f t="shared" si="260"/>
        <v/>
      </c>
      <c s="10" t="str">
        <f t="shared" si="260"/>
        <v/>
      </c>
      <c s="10" t="str">
        <f t="shared" si="260"/>
        <v/>
      </c>
      <c s="10" t="str">
        <f>IF(AND($AJ$1=5,$A1857=5),P1857,"")</f>
        <v/>
      </c>
      <c r="AX1857" s="32" t="str">
        <f>IF(BC1857="","",IF(BC1857&gt;0,COUNT($AY$2:AY1857),""))</f>
        <v/>
      </c>
      <c s="10" t="str">
        <f t="shared" si="254"/>
        <v/>
      </c>
      <c s="10" t="str">
        <f t="shared" si="261"/>
        <v/>
      </c>
      <c s="10" t="str">
        <f t="shared" si="261"/>
        <v/>
      </c>
      <c s="39" t="str">
        <f t="shared" si="261"/>
        <v/>
      </c>
      <c s="10" t="str">
        <f t="shared" si="261"/>
        <v/>
      </c>
      <c s="10" t="str">
        <f t="shared" si="261"/>
        <v/>
      </c>
      <c s="10" t="str">
        <f t="shared" si="261"/>
        <v/>
      </c>
      <c s="10" t="str">
        <f t="shared" si="261"/>
        <v/>
      </c>
      <c s="10" t="str">
        <f t="shared" si="261"/>
        <v/>
      </c>
      <c s="39" t="str">
        <f t="shared" si="261"/>
        <v/>
      </c>
      <c s="10" t="str">
        <f t="shared" si="261"/>
        <v/>
      </c>
      <c s="10" t="str">
        <f t="shared" si="261"/>
        <v/>
      </c>
      <c s="10" t="str">
        <f t="shared" si="261"/>
        <v/>
      </c>
      <c s="10" t="str">
        <f t="shared" si="261"/>
        <v/>
      </c>
      <c s="10" t="str">
        <f t="shared" si="261"/>
        <v/>
      </c>
      <c s="10" t="str">
        <f t="shared" si="261"/>
        <v/>
      </c>
    </row>
    <row r="1858" spans="1:66" ht="15.75" customHeight="1">
      <c r="A1858" s="90" t="str">
        <f>IF('S.D.PASTE SHEET'!A1858="","",'S.D.PASTE SHEET'!A1858)</f>
        <v/>
      </c>
      <c s="90" t="str">
        <f>IF('S.D.PASTE SHEET'!B1858="","",'S.D.PASTE SHEET'!B1858)</f>
        <v/>
      </c>
      <c s="90" t="str">
        <f>IF('S.D.PASTE SHEET'!C1858="","",'S.D.PASTE SHEET'!C1858)</f>
        <v/>
      </c>
      <c s="91" t="str">
        <f>IF('S.D.PASTE SHEET'!D1858="","",'S.D.PASTE SHEET'!D1858)</f>
        <v/>
      </c>
      <c s="90" t="str">
        <f>IF('S.D.PASTE SHEET'!E1858="","",UPPER('S.D.PASTE SHEET'!E1858))</f>
        <v/>
      </c>
      <c s="90" t="str">
        <f>IF('S.D.PASTE SHEET'!F1858="","",'S.D.PASTE SHEET'!F1858)</f>
        <v/>
      </c>
      <c s="90" t="str">
        <f>IF('S.D.PASTE SHEET'!G1858="","",UPPER('S.D.PASTE SHEET'!G1858))</f>
        <v/>
      </c>
      <c s="90" t="str">
        <f>IF('S.D.PASTE SHEET'!H1858="","",UPPER('S.D.PASTE SHEET'!H1858))</f>
        <v/>
      </c>
      <c s="90" t="str">
        <f>IF('S.D.PASTE SHEET'!I1858="","",'S.D.PASTE SHEET'!I1858)</f>
        <v/>
      </c>
      <c s="91" t="str">
        <f>IF('S.D.PASTE SHEET'!J1858="","",'S.D.PASTE SHEET'!J1858)</f>
        <v/>
      </c>
      <c s="90" t="str">
        <f>IF('S.D.PASTE SHEET'!K1858="","",'S.D.PASTE SHEET'!K1858)</f>
        <v/>
      </c>
      <c s="90" t="str">
        <f>IF('S.D.PASTE SHEET'!L1858="","",'S.D.PASTE SHEET'!L1858)</f>
        <v/>
      </c>
      <c s="90" t="str">
        <f>IF('S.D.PASTE SHEET'!M1858="","",'S.D.PASTE SHEET'!M1858)</f>
        <v/>
      </c>
      <c s="90" t="str">
        <f>IF('S.D.PASTE SHEET'!N1858="","",'S.D.PASTE SHEET'!N1858)</f>
        <v/>
      </c>
      <c s="90" t="str">
        <f>IF('S.D.PASTE SHEET'!O1858="","",'S.D.PASTE SHEET'!O1858)</f>
        <v/>
      </c>
      <c s="90" t="str">
        <f>IF('S.D.PASTE SHEET'!P1858="","",'S.D.PASTE SHEET'!P1858)</f>
        <v/>
      </c>
      <c s="90" t="str">
        <f>IF('S.D.PASTE SHEET'!Q1858="","",'S.D.PASTE SHEET'!Q1858)</f>
        <v/>
      </c>
      <c s="90" t="str">
        <f>IF('S.D.PASTE SHEET'!R1858="","",'S.D.PASTE SHEET'!R1858)</f>
        <v/>
      </c>
      <c s="90" t="str">
        <f>IF('S.D.PASTE SHEET'!S1858="","",'S.D.PASTE SHEET'!S1858)</f>
        <v/>
      </c>
      <c s="90" t="str">
        <f>IF('S.D.PASTE SHEET'!T1858="","",'S.D.PASTE SHEET'!T1858)</f>
        <v/>
      </c>
      <c s="90" t="str">
        <f>IF('S.D.PASTE SHEET'!U1858="","",'S.D.PASTE SHEET'!U1858)</f>
        <v/>
      </c>
      <c s="90" t="str">
        <f>IF('S.D.PASTE SHEET'!V1858="","",'S.D.PASTE SHEET'!V1858)</f>
        <v/>
      </c>
      <c s="90" t="str">
        <f>IF('S.D.PASTE SHEET'!W1858="","",'S.D.PASTE SHEET'!W1858)</f>
        <v/>
      </c>
      <c s="90" t="str">
        <f>IF('S.D.PASTE SHEET'!X1858="","",'S.D.PASTE SHEET'!X1858)</f>
        <v/>
      </c>
      <c s="90" t="str">
        <f>IF('S.D.PASTE SHEET'!Y1858="","",'S.D.PASTE SHEET'!Y1858)</f>
        <v/>
      </c>
      <c s="90" t="str">
        <f>IF('S.D.PASTE SHEET'!Z1858="","",'S.D.PASTE SHEET'!Z1858)</f>
        <v/>
      </c>
      <c s="90" t="str">
        <f>IF('S.D.PASTE SHEET'!AA1858="","",'S.D.PASTE SHEET'!AA1858)</f>
        <v/>
      </c>
      <c s="90" t="str">
        <f>IF('S.D.PASTE SHEET'!AB1858="","",'S.D.PASTE SHEET'!AB1858)</f>
        <v/>
      </c>
      <c s="90" t="str">
        <f>IF('S.D.PASTE SHEET'!AC1858="","",'S.D.PASTE SHEET'!AC1858)</f>
        <v/>
      </c>
      <c s="90" t="str">
        <f>IF('S.D.PASTE SHEET'!AD1858="","",'S.D.PASTE SHEET'!AD1858)</f>
        <v/>
      </c>
      <c s="34"/>
      <c s="32" t="str">
        <f>IF(AK1858="","",IF(AK1858&gt;0,COUNT($AG$2:AG1858),""))</f>
        <v/>
      </c>
      <c s="10" t="str">
        <f t="shared" si="262" ref="AG1858:AV1873">IF(AND($AJ$1=5,$A1858=5),A1858,"")</f>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58" s="32" t="str">
        <f>IF(BC1858="","",IF(BC1858&gt;0,COUNT($AY$2:AY1858),""))</f>
        <v/>
      </c>
      <c s="10" t="str">
        <f t="shared" si="263" ref="AY1858:AY1921">IF(AND($BB$1=5,$A1858=5,$BC$1=B1858),A1858,"")</f>
        <v/>
      </c>
      <c s="10" t="str">
        <f t="shared" si="264" ref="AZ1858:BN1873">IF(AND($BB$1=5,$A1858=5,$BC$1=$B1858),B1858,"")</f>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59" spans="1:66" ht="15.75" customHeight="1">
      <c r="A1859" s="90" t="str">
        <f>IF('S.D.PASTE SHEET'!A1859="","",'S.D.PASTE SHEET'!A1859)</f>
        <v/>
      </c>
      <c s="90" t="str">
        <f>IF('S.D.PASTE SHEET'!B1859="","",'S.D.PASTE SHEET'!B1859)</f>
        <v/>
      </c>
      <c s="90" t="str">
        <f>IF('S.D.PASTE SHEET'!C1859="","",'S.D.PASTE SHEET'!C1859)</f>
        <v/>
      </c>
      <c s="91" t="str">
        <f>IF('S.D.PASTE SHEET'!D1859="","",'S.D.PASTE SHEET'!D1859)</f>
        <v/>
      </c>
      <c s="90" t="str">
        <f>IF('S.D.PASTE SHEET'!E1859="","",UPPER('S.D.PASTE SHEET'!E1859))</f>
        <v/>
      </c>
      <c s="90" t="str">
        <f>IF('S.D.PASTE SHEET'!F1859="","",'S.D.PASTE SHEET'!F1859)</f>
        <v/>
      </c>
      <c s="90" t="str">
        <f>IF('S.D.PASTE SHEET'!G1859="","",UPPER('S.D.PASTE SHEET'!G1859))</f>
        <v/>
      </c>
      <c s="90" t="str">
        <f>IF('S.D.PASTE SHEET'!H1859="","",UPPER('S.D.PASTE SHEET'!H1859))</f>
        <v/>
      </c>
      <c s="90" t="str">
        <f>IF('S.D.PASTE SHEET'!I1859="","",'S.D.PASTE SHEET'!I1859)</f>
        <v/>
      </c>
      <c s="91" t="str">
        <f>IF('S.D.PASTE SHEET'!J1859="","",'S.D.PASTE SHEET'!J1859)</f>
        <v/>
      </c>
      <c s="90" t="str">
        <f>IF('S.D.PASTE SHEET'!K1859="","",'S.D.PASTE SHEET'!K1859)</f>
        <v/>
      </c>
      <c s="90" t="str">
        <f>IF('S.D.PASTE SHEET'!L1859="","",'S.D.PASTE SHEET'!L1859)</f>
        <v/>
      </c>
      <c s="90" t="str">
        <f>IF('S.D.PASTE SHEET'!M1859="","",'S.D.PASTE SHEET'!M1859)</f>
        <v/>
      </c>
      <c s="90" t="str">
        <f>IF('S.D.PASTE SHEET'!N1859="","",'S.D.PASTE SHEET'!N1859)</f>
        <v/>
      </c>
      <c s="90" t="str">
        <f>IF('S.D.PASTE SHEET'!O1859="","",'S.D.PASTE SHEET'!O1859)</f>
        <v/>
      </c>
      <c s="90" t="str">
        <f>IF('S.D.PASTE SHEET'!P1859="","",'S.D.PASTE SHEET'!P1859)</f>
        <v/>
      </c>
      <c s="90" t="str">
        <f>IF('S.D.PASTE SHEET'!Q1859="","",'S.D.PASTE SHEET'!Q1859)</f>
        <v/>
      </c>
      <c s="90" t="str">
        <f>IF('S.D.PASTE SHEET'!R1859="","",'S.D.PASTE SHEET'!R1859)</f>
        <v/>
      </c>
      <c s="90" t="str">
        <f>IF('S.D.PASTE SHEET'!S1859="","",'S.D.PASTE SHEET'!S1859)</f>
        <v/>
      </c>
      <c s="90" t="str">
        <f>IF('S.D.PASTE SHEET'!T1859="","",'S.D.PASTE SHEET'!T1859)</f>
        <v/>
      </c>
      <c s="90" t="str">
        <f>IF('S.D.PASTE SHEET'!U1859="","",'S.D.PASTE SHEET'!U1859)</f>
        <v/>
      </c>
      <c s="90" t="str">
        <f>IF('S.D.PASTE SHEET'!V1859="","",'S.D.PASTE SHEET'!V1859)</f>
        <v/>
      </c>
      <c s="90" t="str">
        <f>IF('S.D.PASTE SHEET'!W1859="","",'S.D.PASTE SHEET'!W1859)</f>
        <v/>
      </c>
      <c s="90" t="str">
        <f>IF('S.D.PASTE SHEET'!X1859="","",'S.D.PASTE SHEET'!X1859)</f>
        <v/>
      </c>
      <c s="90" t="str">
        <f>IF('S.D.PASTE SHEET'!Y1859="","",'S.D.PASTE SHEET'!Y1859)</f>
        <v/>
      </c>
      <c s="90" t="str">
        <f>IF('S.D.PASTE SHEET'!Z1859="","",'S.D.PASTE SHEET'!Z1859)</f>
        <v/>
      </c>
      <c s="90" t="str">
        <f>IF('S.D.PASTE SHEET'!AA1859="","",'S.D.PASTE SHEET'!AA1859)</f>
        <v/>
      </c>
      <c s="90" t="str">
        <f>IF('S.D.PASTE SHEET'!AB1859="","",'S.D.PASTE SHEET'!AB1859)</f>
        <v/>
      </c>
      <c s="90" t="str">
        <f>IF('S.D.PASTE SHEET'!AC1859="","",'S.D.PASTE SHEET'!AC1859)</f>
        <v/>
      </c>
      <c s="90" t="str">
        <f>IF('S.D.PASTE SHEET'!AD1859="","",'S.D.PASTE SHEET'!AD1859)</f>
        <v/>
      </c>
      <c s="34"/>
      <c s="32" t="str">
        <f>IF(AK1859="","",IF(AK1859&gt;0,COUNT($AG$2:AG1859),""))</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59" s="32" t="str">
        <f>IF(BC1859="","",IF(BC1859&gt;0,COUNT($AY$2:AY1859),""))</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0" spans="1:66" ht="15.75" customHeight="1">
      <c r="A1860" s="90" t="str">
        <f>IF('S.D.PASTE SHEET'!A1860="","",'S.D.PASTE SHEET'!A1860)</f>
        <v/>
      </c>
      <c s="90" t="str">
        <f>IF('S.D.PASTE SHEET'!B1860="","",'S.D.PASTE SHEET'!B1860)</f>
        <v/>
      </c>
      <c s="90" t="str">
        <f>IF('S.D.PASTE SHEET'!C1860="","",'S.D.PASTE SHEET'!C1860)</f>
        <v/>
      </c>
      <c s="91" t="str">
        <f>IF('S.D.PASTE SHEET'!D1860="","",'S.D.PASTE SHEET'!D1860)</f>
        <v/>
      </c>
      <c s="90" t="str">
        <f>IF('S.D.PASTE SHEET'!E1860="","",UPPER('S.D.PASTE SHEET'!E1860))</f>
        <v/>
      </c>
      <c s="90" t="str">
        <f>IF('S.D.PASTE SHEET'!F1860="","",'S.D.PASTE SHEET'!F1860)</f>
        <v/>
      </c>
      <c s="90" t="str">
        <f>IF('S.D.PASTE SHEET'!G1860="","",UPPER('S.D.PASTE SHEET'!G1860))</f>
        <v/>
      </c>
      <c s="90" t="str">
        <f>IF('S.D.PASTE SHEET'!H1860="","",UPPER('S.D.PASTE SHEET'!H1860))</f>
        <v/>
      </c>
      <c s="90" t="str">
        <f>IF('S.D.PASTE SHEET'!I1860="","",'S.D.PASTE SHEET'!I1860)</f>
        <v/>
      </c>
      <c s="91" t="str">
        <f>IF('S.D.PASTE SHEET'!J1860="","",'S.D.PASTE SHEET'!J1860)</f>
        <v/>
      </c>
      <c s="90" t="str">
        <f>IF('S.D.PASTE SHEET'!K1860="","",'S.D.PASTE SHEET'!K1860)</f>
        <v/>
      </c>
      <c s="90" t="str">
        <f>IF('S.D.PASTE SHEET'!L1860="","",'S.D.PASTE SHEET'!L1860)</f>
        <v/>
      </c>
      <c s="90" t="str">
        <f>IF('S.D.PASTE SHEET'!M1860="","",'S.D.PASTE SHEET'!M1860)</f>
        <v/>
      </c>
      <c s="90" t="str">
        <f>IF('S.D.PASTE SHEET'!N1860="","",'S.D.PASTE SHEET'!N1860)</f>
        <v/>
      </c>
      <c s="90" t="str">
        <f>IF('S.D.PASTE SHEET'!O1860="","",'S.D.PASTE SHEET'!O1860)</f>
        <v/>
      </c>
      <c s="90" t="str">
        <f>IF('S.D.PASTE SHEET'!P1860="","",'S.D.PASTE SHEET'!P1860)</f>
        <v/>
      </c>
      <c s="90" t="str">
        <f>IF('S.D.PASTE SHEET'!Q1860="","",'S.D.PASTE SHEET'!Q1860)</f>
        <v/>
      </c>
      <c s="90" t="str">
        <f>IF('S.D.PASTE SHEET'!R1860="","",'S.D.PASTE SHEET'!R1860)</f>
        <v/>
      </c>
      <c s="90" t="str">
        <f>IF('S.D.PASTE SHEET'!S1860="","",'S.D.PASTE SHEET'!S1860)</f>
        <v/>
      </c>
      <c s="90" t="str">
        <f>IF('S.D.PASTE SHEET'!T1860="","",'S.D.PASTE SHEET'!T1860)</f>
        <v/>
      </c>
      <c s="90" t="str">
        <f>IF('S.D.PASTE SHEET'!U1860="","",'S.D.PASTE SHEET'!U1860)</f>
        <v/>
      </c>
      <c s="90" t="str">
        <f>IF('S.D.PASTE SHEET'!V1860="","",'S.D.PASTE SHEET'!V1860)</f>
        <v/>
      </c>
      <c s="90" t="str">
        <f>IF('S.D.PASTE SHEET'!W1860="","",'S.D.PASTE SHEET'!W1860)</f>
        <v/>
      </c>
      <c s="90" t="str">
        <f>IF('S.D.PASTE SHEET'!X1860="","",'S.D.PASTE SHEET'!X1860)</f>
        <v/>
      </c>
      <c s="90" t="str">
        <f>IF('S.D.PASTE SHEET'!Y1860="","",'S.D.PASTE SHEET'!Y1860)</f>
        <v/>
      </c>
      <c s="90" t="str">
        <f>IF('S.D.PASTE SHEET'!Z1860="","",'S.D.PASTE SHEET'!Z1860)</f>
        <v/>
      </c>
      <c s="90" t="str">
        <f>IF('S.D.PASTE SHEET'!AA1860="","",'S.D.PASTE SHEET'!AA1860)</f>
        <v/>
      </c>
      <c s="90" t="str">
        <f>IF('S.D.PASTE SHEET'!AB1860="","",'S.D.PASTE SHEET'!AB1860)</f>
        <v/>
      </c>
      <c s="90" t="str">
        <f>IF('S.D.PASTE SHEET'!AC1860="","",'S.D.PASTE SHEET'!AC1860)</f>
        <v/>
      </c>
      <c s="90" t="str">
        <f>IF('S.D.PASTE SHEET'!AD1860="","",'S.D.PASTE SHEET'!AD1860)</f>
        <v/>
      </c>
      <c s="34"/>
      <c s="32" t="str">
        <f>IF(AK1860="","",IF(AK1860&gt;0,COUNT($AG$2:AG1860),""))</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0" s="32" t="str">
        <f>IF(BC1860="","",IF(BC1860&gt;0,COUNT($AY$2:AY1860),""))</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1" spans="1:66" ht="15.75" customHeight="1">
      <c r="A1861" s="90" t="str">
        <f>IF('S.D.PASTE SHEET'!A1861="","",'S.D.PASTE SHEET'!A1861)</f>
        <v/>
      </c>
      <c s="90" t="str">
        <f>IF('S.D.PASTE SHEET'!B1861="","",'S.D.PASTE SHEET'!B1861)</f>
        <v/>
      </c>
      <c s="90" t="str">
        <f>IF('S.D.PASTE SHEET'!C1861="","",'S.D.PASTE SHEET'!C1861)</f>
        <v/>
      </c>
      <c s="91" t="str">
        <f>IF('S.D.PASTE SHEET'!D1861="","",'S.D.PASTE SHEET'!D1861)</f>
        <v/>
      </c>
      <c s="90" t="str">
        <f>IF('S.D.PASTE SHEET'!E1861="","",UPPER('S.D.PASTE SHEET'!E1861))</f>
        <v/>
      </c>
      <c s="90" t="str">
        <f>IF('S.D.PASTE SHEET'!F1861="","",'S.D.PASTE SHEET'!F1861)</f>
        <v/>
      </c>
      <c s="90" t="str">
        <f>IF('S.D.PASTE SHEET'!G1861="","",UPPER('S.D.PASTE SHEET'!G1861))</f>
        <v/>
      </c>
      <c s="90" t="str">
        <f>IF('S.D.PASTE SHEET'!H1861="","",UPPER('S.D.PASTE SHEET'!H1861))</f>
        <v/>
      </c>
      <c s="90" t="str">
        <f>IF('S.D.PASTE SHEET'!I1861="","",'S.D.PASTE SHEET'!I1861)</f>
        <v/>
      </c>
      <c s="91" t="str">
        <f>IF('S.D.PASTE SHEET'!J1861="","",'S.D.PASTE SHEET'!J1861)</f>
        <v/>
      </c>
      <c s="90" t="str">
        <f>IF('S.D.PASTE SHEET'!K1861="","",'S.D.PASTE SHEET'!K1861)</f>
        <v/>
      </c>
      <c s="90" t="str">
        <f>IF('S.D.PASTE SHEET'!L1861="","",'S.D.PASTE SHEET'!L1861)</f>
        <v/>
      </c>
      <c s="90" t="str">
        <f>IF('S.D.PASTE SHEET'!M1861="","",'S.D.PASTE SHEET'!M1861)</f>
        <v/>
      </c>
      <c s="90" t="str">
        <f>IF('S.D.PASTE SHEET'!N1861="","",'S.D.PASTE SHEET'!N1861)</f>
        <v/>
      </c>
      <c s="90" t="str">
        <f>IF('S.D.PASTE SHEET'!O1861="","",'S.D.PASTE SHEET'!O1861)</f>
        <v/>
      </c>
      <c s="90" t="str">
        <f>IF('S.D.PASTE SHEET'!P1861="","",'S.D.PASTE SHEET'!P1861)</f>
        <v/>
      </c>
      <c s="90" t="str">
        <f>IF('S.D.PASTE SHEET'!Q1861="","",'S.D.PASTE SHEET'!Q1861)</f>
        <v/>
      </c>
      <c s="90" t="str">
        <f>IF('S.D.PASTE SHEET'!R1861="","",'S.D.PASTE SHEET'!R1861)</f>
        <v/>
      </c>
      <c s="90" t="str">
        <f>IF('S.D.PASTE SHEET'!S1861="","",'S.D.PASTE SHEET'!S1861)</f>
        <v/>
      </c>
      <c s="90" t="str">
        <f>IF('S.D.PASTE SHEET'!T1861="","",'S.D.PASTE SHEET'!T1861)</f>
        <v/>
      </c>
      <c s="90" t="str">
        <f>IF('S.D.PASTE SHEET'!U1861="","",'S.D.PASTE SHEET'!U1861)</f>
        <v/>
      </c>
      <c s="90" t="str">
        <f>IF('S.D.PASTE SHEET'!V1861="","",'S.D.PASTE SHEET'!V1861)</f>
        <v/>
      </c>
      <c s="90" t="str">
        <f>IF('S.D.PASTE SHEET'!W1861="","",'S.D.PASTE SHEET'!W1861)</f>
        <v/>
      </c>
      <c s="90" t="str">
        <f>IF('S.D.PASTE SHEET'!X1861="","",'S.D.PASTE SHEET'!X1861)</f>
        <v/>
      </c>
      <c s="90" t="str">
        <f>IF('S.D.PASTE SHEET'!Y1861="","",'S.D.PASTE SHEET'!Y1861)</f>
        <v/>
      </c>
      <c s="90" t="str">
        <f>IF('S.D.PASTE SHEET'!Z1861="","",'S.D.PASTE SHEET'!Z1861)</f>
        <v/>
      </c>
      <c s="90" t="str">
        <f>IF('S.D.PASTE SHEET'!AA1861="","",'S.D.PASTE SHEET'!AA1861)</f>
        <v/>
      </c>
      <c s="90" t="str">
        <f>IF('S.D.PASTE SHEET'!AB1861="","",'S.D.PASTE SHEET'!AB1861)</f>
        <v/>
      </c>
      <c s="90" t="str">
        <f>IF('S.D.PASTE SHEET'!AC1861="","",'S.D.PASTE SHEET'!AC1861)</f>
        <v/>
      </c>
      <c s="90" t="str">
        <f>IF('S.D.PASTE SHEET'!AD1861="","",'S.D.PASTE SHEET'!AD1861)</f>
        <v/>
      </c>
      <c s="34"/>
      <c s="32" t="str">
        <f>IF(AK1861="","",IF(AK1861&gt;0,COUNT($AG$2:AG1861),""))</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1" s="32" t="str">
        <f>IF(BC1861="","",IF(BC1861&gt;0,COUNT($AY$2:AY1861),""))</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2" spans="1:66" ht="15.75" customHeight="1">
      <c r="A1862" s="90" t="str">
        <f>IF('S.D.PASTE SHEET'!A1862="","",'S.D.PASTE SHEET'!A1862)</f>
        <v/>
      </c>
      <c s="90" t="str">
        <f>IF('S.D.PASTE SHEET'!B1862="","",'S.D.PASTE SHEET'!B1862)</f>
        <v/>
      </c>
      <c s="90" t="str">
        <f>IF('S.D.PASTE SHEET'!C1862="","",'S.D.PASTE SHEET'!C1862)</f>
        <v/>
      </c>
      <c s="91" t="str">
        <f>IF('S.D.PASTE SHEET'!D1862="","",'S.D.PASTE SHEET'!D1862)</f>
        <v/>
      </c>
      <c s="90" t="str">
        <f>IF('S.D.PASTE SHEET'!E1862="","",UPPER('S.D.PASTE SHEET'!E1862))</f>
        <v/>
      </c>
      <c s="90" t="str">
        <f>IF('S.D.PASTE SHEET'!F1862="","",'S.D.PASTE SHEET'!F1862)</f>
        <v/>
      </c>
      <c s="90" t="str">
        <f>IF('S.D.PASTE SHEET'!G1862="","",UPPER('S.D.PASTE SHEET'!G1862))</f>
        <v/>
      </c>
      <c s="90" t="str">
        <f>IF('S.D.PASTE SHEET'!H1862="","",UPPER('S.D.PASTE SHEET'!H1862))</f>
        <v/>
      </c>
      <c s="90" t="str">
        <f>IF('S.D.PASTE SHEET'!I1862="","",'S.D.PASTE SHEET'!I1862)</f>
        <v/>
      </c>
      <c s="91" t="str">
        <f>IF('S.D.PASTE SHEET'!J1862="","",'S.D.PASTE SHEET'!J1862)</f>
        <v/>
      </c>
      <c s="90" t="str">
        <f>IF('S.D.PASTE SHEET'!K1862="","",'S.D.PASTE SHEET'!K1862)</f>
        <v/>
      </c>
      <c s="90" t="str">
        <f>IF('S.D.PASTE SHEET'!L1862="","",'S.D.PASTE SHEET'!L1862)</f>
        <v/>
      </c>
      <c s="90" t="str">
        <f>IF('S.D.PASTE SHEET'!M1862="","",'S.D.PASTE SHEET'!M1862)</f>
        <v/>
      </c>
      <c s="90" t="str">
        <f>IF('S.D.PASTE SHEET'!N1862="","",'S.D.PASTE SHEET'!N1862)</f>
        <v/>
      </c>
      <c s="90" t="str">
        <f>IF('S.D.PASTE SHEET'!O1862="","",'S.D.PASTE SHEET'!O1862)</f>
        <v/>
      </c>
      <c s="90" t="str">
        <f>IF('S.D.PASTE SHEET'!P1862="","",'S.D.PASTE SHEET'!P1862)</f>
        <v/>
      </c>
      <c s="90" t="str">
        <f>IF('S.D.PASTE SHEET'!Q1862="","",'S.D.PASTE SHEET'!Q1862)</f>
        <v/>
      </c>
      <c s="90" t="str">
        <f>IF('S.D.PASTE SHEET'!R1862="","",'S.D.PASTE SHEET'!R1862)</f>
        <v/>
      </c>
      <c s="90" t="str">
        <f>IF('S.D.PASTE SHEET'!S1862="","",'S.D.PASTE SHEET'!S1862)</f>
        <v/>
      </c>
      <c s="90" t="str">
        <f>IF('S.D.PASTE SHEET'!T1862="","",'S.D.PASTE SHEET'!T1862)</f>
        <v/>
      </c>
      <c s="90" t="str">
        <f>IF('S.D.PASTE SHEET'!U1862="","",'S.D.PASTE SHEET'!U1862)</f>
        <v/>
      </c>
      <c s="90" t="str">
        <f>IF('S.D.PASTE SHEET'!V1862="","",'S.D.PASTE SHEET'!V1862)</f>
        <v/>
      </c>
      <c s="90" t="str">
        <f>IF('S.D.PASTE SHEET'!W1862="","",'S.D.PASTE SHEET'!W1862)</f>
        <v/>
      </c>
      <c s="90" t="str">
        <f>IF('S.D.PASTE SHEET'!X1862="","",'S.D.PASTE SHEET'!X1862)</f>
        <v/>
      </c>
      <c s="90" t="str">
        <f>IF('S.D.PASTE SHEET'!Y1862="","",'S.D.PASTE SHEET'!Y1862)</f>
        <v/>
      </c>
      <c s="90" t="str">
        <f>IF('S.D.PASTE SHEET'!Z1862="","",'S.D.PASTE SHEET'!Z1862)</f>
        <v/>
      </c>
      <c s="90" t="str">
        <f>IF('S.D.PASTE SHEET'!AA1862="","",'S.D.PASTE SHEET'!AA1862)</f>
        <v/>
      </c>
      <c s="90" t="str">
        <f>IF('S.D.PASTE SHEET'!AB1862="","",'S.D.PASTE SHEET'!AB1862)</f>
        <v/>
      </c>
      <c s="90" t="str">
        <f>IF('S.D.PASTE SHEET'!AC1862="","",'S.D.PASTE SHEET'!AC1862)</f>
        <v/>
      </c>
      <c s="90" t="str">
        <f>IF('S.D.PASTE SHEET'!AD1862="","",'S.D.PASTE SHEET'!AD1862)</f>
        <v/>
      </c>
      <c s="34"/>
      <c s="32" t="str">
        <f>IF(AK1862="","",IF(AK1862&gt;0,COUNT($AG$2:AG1862),""))</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2" s="32" t="str">
        <f>IF(BC1862="","",IF(BC1862&gt;0,COUNT($AY$2:AY1862),""))</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3" spans="1:66" ht="15.75" customHeight="1">
      <c r="A1863" s="90" t="str">
        <f>IF('S.D.PASTE SHEET'!A1863="","",'S.D.PASTE SHEET'!A1863)</f>
        <v/>
      </c>
      <c s="90" t="str">
        <f>IF('S.D.PASTE SHEET'!B1863="","",'S.D.PASTE SHEET'!B1863)</f>
        <v/>
      </c>
      <c s="90" t="str">
        <f>IF('S.D.PASTE SHEET'!C1863="","",'S.D.PASTE SHEET'!C1863)</f>
        <v/>
      </c>
      <c s="91" t="str">
        <f>IF('S.D.PASTE SHEET'!D1863="","",'S.D.PASTE SHEET'!D1863)</f>
        <v/>
      </c>
      <c s="90" t="str">
        <f>IF('S.D.PASTE SHEET'!E1863="","",UPPER('S.D.PASTE SHEET'!E1863))</f>
        <v/>
      </c>
      <c s="90" t="str">
        <f>IF('S.D.PASTE SHEET'!F1863="","",'S.D.PASTE SHEET'!F1863)</f>
        <v/>
      </c>
      <c s="90" t="str">
        <f>IF('S.D.PASTE SHEET'!G1863="","",UPPER('S.D.PASTE SHEET'!G1863))</f>
        <v/>
      </c>
      <c s="90" t="str">
        <f>IF('S.D.PASTE SHEET'!H1863="","",UPPER('S.D.PASTE SHEET'!H1863))</f>
        <v/>
      </c>
      <c s="90" t="str">
        <f>IF('S.D.PASTE SHEET'!I1863="","",'S.D.PASTE SHEET'!I1863)</f>
        <v/>
      </c>
      <c s="91" t="str">
        <f>IF('S.D.PASTE SHEET'!J1863="","",'S.D.PASTE SHEET'!J1863)</f>
        <v/>
      </c>
      <c s="90" t="str">
        <f>IF('S.D.PASTE SHEET'!K1863="","",'S.D.PASTE SHEET'!K1863)</f>
        <v/>
      </c>
      <c s="90" t="str">
        <f>IF('S.D.PASTE SHEET'!L1863="","",'S.D.PASTE SHEET'!L1863)</f>
        <v/>
      </c>
      <c s="90" t="str">
        <f>IF('S.D.PASTE SHEET'!M1863="","",'S.D.PASTE SHEET'!M1863)</f>
        <v/>
      </c>
      <c s="90" t="str">
        <f>IF('S.D.PASTE SHEET'!N1863="","",'S.D.PASTE SHEET'!N1863)</f>
        <v/>
      </c>
      <c s="90" t="str">
        <f>IF('S.D.PASTE SHEET'!O1863="","",'S.D.PASTE SHEET'!O1863)</f>
        <v/>
      </c>
      <c s="90" t="str">
        <f>IF('S.D.PASTE SHEET'!P1863="","",'S.D.PASTE SHEET'!P1863)</f>
        <v/>
      </c>
      <c s="90" t="str">
        <f>IF('S.D.PASTE SHEET'!Q1863="","",'S.D.PASTE SHEET'!Q1863)</f>
        <v/>
      </c>
      <c s="90" t="str">
        <f>IF('S.D.PASTE SHEET'!R1863="","",'S.D.PASTE SHEET'!R1863)</f>
        <v/>
      </c>
      <c s="90" t="str">
        <f>IF('S.D.PASTE SHEET'!S1863="","",'S.D.PASTE SHEET'!S1863)</f>
        <v/>
      </c>
      <c s="90" t="str">
        <f>IF('S.D.PASTE SHEET'!T1863="","",'S.D.PASTE SHEET'!T1863)</f>
        <v/>
      </c>
      <c s="90" t="str">
        <f>IF('S.D.PASTE SHEET'!U1863="","",'S.D.PASTE SHEET'!U1863)</f>
        <v/>
      </c>
      <c s="90" t="str">
        <f>IF('S.D.PASTE SHEET'!V1863="","",'S.D.PASTE SHEET'!V1863)</f>
        <v/>
      </c>
      <c s="90" t="str">
        <f>IF('S.D.PASTE SHEET'!W1863="","",'S.D.PASTE SHEET'!W1863)</f>
        <v/>
      </c>
      <c s="90" t="str">
        <f>IF('S.D.PASTE SHEET'!X1863="","",'S.D.PASTE SHEET'!X1863)</f>
        <v/>
      </c>
      <c s="90" t="str">
        <f>IF('S.D.PASTE SHEET'!Y1863="","",'S.D.PASTE SHEET'!Y1863)</f>
        <v/>
      </c>
      <c s="90" t="str">
        <f>IF('S.D.PASTE SHEET'!Z1863="","",'S.D.PASTE SHEET'!Z1863)</f>
        <v/>
      </c>
      <c s="90" t="str">
        <f>IF('S.D.PASTE SHEET'!AA1863="","",'S.D.PASTE SHEET'!AA1863)</f>
        <v/>
      </c>
      <c s="90" t="str">
        <f>IF('S.D.PASTE SHEET'!AB1863="","",'S.D.PASTE SHEET'!AB1863)</f>
        <v/>
      </c>
      <c s="90" t="str">
        <f>IF('S.D.PASTE SHEET'!AC1863="","",'S.D.PASTE SHEET'!AC1863)</f>
        <v/>
      </c>
      <c s="90" t="str">
        <f>IF('S.D.PASTE SHEET'!AD1863="","",'S.D.PASTE SHEET'!AD1863)</f>
        <v/>
      </c>
      <c s="34"/>
      <c s="32" t="str">
        <f>IF(AK1863="","",IF(AK1863&gt;0,COUNT($AG$2:AG1863),""))</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3" s="32" t="str">
        <f>IF(BC1863="","",IF(BC1863&gt;0,COUNT($AY$2:AY1863),""))</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4" spans="1:66" ht="15.75" customHeight="1">
      <c r="A1864" s="90" t="str">
        <f>IF('S.D.PASTE SHEET'!A1864="","",'S.D.PASTE SHEET'!A1864)</f>
        <v/>
      </c>
      <c s="90" t="str">
        <f>IF('S.D.PASTE SHEET'!B1864="","",'S.D.PASTE SHEET'!B1864)</f>
        <v/>
      </c>
      <c s="90" t="str">
        <f>IF('S.D.PASTE SHEET'!C1864="","",'S.D.PASTE SHEET'!C1864)</f>
        <v/>
      </c>
      <c s="91" t="str">
        <f>IF('S.D.PASTE SHEET'!D1864="","",'S.D.PASTE SHEET'!D1864)</f>
        <v/>
      </c>
      <c s="90" t="str">
        <f>IF('S.D.PASTE SHEET'!E1864="","",UPPER('S.D.PASTE SHEET'!E1864))</f>
        <v/>
      </c>
      <c s="90" t="str">
        <f>IF('S.D.PASTE SHEET'!F1864="","",'S.D.PASTE SHEET'!F1864)</f>
        <v/>
      </c>
      <c s="90" t="str">
        <f>IF('S.D.PASTE SHEET'!G1864="","",UPPER('S.D.PASTE SHEET'!G1864))</f>
        <v/>
      </c>
      <c s="90" t="str">
        <f>IF('S.D.PASTE SHEET'!H1864="","",UPPER('S.D.PASTE SHEET'!H1864))</f>
        <v/>
      </c>
      <c s="90" t="str">
        <f>IF('S.D.PASTE SHEET'!I1864="","",'S.D.PASTE SHEET'!I1864)</f>
        <v/>
      </c>
      <c s="91" t="str">
        <f>IF('S.D.PASTE SHEET'!J1864="","",'S.D.PASTE SHEET'!J1864)</f>
        <v/>
      </c>
      <c s="90" t="str">
        <f>IF('S.D.PASTE SHEET'!K1864="","",'S.D.PASTE SHEET'!K1864)</f>
        <v/>
      </c>
      <c s="90" t="str">
        <f>IF('S.D.PASTE SHEET'!L1864="","",'S.D.PASTE SHEET'!L1864)</f>
        <v/>
      </c>
      <c s="90" t="str">
        <f>IF('S.D.PASTE SHEET'!M1864="","",'S.D.PASTE SHEET'!M1864)</f>
        <v/>
      </c>
      <c s="90" t="str">
        <f>IF('S.D.PASTE SHEET'!N1864="","",'S.D.PASTE SHEET'!N1864)</f>
        <v/>
      </c>
      <c s="90" t="str">
        <f>IF('S.D.PASTE SHEET'!O1864="","",'S.D.PASTE SHEET'!O1864)</f>
        <v/>
      </c>
      <c s="90" t="str">
        <f>IF('S.D.PASTE SHEET'!P1864="","",'S.D.PASTE SHEET'!P1864)</f>
        <v/>
      </c>
      <c s="90" t="str">
        <f>IF('S.D.PASTE SHEET'!Q1864="","",'S.D.PASTE SHEET'!Q1864)</f>
        <v/>
      </c>
      <c s="90" t="str">
        <f>IF('S.D.PASTE SHEET'!R1864="","",'S.D.PASTE SHEET'!R1864)</f>
        <v/>
      </c>
      <c s="90" t="str">
        <f>IF('S.D.PASTE SHEET'!S1864="","",'S.D.PASTE SHEET'!S1864)</f>
        <v/>
      </c>
      <c s="90" t="str">
        <f>IF('S.D.PASTE SHEET'!T1864="","",'S.D.PASTE SHEET'!T1864)</f>
        <v/>
      </c>
      <c s="90" t="str">
        <f>IF('S.D.PASTE SHEET'!U1864="","",'S.D.PASTE SHEET'!U1864)</f>
        <v/>
      </c>
      <c s="90" t="str">
        <f>IF('S.D.PASTE SHEET'!V1864="","",'S.D.PASTE SHEET'!V1864)</f>
        <v/>
      </c>
      <c s="90" t="str">
        <f>IF('S.D.PASTE SHEET'!W1864="","",'S.D.PASTE SHEET'!W1864)</f>
        <v/>
      </c>
      <c s="90" t="str">
        <f>IF('S.D.PASTE SHEET'!X1864="","",'S.D.PASTE SHEET'!X1864)</f>
        <v/>
      </c>
      <c s="90" t="str">
        <f>IF('S.D.PASTE SHEET'!Y1864="","",'S.D.PASTE SHEET'!Y1864)</f>
        <v/>
      </c>
      <c s="90" t="str">
        <f>IF('S.D.PASTE SHEET'!Z1864="","",'S.D.PASTE SHEET'!Z1864)</f>
        <v/>
      </c>
      <c s="90" t="str">
        <f>IF('S.D.PASTE SHEET'!AA1864="","",'S.D.PASTE SHEET'!AA1864)</f>
        <v/>
      </c>
      <c s="90" t="str">
        <f>IF('S.D.PASTE SHEET'!AB1864="","",'S.D.PASTE SHEET'!AB1864)</f>
        <v/>
      </c>
      <c s="90" t="str">
        <f>IF('S.D.PASTE SHEET'!AC1864="","",'S.D.PASTE SHEET'!AC1864)</f>
        <v/>
      </c>
      <c s="90" t="str">
        <f>IF('S.D.PASTE SHEET'!AD1864="","",'S.D.PASTE SHEET'!AD1864)</f>
        <v/>
      </c>
      <c s="34"/>
      <c s="32" t="str">
        <f>IF(AK1864="","",IF(AK1864&gt;0,COUNT($AG$2:AG1864),""))</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4" s="32" t="str">
        <f>IF(BC1864="","",IF(BC1864&gt;0,COUNT($AY$2:AY1864),""))</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5" spans="1:66" ht="15.75" customHeight="1">
      <c r="A1865" s="90" t="str">
        <f>IF('S.D.PASTE SHEET'!A1865="","",'S.D.PASTE SHEET'!A1865)</f>
        <v/>
      </c>
      <c s="90" t="str">
        <f>IF('S.D.PASTE SHEET'!B1865="","",'S.D.PASTE SHEET'!B1865)</f>
        <v/>
      </c>
      <c s="90" t="str">
        <f>IF('S.D.PASTE SHEET'!C1865="","",'S.D.PASTE SHEET'!C1865)</f>
        <v/>
      </c>
      <c s="91" t="str">
        <f>IF('S.D.PASTE SHEET'!D1865="","",'S.D.PASTE SHEET'!D1865)</f>
        <v/>
      </c>
      <c s="90" t="str">
        <f>IF('S.D.PASTE SHEET'!E1865="","",UPPER('S.D.PASTE SHEET'!E1865))</f>
        <v/>
      </c>
      <c s="90" t="str">
        <f>IF('S.D.PASTE SHEET'!F1865="","",'S.D.PASTE SHEET'!F1865)</f>
        <v/>
      </c>
      <c s="90" t="str">
        <f>IF('S.D.PASTE SHEET'!G1865="","",UPPER('S.D.PASTE SHEET'!G1865))</f>
        <v/>
      </c>
      <c s="90" t="str">
        <f>IF('S.D.PASTE SHEET'!H1865="","",UPPER('S.D.PASTE SHEET'!H1865))</f>
        <v/>
      </c>
      <c s="90" t="str">
        <f>IF('S.D.PASTE SHEET'!I1865="","",'S.D.PASTE SHEET'!I1865)</f>
        <v/>
      </c>
      <c s="91" t="str">
        <f>IF('S.D.PASTE SHEET'!J1865="","",'S.D.PASTE SHEET'!J1865)</f>
        <v/>
      </c>
      <c s="90" t="str">
        <f>IF('S.D.PASTE SHEET'!K1865="","",'S.D.PASTE SHEET'!K1865)</f>
        <v/>
      </c>
      <c s="90" t="str">
        <f>IF('S.D.PASTE SHEET'!L1865="","",'S.D.PASTE SHEET'!L1865)</f>
        <v/>
      </c>
      <c s="90" t="str">
        <f>IF('S.D.PASTE SHEET'!M1865="","",'S.D.PASTE SHEET'!M1865)</f>
        <v/>
      </c>
      <c s="90" t="str">
        <f>IF('S.D.PASTE SHEET'!N1865="","",'S.D.PASTE SHEET'!N1865)</f>
        <v/>
      </c>
      <c s="90" t="str">
        <f>IF('S.D.PASTE SHEET'!O1865="","",'S.D.PASTE SHEET'!O1865)</f>
        <v/>
      </c>
      <c s="90" t="str">
        <f>IF('S.D.PASTE SHEET'!P1865="","",'S.D.PASTE SHEET'!P1865)</f>
        <v/>
      </c>
      <c s="90" t="str">
        <f>IF('S.D.PASTE SHEET'!Q1865="","",'S.D.PASTE SHEET'!Q1865)</f>
        <v/>
      </c>
      <c s="90" t="str">
        <f>IF('S.D.PASTE SHEET'!R1865="","",'S.D.PASTE SHEET'!R1865)</f>
        <v/>
      </c>
      <c s="90" t="str">
        <f>IF('S.D.PASTE SHEET'!S1865="","",'S.D.PASTE SHEET'!S1865)</f>
        <v/>
      </c>
      <c s="90" t="str">
        <f>IF('S.D.PASTE SHEET'!T1865="","",'S.D.PASTE SHEET'!T1865)</f>
        <v/>
      </c>
      <c s="90" t="str">
        <f>IF('S.D.PASTE SHEET'!U1865="","",'S.D.PASTE SHEET'!U1865)</f>
        <v/>
      </c>
      <c s="90" t="str">
        <f>IF('S.D.PASTE SHEET'!V1865="","",'S.D.PASTE SHEET'!V1865)</f>
        <v/>
      </c>
      <c s="90" t="str">
        <f>IF('S.D.PASTE SHEET'!W1865="","",'S.D.PASTE SHEET'!W1865)</f>
        <v/>
      </c>
      <c s="90" t="str">
        <f>IF('S.D.PASTE SHEET'!X1865="","",'S.D.PASTE SHEET'!X1865)</f>
        <v/>
      </c>
      <c s="90" t="str">
        <f>IF('S.D.PASTE SHEET'!Y1865="","",'S.D.PASTE SHEET'!Y1865)</f>
        <v/>
      </c>
      <c s="90" t="str">
        <f>IF('S.D.PASTE SHEET'!Z1865="","",'S.D.PASTE SHEET'!Z1865)</f>
        <v/>
      </c>
      <c s="90" t="str">
        <f>IF('S.D.PASTE SHEET'!AA1865="","",'S.D.PASTE SHEET'!AA1865)</f>
        <v/>
      </c>
      <c s="90" t="str">
        <f>IF('S.D.PASTE SHEET'!AB1865="","",'S.D.PASTE SHEET'!AB1865)</f>
        <v/>
      </c>
      <c s="90" t="str">
        <f>IF('S.D.PASTE SHEET'!AC1865="","",'S.D.PASTE SHEET'!AC1865)</f>
        <v/>
      </c>
      <c s="90" t="str">
        <f>IF('S.D.PASTE SHEET'!AD1865="","",'S.D.PASTE SHEET'!AD1865)</f>
        <v/>
      </c>
      <c s="34"/>
      <c s="32" t="str">
        <f>IF(AK1865="","",IF(AK1865&gt;0,COUNT($AG$2:AG1865),""))</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5" s="32" t="str">
        <f>IF(BC1865="","",IF(BC1865&gt;0,COUNT($AY$2:AY1865),""))</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6" spans="1:66" ht="15.75" customHeight="1">
      <c r="A1866" s="90" t="str">
        <f>IF('S.D.PASTE SHEET'!A1866="","",'S.D.PASTE SHEET'!A1866)</f>
        <v/>
      </c>
      <c s="90" t="str">
        <f>IF('S.D.PASTE SHEET'!B1866="","",'S.D.PASTE SHEET'!B1866)</f>
        <v/>
      </c>
      <c s="90" t="str">
        <f>IF('S.D.PASTE SHEET'!C1866="","",'S.D.PASTE SHEET'!C1866)</f>
        <v/>
      </c>
      <c s="91" t="str">
        <f>IF('S.D.PASTE SHEET'!D1866="","",'S.D.PASTE SHEET'!D1866)</f>
        <v/>
      </c>
      <c s="90" t="str">
        <f>IF('S.D.PASTE SHEET'!E1866="","",UPPER('S.D.PASTE SHEET'!E1866))</f>
        <v/>
      </c>
      <c s="90" t="str">
        <f>IF('S.D.PASTE SHEET'!F1866="","",'S.D.PASTE SHEET'!F1866)</f>
        <v/>
      </c>
      <c s="90" t="str">
        <f>IF('S.D.PASTE SHEET'!G1866="","",UPPER('S.D.PASTE SHEET'!G1866))</f>
        <v/>
      </c>
      <c s="90" t="str">
        <f>IF('S.D.PASTE SHEET'!H1866="","",UPPER('S.D.PASTE SHEET'!H1866))</f>
        <v/>
      </c>
      <c s="90" t="str">
        <f>IF('S.D.PASTE SHEET'!I1866="","",'S.D.PASTE SHEET'!I1866)</f>
        <v/>
      </c>
      <c s="91" t="str">
        <f>IF('S.D.PASTE SHEET'!J1866="","",'S.D.PASTE SHEET'!J1866)</f>
        <v/>
      </c>
      <c s="90" t="str">
        <f>IF('S.D.PASTE SHEET'!K1866="","",'S.D.PASTE SHEET'!K1866)</f>
        <v/>
      </c>
      <c s="90" t="str">
        <f>IF('S.D.PASTE SHEET'!L1866="","",'S.D.PASTE SHEET'!L1866)</f>
        <v/>
      </c>
      <c s="90" t="str">
        <f>IF('S.D.PASTE SHEET'!M1866="","",'S.D.PASTE SHEET'!M1866)</f>
        <v/>
      </c>
      <c s="90" t="str">
        <f>IF('S.D.PASTE SHEET'!N1866="","",'S.D.PASTE SHEET'!N1866)</f>
        <v/>
      </c>
      <c s="90" t="str">
        <f>IF('S.D.PASTE SHEET'!O1866="","",'S.D.PASTE SHEET'!O1866)</f>
        <v/>
      </c>
      <c s="90" t="str">
        <f>IF('S.D.PASTE SHEET'!P1866="","",'S.D.PASTE SHEET'!P1866)</f>
        <v/>
      </c>
      <c s="90" t="str">
        <f>IF('S.D.PASTE SHEET'!Q1866="","",'S.D.PASTE SHEET'!Q1866)</f>
        <v/>
      </c>
      <c s="90" t="str">
        <f>IF('S.D.PASTE SHEET'!R1866="","",'S.D.PASTE SHEET'!R1866)</f>
        <v/>
      </c>
      <c s="90" t="str">
        <f>IF('S.D.PASTE SHEET'!S1866="","",'S.D.PASTE SHEET'!S1866)</f>
        <v/>
      </c>
      <c s="90" t="str">
        <f>IF('S.D.PASTE SHEET'!T1866="","",'S.D.PASTE SHEET'!T1866)</f>
        <v/>
      </c>
      <c s="90" t="str">
        <f>IF('S.D.PASTE SHEET'!U1866="","",'S.D.PASTE SHEET'!U1866)</f>
        <v/>
      </c>
      <c s="90" t="str">
        <f>IF('S.D.PASTE SHEET'!V1866="","",'S.D.PASTE SHEET'!V1866)</f>
        <v/>
      </c>
      <c s="90" t="str">
        <f>IF('S.D.PASTE SHEET'!W1866="","",'S.D.PASTE SHEET'!W1866)</f>
        <v/>
      </c>
      <c s="90" t="str">
        <f>IF('S.D.PASTE SHEET'!X1866="","",'S.D.PASTE SHEET'!X1866)</f>
        <v/>
      </c>
      <c s="90" t="str">
        <f>IF('S.D.PASTE SHEET'!Y1866="","",'S.D.PASTE SHEET'!Y1866)</f>
        <v/>
      </c>
      <c s="90" t="str">
        <f>IF('S.D.PASTE SHEET'!Z1866="","",'S.D.PASTE SHEET'!Z1866)</f>
        <v/>
      </c>
      <c s="90" t="str">
        <f>IF('S.D.PASTE SHEET'!AA1866="","",'S.D.PASTE SHEET'!AA1866)</f>
        <v/>
      </c>
      <c s="90" t="str">
        <f>IF('S.D.PASTE SHEET'!AB1866="","",'S.D.PASTE SHEET'!AB1866)</f>
        <v/>
      </c>
      <c s="90" t="str">
        <f>IF('S.D.PASTE SHEET'!AC1866="","",'S.D.PASTE SHEET'!AC1866)</f>
        <v/>
      </c>
      <c s="90" t="str">
        <f>IF('S.D.PASTE SHEET'!AD1866="","",'S.D.PASTE SHEET'!AD1866)</f>
        <v/>
      </c>
      <c s="34"/>
      <c s="32" t="str">
        <f>IF(AK1866="","",IF(AK1866&gt;0,COUNT($AG$2:AG1866),""))</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6" s="32" t="str">
        <f>IF(BC1866="","",IF(BC1866&gt;0,COUNT($AY$2:AY1866),""))</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7" spans="1:66" ht="15.75" customHeight="1">
      <c r="A1867" s="90" t="str">
        <f>IF('S.D.PASTE SHEET'!A1867="","",'S.D.PASTE SHEET'!A1867)</f>
        <v/>
      </c>
      <c s="90" t="str">
        <f>IF('S.D.PASTE SHEET'!B1867="","",'S.D.PASTE SHEET'!B1867)</f>
        <v/>
      </c>
      <c s="90" t="str">
        <f>IF('S.D.PASTE SHEET'!C1867="","",'S.D.PASTE SHEET'!C1867)</f>
        <v/>
      </c>
      <c s="91" t="str">
        <f>IF('S.D.PASTE SHEET'!D1867="","",'S.D.PASTE SHEET'!D1867)</f>
        <v/>
      </c>
      <c s="90" t="str">
        <f>IF('S.D.PASTE SHEET'!E1867="","",UPPER('S.D.PASTE SHEET'!E1867))</f>
        <v/>
      </c>
      <c s="90" t="str">
        <f>IF('S.D.PASTE SHEET'!F1867="","",'S.D.PASTE SHEET'!F1867)</f>
        <v/>
      </c>
      <c s="90" t="str">
        <f>IF('S.D.PASTE SHEET'!G1867="","",UPPER('S.D.PASTE SHEET'!G1867))</f>
        <v/>
      </c>
      <c s="90" t="str">
        <f>IF('S.D.PASTE SHEET'!H1867="","",UPPER('S.D.PASTE SHEET'!H1867))</f>
        <v/>
      </c>
      <c s="90" t="str">
        <f>IF('S.D.PASTE SHEET'!I1867="","",'S.D.PASTE SHEET'!I1867)</f>
        <v/>
      </c>
      <c s="91" t="str">
        <f>IF('S.D.PASTE SHEET'!J1867="","",'S.D.PASTE SHEET'!J1867)</f>
        <v/>
      </c>
      <c s="90" t="str">
        <f>IF('S.D.PASTE SHEET'!K1867="","",'S.D.PASTE SHEET'!K1867)</f>
        <v/>
      </c>
      <c s="90" t="str">
        <f>IF('S.D.PASTE SHEET'!L1867="","",'S.D.PASTE SHEET'!L1867)</f>
        <v/>
      </c>
      <c s="90" t="str">
        <f>IF('S.D.PASTE SHEET'!M1867="","",'S.D.PASTE SHEET'!M1867)</f>
        <v/>
      </c>
      <c s="90" t="str">
        <f>IF('S.D.PASTE SHEET'!N1867="","",'S.D.PASTE SHEET'!N1867)</f>
        <v/>
      </c>
      <c s="90" t="str">
        <f>IF('S.D.PASTE SHEET'!O1867="","",'S.D.PASTE SHEET'!O1867)</f>
        <v/>
      </c>
      <c s="90" t="str">
        <f>IF('S.D.PASTE SHEET'!P1867="","",'S.D.PASTE SHEET'!P1867)</f>
        <v/>
      </c>
      <c s="90" t="str">
        <f>IF('S.D.PASTE SHEET'!Q1867="","",'S.D.PASTE SHEET'!Q1867)</f>
        <v/>
      </c>
      <c s="90" t="str">
        <f>IF('S.D.PASTE SHEET'!R1867="","",'S.D.PASTE SHEET'!R1867)</f>
        <v/>
      </c>
      <c s="90" t="str">
        <f>IF('S.D.PASTE SHEET'!S1867="","",'S.D.PASTE SHEET'!S1867)</f>
        <v/>
      </c>
      <c s="90" t="str">
        <f>IF('S.D.PASTE SHEET'!T1867="","",'S.D.PASTE SHEET'!T1867)</f>
        <v/>
      </c>
      <c s="90" t="str">
        <f>IF('S.D.PASTE SHEET'!U1867="","",'S.D.PASTE SHEET'!U1867)</f>
        <v/>
      </c>
      <c s="90" t="str">
        <f>IF('S.D.PASTE SHEET'!V1867="","",'S.D.PASTE SHEET'!V1867)</f>
        <v/>
      </c>
      <c s="90" t="str">
        <f>IF('S.D.PASTE SHEET'!W1867="","",'S.D.PASTE SHEET'!W1867)</f>
        <v/>
      </c>
      <c s="90" t="str">
        <f>IF('S.D.PASTE SHEET'!X1867="","",'S.D.PASTE SHEET'!X1867)</f>
        <v/>
      </c>
      <c s="90" t="str">
        <f>IF('S.D.PASTE SHEET'!Y1867="","",'S.D.PASTE SHEET'!Y1867)</f>
        <v/>
      </c>
      <c s="90" t="str">
        <f>IF('S.D.PASTE SHEET'!Z1867="","",'S.D.PASTE SHEET'!Z1867)</f>
        <v/>
      </c>
      <c s="90" t="str">
        <f>IF('S.D.PASTE SHEET'!AA1867="","",'S.D.PASTE SHEET'!AA1867)</f>
        <v/>
      </c>
      <c s="90" t="str">
        <f>IF('S.D.PASTE SHEET'!AB1867="","",'S.D.PASTE SHEET'!AB1867)</f>
        <v/>
      </c>
      <c s="90" t="str">
        <f>IF('S.D.PASTE SHEET'!AC1867="","",'S.D.PASTE SHEET'!AC1867)</f>
        <v/>
      </c>
      <c s="90" t="str">
        <f>IF('S.D.PASTE SHEET'!AD1867="","",'S.D.PASTE SHEET'!AD1867)</f>
        <v/>
      </c>
      <c s="34"/>
      <c s="32" t="str">
        <f>IF(AK1867="","",IF(AK1867&gt;0,COUNT($AG$2:AG1867),""))</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7" s="32" t="str">
        <f>IF(BC1867="","",IF(BC1867&gt;0,COUNT($AY$2:AY1867),""))</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8" spans="1:66" ht="15.75" customHeight="1">
      <c r="A1868" s="90" t="str">
        <f>IF('S.D.PASTE SHEET'!A1868="","",'S.D.PASTE SHEET'!A1868)</f>
        <v/>
      </c>
      <c s="90" t="str">
        <f>IF('S.D.PASTE SHEET'!B1868="","",'S.D.PASTE SHEET'!B1868)</f>
        <v/>
      </c>
      <c s="90" t="str">
        <f>IF('S.D.PASTE SHEET'!C1868="","",'S.D.PASTE SHEET'!C1868)</f>
        <v/>
      </c>
      <c s="91" t="str">
        <f>IF('S.D.PASTE SHEET'!D1868="","",'S.D.PASTE SHEET'!D1868)</f>
        <v/>
      </c>
      <c s="90" t="str">
        <f>IF('S.D.PASTE SHEET'!E1868="","",UPPER('S.D.PASTE SHEET'!E1868))</f>
        <v/>
      </c>
      <c s="90" t="str">
        <f>IF('S.D.PASTE SHEET'!F1868="","",'S.D.PASTE SHEET'!F1868)</f>
        <v/>
      </c>
      <c s="90" t="str">
        <f>IF('S.D.PASTE SHEET'!G1868="","",UPPER('S.D.PASTE SHEET'!G1868))</f>
        <v/>
      </c>
      <c s="90" t="str">
        <f>IF('S.D.PASTE SHEET'!H1868="","",UPPER('S.D.PASTE SHEET'!H1868))</f>
        <v/>
      </c>
      <c s="90" t="str">
        <f>IF('S.D.PASTE SHEET'!I1868="","",'S.D.PASTE SHEET'!I1868)</f>
        <v/>
      </c>
      <c s="91" t="str">
        <f>IF('S.D.PASTE SHEET'!J1868="","",'S.D.PASTE SHEET'!J1868)</f>
        <v/>
      </c>
      <c s="90" t="str">
        <f>IF('S.D.PASTE SHEET'!K1868="","",'S.D.PASTE SHEET'!K1868)</f>
        <v/>
      </c>
      <c s="90" t="str">
        <f>IF('S.D.PASTE SHEET'!L1868="","",'S.D.PASTE SHEET'!L1868)</f>
        <v/>
      </c>
      <c s="90" t="str">
        <f>IF('S.D.PASTE SHEET'!M1868="","",'S.D.PASTE SHEET'!M1868)</f>
        <v/>
      </c>
      <c s="90" t="str">
        <f>IF('S.D.PASTE SHEET'!N1868="","",'S.D.PASTE SHEET'!N1868)</f>
        <v/>
      </c>
      <c s="90" t="str">
        <f>IF('S.D.PASTE SHEET'!O1868="","",'S.D.PASTE SHEET'!O1868)</f>
        <v/>
      </c>
      <c s="90" t="str">
        <f>IF('S.D.PASTE SHEET'!P1868="","",'S.D.PASTE SHEET'!P1868)</f>
        <v/>
      </c>
      <c s="90" t="str">
        <f>IF('S.D.PASTE SHEET'!Q1868="","",'S.D.PASTE SHEET'!Q1868)</f>
        <v/>
      </c>
      <c s="90" t="str">
        <f>IF('S.D.PASTE SHEET'!R1868="","",'S.D.PASTE SHEET'!R1868)</f>
        <v/>
      </c>
      <c s="90" t="str">
        <f>IF('S.D.PASTE SHEET'!S1868="","",'S.D.PASTE SHEET'!S1868)</f>
        <v/>
      </c>
      <c s="90" t="str">
        <f>IF('S.D.PASTE SHEET'!T1868="","",'S.D.PASTE SHEET'!T1868)</f>
        <v/>
      </c>
      <c s="90" t="str">
        <f>IF('S.D.PASTE SHEET'!U1868="","",'S.D.PASTE SHEET'!U1868)</f>
        <v/>
      </c>
      <c s="90" t="str">
        <f>IF('S.D.PASTE SHEET'!V1868="","",'S.D.PASTE SHEET'!V1868)</f>
        <v/>
      </c>
      <c s="90" t="str">
        <f>IF('S.D.PASTE SHEET'!W1868="","",'S.D.PASTE SHEET'!W1868)</f>
        <v/>
      </c>
      <c s="90" t="str">
        <f>IF('S.D.PASTE SHEET'!X1868="","",'S.D.PASTE SHEET'!X1868)</f>
        <v/>
      </c>
      <c s="90" t="str">
        <f>IF('S.D.PASTE SHEET'!Y1868="","",'S.D.PASTE SHEET'!Y1868)</f>
        <v/>
      </c>
      <c s="90" t="str">
        <f>IF('S.D.PASTE SHEET'!Z1868="","",'S.D.PASTE SHEET'!Z1868)</f>
        <v/>
      </c>
      <c s="90" t="str">
        <f>IF('S.D.PASTE SHEET'!AA1868="","",'S.D.PASTE SHEET'!AA1868)</f>
        <v/>
      </c>
      <c s="90" t="str">
        <f>IF('S.D.PASTE SHEET'!AB1868="","",'S.D.PASTE SHEET'!AB1868)</f>
        <v/>
      </c>
      <c s="90" t="str">
        <f>IF('S.D.PASTE SHEET'!AC1868="","",'S.D.PASTE SHEET'!AC1868)</f>
        <v/>
      </c>
      <c s="90" t="str">
        <f>IF('S.D.PASTE SHEET'!AD1868="","",'S.D.PASTE SHEET'!AD1868)</f>
        <v/>
      </c>
      <c s="34"/>
      <c s="32" t="str">
        <f>IF(AK1868="","",IF(AK1868&gt;0,COUNT($AG$2:AG1868),""))</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8" s="32" t="str">
        <f>IF(BC1868="","",IF(BC1868&gt;0,COUNT($AY$2:AY1868),""))</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69" spans="1:66" ht="15.75" customHeight="1">
      <c r="A1869" s="90" t="str">
        <f>IF('S.D.PASTE SHEET'!A1869="","",'S.D.PASTE SHEET'!A1869)</f>
        <v/>
      </c>
      <c s="90" t="str">
        <f>IF('S.D.PASTE SHEET'!B1869="","",'S.D.PASTE SHEET'!B1869)</f>
        <v/>
      </c>
      <c s="90" t="str">
        <f>IF('S.D.PASTE SHEET'!C1869="","",'S.D.PASTE SHEET'!C1869)</f>
        <v/>
      </c>
      <c s="91" t="str">
        <f>IF('S.D.PASTE SHEET'!D1869="","",'S.D.PASTE SHEET'!D1869)</f>
        <v/>
      </c>
      <c s="90" t="str">
        <f>IF('S.D.PASTE SHEET'!E1869="","",UPPER('S.D.PASTE SHEET'!E1869))</f>
        <v/>
      </c>
      <c s="90" t="str">
        <f>IF('S.D.PASTE SHEET'!F1869="","",'S.D.PASTE SHEET'!F1869)</f>
        <v/>
      </c>
      <c s="90" t="str">
        <f>IF('S.D.PASTE SHEET'!G1869="","",UPPER('S.D.PASTE SHEET'!G1869))</f>
        <v/>
      </c>
      <c s="90" t="str">
        <f>IF('S.D.PASTE SHEET'!H1869="","",UPPER('S.D.PASTE SHEET'!H1869))</f>
        <v/>
      </c>
      <c s="90" t="str">
        <f>IF('S.D.PASTE SHEET'!I1869="","",'S.D.PASTE SHEET'!I1869)</f>
        <v/>
      </c>
      <c s="91" t="str">
        <f>IF('S.D.PASTE SHEET'!J1869="","",'S.D.PASTE SHEET'!J1869)</f>
        <v/>
      </c>
      <c s="90" t="str">
        <f>IF('S.D.PASTE SHEET'!K1869="","",'S.D.PASTE SHEET'!K1869)</f>
        <v/>
      </c>
      <c s="90" t="str">
        <f>IF('S.D.PASTE SHEET'!L1869="","",'S.D.PASTE SHEET'!L1869)</f>
        <v/>
      </c>
      <c s="90" t="str">
        <f>IF('S.D.PASTE SHEET'!M1869="","",'S.D.PASTE SHEET'!M1869)</f>
        <v/>
      </c>
      <c s="90" t="str">
        <f>IF('S.D.PASTE SHEET'!N1869="","",'S.D.PASTE SHEET'!N1869)</f>
        <v/>
      </c>
      <c s="90" t="str">
        <f>IF('S.D.PASTE SHEET'!O1869="","",'S.D.PASTE SHEET'!O1869)</f>
        <v/>
      </c>
      <c s="90" t="str">
        <f>IF('S.D.PASTE SHEET'!P1869="","",'S.D.PASTE SHEET'!P1869)</f>
        <v/>
      </c>
      <c s="90" t="str">
        <f>IF('S.D.PASTE SHEET'!Q1869="","",'S.D.PASTE SHEET'!Q1869)</f>
        <v/>
      </c>
      <c s="90" t="str">
        <f>IF('S.D.PASTE SHEET'!R1869="","",'S.D.PASTE SHEET'!R1869)</f>
        <v/>
      </c>
      <c s="90" t="str">
        <f>IF('S.D.PASTE SHEET'!S1869="","",'S.D.PASTE SHEET'!S1869)</f>
        <v/>
      </c>
      <c s="90" t="str">
        <f>IF('S.D.PASTE SHEET'!T1869="","",'S.D.PASTE SHEET'!T1869)</f>
        <v/>
      </c>
      <c s="90" t="str">
        <f>IF('S.D.PASTE SHEET'!U1869="","",'S.D.PASTE SHEET'!U1869)</f>
        <v/>
      </c>
      <c s="90" t="str">
        <f>IF('S.D.PASTE SHEET'!V1869="","",'S.D.PASTE SHEET'!V1869)</f>
        <v/>
      </c>
      <c s="90" t="str">
        <f>IF('S.D.PASTE SHEET'!W1869="","",'S.D.PASTE SHEET'!W1869)</f>
        <v/>
      </c>
      <c s="90" t="str">
        <f>IF('S.D.PASTE SHEET'!X1869="","",'S.D.PASTE SHEET'!X1869)</f>
        <v/>
      </c>
      <c s="90" t="str">
        <f>IF('S.D.PASTE SHEET'!Y1869="","",'S.D.PASTE SHEET'!Y1869)</f>
        <v/>
      </c>
      <c s="90" t="str">
        <f>IF('S.D.PASTE SHEET'!Z1869="","",'S.D.PASTE SHEET'!Z1869)</f>
        <v/>
      </c>
      <c s="90" t="str">
        <f>IF('S.D.PASTE SHEET'!AA1869="","",'S.D.PASTE SHEET'!AA1869)</f>
        <v/>
      </c>
      <c s="90" t="str">
        <f>IF('S.D.PASTE SHEET'!AB1869="","",'S.D.PASTE SHEET'!AB1869)</f>
        <v/>
      </c>
      <c s="90" t="str">
        <f>IF('S.D.PASTE SHEET'!AC1869="","",'S.D.PASTE SHEET'!AC1869)</f>
        <v/>
      </c>
      <c s="90" t="str">
        <f>IF('S.D.PASTE SHEET'!AD1869="","",'S.D.PASTE SHEET'!AD1869)</f>
        <v/>
      </c>
      <c s="34"/>
      <c s="32" t="str">
        <f>IF(AK1869="","",IF(AK1869&gt;0,COUNT($AG$2:AG1869),""))</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69" s="32" t="str">
        <f>IF(BC1869="","",IF(BC1869&gt;0,COUNT($AY$2:AY1869),""))</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70" spans="1:66" ht="15.75" customHeight="1">
      <c r="A1870" s="90" t="str">
        <f>IF('S.D.PASTE SHEET'!A1870="","",'S.D.PASTE SHEET'!A1870)</f>
        <v/>
      </c>
      <c s="90" t="str">
        <f>IF('S.D.PASTE SHEET'!B1870="","",'S.D.PASTE SHEET'!B1870)</f>
        <v/>
      </c>
      <c s="90" t="str">
        <f>IF('S.D.PASTE SHEET'!C1870="","",'S.D.PASTE SHEET'!C1870)</f>
        <v/>
      </c>
      <c s="91" t="str">
        <f>IF('S.D.PASTE SHEET'!D1870="","",'S.D.PASTE SHEET'!D1870)</f>
        <v/>
      </c>
      <c s="90" t="str">
        <f>IF('S.D.PASTE SHEET'!E1870="","",UPPER('S.D.PASTE SHEET'!E1870))</f>
        <v/>
      </c>
      <c s="90" t="str">
        <f>IF('S.D.PASTE SHEET'!F1870="","",'S.D.PASTE SHEET'!F1870)</f>
        <v/>
      </c>
      <c s="90" t="str">
        <f>IF('S.D.PASTE SHEET'!G1870="","",UPPER('S.D.PASTE SHEET'!G1870))</f>
        <v/>
      </c>
      <c s="90" t="str">
        <f>IF('S.D.PASTE SHEET'!H1870="","",UPPER('S.D.PASTE SHEET'!H1870))</f>
        <v/>
      </c>
      <c s="90" t="str">
        <f>IF('S.D.PASTE SHEET'!I1870="","",'S.D.PASTE SHEET'!I1870)</f>
        <v/>
      </c>
      <c s="91" t="str">
        <f>IF('S.D.PASTE SHEET'!J1870="","",'S.D.PASTE SHEET'!J1870)</f>
        <v/>
      </c>
      <c s="90" t="str">
        <f>IF('S.D.PASTE SHEET'!K1870="","",'S.D.PASTE SHEET'!K1870)</f>
        <v/>
      </c>
      <c s="90" t="str">
        <f>IF('S.D.PASTE SHEET'!L1870="","",'S.D.PASTE SHEET'!L1870)</f>
        <v/>
      </c>
      <c s="90" t="str">
        <f>IF('S.D.PASTE SHEET'!M1870="","",'S.D.PASTE SHEET'!M1870)</f>
        <v/>
      </c>
      <c s="90" t="str">
        <f>IF('S.D.PASTE SHEET'!N1870="","",'S.D.PASTE SHEET'!N1870)</f>
        <v/>
      </c>
      <c s="90" t="str">
        <f>IF('S.D.PASTE SHEET'!O1870="","",'S.D.PASTE SHEET'!O1870)</f>
        <v/>
      </c>
      <c s="90" t="str">
        <f>IF('S.D.PASTE SHEET'!P1870="","",'S.D.PASTE SHEET'!P1870)</f>
        <v/>
      </c>
      <c s="90" t="str">
        <f>IF('S.D.PASTE SHEET'!Q1870="","",'S.D.PASTE SHEET'!Q1870)</f>
        <v/>
      </c>
      <c s="90" t="str">
        <f>IF('S.D.PASTE SHEET'!R1870="","",'S.D.PASTE SHEET'!R1870)</f>
        <v/>
      </c>
      <c s="90" t="str">
        <f>IF('S.D.PASTE SHEET'!S1870="","",'S.D.PASTE SHEET'!S1870)</f>
        <v/>
      </c>
      <c s="90" t="str">
        <f>IF('S.D.PASTE SHEET'!T1870="","",'S.D.PASTE SHEET'!T1870)</f>
        <v/>
      </c>
      <c s="90" t="str">
        <f>IF('S.D.PASTE SHEET'!U1870="","",'S.D.PASTE SHEET'!U1870)</f>
        <v/>
      </c>
      <c s="90" t="str">
        <f>IF('S.D.PASTE SHEET'!V1870="","",'S.D.PASTE SHEET'!V1870)</f>
        <v/>
      </c>
      <c s="90" t="str">
        <f>IF('S.D.PASTE SHEET'!W1870="","",'S.D.PASTE SHEET'!W1870)</f>
        <v/>
      </c>
      <c s="90" t="str">
        <f>IF('S.D.PASTE SHEET'!X1870="","",'S.D.PASTE SHEET'!X1870)</f>
        <v/>
      </c>
      <c s="90" t="str">
        <f>IF('S.D.PASTE SHEET'!Y1870="","",'S.D.PASTE SHEET'!Y1870)</f>
        <v/>
      </c>
      <c s="90" t="str">
        <f>IF('S.D.PASTE SHEET'!Z1870="","",'S.D.PASTE SHEET'!Z1870)</f>
        <v/>
      </c>
      <c s="90" t="str">
        <f>IF('S.D.PASTE SHEET'!AA1870="","",'S.D.PASTE SHEET'!AA1870)</f>
        <v/>
      </c>
      <c s="90" t="str">
        <f>IF('S.D.PASTE SHEET'!AB1870="","",'S.D.PASTE SHEET'!AB1870)</f>
        <v/>
      </c>
      <c s="90" t="str">
        <f>IF('S.D.PASTE SHEET'!AC1870="","",'S.D.PASTE SHEET'!AC1870)</f>
        <v/>
      </c>
      <c s="90" t="str">
        <f>IF('S.D.PASTE SHEET'!AD1870="","",'S.D.PASTE SHEET'!AD1870)</f>
        <v/>
      </c>
      <c s="34"/>
      <c s="32" t="str">
        <f>IF(AK1870="","",IF(AK1870&gt;0,COUNT($AG$2:AG1870),""))</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70" s="32" t="str">
        <f>IF(BC1870="","",IF(BC1870&gt;0,COUNT($AY$2:AY1870),""))</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71" spans="1:66" ht="15.75" customHeight="1">
      <c r="A1871" s="90" t="str">
        <f>IF('S.D.PASTE SHEET'!A1871="","",'S.D.PASTE SHEET'!A1871)</f>
        <v/>
      </c>
      <c s="90" t="str">
        <f>IF('S.D.PASTE SHEET'!B1871="","",'S.D.PASTE SHEET'!B1871)</f>
        <v/>
      </c>
      <c s="90" t="str">
        <f>IF('S.D.PASTE SHEET'!C1871="","",'S.D.PASTE SHEET'!C1871)</f>
        <v/>
      </c>
      <c s="91" t="str">
        <f>IF('S.D.PASTE SHEET'!D1871="","",'S.D.PASTE SHEET'!D1871)</f>
        <v/>
      </c>
      <c s="90" t="str">
        <f>IF('S.D.PASTE SHEET'!E1871="","",UPPER('S.D.PASTE SHEET'!E1871))</f>
        <v/>
      </c>
      <c s="90" t="str">
        <f>IF('S.D.PASTE SHEET'!F1871="","",'S.D.PASTE SHEET'!F1871)</f>
        <v/>
      </c>
      <c s="90" t="str">
        <f>IF('S.D.PASTE SHEET'!G1871="","",UPPER('S.D.PASTE SHEET'!G1871))</f>
        <v/>
      </c>
      <c s="90" t="str">
        <f>IF('S.D.PASTE SHEET'!H1871="","",UPPER('S.D.PASTE SHEET'!H1871))</f>
        <v/>
      </c>
      <c s="90" t="str">
        <f>IF('S.D.PASTE SHEET'!I1871="","",'S.D.PASTE SHEET'!I1871)</f>
        <v/>
      </c>
      <c s="91" t="str">
        <f>IF('S.D.PASTE SHEET'!J1871="","",'S.D.PASTE SHEET'!J1871)</f>
        <v/>
      </c>
      <c s="90" t="str">
        <f>IF('S.D.PASTE SHEET'!K1871="","",'S.D.PASTE SHEET'!K1871)</f>
        <v/>
      </c>
      <c s="90" t="str">
        <f>IF('S.D.PASTE SHEET'!L1871="","",'S.D.PASTE SHEET'!L1871)</f>
        <v/>
      </c>
      <c s="90" t="str">
        <f>IF('S.D.PASTE SHEET'!M1871="","",'S.D.PASTE SHEET'!M1871)</f>
        <v/>
      </c>
      <c s="90" t="str">
        <f>IF('S.D.PASTE SHEET'!N1871="","",'S.D.PASTE SHEET'!N1871)</f>
        <v/>
      </c>
      <c s="90" t="str">
        <f>IF('S.D.PASTE SHEET'!O1871="","",'S.D.PASTE SHEET'!O1871)</f>
        <v/>
      </c>
      <c s="90" t="str">
        <f>IF('S.D.PASTE SHEET'!P1871="","",'S.D.PASTE SHEET'!P1871)</f>
        <v/>
      </c>
      <c s="90" t="str">
        <f>IF('S.D.PASTE SHEET'!Q1871="","",'S.D.PASTE SHEET'!Q1871)</f>
        <v/>
      </c>
      <c s="90" t="str">
        <f>IF('S.D.PASTE SHEET'!R1871="","",'S.D.PASTE SHEET'!R1871)</f>
        <v/>
      </c>
      <c s="90" t="str">
        <f>IF('S.D.PASTE SHEET'!S1871="","",'S.D.PASTE SHEET'!S1871)</f>
        <v/>
      </c>
      <c s="90" t="str">
        <f>IF('S.D.PASTE SHEET'!T1871="","",'S.D.PASTE SHEET'!T1871)</f>
        <v/>
      </c>
      <c s="90" t="str">
        <f>IF('S.D.PASTE SHEET'!U1871="","",'S.D.PASTE SHEET'!U1871)</f>
        <v/>
      </c>
      <c s="90" t="str">
        <f>IF('S.D.PASTE SHEET'!V1871="","",'S.D.PASTE SHEET'!V1871)</f>
        <v/>
      </c>
      <c s="90" t="str">
        <f>IF('S.D.PASTE SHEET'!W1871="","",'S.D.PASTE SHEET'!W1871)</f>
        <v/>
      </c>
      <c s="90" t="str">
        <f>IF('S.D.PASTE SHEET'!X1871="","",'S.D.PASTE SHEET'!X1871)</f>
        <v/>
      </c>
      <c s="90" t="str">
        <f>IF('S.D.PASTE SHEET'!Y1871="","",'S.D.PASTE SHEET'!Y1871)</f>
        <v/>
      </c>
      <c s="90" t="str">
        <f>IF('S.D.PASTE SHEET'!Z1871="","",'S.D.PASTE SHEET'!Z1871)</f>
        <v/>
      </c>
      <c s="90" t="str">
        <f>IF('S.D.PASTE SHEET'!AA1871="","",'S.D.PASTE SHEET'!AA1871)</f>
        <v/>
      </c>
      <c s="90" t="str">
        <f>IF('S.D.PASTE SHEET'!AB1871="","",'S.D.PASTE SHEET'!AB1871)</f>
        <v/>
      </c>
      <c s="90" t="str">
        <f>IF('S.D.PASTE SHEET'!AC1871="","",'S.D.PASTE SHEET'!AC1871)</f>
        <v/>
      </c>
      <c s="90" t="str">
        <f>IF('S.D.PASTE SHEET'!AD1871="","",'S.D.PASTE SHEET'!AD1871)</f>
        <v/>
      </c>
      <c s="34"/>
      <c s="32" t="str">
        <f>IF(AK1871="","",IF(AK1871&gt;0,COUNT($AG$2:AG1871),""))</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71" s="32" t="str">
        <f>IF(BC1871="","",IF(BC1871&gt;0,COUNT($AY$2:AY1871),""))</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72" spans="1:66" ht="15.75" customHeight="1">
      <c r="A1872" s="90" t="str">
        <f>IF('S.D.PASTE SHEET'!A1872="","",'S.D.PASTE SHEET'!A1872)</f>
        <v/>
      </c>
      <c s="90" t="str">
        <f>IF('S.D.PASTE SHEET'!B1872="","",'S.D.PASTE SHEET'!B1872)</f>
        <v/>
      </c>
      <c s="90" t="str">
        <f>IF('S.D.PASTE SHEET'!C1872="","",'S.D.PASTE SHEET'!C1872)</f>
        <v/>
      </c>
      <c s="91" t="str">
        <f>IF('S.D.PASTE SHEET'!D1872="","",'S.D.PASTE SHEET'!D1872)</f>
        <v/>
      </c>
      <c s="90" t="str">
        <f>IF('S.D.PASTE SHEET'!E1872="","",UPPER('S.D.PASTE SHEET'!E1872))</f>
        <v/>
      </c>
      <c s="90" t="str">
        <f>IF('S.D.PASTE SHEET'!F1872="","",'S.D.PASTE SHEET'!F1872)</f>
        <v/>
      </c>
      <c s="90" t="str">
        <f>IF('S.D.PASTE SHEET'!G1872="","",UPPER('S.D.PASTE SHEET'!G1872))</f>
        <v/>
      </c>
      <c s="90" t="str">
        <f>IF('S.D.PASTE SHEET'!H1872="","",UPPER('S.D.PASTE SHEET'!H1872))</f>
        <v/>
      </c>
      <c s="90" t="str">
        <f>IF('S.D.PASTE SHEET'!I1872="","",'S.D.PASTE SHEET'!I1872)</f>
        <v/>
      </c>
      <c s="91" t="str">
        <f>IF('S.D.PASTE SHEET'!J1872="","",'S.D.PASTE SHEET'!J1872)</f>
        <v/>
      </c>
      <c s="90" t="str">
        <f>IF('S.D.PASTE SHEET'!K1872="","",'S.D.PASTE SHEET'!K1872)</f>
        <v/>
      </c>
      <c s="90" t="str">
        <f>IF('S.D.PASTE SHEET'!L1872="","",'S.D.PASTE SHEET'!L1872)</f>
        <v/>
      </c>
      <c s="90" t="str">
        <f>IF('S.D.PASTE SHEET'!M1872="","",'S.D.PASTE SHEET'!M1872)</f>
        <v/>
      </c>
      <c s="90" t="str">
        <f>IF('S.D.PASTE SHEET'!N1872="","",'S.D.PASTE SHEET'!N1872)</f>
        <v/>
      </c>
      <c s="90" t="str">
        <f>IF('S.D.PASTE SHEET'!O1872="","",'S.D.PASTE SHEET'!O1872)</f>
        <v/>
      </c>
      <c s="90" t="str">
        <f>IF('S.D.PASTE SHEET'!P1872="","",'S.D.PASTE SHEET'!P1872)</f>
        <v/>
      </c>
      <c s="90" t="str">
        <f>IF('S.D.PASTE SHEET'!Q1872="","",'S.D.PASTE SHEET'!Q1872)</f>
        <v/>
      </c>
      <c s="90" t="str">
        <f>IF('S.D.PASTE SHEET'!R1872="","",'S.D.PASTE SHEET'!R1872)</f>
        <v/>
      </c>
      <c s="90" t="str">
        <f>IF('S.D.PASTE SHEET'!S1872="","",'S.D.PASTE SHEET'!S1872)</f>
        <v/>
      </c>
      <c s="90" t="str">
        <f>IF('S.D.PASTE SHEET'!T1872="","",'S.D.PASTE SHEET'!T1872)</f>
        <v/>
      </c>
      <c s="90" t="str">
        <f>IF('S.D.PASTE SHEET'!U1872="","",'S.D.PASTE SHEET'!U1872)</f>
        <v/>
      </c>
      <c s="90" t="str">
        <f>IF('S.D.PASTE SHEET'!V1872="","",'S.D.PASTE SHEET'!V1872)</f>
        <v/>
      </c>
      <c s="90" t="str">
        <f>IF('S.D.PASTE SHEET'!W1872="","",'S.D.PASTE SHEET'!W1872)</f>
        <v/>
      </c>
      <c s="90" t="str">
        <f>IF('S.D.PASTE SHEET'!X1872="","",'S.D.PASTE SHEET'!X1872)</f>
        <v/>
      </c>
      <c s="90" t="str">
        <f>IF('S.D.PASTE SHEET'!Y1872="","",'S.D.PASTE SHEET'!Y1872)</f>
        <v/>
      </c>
      <c s="90" t="str">
        <f>IF('S.D.PASTE SHEET'!Z1872="","",'S.D.PASTE SHEET'!Z1872)</f>
        <v/>
      </c>
      <c s="90" t="str">
        <f>IF('S.D.PASTE SHEET'!AA1872="","",'S.D.PASTE SHEET'!AA1872)</f>
        <v/>
      </c>
      <c s="90" t="str">
        <f>IF('S.D.PASTE SHEET'!AB1872="","",'S.D.PASTE SHEET'!AB1872)</f>
        <v/>
      </c>
      <c s="90" t="str">
        <f>IF('S.D.PASTE SHEET'!AC1872="","",'S.D.PASTE SHEET'!AC1872)</f>
        <v/>
      </c>
      <c s="90" t="str">
        <f>IF('S.D.PASTE SHEET'!AD1872="","",'S.D.PASTE SHEET'!AD1872)</f>
        <v/>
      </c>
      <c s="34"/>
      <c s="32" t="str">
        <f>IF(AK1872="","",IF(AK1872&gt;0,COUNT($AG$2:AG1872),""))</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 t="shared" si="262"/>
        <v/>
      </c>
      <c r="AX1872" s="32" t="str">
        <f>IF(BC1872="","",IF(BC1872&gt;0,COUNT($AY$2:AY1872),""))</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73" spans="1:66" ht="15.75" customHeight="1">
      <c r="A1873" s="90" t="str">
        <f>IF('S.D.PASTE SHEET'!A1873="","",'S.D.PASTE SHEET'!A1873)</f>
        <v/>
      </c>
      <c s="90" t="str">
        <f>IF('S.D.PASTE SHEET'!B1873="","",'S.D.PASTE SHEET'!B1873)</f>
        <v/>
      </c>
      <c s="90" t="str">
        <f>IF('S.D.PASTE SHEET'!C1873="","",'S.D.PASTE SHEET'!C1873)</f>
        <v/>
      </c>
      <c s="91" t="str">
        <f>IF('S.D.PASTE SHEET'!D1873="","",'S.D.PASTE SHEET'!D1873)</f>
        <v/>
      </c>
      <c s="90" t="str">
        <f>IF('S.D.PASTE SHEET'!E1873="","",UPPER('S.D.PASTE SHEET'!E1873))</f>
        <v/>
      </c>
      <c s="90" t="str">
        <f>IF('S.D.PASTE SHEET'!F1873="","",'S.D.PASTE SHEET'!F1873)</f>
        <v/>
      </c>
      <c s="90" t="str">
        <f>IF('S.D.PASTE SHEET'!G1873="","",UPPER('S.D.PASTE SHEET'!G1873))</f>
        <v/>
      </c>
      <c s="90" t="str">
        <f>IF('S.D.PASTE SHEET'!H1873="","",UPPER('S.D.PASTE SHEET'!H1873))</f>
        <v/>
      </c>
      <c s="90" t="str">
        <f>IF('S.D.PASTE SHEET'!I1873="","",'S.D.PASTE SHEET'!I1873)</f>
        <v/>
      </c>
      <c s="91" t="str">
        <f>IF('S.D.PASTE SHEET'!J1873="","",'S.D.PASTE SHEET'!J1873)</f>
        <v/>
      </c>
      <c s="90" t="str">
        <f>IF('S.D.PASTE SHEET'!K1873="","",'S.D.PASTE SHEET'!K1873)</f>
        <v/>
      </c>
      <c s="90" t="str">
        <f>IF('S.D.PASTE SHEET'!L1873="","",'S.D.PASTE SHEET'!L1873)</f>
        <v/>
      </c>
      <c s="90" t="str">
        <f>IF('S.D.PASTE SHEET'!M1873="","",'S.D.PASTE SHEET'!M1873)</f>
        <v/>
      </c>
      <c s="90" t="str">
        <f>IF('S.D.PASTE SHEET'!N1873="","",'S.D.PASTE SHEET'!N1873)</f>
        <v/>
      </c>
      <c s="90" t="str">
        <f>IF('S.D.PASTE SHEET'!O1873="","",'S.D.PASTE SHEET'!O1873)</f>
        <v/>
      </c>
      <c s="90" t="str">
        <f>IF('S.D.PASTE SHEET'!P1873="","",'S.D.PASTE SHEET'!P1873)</f>
        <v/>
      </c>
      <c s="90" t="str">
        <f>IF('S.D.PASTE SHEET'!Q1873="","",'S.D.PASTE SHEET'!Q1873)</f>
        <v/>
      </c>
      <c s="90" t="str">
        <f>IF('S.D.PASTE SHEET'!R1873="","",'S.D.PASTE SHEET'!R1873)</f>
        <v/>
      </c>
      <c s="90" t="str">
        <f>IF('S.D.PASTE SHEET'!S1873="","",'S.D.PASTE SHEET'!S1873)</f>
        <v/>
      </c>
      <c s="90" t="str">
        <f>IF('S.D.PASTE SHEET'!T1873="","",'S.D.PASTE SHEET'!T1873)</f>
        <v/>
      </c>
      <c s="90" t="str">
        <f>IF('S.D.PASTE SHEET'!U1873="","",'S.D.PASTE SHEET'!U1873)</f>
        <v/>
      </c>
      <c s="90" t="str">
        <f>IF('S.D.PASTE SHEET'!V1873="","",'S.D.PASTE SHEET'!V1873)</f>
        <v/>
      </c>
      <c s="90" t="str">
        <f>IF('S.D.PASTE SHEET'!W1873="","",'S.D.PASTE SHEET'!W1873)</f>
        <v/>
      </c>
      <c s="90" t="str">
        <f>IF('S.D.PASTE SHEET'!X1873="","",'S.D.PASTE SHEET'!X1873)</f>
        <v/>
      </c>
      <c s="90" t="str">
        <f>IF('S.D.PASTE SHEET'!Y1873="","",'S.D.PASTE SHEET'!Y1873)</f>
        <v/>
      </c>
      <c s="90" t="str">
        <f>IF('S.D.PASTE SHEET'!Z1873="","",'S.D.PASTE SHEET'!Z1873)</f>
        <v/>
      </c>
      <c s="90" t="str">
        <f>IF('S.D.PASTE SHEET'!AA1873="","",'S.D.PASTE SHEET'!AA1873)</f>
        <v/>
      </c>
      <c s="90" t="str">
        <f>IF('S.D.PASTE SHEET'!AB1873="","",'S.D.PASTE SHEET'!AB1873)</f>
        <v/>
      </c>
      <c s="90" t="str">
        <f>IF('S.D.PASTE SHEET'!AC1873="","",'S.D.PASTE SHEET'!AC1873)</f>
        <v/>
      </c>
      <c s="90" t="str">
        <f>IF('S.D.PASTE SHEET'!AD1873="","",'S.D.PASTE SHEET'!AD1873)</f>
        <v/>
      </c>
      <c s="34"/>
      <c s="32" t="str">
        <f>IF(AK1873="","",IF(AK1873&gt;0,COUNT($AG$2:AG1873),""))</f>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37" t="str">
        <f t="shared" si="262"/>
        <v/>
      </c>
      <c s="10" t="str">
        <f t="shared" si="262"/>
        <v/>
      </c>
      <c s="10" t="str">
        <f t="shared" si="262"/>
        <v/>
      </c>
      <c s="10" t="str">
        <f t="shared" si="262"/>
        <v/>
      </c>
      <c s="10" t="str">
        <f t="shared" si="262"/>
        <v/>
      </c>
      <c s="10" t="str">
        <f t="shared" si="262"/>
        <v/>
      </c>
      <c s="10" t="str">
        <f>IF(AND($AJ$1=5,$A1873=5),P1873,"")</f>
        <v/>
      </c>
      <c r="AX1873" s="32" t="str">
        <f>IF(BC1873="","",IF(BC1873&gt;0,COUNT($AY$2:AY1873),""))</f>
        <v/>
      </c>
      <c s="10" t="str">
        <f t="shared" si="263"/>
        <v/>
      </c>
      <c s="10" t="str">
        <f t="shared" si="264"/>
        <v/>
      </c>
      <c s="10" t="str">
        <f t="shared" si="264"/>
        <v/>
      </c>
      <c s="39" t="str">
        <f t="shared" si="264"/>
        <v/>
      </c>
      <c s="10" t="str">
        <f t="shared" si="264"/>
        <v/>
      </c>
      <c s="10" t="str">
        <f t="shared" si="264"/>
        <v/>
      </c>
      <c s="10" t="str">
        <f t="shared" si="264"/>
        <v/>
      </c>
      <c s="10" t="str">
        <f t="shared" si="264"/>
        <v/>
      </c>
      <c s="10" t="str">
        <f t="shared" si="264"/>
        <v/>
      </c>
      <c s="39" t="str">
        <f t="shared" si="264"/>
        <v/>
      </c>
      <c s="10" t="str">
        <f t="shared" si="264"/>
        <v/>
      </c>
      <c s="10" t="str">
        <f t="shared" si="264"/>
        <v/>
      </c>
      <c s="10" t="str">
        <f t="shared" si="264"/>
        <v/>
      </c>
      <c s="10" t="str">
        <f t="shared" si="264"/>
        <v/>
      </c>
      <c s="10" t="str">
        <f t="shared" si="264"/>
        <v/>
      </c>
      <c s="10" t="str">
        <f t="shared" si="264"/>
        <v/>
      </c>
    </row>
    <row r="1874" spans="1:66" ht="15.75" customHeight="1">
      <c r="A1874" s="90" t="str">
        <f>IF('S.D.PASTE SHEET'!A1874="","",'S.D.PASTE SHEET'!A1874)</f>
        <v/>
      </c>
      <c s="90" t="str">
        <f>IF('S.D.PASTE SHEET'!B1874="","",'S.D.PASTE SHEET'!B1874)</f>
        <v/>
      </c>
      <c s="90" t="str">
        <f>IF('S.D.PASTE SHEET'!C1874="","",'S.D.PASTE SHEET'!C1874)</f>
        <v/>
      </c>
      <c s="91" t="str">
        <f>IF('S.D.PASTE SHEET'!D1874="","",'S.D.PASTE SHEET'!D1874)</f>
        <v/>
      </c>
      <c s="90" t="str">
        <f>IF('S.D.PASTE SHEET'!E1874="","",UPPER('S.D.PASTE SHEET'!E1874))</f>
        <v/>
      </c>
      <c s="90" t="str">
        <f>IF('S.D.PASTE SHEET'!F1874="","",'S.D.PASTE SHEET'!F1874)</f>
        <v/>
      </c>
      <c s="90" t="str">
        <f>IF('S.D.PASTE SHEET'!G1874="","",UPPER('S.D.PASTE SHEET'!G1874))</f>
        <v/>
      </c>
      <c s="90" t="str">
        <f>IF('S.D.PASTE SHEET'!H1874="","",UPPER('S.D.PASTE SHEET'!H1874))</f>
        <v/>
      </c>
      <c s="90" t="str">
        <f>IF('S.D.PASTE SHEET'!I1874="","",'S.D.PASTE SHEET'!I1874)</f>
        <v/>
      </c>
      <c s="91" t="str">
        <f>IF('S.D.PASTE SHEET'!J1874="","",'S.D.PASTE SHEET'!J1874)</f>
        <v/>
      </c>
      <c s="90" t="str">
        <f>IF('S.D.PASTE SHEET'!K1874="","",'S.D.PASTE SHEET'!K1874)</f>
        <v/>
      </c>
      <c s="90" t="str">
        <f>IF('S.D.PASTE SHEET'!L1874="","",'S.D.PASTE SHEET'!L1874)</f>
        <v/>
      </c>
      <c s="90" t="str">
        <f>IF('S.D.PASTE SHEET'!M1874="","",'S.D.PASTE SHEET'!M1874)</f>
        <v/>
      </c>
      <c s="90" t="str">
        <f>IF('S.D.PASTE SHEET'!N1874="","",'S.D.PASTE SHEET'!N1874)</f>
        <v/>
      </c>
      <c s="90" t="str">
        <f>IF('S.D.PASTE SHEET'!O1874="","",'S.D.PASTE SHEET'!O1874)</f>
        <v/>
      </c>
      <c s="90" t="str">
        <f>IF('S.D.PASTE SHEET'!P1874="","",'S.D.PASTE SHEET'!P1874)</f>
        <v/>
      </c>
      <c s="90" t="str">
        <f>IF('S.D.PASTE SHEET'!Q1874="","",'S.D.PASTE SHEET'!Q1874)</f>
        <v/>
      </c>
      <c s="90" t="str">
        <f>IF('S.D.PASTE SHEET'!R1874="","",'S.D.PASTE SHEET'!R1874)</f>
        <v/>
      </c>
      <c s="90" t="str">
        <f>IF('S.D.PASTE SHEET'!S1874="","",'S.D.PASTE SHEET'!S1874)</f>
        <v/>
      </c>
      <c s="90" t="str">
        <f>IF('S.D.PASTE SHEET'!T1874="","",'S.D.PASTE SHEET'!T1874)</f>
        <v/>
      </c>
      <c s="90" t="str">
        <f>IF('S.D.PASTE SHEET'!U1874="","",'S.D.PASTE SHEET'!U1874)</f>
        <v/>
      </c>
      <c s="90" t="str">
        <f>IF('S.D.PASTE SHEET'!V1874="","",'S.D.PASTE SHEET'!V1874)</f>
        <v/>
      </c>
      <c s="90" t="str">
        <f>IF('S.D.PASTE SHEET'!W1874="","",'S.D.PASTE SHEET'!W1874)</f>
        <v/>
      </c>
      <c s="90" t="str">
        <f>IF('S.D.PASTE SHEET'!X1874="","",'S.D.PASTE SHEET'!X1874)</f>
        <v/>
      </c>
      <c s="90" t="str">
        <f>IF('S.D.PASTE SHEET'!Y1874="","",'S.D.PASTE SHEET'!Y1874)</f>
        <v/>
      </c>
      <c s="90" t="str">
        <f>IF('S.D.PASTE SHEET'!Z1874="","",'S.D.PASTE SHEET'!Z1874)</f>
        <v/>
      </c>
      <c s="90" t="str">
        <f>IF('S.D.PASTE SHEET'!AA1874="","",'S.D.PASTE SHEET'!AA1874)</f>
        <v/>
      </c>
      <c s="90" t="str">
        <f>IF('S.D.PASTE SHEET'!AB1874="","",'S.D.PASTE SHEET'!AB1874)</f>
        <v/>
      </c>
      <c s="90" t="str">
        <f>IF('S.D.PASTE SHEET'!AC1874="","",'S.D.PASTE SHEET'!AC1874)</f>
        <v/>
      </c>
      <c s="90" t="str">
        <f>IF('S.D.PASTE SHEET'!AD1874="","",'S.D.PASTE SHEET'!AD1874)</f>
        <v/>
      </c>
      <c s="34"/>
      <c s="32" t="str">
        <f>IF(AK1874="","",IF(AK1874&gt;0,COUNT($AG$2:AG1874),""))</f>
        <v/>
      </c>
      <c s="10" t="str">
        <f t="shared" si="265" ref="AG1874:AV1889">IF(AND($AJ$1=5,$A1874=5),A1874,"")</f>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4" s="32" t="str">
        <f>IF(BC1874="","",IF(BC1874&gt;0,COUNT($AY$2:AY1874),""))</f>
        <v/>
      </c>
      <c s="10" t="str">
        <f t="shared" si="263"/>
        <v/>
      </c>
      <c s="10" t="str">
        <f t="shared" si="266" ref="AZ1874:BN1889">IF(AND($BB$1=5,$A1874=5,$BC$1=$B1874),B1874,"")</f>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75" spans="1:66" ht="15.75" customHeight="1">
      <c r="A1875" s="90" t="str">
        <f>IF('S.D.PASTE SHEET'!A1875="","",'S.D.PASTE SHEET'!A1875)</f>
        <v/>
      </c>
      <c s="90" t="str">
        <f>IF('S.D.PASTE SHEET'!B1875="","",'S.D.PASTE SHEET'!B1875)</f>
        <v/>
      </c>
      <c s="90" t="str">
        <f>IF('S.D.PASTE SHEET'!C1875="","",'S.D.PASTE SHEET'!C1875)</f>
        <v/>
      </c>
      <c s="91" t="str">
        <f>IF('S.D.PASTE SHEET'!D1875="","",'S.D.PASTE SHEET'!D1875)</f>
        <v/>
      </c>
      <c s="90" t="str">
        <f>IF('S.D.PASTE SHEET'!E1875="","",UPPER('S.D.PASTE SHEET'!E1875))</f>
        <v/>
      </c>
      <c s="90" t="str">
        <f>IF('S.D.PASTE SHEET'!F1875="","",'S.D.PASTE SHEET'!F1875)</f>
        <v/>
      </c>
      <c s="90" t="str">
        <f>IF('S.D.PASTE SHEET'!G1875="","",UPPER('S.D.PASTE SHEET'!G1875))</f>
        <v/>
      </c>
      <c s="90" t="str">
        <f>IF('S.D.PASTE SHEET'!H1875="","",UPPER('S.D.PASTE SHEET'!H1875))</f>
        <v/>
      </c>
      <c s="90" t="str">
        <f>IF('S.D.PASTE SHEET'!I1875="","",'S.D.PASTE SHEET'!I1875)</f>
        <v/>
      </c>
      <c s="91" t="str">
        <f>IF('S.D.PASTE SHEET'!J1875="","",'S.D.PASTE SHEET'!J1875)</f>
        <v/>
      </c>
      <c s="90" t="str">
        <f>IF('S.D.PASTE SHEET'!K1875="","",'S.D.PASTE SHEET'!K1875)</f>
        <v/>
      </c>
      <c s="90" t="str">
        <f>IF('S.D.PASTE SHEET'!L1875="","",'S.D.PASTE SHEET'!L1875)</f>
        <v/>
      </c>
      <c s="90" t="str">
        <f>IF('S.D.PASTE SHEET'!M1875="","",'S.D.PASTE SHEET'!M1875)</f>
        <v/>
      </c>
      <c s="90" t="str">
        <f>IF('S.D.PASTE SHEET'!N1875="","",'S.D.PASTE SHEET'!N1875)</f>
        <v/>
      </c>
      <c s="90" t="str">
        <f>IF('S.D.PASTE SHEET'!O1875="","",'S.D.PASTE SHEET'!O1875)</f>
        <v/>
      </c>
      <c s="90" t="str">
        <f>IF('S.D.PASTE SHEET'!P1875="","",'S.D.PASTE SHEET'!P1875)</f>
        <v/>
      </c>
      <c s="90" t="str">
        <f>IF('S.D.PASTE SHEET'!Q1875="","",'S.D.PASTE SHEET'!Q1875)</f>
        <v/>
      </c>
      <c s="90" t="str">
        <f>IF('S.D.PASTE SHEET'!R1875="","",'S.D.PASTE SHEET'!R1875)</f>
        <v/>
      </c>
      <c s="90" t="str">
        <f>IF('S.D.PASTE SHEET'!S1875="","",'S.D.PASTE SHEET'!S1875)</f>
        <v/>
      </c>
      <c s="90" t="str">
        <f>IF('S.D.PASTE SHEET'!T1875="","",'S.D.PASTE SHEET'!T1875)</f>
        <v/>
      </c>
      <c s="90" t="str">
        <f>IF('S.D.PASTE SHEET'!U1875="","",'S.D.PASTE SHEET'!U1875)</f>
        <v/>
      </c>
      <c s="90" t="str">
        <f>IF('S.D.PASTE SHEET'!V1875="","",'S.D.PASTE SHEET'!V1875)</f>
        <v/>
      </c>
      <c s="90" t="str">
        <f>IF('S.D.PASTE SHEET'!W1875="","",'S.D.PASTE SHEET'!W1875)</f>
        <v/>
      </c>
      <c s="90" t="str">
        <f>IF('S.D.PASTE SHEET'!X1875="","",'S.D.PASTE SHEET'!X1875)</f>
        <v/>
      </c>
      <c s="90" t="str">
        <f>IF('S.D.PASTE SHEET'!Y1875="","",'S.D.PASTE SHEET'!Y1875)</f>
        <v/>
      </c>
      <c s="90" t="str">
        <f>IF('S.D.PASTE SHEET'!Z1875="","",'S.D.PASTE SHEET'!Z1875)</f>
        <v/>
      </c>
      <c s="90" t="str">
        <f>IF('S.D.PASTE SHEET'!AA1875="","",'S.D.PASTE SHEET'!AA1875)</f>
        <v/>
      </c>
      <c s="90" t="str">
        <f>IF('S.D.PASTE SHEET'!AB1875="","",'S.D.PASTE SHEET'!AB1875)</f>
        <v/>
      </c>
      <c s="90" t="str">
        <f>IF('S.D.PASTE SHEET'!AC1875="","",'S.D.PASTE SHEET'!AC1875)</f>
        <v/>
      </c>
      <c s="90" t="str">
        <f>IF('S.D.PASTE SHEET'!AD1875="","",'S.D.PASTE SHEET'!AD1875)</f>
        <v/>
      </c>
      <c s="34"/>
      <c s="32" t="str">
        <f>IF(AK1875="","",IF(AK1875&gt;0,COUNT($AG$2:AG1875),""))</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5" s="32" t="str">
        <f>IF(BC1875="","",IF(BC1875&gt;0,COUNT($AY$2:AY1875),""))</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76" spans="1:66" ht="15.75" customHeight="1">
      <c r="A1876" s="90" t="str">
        <f>IF('S.D.PASTE SHEET'!A1876="","",'S.D.PASTE SHEET'!A1876)</f>
        <v/>
      </c>
      <c s="90" t="str">
        <f>IF('S.D.PASTE SHEET'!B1876="","",'S.D.PASTE SHEET'!B1876)</f>
        <v/>
      </c>
      <c s="90" t="str">
        <f>IF('S.D.PASTE SHEET'!C1876="","",'S.D.PASTE SHEET'!C1876)</f>
        <v/>
      </c>
      <c s="91" t="str">
        <f>IF('S.D.PASTE SHEET'!D1876="","",'S.D.PASTE SHEET'!D1876)</f>
        <v/>
      </c>
      <c s="90" t="str">
        <f>IF('S.D.PASTE SHEET'!E1876="","",UPPER('S.D.PASTE SHEET'!E1876))</f>
        <v/>
      </c>
      <c s="90" t="str">
        <f>IF('S.D.PASTE SHEET'!F1876="","",'S.D.PASTE SHEET'!F1876)</f>
        <v/>
      </c>
      <c s="90" t="str">
        <f>IF('S.D.PASTE SHEET'!G1876="","",UPPER('S.D.PASTE SHEET'!G1876))</f>
        <v/>
      </c>
      <c s="90" t="str">
        <f>IF('S.D.PASTE SHEET'!H1876="","",UPPER('S.D.PASTE SHEET'!H1876))</f>
        <v/>
      </c>
      <c s="90" t="str">
        <f>IF('S.D.PASTE SHEET'!I1876="","",'S.D.PASTE SHEET'!I1876)</f>
        <v/>
      </c>
      <c s="91" t="str">
        <f>IF('S.D.PASTE SHEET'!J1876="","",'S.D.PASTE SHEET'!J1876)</f>
        <v/>
      </c>
      <c s="90" t="str">
        <f>IF('S.D.PASTE SHEET'!K1876="","",'S.D.PASTE SHEET'!K1876)</f>
        <v/>
      </c>
      <c s="90" t="str">
        <f>IF('S.D.PASTE SHEET'!L1876="","",'S.D.PASTE SHEET'!L1876)</f>
        <v/>
      </c>
      <c s="90" t="str">
        <f>IF('S.D.PASTE SHEET'!M1876="","",'S.D.PASTE SHEET'!M1876)</f>
        <v/>
      </c>
      <c s="90" t="str">
        <f>IF('S.D.PASTE SHEET'!N1876="","",'S.D.PASTE SHEET'!N1876)</f>
        <v/>
      </c>
      <c s="90" t="str">
        <f>IF('S.D.PASTE SHEET'!O1876="","",'S.D.PASTE SHEET'!O1876)</f>
        <v/>
      </c>
      <c s="90" t="str">
        <f>IF('S.D.PASTE SHEET'!P1876="","",'S.D.PASTE SHEET'!P1876)</f>
        <v/>
      </c>
      <c s="90" t="str">
        <f>IF('S.D.PASTE SHEET'!Q1876="","",'S.D.PASTE SHEET'!Q1876)</f>
        <v/>
      </c>
      <c s="90" t="str">
        <f>IF('S.D.PASTE SHEET'!R1876="","",'S.D.PASTE SHEET'!R1876)</f>
        <v/>
      </c>
      <c s="90" t="str">
        <f>IF('S.D.PASTE SHEET'!S1876="","",'S.D.PASTE SHEET'!S1876)</f>
        <v/>
      </c>
      <c s="90" t="str">
        <f>IF('S.D.PASTE SHEET'!T1876="","",'S.D.PASTE SHEET'!T1876)</f>
        <v/>
      </c>
      <c s="90" t="str">
        <f>IF('S.D.PASTE SHEET'!U1876="","",'S.D.PASTE SHEET'!U1876)</f>
        <v/>
      </c>
      <c s="90" t="str">
        <f>IF('S.D.PASTE SHEET'!V1876="","",'S.D.PASTE SHEET'!V1876)</f>
        <v/>
      </c>
      <c s="90" t="str">
        <f>IF('S.D.PASTE SHEET'!W1876="","",'S.D.PASTE SHEET'!W1876)</f>
        <v/>
      </c>
      <c s="90" t="str">
        <f>IF('S.D.PASTE SHEET'!X1876="","",'S.D.PASTE SHEET'!X1876)</f>
        <v/>
      </c>
      <c s="90" t="str">
        <f>IF('S.D.PASTE SHEET'!Y1876="","",'S.D.PASTE SHEET'!Y1876)</f>
        <v/>
      </c>
      <c s="90" t="str">
        <f>IF('S.D.PASTE SHEET'!Z1876="","",'S.D.PASTE SHEET'!Z1876)</f>
        <v/>
      </c>
      <c s="90" t="str">
        <f>IF('S.D.PASTE SHEET'!AA1876="","",'S.D.PASTE SHEET'!AA1876)</f>
        <v/>
      </c>
      <c s="90" t="str">
        <f>IF('S.D.PASTE SHEET'!AB1876="","",'S.D.PASTE SHEET'!AB1876)</f>
        <v/>
      </c>
      <c s="90" t="str">
        <f>IF('S.D.PASTE SHEET'!AC1876="","",'S.D.PASTE SHEET'!AC1876)</f>
        <v/>
      </c>
      <c s="90" t="str">
        <f>IF('S.D.PASTE SHEET'!AD1876="","",'S.D.PASTE SHEET'!AD1876)</f>
        <v/>
      </c>
      <c s="34"/>
      <c s="32" t="str">
        <f>IF(AK1876="","",IF(AK1876&gt;0,COUNT($AG$2:AG1876),""))</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6" s="32" t="str">
        <f>IF(BC1876="","",IF(BC1876&gt;0,COUNT($AY$2:AY1876),""))</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77" spans="1:66" ht="15.75" customHeight="1">
      <c r="A1877" s="90" t="str">
        <f>IF('S.D.PASTE SHEET'!A1877="","",'S.D.PASTE SHEET'!A1877)</f>
        <v/>
      </c>
      <c s="90" t="str">
        <f>IF('S.D.PASTE SHEET'!B1877="","",'S.D.PASTE SHEET'!B1877)</f>
        <v/>
      </c>
      <c s="90" t="str">
        <f>IF('S.D.PASTE SHEET'!C1877="","",'S.D.PASTE SHEET'!C1877)</f>
        <v/>
      </c>
      <c s="91" t="str">
        <f>IF('S.D.PASTE SHEET'!D1877="","",'S.D.PASTE SHEET'!D1877)</f>
        <v/>
      </c>
      <c s="90" t="str">
        <f>IF('S.D.PASTE SHEET'!E1877="","",UPPER('S.D.PASTE SHEET'!E1877))</f>
        <v/>
      </c>
      <c s="90" t="str">
        <f>IF('S.D.PASTE SHEET'!F1877="","",'S.D.PASTE SHEET'!F1877)</f>
        <v/>
      </c>
      <c s="90" t="str">
        <f>IF('S.D.PASTE SHEET'!G1877="","",UPPER('S.D.PASTE SHEET'!G1877))</f>
        <v/>
      </c>
      <c s="90" t="str">
        <f>IF('S.D.PASTE SHEET'!H1877="","",UPPER('S.D.PASTE SHEET'!H1877))</f>
        <v/>
      </c>
      <c s="90" t="str">
        <f>IF('S.D.PASTE SHEET'!I1877="","",'S.D.PASTE SHEET'!I1877)</f>
        <v/>
      </c>
      <c s="91" t="str">
        <f>IF('S.D.PASTE SHEET'!J1877="","",'S.D.PASTE SHEET'!J1877)</f>
        <v/>
      </c>
      <c s="90" t="str">
        <f>IF('S.D.PASTE SHEET'!K1877="","",'S.D.PASTE SHEET'!K1877)</f>
        <v/>
      </c>
      <c s="90" t="str">
        <f>IF('S.D.PASTE SHEET'!L1877="","",'S.D.PASTE SHEET'!L1877)</f>
        <v/>
      </c>
      <c s="90" t="str">
        <f>IF('S.D.PASTE SHEET'!M1877="","",'S.D.PASTE SHEET'!M1877)</f>
        <v/>
      </c>
      <c s="90" t="str">
        <f>IF('S.D.PASTE SHEET'!N1877="","",'S.D.PASTE SHEET'!N1877)</f>
        <v/>
      </c>
      <c s="90" t="str">
        <f>IF('S.D.PASTE SHEET'!O1877="","",'S.D.PASTE SHEET'!O1877)</f>
        <v/>
      </c>
      <c s="90" t="str">
        <f>IF('S.D.PASTE SHEET'!P1877="","",'S.D.PASTE SHEET'!P1877)</f>
        <v/>
      </c>
      <c s="90" t="str">
        <f>IF('S.D.PASTE SHEET'!Q1877="","",'S.D.PASTE SHEET'!Q1877)</f>
        <v/>
      </c>
      <c s="90" t="str">
        <f>IF('S.D.PASTE SHEET'!R1877="","",'S.D.PASTE SHEET'!R1877)</f>
        <v/>
      </c>
      <c s="90" t="str">
        <f>IF('S.D.PASTE SHEET'!S1877="","",'S.D.PASTE SHEET'!S1877)</f>
        <v/>
      </c>
      <c s="90" t="str">
        <f>IF('S.D.PASTE SHEET'!T1877="","",'S.D.PASTE SHEET'!T1877)</f>
        <v/>
      </c>
      <c s="90" t="str">
        <f>IF('S.D.PASTE SHEET'!U1877="","",'S.D.PASTE SHEET'!U1877)</f>
        <v/>
      </c>
      <c s="90" t="str">
        <f>IF('S.D.PASTE SHEET'!V1877="","",'S.D.PASTE SHEET'!V1877)</f>
        <v/>
      </c>
      <c s="90" t="str">
        <f>IF('S.D.PASTE SHEET'!W1877="","",'S.D.PASTE SHEET'!W1877)</f>
        <v/>
      </c>
      <c s="90" t="str">
        <f>IF('S.D.PASTE SHEET'!X1877="","",'S.D.PASTE SHEET'!X1877)</f>
        <v/>
      </c>
      <c s="90" t="str">
        <f>IF('S.D.PASTE SHEET'!Y1877="","",'S.D.PASTE SHEET'!Y1877)</f>
        <v/>
      </c>
      <c s="90" t="str">
        <f>IF('S.D.PASTE SHEET'!Z1877="","",'S.D.PASTE SHEET'!Z1877)</f>
        <v/>
      </c>
      <c s="90" t="str">
        <f>IF('S.D.PASTE SHEET'!AA1877="","",'S.D.PASTE SHEET'!AA1877)</f>
        <v/>
      </c>
      <c s="90" t="str">
        <f>IF('S.D.PASTE SHEET'!AB1877="","",'S.D.PASTE SHEET'!AB1877)</f>
        <v/>
      </c>
      <c s="90" t="str">
        <f>IF('S.D.PASTE SHEET'!AC1877="","",'S.D.PASTE SHEET'!AC1877)</f>
        <v/>
      </c>
      <c s="90" t="str">
        <f>IF('S.D.PASTE SHEET'!AD1877="","",'S.D.PASTE SHEET'!AD1877)</f>
        <v/>
      </c>
      <c s="34"/>
      <c s="32" t="str">
        <f>IF(AK1877="","",IF(AK1877&gt;0,COUNT($AG$2:AG1877),""))</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7" s="32" t="str">
        <f>IF(BC1877="","",IF(BC1877&gt;0,COUNT($AY$2:AY1877),""))</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78" spans="1:66" ht="15.75" customHeight="1">
      <c r="A1878" s="90" t="str">
        <f>IF('S.D.PASTE SHEET'!A1878="","",'S.D.PASTE SHEET'!A1878)</f>
        <v/>
      </c>
      <c s="90" t="str">
        <f>IF('S.D.PASTE SHEET'!B1878="","",'S.D.PASTE SHEET'!B1878)</f>
        <v/>
      </c>
      <c s="90" t="str">
        <f>IF('S.D.PASTE SHEET'!C1878="","",'S.D.PASTE SHEET'!C1878)</f>
        <v/>
      </c>
      <c s="91" t="str">
        <f>IF('S.D.PASTE SHEET'!D1878="","",'S.D.PASTE SHEET'!D1878)</f>
        <v/>
      </c>
      <c s="90" t="str">
        <f>IF('S.D.PASTE SHEET'!E1878="","",UPPER('S.D.PASTE SHEET'!E1878))</f>
        <v/>
      </c>
      <c s="90" t="str">
        <f>IF('S.D.PASTE SHEET'!F1878="","",'S.D.PASTE SHEET'!F1878)</f>
        <v/>
      </c>
      <c s="90" t="str">
        <f>IF('S.D.PASTE SHEET'!G1878="","",UPPER('S.D.PASTE SHEET'!G1878))</f>
        <v/>
      </c>
      <c s="90" t="str">
        <f>IF('S.D.PASTE SHEET'!H1878="","",UPPER('S.D.PASTE SHEET'!H1878))</f>
        <v/>
      </c>
      <c s="90" t="str">
        <f>IF('S.D.PASTE SHEET'!I1878="","",'S.D.PASTE SHEET'!I1878)</f>
        <v/>
      </c>
      <c s="91" t="str">
        <f>IF('S.D.PASTE SHEET'!J1878="","",'S.D.PASTE SHEET'!J1878)</f>
        <v/>
      </c>
      <c s="90" t="str">
        <f>IF('S.D.PASTE SHEET'!K1878="","",'S.D.PASTE SHEET'!K1878)</f>
        <v/>
      </c>
      <c s="90" t="str">
        <f>IF('S.D.PASTE SHEET'!L1878="","",'S.D.PASTE SHEET'!L1878)</f>
        <v/>
      </c>
      <c s="90" t="str">
        <f>IF('S.D.PASTE SHEET'!M1878="","",'S.D.PASTE SHEET'!M1878)</f>
        <v/>
      </c>
      <c s="90" t="str">
        <f>IF('S.D.PASTE SHEET'!N1878="","",'S.D.PASTE SHEET'!N1878)</f>
        <v/>
      </c>
      <c s="90" t="str">
        <f>IF('S.D.PASTE SHEET'!O1878="","",'S.D.PASTE SHEET'!O1878)</f>
        <v/>
      </c>
      <c s="90" t="str">
        <f>IF('S.D.PASTE SHEET'!P1878="","",'S.D.PASTE SHEET'!P1878)</f>
        <v/>
      </c>
      <c s="90" t="str">
        <f>IF('S.D.PASTE SHEET'!Q1878="","",'S.D.PASTE SHEET'!Q1878)</f>
        <v/>
      </c>
      <c s="90" t="str">
        <f>IF('S.D.PASTE SHEET'!R1878="","",'S.D.PASTE SHEET'!R1878)</f>
        <v/>
      </c>
      <c s="90" t="str">
        <f>IF('S.D.PASTE SHEET'!S1878="","",'S.D.PASTE SHEET'!S1878)</f>
        <v/>
      </c>
      <c s="90" t="str">
        <f>IF('S.D.PASTE SHEET'!T1878="","",'S.D.PASTE SHEET'!T1878)</f>
        <v/>
      </c>
      <c s="90" t="str">
        <f>IF('S.D.PASTE SHEET'!U1878="","",'S.D.PASTE SHEET'!U1878)</f>
        <v/>
      </c>
      <c s="90" t="str">
        <f>IF('S.D.PASTE SHEET'!V1878="","",'S.D.PASTE SHEET'!V1878)</f>
        <v/>
      </c>
      <c s="90" t="str">
        <f>IF('S.D.PASTE SHEET'!W1878="","",'S.D.PASTE SHEET'!W1878)</f>
        <v/>
      </c>
      <c s="90" t="str">
        <f>IF('S.D.PASTE SHEET'!X1878="","",'S.D.PASTE SHEET'!X1878)</f>
        <v/>
      </c>
      <c s="90" t="str">
        <f>IF('S.D.PASTE SHEET'!Y1878="","",'S.D.PASTE SHEET'!Y1878)</f>
        <v/>
      </c>
      <c s="90" t="str">
        <f>IF('S.D.PASTE SHEET'!Z1878="","",'S.D.PASTE SHEET'!Z1878)</f>
        <v/>
      </c>
      <c s="90" t="str">
        <f>IF('S.D.PASTE SHEET'!AA1878="","",'S.D.PASTE SHEET'!AA1878)</f>
        <v/>
      </c>
      <c s="90" t="str">
        <f>IF('S.D.PASTE SHEET'!AB1878="","",'S.D.PASTE SHEET'!AB1878)</f>
        <v/>
      </c>
      <c s="90" t="str">
        <f>IF('S.D.PASTE SHEET'!AC1878="","",'S.D.PASTE SHEET'!AC1878)</f>
        <v/>
      </c>
      <c s="90" t="str">
        <f>IF('S.D.PASTE SHEET'!AD1878="","",'S.D.PASTE SHEET'!AD1878)</f>
        <v/>
      </c>
      <c s="34"/>
      <c s="32" t="str">
        <f>IF(AK1878="","",IF(AK1878&gt;0,COUNT($AG$2:AG1878),""))</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8" s="32" t="str">
        <f>IF(BC1878="","",IF(BC1878&gt;0,COUNT($AY$2:AY1878),""))</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79" spans="1:66" ht="15.75" customHeight="1">
      <c r="A1879" s="90" t="str">
        <f>IF('S.D.PASTE SHEET'!A1879="","",'S.D.PASTE SHEET'!A1879)</f>
        <v/>
      </c>
      <c s="90" t="str">
        <f>IF('S.D.PASTE SHEET'!B1879="","",'S.D.PASTE SHEET'!B1879)</f>
        <v/>
      </c>
      <c s="90" t="str">
        <f>IF('S.D.PASTE SHEET'!C1879="","",'S.D.PASTE SHEET'!C1879)</f>
        <v/>
      </c>
      <c s="91" t="str">
        <f>IF('S.D.PASTE SHEET'!D1879="","",'S.D.PASTE SHEET'!D1879)</f>
        <v/>
      </c>
      <c s="90" t="str">
        <f>IF('S.D.PASTE SHEET'!E1879="","",UPPER('S.D.PASTE SHEET'!E1879))</f>
        <v/>
      </c>
      <c s="90" t="str">
        <f>IF('S.D.PASTE SHEET'!F1879="","",'S.D.PASTE SHEET'!F1879)</f>
        <v/>
      </c>
      <c s="90" t="str">
        <f>IF('S.D.PASTE SHEET'!G1879="","",UPPER('S.D.PASTE SHEET'!G1879))</f>
        <v/>
      </c>
      <c s="90" t="str">
        <f>IF('S.D.PASTE SHEET'!H1879="","",UPPER('S.D.PASTE SHEET'!H1879))</f>
        <v/>
      </c>
      <c s="90" t="str">
        <f>IF('S.D.PASTE SHEET'!I1879="","",'S.D.PASTE SHEET'!I1879)</f>
        <v/>
      </c>
      <c s="91" t="str">
        <f>IF('S.D.PASTE SHEET'!J1879="","",'S.D.PASTE SHEET'!J1879)</f>
        <v/>
      </c>
      <c s="90" t="str">
        <f>IF('S.D.PASTE SHEET'!K1879="","",'S.D.PASTE SHEET'!K1879)</f>
        <v/>
      </c>
      <c s="90" t="str">
        <f>IF('S.D.PASTE SHEET'!L1879="","",'S.D.PASTE SHEET'!L1879)</f>
        <v/>
      </c>
      <c s="90" t="str">
        <f>IF('S.D.PASTE SHEET'!M1879="","",'S.D.PASTE SHEET'!M1879)</f>
        <v/>
      </c>
      <c s="90" t="str">
        <f>IF('S.D.PASTE SHEET'!N1879="","",'S.D.PASTE SHEET'!N1879)</f>
        <v/>
      </c>
      <c s="90" t="str">
        <f>IF('S.D.PASTE SHEET'!O1879="","",'S.D.PASTE SHEET'!O1879)</f>
        <v/>
      </c>
      <c s="90" t="str">
        <f>IF('S.D.PASTE SHEET'!P1879="","",'S.D.PASTE SHEET'!P1879)</f>
        <v/>
      </c>
      <c s="90" t="str">
        <f>IF('S.D.PASTE SHEET'!Q1879="","",'S.D.PASTE SHEET'!Q1879)</f>
        <v/>
      </c>
      <c s="90" t="str">
        <f>IF('S.D.PASTE SHEET'!R1879="","",'S.D.PASTE SHEET'!R1879)</f>
        <v/>
      </c>
      <c s="90" t="str">
        <f>IF('S.D.PASTE SHEET'!S1879="","",'S.D.PASTE SHEET'!S1879)</f>
        <v/>
      </c>
      <c s="90" t="str">
        <f>IF('S.D.PASTE SHEET'!T1879="","",'S.D.PASTE SHEET'!T1879)</f>
        <v/>
      </c>
      <c s="90" t="str">
        <f>IF('S.D.PASTE SHEET'!U1879="","",'S.D.PASTE SHEET'!U1879)</f>
        <v/>
      </c>
      <c s="90" t="str">
        <f>IF('S.D.PASTE SHEET'!V1879="","",'S.D.PASTE SHEET'!V1879)</f>
        <v/>
      </c>
      <c s="90" t="str">
        <f>IF('S.D.PASTE SHEET'!W1879="","",'S.D.PASTE SHEET'!W1879)</f>
        <v/>
      </c>
      <c s="90" t="str">
        <f>IF('S.D.PASTE SHEET'!X1879="","",'S.D.PASTE SHEET'!X1879)</f>
        <v/>
      </c>
      <c s="90" t="str">
        <f>IF('S.D.PASTE SHEET'!Y1879="","",'S.D.PASTE SHEET'!Y1879)</f>
        <v/>
      </c>
      <c s="90" t="str">
        <f>IF('S.D.PASTE SHEET'!Z1879="","",'S.D.PASTE SHEET'!Z1879)</f>
        <v/>
      </c>
      <c s="90" t="str">
        <f>IF('S.D.PASTE SHEET'!AA1879="","",'S.D.PASTE SHEET'!AA1879)</f>
        <v/>
      </c>
      <c s="90" t="str">
        <f>IF('S.D.PASTE SHEET'!AB1879="","",'S.D.PASTE SHEET'!AB1879)</f>
        <v/>
      </c>
      <c s="90" t="str">
        <f>IF('S.D.PASTE SHEET'!AC1879="","",'S.D.PASTE SHEET'!AC1879)</f>
        <v/>
      </c>
      <c s="90" t="str">
        <f>IF('S.D.PASTE SHEET'!AD1879="","",'S.D.PASTE SHEET'!AD1879)</f>
        <v/>
      </c>
      <c s="34"/>
      <c s="32" t="str">
        <f>IF(AK1879="","",IF(AK1879&gt;0,COUNT($AG$2:AG1879),""))</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79" s="32" t="str">
        <f>IF(BC1879="","",IF(BC1879&gt;0,COUNT($AY$2:AY1879),""))</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0" spans="1:66" ht="15.75" customHeight="1">
      <c r="A1880" s="90" t="str">
        <f>IF('S.D.PASTE SHEET'!A1880="","",'S.D.PASTE SHEET'!A1880)</f>
        <v/>
      </c>
      <c s="90" t="str">
        <f>IF('S.D.PASTE SHEET'!B1880="","",'S.D.PASTE SHEET'!B1880)</f>
        <v/>
      </c>
      <c s="90" t="str">
        <f>IF('S.D.PASTE SHEET'!C1880="","",'S.D.PASTE SHEET'!C1880)</f>
        <v/>
      </c>
      <c s="91" t="str">
        <f>IF('S.D.PASTE SHEET'!D1880="","",'S.D.PASTE SHEET'!D1880)</f>
        <v/>
      </c>
      <c s="90" t="str">
        <f>IF('S.D.PASTE SHEET'!E1880="","",UPPER('S.D.PASTE SHEET'!E1880))</f>
        <v/>
      </c>
      <c s="90" t="str">
        <f>IF('S.D.PASTE SHEET'!F1880="","",'S.D.PASTE SHEET'!F1880)</f>
        <v/>
      </c>
      <c s="90" t="str">
        <f>IF('S.D.PASTE SHEET'!G1880="","",UPPER('S.D.PASTE SHEET'!G1880))</f>
        <v/>
      </c>
      <c s="90" t="str">
        <f>IF('S.D.PASTE SHEET'!H1880="","",UPPER('S.D.PASTE SHEET'!H1880))</f>
        <v/>
      </c>
      <c s="90" t="str">
        <f>IF('S.D.PASTE SHEET'!I1880="","",'S.D.PASTE SHEET'!I1880)</f>
        <v/>
      </c>
      <c s="91" t="str">
        <f>IF('S.D.PASTE SHEET'!J1880="","",'S.D.PASTE SHEET'!J1880)</f>
        <v/>
      </c>
      <c s="90" t="str">
        <f>IF('S.D.PASTE SHEET'!K1880="","",'S.D.PASTE SHEET'!K1880)</f>
        <v/>
      </c>
      <c s="90" t="str">
        <f>IF('S.D.PASTE SHEET'!L1880="","",'S.D.PASTE SHEET'!L1880)</f>
        <v/>
      </c>
      <c s="90" t="str">
        <f>IF('S.D.PASTE SHEET'!M1880="","",'S.D.PASTE SHEET'!M1880)</f>
        <v/>
      </c>
      <c s="90" t="str">
        <f>IF('S.D.PASTE SHEET'!N1880="","",'S.D.PASTE SHEET'!N1880)</f>
        <v/>
      </c>
      <c s="90" t="str">
        <f>IF('S.D.PASTE SHEET'!O1880="","",'S.D.PASTE SHEET'!O1880)</f>
        <v/>
      </c>
      <c s="90" t="str">
        <f>IF('S.D.PASTE SHEET'!P1880="","",'S.D.PASTE SHEET'!P1880)</f>
        <v/>
      </c>
      <c s="90" t="str">
        <f>IF('S.D.PASTE SHEET'!Q1880="","",'S.D.PASTE SHEET'!Q1880)</f>
        <v/>
      </c>
      <c s="90" t="str">
        <f>IF('S.D.PASTE SHEET'!R1880="","",'S.D.PASTE SHEET'!R1880)</f>
        <v/>
      </c>
      <c s="90" t="str">
        <f>IF('S.D.PASTE SHEET'!S1880="","",'S.D.PASTE SHEET'!S1880)</f>
        <v/>
      </c>
      <c s="90" t="str">
        <f>IF('S.D.PASTE SHEET'!T1880="","",'S.D.PASTE SHEET'!T1880)</f>
        <v/>
      </c>
      <c s="90" t="str">
        <f>IF('S.D.PASTE SHEET'!U1880="","",'S.D.PASTE SHEET'!U1880)</f>
        <v/>
      </c>
      <c s="90" t="str">
        <f>IF('S.D.PASTE SHEET'!V1880="","",'S.D.PASTE SHEET'!V1880)</f>
        <v/>
      </c>
      <c s="90" t="str">
        <f>IF('S.D.PASTE SHEET'!W1880="","",'S.D.PASTE SHEET'!W1880)</f>
        <v/>
      </c>
      <c s="90" t="str">
        <f>IF('S.D.PASTE SHEET'!X1880="","",'S.D.PASTE SHEET'!X1880)</f>
        <v/>
      </c>
      <c s="90" t="str">
        <f>IF('S.D.PASTE SHEET'!Y1880="","",'S.D.PASTE SHEET'!Y1880)</f>
        <v/>
      </c>
      <c s="90" t="str">
        <f>IF('S.D.PASTE SHEET'!Z1880="","",'S.D.PASTE SHEET'!Z1880)</f>
        <v/>
      </c>
      <c s="90" t="str">
        <f>IF('S.D.PASTE SHEET'!AA1880="","",'S.D.PASTE SHEET'!AA1880)</f>
        <v/>
      </c>
      <c s="90" t="str">
        <f>IF('S.D.PASTE SHEET'!AB1880="","",'S.D.PASTE SHEET'!AB1880)</f>
        <v/>
      </c>
      <c s="90" t="str">
        <f>IF('S.D.PASTE SHEET'!AC1880="","",'S.D.PASTE SHEET'!AC1880)</f>
        <v/>
      </c>
      <c s="90" t="str">
        <f>IF('S.D.PASTE SHEET'!AD1880="","",'S.D.PASTE SHEET'!AD1880)</f>
        <v/>
      </c>
      <c s="34"/>
      <c s="32" t="str">
        <f>IF(AK1880="","",IF(AK1880&gt;0,COUNT($AG$2:AG1880),""))</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0" s="32" t="str">
        <f>IF(BC1880="","",IF(BC1880&gt;0,COUNT($AY$2:AY1880),""))</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1" spans="1:66" ht="15.75" customHeight="1">
      <c r="A1881" s="90" t="str">
        <f>IF('S.D.PASTE SHEET'!A1881="","",'S.D.PASTE SHEET'!A1881)</f>
        <v/>
      </c>
      <c s="90" t="str">
        <f>IF('S.D.PASTE SHEET'!B1881="","",'S.D.PASTE SHEET'!B1881)</f>
        <v/>
      </c>
      <c s="90" t="str">
        <f>IF('S.D.PASTE SHEET'!C1881="","",'S.D.PASTE SHEET'!C1881)</f>
        <v/>
      </c>
      <c s="91" t="str">
        <f>IF('S.D.PASTE SHEET'!D1881="","",'S.D.PASTE SHEET'!D1881)</f>
        <v/>
      </c>
      <c s="90" t="str">
        <f>IF('S.D.PASTE SHEET'!E1881="","",UPPER('S.D.PASTE SHEET'!E1881))</f>
        <v/>
      </c>
      <c s="90" t="str">
        <f>IF('S.D.PASTE SHEET'!F1881="","",'S.D.PASTE SHEET'!F1881)</f>
        <v/>
      </c>
      <c s="90" t="str">
        <f>IF('S.D.PASTE SHEET'!G1881="","",UPPER('S.D.PASTE SHEET'!G1881))</f>
        <v/>
      </c>
      <c s="90" t="str">
        <f>IF('S.D.PASTE SHEET'!H1881="","",UPPER('S.D.PASTE SHEET'!H1881))</f>
        <v/>
      </c>
      <c s="90" t="str">
        <f>IF('S.D.PASTE SHEET'!I1881="","",'S.D.PASTE SHEET'!I1881)</f>
        <v/>
      </c>
      <c s="91" t="str">
        <f>IF('S.D.PASTE SHEET'!J1881="","",'S.D.PASTE SHEET'!J1881)</f>
        <v/>
      </c>
      <c s="90" t="str">
        <f>IF('S.D.PASTE SHEET'!K1881="","",'S.D.PASTE SHEET'!K1881)</f>
        <v/>
      </c>
      <c s="90" t="str">
        <f>IF('S.D.PASTE SHEET'!L1881="","",'S.D.PASTE SHEET'!L1881)</f>
        <v/>
      </c>
      <c s="90" t="str">
        <f>IF('S.D.PASTE SHEET'!M1881="","",'S.D.PASTE SHEET'!M1881)</f>
        <v/>
      </c>
      <c s="90" t="str">
        <f>IF('S.D.PASTE SHEET'!N1881="","",'S.D.PASTE SHEET'!N1881)</f>
        <v/>
      </c>
      <c s="90" t="str">
        <f>IF('S.D.PASTE SHEET'!O1881="","",'S.D.PASTE SHEET'!O1881)</f>
        <v/>
      </c>
      <c s="90" t="str">
        <f>IF('S.D.PASTE SHEET'!P1881="","",'S.D.PASTE SHEET'!P1881)</f>
        <v/>
      </c>
      <c s="90" t="str">
        <f>IF('S.D.PASTE SHEET'!Q1881="","",'S.D.PASTE SHEET'!Q1881)</f>
        <v/>
      </c>
      <c s="90" t="str">
        <f>IF('S.D.PASTE SHEET'!R1881="","",'S.D.PASTE SHEET'!R1881)</f>
        <v/>
      </c>
      <c s="90" t="str">
        <f>IF('S.D.PASTE SHEET'!S1881="","",'S.D.PASTE SHEET'!S1881)</f>
        <v/>
      </c>
      <c s="90" t="str">
        <f>IF('S.D.PASTE SHEET'!T1881="","",'S.D.PASTE SHEET'!T1881)</f>
        <v/>
      </c>
      <c s="90" t="str">
        <f>IF('S.D.PASTE SHEET'!U1881="","",'S.D.PASTE SHEET'!U1881)</f>
        <v/>
      </c>
      <c s="90" t="str">
        <f>IF('S.D.PASTE SHEET'!V1881="","",'S.D.PASTE SHEET'!V1881)</f>
        <v/>
      </c>
      <c s="90" t="str">
        <f>IF('S.D.PASTE SHEET'!W1881="","",'S.D.PASTE SHEET'!W1881)</f>
        <v/>
      </c>
      <c s="90" t="str">
        <f>IF('S.D.PASTE SHEET'!X1881="","",'S.D.PASTE SHEET'!X1881)</f>
        <v/>
      </c>
      <c s="90" t="str">
        <f>IF('S.D.PASTE SHEET'!Y1881="","",'S.D.PASTE SHEET'!Y1881)</f>
        <v/>
      </c>
      <c s="90" t="str">
        <f>IF('S.D.PASTE SHEET'!Z1881="","",'S.D.PASTE SHEET'!Z1881)</f>
        <v/>
      </c>
      <c s="90" t="str">
        <f>IF('S.D.PASTE SHEET'!AA1881="","",'S.D.PASTE SHEET'!AA1881)</f>
        <v/>
      </c>
      <c s="90" t="str">
        <f>IF('S.D.PASTE SHEET'!AB1881="","",'S.D.PASTE SHEET'!AB1881)</f>
        <v/>
      </c>
      <c s="90" t="str">
        <f>IF('S.D.PASTE SHEET'!AC1881="","",'S.D.PASTE SHEET'!AC1881)</f>
        <v/>
      </c>
      <c s="90" t="str">
        <f>IF('S.D.PASTE SHEET'!AD1881="","",'S.D.PASTE SHEET'!AD1881)</f>
        <v/>
      </c>
      <c s="34"/>
      <c s="32" t="str">
        <f>IF(AK1881="","",IF(AK1881&gt;0,COUNT($AG$2:AG1881),""))</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1" s="32" t="str">
        <f>IF(BC1881="","",IF(BC1881&gt;0,COUNT($AY$2:AY1881),""))</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2" spans="1:66" ht="15.75" customHeight="1">
      <c r="A1882" s="90" t="str">
        <f>IF('S.D.PASTE SHEET'!A1882="","",'S.D.PASTE SHEET'!A1882)</f>
        <v/>
      </c>
      <c s="90" t="str">
        <f>IF('S.D.PASTE SHEET'!B1882="","",'S.D.PASTE SHEET'!B1882)</f>
        <v/>
      </c>
      <c s="90" t="str">
        <f>IF('S.D.PASTE SHEET'!C1882="","",'S.D.PASTE SHEET'!C1882)</f>
        <v/>
      </c>
      <c s="91" t="str">
        <f>IF('S.D.PASTE SHEET'!D1882="","",'S.D.PASTE SHEET'!D1882)</f>
        <v/>
      </c>
      <c s="90" t="str">
        <f>IF('S.D.PASTE SHEET'!E1882="","",UPPER('S.D.PASTE SHEET'!E1882))</f>
        <v/>
      </c>
      <c s="90" t="str">
        <f>IF('S.D.PASTE SHEET'!F1882="","",'S.D.PASTE SHEET'!F1882)</f>
        <v/>
      </c>
      <c s="90" t="str">
        <f>IF('S.D.PASTE SHEET'!G1882="","",UPPER('S.D.PASTE SHEET'!G1882))</f>
        <v/>
      </c>
      <c s="90" t="str">
        <f>IF('S.D.PASTE SHEET'!H1882="","",UPPER('S.D.PASTE SHEET'!H1882))</f>
        <v/>
      </c>
      <c s="90" t="str">
        <f>IF('S.D.PASTE SHEET'!I1882="","",'S.D.PASTE SHEET'!I1882)</f>
        <v/>
      </c>
      <c s="91" t="str">
        <f>IF('S.D.PASTE SHEET'!J1882="","",'S.D.PASTE SHEET'!J1882)</f>
        <v/>
      </c>
      <c s="90" t="str">
        <f>IF('S.D.PASTE SHEET'!K1882="","",'S.D.PASTE SHEET'!K1882)</f>
        <v/>
      </c>
      <c s="90" t="str">
        <f>IF('S.D.PASTE SHEET'!L1882="","",'S.D.PASTE SHEET'!L1882)</f>
        <v/>
      </c>
      <c s="90" t="str">
        <f>IF('S.D.PASTE SHEET'!M1882="","",'S.D.PASTE SHEET'!M1882)</f>
        <v/>
      </c>
      <c s="90" t="str">
        <f>IF('S.D.PASTE SHEET'!N1882="","",'S.D.PASTE SHEET'!N1882)</f>
        <v/>
      </c>
      <c s="90" t="str">
        <f>IF('S.D.PASTE SHEET'!O1882="","",'S.D.PASTE SHEET'!O1882)</f>
        <v/>
      </c>
      <c s="90" t="str">
        <f>IF('S.D.PASTE SHEET'!P1882="","",'S.D.PASTE SHEET'!P1882)</f>
        <v/>
      </c>
      <c s="90" t="str">
        <f>IF('S.D.PASTE SHEET'!Q1882="","",'S.D.PASTE SHEET'!Q1882)</f>
        <v/>
      </c>
      <c s="90" t="str">
        <f>IF('S.D.PASTE SHEET'!R1882="","",'S.D.PASTE SHEET'!R1882)</f>
        <v/>
      </c>
      <c s="90" t="str">
        <f>IF('S.D.PASTE SHEET'!S1882="","",'S.D.PASTE SHEET'!S1882)</f>
        <v/>
      </c>
      <c s="90" t="str">
        <f>IF('S.D.PASTE SHEET'!T1882="","",'S.D.PASTE SHEET'!T1882)</f>
        <v/>
      </c>
      <c s="90" t="str">
        <f>IF('S.D.PASTE SHEET'!U1882="","",'S.D.PASTE SHEET'!U1882)</f>
        <v/>
      </c>
      <c s="90" t="str">
        <f>IF('S.D.PASTE SHEET'!V1882="","",'S.D.PASTE SHEET'!V1882)</f>
        <v/>
      </c>
      <c s="90" t="str">
        <f>IF('S.D.PASTE SHEET'!W1882="","",'S.D.PASTE SHEET'!W1882)</f>
        <v/>
      </c>
      <c s="90" t="str">
        <f>IF('S.D.PASTE SHEET'!X1882="","",'S.D.PASTE SHEET'!X1882)</f>
        <v/>
      </c>
      <c s="90" t="str">
        <f>IF('S.D.PASTE SHEET'!Y1882="","",'S.D.PASTE SHEET'!Y1882)</f>
        <v/>
      </c>
      <c s="90" t="str">
        <f>IF('S.D.PASTE SHEET'!Z1882="","",'S.D.PASTE SHEET'!Z1882)</f>
        <v/>
      </c>
      <c s="90" t="str">
        <f>IF('S.D.PASTE SHEET'!AA1882="","",'S.D.PASTE SHEET'!AA1882)</f>
        <v/>
      </c>
      <c s="90" t="str">
        <f>IF('S.D.PASTE SHEET'!AB1882="","",'S.D.PASTE SHEET'!AB1882)</f>
        <v/>
      </c>
      <c s="90" t="str">
        <f>IF('S.D.PASTE SHEET'!AC1882="","",'S.D.PASTE SHEET'!AC1882)</f>
        <v/>
      </c>
      <c s="90" t="str">
        <f>IF('S.D.PASTE SHEET'!AD1882="","",'S.D.PASTE SHEET'!AD1882)</f>
        <v/>
      </c>
      <c s="34"/>
      <c s="32" t="str">
        <f>IF(AK1882="","",IF(AK1882&gt;0,COUNT($AG$2:AG1882),""))</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2" s="32" t="str">
        <f>IF(BC1882="","",IF(BC1882&gt;0,COUNT($AY$2:AY1882),""))</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3" spans="1:66" ht="15.75" customHeight="1">
      <c r="A1883" s="90" t="str">
        <f>IF('S.D.PASTE SHEET'!A1883="","",'S.D.PASTE SHEET'!A1883)</f>
        <v/>
      </c>
      <c s="90" t="str">
        <f>IF('S.D.PASTE SHEET'!B1883="","",'S.D.PASTE SHEET'!B1883)</f>
        <v/>
      </c>
      <c s="90" t="str">
        <f>IF('S.D.PASTE SHEET'!C1883="","",'S.D.PASTE SHEET'!C1883)</f>
        <v/>
      </c>
      <c s="91" t="str">
        <f>IF('S.D.PASTE SHEET'!D1883="","",'S.D.PASTE SHEET'!D1883)</f>
        <v/>
      </c>
      <c s="90" t="str">
        <f>IF('S.D.PASTE SHEET'!E1883="","",UPPER('S.D.PASTE SHEET'!E1883))</f>
        <v/>
      </c>
      <c s="90" t="str">
        <f>IF('S.D.PASTE SHEET'!F1883="","",'S.D.PASTE SHEET'!F1883)</f>
        <v/>
      </c>
      <c s="90" t="str">
        <f>IF('S.D.PASTE SHEET'!G1883="","",UPPER('S.D.PASTE SHEET'!G1883))</f>
        <v/>
      </c>
      <c s="90" t="str">
        <f>IF('S.D.PASTE SHEET'!H1883="","",UPPER('S.D.PASTE SHEET'!H1883))</f>
        <v/>
      </c>
      <c s="90" t="str">
        <f>IF('S.D.PASTE SHEET'!I1883="","",'S.D.PASTE SHEET'!I1883)</f>
        <v/>
      </c>
      <c s="91" t="str">
        <f>IF('S.D.PASTE SHEET'!J1883="","",'S.D.PASTE SHEET'!J1883)</f>
        <v/>
      </c>
      <c s="90" t="str">
        <f>IF('S.D.PASTE SHEET'!K1883="","",'S.D.PASTE SHEET'!K1883)</f>
        <v/>
      </c>
      <c s="90" t="str">
        <f>IF('S.D.PASTE SHEET'!L1883="","",'S.D.PASTE SHEET'!L1883)</f>
        <v/>
      </c>
      <c s="90" t="str">
        <f>IF('S.D.PASTE SHEET'!M1883="","",'S.D.PASTE SHEET'!M1883)</f>
        <v/>
      </c>
      <c s="90" t="str">
        <f>IF('S.D.PASTE SHEET'!N1883="","",'S.D.PASTE SHEET'!N1883)</f>
        <v/>
      </c>
      <c s="90" t="str">
        <f>IF('S.D.PASTE SHEET'!O1883="","",'S.D.PASTE SHEET'!O1883)</f>
        <v/>
      </c>
      <c s="90" t="str">
        <f>IF('S.D.PASTE SHEET'!P1883="","",'S.D.PASTE SHEET'!P1883)</f>
        <v/>
      </c>
      <c s="90" t="str">
        <f>IF('S.D.PASTE SHEET'!Q1883="","",'S.D.PASTE SHEET'!Q1883)</f>
        <v/>
      </c>
      <c s="90" t="str">
        <f>IF('S.D.PASTE SHEET'!R1883="","",'S.D.PASTE SHEET'!R1883)</f>
        <v/>
      </c>
      <c s="90" t="str">
        <f>IF('S.D.PASTE SHEET'!S1883="","",'S.D.PASTE SHEET'!S1883)</f>
        <v/>
      </c>
      <c s="90" t="str">
        <f>IF('S.D.PASTE SHEET'!T1883="","",'S.D.PASTE SHEET'!T1883)</f>
        <v/>
      </c>
      <c s="90" t="str">
        <f>IF('S.D.PASTE SHEET'!U1883="","",'S.D.PASTE SHEET'!U1883)</f>
        <v/>
      </c>
      <c s="90" t="str">
        <f>IF('S.D.PASTE SHEET'!V1883="","",'S.D.PASTE SHEET'!V1883)</f>
        <v/>
      </c>
      <c s="90" t="str">
        <f>IF('S.D.PASTE SHEET'!W1883="","",'S.D.PASTE SHEET'!W1883)</f>
        <v/>
      </c>
      <c s="90" t="str">
        <f>IF('S.D.PASTE SHEET'!X1883="","",'S.D.PASTE SHEET'!X1883)</f>
        <v/>
      </c>
      <c s="90" t="str">
        <f>IF('S.D.PASTE SHEET'!Y1883="","",'S.D.PASTE SHEET'!Y1883)</f>
        <v/>
      </c>
      <c s="90" t="str">
        <f>IF('S.D.PASTE SHEET'!Z1883="","",'S.D.PASTE SHEET'!Z1883)</f>
        <v/>
      </c>
      <c s="90" t="str">
        <f>IF('S.D.PASTE SHEET'!AA1883="","",'S.D.PASTE SHEET'!AA1883)</f>
        <v/>
      </c>
      <c s="90" t="str">
        <f>IF('S.D.PASTE SHEET'!AB1883="","",'S.D.PASTE SHEET'!AB1883)</f>
        <v/>
      </c>
      <c s="90" t="str">
        <f>IF('S.D.PASTE SHEET'!AC1883="","",'S.D.PASTE SHEET'!AC1883)</f>
        <v/>
      </c>
      <c s="90" t="str">
        <f>IF('S.D.PASTE SHEET'!AD1883="","",'S.D.PASTE SHEET'!AD1883)</f>
        <v/>
      </c>
      <c s="34"/>
      <c s="32" t="str">
        <f>IF(AK1883="","",IF(AK1883&gt;0,COUNT($AG$2:AG1883),""))</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3" s="32" t="str">
        <f>IF(BC1883="","",IF(BC1883&gt;0,COUNT($AY$2:AY1883),""))</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4" spans="1:66" ht="15.75" customHeight="1">
      <c r="A1884" s="90" t="str">
        <f>IF('S.D.PASTE SHEET'!A1884="","",'S.D.PASTE SHEET'!A1884)</f>
        <v/>
      </c>
      <c s="90" t="str">
        <f>IF('S.D.PASTE SHEET'!B1884="","",'S.D.PASTE SHEET'!B1884)</f>
        <v/>
      </c>
      <c s="90" t="str">
        <f>IF('S.D.PASTE SHEET'!C1884="","",'S.D.PASTE SHEET'!C1884)</f>
        <v/>
      </c>
      <c s="91" t="str">
        <f>IF('S.D.PASTE SHEET'!D1884="","",'S.D.PASTE SHEET'!D1884)</f>
        <v/>
      </c>
      <c s="90" t="str">
        <f>IF('S.D.PASTE SHEET'!E1884="","",UPPER('S.D.PASTE SHEET'!E1884))</f>
        <v/>
      </c>
      <c s="90" t="str">
        <f>IF('S.D.PASTE SHEET'!F1884="","",'S.D.PASTE SHEET'!F1884)</f>
        <v/>
      </c>
      <c s="90" t="str">
        <f>IF('S.D.PASTE SHEET'!G1884="","",UPPER('S.D.PASTE SHEET'!G1884))</f>
        <v/>
      </c>
      <c s="90" t="str">
        <f>IF('S.D.PASTE SHEET'!H1884="","",UPPER('S.D.PASTE SHEET'!H1884))</f>
        <v/>
      </c>
      <c s="90" t="str">
        <f>IF('S.D.PASTE SHEET'!I1884="","",'S.D.PASTE SHEET'!I1884)</f>
        <v/>
      </c>
      <c s="91" t="str">
        <f>IF('S.D.PASTE SHEET'!J1884="","",'S.D.PASTE SHEET'!J1884)</f>
        <v/>
      </c>
      <c s="90" t="str">
        <f>IF('S.D.PASTE SHEET'!K1884="","",'S.D.PASTE SHEET'!K1884)</f>
        <v/>
      </c>
      <c s="90" t="str">
        <f>IF('S.D.PASTE SHEET'!L1884="","",'S.D.PASTE SHEET'!L1884)</f>
        <v/>
      </c>
      <c s="90" t="str">
        <f>IF('S.D.PASTE SHEET'!M1884="","",'S.D.PASTE SHEET'!M1884)</f>
        <v/>
      </c>
      <c s="90" t="str">
        <f>IF('S.D.PASTE SHEET'!N1884="","",'S.D.PASTE SHEET'!N1884)</f>
        <v/>
      </c>
      <c s="90" t="str">
        <f>IF('S.D.PASTE SHEET'!O1884="","",'S.D.PASTE SHEET'!O1884)</f>
        <v/>
      </c>
      <c s="90" t="str">
        <f>IF('S.D.PASTE SHEET'!P1884="","",'S.D.PASTE SHEET'!P1884)</f>
        <v/>
      </c>
      <c s="90" t="str">
        <f>IF('S.D.PASTE SHEET'!Q1884="","",'S.D.PASTE SHEET'!Q1884)</f>
        <v/>
      </c>
      <c s="90" t="str">
        <f>IF('S.D.PASTE SHEET'!R1884="","",'S.D.PASTE SHEET'!R1884)</f>
        <v/>
      </c>
      <c s="90" t="str">
        <f>IF('S.D.PASTE SHEET'!S1884="","",'S.D.PASTE SHEET'!S1884)</f>
        <v/>
      </c>
      <c s="90" t="str">
        <f>IF('S.D.PASTE SHEET'!T1884="","",'S.D.PASTE SHEET'!T1884)</f>
        <v/>
      </c>
      <c s="90" t="str">
        <f>IF('S.D.PASTE SHEET'!U1884="","",'S.D.PASTE SHEET'!U1884)</f>
        <v/>
      </c>
      <c s="90" t="str">
        <f>IF('S.D.PASTE SHEET'!V1884="","",'S.D.PASTE SHEET'!V1884)</f>
        <v/>
      </c>
      <c s="90" t="str">
        <f>IF('S.D.PASTE SHEET'!W1884="","",'S.D.PASTE SHEET'!W1884)</f>
        <v/>
      </c>
      <c s="90" t="str">
        <f>IF('S.D.PASTE SHEET'!X1884="","",'S.D.PASTE SHEET'!X1884)</f>
        <v/>
      </c>
      <c s="90" t="str">
        <f>IF('S.D.PASTE SHEET'!Y1884="","",'S.D.PASTE SHEET'!Y1884)</f>
        <v/>
      </c>
      <c s="90" t="str">
        <f>IF('S.D.PASTE SHEET'!Z1884="","",'S.D.PASTE SHEET'!Z1884)</f>
        <v/>
      </c>
      <c s="90" t="str">
        <f>IF('S.D.PASTE SHEET'!AA1884="","",'S.D.PASTE SHEET'!AA1884)</f>
        <v/>
      </c>
      <c s="90" t="str">
        <f>IF('S.D.PASTE SHEET'!AB1884="","",'S.D.PASTE SHEET'!AB1884)</f>
        <v/>
      </c>
      <c s="90" t="str">
        <f>IF('S.D.PASTE SHEET'!AC1884="","",'S.D.PASTE SHEET'!AC1884)</f>
        <v/>
      </c>
      <c s="90" t="str">
        <f>IF('S.D.PASTE SHEET'!AD1884="","",'S.D.PASTE SHEET'!AD1884)</f>
        <v/>
      </c>
      <c s="34"/>
      <c s="32" t="str">
        <f>IF(AK1884="","",IF(AK1884&gt;0,COUNT($AG$2:AG1884),""))</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4" s="32" t="str">
        <f>IF(BC1884="","",IF(BC1884&gt;0,COUNT($AY$2:AY1884),""))</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5" spans="1:66" ht="15.75" customHeight="1">
      <c r="A1885" s="90" t="str">
        <f>IF('S.D.PASTE SHEET'!A1885="","",'S.D.PASTE SHEET'!A1885)</f>
        <v/>
      </c>
      <c s="90" t="str">
        <f>IF('S.D.PASTE SHEET'!B1885="","",'S.D.PASTE SHEET'!B1885)</f>
        <v/>
      </c>
      <c s="90" t="str">
        <f>IF('S.D.PASTE SHEET'!C1885="","",'S.D.PASTE SHEET'!C1885)</f>
        <v/>
      </c>
      <c s="91" t="str">
        <f>IF('S.D.PASTE SHEET'!D1885="","",'S.D.PASTE SHEET'!D1885)</f>
        <v/>
      </c>
      <c s="90" t="str">
        <f>IF('S.D.PASTE SHEET'!E1885="","",UPPER('S.D.PASTE SHEET'!E1885))</f>
        <v/>
      </c>
      <c s="90" t="str">
        <f>IF('S.D.PASTE SHEET'!F1885="","",'S.D.PASTE SHEET'!F1885)</f>
        <v/>
      </c>
      <c s="90" t="str">
        <f>IF('S.D.PASTE SHEET'!G1885="","",UPPER('S.D.PASTE SHEET'!G1885))</f>
        <v/>
      </c>
      <c s="90" t="str">
        <f>IF('S.D.PASTE SHEET'!H1885="","",UPPER('S.D.PASTE SHEET'!H1885))</f>
        <v/>
      </c>
      <c s="90" t="str">
        <f>IF('S.D.PASTE SHEET'!I1885="","",'S.D.PASTE SHEET'!I1885)</f>
        <v/>
      </c>
      <c s="91" t="str">
        <f>IF('S.D.PASTE SHEET'!J1885="","",'S.D.PASTE SHEET'!J1885)</f>
        <v/>
      </c>
      <c s="90" t="str">
        <f>IF('S.D.PASTE SHEET'!K1885="","",'S.D.PASTE SHEET'!K1885)</f>
        <v/>
      </c>
      <c s="90" t="str">
        <f>IF('S.D.PASTE SHEET'!L1885="","",'S.D.PASTE SHEET'!L1885)</f>
        <v/>
      </c>
      <c s="90" t="str">
        <f>IF('S.D.PASTE SHEET'!M1885="","",'S.D.PASTE SHEET'!M1885)</f>
        <v/>
      </c>
      <c s="90" t="str">
        <f>IF('S.D.PASTE SHEET'!N1885="","",'S.D.PASTE SHEET'!N1885)</f>
        <v/>
      </c>
      <c s="90" t="str">
        <f>IF('S.D.PASTE SHEET'!O1885="","",'S.D.PASTE SHEET'!O1885)</f>
        <v/>
      </c>
      <c s="90" t="str">
        <f>IF('S.D.PASTE SHEET'!P1885="","",'S.D.PASTE SHEET'!P1885)</f>
        <v/>
      </c>
      <c s="90" t="str">
        <f>IF('S.D.PASTE SHEET'!Q1885="","",'S.D.PASTE SHEET'!Q1885)</f>
        <v/>
      </c>
      <c s="90" t="str">
        <f>IF('S.D.PASTE SHEET'!R1885="","",'S.D.PASTE SHEET'!R1885)</f>
        <v/>
      </c>
      <c s="90" t="str">
        <f>IF('S.D.PASTE SHEET'!S1885="","",'S.D.PASTE SHEET'!S1885)</f>
        <v/>
      </c>
      <c s="90" t="str">
        <f>IF('S.D.PASTE SHEET'!T1885="","",'S.D.PASTE SHEET'!T1885)</f>
        <v/>
      </c>
      <c s="90" t="str">
        <f>IF('S.D.PASTE SHEET'!U1885="","",'S.D.PASTE SHEET'!U1885)</f>
        <v/>
      </c>
      <c s="90" t="str">
        <f>IF('S.D.PASTE SHEET'!V1885="","",'S.D.PASTE SHEET'!V1885)</f>
        <v/>
      </c>
      <c s="90" t="str">
        <f>IF('S.D.PASTE SHEET'!W1885="","",'S.D.PASTE SHEET'!W1885)</f>
        <v/>
      </c>
      <c s="90" t="str">
        <f>IF('S.D.PASTE SHEET'!X1885="","",'S.D.PASTE SHEET'!X1885)</f>
        <v/>
      </c>
      <c s="90" t="str">
        <f>IF('S.D.PASTE SHEET'!Y1885="","",'S.D.PASTE SHEET'!Y1885)</f>
        <v/>
      </c>
      <c s="90" t="str">
        <f>IF('S.D.PASTE SHEET'!Z1885="","",'S.D.PASTE SHEET'!Z1885)</f>
        <v/>
      </c>
      <c s="90" t="str">
        <f>IF('S.D.PASTE SHEET'!AA1885="","",'S.D.PASTE SHEET'!AA1885)</f>
        <v/>
      </c>
      <c s="90" t="str">
        <f>IF('S.D.PASTE SHEET'!AB1885="","",'S.D.PASTE SHEET'!AB1885)</f>
        <v/>
      </c>
      <c s="90" t="str">
        <f>IF('S.D.PASTE SHEET'!AC1885="","",'S.D.PASTE SHEET'!AC1885)</f>
        <v/>
      </c>
      <c s="90" t="str">
        <f>IF('S.D.PASTE SHEET'!AD1885="","",'S.D.PASTE SHEET'!AD1885)</f>
        <v/>
      </c>
      <c s="34"/>
      <c s="32" t="str">
        <f>IF(AK1885="","",IF(AK1885&gt;0,COUNT($AG$2:AG1885),""))</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5" s="32" t="str">
        <f>IF(BC1885="","",IF(BC1885&gt;0,COUNT($AY$2:AY1885),""))</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6" spans="1:66" ht="15.75" customHeight="1">
      <c r="A1886" s="90" t="str">
        <f>IF('S.D.PASTE SHEET'!A1886="","",'S.D.PASTE SHEET'!A1886)</f>
        <v/>
      </c>
      <c s="90" t="str">
        <f>IF('S.D.PASTE SHEET'!B1886="","",'S.D.PASTE SHEET'!B1886)</f>
        <v/>
      </c>
      <c s="90" t="str">
        <f>IF('S.D.PASTE SHEET'!C1886="","",'S.D.PASTE SHEET'!C1886)</f>
        <v/>
      </c>
      <c s="91" t="str">
        <f>IF('S.D.PASTE SHEET'!D1886="","",'S.D.PASTE SHEET'!D1886)</f>
        <v/>
      </c>
      <c s="90" t="str">
        <f>IF('S.D.PASTE SHEET'!E1886="","",UPPER('S.D.PASTE SHEET'!E1886))</f>
        <v/>
      </c>
      <c s="90" t="str">
        <f>IF('S.D.PASTE SHEET'!F1886="","",'S.D.PASTE SHEET'!F1886)</f>
        <v/>
      </c>
      <c s="90" t="str">
        <f>IF('S.D.PASTE SHEET'!G1886="","",UPPER('S.D.PASTE SHEET'!G1886))</f>
        <v/>
      </c>
      <c s="90" t="str">
        <f>IF('S.D.PASTE SHEET'!H1886="","",UPPER('S.D.PASTE SHEET'!H1886))</f>
        <v/>
      </c>
      <c s="90" t="str">
        <f>IF('S.D.PASTE SHEET'!I1886="","",'S.D.PASTE SHEET'!I1886)</f>
        <v/>
      </c>
      <c s="91" t="str">
        <f>IF('S.D.PASTE SHEET'!J1886="","",'S.D.PASTE SHEET'!J1886)</f>
        <v/>
      </c>
      <c s="90" t="str">
        <f>IF('S.D.PASTE SHEET'!K1886="","",'S.D.PASTE SHEET'!K1886)</f>
        <v/>
      </c>
      <c s="90" t="str">
        <f>IF('S.D.PASTE SHEET'!L1886="","",'S.D.PASTE SHEET'!L1886)</f>
        <v/>
      </c>
      <c s="90" t="str">
        <f>IF('S.D.PASTE SHEET'!M1886="","",'S.D.PASTE SHEET'!M1886)</f>
        <v/>
      </c>
      <c s="90" t="str">
        <f>IF('S.D.PASTE SHEET'!N1886="","",'S.D.PASTE SHEET'!N1886)</f>
        <v/>
      </c>
      <c s="90" t="str">
        <f>IF('S.D.PASTE SHEET'!O1886="","",'S.D.PASTE SHEET'!O1886)</f>
        <v/>
      </c>
      <c s="90" t="str">
        <f>IF('S.D.PASTE SHEET'!P1886="","",'S.D.PASTE SHEET'!P1886)</f>
        <v/>
      </c>
      <c s="90" t="str">
        <f>IF('S.D.PASTE SHEET'!Q1886="","",'S.D.PASTE SHEET'!Q1886)</f>
        <v/>
      </c>
      <c s="90" t="str">
        <f>IF('S.D.PASTE SHEET'!R1886="","",'S.D.PASTE SHEET'!R1886)</f>
        <v/>
      </c>
      <c s="90" t="str">
        <f>IF('S.D.PASTE SHEET'!S1886="","",'S.D.PASTE SHEET'!S1886)</f>
        <v/>
      </c>
      <c s="90" t="str">
        <f>IF('S.D.PASTE SHEET'!T1886="","",'S.D.PASTE SHEET'!T1886)</f>
        <v/>
      </c>
      <c s="90" t="str">
        <f>IF('S.D.PASTE SHEET'!U1886="","",'S.D.PASTE SHEET'!U1886)</f>
        <v/>
      </c>
      <c s="90" t="str">
        <f>IF('S.D.PASTE SHEET'!V1886="","",'S.D.PASTE SHEET'!V1886)</f>
        <v/>
      </c>
      <c s="90" t="str">
        <f>IF('S.D.PASTE SHEET'!W1886="","",'S.D.PASTE SHEET'!W1886)</f>
        <v/>
      </c>
      <c s="90" t="str">
        <f>IF('S.D.PASTE SHEET'!X1886="","",'S.D.PASTE SHEET'!X1886)</f>
        <v/>
      </c>
      <c s="90" t="str">
        <f>IF('S.D.PASTE SHEET'!Y1886="","",'S.D.PASTE SHEET'!Y1886)</f>
        <v/>
      </c>
      <c s="90" t="str">
        <f>IF('S.D.PASTE SHEET'!Z1886="","",'S.D.PASTE SHEET'!Z1886)</f>
        <v/>
      </c>
      <c s="90" t="str">
        <f>IF('S.D.PASTE SHEET'!AA1886="","",'S.D.PASTE SHEET'!AA1886)</f>
        <v/>
      </c>
      <c s="90" t="str">
        <f>IF('S.D.PASTE SHEET'!AB1886="","",'S.D.PASTE SHEET'!AB1886)</f>
        <v/>
      </c>
      <c s="90" t="str">
        <f>IF('S.D.PASTE SHEET'!AC1886="","",'S.D.PASTE SHEET'!AC1886)</f>
        <v/>
      </c>
      <c s="90" t="str">
        <f>IF('S.D.PASTE SHEET'!AD1886="","",'S.D.PASTE SHEET'!AD1886)</f>
        <v/>
      </c>
      <c s="34"/>
      <c s="32" t="str">
        <f>IF(AK1886="","",IF(AK1886&gt;0,COUNT($AG$2:AG1886),""))</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6" s="32" t="str">
        <f>IF(BC1886="","",IF(BC1886&gt;0,COUNT($AY$2:AY1886),""))</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7" spans="1:66" ht="15.75" customHeight="1">
      <c r="A1887" s="90" t="str">
        <f>IF('S.D.PASTE SHEET'!A1887="","",'S.D.PASTE SHEET'!A1887)</f>
        <v/>
      </c>
      <c s="90" t="str">
        <f>IF('S.D.PASTE SHEET'!B1887="","",'S.D.PASTE SHEET'!B1887)</f>
        <v/>
      </c>
      <c s="90" t="str">
        <f>IF('S.D.PASTE SHEET'!C1887="","",'S.D.PASTE SHEET'!C1887)</f>
        <v/>
      </c>
      <c s="91" t="str">
        <f>IF('S.D.PASTE SHEET'!D1887="","",'S.D.PASTE SHEET'!D1887)</f>
        <v/>
      </c>
      <c s="90" t="str">
        <f>IF('S.D.PASTE SHEET'!E1887="","",UPPER('S.D.PASTE SHEET'!E1887))</f>
        <v/>
      </c>
      <c s="90" t="str">
        <f>IF('S.D.PASTE SHEET'!F1887="","",'S.D.PASTE SHEET'!F1887)</f>
        <v/>
      </c>
      <c s="90" t="str">
        <f>IF('S.D.PASTE SHEET'!G1887="","",UPPER('S.D.PASTE SHEET'!G1887))</f>
        <v/>
      </c>
      <c s="90" t="str">
        <f>IF('S.D.PASTE SHEET'!H1887="","",UPPER('S.D.PASTE SHEET'!H1887))</f>
        <v/>
      </c>
      <c s="90" t="str">
        <f>IF('S.D.PASTE SHEET'!I1887="","",'S.D.PASTE SHEET'!I1887)</f>
        <v/>
      </c>
      <c s="91" t="str">
        <f>IF('S.D.PASTE SHEET'!J1887="","",'S.D.PASTE SHEET'!J1887)</f>
        <v/>
      </c>
      <c s="90" t="str">
        <f>IF('S.D.PASTE SHEET'!K1887="","",'S.D.PASTE SHEET'!K1887)</f>
        <v/>
      </c>
      <c s="90" t="str">
        <f>IF('S.D.PASTE SHEET'!L1887="","",'S.D.PASTE SHEET'!L1887)</f>
        <v/>
      </c>
      <c s="90" t="str">
        <f>IF('S.D.PASTE SHEET'!M1887="","",'S.D.PASTE SHEET'!M1887)</f>
        <v/>
      </c>
      <c s="90" t="str">
        <f>IF('S.D.PASTE SHEET'!N1887="","",'S.D.PASTE SHEET'!N1887)</f>
        <v/>
      </c>
      <c s="90" t="str">
        <f>IF('S.D.PASTE SHEET'!O1887="","",'S.D.PASTE SHEET'!O1887)</f>
        <v/>
      </c>
      <c s="90" t="str">
        <f>IF('S.D.PASTE SHEET'!P1887="","",'S.D.PASTE SHEET'!P1887)</f>
        <v/>
      </c>
      <c s="90" t="str">
        <f>IF('S.D.PASTE SHEET'!Q1887="","",'S.D.PASTE SHEET'!Q1887)</f>
        <v/>
      </c>
      <c s="90" t="str">
        <f>IF('S.D.PASTE SHEET'!R1887="","",'S.D.PASTE SHEET'!R1887)</f>
        <v/>
      </c>
      <c s="90" t="str">
        <f>IF('S.D.PASTE SHEET'!S1887="","",'S.D.PASTE SHEET'!S1887)</f>
        <v/>
      </c>
      <c s="90" t="str">
        <f>IF('S.D.PASTE SHEET'!T1887="","",'S.D.PASTE SHEET'!T1887)</f>
        <v/>
      </c>
      <c s="90" t="str">
        <f>IF('S.D.PASTE SHEET'!U1887="","",'S.D.PASTE SHEET'!U1887)</f>
        <v/>
      </c>
      <c s="90" t="str">
        <f>IF('S.D.PASTE SHEET'!V1887="","",'S.D.PASTE SHEET'!V1887)</f>
        <v/>
      </c>
      <c s="90" t="str">
        <f>IF('S.D.PASTE SHEET'!W1887="","",'S.D.PASTE SHEET'!W1887)</f>
        <v/>
      </c>
      <c s="90" t="str">
        <f>IF('S.D.PASTE SHEET'!X1887="","",'S.D.PASTE SHEET'!X1887)</f>
        <v/>
      </c>
      <c s="90" t="str">
        <f>IF('S.D.PASTE SHEET'!Y1887="","",'S.D.PASTE SHEET'!Y1887)</f>
        <v/>
      </c>
      <c s="90" t="str">
        <f>IF('S.D.PASTE SHEET'!Z1887="","",'S.D.PASTE SHEET'!Z1887)</f>
        <v/>
      </c>
      <c s="90" t="str">
        <f>IF('S.D.PASTE SHEET'!AA1887="","",'S.D.PASTE SHEET'!AA1887)</f>
        <v/>
      </c>
      <c s="90" t="str">
        <f>IF('S.D.PASTE SHEET'!AB1887="","",'S.D.PASTE SHEET'!AB1887)</f>
        <v/>
      </c>
      <c s="90" t="str">
        <f>IF('S.D.PASTE SHEET'!AC1887="","",'S.D.PASTE SHEET'!AC1887)</f>
        <v/>
      </c>
      <c s="90" t="str">
        <f>IF('S.D.PASTE SHEET'!AD1887="","",'S.D.PASTE SHEET'!AD1887)</f>
        <v/>
      </c>
      <c s="34"/>
      <c s="32" t="str">
        <f>IF(AK1887="","",IF(AK1887&gt;0,COUNT($AG$2:AG1887),""))</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7" s="32" t="str">
        <f>IF(BC1887="","",IF(BC1887&gt;0,COUNT($AY$2:AY1887),""))</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8" spans="1:66" ht="15.75" customHeight="1">
      <c r="A1888" s="90" t="str">
        <f>IF('S.D.PASTE SHEET'!A1888="","",'S.D.PASTE SHEET'!A1888)</f>
        <v/>
      </c>
      <c s="90" t="str">
        <f>IF('S.D.PASTE SHEET'!B1888="","",'S.D.PASTE SHEET'!B1888)</f>
        <v/>
      </c>
      <c s="90" t="str">
        <f>IF('S.D.PASTE SHEET'!C1888="","",'S.D.PASTE SHEET'!C1888)</f>
        <v/>
      </c>
      <c s="91" t="str">
        <f>IF('S.D.PASTE SHEET'!D1888="","",'S.D.PASTE SHEET'!D1888)</f>
        <v/>
      </c>
      <c s="90" t="str">
        <f>IF('S.D.PASTE SHEET'!E1888="","",UPPER('S.D.PASTE SHEET'!E1888))</f>
        <v/>
      </c>
      <c s="90" t="str">
        <f>IF('S.D.PASTE SHEET'!F1888="","",'S.D.PASTE SHEET'!F1888)</f>
        <v/>
      </c>
      <c s="90" t="str">
        <f>IF('S.D.PASTE SHEET'!G1888="","",UPPER('S.D.PASTE SHEET'!G1888))</f>
        <v/>
      </c>
      <c s="90" t="str">
        <f>IF('S.D.PASTE SHEET'!H1888="","",UPPER('S.D.PASTE SHEET'!H1888))</f>
        <v/>
      </c>
      <c s="90" t="str">
        <f>IF('S.D.PASTE SHEET'!I1888="","",'S.D.PASTE SHEET'!I1888)</f>
        <v/>
      </c>
      <c s="91" t="str">
        <f>IF('S.D.PASTE SHEET'!J1888="","",'S.D.PASTE SHEET'!J1888)</f>
        <v/>
      </c>
      <c s="90" t="str">
        <f>IF('S.D.PASTE SHEET'!K1888="","",'S.D.PASTE SHEET'!K1888)</f>
        <v/>
      </c>
      <c s="90" t="str">
        <f>IF('S.D.PASTE SHEET'!L1888="","",'S.D.PASTE SHEET'!L1888)</f>
        <v/>
      </c>
      <c s="90" t="str">
        <f>IF('S.D.PASTE SHEET'!M1888="","",'S.D.PASTE SHEET'!M1888)</f>
        <v/>
      </c>
      <c s="90" t="str">
        <f>IF('S.D.PASTE SHEET'!N1888="","",'S.D.PASTE SHEET'!N1888)</f>
        <v/>
      </c>
      <c s="90" t="str">
        <f>IF('S.D.PASTE SHEET'!O1888="","",'S.D.PASTE SHEET'!O1888)</f>
        <v/>
      </c>
      <c s="90" t="str">
        <f>IF('S.D.PASTE SHEET'!P1888="","",'S.D.PASTE SHEET'!P1888)</f>
        <v/>
      </c>
      <c s="90" t="str">
        <f>IF('S.D.PASTE SHEET'!Q1888="","",'S.D.PASTE SHEET'!Q1888)</f>
        <v/>
      </c>
      <c s="90" t="str">
        <f>IF('S.D.PASTE SHEET'!R1888="","",'S.D.PASTE SHEET'!R1888)</f>
        <v/>
      </c>
      <c s="90" t="str">
        <f>IF('S.D.PASTE SHEET'!S1888="","",'S.D.PASTE SHEET'!S1888)</f>
        <v/>
      </c>
      <c s="90" t="str">
        <f>IF('S.D.PASTE SHEET'!T1888="","",'S.D.PASTE SHEET'!T1888)</f>
        <v/>
      </c>
      <c s="90" t="str">
        <f>IF('S.D.PASTE SHEET'!U1888="","",'S.D.PASTE SHEET'!U1888)</f>
        <v/>
      </c>
      <c s="90" t="str">
        <f>IF('S.D.PASTE SHEET'!V1888="","",'S.D.PASTE SHEET'!V1888)</f>
        <v/>
      </c>
      <c s="90" t="str">
        <f>IF('S.D.PASTE SHEET'!W1888="","",'S.D.PASTE SHEET'!W1888)</f>
        <v/>
      </c>
      <c s="90" t="str">
        <f>IF('S.D.PASTE SHEET'!X1888="","",'S.D.PASTE SHEET'!X1888)</f>
        <v/>
      </c>
      <c s="90" t="str">
        <f>IF('S.D.PASTE SHEET'!Y1888="","",'S.D.PASTE SHEET'!Y1888)</f>
        <v/>
      </c>
      <c s="90" t="str">
        <f>IF('S.D.PASTE SHEET'!Z1888="","",'S.D.PASTE SHEET'!Z1888)</f>
        <v/>
      </c>
      <c s="90" t="str">
        <f>IF('S.D.PASTE SHEET'!AA1888="","",'S.D.PASTE SHEET'!AA1888)</f>
        <v/>
      </c>
      <c s="90" t="str">
        <f>IF('S.D.PASTE SHEET'!AB1888="","",'S.D.PASTE SHEET'!AB1888)</f>
        <v/>
      </c>
      <c s="90" t="str">
        <f>IF('S.D.PASTE SHEET'!AC1888="","",'S.D.PASTE SHEET'!AC1888)</f>
        <v/>
      </c>
      <c s="90" t="str">
        <f>IF('S.D.PASTE SHEET'!AD1888="","",'S.D.PASTE SHEET'!AD1888)</f>
        <v/>
      </c>
      <c s="34"/>
      <c s="32" t="str">
        <f>IF(AK1888="","",IF(AK1888&gt;0,COUNT($AG$2:AG1888),""))</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 t="shared" si="265"/>
        <v/>
      </c>
      <c r="AX1888" s="32" t="str">
        <f>IF(BC1888="","",IF(BC1888&gt;0,COUNT($AY$2:AY1888),""))</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89" spans="1:66" ht="15.75" customHeight="1">
      <c r="A1889" s="90" t="str">
        <f>IF('S.D.PASTE SHEET'!A1889="","",'S.D.PASTE SHEET'!A1889)</f>
        <v/>
      </c>
      <c s="90" t="str">
        <f>IF('S.D.PASTE SHEET'!B1889="","",'S.D.PASTE SHEET'!B1889)</f>
        <v/>
      </c>
      <c s="90" t="str">
        <f>IF('S.D.PASTE SHEET'!C1889="","",'S.D.PASTE SHEET'!C1889)</f>
        <v/>
      </c>
      <c s="91" t="str">
        <f>IF('S.D.PASTE SHEET'!D1889="","",'S.D.PASTE SHEET'!D1889)</f>
        <v/>
      </c>
      <c s="90" t="str">
        <f>IF('S.D.PASTE SHEET'!E1889="","",UPPER('S.D.PASTE SHEET'!E1889))</f>
        <v/>
      </c>
      <c s="90" t="str">
        <f>IF('S.D.PASTE SHEET'!F1889="","",'S.D.PASTE SHEET'!F1889)</f>
        <v/>
      </c>
      <c s="90" t="str">
        <f>IF('S.D.PASTE SHEET'!G1889="","",UPPER('S.D.PASTE SHEET'!G1889))</f>
        <v/>
      </c>
      <c s="90" t="str">
        <f>IF('S.D.PASTE SHEET'!H1889="","",UPPER('S.D.PASTE SHEET'!H1889))</f>
        <v/>
      </c>
      <c s="90" t="str">
        <f>IF('S.D.PASTE SHEET'!I1889="","",'S.D.PASTE SHEET'!I1889)</f>
        <v/>
      </c>
      <c s="91" t="str">
        <f>IF('S.D.PASTE SHEET'!J1889="","",'S.D.PASTE SHEET'!J1889)</f>
        <v/>
      </c>
      <c s="90" t="str">
        <f>IF('S.D.PASTE SHEET'!K1889="","",'S.D.PASTE SHEET'!K1889)</f>
        <v/>
      </c>
      <c s="90" t="str">
        <f>IF('S.D.PASTE SHEET'!L1889="","",'S.D.PASTE SHEET'!L1889)</f>
        <v/>
      </c>
      <c s="90" t="str">
        <f>IF('S.D.PASTE SHEET'!M1889="","",'S.D.PASTE SHEET'!M1889)</f>
        <v/>
      </c>
      <c s="90" t="str">
        <f>IF('S.D.PASTE SHEET'!N1889="","",'S.D.PASTE SHEET'!N1889)</f>
        <v/>
      </c>
      <c s="90" t="str">
        <f>IF('S.D.PASTE SHEET'!O1889="","",'S.D.PASTE SHEET'!O1889)</f>
        <v/>
      </c>
      <c s="90" t="str">
        <f>IF('S.D.PASTE SHEET'!P1889="","",'S.D.PASTE SHEET'!P1889)</f>
        <v/>
      </c>
      <c s="90" t="str">
        <f>IF('S.D.PASTE SHEET'!Q1889="","",'S.D.PASTE SHEET'!Q1889)</f>
        <v/>
      </c>
      <c s="90" t="str">
        <f>IF('S.D.PASTE SHEET'!R1889="","",'S.D.PASTE SHEET'!R1889)</f>
        <v/>
      </c>
      <c s="90" t="str">
        <f>IF('S.D.PASTE SHEET'!S1889="","",'S.D.PASTE SHEET'!S1889)</f>
        <v/>
      </c>
      <c s="90" t="str">
        <f>IF('S.D.PASTE SHEET'!T1889="","",'S.D.PASTE SHEET'!T1889)</f>
        <v/>
      </c>
      <c s="90" t="str">
        <f>IF('S.D.PASTE SHEET'!U1889="","",'S.D.PASTE SHEET'!U1889)</f>
        <v/>
      </c>
      <c s="90" t="str">
        <f>IF('S.D.PASTE SHEET'!V1889="","",'S.D.PASTE SHEET'!V1889)</f>
        <v/>
      </c>
      <c s="90" t="str">
        <f>IF('S.D.PASTE SHEET'!W1889="","",'S.D.PASTE SHEET'!W1889)</f>
        <v/>
      </c>
      <c s="90" t="str">
        <f>IF('S.D.PASTE SHEET'!X1889="","",'S.D.PASTE SHEET'!X1889)</f>
        <v/>
      </c>
      <c s="90" t="str">
        <f>IF('S.D.PASTE SHEET'!Y1889="","",'S.D.PASTE SHEET'!Y1889)</f>
        <v/>
      </c>
      <c s="90" t="str">
        <f>IF('S.D.PASTE SHEET'!Z1889="","",'S.D.PASTE SHEET'!Z1889)</f>
        <v/>
      </c>
      <c s="90" t="str">
        <f>IF('S.D.PASTE SHEET'!AA1889="","",'S.D.PASTE SHEET'!AA1889)</f>
        <v/>
      </c>
      <c s="90" t="str">
        <f>IF('S.D.PASTE SHEET'!AB1889="","",'S.D.PASTE SHEET'!AB1889)</f>
        <v/>
      </c>
      <c s="90" t="str">
        <f>IF('S.D.PASTE SHEET'!AC1889="","",'S.D.PASTE SHEET'!AC1889)</f>
        <v/>
      </c>
      <c s="90" t="str">
        <f>IF('S.D.PASTE SHEET'!AD1889="","",'S.D.PASTE SHEET'!AD1889)</f>
        <v/>
      </c>
      <c s="34"/>
      <c s="32" t="str">
        <f>IF(AK1889="","",IF(AK1889&gt;0,COUNT($AG$2:AG1889),""))</f>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37" t="str">
        <f t="shared" si="265"/>
        <v/>
      </c>
      <c s="10" t="str">
        <f t="shared" si="265"/>
        <v/>
      </c>
      <c s="10" t="str">
        <f t="shared" si="265"/>
        <v/>
      </c>
      <c s="10" t="str">
        <f t="shared" si="265"/>
        <v/>
      </c>
      <c s="10" t="str">
        <f t="shared" si="265"/>
        <v/>
      </c>
      <c s="10" t="str">
        <f t="shared" si="265"/>
        <v/>
      </c>
      <c s="10" t="str">
        <f>IF(AND($AJ$1=5,$A1889=5),P1889,"")</f>
        <v/>
      </c>
      <c r="AX1889" s="32" t="str">
        <f>IF(BC1889="","",IF(BC1889&gt;0,COUNT($AY$2:AY1889),""))</f>
        <v/>
      </c>
      <c s="10" t="str">
        <f t="shared" si="263"/>
        <v/>
      </c>
      <c s="10" t="str">
        <f t="shared" si="266"/>
        <v/>
      </c>
      <c s="10" t="str">
        <f t="shared" si="266"/>
        <v/>
      </c>
      <c s="39" t="str">
        <f t="shared" si="266"/>
        <v/>
      </c>
      <c s="10" t="str">
        <f t="shared" si="266"/>
        <v/>
      </c>
      <c s="10" t="str">
        <f t="shared" si="266"/>
        <v/>
      </c>
      <c s="10" t="str">
        <f t="shared" si="266"/>
        <v/>
      </c>
      <c s="10" t="str">
        <f t="shared" si="266"/>
        <v/>
      </c>
      <c s="10" t="str">
        <f t="shared" si="266"/>
        <v/>
      </c>
      <c s="39" t="str">
        <f t="shared" si="266"/>
        <v/>
      </c>
      <c s="10" t="str">
        <f t="shared" si="266"/>
        <v/>
      </c>
      <c s="10" t="str">
        <f t="shared" si="266"/>
        <v/>
      </c>
      <c s="10" t="str">
        <f t="shared" si="266"/>
        <v/>
      </c>
      <c s="10" t="str">
        <f t="shared" si="266"/>
        <v/>
      </c>
      <c s="10" t="str">
        <f t="shared" si="266"/>
        <v/>
      </c>
      <c s="10" t="str">
        <f t="shared" si="266"/>
        <v/>
      </c>
    </row>
    <row r="1890" spans="1:66" ht="15.75" customHeight="1">
      <c r="A1890" s="90" t="str">
        <f>IF('S.D.PASTE SHEET'!A1890="","",'S.D.PASTE SHEET'!A1890)</f>
        <v/>
      </c>
      <c s="90" t="str">
        <f>IF('S.D.PASTE SHEET'!B1890="","",'S.D.PASTE SHEET'!B1890)</f>
        <v/>
      </c>
      <c s="90" t="str">
        <f>IF('S.D.PASTE SHEET'!C1890="","",'S.D.PASTE SHEET'!C1890)</f>
        <v/>
      </c>
      <c s="91" t="str">
        <f>IF('S.D.PASTE SHEET'!D1890="","",'S.D.PASTE SHEET'!D1890)</f>
        <v/>
      </c>
      <c s="90" t="str">
        <f>IF('S.D.PASTE SHEET'!E1890="","",UPPER('S.D.PASTE SHEET'!E1890))</f>
        <v/>
      </c>
      <c s="90" t="str">
        <f>IF('S.D.PASTE SHEET'!F1890="","",'S.D.PASTE SHEET'!F1890)</f>
        <v/>
      </c>
      <c s="90" t="str">
        <f>IF('S.D.PASTE SHEET'!G1890="","",UPPER('S.D.PASTE SHEET'!G1890))</f>
        <v/>
      </c>
      <c s="90" t="str">
        <f>IF('S.D.PASTE SHEET'!H1890="","",UPPER('S.D.PASTE SHEET'!H1890))</f>
        <v/>
      </c>
      <c s="90" t="str">
        <f>IF('S.D.PASTE SHEET'!I1890="","",'S.D.PASTE SHEET'!I1890)</f>
        <v/>
      </c>
      <c s="91" t="str">
        <f>IF('S.D.PASTE SHEET'!J1890="","",'S.D.PASTE SHEET'!J1890)</f>
        <v/>
      </c>
      <c s="90" t="str">
        <f>IF('S.D.PASTE SHEET'!K1890="","",'S.D.PASTE SHEET'!K1890)</f>
        <v/>
      </c>
      <c s="90" t="str">
        <f>IF('S.D.PASTE SHEET'!L1890="","",'S.D.PASTE SHEET'!L1890)</f>
        <v/>
      </c>
      <c s="90" t="str">
        <f>IF('S.D.PASTE SHEET'!M1890="","",'S.D.PASTE SHEET'!M1890)</f>
        <v/>
      </c>
      <c s="90" t="str">
        <f>IF('S.D.PASTE SHEET'!N1890="","",'S.D.PASTE SHEET'!N1890)</f>
        <v/>
      </c>
      <c s="90" t="str">
        <f>IF('S.D.PASTE SHEET'!O1890="","",'S.D.PASTE SHEET'!O1890)</f>
        <v/>
      </c>
      <c s="90" t="str">
        <f>IF('S.D.PASTE SHEET'!P1890="","",'S.D.PASTE SHEET'!P1890)</f>
        <v/>
      </c>
      <c s="90" t="str">
        <f>IF('S.D.PASTE SHEET'!Q1890="","",'S.D.PASTE SHEET'!Q1890)</f>
        <v/>
      </c>
      <c s="90" t="str">
        <f>IF('S.D.PASTE SHEET'!R1890="","",'S.D.PASTE SHEET'!R1890)</f>
        <v/>
      </c>
      <c s="90" t="str">
        <f>IF('S.D.PASTE SHEET'!S1890="","",'S.D.PASTE SHEET'!S1890)</f>
        <v/>
      </c>
      <c s="90" t="str">
        <f>IF('S.D.PASTE SHEET'!T1890="","",'S.D.PASTE SHEET'!T1890)</f>
        <v/>
      </c>
      <c s="90" t="str">
        <f>IF('S.D.PASTE SHEET'!U1890="","",'S.D.PASTE SHEET'!U1890)</f>
        <v/>
      </c>
      <c s="90" t="str">
        <f>IF('S.D.PASTE SHEET'!V1890="","",'S.D.PASTE SHEET'!V1890)</f>
        <v/>
      </c>
      <c s="90" t="str">
        <f>IF('S.D.PASTE SHEET'!W1890="","",'S.D.PASTE SHEET'!W1890)</f>
        <v/>
      </c>
      <c s="90" t="str">
        <f>IF('S.D.PASTE SHEET'!X1890="","",'S.D.PASTE SHEET'!X1890)</f>
        <v/>
      </c>
      <c s="90" t="str">
        <f>IF('S.D.PASTE SHEET'!Y1890="","",'S.D.PASTE SHEET'!Y1890)</f>
        <v/>
      </c>
      <c s="90" t="str">
        <f>IF('S.D.PASTE SHEET'!Z1890="","",'S.D.PASTE SHEET'!Z1890)</f>
        <v/>
      </c>
      <c s="90" t="str">
        <f>IF('S.D.PASTE SHEET'!AA1890="","",'S.D.PASTE SHEET'!AA1890)</f>
        <v/>
      </c>
      <c s="90" t="str">
        <f>IF('S.D.PASTE SHEET'!AB1890="","",'S.D.PASTE SHEET'!AB1890)</f>
        <v/>
      </c>
      <c s="90" t="str">
        <f>IF('S.D.PASTE SHEET'!AC1890="","",'S.D.PASTE SHEET'!AC1890)</f>
        <v/>
      </c>
      <c s="90" t="str">
        <f>IF('S.D.PASTE SHEET'!AD1890="","",'S.D.PASTE SHEET'!AD1890)</f>
        <v/>
      </c>
      <c s="34"/>
      <c s="32" t="str">
        <f>IF(AK1890="","",IF(AK1890&gt;0,COUNT($AG$2:AG1890),""))</f>
        <v/>
      </c>
      <c s="10" t="str">
        <f t="shared" si="267" ref="AG1890:AV1905">IF(AND($AJ$1=5,$A1890=5),A1890,"")</f>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0" s="32" t="str">
        <f>IF(BC1890="","",IF(BC1890&gt;0,COUNT($AY$2:AY1890),""))</f>
        <v/>
      </c>
      <c s="10" t="str">
        <f t="shared" si="263"/>
        <v/>
      </c>
      <c s="10" t="str">
        <f t="shared" si="268" ref="AZ1890:BN1905">IF(AND($BB$1=5,$A1890=5,$BC$1=$B1890),B1890,"")</f>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1" spans="1:66" ht="15.75" customHeight="1">
      <c r="A1891" s="90" t="str">
        <f>IF('S.D.PASTE SHEET'!A1891="","",'S.D.PASTE SHEET'!A1891)</f>
        <v/>
      </c>
      <c s="90" t="str">
        <f>IF('S.D.PASTE SHEET'!B1891="","",'S.D.PASTE SHEET'!B1891)</f>
        <v/>
      </c>
      <c s="90" t="str">
        <f>IF('S.D.PASTE SHEET'!C1891="","",'S.D.PASTE SHEET'!C1891)</f>
        <v/>
      </c>
      <c s="91" t="str">
        <f>IF('S.D.PASTE SHEET'!D1891="","",'S.D.PASTE SHEET'!D1891)</f>
        <v/>
      </c>
      <c s="90" t="str">
        <f>IF('S.D.PASTE SHEET'!E1891="","",UPPER('S.D.PASTE SHEET'!E1891))</f>
        <v/>
      </c>
      <c s="90" t="str">
        <f>IF('S.D.PASTE SHEET'!F1891="","",'S.D.PASTE SHEET'!F1891)</f>
        <v/>
      </c>
      <c s="90" t="str">
        <f>IF('S.D.PASTE SHEET'!G1891="","",UPPER('S.D.PASTE SHEET'!G1891))</f>
        <v/>
      </c>
      <c s="90" t="str">
        <f>IF('S.D.PASTE SHEET'!H1891="","",UPPER('S.D.PASTE SHEET'!H1891))</f>
        <v/>
      </c>
      <c s="90" t="str">
        <f>IF('S.D.PASTE SHEET'!I1891="","",'S.D.PASTE SHEET'!I1891)</f>
        <v/>
      </c>
      <c s="91" t="str">
        <f>IF('S.D.PASTE SHEET'!J1891="","",'S.D.PASTE SHEET'!J1891)</f>
        <v/>
      </c>
      <c s="90" t="str">
        <f>IF('S.D.PASTE SHEET'!K1891="","",'S.D.PASTE SHEET'!K1891)</f>
        <v/>
      </c>
      <c s="90" t="str">
        <f>IF('S.D.PASTE SHEET'!L1891="","",'S.D.PASTE SHEET'!L1891)</f>
        <v/>
      </c>
      <c s="90" t="str">
        <f>IF('S.D.PASTE SHEET'!M1891="","",'S.D.PASTE SHEET'!M1891)</f>
        <v/>
      </c>
      <c s="90" t="str">
        <f>IF('S.D.PASTE SHEET'!N1891="","",'S.D.PASTE SHEET'!N1891)</f>
        <v/>
      </c>
      <c s="90" t="str">
        <f>IF('S.D.PASTE SHEET'!O1891="","",'S.D.PASTE SHEET'!O1891)</f>
        <v/>
      </c>
      <c s="90" t="str">
        <f>IF('S.D.PASTE SHEET'!P1891="","",'S.D.PASTE SHEET'!P1891)</f>
        <v/>
      </c>
      <c s="90" t="str">
        <f>IF('S.D.PASTE SHEET'!Q1891="","",'S.D.PASTE SHEET'!Q1891)</f>
        <v/>
      </c>
      <c s="90" t="str">
        <f>IF('S.D.PASTE SHEET'!R1891="","",'S.D.PASTE SHEET'!R1891)</f>
        <v/>
      </c>
      <c s="90" t="str">
        <f>IF('S.D.PASTE SHEET'!S1891="","",'S.D.PASTE SHEET'!S1891)</f>
        <v/>
      </c>
      <c s="90" t="str">
        <f>IF('S.D.PASTE SHEET'!T1891="","",'S.D.PASTE SHEET'!T1891)</f>
        <v/>
      </c>
      <c s="90" t="str">
        <f>IF('S.D.PASTE SHEET'!U1891="","",'S.D.PASTE SHEET'!U1891)</f>
        <v/>
      </c>
      <c s="90" t="str">
        <f>IF('S.D.PASTE SHEET'!V1891="","",'S.D.PASTE SHEET'!V1891)</f>
        <v/>
      </c>
      <c s="90" t="str">
        <f>IF('S.D.PASTE SHEET'!W1891="","",'S.D.PASTE SHEET'!W1891)</f>
        <v/>
      </c>
      <c s="90" t="str">
        <f>IF('S.D.PASTE SHEET'!X1891="","",'S.D.PASTE SHEET'!X1891)</f>
        <v/>
      </c>
      <c s="90" t="str">
        <f>IF('S.D.PASTE SHEET'!Y1891="","",'S.D.PASTE SHEET'!Y1891)</f>
        <v/>
      </c>
      <c s="90" t="str">
        <f>IF('S.D.PASTE SHEET'!Z1891="","",'S.D.PASTE SHEET'!Z1891)</f>
        <v/>
      </c>
      <c s="90" t="str">
        <f>IF('S.D.PASTE SHEET'!AA1891="","",'S.D.PASTE SHEET'!AA1891)</f>
        <v/>
      </c>
      <c s="90" t="str">
        <f>IF('S.D.PASTE SHEET'!AB1891="","",'S.D.PASTE SHEET'!AB1891)</f>
        <v/>
      </c>
      <c s="90" t="str">
        <f>IF('S.D.PASTE SHEET'!AC1891="","",'S.D.PASTE SHEET'!AC1891)</f>
        <v/>
      </c>
      <c s="90" t="str">
        <f>IF('S.D.PASTE SHEET'!AD1891="","",'S.D.PASTE SHEET'!AD1891)</f>
        <v/>
      </c>
      <c s="34"/>
      <c s="32" t="str">
        <f>IF(AK1891="","",IF(AK1891&gt;0,COUNT($AG$2:AG1891),""))</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1" s="32" t="str">
        <f>IF(BC1891="","",IF(BC1891&gt;0,COUNT($AY$2:AY1891),""))</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2" spans="1:66" ht="15.75" customHeight="1">
      <c r="A1892" s="90" t="str">
        <f>IF('S.D.PASTE SHEET'!A1892="","",'S.D.PASTE SHEET'!A1892)</f>
        <v/>
      </c>
      <c s="90" t="str">
        <f>IF('S.D.PASTE SHEET'!B1892="","",'S.D.PASTE SHEET'!B1892)</f>
        <v/>
      </c>
      <c s="90" t="str">
        <f>IF('S.D.PASTE SHEET'!C1892="","",'S.D.PASTE SHEET'!C1892)</f>
        <v/>
      </c>
      <c s="91" t="str">
        <f>IF('S.D.PASTE SHEET'!D1892="","",'S.D.PASTE SHEET'!D1892)</f>
        <v/>
      </c>
      <c s="90" t="str">
        <f>IF('S.D.PASTE SHEET'!E1892="","",UPPER('S.D.PASTE SHEET'!E1892))</f>
        <v/>
      </c>
      <c s="90" t="str">
        <f>IF('S.D.PASTE SHEET'!F1892="","",'S.D.PASTE SHEET'!F1892)</f>
        <v/>
      </c>
      <c s="90" t="str">
        <f>IF('S.D.PASTE SHEET'!G1892="","",UPPER('S.D.PASTE SHEET'!G1892))</f>
        <v/>
      </c>
      <c s="90" t="str">
        <f>IF('S.D.PASTE SHEET'!H1892="","",UPPER('S.D.PASTE SHEET'!H1892))</f>
        <v/>
      </c>
      <c s="90" t="str">
        <f>IF('S.D.PASTE SHEET'!I1892="","",'S.D.PASTE SHEET'!I1892)</f>
        <v/>
      </c>
      <c s="91" t="str">
        <f>IF('S.D.PASTE SHEET'!J1892="","",'S.D.PASTE SHEET'!J1892)</f>
        <v/>
      </c>
      <c s="90" t="str">
        <f>IF('S.D.PASTE SHEET'!K1892="","",'S.D.PASTE SHEET'!K1892)</f>
        <v/>
      </c>
      <c s="90" t="str">
        <f>IF('S.D.PASTE SHEET'!L1892="","",'S.D.PASTE SHEET'!L1892)</f>
        <v/>
      </c>
      <c s="90" t="str">
        <f>IF('S.D.PASTE SHEET'!M1892="","",'S.D.PASTE SHEET'!M1892)</f>
        <v/>
      </c>
      <c s="90" t="str">
        <f>IF('S.D.PASTE SHEET'!N1892="","",'S.D.PASTE SHEET'!N1892)</f>
        <v/>
      </c>
      <c s="90" t="str">
        <f>IF('S.D.PASTE SHEET'!O1892="","",'S.D.PASTE SHEET'!O1892)</f>
        <v/>
      </c>
      <c s="90" t="str">
        <f>IF('S.D.PASTE SHEET'!P1892="","",'S.D.PASTE SHEET'!P1892)</f>
        <v/>
      </c>
      <c s="90" t="str">
        <f>IF('S.D.PASTE SHEET'!Q1892="","",'S.D.PASTE SHEET'!Q1892)</f>
        <v/>
      </c>
      <c s="90" t="str">
        <f>IF('S.D.PASTE SHEET'!R1892="","",'S.D.PASTE SHEET'!R1892)</f>
        <v/>
      </c>
      <c s="90" t="str">
        <f>IF('S.D.PASTE SHEET'!S1892="","",'S.D.PASTE SHEET'!S1892)</f>
        <v/>
      </c>
      <c s="90" t="str">
        <f>IF('S.D.PASTE SHEET'!T1892="","",'S.D.PASTE SHEET'!T1892)</f>
        <v/>
      </c>
      <c s="90" t="str">
        <f>IF('S.D.PASTE SHEET'!U1892="","",'S.D.PASTE SHEET'!U1892)</f>
        <v/>
      </c>
      <c s="90" t="str">
        <f>IF('S.D.PASTE SHEET'!V1892="","",'S.D.PASTE SHEET'!V1892)</f>
        <v/>
      </c>
      <c s="90" t="str">
        <f>IF('S.D.PASTE SHEET'!W1892="","",'S.D.PASTE SHEET'!W1892)</f>
        <v/>
      </c>
      <c s="90" t="str">
        <f>IF('S.D.PASTE SHEET'!X1892="","",'S.D.PASTE SHEET'!X1892)</f>
        <v/>
      </c>
      <c s="90" t="str">
        <f>IF('S.D.PASTE SHEET'!Y1892="","",'S.D.PASTE SHEET'!Y1892)</f>
        <v/>
      </c>
      <c s="90" t="str">
        <f>IF('S.D.PASTE SHEET'!Z1892="","",'S.D.PASTE SHEET'!Z1892)</f>
        <v/>
      </c>
      <c s="90" t="str">
        <f>IF('S.D.PASTE SHEET'!AA1892="","",'S.D.PASTE SHEET'!AA1892)</f>
        <v/>
      </c>
      <c s="90" t="str">
        <f>IF('S.D.PASTE SHEET'!AB1892="","",'S.D.PASTE SHEET'!AB1892)</f>
        <v/>
      </c>
      <c s="90" t="str">
        <f>IF('S.D.PASTE SHEET'!AC1892="","",'S.D.PASTE SHEET'!AC1892)</f>
        <v/>
      </c>
      <c s="90" t="str">
        <f>IF('S.D.PASTE SHEET'!AD1892="","",'S.D.PASTE SHEET'!AD1892)</f>
        <v/>
      </c>
      <c s="34"/>
      <c s="32" t="str">
        <f>IF(AK1892="","",IF(AK1892&gt;0,COUNT($AG$2:AG1892),""))</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2" s="32" t="str">
        <f>IF(BC1892="","",IF(BC1892&gt;0,COUNT($AY$2:AY1892),""))</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3" spans="1:66" ht="15.75" customHeight="1">
      <c r="A1893" s="90" t="str">
        <f>IF('S.D.PASTE SHEET'!A1893="","",'S.D.PASTE SHEET'!A1893)</f>
        <v/>
      </c>
      <c s="90" t="str">
        <f>IF('S.D.PASTE SHEET'!B1893="","",'S.D.PASTE SHEET'!B1893)</f>
        <v/>
      </c>
      <c s="90" t="str">
        <f>IF('S.D.PASTE SHEET'!C1893="","",'S.D.PASTE SHEET'!C1893)</f>
        <v/>
      </c>
      <c s="91" t="str">
        <f>IF('S.D.PASTE SHEET'!D1893="","",'S.D.PASTE SHEET'!D1893)</f>
        <v/>
      </c>
      <c s="90" t="str">
        <f>IF('S.D.PASTE SHEET'!E1893="","",UPPER('S.D.PASTE SHEET'!E1893))</f>
        <v/>
      </c>
      <c s="90" t="str">
        <f>IF('S.D.PASTE SHEET'!F1893="","",'S.D.PASTE SHEET'!F1893)</f>
        <v/>
      </c>
      <c s="90" t="str">
        <f>IF('S.D.PASTE SHEET'!G1893="","",UPPER('S.D.PASTE SHEET'!G1893))</f>
        <v/>
      </c>
      <c s="90" t="str">
        <f>IF('S.D.PASTE SHEET'!H1893="","",UPPER('S.D.PASTE SHEET'!H1893))</f>
        <v/>
      </c>
      <c s="90" t="str">
        <f>IF('S.D.PASTE SHEET'!I1893="","",'S.D.PASTE SHEET'!I1893)</f>
        <v/>
      </c>
      <c s="91" t="str">
        <f>IF('S.D.PASTE SHEET'!J1893="","",'S.D.PASTE SHEET'!J1893)</f>
        <v/>
      </c>
      <c s="90" t="str">
        <f>IF('S.D.PASTE SHEET'!K1893="","",'S.D.PASTE SHEET'!K1893)</f>
        <v/>
      </c>
      <c s="90" t="str">
        <f>IF('S.D.PASTE SHEET'!L1893="","",'S.D.PASTE SHEET'!L1893)</f>
        <v/>
      </c>
      <c s="90" t="str">
        <f>IF('S.D.PASTE SHEET'!M1893="","",'S.D.PASTE SHEET'!M1893)</f>
        <v/>
      </c>
      <c s="90" t="str">
        <f>IF('S.D.PASTE SHEET'!N1893="","",'S.D.PASTE SHEET'!N1893)</f>
        <v/>
      </c>
      <c s="90" t="str">
        <f>IF('S.D.PASTE SHEET'!O1893="","",'S.D.PASTE SHEET'!O1893)</f>
        <v/>
      </c>
      <c s="90" t="str">
        <f>IF('S.D.PASTE SHEET'!P1893="","",'S.D.PASTE SHEET'!P1893)</f>
        <v/>
      </c>
      <c s="90" t="str">
        <f>IF('S.D.PASTE SHEET'!Q1893="","",'S.D.PASTE SHEET'!Q1893)</f>
        <v/>
      </c>
      <c s="90" t="str">
        <f>IF('S.D.PASTE SHEET'!R1893="","",'S.D.PASTE SHEET'!R1893)</f>
        <v/>
      </c>
      <c s="90" t="str">
        <f>IF('S.D.PASTE SHEET'!S1893="","",'S.D.PASTE SHEET'!S1893)</f>
        <v/>
      </c>
      <c s="90" t="str">
        <f>IF('S.D.PASTE SHEET'!T1893="","",'S.D.PASTE SHEET'!T1893)</f>
        <v/>
      </c>
      <c s="90" t="str">
        <f>IF('S.D.PASTE SHEET'!U1893="","",'S.D.PASTE SHEET'!U1893)</f>
        <v/>
      </c>
      <c s="90" t="str">
        <f>IF('S.D.PASTE SHEET'!V1893="","",'S.D.PASTE SHEET'!V1893)</f>
        <v/>
      </c>
      <c s="90" t="str">
        <f>IF('S.D.PASTE SHEET'!W1893="","",'S.D.PASTE SHEET'!W1893)</f>
        <v/>
      </c>
      <c s="90" t="str">
        <f>IF('S.D.PASTE SHEET'!X1893="","",'S.D.PASTE SHEET'!X1893)</f>
        <v/>
      </c>
      <c s="90" t="str">
        <f>IF('S.D.PASTE SHEET'!Y1893="","",'S.D.PASTE SHEET'!Y1893)</f>
        <v/>
      </c>
      <c s="90" t="str">
        <f>IF('S.D.PASTE SHEET'!Z1893="","",'S.D.PASTE SHEET'!Z1893)</f>
        <v/>
      </c>
      <c s="90" t="str">
        <f>IF('S.D.PASTE SHEET'!AA1893="","",'S.D.PASTE SHEET'!AA1893)</f>
        <v/>
      </c>
      <c s="90" t="str">
        <f>IF('S.D.PASTE SHEET'!AB1893="","",'S.D.PASTE SHEET'!AB1893)</f>
        <v/>
      </c>
      <c s="90" t="str">
        <f>IF('S.D.PASTE SHEET'!AC1893="","",'S.D.PASTE SHEET'!AC1893)</f>
        <v/>
      </c>
      <c s="90" t="str">
        <f>IF('S.D.PASTE SHEET'!AD1893="","",'S.D.PASTE SHEET'!AD1893)</f>
        <v/>
      </c>
      <c s="34"/>
      <c s="32" t="str">
        <f>IF(AK1893="","",IF(AK1893&gt;0,COUNT($AG$2:AG1893),""))</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3" s="32" t="str">
        <f>IF(BC1893="","",IF(BC1893&gt;0,COUNT($AY$2:AY1893),""))</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4" spans="1:66" ht="15.75" customHeight="1">
      <c r="A1894" s="90" t="str">
        <f>IF('S.D.PASTE SHEET'!A1894="","",'S.D.PASTE SHEET'!A1894)</f>
        <v/>
      </c>
      <c s="90" t="str">
        <f>IF('S.D.PASTE SHEET'!B1894="","",'S.D.PASTE SHEET'!B1894)</f>
        <v/>
      </c>
      <c s="90" t="str">
        <f>IF('S.D.PASTE SHEET'!C1894="","",'S.D.PASTE SHEET'!C1894)</f>
        <v/>
      </c>
      <c s="91" t="str">
        <f>IF('S.D.PASTE SHEET'!D1894="","",'S.D.PASTE SHEET'!D1894)</f>
        <v/>
      </c>
      <c s="90" t="str">
        <f>IF('S.D.PASTE SHEET'!E1894="","",UPPER('S.D.PASTE SHEET'!E1894))</f>
        <v/>
      </c>
      <c s="90" t="str">
        <f>IF('S.D.PASTE SHEET'!F1894="","",'S.D.PASTE SHEET'!F1894)</f>
        <v/>
      </c>
      <c s="90" t="str">
        <f>IF('S.D.PASTE SHEET'!G1894="","",UPPER('S.D.PASTE SHEET'!G1894))</f>
        <v/>
      </c>
      <c s="90" t="str">
        <f>IF('S.D.PASTE SHEET'!H1894="","",UPPER('S.D.PASTE SHEET'!H1894))</f>
        <v/>
      </c>
      <c s="90" t="str">
        <f>IF('S.D.PASTE SHEET'!I1894="","",'S.D.PASTE SHEET'!I1894)</f>
        <v/>
      </c>
      <c s="91" t="str">
        <f>IF('S.D.PASTE SHEET'!J1894="","",'S.D.PASTE SHEET'!J1894)</f>
        <v/>
      </c>
      <c s="90" t="str">
        <f>IF('S.D.PASTE SHEET'!K1894="","",'S.D.PASTE SHEET'!K1894)</f>
        <v/>
      </c>
      <c s="90" t="str">
        <f>IF('S.D.PASTE SHEET'!L1894="","",'S.D.PASTE SHEET'!L1894)</f>
        <v/>
      </c>
      <c s="90" t="str">
        <f>IF('S.D.PASTE SHEET'!M1894="","",'S.D.PASTE SHEET'!M1894)</f>
        <v/>
      </c>
      <c s="90" t="str">
        <f>IF('S.D.PASTE SHEET'!N1894="","",'S.D.PASTE SHEET'!N1894)</f>
        <v/>
      </c>
      <c s="90" t="str">
        <f>IF('S.D.PASTE SHEET'!O1894="","",'S.D.PASTE SHEET'!O1894)</f>
        <v/>
      </c>
      <c s="90" t="str">
        <f>IF('S.D.PASTE SHEET'!P1894="","",'S.D.PASTE SHEET'!P1894)</f>
        <v/>
      </c>
      <c s="90" t="str">
        <f>IF('S.D.PASTE SHEET'!Q1894="","",'S.D.PASTE SHEET'!Q1894)</f>
        <v/>
      </c>
      <c s="90" t="str">
        <f>IF('S.D.PASTE SHEET'!R1894="","",'S.D.PASTE SHEET'!R1894)</f>
        <v/>
      </c>
      <c s="90" t="str">
        <f>IF('S.D.PASTE SHEET'!S1894="","",'S.D.PASTE SHEET'!S1894)</f>
        <v/>
      </c>
      <c s="90" t="str">
        <f>IF('S.D.PASTE SHEET'!T1894="","",'S.D.PASTE SHEET'!T1894)</f>
        <v/>
      </c>
      <c s="90" t="str">
        <f>IF('S.D.PASTE SHEET'!U1894="","",'S.D.PASTE SHEET'!U1894)</f>
        <v/>
      </c>
      <c s="90" t="str">
        <f>IF('S.D.PASTE SHEET'!V1894="","",'S.D.PASTE SHEET'!V1894)</f>
        <v/>
      </c>
      <c s="90" t="str">
        <f>IF('S.D.PASTE SHEET'!W1894="","",'S.D.PASTE SHEET'!W1894)</f>
        <v/>
      </c>
      <c s="90" t="str">
        <f>IF('S.D.PASTE SHEET'!X1894="","",'S.D.PASTE SHEET'!X1894)</f>
        <v/>
      </c>
      <c s="90" t="str">
        <f>IF('S.D.PASTE SHEET'!Y1894="","",'S.D.PASTE SHEET'!Y1894)</f>
        <v/>
      </c>
      <c s="90" t="str">
        <f>IF('S.D.PASTE SHEET'!Z1894="","",'S.D.PASTE SHEET'!Z1894)</f>
        <v/>
      </c>
      <c s="90" t="str">
        <f>IF('S.D.PASTE SHEET'!AA1894="","",'S.D.PASTE SHEET'!AA1894)</f>
        <v/>
      </c>
      <c s="90" t="str">
        <f>IF('S.D.PASTE SHEET'!AB1894="","",'S.D.PASTE SHEET'!AB1894)</f>
        <v/>
      </c>
      <c s="90" t="str">
        <f>IF('S.D.PASTE SHEET'!AC1894="","",'S.D.PASTE SHEET'!AC1894)</f>
        <v/>
      </c>
      <c s="90" t="str">
        <f>IF('S.D.PASTE SHEET'!AD1894="","",'S.D.PASTE SHEET'!AD1894)</f>
        <v/>
      </c>
      <c s="34"/>
      <c s="32" t="str">
        <f>IF(AK1894="","",IF(AK1894&gt;0,COUNT($AG$2:AG1894),""))</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4" s="32" t="str">
        <f>IF(BC1894="","",IF(BC1894&gt;0,COUNT($AY$2:AY1894),""))</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5" spans="1:66" ht="15.75" customHeight="1">
      <c r="A1895" s="90" t="str">
        <f>IF('S.D.PASTE SHEET'!A1895="","",'S.D.PASTE SHEET'!A1895)</f>
        <v/>
      </c>
      <c s="90" t="str">
        <f>IF('S.D.PASTE SHEET'!B1895="","",'S.D.PASTE SHEET'!B1895)</f>
        <v/>
      </c>
      <c s="90" t="str">
        <f>IF('S.D.PASTE SHEET'!C1895="","",'S.D.PASTE SHEET'!C1895)</f>
        <v/>
      </c>
      <c s="91" t="str">
        <f>IF('S.D.PASTE SHEET'!D1895="","",'S.D.PASTE SHEET'!D1895)</f>
        <v/>
      </c>
      <c s="90" t="str">
        <f>IF('S.D.PASTE SHEET'!E1895="","",UPPER('S.D.PASTE SHEET'!E1895))</f>
        <v/>
      </c>
      <c s="90" t="str">
        <f>IF('S.D.PASTE SHEET'!F1895="","",'S.D.PASTE SHEET'!F1895)</f>
        <v/>
      </c>
      <c s="90" t="str">
        <f>IF('S.D.PASTE SHEET'!G1895="","",UPPER('S.D.PASTE SHEET'!G1895))</f>
        <v/>
      </c>
      <c s="90" t="str">
        <f>IF('S.D.PASTE SHEET'!H1895="","",UPPER('S.D.PASTE SHEET'!H1895))</f>
        <v/>
      </c>
      <c s="90" t="str">
        <f>IF('S.D.PASTE SHEET'!I1895="","",'S.D.PASTE SHEET'!I1895)</f>
        <v/>
      </c>
      <c s="91" t="str">
        <f>IF('S.D.PASTE SHEET'!J1895="","",'S.D.PASTE SHEET'!J1895)</f>
        <v/>
      </c>
      <c s="90" t="str">
        <f>IF('S.D.PASTE SHEET'!K1895="","",'S.D.PASTE SHEET'!K1895)</f>
        <v/>
      </c>
      <c s="90" t="str">
        <f>IF('S.D.PASTE SHEET'!L1895="","",'S.D.PASTE SHEET'!L1895)</f>
        <v/>
      </c>
      <c s="90" t="str">
        <f>IF('S.D.PASTE SHEET'!M1895="","",'S.D.PASTE SHEET'!M1895)</f>
        <v/>
      </c>
      <c s="90" t="str">
        <f>IF('S.D.PASTE SHEET'!N1895="","",'S.D.PASTE SHEET'!N1895)</f>
        <v/>
      </c>
      <c s="90" t="str">
        <f>IF('S.D.PASTE SHEET'!O1895="","",'S.D.PASTE SHEET'!O1895)</f>
        <v/>
      </c>
      <c s="90" t="str">
        <f>IF('S.D.PASTE SHEET'!P1895="","",'S.D.PASTE SHEET'!P1895)</f>
        <v/>
      </c>
      <c s="90" t="str">
        <f>IF('S.D.PASTE SHEET'!Q1895="","",'S.D.PASTE SHEET'!Q1895)</f>
        <v/>
      </c>
      <c s="90" t="str">
        <f>IF('S.D.PASTE SHEET'!R1895="","",'S.D.PASTE SHEET'!R1895)</f>
        <v/>
      </c>
      <c s="90" t="str">
        <f>IF('S.D.PASTE SHEET'!S1895="","",'S.D.PASTE SHEET'!S1895)</f>
        <v/>
      </c>
      <c s="90" t="str">
        <f>IF('S.D.PASTE SHEET'!T1895="","",'S.D.PASTE SHEET'!T1895)</f>
        <v/>
      </c>
      <c s="90" t="str">
        <f>IF('S.D.PASTE SHEET'!U1895="","",'S.D.PASTE SHEET'!U1895)</f>
        <v/>
      </c>
      <c s="90" t="str">
        <f>IF('S.D.PASTE SHEET'!V1895="","",'S.D.PASTE SHEET'!V1895)</f>
        <v/>
      </c>
      <c s="90" t="str">
        <f>IF('S.D.PASTE SHEET'!W1895="","",'S.D.PASTE SHEET'!W1895)</f>
        <v/>
      </c>
      <c s="90" t="str">
        <f>IF('S.D.PASTE SHEET'!X1895="","",'S.D.PASTE SHEET'!X1895)</f>
        <v/>
      </c>
      <c s="90" t="str">
        <f>IF('S.D.PASTE SHEET'!Y1895="","",'S.D.PASTE SHEET'!Y1895)</f>
        <v/>
      </c>
      <c s="90" t="str">
        <f>IF('S.D.PASTE SHEET'!Z1895="","",'S.D.PASTE SHEET'!Z1895)</f>
        <v/>
      </c>
      <c s="90" t="str">
        <f>IF('S.D.PASTE SHEET'!AA1895="","",'S.D.PASTE SHEET'!AA1895)</f>
        <v/>
      </c>
      <c s="90" t="str">
        <f>IF('S.D.PASTE SHEET'!AB1895="","",'S.D.PASTE SHEET'!AB1895)</f>
        <v/>
      </c>
      <c s="90" t="str">
        <f>IF('S.D.PASTE SHEET'!AC1895="","",'S.D.PASTE SHEET'!AC1895)</f>
        <v/>
      </c>
      <c s="90" t="str">
        <f>IF('S.D.PASTE SHEET'!AD1895="","",'S.D.PASTE SHEET'!AD1895)</f>
        <v/>
      </c>
      <c s="34"/>
      <c s="32" t="str">
        <f>IF(AK1895="","",IF(AK1895&gt;0,COUNT($AG$2:AG1895),""))</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5" s="32" t="str">
        <f>IF(BC1895="","",IF(BC1895&gt;0,COUNT($AY$2:AY1895),""))</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6" spans="1:66" ht="15.75" customHeight="1">
      <c r="A1896" s="90" t="str">
        <f>IF('S.D.PASTE SHEET'!A1896="","",'S.D.PASTE SHEET'!A1896)</f>
        <v/>
      </c>
      <c s="90" t="str">
        <f>IF('S.D.PASTE SHEET'!B1896="","",'S.D.PASTE SHEET'!B1896)</f>
        <v/>
      </c>
      <c s="90" t="str">
        <f>IF('S.D.PASTE SHEET'!C1896="","",'S.D.PASTE SHEET'!C1896)</f>
        <v/>
      </c>
      <c s="91" t="str">
        <f>IF('S.D.PASTE SHEET'!D1896="","",'S.D.PASTE SHEET'!D1896)</f>
        <v/>
      </c>
      <c s="90" t="str">
        <f>IF('S.D.PASTE SHEET'!E1896="","",UPPER('S.D.PASTE SHEET'!E1896))</f>
        <v/>
      </c>
      <c s="90" t="str">
        <f>IF('S.D.PASTE SHEET'!F1896="","",'S.D.PASTE SHEET'!F1896)</f>
        <v/>
      </c>
      <c s="90" t="str">
        <f>IF('S.D.PASTE SHEET'!G1896="","",UPPER('S.D.PASTE SHEET'!G1896))</f>
        <v/>
      </c>
      <c s="90" t="str">
        <f>IF('S.D.PASTE SHEET'!H1896="","",UPPER('S.D.PASTE SHEET'!H1896))</f>
        <v/>
      </c>
      <c s="90" t="str">
        <f>IF('S.D.PASTE SHEET'!I1896="","",'S.D.PASTE SHEET'!I1896)</f>
        <v/>
      </c>
      <c s="91" t="str">
        <f>IF('S.D.PASTE SHEET'!J1896="","",'S.D.PASTE SHEET'!J1896)</f>
        <v/>
      </c>
      <c s="90" t="str">
        <f>IF('S.D.PASTE SHEET'!K1896="","",'S.D.PASTE SHEET'!K1896)</f>
        <v/>
      </c>
      <c s="90" t="str">
        <f>IF('S.D.PASTE SHEET'!L1896="","",'S.D.PASTE SHEET'!L1896)</f>
        <v/>
      </c>
      <c s="90" t="str">
        <f>IF('S.D.PASTE SHEET'!M1896="","",'S.D.PASTE SHEET'!M1896)</f>
        <v/>
      </c>
      <c s="90" t="str">
        <f>IF('S.D.PASTE SHEET'!N1896="","",'S.D.PASTE SHEET'!N1896)</f>
        <v/>
      </c>
      <c s="90" t="str">
        <f>IF('S.D.PASTE SHEET'!O1896="","",'S.D.PASTE SHEET'!O1896)</f>
        <v/>
      </c>
      <c s="90" t="str">
        <f>IF('S.D.PASTE SHEET'!P1896="","",'S.D.PASTE SHEET'!P1896)</f>
        <v/>
      </c>
      <c s="90" t="str">
        <f>IF('S.D.PASTE SHEET'!Q1896="","",'S.D.PASTE SHEET'!Q1896)</f>
        <v/>
      </c>
      <c s="90" t="str">
        <f>IF('S.D.PASTE SHEET'!R1896="","",'S.D.PASTE SHEET'!R1896)</f>
        <v/>
      </c>
      <c s="90" t="str">
        <f>IF('S.D.PASTE SHEET'!S1896="","",'S.D.PASTE SHEET'!S1896)</f>
        <v/>
      </c>
      <c s="90" t="str">
        <f>IF('S.D.PASTE SHEET'!T1896="","",'S.D.PASTE SHEET'!T1896)</f>
        <v/>
      </c>
      <c s="90" t="str">
        <f>IF('S.D.PASTE SHEET'!U1896="","",'S.D.PASTE SHEET'!U1896)</f>
        <v/>
      </c>
      <c s="90" t="str">
        <f>IF('S.D.PASTE SHEET'!V1896="","",'S.D.PASTE SHEET'!V1896)</f>
        <v/>
      </c>
      <c s="90" t="str">
        <f>IF('S.D.PASTE SHEET'!W1896="","",'S.D.PASTE SHEET'!W1896)</f>
        <v/>
      </c>
      <c s="90" t="str">
        <f>IF('S.D.PASTE SHEET'!X1896="","",'S.D.PASTE SHEET'!X1896)</f>
        <v/>
      </c>
      <c s="90" t="str">
        <f>IF('S.D.PASTE SHEET'!Y1896="","",'S.D.PASTE SHEET'!Y1896)</f>
        <v/>
      </c>
      <c s="90" t="str">
        <f>IF('S.D.PASTE SHEET'!Z1896="","",'S.D.PASTE SHEET'!Z1896)</f>
        <v/>
      </c>
      <c s="90" t="str">
        <f>IF('S.D.PASTE SHEET'!AA1896="","",'S.D.PASTE SHEET'!AA1896)</f>
        <v/>
      </c>
      <c s="90" t="str">
        <f>IF('S.D.PASTE SHEET'!AB1896="","",'S.D.PASTE SHEET'!AB1896)</f>
        <v/>
      </c>
      <c s="90" t="str">
        <f>IF('S.D.PASTE SHEET'!AC1896="","",'S.D.PASTE SHEET'!AC1896)</f>
        <v/>
      </c>
      <c s="90" t="str">
        <f>IF('S.D.PASTE SHEET'!AD1896="","",'S.D.PASTE SHEET'!AD1896)</f>
        <v/>
      </c>
      <c s="34"/>
      <c s="32" t="str">
        <f>IF(AK1896="","",IF(AK1896&gt;0,COUNT($AG$2:AG1896),""))</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6" s="32" t="str">
        <f>IF(BC1896="","",IF(BC1896&gt;0,COUNT($AY$2:AY1896),""))</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7" spans="1:66" ht="15.75" customHeight="1">
      <c r="A1897" s="90" t="str">
        <f>IF('S.D.PASTE SHEET'!A1897="","",'S.D.PASTE SHEET'!A1897)</f>
        <v/>
      </c>
      <c s="90" t="str">
        <f>IF('S.D.PASTE SHEET'!B1897="","",'S.D.PASTE SHEET'!B1897)</f>
        <v/>
      </c>
      <c s="90" t="str">
        <f>IF('S.D.PASTE SHEET'!C1897="","",'S.D.PASTE SHEET'!C1897)</f>
        <v/>
      </c>
      <c s="91" t="str">
        <f>IF('S.D.PASTE SHEET'!D1897="","",'S.D.PASTE SHEET'!D1897)</f>
        <v/>
      </c>
      <c s="90" t="str">
        <f>IF('S.D.PASTE SHEET'!E1897="","",UPPER('S.D.PASTE SHEET'!E1897))</f>
        <v/>
      </c>
      <c s="90" t="str">
        <f>IF('S.D.PASTE SHEET'!F1897="","",'S.D.PASTE SHEET'!F1897)</f>
        <v/>
      </c>
      <c s="90" t="str">
        <f>IF('S.D.PASTE SHEET'!G1897="","",UPPER('S.D.PASTE SHEET'!G1897))</f>
        <v/>
      </c>
      <c s="90" t="str">
        <f>IF('S.D.PASTE SHEET'!H1897="","",UPPER('S.D.PASTE SHEET'!H1897))</f>
        <v/>
      </c>
      <c s="90" t="str">
        <f>IF('S.D.PASTE SHEET'!I1897="","",'S.D.PASTE SHEET'!I1897)</f>
        <v/>
      </c>
      <c s="91" t="str">
        <f>IF('S.D.PASTE SHEET'!J1897="","",'S.D.PASTE SHEET'!J1897)</f>
        <v/>
      </c>
      <c s="90" t="str">
        <f>IF('S.D.PASTE SHEET'!K1897="","",'S.D.PASTE SHEET'!K1897)</f>
        <v/>
      </c>
      <c s="90" t="str">
        <f>IF('S.D.PASTE SHEET'!L1897="","",'S.D.PASTE SHEET'!L1897)</f>
        <v/>
      </c>
      <c s="90" t="str">
        <f>IF('S.D.PASTE SHEET'!M1897="","",'S.D.PASTE SHEET'!M1897)</f>
        <v/>
      </c>
      <c s="90" t="str">
        <f>IF('S.D.PASTE SHEET'!N1897="","",'S.D.PASTE SHEET'!N1897)</f>
        <v/>
      </c>
      <c s="90" t="str">
        <f>IF('S.D.PASTE SHEET'!O1897="","",'S.D.PASTE SHEET'!O1897)</f>
        <v/>
      </c>
      <c s="90" t="str">
        <f>IF('S.D.PASTE SHEET'!P1897="","",'S.D.PASTE SHEET'!P1897)</f>
        <v/>
      </c>
      <c s="90" t="str">
        <f>IF('S.D.PASTE SHEET'!Q1897="","",'S.D.PASTE SHEET'!Q1897)</f>
        <v/>
      </c>
      <c s="90" t="str">
        <f>IF('S.D.PASTE SHEET'!R1897="","",'S.D.PASTE SHEET'!R1897)</f>
        <v/>
      </c>
      <c s="90" t="str">
        <f>IF('S.D.PASTE SHEET'!S1897="","",'S.D.PASTE SHEET'!S1897)</f>
        <v/>
      </c>
      <c s="90" t="str">
        <f>IF('S.D.PASTE SHEET'!T1897="","",'S.D.PASTE SHEET'!T1897)</f>
        <v/>
      </c>
      <c s="90" t="str">
        <f>IF('S.D.PASTE SHEET'!U1897="","",'S.D.PASTE SHEET'!U1897)</f>
        <v/>
      </c>
      <c s="90" t="str">
        <f>IF('S.D.PASTE SHEET'!V1897="","",'S.D.PASTE SHEET'!V1897)</f>
        <v/>
      </c>
      <c s="90" t="str">
        <f>IF('S.D.PASTE SHEET'!W1897="","",'S.D.PASTE SHEET'!W1897)</f>
        <v/>
      </c>
      <c s="90" t="str">
        <f>IF('S.D.PASTE SHEET'!X1897="","",'S.D.PASTE SHEET'!X1897)</f>
        <v/>
      </c>
      <c s="90" t="str">
        <f>IF('S.D.PASTE SHEET'!Y1897="","",'S.D.PASTE SHEET'!Y1897)</f>
        <v/>
      </c>
      <c s="90" t="str">
        <f>IF('S.D.PASTE SHEET'!Z1897="","",'S.D.PASTE SHEET'!Z1897)</f>
        <v/>
      </c>
      <c s="90" t="str">
        <f>IF('S.D.PASTE SHEET'!AA1897="","",'S.D.PASTE SHEET'!AA1897)</f>
        <v/>
      </c>
      <c s="90" t="str">
        <f>IF('S.D.PASTE SHEET'!AB1897="","",'S.D.PASTE SHEET'!AB1897)</f>
        <v/>
      </c>
      <c s="90" t="str">
        <f>IF('S.D.PASTE SHEET'!AC1897="","",'S.D.PASTE SHEET'!AC1897)</f>
        <v/>
      </c>
      <c s="90" t="str">
        <f>IF('S.D.PASTE SHEET'!AD1897="","",'S.D.PASTE SHEET'!AD1897)</f>
        <v/>
      </c>
      <c s="34"/>
      <c s="32" t="str">
        <f>IF(AK1897="","",IF(AK1897&gt;0,COUNT($AG$2:AG1897),""))</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7" s="32" t="str">
        <f>IF(BC1897="","",IF(BC1897&gt;0,COUNT($AY$2:AY1897),""))</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8" spans="1:66" ht="15.75" customHeight="1">
      <c r="A1898" s="90" t="str">
        <f>IF('S.D.PASTE SHEET'!A1898="","",'S.D.PASTE SHEET'!A1898)</f>
        <v/>
      </c>
      <c s="90" t="str">
        <f>IF('S.D.PASTE SHEET'!B1898="","",'S.D.PASTE SHEET'!B1898)</f>
        <v/>
      </c>
      <c s="90" t="str">
        <f>IF('S.D.PASTE SHEET'!C1898="","",'S.D.PASTE SHEET'!C1898)</f>
        <v/>
      </c>
      <c s="91" t="str">
        <f>IF('S.D.PASTE SHEET'!D1898="","",'S.D.PASTE SHEET'!D1898)</f>
        <v/>
      </c>
      <c s="90" t="str">
        <f>IF('S.D.PASTE SHEET'!E1898="","",UPPER('S.D.PASTE SHEET'!E1898))</f>
        <v/>
      </c>
      <c s="90" t="str">
        <f>IF('S.D.PASTE SHEET'!F1898="","",'S.D.PASTE SHEET'!F1898)</f>
        <v/>
      </c>
      <c s="90" t="str">
        <f>IF('S.D.PASTE SHEET'!G1898="","",UPPER('S.D.PASTE SHEET'!G1898))</f>
        <v/>
      </c>
      <c s="90" t="str">
        <f>IF('S.D.PASTE SHEET'!H1898="","",UPPER('S.D.PASTE SHEET'!H1898))</f>
        <v/>
      </c>
      <c s="90" t="str">
        <f>IF('S.D.PASTE SHEET'!I1898="","",'S.D.PASTE SHEET'!I1898)</f>
        <v/>
      </c>
      <c s="91" t="str">
        <f>IF('S.D.PASTE SHEET'!J1898="","",'S.D.PASTE SHEET'!J1898)</f>
        <v/>
      </c>
      <c s="90" t="str">
        <f>IF('S.D.PASTE SHEET'!K1898="","",'S.D.PASTE SHEET'!K1898)</f>
        <v/>
      </c>
      <c s="90" t="str">
        <f>IF('S.D.PASTE SHEET'!L1898="","",'S.D.PASTE SHEET'!L1898)</f>
        <v/>
      </c>
      <c s="90" t="str">
        <f>IF('S.D.PASTE SHEET'!M1898="","",'S.D.PASTE SHEET'!M1898)</f>
        <v/>
      </c>
      <c s="90" t="str">
        <f>IF('S.D.PASTE SHEET'!N1898="","",'S.D.PASTE SHEET'!N1898)</f>
        <v/>
      </c>
      <c s="90" t="str">
        <f>IF('S.D.PASTE SHEET'!O1898="","",'S.D.PASTE SHEET'!O1898)</f>
        <v/>
      </c>
      <c s="90" t="str">
        <f>IF('S.D.PASTE SHEET'!P1898="","",'S.D.PASTE SHEET'!P1898)</f>
        <v/>
      </c>
      <c s="90" t="str">
        <f>IF('S.D.PASTE SHEET'!Q1898="","",'S.D.PASTE SHEET'!Q1898)</f>
        <v/>
      </c>
      <c s="90" t="str">
        <f>IF('S.D.PASTE SHEET'!R1898="","",'S.D.PASTE SHEET'!R1898)</f>
        <v/>
      </c>
      <c s="90" t="str">
        <f>IF('S.D.PASTE SHEET'!S1898="","",'S.D.PASTE SHEET'!S1898)</f>
        <v/>
      </c>
      <c s="90" t="str">
        <f>IF('S.D.PASTE SHEET'!T1898="","",'S.D.PASTE SHEET'!T1898)</f>
        <v/>
      </c>
      <c s="90" t="str">
        <f>IF('S.D.PASTE SHEET'!U1898="","",'S.D.PASTE SHEET'!U1898)</f>
        <v/>
      </c>
      <c s="90" t="str">
        <f>IF('S.D.PASTE SHEET'!V1898="","",'S.D.PASTE SHEET'!V1898)</f>
        <v/>
      </c>
      <c s="90" t="str">
        <f>IF('S.D.PASTE SHEET'!W1898="","",'S.D.PASTE SHEET'!W1898)</f>
        <v/>
      </c>
      <c s="90" t="str">
        <f>IF('S.D.PASTE SHEET'!X1898="","",'S.D.PASTE SHEET'!X1898)</f>
        <v/>
      </c>
      <c s="90" t="str">
        <f>IF('S.D.PASTE SHEET'!Y1898="","",'S.D.PASTE SHEET'!Y1898)</f>
        <v/>
      </c>
      <c s="90" t="str">
        <f>IF('S.D.PASTE SHEET'!Z1898="","",'S.D.PASTE SHEET'!Z1898)</f>
        <v/>
      </c>
      <c s="90" t="str">
        <f>IF('S.D.PASTE SHEET'!AA1898="","",'S.D.PASTE SHEET'!AA1898)</f>
        <v/>
      </c>
      <c s="90" t="str">
        <f>IF('S.D.PASTE SHEET'!AB1898="","",'S.D.PASTE SHEET'!AB1898)</f>
        <v/>
      </c>
      <c s="90" t="str">
        <f>IF('S.D.PASTE SHEET'!AC1898="","",'S.D.PASTE SHEET'!AC1898)</f>
        <v/>
      </c>
      <c s="90" t="str">
        <f>IF('S.D.PASTE SHEET'!AD1898="","",'S.D.PASTE SHEET'!AD1898)</f>
        <v/>
      </c>
      <c s="34"/>
      <c s="32" t="str">
        <f>IF(AK1898="","",IF(AK1898&gt;0,COUNT($AG$2:AG1898),""))</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8" s="32" t="str">
        <f>IF(BC1898="","",IF(BC1898&gt;0,COUNT($AY$2:AY1898),""))</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899" spans="1:66" ht="15.75" customHeight="1">
      <c r="A1899" s="90" t="str">
        <f>IF('S.D.PASTE SHEET'!A1899="","",'S.D.PASTE SHEET'!A1899)</f>
        <v/>
      </c>
      <c s="90" t="str">
        <f>IF('S.D.PASTE SHEET'!B1899="","",'S.D.PASTE SHEET'!B1899)</f>
        <v/>
      </c>
      <c s="90" t="str">
        <f>IF('S.D.PASTE SHEET'!C1899="","",'S.D.PASTE SHEET'!C1899)</f>
        <v/>
      </c>
      <c s="91" t="str">
        <f>IF('S.D.PASTE SHEET'!D1899="","",'S.D.PASTE SHEET'!D1899)</f>
        <v/>
      </c>
      <c s="90" t="str">
        <f>IF('S.D.PASTE SHEET'!E1899="","",UPPER('S.D.PASTE SHEET'!E1899))</f>
        <v/>
      </c>
      <c s="90" t="str">
        <f>IF('S.D.PASTE SHEET'!F1899="","",'S.D.PASTE SHEET'!F1899)</f>
        <v/>
      </c>
      <c s="90" t="str">
        <f>IF('S.D.PASTE SHEET'!G1899="","",UPPER('S.D.PASTE SHEET'!G1899))</f>
        <v/>
      </c>
      <c s="90" t="str">
        <f>IF('S.D.PASTE SHEET'!H1899="","",UPPER('S.D.PASTE SHEET'!H1899))</f>
        <v/>
      </c>
      <c s="90" t="str">
        <f>IF('S.D.PASTE SHEET'!I1899="","",'S.D.PASTE SHEET'!I1899)</f>
        <v/>
      </c>
      <c s="91" t="str">
        <f>IF('S.D.PASTE SHEET'!J1899="","",'S.D.PASTE SHEET'!J1899)</f>
        <v/>
      </c>
      <c s="90" t="str">
        <f>IF('S.D.PASTE SHEET'!K1899="","",'S.D.PASTE SHEET'!K1899)</f>
        <v/>
      </c>
      <c s="90" t="str">
        <f>IF('S.D.PASTE SHEET'!L1899="","",'S.D.PASTE SHEET'!L1899)</f>
        <v/>
      </c>
      <c s="90" t="str">
        <f>IF('S.D.PASTE SHEET'!M1899="","",'S.D.PASTE SHEET'!M1899)</f>
        <v/>
      </c>
      <c s="90" t="str">
        <f>IF('S.D.PASTE SHEET'!N1899="","",'S.D.PASTE SHEET'!N1899)</f>
        <v/>
      </c>
      <c s="90" t="str">
        <f>IF('S.D.PASTE SHEET'!O1899="","",'S.D.PASTE SHEET'!O1899)</f>
        <v/>
      </c>
      <c s="90" t="str">
        <f>IF('S.D.PASTE SHEET'!P1899="","",'S.D.PASTE SHEET'!P1899)</f>
        <v/>
      </c>
      <c s="90" t="str">
        <f>IF('S.D.PASTE SHEET'!Q1899="","",'S.D.PASTE SHEET'!Q1899)</f>
        <v/>
      </c>
      <c s="90" t="str">
        <f>IF('S.D.PASTE SHEET'!R1899="","",'S.D.PASTE SHEET'!R1899)</f>
        <v/>
      </c>
      <c s="90" t="str">
        <f>IF('S.D.PASTE SHEET'!S1899="","",'S.D.PASTE SHEET'!S1899)</f>
        <v/>
      </c>
      <c s="90" t="str">
        <f>IF('S.D.PASTE SHEET'!T1899="","",'S.D.PASTE SHEET'!T1899)</f>
        <v/>
      </c>
      <c s="90" t="str">
        <f>IF('S.D.PASTE SHEET'!U1899="","",'S.D.PASTE SHEET'!U1899)</f>
        <v/>
      </c>
      <c s="90" t="str">
        <f>IF('S.D.PASTE SHEET'!V1899="","",'S.D.PASTE SHEET'!V1899)</f>
        <v/>
      </c>
      <c s="90" t="str">
        <f>IF('S.D.PASTE SHEET'!W1899="","",'S.D.PASTE SHEET'!W1899)</f>
        <v/>
      </c>
      <c s="90" t="str">
        <f>IF('S.D.PASTE SHEET'!X1899="","",'S.D.PASTE SHEET'!X1899)</f>
        <v/>
      </c>
      <c s="90" t="str">
        <f>IF('S.D.PASTE SHEET'!Y1899="","",'S.D.PASTE SHEET'!Y1899)</f>
        <v/>
      </c>
      <c s="90" t="str">
        <f>IF('S.D.PASTE SHEET'!Z1899="","",'S.D.PASTE SHEET'!Z1899)</f>
        <v/>
      </c>
      <c s="90" t="str">
        <f>IF('S.D.PASTE SHEET'!AA1899="","",'S.D.PASTE SHEET'!AA1899)</f>
        <v/>
      </c>
      <c s="90" t="str">
        <f>IF('S.D.PASTE SHEET'!AB1899="","",'S.D.PASTE SHEET'!AB1899)</f>
        <v/>
      </c>
      <c s="90" t="str">
        <f>IF('S.D.PASTE SHEET'!AC1899="","",'S.D.PASTE SHEET'!AC1899)</f>
        <v/>
      </c>
      <c s="90" t="str">
        <f>IF('S.D.PASTE SHEET'!AD1899="","",'S.D.PASTE SHEET'!AD1899)</f>
        <v/>
      </c>
      <c s="34"/>
      <c s="32" t="str">
        <f>IF(AK1899="","",IF(AK1899&gt;0,COUNT($AG$2:AG1899),""))</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899" s="32" t="str">
        <f>IF(BC1899="","",IF(BC1899&gt;0,COUNT($AY$2:AY1899),""))</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0" spans="1:66" ht="15.75" customHeight="1">
      <c r="A1900" s="90" t="str">
        <f>IF('S.D.PASTE SHEET'!A1900="","",'S.D.PASTE SHEET'!A1900)</f>
        <v/>
      </c>
      <c s="90" t="str">
        <f>IF('S.D.PASTE SHEET'!B1900="","",'S.D.PASTE SHEET'!B1900)</f>
        <v/>
      </c>
      <c s="90" t="str">
        <f>IF('S.D.PASTE SHEET'!C1900="","",'S.D.PASTE SHEET'!C1900)</f>
        <v/>
      </c>
      <c s="91" t="str">
        <f>IF('S.D.PASTE SHEET'!D1900="","",'S.D.PASTE SHEET'!D1900)</f>
        <v/>
      </c>
      <c s="90" t="str">
        <f>IF('S.D.PASTE SHEET'!E1900="","",UPPER('S.D.PASTE SHEET'!E1900))</f>
        <v/>
      </c>
      <c s="90" t="str">
        <f>IF('S.D.PASTE SHEET'!F1900="","",'S.D.PASTE SHEET'!F1900)</f>
        <v/>
      </c>
      <c s="90" t="str">
        <f>IF('S.D.PASTE SHEET'!G1900="","",UPPER('S.D.PASTE SHEET'!G1900))</f>
        <v/>
      </c>
      <c s="90" t="str">
        <f>IF('S.D.PASTE SHEET'!H1900="","",UPPER('S.D.PASTE SHEET'!H1900))</f>
        <v/>
      </c>
      <c s="90" t="str">
        <f>IF('S.D.PASTE SHEET'!I1900="","",'S.D.PASTE SHEET'!I1900)</f>
        <v/>
      </c>
      <c s="91" t="str">
        <f>IF('S.D.PASTE SHEET'!J1900="","",'S.D.PASTE SHEET'!J1900)</f>
        <v/>
      </c>
      <c s="90" t="str">
        <f>IF('S.D.PASTE SHEET'!K1900="","",'S.D.PASTE SHEET'!K1900)</f>
        <v/>
      </c>
      <c s="90" t="str">
        <f>IF('S.D.PASTE SHEET'!L1900="","",'S.D.PASTE SHEET'!L1900)</f>
        <v/>
      </c>
      <c s="90" t="str">
        <f>IF('S.D.PASTE SHEET'!M1900="","",'S.D.PASTE SHEET'!M1900)</f>
        <v/>
      </c>
      <c s="90" t="str">
        <f>IF('S.D.PASTE SHEET'!N1900="","",'S.D.PASTE SHEET'!N1900)</f>
        <v/>
      </c>
      <c s="90" t="str">
        <f>IF('S.D.PASTE SHEET'!O1900="","",'S.D.PASTE SHEET'!O1900)</f>
        <v/>
      </c>
      <c s="90" t="str">
        <f>IF('S.D.PASTE SHEET'!P1900="","",'S.D.PASTE SHEET'!P1900)</f>
        <v/>
      </c>
      <c s="90" t="str">
        <f>IF('S.D.PASTE SHEET'!Q1900="","",'S.D.PASTE SHEET'!Q1900)</f>
        <v/>
      </c>
      <c s="90" t="str">
        <f>IF('S.D.PASTE SHEET'!R1900="","",'S.D.PASTE SHEET'!R1900)</f>
        <v/>
      </c>
      <c s="90" t="str">
        <f>IF('S.D.PASTE SHEET'!S1900="","",'S.D.PASTE SHEET'!S1900)</f>
        <v/>
      </c>
      <c s="90" t="str">
        <f>IF('S.D.PASTE SHEET'!T1900="","",'S.D.PASTE SHEET'!T1900)</f>
        <v/>
      </c>
      <c s="90" t="str">
        <f>IF('S.D.PASTE SHEET'!U1900="","",'S.D.PASTE SHEET'!U1900)</f>
        <v/>
      </c>
      <c s="90" t="str">
        <f>IF('S.D.PASTE SHEET'!V1900="","",'S.D.PASTE SHEET'!V1900)</f>
        <v/>
      </c>
      <c s="90" t="str">
        <f>IF('S.D.PASTE SHEET'!W1900="","",'S.D.PASTE SHEET'!W1900)</f>
        <v/>
      </c>
      <c s="90" t="str">
        <f>IF('S.D.PASTE SHEET'!X1900="","",'S.D.PASTE SHEET'!X1900)</f>
        <v/>
      </c>
      <c s="90" t="str">
        <f>IF('S.D.PASTE SHEET'!Y1900="","",'S.D.PASTE SHEET'!Y1900)</f>
        <v/>
      </c>
      <c s="90" t="str">
        <f>IF('S.D.PASTE SHEET'!Z1900="","",'S.D.PASTE SHEET'!Z1900)</f>
        <v/>
      </c>
      <c s="90" t="str">
        <f>IF('S.D.PASTE SHEET'!AA1900="","",'S.D.PASTE SHEET'!AA1900)</f>
        <v/>
      </c>
      <c s="90" t="str">
        <f>IF('S.D.PASTE SHEET'!AB1900="","",'S.D.PASTE SHEET'!AB1900)</f>
        <v/>
      </c>
      <c s="90" t="str">
        <f>IF('S.D.PASTE SHEET'!AC1900="","",'S.D.PASTE SHEET'!AC1900)</f>
        <v/>
      </c>
      <c s="90" t="str">
        <f>IF('S.D.PASTE SHEET'!AD1900="","",'S.D.PASTE SHEET'!AD1900)</f>
        <v/>
      </c>
      <c s="34"/>
      <c s="32" t="str">
        <f>IF(AK1900="","",IF(AK1900&gt;0,COUNT($AG$2:AG1900),""))</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900" s="32" t="str">
        <f>IF(BC1900="","",IF(BC1900&gt;0,COUNT($AY$2:AY1900),""))</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1" spans="1:66" ht="15.75" customHeight="1">
      <c r="A1901" s="90" t="str">
        <f>IF('S.D.PASTE SHEET'!A1901="","",'S.D.PASTE SHEET'!A1901)</f>
        <v/>
      </c>
      <c s="90" t="str">
        <f>IF('S.D.PASTE SHEET'!B1901="","",'S.D.PASTE SHEET'!B1901)</f>
        <v/>
      </c>
      <c s="90" t="str">
        <f>IF('S.D.PASTE SHEET'!C1901="","",'S.D.PASTE SHEET'!C1901)</f>
        <v/>
      </c>
      <c s="91" t="str">
        <f>IF('S.D.PASTE SHEET'!D1901="","",'S.D.PASTE SHEET'!D1901)</f>
        <v/>
      </c>
      <c s="90" t="str">
        <f>IF('S.D.PASTE SHEET'!E1901="","",UPPER('S.D.PASTE SHEET'!E1901))</f>
        <v/>
      </c>
      <c s="90" t="str">
        <f>IF('S.D.PASTE SHEET'!F1901="","",'S.D.PASTE SHEET'!F1901)</f>
        <v/>
      </c>
      <c s="90" t="str">
        <f>IF('S.D.PASTE SHEET'!G1901="","",UPPER('S.D.PASTE SHEET'!G1901))</f>
        <v/>
      </c>
      <c s="90" t="str">
        <f>IF('S.D.PASTE SHEET'!H1901="","",UPPER('S.D.PASTE SHEET'!H1901))</f>
        <v/>
      </c>
      <c s="90" t="str">
        <f>IF('S.D.PASTE SHEET'!I1901="","",'S.D.PASTE SHEET'!I1901)</f>
        <v/>
      </c>
      <c s="91" t="str">
        <f>IF('S.D.PASTE SHEET'!J1901="","",'S.D.PASTE SHEET'!J1901)</f>
        <v/>
      </c>
      <c s="90" t="str">
        <f>IF('S.D.PASTE SHEET'!K1901="","",'S.D.PASTE SHEET'!K1901)</f>
        <v/>
      </c>
      <c s="90" t="str">
        <f>IF('S.D.PASTE SHEET'!L1901="","",'S.D.PASTE SHEET'!L1901)</f>
        <v/>
      </c>
      <c s="90" t="str">
        <f>IF('S.D.PASTE SHEET'!M1901="","",'S.D.PASTE SHEET'!M1901)</f>
        <v/>
      </c>
      <c s="90" t="str">
        <f>IF('S.D.PASTE SHEET'!N1901="","",'S.D.PASTE SHEET'!N1901)</f>
        <v/>
      </c>
      <c s="90" t="str">
        <f>IF('S.D.PASTE SHEET'!O1901="","",'S.D.PASTE SHEET'!O1901)</f>
        <v/>
      </c>
      <c s="90" t="str">
        <f>IF('S.D.PASTE SHEET'!P1901="","",'S.D.PASTE SHEET'!P1901)</f>
        <v/>
      </c>
      <c s="90" t="str">
        <f>IF('S.D.PASTE SHEET'!Q1901="","",'S.D.PASTE SHEET'!Q1901)</f>
        <v/>
      </c>
      <c s="90" t="str">
        <f>IF('S.D.PASTE SHEET'!R1901="","",'S.D.PASTE SHEET'!R1901)</f>
        <v/>
      </c>
      <c s="90" t="str">
        <f>IF('S.D.PASTE SHEET'!S1901="","",'S.D.PASTE SHEET'!S1901)</f>
        <v/>
      </c>
      <c s="90" t="str">
        <f>IF('S.D.PASTE SHEET'!T1901="","",'S.D.PASTE SHEET'!T1901)</f>
        <v/>
      </c>
      <c s="90" t="str">
        <f>IF('S.D.PASTE SHEET'!U1901="","",'S.D.PASTE SHEET'!U1901)</f>
        <v/>
      </c>
      <c s="90" t="str">
        <f>IF('S.D.PASTE SHEET'!V1901="","",'S.D.PASTE SHEET'!V1901)</f>
        <v/>
      </c>
      <c s="90" t="str">
        <f>IF('S.D.PASTE SHEET'!W1901="","",'S.D.PASTE SHEET'!W1901)</f>
        <v/>
      </c>
      <c s="90" t="str">
        <f>IF('S.D.PASTE SHEET'!X1901="","",'S.D.PASTE SHEET'!X1901)</f>
        <v/>
      </c>
      <c s="90" t="str">
        <f>IF('S.D.PASTE SHEET'!Y1901="","",'S.D.PASTE SHEET'!Y1901)</f>
        <v/>
      </c>
      <c s="90" t="str">
        <f>IF('S.D.PASTE SHEET'!Z1901="","",'S.D.PASTE SHEET'!Z1901)</f>
        <v/>
      </c>
      <c s="90" t="str">
        <f>IF('S.D.PASTE SHEET'!AA1901="","",'S.D.PASTE SHEET'!AA1901)</f>
        <v/>
      </c>
      <c s="90" t="str">
        <f>IF('S.D.PASTE SHEET'!AB1901="","",'S.D.PASTE SHEET'!AB1901)</f>
        <v/>
      </c>
      <c s="90" t="str">
        <f>IF('S.D.PASTE SHEET'!AC1901="","",'S.D.PASTE SHEET'!AC1901)</f>
        <v/>
      </c>
      <c s="90" t="str">
        <f>IF('S.D.PASTE SHEET'!AD1901="","",'S.D.PASTE SHEET'!AD1901)</f>
        <v/>
      </c>
      <c s="34"/>
      <c s="32" t="str">
        <f>IF(AK1901="","",IF(AK1901&gt;0,COUNT($AG$2:AG1901),""))</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901" s="32" t="str">
        <f>IF(BC1901="","",IF(BC1901&gt;0,COUNT($AY$2:AY1901),""))</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2" spans="1:66" ht="15.75" customHeight="1">
      <c r="A1902" s="90" t="str">
        <f>IF('S.D.PASTE SHEET'!A1902="","",'S.D.PASTE SHEET'!A1902)</f>
        <v/>
      </c>
      <c s="90" t="str">
        <f>IF('S.D.PASTE SHEET'!B1902="","",'S.D.PASTE SHEET'!B1902)</f>
        <v/>
      </c>
      <c s="90" t="str">
        <f>IF('S.D.PASTE SHEET'!C1902="","",'S.D.PASTE SHEET'!C1902)</f>
        <v/>
      </c>
      <c s="91" t="str">
        <f>IF('S.D.PASTE SHEET'!D1902="","",'S.D.PASTE SHEET'!D1902)</f>
        <v/>
      </c>
      <c s="90" t="str">
        <f>IF('S.D.PASTE SHEET'!E1902="","",UPPER('S.D.PASTE SHEET'!E1902))</f>
        <v/>
      </c>
      <c s="90" t="str">
        <f>IF('S.D.PASTE SHEET'!F1902="","",'S.D.PASTE SHEET'!F1902)</f>
        <v/>
      </c>
      <c s="90" t="str">
        <f>IF('S.D.PASTE SHEET'!G1902="","",UPPER('S.D.PASTE SHEET'!G1902))</f>
        <v/>
      </c>
      <c s="90" t="str">
        <f>IF('S.D.PASTE SHEET'!H1902="","",UPPER('S.D.PASTE SHEET'!H1902))</f>
        <v/>
      </c>
      <c s="90" t="str">
        <f>IF('S.D.PASTE SHEET'!I1902="","",'S.D.PASTE SHEET'!I1902)</f>
        <v/>
      </c>
      <c s="91" t="str">
        <f>IF('S.D.PASTE SHEET'!J1902="","",'S.D.PASTE SHEET'!J1902)</f>
        <v/>
      </c>
      <c s="90" t="str">
        <f>IF('S.D.PASTE SHEET'!K1902="","",'S.D.PASTE SHEET'!K1902)</f>
        <v/>
      </c>
      <c s="90" t="str">
        <f>IF('S.D.PASTE SHEET'!L1902="","",'S.D.PASTE SHEET'!L1902)</f>
        <v/>
      </c>
      <c s="90" t="str">
        <f>IF('S.D.PASTE SHEET'!M1902="","",'S.D.PASTE SHEET'!M1902)</f>
        <v/>
      </c>
      <c s="90" t="str">
        <f>IF('S.D.PASTE SHEET'!N1902="","",'S.D.PASTE SHEET'!N1902)</f>
        <v/>
      </c>
      <c s="90" t="str">
        <f>IF('S.D.PASTE SHEET'!O1902="","",'S.D.PASTE SHEET'!O1902)</f>
        <v/>
      </c>
      <c s="90" t="str">
        <f>IF('S.D.PASTE SHEET'!P1902="","",'S.D.PASTE SHEET'!P1902)</f>
        <v/>
      </c>
      <c s="90" t="str">
        <f>IF('S.D.PASTE SHEET'!Q1902="","",'S.D.PASTE SHEET'!Q1902)</f>
        <v/>
      </c>
      <c s="90" t="str">
        <f>IF('S.D.PASTE SHEET'!R1902="","",'S.D.PASTE SHEET'!R1902)</f>
        <v/>
      </c>
      <c s="90" t="str">
        <f>IF('S.D.PASTE SHEET'!S1902="","",'S.D.PASTE SHEET'!S1902)</f>
        <v/>
      </c>
      <c s="90" t="str">
        <f>IF('S.D.PASTE SHEET'!T1902="","",'S.D.PASTE SHEET'!T1902)</f>
        <v/>
      </c>
      <c s="90" t="str">
        <f>IF('S.D.PASTE SHEET'!U1902="","",'S.D.PASTE SHEET'!U1902)</f>
        <v/>
      </c>
      <c s="90" t="str">
        <f>IF('S.D.PASTE SHEET'!V1902="","",'S.D.PASTE SHEET'!V1902)</f>
        <v/>
      </c>
      <c s="90" t="str">
        <f>IF('S.D.PASTE SHEET'!W1902="","",'S.D.PASTE SHEET'!W1902)</f>
        <v/>
      </c>
      <c s="90" t="str">
        <f>IF('S.D.PASTE SHEET'!X1902="","",'S.D.PASTE SHEET'!X1902)</f>
        <v/>
      </c>
      <c s="90" t="str">
        <f>IF('S.D.PASTE SHEET'!Y1902="","",'S.D.PASTE SHEET'!Y1902)</f>
        <v/>
      </c>
      <c s="90" t="str">
        <f>IF('S.D.PASTE SHEET'!Z1902="","",'S.D.PASTE SHEET'!Z1902)</f>
        <v/>
      </c>
      <c s="90" t="str">
        <f>IF('S.D.PASTE SHEET'!AA1902="","",'S.D.PASTE SHEET'!AA1902)</f>
        <v/>
      </c>
      <c s="90" t="str">
        <f>IF('S.D.PASTE SHEET'!AB1902="","",'S.D.PASTE SHEET'!AB1902)</f>
        <v/>
      </c>
      <c s="90" t="str">
        <f>IF('S.D.PASTE SHEET'!AC1902="","",'S.D.PASTE SHEET'!AC1902)</f>
        <v/>
      </c>
      <c s="90" t="str">
        <f>IF('S.D.PASTE SHEET'!AD1902="","",'S.D.PASTE SHEET'!AD1902)</f>
        <v/>
      </c>
      <c s="34"/>
      <c s="32" t="str">
        <f>IF(AK1902="","",IF(AK1902&gt;0,COUNT($AG$2:AG1902),""))</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902" s="32" t="str">
        <f>IF(BC1902="","",IF(BC1902&gt;0,COUNT($AY$2:AY1902),""))</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3" spans="1:66" ht="15.75" customHeight="1">
      <c r="A1903" s="90" t="str">
        <f>IF('S.D.PASTE SHEET'!A1903="","",'S.D.PASTE SHEET'!A1903)</f>
        <v/>
      </c>
      <c s="90" t="str">
        <f>IF('S.D.PASTE SHEET'!B1903="","",'S.D.PASTE SHEET'!B1903)</f>
        <v/>
      </c>
      <c s="90" t="str">
        <f>IF('S.D.PASTE SHEET'!C1903="","",'S.D.PASTE SHEET'!C1903)</f>
        <v/>
      </c>
      <c s="91" t="str">
        <f>IF('S.D.PASTE SHEET'!D1903="","",'S.D.PASTE SHEET'!D1903)</f>
        <v/>
      </c>
      <c s="90" t="str">
        <f>IF('S.D.PASTE SHEET'!E1903="","",UPPER('S.D.PASTE SHEET'!E1903))</f>
        <v/>
      </c>
      <c s="90" t="str">
        <f>IF('S.D.PASTE SHEET'!F1903="","",'S.D.PASTE SHEET'!F1903)</f>
        <v/>
      </c>
      <c s="90" t="str">
        <f>IF('S.D.PASTE SHEET'!G1903="","",UPPER('S.D.PASTE SHEET'!G1903))</f>
        <v/>
      </c>
      <c s="90" t="str">
        <f>IF('S.D.PASTE SHEET'!H1903="","",UPPER('S.D.PASTE SHEET'!H1903))</f>
        <v/>
      </c>
      <c s="90" t="str">
        <f>IF('S.D.PASTE SHEET'!I1903="","",'S.D.PASTE SHEET'!I1903)</f>
        <v/>
      </c>
      <c s="91" t="str">
        <f>IF('S.D.PASTE SHEET'!J1903="","",'S.D.PASTE SHEET'!J1903)</f>
        <v/>
      </c>
      <c s="90" t="str">
        <f>IF('S.D.PASTE SHEET'!K1903="","",'S.D.PASTE SHEET'!K1903)</f>
        <v/>
      </c>
      <c s="90" t="str">
        <f>IF('S.D.PASTE SHEET'!L1903="","",'S.D.PASTE SHEET'!L1903)</f>
        <v/>
      </c>
      <c s="90" t="str">
        <f>IF('S.D.PASTE SHEET'!M1903="","",'S.D.PASTE SHEET'!M1903)</f>
        <v/>
      </c>
      <c s="90" t="str">
        <f>IF('S.D.PASTE SHEET'!N1903="","",'S.D.PASTE SHEET'!N1903)</f>
        <v/>
      </c>
      <c s="90" t="str">
        <f>IF('S.D.PASTE SHEET'!O1903="","",'S.D.PASTE SHEET'!O1903)</f>
        <v/>
      </c>
      <c s="90" t="str">
        <f>IF('S.D.PASTE SHEET'!P1903="","",'S.D.PASTE SHEET'!P1903)</f>
        <v/>
      </c>
      <c s="90" t="str">
        <f>IF('S.D.PASTE SHEET'!Q1903="","",'S.D.PASTE SHEET'!Q1903)</f>
        <v/>
      </c>
      <c s="90" t="str">
        <f>IF('S.D.PASTE SHEET'!R1903="","",'S.D.PASTE SHEET'!R1903)</f>
        <v/>
      </c>
      <c s="90" t="str">
        <f>IF('S.D.PASTE SHEET'!S1903="","",'S.D.PASTE SHEET'!S1903)</f>
        <v/>
      </c>
      <c s="90" t="str">
        <f>IF('S.D.PASTE SHEET'!T1903="","",'S.D.PASTE SHEET'!T1903)</f>
        <v/>
      </c>
      <c s="90" t="str">
        <f>IF('S.D.PASTE SHEET'!U1903="","",'S.D.PASTE SHEET'!U1903)</f>
        <v/>
      </c>
      <c s="90" t="str">
        <f>IF('S.D.PASTE SHEET'!V1903="","",'S.D.PASTE SHEET'!V1903)</f>
        <v/>
      </c>
      <c s="90" t="str">
        <f>IF('S.D.PASTE SHEET'!W1903="","",'S.D.PASTE SHEET'!W1903)</f>
        <v/>
      </c>
      <c s="90" t="str">
        <f>IF('S.D.PASTE SHEET'!X1903="","",'S.D.PASTE SHEET'!X1903)</f>
        <v/>
      </c>
      <c s="90" t="str">
        <f>IF('S.D.PASTE SHEET'!Y1903="","",'S.D.PASTE SHEET'!Y1903)</f>
        <v/>
      </c>
      <c s="90" t="str">
        <f>IF('S.D.PASTE SHEET'!Z1903="","",'S.D.PASTE SHEET'!Z1903)</f>
        <v/>
      </c>
      <c s="90" t="str">
        <f>IF('S.D.PASTE SHEET'!AA1903="","",'S.D.PASTE SHEET'!AA1903)</f>
        <v/>
      </c>
      <c s="90" t="str">
        <f>IF('S.D.PASTE SHEET'!AB1903="","",'S.D.PASTE SHEET'!AB1903)</f>
        <v/>
      </c>
      <c s="90" t="str">
        <f>IF('S.D.PASTE SHEET'!AC1903="","",'S.D.PASTE SHEET'!AC1903)</f>
        <v/>
      </c>
      <c s="90" t="str">
        <f>IF('S.D.PASTE SHEET'!AD1903="","",'S.D.PASTE SHEET'!AD1903)</f>
        <v/>
      </c>
      <c s="34"/>
      <c s="32" t="str">
        <f>IF(AK1903="","",IF(AK1903&gt;0,COUNT($AG$2:AG1903),""))</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903" s="32" t="str">
        <f>IF(BC1903="","",IF(BC1903&gt;0,COUNT($AY$2:AY1903),""))</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4" spans="1:66" ht="15.75" customHeight="1">
      <c r="A1904" s="90" t="str">
        <f>IF('S.D.PASTE SHEET'!A1904="","",'S.D.PASTE SHEET'!A1904)</f>
        <v/>
      </c>
      <c s="90" t="str">
        <f>IF('S.D.PASTE SHEET'!B1904="","",'S.D.PASTE SHEET'!B1904)</f>
        <v/>
      </c>
      <c s="90" t="str">
        <f>IF('S.D.PASTE SHEET'!C1904="","",'S.D.PASTE SHEET'!C1904)</f>
        <v/>
      </c>
      <c s="91" t="str">
        <f>IF('S.D.PASTE SHEET'!D1904="","",'S.D.PASTE SHEET'!D1904)</f>
        <v/>
      </c>
      <c s="90" t="str">
        <f>IF('S.D.PASTE SHEET'!E1904="","",UPPER('S.D.PASTE SHEET'!E1904))</f>
        <v/>
      </c>
      <c s="90" t="str">
        <f>IF('S.D.PASTE SHEET'!F1904="","",'S.D.PASTE SHEET'!F1904)</f>
        <v/>
      </c>
      <c s="90" t="str">
        <f>IF('S.D.PASTE SHEET'!G1904="","",UPPER('S.D.PASTE SHEET'!G1904))</f>
        <v/>
      </c>
      <c s="90" t="str">
        <f>IF('S.D.PASTE SHEET'!H1904="","",UPPER('S.D.PASTE SHEET'!H1904))</f>
        <v/>
      </c>
      <c s="90" t="str">
        <f>IF('S.D.PASTE SHEET'!I1904="","",'S.D.PASTE SHEET'!I1904)</f>
        <v/>
      </c>
      <c s="91" t="str">
        <f>IF('S.D.PASTE SHEET'!J1904="","",'S.D.PASTE SHEET'!J1904)</f>
        <v/>
      </c>
      <c s="90" t="str">
        <f>IF('S.D.PASTE SHEET'!K1904="","",'S.D.PASTE SHEET'!K1904)</f>
        <v/>
      </c>
      <c s="90" t="str">
        <f>IF('S.D.PASTE SHEET'!L1904="","",'S.D.PASTE SHEET'!L1904)</f>
        <v/>
      </c>
      <c s="90" t="str">
        <f>IF('S.D.PASTE SHEET'!M1904="","",'S.D.PASTE SHEET'!M1904)</f>
        <v/>
      </c>
      <c s="90" t="str">
        <f>IF('S.D.PASTE SHEET'!N1904="","",'S.D.PASTE SHEET'!N1904)</f>
        <v/>
      </c>
      <c s="90" t="str">
        <f>IF('S.D.PASTE SHEET'!O1904="","",'S.D.PASTE SHEET'!O1904)</f>
        <v/>
      </c>
      <c s="90" t="str">
        <f>IF('S.D.PASTE SHEET'!P1904="","",'S.D.PASTE SHEET'!P1904)</f>
        <v/>
      </c>
      <c s="90" t="str">
        <f>IF('S.D.PASTE SHEET'!Q1904="","",'S.D.PASTE SHEET'!Q1904)</f>
        <v/>
      </c>
      <c s="90" t="str">
        <f>IF('S.D.PASTE SHEET'!R1904="","",'S.D.PASTE SHEET'!R1904)</f>
        <v/>
      </c>
      <c s="90" t="str">
        <f>IF('S.D.PASTE SHEET'!S1904="","",'S.D.PASTE SHEET'!S1904)</f>
        <v/>
      </c>
      <c s="90" t="str">
        <f>IF('S.D.PASTE SHEET'!T1904="","",'S.D.PASTE SHEET'!T1904)</f>
        <v/>
      </c>
      <c s="90" t="str">
        <f>IF('S.D.PASTE SHEET'!U1904="","",'S.D.PASTE SHEET'!U1904)</f>
        <v/>
      </c>
      <c s="90" t="str">
        <f>IF('S.D.PASTE SHEET'!V1904="","",'S.D.PASTE SHEET'!V1904)</f>
        <v/>
      </c>
      <c s="90" t="str">
        <f>IF('S.D.PASTE SHEET'!W1904="","",'S.D.PASTE SHEET'!W1904)</f>
        <v/>
      </c>
      <c s="90" t="str">
        <f>IF('S.D.PASTE SHEET'!X1904="","",'S.D.PASTE SHEET'!X1904)</f>
        <v/>
      </c>
      <c s="90" t="str">
        <f>IF('S.D.PASTE SHEET'!Y1904="","",'S.D.PASTE SHEET'!Y1904)</f>
        <v/>
      </c>
      <c s="90" t="str">
        <f>IF('S.D.PASTE SHEET'!Z1904="","",'S.D.PASTE SHEET'!Z1904)</f>
        <v/>
      </c>
      <c s="90" t="str">
        <f>IF('S.D.PASTE SHEET'!AA1904="","",'S.D.PASTE SHEET'!AA1904)</f>
        <v/>
      </c>
      <c s="90" t="str">
        <f>IF('S.D.PASTE SHEET'!AB1904="","",'S.D.PASTE SHEET'!AB1904)</f>
        <v/>
      </c>
      <c s="90" t="str">
        <f>IF('S.D.PASTE SHEET'!AC1904="","",'S.D.PASTE SHEET'!AC1904)</f>
        <v/>
      </c>
      <c s="90" t="str">
        <f>IF('S.D.PASTE SHEET'!AD1904="","",'S.D.PASTE SHEET'!AD1904)</f>
        <v/>
      </c>
      <c s="34"/>
      <c s="32" t="str">
        <f>IF(AK1904="","",IF(AK1904&gt;0,COUNT($AG$2:AG1904),""))</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 t="shared" si="267"/>
        <v/>
      </c>
      <c r="AX1904" s="32" t="str">
        <f>IF(BC1904="","",IF(BC1904&gt;0,COUNT($AY$2:AY1904),""))</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5" spans="1:66" ht="15.75" customHeight="1">
      <c r="A1905" s="90" t="str">
        <f>IF('S.D.PASTE SHEET'!A1905="","",'S.D.PASTE SHEET'!A1905)</f>
        <v/>
      </c>
      <c s="90" t="str">
        <f>IF('S.D.PASTE SHEET'!B1905="","",'S.D.PASTE SHEET'!B1905)</f>
        <v/>
      </c>
      <c s="90" t="str">
        <f>IF('S.D.PASTE SHEET'!C1905="","",'S.D.PASTE SHEET'!C1905)</f>
        <v/>
      </c>
      <c s="91" t="str">
        <f>IF('S.D.PASTE SHEET'!D1905="","",'S.D.PASTE SHEET'!D1905)</f>
        <v/>
      </c>
      <c s="90" t="str">
        <f>IF('S.D.PASTE SHEET'!E1905="","",UPPER('S.D.PASTE SHEET'!E1905))</f>
        <v/>
      </c>
      <c s="90" t="str">
        <f>IF('S.D.PASTE SHEET'!F1905="","",'S.D.PASTE SHEET'!F1905)</f>
        <v/>
      </c>
      <c s="90" t="str">
        <f>IF('S.D.PASTE SHEET'!G1905="","",UPPER('S.D.PASTE SHEET'!G1905))</f>
        <v/>
      </c>
      <c s="90" t="str">
        <f>IF('S.D.PASTE SHEET'!H1905="","",UPPER('S.D.PASTE SHEET'!H1905))</f>
        <v/>
      </c>
      <c s="90" t="str">
        <f>IF('S.D.PASTE SHEET'!I1905="","",'S.D.PASTE SHEET'!I1905)</f>
        <v/>
      </c>
      <c s="91" t="str">
        <f>IF('S.D.PASTE SHEET'!J1905="","",'S.D.PASTE SHEET'!J1905)</f>
        <v/>
      </c>
      <c s="90" t="str">
        <f>IF('S.D.PASTE SHEET'!K1905="","",'S.D.PASTE SHEET'!K1905)</f>
        <v/>
      </c>
      <c s="90" t="str">
        <f>IF('S.D.PASTE SHEET'!L1905="","",'S.D.PASTE SHEET'!L1905)</f>
        <v/>
      </c>
      <c s="90" t="str">
        <f>IF('S.D.PASTE SHEET'!M1905="","",'S.D.PASTE SHEET'!M1905)</f>
        <v/>
      </c>
      <c s="90" t="str">
        <f>IF('S.D.PASTE SHEET'!N1905="","",'S.D.PASTE SHEET'!N1905)</f>
        <v/>
      </c>
      <c s="90" t="str">
        <f>IF('S.D.PASTE SHEET'!O1905="","",'S.D.PASTE SHEET'!O1905)</f>
        <v/>
      </c>
      <c s="90" t="str">
        <f>IF('S.D.PASTE SHEET'!P1905="","",'S.D.PASTE SHEET'!P1905)</f>
        <v/>
      </c>
      <c s="90" t="str">
        <f>IF('S.D.PASTE SHEET'!Q1905="","",'S.D.PASTE SHEET'!Q1905)</f>
        <v/>
      </c>
      <c s="90" t="str">
        <f>IF('S.D.PASTE SHEET'!R1905="","",'S.D.PASTE SHEET'!R1905)</f>
        <v/>
      </c>
      <c s="90" t="str">
        <f>IF('S.D.PASTE SHEET'!S1905="","",'S.D.PASTE SHEET'!S1905)</f>
        <v/>
      </c>
      <c s="90" t="str">
        <f>IF('S.D.PASTE SHEET'!T1905="","",'S.D.PASTE SHEET'!T1905)</f>
        <v/>
      </c>
      <c s="90" t="str">
        <f>IF('S.D.PASTE SHEET'!U1905="","",'S.D.PASTE SHEET'!U1905)</f>
        <v/>
      </c>
      <c s="90" t="str">
        <f>IF('S.D.PASTE SHEET'!V1905="","",'S.D.PASTE SHEET'!V1905)</f>
        <v/>
      </c>
      <c s="90" t="str">
        <f>IF('S.D.PASTE SHEET'!W1905="","",'S.D.PASTE SHEET'!W1905)</f>
        <v/>
      </c>
      <c s="90" t="str">
        <f>IF('S.D.PASTE SHEET'!X1905="","",'S.D.PASTE SHEET'!X1905)</f>
        <v/>
      </c>
      <c s="90" t="str">
        <f>IF('S.D.PASTE SHEET'!Y1905="","",'S.D.PASTE SHEET'!Y1905)</f>
        <v/>
      </c>
      <c s="90" t="str">
        <f>IF('S.D.PASTE SHEET'!Z1905="","",'S.D.PASTE SHEET'!Z1905)</f>
        <v/>
      </c>
      <c s="90" t="str">
        <f>IF('S.D.PASTE SHEET'!AA1905="","",'S.D.PASTE SHEET'!AA1905)</f>
        <v/>
      </c>
      <c s="90" t="str">
        <f>IF('S.D.PASTE SHEET'!AB1905="","",'S.D.PASTE SHEET'!AB1905)</f>
        <v/>
      </c>
      <c s="90" t="str">
        <f>IF('S.D.PASTE SHEET'!AC1905="","",'S.D.PASTE SHEET'!AC1905)</f>
        <v/>
      </c>
      <c s="90" t="str">
        <f>IF('S.D.PASTE SHEET'!AD1905="","",'S.D.PASTE SHEET'!AD1905)</f>
        <v/>
      </c>
      <c s="34"/>
      <c s="32" t="str">
        <f>IF(AK1905="","",IF(AK1905&gt;0,COUNT($AG$2:AG1905),""))</f>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37" t="str">
        <f t="shared" si="267"/>
        <v/>
      </c>
      <c s="10" t="str">
        <f t="shared" si="267"/>
        <v/>
      </c>
      <c s="10" t="str">
        <f t="shared" si="267"/>
        <v/>
      </c>
      <c s="10" t="str">
        <f t="shared" si="267"/>
        <v/>
      </c>
      <c s="10" t="str">
        <f t="shared" si="267"/>
        <v/>
      </c>
      <c s="10" t="str">
        <f t="shared" si="267"/>
        <v/>
      </c>
      <c s="10" t="str">
        <f>IF(AND($AJ$1=5,$A1905=5),P1905,"")</f>
        <v/>
      </c>
      <c r="AX1905" s="32" t="str">
        <f>IF(BC1905="","",IF(BC1905&gt;0,COUNT($AY$2:AY1905),""))</f>
        <v/>
      </c>
      <c s="10" t="str">
        <f t="shared" si="263"/>
        <v/>
      </c>
      <c s="10" t="str">
        <f t="shared" si="268"/>
        <v/>
      </c>
      <c s="10" t="str">
        <f t="shared" si="268"/>
        <v/>
      </c>
      <c s="39" t="str">
        <f t="shared" si="268"/>
        <v/>
      </c>
      <c s="10" t="str">
        <f t="shared" si="268"/>
        <v/>
      </c>
      <c s="10" t="str">
        <f t="shared" si="268"/>
        <v/>
      </c>
      <c s="10" t="str">
        <f t="shared" si="268"/>
        <v/>
      </c>
      <c s="10" t="str">
        <f t="shared" si="268"/>
        <v/>
      </c>
      <c s="10" t="str">
        <f t="shared" si="268"/>
        <v/>
      </c>
      <c s="39" t="str">
        <f t="shared" si="268"/>
        <v/>
      </c>
      <c s="10" t="str">
        <f t="shared" si="268"/>
        <v/>
      </c>
      <c s="10" t="str">
        <f t="shared" si="268"/>
        <v/>
      </c>
      <c s="10" t="str">
        <f t="shared" si="268"/>
        <v/>
      </c>
      <c s="10" t="str">
        <f t="shared" si="268"/>
        <v/>
      </c>
      <c s="10" t="str">
        <f t="shared" si="268"/>
        <v/>
      </c>
      <c s="10" t="str">
        <f t="shared" si="268"/>
        <v/>
      </c>
    </row>
    <row r="1906" spans="1:66" ht="15.75" customHeight="1">
      <c r="A1906" s="90" t="str">
        <f>IF('S.D.PASTE SHEET'!A1906="","",'S.D.PASTE SHEET'!A1906)</f>
        <v/>
      </c>
      <c s="90" t="str">
        <f>IF('S.D.PASTE SHEET'!B1906="","",'S.D.PASTE SHEET'!B1906)</f>
        <v/>
      </c>
      <c s="90" t="str">
        <f>IF('S.D.PASTE SHEET'!C1906="","",'S.D.PASTE SHEET'!C1906)</f>
        <v/>
      </c>
      <c s="91" t="str">
        <f>IF('S.D.PASTE SHEET'!D1906="","",'S.D.PASTE SHEET'!D1906)</f>
        <v/>
      </c>
      <c s="90" t="str">
        <f>IF('S.D.PASTE SHEET'!E1906="","",UPPER('S.D.PASTE SHEET'!E1906))</f>
        <v/>
      </c>
      <c s="90" t="str">
        <f>IF('S.D.PASTE SHEET'!F1906="","",'S.D.PASTE SHEET'!F1906)</f>
        <v/>
      </c>
      <c s="90" t="str">
        <f>IF('S.D.PASTE SHEET'!G1906="","",UPPER('S.D.PASTE SHEET'!G1906))</f>
        <v/>
      </c>
      <c s="90" t="str">
        <f>IF('S.D.PASTE SHEET'!H1906="","",UPPER('S.D.PASTE SHEET'!H1906))</f>
        <v/>
      </c>
      <c s="90" t="str">
        <f>IF('S.D.PASTE SHEET'!I1906="","",'S.D.PASTE SHEET'!I1906)</f>
        <v/>
      </c>
      <c s="91" t="str">
        <f>IF('S.D.PASTE SHEET'!J1906="","",'S.D.PASTE SHEET'!J1906)</f>
        <v/>
      </c>
      <c s="90" t="str">
        <f>IF('S.D.PASTE SHEET'!K1906="","",'S.D.PASTE SHEET'!K1906)</f>
        <v/>
      </c>
      <c s="90" t="str">
        <f>IF('S.D.PASTE SHEET'!L1906="","",'S.D.PASTE SHEET'!L1906)</f>
        <v/>
      </c>
      <c s="90" t="str">
        <f>IF('S.D.PASTE SHEET'!M1906="","",'S.D.PASTE SHEET'!M1906)</f>
        <v/>
      </c>
      <c s="90" t="str">
        <f>IF('S.D.PASTE SHEET'!N1906="","",'S.D.PASTE SHEET'!N1906)</f>
        <v/>
      </c>
      <c s="90" t="str">
        <f>IF('S.D.PASTE SHEET'!O1906="","",'S.D.PASTE SHEET'!O1906)</f>
        <v/>
      </c>
      <c s="90" t="str">
        <f>IF('S.D.PASTE SHEET'!P1906="","",'S.D.PASTE SHEET'!P1906)</f>
        <v/>
      </c>
      <c s="90" t="str">
        <f>IF('S.D.PASTE SHEET'!Q1906="","",'S.D.PASTE SHEET'!Q1906)</f>
        <v/>
      </c>
      <c s="90" t="str">
        <f>IF('S.D.PASTE SHEET'!R1906="","",'S.D.PASTE SHEET'!R1906)</f>
        <v/>
      </c>
      <c s="90" t="str">
        <f>IF('S.D.PASTE SHEET'!S1906="","",'S.D.PASTE SHEET'!S1906)</f>
        <v/>
      </c>
      <c s="90" t="str">
        <f>IF('S.D.PASTE SHEET'!T1906="","",'S.D.PASTE SHEET'!T1906)</f>
        <v/>
      </c>
      <c s="90" t="str">
        <f>IF('S.D.PASTE SHEET'!U1906="","",'S.D.PASTE SHEET'!U1906)</f>
        <v/>
      </c>
      <c s="90" t="str">
        <f>IF('S.D.PASTE SHEET'!V1906="","",'S.D.PASTE SHEET'!V1906)</f>
        <v/>
      </c>
      <c s="90" t="str">
        <f>IF('S.D.PASTE SHEET'!W1906="","",'S.D.PASTE SHEET'!W1906)</f>
        <v/>
      </c>
      <c s="90" t="str">
        <f>IF('S.D.PASTE SHEET'!X1906="","",'S.D.PASTE SHEET'!X1906)</f>
        <v/>
      </c>
      <c s="90" t="str">
        <f>IF('S.D.PASTE SHEET'!Y1906="","",'S.D.PASTE SHEET'!Y1906)</f>
        <v/>
      </c>
      <c s="90" t="str">
        <f>IF('S.D.PASTE SHEET'!Z1906="","",'S.D.PASTE SHEET'!Z1906)</f>
        <v/>
      </c>
      <c s="90" t="str">
        <f>IF('S.D.PASTE SHEET'!AA1906="","",'S.D.PASTE SHEET'!AA1906)</f>
        <v/>
      </c>
      <c s="90" t="str">
        <f>IF('S.D.PASTE SHEET'!AB1906="","",'S.D.PASTE SHEET'!AB1906)</f>
        <v/>
      </c>
      <c s="90" t="str">
        <f>IF('S.D.PASTE SHEET'!AC1906="","",'S.D.PASTE SHEET'!AC1906)</f>
        <v/>
      </c>
      <c s="90" t="str">
        <f>IF('S.D.PASTE SHEET'!AD1906="","",'S.D.PASTE SHEET'!AD1906)</f>
        <v/>
      </c>
      <c s="34"/>
      <c s="32" t="str">
        <f>IF(AK1906="","",IF(AK1906&gt;0,COUNT($AG$2:AG1906),""))</f>
        <v/>
      </c>
      <c s="10" t="str">
        <f t="shared" si="269" ref="AG1906:AV1921">IF(AND($AJ$1=5,$A1906=5),A1906,"")</f>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06" s="32" t="str">
        <f>IF(BC1906="","",IF(BC1906&gt;0,COUNT($AY$2:AY1906),""))</f>
        <v/>
      </c>
      <c s="10" t="str">
        <f t="shared" si="263"/>
        <v/>
      </c>
      <c s="10" t="str">
        <f t="shared" si="270" ref="AZ1906:BN1921">IF(AND($BB$1=5,$A1906=5,$BC$1=$B1906),B1906,"")</f>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07" spans="1:66" ht="15.75" customHeight="1">
      <c r="A1907" s="90" t="str">
        <f>IF('S.D.PASTE SHEET'!A1907="","",'S.D.PASTE SHEET'!A1907)</f>
        <v/>
      </c>
      <c s="90" t="str">
        <f>IF('S.D.PASTE SHEET'!B1907="","",'S.D.PASTE SHEET'!B1907)</f>
        <v/>
      </c>
      <c s="90" t="str">
        <f>IF('S.D.PASTE SHEET'!C1907="","",'S.D.PASTE SHEET'!C1907)</f>
        <v/>
      </c>
      <c s="91" t="str">
        <f>IF('S.D.PASTE SHEET'!D1907="","",'S.D.PASTE SHEET'!D1907)</f>
        <v/>
      </c>
      <c s="90" t="str">
        <f>IF('S.D.PASTE SHEET'!E1907="","",UPPER('S.D.PASTE SHEET'!E1907))</f>
        <v/>
      </c>
      <c s="90" t="str">
        <f>IF('S.D.PASTE SHEET'!F1907="","",'S.D.PASTE SHEET'!F1907)</f>
        <v/>
      </c>
      <c s="90" t="str">
        <f>IF('S.D.PASTE SHEET'!G1907="","",UPPER('S.D.PASTE SHEET'!G1907))</f>
        <v/>
      </c>
      <c s="90" t="str">
        <f>IF('S.D.PASTE SHEET'!H1907="","",UPPER('S.D.PASTE SHEET'!H1907))</f>
        <v/>
      </c>
      <c s="90" t="str">
        <f>IF('S.D.PASTE SHEET'!I1907="","",'S.D.PASTE SHEET'!I1907)</f>
        <v/>
      </c>
      <c s="91" t="str">
        <f>IF('S.D.PASTE SHEET'!J1907="","",'S.D.PASTE SHEET'!J1907)</f>
        <v/>
      </c>
      <c s="90" t="str">
        <f>IF('S.D.PASTE SHEET'!K1907="","",'S.D.PASTE SHEET'!K1907)</f>
        <v/>
      </c>
      <c s="90" t="str">
        <f>IF('S.D.PASTE SHEET'!L1907="","",'S.D.PASTE SHEET'!L1907)</f>
        <v/>
      </c>
      <c s="90" t="str">
        <f>IF('S.D.PASTE SHEET'!M1907="","",'S.D.PASTE SHEET'!M1907)</f>
        <v/>
      </c>
      <c s="90" t="str">
        <f>IF('S.D.PASTE SHEET'!N1907="","",'S.D.PASTE SHEET'!N1907)</f>
        <v/>
      </c>
      <c s="90" t="str">
        <f>IF('S.D.PASTE SHEET'!O1907="","",'S.D.PASTE SHEET'!O1907)</f>
        <v/>
      </c>
      <c s="90" t="str">
        <f>IF('S.D.PASTE SHEET'!P1907="","",'S.D.PASTE SHEET'!P1907)</f>
        <v/>
      </c>
      <c s="90" t="str">
        <f>IF('S.D.PASTE SHEET'!Q1907="","",'S.D.PASTE SHEET'!Q1907)</f>
        <v/>
      </c>
      <c s="90" t="str">
        <f>IF('S.D.PASTE SHEET'!R1907="","",'S.D.PASTE SHEET'!R1907)</f>
        <v/>
      </c>
      <c s="90" t="str">
        <f>IF('S.D.PASTE SHEET'!S1907="","",'S.D.PASTE SHEET'!S1907)</f>
        <v/>
      </c>
      <c s="90" t="str">
        <f>IF('S.D.PASTE SHEET'!T1907="","",'S.D.PASTE SHEET'!T1907)</f>
        <v/>
      </c>
      <c s="90" t="str">
        <f>IF('S.D.PASTE SHEET'!U1907="","",'S.D.PASTE SHEET'!U1907)</f>
        <v/>
      </c>
      <c s="90" t="str">
        <f>IF('S.D.PASTE SHEET'!V1907="","",'S.D.PASTE SHEET'!V1907)</f>
        <v/>
      </c>
      <c s="90" t="str">
        <f>IF('S.D.PASTE SHEET'!W1907="","",'S.D.PASTE SHEET'!W1907)</f>
        <v/>
      </c>
      <c s="90" t="str">
        <f>IF('S.D.PASTE SHEET'!X1907="","",'S.D.PASTE SHEET'!X1907)</f>
        <v/>
      </c>
      <c s="90" t="str">
        <f>IF('S.D.PASTE SHEET'!Y1907="","",'S.D.PASTE SHEET'!Y1907)</f>
        <v/>
      </c>
      <c s="90" t="str">
        <f>IF('S.D.PASTE SHEET'!Z1907="","",'S.D.PASTE SHEET'!Z1907)</f>
        <v/>
      </c>
      <c s="90" t="str">
        <f>IF('S.D.PASTE SHEET'!AA1907="","",'S.D.PASTE SHEET'!AA1907)</f>
        <v/>
      </c>
      <c s="90" t="str">
        <f>IF('S.D.PASTE SHEET'!AB1907="","",'S.D.PASTE SHEET'!AB1907)</f>
        <v/>
      </c>
      <c s="90" t="str">
        <f>IF('S.D.PASTE SHEET'!AC1907="","",'S.D.PASTE SHEET'!AC1907)</f>
        <v/>
      </c>
      <c s="90" t="str">
        <f>IF('S.D.PASTE SHEET'!AD1907="","",'S.D.PASTE SHEET'!AD1907)</f>
        <v/>
      </c>
      <c s="34"/>
      <c s="32" t="str">
        <f>IF(AK1907="","",IF(AK1907&gt;0,COUNT($AG$2:AG1907),""))</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07" s="32" t="str">
        <f>IF(BC1907="","",IF(BC1907&gt;0,COUNT($AY$2:AY1907),""))</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08" spans="1:66" ht="15.75" customHeight="1">
      <c r="A1908" s="90" t="str">
        <f>IF('S.D.PASTE SHEET'!A1908="","",'S.D.PASTE SHEET'!A1908)</f>
        <v/>
      </c>
      <c s="90" t="str">
        <f>IF('S.D.PASTE SHEET'!B1908="","",'S.D.PASTE SHEET'!B1908)</f>
        <v/>
      </c>
      <c s="90" t="str">
        <f>IF('S.D.PASTE SHEET'!C1908="","",'S.D.PASTE SHEET'!C1908)</f>
        <v/>
      </c>
      <c s="91" t="str">
        <f>IF('S.D.PASTE SHEET'!D1908="","",'S.D.PASTE SHEET'!D1908)</f>
        <v/>
      </c>
      <c s="90" t="str">
        <f>IF('S.D.PASTE SHEET'!E1908="","",UPPER('S.D.PASTE SHEET'!E1908))</f>
        <v/>
      </c>
      <c s="90" t="str">
        <f>IF('S.D.PASTE SHEET'!F1908="","",'S.D.PASTE SHEET'!F1908)</f>
        <v/>
      </c>
      <c s="90" t="str">
        <f>IF('S.D.PASTE SHEET'!G1908="","",UPPER('S.D.PASTE SHEET'!G1908))</f>
        <v/>
      </c>
      <c s="90" t="str">
        <f>IF('S.D.PASTE SHEET'!H1908="","",UPPER('S.D.PASTE SHEET'!H1908))</f>
        <v/>
      </c>
      <c s="90" t="str">
        <f>IF('S.D.PASTE SHEET'!I1908="","",'S.D.PASTE SHEET'!I1908)</f>
        <v/>
      </c>
      <c s="91" t="str">
        <f>IF('S.D.PASTE SHEET'!J1908="","",'S.D.PASTE SHEET'!J1908)</f>
        <v/>
      </c>
      <c s="90" t="str">
        <f>IF('S.D.PASTE SHEET'!K1908="","",'S.D.PASTE SHEET'!K1908)</f>
        <v/>
      </c>
      <c s="90" t="str">
        <f>IF('S.D.PASTE SHEET'!L1908="","",'S.D.PASTE SHEET'!L1908)</f>
        <v/>
      </c>
      <c s="90" t="str">
        <f>IF('S.D.PASTE SHEET'!M1908="","",'S.D.PASTE SHEET'!M1908)</f>
        <v/>
      </c>
      <c s="90" t="str">
        <f>IF('S.D.PASTE SHEET'!N1908="","",'S.D.PASTE SHEET'!N1908)</f>
        <v/>
      </c>
      <c s="90" t="str">
        <f>IF('S.D.PASTE SHEET'!O1908="","",'S.D.PASTE SHEET'!O1908)</f>
        <v/>
      </c>
      <c s="90" t="str">
        <f>IF('S.D.PASTE SHEET'!P1908="","",'S.D.PASTE SHEET'!P1908)</f>
        <v/>
      </c>
      <c s="90" t="str">
        <f>IF('S.D.PASTE SHEET'!Q1908="","",'S.D.PASTE SHEET'!Q1908)</f>
        <v/>
      </c>
      <c s="90" t="str">
        <f>IF('S.D.PASTE SHEET'!R1908="","",'S.D.PASTE SHEET'!R1908)</f>
        <v/>
      </c>
      <c s="90" t="str">
        <f>IF('S.D.PASTE SHEET'!S1908="","",'S.D.PASTE SHEET'!S1908)</f>
        <v/>
      </c>
      <c s="90" t="str">
        <f>IF('S.D.PASTE SHEET'!T1908="","",'S.D.PASTE SHEET'!T1908)</f>
        <v/>
      </c>
      <c s="90" t="str">
        <f>IF('S.D.PASTE SHEET'!U1908="","",'S.D.PASTE SHEET'!U1908)</f>
        <v/>
      </c>
      <c s="90" t="str">
        <f>IF('S.D.PASTE SHEET'!V1908="","",'S.D.PASTE SHEET'!V1908)</f>
        <v/>
      </c>
      <c s="90" t="str">
        <f>IF('S.D.PASTE SHEET'!W1908="","",'S.D.PASTE SHEET'!W1908)</f>
        <v/>
      </c>
      <c s="90" t="str">
        <f>IF('S.D.PASTE SHEET'!X1908="","",'S.D.PASTE SHEET'!X1908)</f>
        <v/>
      </c>
      <c s="90" t="str">
        <f>IF('S.D.PASTE SHEET'!Y1908="","",'S.D.PASTE SHEET'!Y1908)</f>
        <v/>
      </c>
      <c s="90" t="str">
        <f>IF('S.D.PASTE SHEET'!Z1908="","",'S.D.PASTE SHEET'!Z1908)</f>
        <v/>
      </c>
      <c s="90" t="str">
        <f>IF('S.D.PASTE SHEET'!AA1908="","",'S.D.PASTE SHEET'!AA1908)</f>
        <v/>
      </c>
      <c s="90" t="str">
        <f>IF('S.D.PASTE SHEET'!AB1908="","",'S.D.PASTE SHEET'!AB1908)</f>
        <v/>
      </c>
      <c s="90" t="str">
        <f>IF('S.D.PASTE SHEET'!AC1908="","",'S.D.PASTE SHEET'!AC1908)</f>
        <v/>
      </c>
      <c s="90" t="str">
        <f>IF('S.D.PASTE SHEET'!AD1908="","",'S.D.PASTE SHEET'!AD1908)</f>
        <v/>
      </c>
      <c s="34"/>
      <c s="32" t="str">
        <f>IF(AK1908="","",IF(AK1908&gt;0,COUNT($AG$2:AG1908),""))</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08" s="32" t="str">
        <f>IF(BC1908="","",IF(BC1908&gt;0,COUNT($AY$2:AY1908),""))</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09" spans="1:66" ht="15.75" customHeight="1">
      <c r="A1909" s="90" t="str">
        <f>IF('S.D.PASTE SHEET'!A1909="","",'S.D.PASTE SHEET'!A1909)</f>
        <v/>
      </c>
      <c s="90" t="str">
        <f>IF('S.D.PASTE SHEET'!B1909="","",'S.D.PASTE SHEET'!B1909)</f>
        <v/>
      </c>
      <c s="90" t="str">
        <f>IF('S.D.PASTE SHEET'!C1909="","",'S.D.PASTE SHEET'!C1909)</f>
        <v/>
      </c>
      <c s="91" t="str">
        <f>IF('S.D.PASTE SHEET'!D1909="","",'S.D.PASTE SHEET'!D1909)</f>
        <v/>
      </c>
      <c s="90" t="str">
        <f>IF('S.D.PASTE SHEET'!E1909="","",UPPER('S.D.PASTE SHEET'!E1909))</f>
        <v/>
      </c>
      <c s="90" t="str">
        <f>IF('S.D.PASTE SHEET'!F1909="","",'S.D.PASTE SHEET'!F1909)</f>
        <v/>
      </c>
      <c s="90" t="str">
        <f>IF('S.D.PASTE SHEET'!G1909="","",UPPER('S.D.PASTE SHEET'!G1909))</f>
        <v/>
      </c>
      <c s="90" t="str">
        <f>IF('S.D.PASTE SHEET'!H1909="","",UPPER('S.D.PASTE SHEET'!H1909))</f>
        <v/>
      </c>
      <c s="90" t="str">
        <f>IF('S.D.PASTE SHEET'!I1909="","",'S.D.PASTE SHEET'!I1909)</f>
        <v/>
      </c>
      <c s="91" t="str">
        <f>IF('S.D.PASTE SHEET'!J1909="","",'S.D.PASTE SHEET'!J1909)</f>
        <v/>
      </c>
      <c s="90" t="str">
        <f>IF('S.D.PASTE SHEET'!K1909="","",'S.D.PASTE SHEET'!K1909)</f>
        <v/>
      </c>
      <c s="90" t="str">
        <f>IF('S.D.PASTE SHEET'!L1909="","",'S.D.PASTE SHEET'!L1909)</f>
        <v/>
      </c>
      <c s="90" t="str">
        <f>IF('S.D.PASTE SHEET'!M1909="","",'S.D.PASTE SHEET'!M1909)</f>
        <v/>
      </c>
      <c s="90" t="str">
        <f>IF('S.D.PASTE SHEET'!N1909="","",'S.D.PASTE SHEET'!N1909)</f>
        <v/>
      </c>
      <c s="90" t="str">
        <f>IF('S.D.PASTE SHEET'!O1909="","",'S.D.PASTE SHEET'!O1909)</f>
        <v/>
      </c>
      <c s="90" t="str">
        <f>IF('S.D.PASTE SHEET'!P1909="","",'S.D.PASTE SHEET'!P1909)</f>
        <v/>
      </c>
      <c s="90" t="str">
        <f>IF('S.D.PASTE SHEET'!Q1909="","",'S.D.PASTE SHEET'!Q1909)</f>
        <v/>
      </c>
      <c s="90" t="str">
        <f>IF('S.D.PASTE SHEET'!R1909="","",'S.D.PASTE SHEET'!R1909)</f>
        <v/>
      </c>
      <c s="90" t="str">
        <f>IF('S.D.PASTE SHEET'!S1909="","",'S.D.PASTE SHEET'!S1909)</f>
        <v/>
      </c>
      <c s="90" t="str">
        <f>IF('S.D.PASTE SHEET'!T1909="","",'S.D.PASTE SHEET'!T1909)</f>
        <v/>
      </c>
      <c s="90" t="str">
        <f>IF('S.D.PASTE SHEET'!U1909="","",'S.D.PASTE SHEET'!U1909)</f>
        <v/>
      </c>
      <c s="90" t="str">
        <f>IF('S.D.PASTE SHEET'!V1909="","",'S.D.PASTE SHEET'!V1909)</f>
        <v/>
      </c>
      <c s="90" t="str">
        <f>IF('S.D.PASTE SHEET'!W1909="","",'S.D.PASTE SHEET'!W1909)</f>
        <v/>
      </c>
      <c s="90" t="str">
        <f>IF('S.D.PASTE SHEET'!X1909="","",'S.D.PASTE SHEET'!X1909)</f>
        <v/>
      </c>
      <c s="90" t="str">
        <f>IF('S.D.PASTE SHEET'!Y1909="","",'S.D.PASTE SHEET'!Y1909)</f>
        <v/>
      </c>
      <c s="90" t="str">
        <f>IF('S.D.PASTE SHEET'!Z1909="","",'S.D.PASTE SHEET'!Z1909)</f>
        <v/>
      </c>
      <c s="90" t="str">
        <f>IF('S.D.PASTE SHEET'!AA1909="","",'S.D.PASTE SHEET'!AA1909)</f>
        <v/>
      </c>
      <c s="90" t="str">
        <f>IF('S.D.PASTE SHEET'!AB1909="","",'S.D.PASTE SHEET'!AB1909)</f>
        <v/>
      </c>
      <c s="90" t="str">
        <f>IF('S.D.PASTE SHEET'!AC1909="","",'S.D.PASTE SHEET'!AC1909)</f>
        <v/>
      </c>
      <c s="90" t="str">
        <f>IF('S.D.PASTE SHEET'!AD1909="","",'S.D.PASTE SHEET'!AD1909)</f>
        <v/>
      </c>
      <c s="34"/>
      <c s="32" t="str">
        <f>IF(AK1909="","",IF(AK1909&gt;0,COUNT($AG$2:AG1909),""))</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09" s="32" t="str">
        <f>IF(BC1909="","",IF(BC1909&gt;0,COUNT($AY$2:AY1909),""))</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0" spans="1:66" ht="15.75" customHeight="1">
      <c r="A1910" s="90" t="str">
        <f>IF('S.D.PASTE SHEET'!A1910="","",'S.D.PASTE SHEET'!A1910)</f>
        <v/>
      </c>
      <c s="90" t="str">
        <f>IF('S.D.PASTE SHEET'!B1910="","",'S.D.PASTE SHEET'!B1910)</f>
        <v/>
      </c>
      <c s="90" t="str">
        <f>IF('S.D.PASTE SHEET'!C1910="","",'S.D.PASTE SHEET'!C1910)</f>
        <v/>
      </c>
      <c s="91" t="str">
        <f>IF('S.D.PASTE SHEET'!D1910="","",'S.D.PASTE SHEET'!D1910)</f>
        <v/>
      </c>
      <c s="90" t="str">
        <f>IF('S.D.PASTE SHEET'!E1910="","",UPPER('S.D.PASTE SHEET'!E1910))</f>
        <v/>
      </c>
      <c s="90" t="str">
        <f>IF('S.D.PASTE SHEET'!F1910="","",'S.D.PASTE SHEET'!F1910)</f>
        <v/>
      </c>
      <c s="90" t="str">
        <f>IF('S.D.PASTE SHEET'!G1910="","",UPPER('S.D.PASTE SHEET'!G1910))</f>
        <v/>
      </c>
      <c s="90" t="str">
        <f>IF('S.D.PASTE SHEET'!H1910="","",UPPER('S.D.PASTE SHEET'!H1910))</f>
        <v/>
      </c>
      <c s="90" t="str">
        <f>IF('S.D.PASTE SHEET'!I1910="","",'S.D.PASTE SHEET'!I1910)</f>
        <v/>
      </c>
      <c s="91" t="str">
        <f>IF('S.D.PASTE SHEET'!J1910="","",'S.D.PASTE SHEET'!J1910)</f>
        <v/>
      </c>
      <c s="90" t="str">
        <f>IF('S.D.PASTE SHEET'!K1910="","",'S.D.PASTE SHEET'!K1910)</f>
        <v/>
      </c>
      <c s="90" t="str">
        <f>IF('S.D.PASTE SHEET'!L1910="","",'S.D.PASTE SHEET'!L1910)</f>
        <v/>
      </c>
      <c s="90" t="str">
        <f>IF('S.D.PASTE SHEET'!M1910="","",'S.D.PASTE SHEET'!M1910)</f>
        <v/>
      </c>
      <c s="90" t="str">
        <f>IF('S.D.PASTE SHEET'!N1910="","",'S.D.PASTE SHEET'!N1910)</f>
        <v/>
      </c>
      <c s="90" t="str">
        <f>IF('S.D.PASTE SHEET'!O1910="","",'S.D.PASTE SHEET'!O1910)</f>
        <v/>
      </c>
      <c s="90" t="str">
        <f>IF('S.D.PASTE SHEET'!P1910="","",'S.D.PASTE SHEET'!P1910)</f>
        <v/>
      </c>
      <c s="90" t="str">
        <f>IF('S.D.PASTE SHEET'!Q1910="","",'S.D.PASTE SHEET'!Q1910)</f>
        <v/>
      </c>
      <c s="90" t="str">
        <f>IF('S.D.PASTE SHEET'!R1910="","",'S.D.PASTE SHEET'!R1910)</f>
        <v/>
      </c>
      <c s="90" t="str">
        <f>IF('S.D.PASTE SHEET'!S1910="","",'S.D.PASTE SHEET'!S1910)</f>
        <v/>
      </c>
      <c s="90" t="str">
        <f>IF('S.D.PASTE SHEET'!T1910="","",'S.D.PASTE SHEET'!T1910)</f>
        <v/>
      </c>
      <c s="90" t="str">
        <f>IF('S.D.PASTE SHEET'!U1910="","",'S.D.PASTE SHEET'!U1910)</f>
        <v/>
      </c>
      <c s="90" t="str">
        <f>IF('S.D.PASTE SHEET'!V1910="","",'S.D.PASTE SHEET'!V1910)</f>
        <v/>
      </c>
      <c s="90" t="str">
        <f>IF('S.D.PASTE SHEET'!W1910="","",'S.D.PASTE SHEET'!W1910)</f>
        <v/>
      </c>
      <c s="90" t="str">
        <f>IF('S.D.PASTE SHEET'!X1910="","",'S.D.PASTE SHEET'!X1910)</f>
        <v/>
      </c>
      <c s="90" t="str">
        <f>IF('S.D.PASTE SHEET'!Y1910="","",'S.D.PASTE SHEET'!Y1910)</f>
        <v/>
      </c>
      <c s="90" t="str">
        <f>IF('S.D.PASTE SHEET'!Z1910="","",'S.D.PASTE SHEET'!Z1910)</f>
        <v/>
      </c>
      <c s="90" t="str">
        <f>IF('S.D.PASTE SHEET'!AA1910="","",'S.D.PASTE SHEET'!AA1910)</f>
        <v/>
      </c>
      <c s="90" t="str">
        <f>IF('S.D.PASTE SHEET'!AB1910="","",'S.D.PASTE SHEET'!AB1910)</f>
        <v/>
      </c>
      <c s="90" t="str">
        <f>IF('S.D.PASTE SHEET'!AC1910="","",'S.D.PASTE SHEET'!AC1910)</f>
        <v/>
      </c>
      <c s="90" t="str">
        <f>IF('S.D.PASTE SHEET'!AD1910="","",'S.D.PASTE SHEET'!AD1910)</f>
        <v/>
      </c>
      <c s="34"/>
      <c s="32" t="str">
        <f>IF(AK1910="","",IF(AK1910&gt;0,COUNT($AG$2:AG1910),""))</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0" s="32" t="str">
        <f>IF(BC1910="","",IF(BC1910&gt;0,COUNT($AY$2:AY1910),""))</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1" spans="1:66" ht="15.75" customHeight="1">
      <c r="A1911" s="90" t="str">
        <f>IF('S.D.PASTE SHEET'!A1911="","",'S.D.PASTE SHEET'!A1911)</f>
        <v/>
      </c>
      <c s="90" t="str">
        <f>IF('S.D.PASTE SHEET'!B1911="","",'S.D.PASTE SHEET'!B1911)</f>
        <v/>
      </c>
      <c s="90" t="str">
        <f>IF('S.D.PASTE SHEET'!C1911="","",'S.D.PASTE SHEET'!C1911)</f>
        <v/>
      </c>
      <c s="91" t="str">
        <f>IF('S.D.PASTE SHEET'!D1911="","",'S.D.PASTE SHEET'!D1911)</f>
        <v/>
      </c>
      <c s="90" t="str">
        <f>IF('S.D.PASTE SHEET'!E1911="","",UPPER('S.D.PASTE SHEET'!E1911))</f>
        <v/>
      </c>
      <c s="90" t="str">
        <f>IF('S.D.PASTE SHEET'!F1911="","",'S.D.PASTE SHEET'!F1911)</f>
        <v/>
      </c>
      <c s="90" t="str">
        <f>IF('S.D.PASTE SHEET'!G1911="","",UPPER('S.D.PASTE SHEET'!G1911))</f>
        <v/>
      </c>
      <c s="90" t="str">
        <f>IF('S.D.PASTE SHEET'!H1911="","",UPPER('S.D.PASTE SHEET'!H1911))</f>
        <v/>
      </c>
      <c s="90" t="str">
        <f>IF('S.D.PASTE SHEET'!I1911="","",'S.D.PASTE SHEET'!I1911)</f>
        <v/>
      </c>
      <c s="91" t="str">
        <f>IF('S.D.PASTE SHEET'!J1911="","",'S.D.PASTE SHEET'!J1911)</f>
        <v/>
      </c>
      <c s="90" t="str">
        <f>IF('S.D.PASTE SHEET'!K1911="","",'S.D.PASTE SHEET'!K1911)</f>
        <v/>
      </c>
      <c s="90" t="str">
        <f>IF('S.D.PASTE SHEET'!L1911="","",'S.D.PASTE SHEET'!L1911)</f>
        <v/>
      </c>
      <c s="90" t="str">
        <f>IF('S.D.PASTE SHEET'!M1911="","",'S.D.PASTE SHEET'!M1911)</f>
        <v/>
      </c>
      <c s="90" t="str">
        <f>IF('S.D.PASTE SHEET'!N1911="","",'S.D.PASTE SHEET'!N1911)</f>
        <v/>
      </c>
      <c s="90" t="str">
        <f>IF('S.D.PASTE SHEET'!O1911="","",'S.D.PASTE SHEET'!O1911)</f>
        <v/>
      </c>
      <c s="90" t="str">
        <f>IF('S.D.PASTE SHEET'!P1911="","",'S.D.PASTE SHEET'!P1911)</f>
        <v/>
      </c>
      <c s="90" t="str">
        <f>IF('S.D.PASTE SHEET'!Q1911="","",'S.D.PASTE SHEET'!Q1911)</f>
        <v/>
      </c>
      <c s="90" t="str">
        <f>IF('S.D.PASTE SHEET'!R1911="","",'S.D.PASTE SHEET'!R1911)</f>
        <v/>
      </c>
      <c s="90" t="str">
        <f>IF('S.D.PASTE SHEET'!S1911="","",'S.D.PASTE SHEET'!S1911)</f>
        <v/>
      </c>
      <c s="90" t="str">
        <f>IF('S.D.PASTE SHEET'!T1911="","",'S.D.PASTE SHEET'!T1911)</f>
        <v/>
      </c>
      <c s="90" t="str">
        <f>IF('S.D.PASTE SHEET'!U1911="","",'S.D.PASTE SHEET'!U1911)</f>
        <v/>
      </c>
      <c s="90" t="str">
        <f>IF('S.D.PASTE SHEET'!V1911="","",'S.D.PASTE SHEET'!V1911)</f>
        <v/>
      </c>
      <c s="90" t="str">
        <f>IF('S.D.PASTE SHEET'!W1911="","",'S.D.PASTE SHEET'!W1911)</f>
        <v/>
      </c>
      <c s="90" t="str">
        <f>IF('S.D.PASTE SHEET'!X1911="","",'S.D.PASTE SHEET'!X1911)</f>
        <v/>
      </c>
      <c s="90" t="str">
        <f>IF('S.D.PASTE SHEET'!Y1911="","",'S.D.PASTE SHEET'!Y1911)</f>
        <v/>
      </c>
      <c s="90" t="str">
        <f>IF('S.D.PASTE SHEET'!Z1911="","",'S.D.PASTE SHEET'!Z1911)</f>
        <v/>
      </c>
      <c s="90" t="str">
        <f>IF('S.D.PASTE SHEET'!AA1911="","",'S.D.PASTE SHEET'!AA1911)</f>
        <v/>
      </c>
      <c s="90" t="str">
        <f>IF('S.D.PASTE SHEET'!AB1911="","",'S.D.PASTE SHEET'!AB1911)</f>
        <v/>
      </c>
      <c s="90" t="str">
        <f>IF('S.D.PASTE SHEET'!AC1911="","",'S.D.PASTE SHEET'!AC1911)</f>
        <v/>
      </c>
      <c s="90" t="str">
        <f>IF('S.D.PASTE SHEET'!AD1911="","",'S.D.PASTE SHEET'!AD1911)</f>
        <v/>
      </c>
      <c s="34"/>
      <c s="32" t="str">
        <f>IF(AK1911="","",IF(AK1911&gt;0,COUNT($AG$2:AG1911),""))</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1" s="32" t="str">
        <f>IF(BC1911="","",IF(BC1911&gt;0,COUNT($AY$2:AY1911),""))</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2" spans="1:66" ht="15.75" customHeight="1">
      <c r="A1912" s="90" t="str">
        <f>IF('S.D.PASTE SHEET'!A1912="","",'S.D.PASTE SHEET'!A1912)</f>
        <v/>
      </c>
      <c s="90" t="str">
        <f>IF('S.D.PASTE SHEET'!B1912="","",'S.D.PASTE SHEET'!B1912)</f>
        <v/>
      </c>
      <c s="90" t="str">
        <f>IF('S.D.PASTE SHEET'!C1912="","",'S.D.PASTE SHEET'!C1912)</f>
        <v/>
      </c>
      <c s="91" t="str">
        <f>IF('S.D.PASTE SHEET'!D1912="","",'S.D.PASTE SHEET'!D1912)</f>
        <v/>
      </c>
      <c s="90" t="str">
        <f>IF('S.D.PASTE SHEET'!E1912="","",UPPER('S.D.PASTE SHEET'!E1912))</f>
        <v/>
      </c>
      <c s="90" t="str">
        <f>IF('S.D.PASTE SHEET'!F1912="","",'S.D.PASTE SHEET'!F1912)</f>
        <v/>
      </c>
      <c s="90" t="str">
        <f>IF('S.D.PASTE SHEET'!G1912="","",UPPER('S.D.PASTE SHEET'!G1912))</f>
        <v/>
      </c>
      <c s="90" t="str">
        <f>IF('S.D.PASTE SHEET'!H1912="","",UPPER('S.D.PASTE SHEET'!H1912))</f>
        <v/>
      </c>
      <c s="90" t="str">
        <f>IF('S.D.PASTE SHEET'!I1912="","",'S.D.PASTE SHEET'!I1912)</f>
        <v/>
      </c>
      <c s="91" t="str">
        <f>IF('S.D.PASTE SHEET'!J1912="","",'S.D.PASTE SHEET'!J1912)</f>
        <v/>
      </c>
      <c s="90" t="str">
        <f>IF('S.D.PASTE SHEET'!K1912="","",'S.D.PASTE SHEET'!K1912)</f>
        <v/>
      </c>
      <c s="90" t="str">
        <f>IF('S.D.PASTE SHEET'!L1912="","",'S.D.PASTE SHEET'!L1912)</f>
        <v/>
      </c>
      <c s="90" t="str">
        <f>IF('S.D.PASTE SHEET'!M1912="","",'S.D.PASTE SHEET'!M1912)</f>
        <v/>
      </c>
      <c s="90" t="str">
        <f>IF('S.D.PASTE SHEET'!N1912="","",'S.D.PASTE SHEET'!N1912)</f>
        <v/>
      </c>
      <c s="90" t="str">
        <f>IF('S.D.PASTE SHEET'!O1912="","",'S.D.PASTE SHEET'!O1912)</f>
        <v/>
      </c>
      <c s="90" t="str">
        <f>IF('S.D.PASTE SHEET'!P1912="","",'S.D.PASTE SHEET'!P1912)</f>
        <v/>
      </c>
      <c s="90" t="str">
        <f>IF('S.D.PASTE SHEET'!Q1912="","",'S.D.PASTE SHEET'!Q1912)</f>
        <v/>
      </c>
      <c s="90" t="str">
        <f>IF('S.D.PASTE SHEET'!R1912="","",'S.D.PASTE SHEET'!R1912)</f>
        <v/>
      </c>
      <c s="90" t="str">
        <f>IF('S.D.PASTE SHEET'!S1912="","",'S.D.PASTE SHEET'!S1912)</f>
        <v/>
      </c>
      <c s="90" t="str">
        <f>IF('S.D.PASTE SHEET'!T1912="","",'S.D.PASTE SHEET'!T1912)</f>
        <v/>
      </c>
      <c s="90" t="str">
        <f>IF('S.D.PASTE SHEET'!U1912="","",'S.D.PASTE SHEET'!U1912)</f>
        <v/>
      </c>
      <c s="90" t="str">
        <f>IF('S.D.PASTE SHEET'!V1912="","",'S.D.PASTE SHEET'!V1912)</f>
        <v/>
      </c>
      <c s="90" t="str">
        <f>IF('S.D.PASTE SHEET'!W1912="","",'S.D.PASTE SHEET'!W1912)</f>
        <v/>
      </c>
      <c s="90" t="str">
        <f>IF('S.D.PASTE SHEET'!X1912="","",'S.D.PASTE SHEET'!X1912)</f>
        <v/>
      </c>
      <c s="90" t="str">
        <f>IF('S.D.PASTE SHEET'!Y1912="","",'S.D.PASTE SHEET'!Y1912)</f>
        <v/>
      </c>
      <c s="90" t="str">
        <f>IF('S.D.PASTE SHEET'!Z1912="","",'S.D.PASTE SHEET'!Z1912)</f>
        <v/>
      </c>
      <c s="90" t="str">
        <f>IF('S.D.PASTE SHEET'!AA1912="","",'S.D.PASTE SHEET'!AA1912)</f>
        <v/>
      </c>
      <c s="90" t="str">
        <f>IF('S.D.PASTE SHEET'!AB1912="","",'S.D.PASTE SHEET'!AB1912)</f>
        <v/>
      </c>
      <c s="90" t="str">
        <f>IF('S.D.PASTE SHEET'!AC1912="","",'S.D.PASTE SHEET'!AC1912)</f>
        <v/>
      </c>
      <c s="90" t="str">
        <f>IF('S.D.PASTE SHEET'!AD1912="","",'S.D.PASTE SHEET'!AD1912)</f>
        <v/>
      </c>
      <c s="34"/>
      <c s="32" t="str">
        <f>IF(AK1912="","",IF(AK1912&gt;0,COUNT($AG$2:AG1912),""))</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2" s="32" t="str">
        <f>IF(BC1912="","",IF(BC1912&gt;0,COUNT($AY$2:AY1912),""))</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3" spans="1:66" ht="15.75" customHeight="1">
      <c r="A1913" s="90" t="str">
        <f>IF('S.D.PASTE SHEET'!A1913="","",'S.D.PASTE SHEET'!A1913)</f>
        <v/>
      </c>
      <c s="90" t="str">
        <f>IF('S.D.PASTE SHEET'!B1913="","",'S.D.PASTE SHEET'!B1913)</f>
        <v/>
      </c>
      <c s="90" t="str">
        <f>IF('S.D.PASTE SHEET'!C1913="","",'S.D.PASTE SHEET'!C1913)</f>
        <v/>
      </c>
      <c s="91" t="str">
        <f>IF('S.D.PASTE SHEET'!D1913="","",'S.D.PASTE SHEET'!D1913)</f>
        <v/>
      </c>
      <c s="90" t="str">
        <f>IF('S.D.PASTE SHEET'!E1913="","",UPPER('S.D.PASTE SHEET'!E1913))</f>
        <v/>
      </c>
      <c s="90" t="str">
        <f>IF('S.D.PASTE SHEET'!F1913="","",'S.D.PASTE SHEET'!F1913)</f>
        <v/>
      </c>
      <c s="90" t="str">
        <f>IF('S.D.PASTE SHEET'!G1913="","",UPPER('S.D.PASTE SHEET'!G1913))</f>
        <v/>
      </c>
      <c s="90" t="str">
        <f>IF('S.D.PASTE SHEET'!H1913="","",UPPER('S.D.PASTE SHEET'!H1913))</f>
        <v/>
      </c>
      <c s="90" t="str">
        <f>IF('S.D.PASTE SHEET'!I1913="","",'S.D.PASTE SHEET'!I1913)</f>
        <v/>
      </c>
      <c s="91" t="str">
        <f>IF('S.D.PASTE SHEET'!J1913="","",'S.D.PASTE SHEET'!J1913)</f>
        <v/>
      </c>
      <c s="90" t="str">
        <f>IF('S.D.PASTE SHEET'!K1913="","",'S.D.PASTE SHEET'!K1913)</f>
        <v/>
      </c>
      <c s="90" t="str">
        <f>IF('S.D.PASTE SHEET'!L1913="","",'S.D.PASTE SHEET'!L1913)</f>
        <v/>
      </c>
      <c s="90" t="str">
        <f>IF('S.D.PASTE SHEET'!M1913="","",'S.D.PASTE SHEET'!M1913)</f>
        <v/>
      </c>
      <c s="90" t="str">
        <f>IF('S.D.PASTE SHEET'!N1913="","",'S.D.PASTE SHEET'!N1913)</f>
        <v/>
      </c>
      <c s="90" t="str">
        <f>IF('S.D.PASTE SHEET'!O1913="","",'S.D.PASTE SHEET'!O1913)</f>
        <v/>
      </c>
      <c s="90" t="str">
        <f>IF('S.D.PASTE SHEET'!P1913="","",'S.D.PASTE SHEET'!P1913)</f>
        <v/>
      </c>
      <c s="90" t="str">
        <f>IF('S.D.PASTE SHEET'!Q1913="","",'S.D.PASTE SHEET'!Q1913)</f>
        <v/>
      </c>
      <c s="90" t="str">
        <f>IF('S.D.PASTE SHEET'!R1913="","",'S.D.PASTE SHEET'!R1913)</f>
        <v/>
      </c>
      <c s="90" t="str">
        <f>IF('S.D.PASTE SHEET'!S1913="","",'S.D.PASTE SHEET'!S1913)</f>
        <v/>
      </c>
      <c s="90" t="str">
        <f>IF('S.D.PASTE SHEET'!T1913="","",'S.D.PASTE SHEET'!T1913)</f>
        <v/>
      </c>
      <c s="90" t="str">
        <f>IF('S.D.PASTE SHEET'!U1913="","",'S.D.PASTE SHEET'!U1913)</f>
        <v/>
      </c>
      <c s="90" t="str">
        <f>IF('S.D.PASTE SHEET'!V1913="","",'S.D.PASTE SHEET'!V1913)</f>
        <v/>
      </c>
      <c s="90" t="str">
        <f>IF('S.D.PASTE SHEET'!W1913="","",'S.D.PASTE SHEET'!W1913)</f>
        <v/>
      </c>
      <c s="90" t="str">
        <f>IF('S.D.PASTE SHEET'!X1913="","",'S.D.PASTE SHEET'!X1913)</f>
        <v/>
      </c>
      <c s="90" t="str">
        <f>IF('S.D.PASTE SHEET'!Y1913="","",'S.D.PASTE SHEET'!Y1913)</f>
        <v/>
      </c>
      <c s="90" t="str">
        <f>IF('S.D.PASTE SHEET'!Z1913="","",'S.D.PASTE SHEET'!Z1913)</f>
        <v/>
      </c>
      <c s="90" t="str">
        <f>IF('S.D.PASTE SHEET'!AA1913="","",'S.D.PASTE SHEET'!AA1913)</f>
        <v/>
      </c>
      <c s="90" t="str">
        <f>IF('S.D.PASTE SHEET'!AB1913="","",'S.D.PASTE SHEET'!AB1913)</f>
        <v/>
      </c>
      <c s="90" t="str">
        <f>IF('S.D.PASTE SHEET'!AC1913="","",'S.D.PASTE SHEET'!AC1913)</f>
        <v/>
      </c>
      <c s="90" t="str">
        <f>IF('S.D.PASTE SHEET'!AD1913="","",'S.D.PASTE SHEET'!AD1913)</f>
        <v/>
      </c>
      <c s="34"/>
      <c s="32" t="str">
        <f>IF(AK1913="","",IF(AK1913&gt;0,COUNT($AG$2:AG1913),""))</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3" s="32" t="str">
        <f>IF(BC1913="","",IF(BC1913&gt;0,COUNT($AY$2:AY1913),""))</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4" spans="1:66" ht="15.75" customHeight="1">
      <c r="A1914" s="90" t="str">
        <f>IF('S.D.PASTE SHEET'!A1914="","",'S.D.PASTE SHEET'!A1914)</f>
        <v/>
      </c>
      <c s="90" t="str">
        <f>IF('S.D.PASTE SHEET'!B1914="","",'S.D.PASTE SHEET'!B1914)</f>
        <v/>
      </c>
      <c s="90" t="str">
        <f>IF('S.D.PASTE SHEET'!C1914="","",'S.D.PASTE SHEET'!C1914)</f>
        <v/>
      </c>
      <c s="91" t="str">
        <f>IF('S.D.PASTE SHEET'!D1914="","",'S.D.PASTE SHEET'!D1914)</f>
        <v/>
      </c>
      <c s="90" t="str">
        <f>IF('S.D.PASTE SHEET'!E1914="","",UPPER('S.D.PASTE SHEET'!E1914))</f>
        <v/>
      </c>
      <c s="90" t="str">
        <f>IF('S.D.PASTE SHEET'!F1914="","",'S.D.PASTE SHEET'!F1914)</f>
        <v/>
      </c>
      <c s="90" t="str">
        <f>IF('S.D.PASTE SHEET'!G1914="","",UPPER('S.D.PASTE SHEET'!G1914))</f>
        <v/>
      </c>
      <c s="90" t="str">
        <f>IF('S.D.PASTE SHEET'!H1914="","",UPPER('S.D.PASTE SHEET'!H1914))</f>
        <v/>
      </c>
      <c s="90" t="str">
        <f>IF('S.D.PASTE SHEET'!I1914="","",'S.D.PASTE SHEET'!I1914)</f>
        <v/>
      </c>
      <c s="91" t="str">
        <f>IF('S.D.PASTE SHEET'!J1914="","",'S.D.PASTE SHEET'!J1914)</f>
        <v/>
      </c>
      <c s="90" t="str">
        <f>IF('S.D.PASTE SHEET'!K1914="","",'S.D.PASTE SHEET'!K1914)</f>
        <v/>
      </c>
      <c s="90" t="str">
        <f>IF('S.D.PASTE SHEET'!L1914="","",'S.D.PASTE SHEET'!L1914)</f>
        <v/>
      </c>
      <c s="90" t="str">
        <f>IF('S.D.PASTE SHEET'!M1914="","",'S.D.PASTE SHEET'!M1914)</f>
        <v/>
      </c>
      <c s="90" t="str">
        <f>IF('S.D.PASTE SHEET'!N1914="","",'S.D.PASTE SHEET'!N1914)</f>
        <v/>
      </c>
      <c s="90" t="str">
        <f>IF('S.D.PASTE SHEET'!O1914="","",'S.D.PASTE SHEET'!O1914)</f>
        <v/>
      </c>
      <c s="90" t="str">
        <f>IF('S.D.PASTE SHEET'!P1914="","",'S.D.PASTE SHEET'!P1914)</f>
        <v/>
      </c>
      <c s="90" t="str">
        <f>IF('S.D.PASTE SHEET'!Q1914="","",'S.D.PASTE SHEET'!Q1914)</f>
        <v/>
      </c>
      <c s="90" t="str">
        <f>IF('S.D.PASTE SHEET'!R1914="","",'S.D.PASTE SHEET'!R1914)</f>
        <v/>
      </c>
      <c s="90" t="str">
        <f>IF('S.D.PASTE SHEET'!S1914="","",'S.D.PASTE SHEET'!S1914)</f>
        <v/>
      </c>
      <c s="90" t="str">
        <f>IF('S.D.PASTE SHEET'!T1914="","",'S.D.PASTE SHEET'!T1914)</f>
        <v/>
      </c>
      <c s="90" t="str">
        <f>IF('S.D.PASTE SHEET'!U1914="","",'S.D.PASTE SHEET'!U1914)</f>
        <v/>
      </c>
      <c s="90" t="str">
        <f>IF('S.D.PASTE SHEET'!V1914="","",'S.D.PASTE SHEET'!V1914)</f>
        <v/>
      </c>
      <c s="90" t="str">
        <f>IF('S.D.PASTE SHEET'!W1914="","",'S.D.PASTE SHEET'!W1914)</f>
        <v/>
      </c>
      <c s="90" t="str">
        <f>IF('S.D.PASTE SHEET'!X1914="","",'S.D.PASTE SHEET'!X1914)</f>
        <v/>
      </c>
      <c s="90" t="str">
        <f>IF('S.D.PASTE SHEET'!Y1914="","",'S.D.PASTE SHEET'!Y1914)</f>
        <v/>
      </c>
      <c s="90" t="str">
        <f>IF('S.D.PASTE SHEET'!Z1914="","",'S.D.PASTE SHEET'!Z1914)</f>
        <v/>
      </c>
      <c s="90" t="str">
        <f>IF('S.D.PASTE SHEET'!AA1914="","",'S.D.PASTE SHEET'!AA1914)</f>
        <v/>
      </c>
      <c s="90" t="str">
        <f>IF('S.D.PASTE SHEET'!AB1914="","",'S.D.PASTE SHEET'!AB1914)</f>
        <v/>
      </c>
      <c s="90" t="str">
        <f>IF('S.D.PASTE SHEET'!AC1914="","",'S.D.PASTE SHEET'!AC1914)</f>
        <v/>
      </c>
      <c s="90" t="str">
        <f>IF('S.D.PASTE SHEET'!AD1914="","",'S.D.PASTE SHEET'!AD1914)</f>
        <v/>
      </c>
      <c s="34"/>
      <c s="32" t="str">
        <f>IF(AK1914="","",IF(AK1914&gt;0,COUNT($AG$2:AG1914),""))</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4" s="32" t="str">
        <f>IF(BC1914="","",IF(BC1914&gt;0,COUNT($AY$2:AY1914),""))</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5" spans="1:66" ht="15.75" customHeight="1">
      <c r="A1915" s="90" t="str">
        <f>IF('S.D.PASTE SHEET'!A1915="","",'S.D.PASTE SHEET'!A1915)</f>
        <v/>
      </c>
      <c s="90" t="str">
        <f>IF('S.D.PASTE SHEET'!B1915="","",'S.D.PASTE SHEET'!B1915)</f>
        <v/>
      </c>
      <c s="90" t="str">
        <f>IF('S.D.PASTE SHEET'!C1915="","",'S.D.PASTE SHEET'!C1915)</f>
        <v/>
      </c>
      <c s="91" t="str">
        <f>IF('S.D.PASTE SHEET'!D1915="","",'S.D.PASTE SHEET'!D1915)</f>
        <v/>
      </c>
      <c s="90" t="str">
        <f>IF('S.D.PASTE SHEET'!E1915="","",UPPER('S.D.PASTE SHEET'!E1915))</f>
        <v/>
      </c>
      <c s="90" t="str">
        <f>IF('S.D.PASTE SHEET'!F1915="","",'S.D.PASTE SHEET'!F1915)</f>
        <v/>
      </c>
      <c s="90" t="str">
        <f>IF('S.D.PASTE SHEET'!G1915="","",UPPER('S.D.PASTE SHEET'!G1915))</f>
        <v/>
      </c>
      <c s="90" t="str">
        <f>IF('S.D.PASTE SHEET'!H1915="","",UPPER('S.D.PASTE SHEET'!H1915))</f>
        <v/>
      </c>
      <c s="90" t="str">
        <f>IF('S.D.PASTE SHEET'!I1915="","",'S.D.PASTE SHEET'!I1915)</f>
        <v/>
      </c>
      <c s="91" t="str">
        <f>IF('S.D.PASTE SHEET'!J1915="","",'S.D.PASTE SHEET'!J1915)</f>
        <v/>
      </c>
      <c s="90" t="str">
        <f>IF('S.D.PASTE SHEET'!K1915="","",'S.D.PASTE SHEET'!K1915)</f>
        <v/>
      </c>
      <c s="90" t="str">
        <f>IF('S.D.PASTE SHEET'!L1915="","",'S.D.PASTE SHEET'!L1915)</f>
        <v/>
      </c>
      <c s="90" t="str">
        <f>IF('S.D.PASTE SHEET'!M1915="","",'S.D.PASTE SHEET'!M1915)</f>
        <v/>
      </c>
      <c s="90" t="str">
        <f>IF('S.D.PASTE SHEET'!N1915="","",'S.D.PASTE SHEET'!N1915)</f>
        <v/>
      </c>
      <c s="90" t="str">
        <f>IF('S.D.PASTE SHEET'!O1915="","",'S.D.PASTE SHEET'!O1915)</f>
        <v/>
      </c>
      <c s="90" t="str">
        <f>IF('S.D.PASTE SHEET'!P1915="","",'S.D.PASTE SHEET'!P1915)</f>
        <v/>
      </c>
      <c s="90" t="str">
        <f>IF('S.D.PASTE SHEET'!Q1915="","",'S.D.PASTE SHEET'!Q1915)</f>
        <v/>
      </c>
      <c s="90" t="str">
        <f>IF('S.D.PASTE SHEET'!R1915="","",'S.D.PASTE SHEET'!R1915)</f>
        <v/>
      </c>
      <c s="90" t="str">
        <f>IF('S.D.PASTE SHEET'!S1915="","",'S.D.PASTE SHEET'!S1915)</f>
        <v/>
      </c>
      <c s="90" t="str">
        <f>IF('S.D.PASTE SHEET'!T1915="","",'S.D.PASTE SHEET'!T1915)</f>
        <v/>
      </c>
      <c s="90" t="str">
        <f>IF('S.D.PASTE SHEET'!U1915="","",'S.D.PASTE SHEET'!U1915)</f>
        <v/>
      </c>
      <c s="90" t="str">
        <f>IF('S.D.PASTE SHEET'!V1915="","",'S.D.PASTE SHEET'!V1915)</f>
        <v/>
      </c>
      <c s="90" t="str">
        <f>IF('S.D.PASTE SHEET'!W1915="","",'S.D.PASTE SHEET'!W1915)</f>
        <v/>
      </c>
      <c s="90" t="str">
        <f>IF('S.D.PASTE SHEET'!X1915="","",'S.D.PASTE SHEET'!X1915)</f>
        <v/>
      </c>
      <c s="90" t="str">
        <f>IF('S.D.PASTE SHEET'!Y1915="","",'S.D.PASTE SHEET'!Y1915)</f>
        <v/>
      </c>
      <c s="90" t="str">
        <f>IF('S.D.PASTE SHEET'!Z1915="","",'S.D.PASTE SHEET'!Z1915)</f>
        <v/>
      </c>
      <c s="90" t="str">
        <f>IF('S.D.PASTE SHEET'!AA1915="","",'S.D.PASTE SHEET'!AA1915)</f>
        <v/>
      </c>
      <c s="90" t="str">
        <f>IF('S.D.PASTE SHEET'!AB1915="","",'S.D.PASTE SHEET'!AB1915)</f>
        <v/>
      </c>
      <c s="90" t="str">
        <f>IF('S.D.PASTE SHEET'!AC1915="","",'S.D.PASTE SHEET'!AC1915)</f>
        <v/>
      </c>
      <c s="90" t="str">
        <f>IF('S.D.PASTE SHEET'!AD1915="","",'S.D.PASTE SHEET'!AD1915)</f>
        <v/>
      </c>
      <c s="34"/>
      <c s="32" t="str">
        <f>IF(AK1915="","",IF(AK1915&gt;0,COUNT($AG$2:AG1915),""))</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5" s="32" t="str">
        <f>IF(BC1915="","",IF(BC1915&gt;0,COUNT($AY$2:AY1915),""))</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6" spans="1:66" ht="15.75" customHeight="1">
      <c r="A1916" s="90" t="str">
        <f>IF('S.D.PASTE SHEET'!A1916="","",'S.D.PASTE SHEET'!A1916)</f>
        <v/>
      </c>
      <c s="90" t="str">
        <f>IF('S.D.PASTE SHEET'!B1916="","",'S.D.PASTE SHEET'!B1916)</f>
        <v/>
      </c>
      <c s="90" t="str">
        <f>IF('S.D.PASTE SHEET'!C1916="","",'S.D.PASTE SHEET'!C1916)</f>
        <v/>
      </c>
      <c s="91" t="str">
        <f>IF('S.D.PASTE SHEET'!D1916="","",'S.D.PASTE SHEET'!D1916)</f>
        <v/>
      </c>
      <c s="90" t="str">
        <f>IF('S.D.PASTE SHEET'!E1916="","",UPPER('S.D.PASTE SHEET'!E1916))</f>
        <v/>
      </c>
      <c s="90" t="str">
        <f>IF('S.D.PASTE SHEET'!F1916="","",'S.D.PASTE SHEET'!F1916)</f>
        <v/>
      </c>
      <c s="90" t="str">
        <f>IF('S.D.PASTE SHEET'!G1916="","",UPPER('S.D.PASTE SHEET'!G1916))</f>
        <v/>
      </c>
      <c s="90" t="str">
        <f>IF('S.D.PASTE SHEET'!H1916="","",UPPER('S.D.PASTE SHEET'!H1916))</f>
        <v/>
      </c>
      <c s="90" t="str">
        <f>IF('S.D.PASTE SHEET'!I1916="","",'S.D.PASTE SHEET'!I1916)</f>
        <v/>
      </c>
      <c s="91" t="str">
        <f>IF('S.D.PASTE SHEET'!J1916="","",'S.D.PASTE SHEET'!J1916)</f>
        <v/>
      </c>
      <c s="90" t="str">
        <f>IF('S.D.PASTE SHEET'!K1916="","",'S.D.PASTE SHEET'!K1916)</f>
        <v/>
      </c>
      <c s="90" t="str">
        <f>IF('S.D.PASTE SHEET'!L1916="","",'S.D.PASTE SHEET'!L1916)</f>
        <v/>
      </c>
      <c s="90" t="str">
        <f>IF('S.D.PASTE SHEET'!M1916="","",'S.D.PASTE SHEET'!M1916)</f>
        <v/>
      </c>
      <c s="90" t="str">
        <f>IF('S.D.PASTE SHEET'!N1916="","",'S.D.PASTE SHEET'!N1916)</f>
        <v/>
      </c>
      <c s="90" t="str">
        <f>IF('S.D.PASTE SHEET'!O1916="","",'S.D.PASTE SHEET'!O1916)</f>
        <v/>
      </c>
      <c s="90" t="str">
        <f>IF('S.D.PASTE SHEET'!P1916="","",'S.D.PASTE SHEET'!P1916)</f>
        <v/>
      </c>
      <c s="90" t="str">
        <f>IF('S.D.PASTE SHEET'!Q1916="","",'S.D.PASTE SHEET'!Q1916)</f>
        <v/>
      </c>
      <c s="90" t="str">
        <f>IF('S.D.PASTE SHEET'!R1916="","",'S.D.PASTE SHEET'!R1916)</f>
        <v/>
      </c>
      <c s="90" t="str">
        <f>IF('S.D.PASTE SHEET'!S1916="","",'S.D.PASTE SHEET'!S1916)</f>
        <v/>
      </c>
      <c s="90" t="str">
        <f>IF('S.D.PASTE SHEET'!T1916="","",'S.D.PASTE SHEET'!T1916)</f>
        <v/>
      </c>
      <c s="90" t="str">
        <f>IF('S.D.PASTE SHEET'!U1916="","",'S.D.PASTE SHEET'!U1916)</f>
        <v/>
      </c>
      <c s="90" t="str">
        <f>IF('S.D.PASTE SHEET'!V1916="","",'S.D.PASTE SHEET'!V1916)</f>
        <v/>
      </c>
      <c s="90" t="str">
        <f>IF('S.D.PASTE SHEET'!W1916="","",'S.D.PASTE SHEET'!W1916)</f>
        <v/>
      </c>
      <c s="90" t="str">
        <f>IF('S.D.PASTE SHEET'!X1916="","",'S.D.PASTE SHEET'!X1916)</f>
        <v/>
      </c>
      <c s="90" t="str">
        <f>IF('S.D.PASTE SHEET'!Y1916="","",'S.D.PASTE SHEET'!Y1916)</f>
        <v/>
      </c>
      <c s="90" t="str">
        <f>IF('S.D.PASTE SHEET'!Z1916="","",'S.D.PASTE SHEET'!Z1916)</f>
        <v/>
      </c>
      <c s="90" t="str">
        <f>IF('S.D.PASTE SHEET'!AA1916="","",'S.D.PASTE SHEET'!AA1916)</f>
        <v/>
      </c>
      <c s="90" t="str">
        <f>IF('S.D.PASTE SHEET'!AB1916="","",'S.D.PASTE SHEET'!AB1916)</f>
        <v/>
      </c>
      <c s="90" t="str">
        <f>IF('S.D.PASTE SHEET'!AC1916="","",'S.D.PASTE SHEET'!AC1916)</f>
        <v/>
      </c>
      <c s="90" t="str">
        <f>IF('S.D.PASTE SHEET'!AD1916="","",'S.D.PASTE SHEET'!AD1916)</f>
        <v/>
      </c>
      <c s="34"/>
      <c s="32" t="str">
        <f>IF(AK1916="","",IF(AK1916&gt;0,COUNT($AG$2:AG1916),""))</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6" s="32" t="str">
        <f>IF(BC1916="","",IF(BC1916&gt;0,COUNT($AY$2:AY1916),""))</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7" spans="1:66" ht="15.75" customHeight="1">
      <c r="A1917" s="90" t="str">
        <f>IF('S.D.PASTE SHEET'!A1917="","",'S.D.PASTE SHEET'!A1917)</f>
        <v/>
      </c>
      <c s="90" t="str">
        <f>IF('S.D.PASTE SHEET'!B1917="","",'S.D.PASTE SHEET'!B1917)</f>
        <v/>
      </c>
      <c s="90" t="str">
        <f>IF('S.D.PASTE SHEET'!C1917="","",'S.D.PASTE SHEET'!C1917)</f>
        <v/>
      </c>
      <c s="91" t="str">
        <f>IF('S.D.PASTE SHEET'!D1917="","",'S.D.PASTE SHEET'!D1917)</f>
        <v/>
      </c>
      <c s="90" t="str">
        <f>IF('S.D.PASTE SHEET'!E1917="","",UPPER('S.D.PASTE SHEET'!E1917))</f>
        <v/>
      </c>
      <c s="90" t="str">
        <f>IF('S.D.PASTE SHEET'!F1917="","",'S.D.PASTE SHEET'!F1917)</f>
        <v/>
      </c>
      <c s="90" t="str">
        <f>IF('S.D.PASTE SHEET'!G1917="","",UPPER('S.D.PASTE SHEET'!G1917))</f>
        <v/>
      </c>
      <c s="90" t="str">
        <f>IF('S.D.PASTE SHEET'!H1917="","",UPPER('S.D.PASTE SHEET'!H1917))</f>
        <v/>
      </c>
      <c s="90" t="str">
        <f>IF('S.D.PASTE SHEET'!I1917="","",'S.D.PASTE SHEET'!I1917)</f>
        <v/>
      </c>
      <c s="91" t="str">
        <f>IF('S.D.PASTE SHEET'!J1917="","",'S.D.PASTE SHEET'!J1917)</f>
        <v/>
      </c>
      <c s="90" t="str">
        <f>IF('S.D.PASTE SHEET'!K1917="","",'S.D.PASTE SHEET'!K1917)</f>
        <v/>
      </c>
      <c s="90" t="str">
        <f>IF('S.D.PASTE SHEET'!L1917="","",'S.D.PASTE SHEET'!L1917)</f>
        <v/>
      </c>
      <c s="90" t="str">
        <f>IF('S.D.PASTE SHEET'!M1917="","",'S.D.PASTE SHEET'!M1917)</f>
        <v/>
      </c>
      <c s="90" t="str">
        <f>IF('S.D.PASTE SHEET'!N1917="","",'S.D.PASTE SHEET'!N1917)</f>
        <v/>
      </c>
      <c s="90" t="str">
        <f>IF('S.D.PASTE SHEET'!O1917="","",'S.D.PASTE SHEET'!O1917)</f>
        <v/>
      </c>
      <c s="90" t="str">
        <f>IF('S.D.PASTE SHEET'!P1917="","",'S.D.PASTE SHEET'!P1917)</f>
        <v/>
      </c>
      <c s="90" t="str">
        <f>IF('S.D.PASTE SHEET'!Q1917="","",'S.D.PASTE SHEET'!Q1917)</f>
        <v/>
      </c>
      <c s="90" t="str">
        <f>IF('S.D.PASTE SHEET'!R1917="","",'S.D.PASTE SHEET'!R1917)</f>
        <v/>
      </c>
      <c s="90" t="str">
        <f>IF('S.D.PASTE SHEET'!S1917="","",'S.D.PASTE SHEET'!S1917)</f>
        <v/>
      </c>
      <c s="90" t="str">
        <f>IF('S.D.PASTE SHEET'!T1917="","",'S.D.PASTE SHEET'!T1917)</f>
        <v/>
      </c>
      <c s="90" t="str">
        <f>IF('S.D.PASTE SHEET'!U1917="","",'S.D.PASTE SHEET'!U1917)</f>
        <v/>
      </c>
      <c s="90" t="str">
        <f>IF('S.D.PASTE SHEET'!V1917="","",'S.D.PASTE SHEET'!V1917)</f>
        <v/>
      </c>
      <c s="90" t="str">
        <f>IF('S.D.PASTE SHEET'!W1917="","",'S.D.PASTE SHEET'!W1917)</f>
        <v/>
      </c>
      <c s="90" t="str">
        <f>IF('S.D.PASTE SHEET'!X1917="","",'S.D.PASTE SHEET'!X1917)</f>
        <v/>
      </c>
      <c s="90" t="str">
        <f>IF('S.D.PASTE SHEET'!Y1917="","",'S.D.PASTE SHEET'!Y1917)</f>
        <v/>
      </c>
      <c s="90" t="str">
        <f>IF('S.D.PASTE SHEET'!Z1917="","",'S.D.PASTE SHEET'!Z1917)</f>
        <v/>
      </c>
      <c s="90" t="str">
        <f>IF('S.D.PASTE SHEET'!AA1917="","",'S.D.PASTE SHEET'!AA1917)</f>
        <v/>
      </c>
      <c s="90" t="str">
        <f>IF('S.D.PASTE SHEET'!AB1917="","",'S.D.PASTE SHEET'!AB1917)</f>
        <v/>
      </c>
      <c s="90" t="str">
        <f>IF('S.D.PASTE SHEET'!AC1917="","",'S.D.PASTE SHEET'!AC1917)</f>
        <v/>
      </c>
      <c s="90" t="str">
        <f>IF('S.D.PASTE SHEET'!AD1917="","",'S.D.PASTE SHEET'!AD1917)</f>
        <v/>
      </c>
      <c s="34"/>
      <c s="32" t="str">
        <f>IF(AK1917="","",IF(AK1917&gt;0,COUNT($AG$2:AG1917),""))</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7" s="32" t="str">
        <f>IF(BC1917="","",IF(BC1917&gt;0,COUNT($AY$2:AY1917),""))</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8" spans="1:66" ht="15.75" customHeight="1">
      <c r="A1918" s="90" t="str">
        <f>IF('S.D.PASTE SHEET'!A1918="","",'S.D.PASTE SHEET'!A1918)</f>
        <v/>
      </c>
      <c s="90" t="str">
        <f>IF('S.D.PASTE SHEET'!B1918="","",'S.D.PASTE SHEET'!B1918)</f>
        <v/>
      </c>
      <c s="90" t="str">
        <f>IF('S.D.PASTE SHEET'!C1918="","",'S.D.PASTE SHEET'!C1918)</f>
        <v/>
      </c>
      <c s="91" t="str">
        <f>IF('S.D.PASTE SHEET'!D1918="","",'S.D.PASTE SHEET'!D1918)</f>
        <v/>
      </c>
      <c s="90" t="str">
        <f>IF('S.D.PASTE SHEET'!E1918="","",UPPER('S.D.PASTE SHEET'!E1918))</f>
        <v/>
      </c>
      <c s="90" t="str">
        <f>IF('S.D.PASTE SHEET'!F1918="","",'S.D.PASTE SHEET'!F1918)</f>
        <v/>
      </c>
      <c s="90" t="str">
        <f>IF('S.D.PASTE SHEET'!G1918="","",UPPER('S.D.PASTE SHEET'!G1918))</f>
        <v/>
      </c>
      <c s="90" t="str">
        <f>IF('S.D.PASTE SHEET'!H1918="","",UPPER('S.D.PASTE SHEET'!H1918))</f>
        <v/>
      </c>
      <c s="90" t="str">
        <f>IF('S.D.PASTE SHEET'!I1918="","",'S.D.PASTE SHEET'!I1918)</f>
        <v/>
      </c>
      <c s="91" t="str">
        <f>IF('S.D.PASTE SHEET'!J1918="","",'S.D.PASTE SHEET'!J1918)</f>
        <v/>
      </c>
      <c s="90" t="str">
        <f>IF('S.D.PASTE SHEET'!K1918="","",'S.D.PASTE SHEET'!K1918)</f>
        <v/>
      </c>
      <c s="90" t="str">
        <f>IF('S.D.PASTE SHEET'!L1918="","",'S.D.PASTE SHEET'!L1918)</f>
        <v/>
      </c>
      <c s="90" t="str">
        <f>IF('S.D.PASTE SHEET'!M1918="","",'S.D.PASTE SHEET'!M1918)</f>
        <v/>
      </c>
      <c s="90" t="str">
        <f>IF('S.D.PASTE SHEET'!N1918="","",'S.D.PASTE SHEET'!N1918)</f>
        <v/>
      </c>
      <c s="90" t="str">
        <f>IF('S.D.PASTE SHEET'!O1918="","",'S.D.PASTE SHEET'!O1918)</f>
        <v/>
      </c>
      <c s="90" t="str">
        <f>IF('S.D.PASTE SHEET'!P1918="","",'S.D.PASTE SHEET'!P1918)</f>
        <v/>
      </c>
      <c s="90" t="str">
        <f>IF('S.D.PASTE SHEET'!Q1918="","",'S.D.PASTE SHEET'!Q1918)</f>
        <v/>
      </c>
      <c s="90" t="str">
        <f>IF('S.D.PASTE SHEET'!R1918="","",'S.D.PASTE SHEET'!R1918)</f>
        <v/>
      </c>
      <c s="90" t="str">
        <f>IF('S.D.PASTE SHEET'!S1918="","",'S.D.PASTE SHEET'!S1918)</f>
        <v/>
      </c>
      <c s="90" t="str">
        <f>IF('S.D.PASTE SHEET'!T1918="","",'S.D.PASTE SHEET'!T1918)</f>
        <v/>
      </c>
      <c s="90" t="str">
        <f>IF('S.D.PASTE SHEET'!U1918="","",'S.D.PASTE SHEET'!U1918)</f>
        <v/>
      </c>
      <c s="90" t="str">
        <f>IF('S.D.PASTE SHEET'!V1918="","",'S.D.PASTE SHEET'!V1918)</f>
        <v/>
      </c>
      <c s="90" t="str">
        <f>IF('S.D.PASTE SHEET'!W1918="","",'S.D.PASTE SHEET'!W1918)</f>
        <v/>
      </c>
      <c s="90" t="str">
        <f>IF('S.D.PASTE SHEET'!X1918="","",'S.D.PASTE SHEET'!X1918)</f>
        <v/>
      </c>
      <c s="90" t="str">
        <f>IF('S.D.PASTE SHEET'!Y1918="","",'S.D.PASTE SHEET'!Y1918)</f>
        <v/>
      </c>
      <c s="90" t="str">
        <f>IF('S.D.PASTE SHEET'!Z1918="","",'S.D.PASTE SHEET'!Z1918)</f>
        <v/>
      </c>
      <c s="90" t="str">
        <f>IF('S.D.PASTE SHEET'!AA1918="","",'S.D.PASTE SHEET'!AA1918)</f>
        <v/>
      </c>
      <c s="90" t="str">
        <f>IF('S.D.PASTE SHEET'!AB1918="","",'S.D.PASTE SHEET'!AB1918)</f>
        <v/>
      </c>
      <c s="90" t="str">
        <f>IF('S.D.PASTE SHEET'!AC1918="","",'S.D.PASTE SHEET'!AC1918)</f>
        <v/>
      </c>
      <c s="90" t="str">
        <f>IF('S.D.PASTE SHEET'!AD1918="","",'S.D.PASTE SHEET'!AD1918)</f>
        <v/>
      </c>
      <c s="34"/>
      <c s="32" t="str">
        <f>IF(AK1918="","",IF(AK1918&gt;0,COUNT($AG$2:AG1918),""))</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8" s="32" t="str">
        <f>IF(BC1918="","",IF(BC1918&gt;0,COUNT($AY$2:AY1918),""))</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19" spans="1:66" ht="15.75" customHeight="1">
      <c r="A1919" s="90" t="str">
        <f>IF('S.D.PASTE SHEET'!A1919="","",'S.D.PASTE SHEET'!A1919)</f>
        <v/>
      </c>
      <c s="90" t="str">
        <f>IF('S.D.PASTE SHEET'!B1919="","",'S.D.PASTE SHEET'!B1919)</f>
        <v/>
      </c>
      <c s="90" t="str">
        <f>IF('S.D.PASTE SHEET'!C1919="","",'S.D.PASTE SHEET'!C1919)</f>
        <v/>
      </c>
      <c s="91" t="str">
        <f>IF('S.D.PASTE SHEET'!D1919="","",'S.D.PASTE SHEET'!D1919)</f>
        <v/>
      </c>
      <c s="90" t="str">
        <f>IF('S.D.PASTE SHEET'!E1919="","",UPPER('S.D.PASTE SHEET'!E1919))</f>
        <v/>
      </c>
      <c s="90" t="str">
        <f>IF('S.D.PASTE SHEET'!F1919="","",'S.D.PASTE SHEET'!F1919)</f>
        <v/>
      </c>
      <c s="90" t="str">
        <f>IF('S.D.PASTE SHEET'!G1919="","",UPPER('S.D.PASTE SHEET'!G1919))</f>
        <v/>
      </c>
      <c s="90" t="str">
        <f>IF('S.D.PASTE SHEET'!H1919="","",UPPER('S.D.PASTE SHEET'!H1919))</f>
        <v/>
      </c>
      <c s="90" t="str">
        <f>IF('S.D.PASTE SHEET'!I1919="","",'S.D.PASTE SHEET'!I1919)</f>
        <v/>
      </c>
      <c s="91" t="str">
        <f>IF('S.D.PASTE SHEET'!J1919="","",'S.D.PASTE SHEET'!J1919)</f>
        <v/>
      </c>
      <c s="90" t="str">
        <f>IF('S.D.PASTE SHEET'!K1919="","",'S.D.PASTE SHEET'!K1919)</f>
        <v/>
      </c>
      <c s="90" t="str">
        <f>IF('S.D.PASTE SHEET'!L1919="","",'S.D.PASTE SHEET'!L1919)</f>
        <v/>
      </c>
      <c s="90" t="str">
        <f>IF('S.D.PASTE SHEET'!M1919="","",'S.D.PASTE SHEET'!M1919)</f>
        <v/>
      </c>
      <c s="90" t="str">
        <f>IF('S.D.PASTE SHEET'!N1919="","",'S.D.PASTE SHEET'!N1919)</f>
        <v/>
      </c>
      <c s="90" t="str">
        <f>IF('S.D.PASTE SHEET'!O1919="","",'S.D.PASTE SHEET'!O1919)</f>
        <v/>
      </c>
      <c s="90" t="str">
        <f>IF('S.D.PASTE SHEET'!P1919="","",'S.D.PASTE SHEET'!P1919)</f>
        <v/>
      </c>
      <c s="90" t="str">
        <f>IF('S.D.PASTE SHEET'!Q1919="","",'S.D.PASTE SHEET'!Q1919)</f>
        <v/>
      </c>
      <c s="90" t="str">
        <f>IF('S.D.PASTE SHEET'!R1919="","",'S.D.PASTE SHEET'!R1919)</f>
        <v/>
      </c>
      <c s="90" t="str">
        <f>IF('S.D.PASTE SHEET'!S1919="","",'S.D.PASTE SHEET'!S1919)</f>
        <v/>
      </c>
      <c s="90" t="str">
        <f>IF('S.D.PASTE SHEET'!T1919="","",'S.D.PASTE SHEET'!T1919)</f>
        <v/>
      </c>
      <c s="90" t="str">
        <f>IF('S.D.PASTE SHEET'!U1919="","",'S.D.PASTE SHEET'!U1919)</f>
        <v/>
      </c>
      <c s="90" t="str">
        <f>IF('S.D.PASTE SHEET'!V1919="","",'S.D.PASTE SHEET'!V1919)</f>
        <v/>
      </c>
      <c s="90" t="str">
        <f>IF('S.D.PASTE SHEET'!W1919="","",'S.D.PASTE SHEET'!W1919)</f>
        <v/>
      </c>
      <c s="90" t="str">
        <f>IF('S.D.PASTE SHEET'!X1919="","",'S.D.PASTE SHEET'!X1919)</f>
        <v/>
      </c>
      <c s="90" t="str">
        <f>IF('S.D.PASTE SHEET'!Y1919="","",'S.D.PASTE SHEET'!Y1919)</f>
        <v/>
      </c>
      <c s="90" t="str">
        <f>IF('S.D.PASTE SHEET'!Z1919="","",'S.D.PASTE SHEET'!Z1919)</f>
        <v/>
      </c>
      <c s="90" t="str">
        <f>IF('S.D.PASTE SHEET'!AA1919="","",'S.D.PASTE SHEET'!AA1919)</f>
        <v/>
      </c>
      <c s="90" t="str">
        <f>IF('S.D.PASTE SHEET'!AB1919="","",'S.D.PASTE SHEET'!AB1919)</f>
        <v/>
      </c>
      <c s="90" t="str">
        <f>IF('S.D.PASTE SHEET'!AC1919="","",'S.D.PASTE SHEET'!AC1919)</f>
        <v/>
      </c>
      <c s="90" t="str">
        <f>IF('S.D.PASTE SHEET'!AD1919="","",'S.D.PASTE SHEET'!AD1919)</f>
        <v/>
      </c>
      <c s="34"/>
      <c s="32" t="str">
        <f>IF(AK1919="","",IF(AK1919&gt;0,COUNT($AG$2:AG1919),""))</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19" s="32" t="str">
        <f>IF(BC1919="","",IF(BC1919&gt;0,COUNT($AY$2:AY1919),""))</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20" spans="1:66" ht="15.75" customHeight="1">
      <c r="A1920" s="90" t="str">
        <f>IF('S.D.PASTE SHEET'!A1920="","",'S.D.PASTE SHEET'!A1920)</f>
        <v/>
      </c>
      <c s="90" t="str">
        <f>IF('S.D.PASTE SHEET'!B1920="","",'S.D.PASTE SHEET'!B1920)</f>
        <v/>
      </c>
      <c s="90" t="str">
        <f>IF('S.D.PASTE SHEET'!C1920="","",'S.D.PASTE SHEET'!C1920)</f>
        <v/>
      </c>
      <c s="91" t="str">
        <f>IF('S.D.PASTE SHEET'!D1920="","",'S.D.PASTE SHEET'!D1920)</f>
        <v/>
      </c>
      <c s="90" t="str">
        <f>IF('S.D.PASTE SHEET'!E1920="","",UPPER('S.D.PASTE SHEET'!E1920))</f>
        <v/>
      </c>
      <c s="90" t="str">
        <f>IF('S.D.PASTE SHEET'!F1920="","",'S.D.PASTE SHEET'!F1920)</f>
        <v/>
      </c>
      <c s="90" t="str">
        <f>IF('S.D.PASTE SHEET'!G1920="","",UPPER('S.D.PASTE SHEET'!G1920))</f>
        <v/>
      </c>
      <c s="90" t="str">
        <f>IF('S.D.PASTE SHEET'!H1920="","",UPPER('S.D.PASTE SHEET'!H1920))</f>
        <v/>
      </c>
      <c s="90" t="str">
        <f>IF('S.D.PASTE SHEET'!I1920="","",'S.D.PASTE SHEET'!I1920)</f>
        <v/>
      </c>
      <c s="91" t="str">
        <f>IF('S.D.PASTE SHEET'!J1920="","",'S.D.PASTE SHEET'!J1920)</f>
        <v/>
      </c>
      <c s="90" t="str">
        <f>IF('S.D.PASTE SHEET'!K1920="","",'S.D.PASTE SHEET'!K1920)</f>
        <v/>
      </c>
      <c s="90" t="str">
        <f>IF('S.D.PASTE SHEET'!L1920="","",'S.D.PASTE SHEET'!L1920)</f>
        <v/>
      </c>
      <c s="90" t="str">
        <f>IF('S.D.PASTE SHEET'!M1920="","",'S.D.PASTE SHEET'!M1920)</f>
        <v/>
      </c>
      <c s="90" t="str">
        <f>IF('S.D.PASTE SHEET'!N1920="","",'S.D.PASTE SHEET'!N1920)</f>
        <v/>
      </c>
      <c s="90" t="str">
        <f>IF('S.D.PASTE SHEET'!O1920="","",'S.D.PASTE SHEET'!O1920)</f>
        <v/>
      </c>
      <c s="90" t="str">
        <f>IF('S.D.PASTE SHEET'!P1920="","",'S.D.PASTE SHEET'!P1920)</f>
        <v/>
      </c>
      <c s="90" t="str">
        <f>IF('S.D.PASTE SHEET'!Q1920="","",'S.D.PASTE SHEET'!Q1920)</f>
        <v/>
      </c>
      <c s="90" t="str">
        <f>IF('S.D.PASTE SHEET'!R1920="","",'S.D.PASTE SHEET'!R1920)</f>
        <v/>
      </c>
      <c s="90" t="str">
        <f>IF('S.D.PASTE SHEET'!S1920="","",'S.D.PASTE SHEET'!S1920)</f>
        <v/>
      </c>
      <c s="90" t="str">
        <f>IF('S.D.PASTE SHEET'!T1920="","",'S.D.PASTE SHEET'!T1920)</f>
        <v/>
      </c>
      <c s="90" t="str">
        <f>IF('S.D.PASTE SHEET'!U1920="","",'S.D.PASTE SHEET'!U1920)</f>
        <v/>
      </c>
      <c s="90" t="str">
        <f>IF('S.D.PASTE SHEET'!V1920="","",'S.D.PASTE SHEET'!V1920)</f>
        <v/>
      </c>
      <c s="90" t="str">
        <f>IF('S.D.PASTE SHEET'!W1920="","",'S.D.PASTE SHEET'!W1920)</f>
        <v/>
      </c>
      <c s="90" t="str">
        <f>IF('S.D.PASTE SHEET'!X1920="","",'S.D.PASTE SHEET'!X1920)</f>
        <v/>
      </c>
      <c s="90" t="str">
        <f>IF('S.D.PASTE SHEET'!Y1920="","",'S.D.PASTE SHEET'!Y1920)</f>
        <v/>
      </c>
      <c s="90" t="str">
        <f>IF('S.D.PASTE SHEET'!Z1920="","",'S.D.PASTE SHEET'!Z1920)</f>
        <v/>
      </c>
      <c s="90" t="str">
        <f>IF('S.D.PASTE SHEET'!AA1920="","",'S.D.PASTE SHEET'!AA1920)</f>
        <v/>
      </c>
      <c s="90" t="str">
        <f>IF('S.D.PASTE SHEET'!AB1920="","",'S.D.PASTE SHEET'!AB1920)</f>
        <v/>
      </c>
      <c s="90" t="str">
        <f>IF('S.D.PASTE SHEET'!AC1920="","",'S.D.PASTE SHEET'!AC1920)</f>
        <v/>
      </c>
      <c s="90" t="str">
        <f>IF('S.D.PASTE SHEET'!AD1920="","",'S.D.PASTE SHEET'!AD1920)</f>
        <v/>
      </c>
      <c s="34"/>
      <c s="32" t="str">
        <f>IF(AK1920="","",IF(AK1920&gt;0,COUNT($AG$2:AG1920),""))</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 t="shared" si="269"/>
        <v/>
      </c>
      <c r="AX1920" s="32" t="str">
        <f>IF(BC1920="","",IF(BC1920&gt;0,COUNT($AY$2:AY1920),""))</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21" spans="1:66" ht="15.75" customHeight="1">
      <c r="A1921" s="90" t="str">
        <f>IF('S.D.PASTE SHEET'!A1921="","",'S.D.PASTE SHEET'!A1921)</f>
        <v/>
      </c>
      <c s="90" t="str">
        <f>IF('S.D.PASTE SHEET'!B1921="","",'S.D.PASTE SHEET'!B1921)</f>
        <v/>
      </c>
      <c s="90" t="str">
        <f>IF('S.D.PASTE SHEET'!C1921="","",'S.D.PASTE SHEET'!C1921)</f>
        <v/>
      </c>
      <c s="91" t="str">
        <f>IF('S.D.PASTE SHEET'!D1921="","",'S.D.PASTE SHEET'!D1921)</f>
        <v/>
      </c>
      <c s="90" t="str">
        <f>IF('S.D.PASTE SHEET'!E1921="","",UPPER('S.D.PASTE SHEET'!E1921))</f>
        <v/>
      </c>
      <c s="90" t="str">
        <f>IF('S.D.PASTE SHEET'!F1921="","",'S.D.PASTE SHEET'!F1921)</f>
        <v/>
      </c>
      <c s="90" t="str">
        <f>IF('S.D.PASTE SHEET'!G1921="","",UPPER('S.D.PASTE SHEET'!G1921))</f>
        <v/>
      </c>
      <c s="90" t="str">
        <f>IF('S.D.PASTE SHEET'!H1921="","",UPPER('S.D.PASTE SHEET'!H1921))</f>
        <v/>
      </c>
      <c s="90" t="str">
        <f>IF('S.D.PASTE SHEET'!I1921="","",'S.D.PASTE SHEET'!I1921)</f>
        <v/>
      </c>
      <c s="91" t="str">
        <f>IF('S.D.PASTE SHEET'!J1921="","",'S.D.PASTE SHEET'!J1921)</f>
        <v/>
      </c>
      <c s="90" t="str">
        <f>IF('S.D.PASTE SHEET'!K1921="","",'S.D.PASTE SHEET'!K1921)</f>
        <v/>
      </c>
      <c s="90" t="str">
        <f>IF('S.D.PASTE SHEET'!L1921="","",'S.D.PASTE SHEET'!L1921)</f>
        <v/>
      </c>
      <c s="90" t="str">
        <f>IF('S.D.PASTE SHEET'!M1921="","",'S.D.PASTE SHEET'!M1921)</f>
        <v/>
      </c>
      <c s="90" t="str">
        <f>IF('S.D.PASTE SHEET'!N1921="","",'S.D.PASTE SHEET'!N1921)</f>
        <v/>
      </c>
      <c s="90" t="str">
        <f>IF('S.D.PASTE SHEET'!O1921="","",'S.D.PASTE SHEET'!O1921)</f>
        <v/>
      </c>
      <c s="90" t="str">
        <f>IF('S.D.PASTE SHEET'!P1921="","",'S.D.PASTE SHEET'!P1921)</f>
        <v/>
      </c>
      <c s="90" t="str">
        <f>IF('S.D.PASTE SHEET'!Q1921="","",'S.D.PASTE SHEET'!Q1921)</f>
        <v/>
      </c>
      <c s="90" t="str">
        <f>IF('S.D.PASTE SHEET'!R1921="","",'S.D.PASTE SHEET'!R1921)</f>
        <v/>
      </c>
      <c s="90" t="str">
        <f>IF('S.D.PASTE SHEET'!S1921="","",'S.D.PASTE SHEET'!S1921)</f>
        <v/>
      </c>
      <c s="90" t="str">
        <f>IF('S.D.PASTE SHEET'!T1921="","",'S.D.PASTE SHEET'!T1921)</f>
        <v/>
      </c>
      <c s="90" t="str">
        <f>IF('S.D.PASTE SHEET'!U1921="","",'S.D.PASTE SHEET'!U1921)</f>
        <v/>
      </c>
      <c s="90" t="str">
        <f>IF('S.D.PASTE SHEET'!V1921="","",'S.D.PASTE SHEET'!V1921)</f>
        <v/>
      </c>
      <c s="90" t="str">
        <f>IF('S.D.PASTE SHEET'!W1921="","",'S.D.PASTE SHEET'!W1921)</f>
        <v/>
      </c>
      <c s="90" t="str">
        <f>IF('S.D.PASTE SHEET'!X1921="","",'S.D.PASTE SHEET'!X1921)</f>
        <v/>
      </c>
      <c s="90" t="str">
        <f>IF('S.D.PASTE SHEET'!Y1921="","",'S.D.PASTE SHEET'!Y1921)</f>
        <v/>
      </c>
      <c s="90" t="str">
        <f>IF('S.D.PASTE SHEET'!Z1921="","",'S.D.PASTE SHEET'!Z1921)</f>
        <v/>
      </c>
      <c s="90" t="str">
        <f>IF('S.D.PASTE SHEET'!AA1921="","",'S.D.PASTE SHEET'!AA1921)</f>
        <v/>
      </c>
      <c s="90" t="str">
        <f>IF('S.D.PASTE SHEET'!AB1921="","",'S.D.PASTE SHEET'!AB1921)</f>
        <v/>
      </c>
      <c s="90" t="str">
        <f>IF('S.D.PASTE SHEET'!AC1921="","",'S.D.PASTE SHEET'!AC1921)</f>
        <v/>
      </c>
      <c s="90" t="str">
        <f>IF('S.D.PASTE SHEET'!AD1921="","",'S.D.PASTE SHEET'!AD1921)</f>
        <v/>
      </c>
      <c s="34"/>
      <c s="32" t="str">
        <f>IF(AK1921="","",IF(AK1921&gt;0,COUNT($AG$2:AG1921),""))</f>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37" t="str">
        <f t="shared" si="269"/>
        <v/>
      </c>
      <c s="10" t="str">
        <f t="shared" si="269"/>
        <v/>
      </c>
      <c s="10" t="str">
        <f t="shared" si="269"/>
        <v/>
      </c>
      <c s="10" t="str">
        <f t="shared" si="269"/>
        <v/>
      </c>
      <c s="10" t="str">
        <f t="shared" si="269"/>
        <v/>
      </c>
      <c s="10" t="str">
        <f t="shared" si="269"/>
        <v/>
      </c>
      <c s="10" t="str">
        <f>IF(AND($AJ$1=5,$A1921=5),P1921,"")</f>
        <v/>
      </c>
      <c r="AX1921" s="32" t="str">
        <f>IF(BC1921="","",IF(BC1921&gt;0,COUNT($AY$2:AY1921),""))</f>
        <v/>
      </c>
      <c s="10" t="str">
        <f t="shared" si="263"/>
        <v/>
      </c>
      <c s="10" t="str">
        <f t="shared" si="270"/>
        <v/>
      </c>
      <c s="10" t="str">
        <f t="shared" si="270"/>
        <v/>
      </c>
      <c s="39" t="str">
        <f t="shared" si="270"/>
        <v/>
      </c>
      <c s="10" t="str">
        <f t="shared" si="270"/>
        <v/>
      </c>
      <c s="10" t="str">
        <f t="shared" si="270"/>
        <v/>
      </c>
      <c s="10" t="str">
        <f t="shared" si="270"/>
        <v/>
      </c>
      <c s="10" t="str">
        <f t="shared" si="270"/>
        <v/>
      </c>
      <c s="10" t="str">
        <f t="shared" si="270"/>
        <v/>
      </c>
      <c s="39" t="str">
        <f t="shared" si="270"/>
        <v/>
      </c>
      <c s="10" t="str">
        <f t="shared" si="270"/>
        <v/>
      </c>
      <c s="10" t="str">
        <f t="shared" si="270"/>
        <v/>
      </c>
      <c s="10" t="str">
        <f t="shared" si="270"/>
        <v/>
      </c>
      <c s="10" t="str">
        <f t="shared" si="270"/>
        <v/>
      </c>
      <c s="10" t="str">
        <f t="shared" si="270"/>
        <v/>
      </c>
      <c s="10" t="str">
        <f t="shared" si="270"/>
        <v/>
      </c>
    </row>
    <row r="1922" spans="1:66" ht="15.75" customHeight="1">
      <c r="A1922" s="90" t="str">
        <f>IF('S.D.PASTE SHEET'!A1922="","",'S.D.PASTE SHEET'!A1922)</f>
        <v/>
      </c>
      <c s="90" t="str">
        <f>IF('S.D.PASTE SHEET'!B1922="","",'S.D.PASTE SHEET'!B1922)</f>
        <v/>
      </c>
      <c s="90" t="str">
        <f>IF('S.D.PASTE SHEET'!C1922="","",'S.D.PASTE SHEET'!C1922)</f>
        <v/>
      </c>
      <c s="91" t="str">
        <f>IF('S.D.PASTE SHEET'!D1922="","",'S.D.PASTE SHEET'!D1922)</f>
        <v/>
      </c>
      <c s="90" t="str">
        <f>IF('S.D.PASTE SHEET'!E1922="","",UPPER('S.D.PASTE SHEET'!E1922))</f>
        <v/>
      </c>
      <c s="90" t="str">
        <f>IF('S.D.PASTE SHEET'!F1922="","",'S.D.PASTE SHEET'!F1922)</f>
        <v/>
      </c>
      <c s="90" t="str">
        <f>IF('S.D.PASTE SHEET'!G1922="","",UPPER('S.D.PASTE SHEET'!G1922))</f>
        <v/>
      </c>
      <c s="90" t="str">
        <f>IF('S.D.PASTE SHEET'!H1922="","",UPPER('S.D.PASTE SHEET'!H1922))</f>
        <v/>
      </c>
      <c s="90" t="str">
        <f>IF('S.D.PASTE SHEET'!I1922="","",'S.D.PASTE SHEET'!I1922)</f>
        <v/>
      </c>
      <c s="91" t="str">
        <f>IF('S.D.PASTE SHEET'!J1922="","",'S.D.PASTE SHEET'!J1922)</f>
        <v/>
      </c>
      <c s="90" t="str">
        <f>IF('S.D.PASTE SHEET'!K1922="","",'S.D.PASTE SHEET'!K1922)</f>
        <v/>
      </c>
      <c s="90" t="str">
        <f>IF('S.D.PASTE SHEET'!L1922="","",'S.D.PASTE SHEET'!L1922)</f>
        <v/>
      </c>
      <c s="90" t="str">
        <f>IF('S.D.PASTE SHEET'!M1922="","",'S.D.PASTE SHEET'!M1922)</f>
        <v/>
      </c>
      <c s="90" t="str">
        <f>IF('S.D.PASTE SHEET'!N1922="","",'S.D.PASTE SHEET'!N1922)</f>
        <v/>
      </c>
      <c s="90" t="str">
        <f>IF('S.D.PASTE SHEET'!O1922="","",'S.D.PASTE SHEET'!O1922)</f>
        <v/>
      </c>
      <c s="90" t="str">
        <f>IF('S.D.PASTE SHEET'!P1922="","",'S.D.PASTE SHEET'!P1922)</f>
        <v/>
      </c>
      <c s="90" t="str">
        <f>IF('S.D.PASTE SHEET'!Q1922="","",'S.D.PASTE SHEET'!Q1922)</f>
        <v/>
      </c>
      <c s="90" t="str">
        <f>IF('S.D.PASTE SHEET'!R1922="","",'S.D.PASTE SHEET'!R1922)</f>
        <v/>
      </c>
      <c s="90" t="str">
        <f>IF('S.D.PASTE SHEET'!S1922="","",'S.D.PASTE SHEET'!S1922)</f>
        <v/>
      </c>
      <c s="90" t="str">
        <f>IF('S.D.PASTE SHEET'!T1922="","",'S.D.PASTE SHEET'!T1922)</f>
        <v/>
      </c>
      <c s="90" t="str">
        <f>IF('S.D.PASTE SHEET'!U1922="","",'S.D.PASTE SHEET'!U1922)</f>
        <v/>
      </c>
      <c s="90" t="str">
        <f>IF('S.D.PASTE SHEET'!V1922="","",'S.D.PASTE SHEET'!V1922)</f>
        <v/>
      </c>
      <c s="90" t="str">
        <f>IF('S.D.PASTE SHEET'!W1922="","",'S.D.PASTE SHEET'!W1922)</f>
        <v/>
      </c>
      <c s="90" t="str">
        <f>IF('S.D.PASTE SHEET'!X1922="","",'S.D.PASTE SHEET'!X1922)</f>
        <v/>
      </c>
      <c s="90" t="str">
        <f>IF('S.D.PASTE SHEET'!Y1922="","",'S.D.PASTE SHEET'!Y1922)</f>
        <v/>
      </c>
      <c s="90" t="str">
        <f>IF('S.D.PASTE SHEET'!Z1922="","",'S.D.PASTE SHEET'!Z1922)</f>
        <v/>
      </c>
      <c s="90" t="str">
        <f>IF('S.D.PASTE SHEET'!AA1922="","",'S.D.PASTE SHEET'!AA1922)</f>
        <v/>
      </c>
      <c s="90" t="str">
        <f>IF('S.D.PASTE SHEET'!AB1922="","",'S.D.PASTE SHEET'!AB1922)</f>
        <v/>
      </c>
      <c s="90" t="str">
        <f>IF('S.D.PASTE SHEET'!AC1922="","",'S.D.PASTE SHEET'!AC1922)</f>
        <v/>
      </c>
      <c s="90" t="str">
        <f>IF('S.D.PASTE SHEET'!AD1922="","",'S.D.PASTE SHEET'!AD1922)</f>
        <v/>
      </c>
      <c s="34"/>
      <c s="32" t="str">
        <f>IF(AK1922="","",IF(AK1922&gt;0,COUNT($AG$2:AG1922),""))</f>
        <v/>
      </c>
      <c s="10" t="str">
        <f t="shared" si="271" ref="AG1922:AV1937">IF(AND($AJ$1=5,$A1922=5),A1922,"")</f>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2" s="32" t="str">
        <f>IF(BC1922="","",IF(BC1922&gt;0,COUNT($AY$2:AY1922),""))</f>
        <v/>
      </c>
      <c s="10" t="str">
        <f t="shared" si="272" ref="AY1922:AY1985">IF(AND($BB$1=5,$A1922=5,$BC$1=B1922),A1922,"")</f>
        <v/>
      </c>
      <c s="10" t="str">
        <f t="shared" si="273" ref="AZ1922:BN1937">IF(AND($BB$1=5,$A1922=5,$BC$1=$B1922),B1922,"")</f>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3" spans="1:66" ht="15.75" customHeight="1">
      <c r="A1923" s="90" t="str">
        <f>IF('S.D.PASTE SHEET'!A1923="","",'S.D.PASTE SHEET'!A1923)</f>
        <v/>
      </c>
      <c s="90" t="str">
        <f>IF('S.D.PASTE SHEET'!B1923="","",'S.D.PASTE SHEET'!B1923)</f>
        <v/>
      </c>
      <c s="90" t="str">
        <f>IF('S.D.PASTE SHEET'!C1923="","",'S.D.PASTE SHEET'!C1923)</f>
        <v/>
      </c>
      <c s="91" t="str">
        <f>IF('S.D.PASTE SHEET'!D1923="","",'S.D.PASTE SHEET'!D1923)</f>
        <v/>
      </c>
      <c s="90" t="str">
        <f>IF('S.D.PASTE SHEET'!E1923="","",UPPER('S.D.PASTE SHEET'!E1923))</f>
        <v/>
      </c>
      <c s="90" t="str">
        <f>IF('S.D.PASTE SHEET'!F1923="","",'S.D.PASTE SHEET'!F1923)</f>
        <v/>
      </c>
      <c s="90" t="str">
        <f>IF('S.D.PASTE SHEET'!G1923="","",UPPER('S.D.PASTE SHEET'!G1923))</f>
        <v/>
      </c>
      <c s="90" t="str">
        <f>IF('S.D.PASTE SHEET'!H1923="","",UPPER('S.D.PASTE SHEET'!H1923))</f>
        <v/>
      </c>
      <c s="90" t="str">
        <f>IF('S.D.PASTE SHEET'!I1923="","",'S.D.PASTE SHEET'!I1923)</f>
        <v/>
      </c>
      <c s="91" t="str">
        <f>IF('S.D.PASTE SHEET'!J1923="","",'S.D.PASTE SHEET'!J1923)</f>
        <v/>
      </c>
      <c s="90" t="str">
        <f>IF('S.D.PASTE SHEET'!K1923="","",'S.D.PASTE SHEET'!K1923)</f>
        <v/>
      </c>
      <c s="90" t="str">
        <f>IF('S.D.PASTE SHEET'!L1923="","",'S.D.PASTE SHEET'!L1923)</f>
        <v/>
      </c>
      <c s="90" t="str">
        <f>IF('S.D.PASTE SHEET'!M1923="","",'S.D.PASTE SHEET'!M1923)</f>
        <v/>
      </c>
      <c s="90" t="str">
        <f>IF('S.D.PASTE SHEET'!N1923="","",'S.D.PASTE SHEET'!N1923)</f>
        <v/>
      </c>
      <c s="90" t="str">
        <f>IF('S.D.PASTE SHEET'!O1923="","",'S.D.PASTE SHEET'!O1923)</f>
        <v/>
      </c>
      <c s="90" t="str">
        <f>IF('S.D.PASTE SHEET'!P1923="","",'S.D.PASTE SHEET'!P1923)</f>
        <v/>
      </c>
      <c s="90" t="str">
        <f>IF('S.D.PASTE SHEET'!Q1923="","",'S.D.PASTE SHEET'!Q1923)</f>
        <v/>
      </c>
      <c s="90" t="str">
        <f>IF('S.D.PASTE SHEET'!R1923="","",'S.D.PASTE SHEET'!R1923)</f>
        <v/>
      </c>
      <c s="90" t="str">
        <f>IF('S.D.PASTE SHEET'!S1923="","",'S.D.PASTE SHEET'!S1923)</f>
        <v/>
      </c>
      <c s="90" t="str">
        <f>IF('S.D.PASTE SHEET'!T1923="","",'S.D.PASTE SHEET'!T1923)</f>
        <v/>
      </c>
      <c s="90" t="str">
        <f>IF('S.D.PASTE SHEET'!U1923="","",'S.D.PASTE SHEET'!U1923)</f>
        <v/>
      </c>
      <c s="90" t="str">
        <f>IF('S.D.PASTE SHEET'!V1923="","",'S.D.PASTE SHEET'!V1923)</f>
        <v/>
      </c>
      <c s="90" t="str">
        <f>IF('S.D.PASTE SHEET'!W1923="","",'S.D.PASTE SHEET'!W1923)</f>
        <v/>
      </c>
      <c s="90" t="str">
        <f>IF('S.D.PASTE SHEET'!X1923="","",'S.D.PASTE SHEET'!X1923)</f>
        <v/>
      </c>
      <c s="90" t="str">
        <f>IF('S.D.PASTE SHEET'!Y1923="","",'S.D.PASTE SHEET'!Y1923)</f>
        <v/>
      </c>
      <c s="90" t="str">
        <f>IF('S.D.PASTE SHEET'!Z1923="","",'S.D.PASTE SHEET'!Z1923)</f>
        <v/>
      </c>
      <c s="90" t="str">
        <f>IF('S.D.PASTE SHEET'!AA1923="","",'S.D.PASTE SHEET'!AA1923)</f>
        <v/>
      </c>
      <c s="90" t="str">
        <f>IF('S.D.PASTE SHEET'!AB1923="","",'S.D.PASTE SHEET'!AB1923)</f>
        <v/>
      </c>
      <c s="90" t="str">
        <f>IF('S.D.PASTE SHEET'!AC1923="","",'S.D.PASTE SHEET'!AC1923)</f>
        <v/>
      </c>
      <c s="90" t="str">
        <f>IF('S.D.PASTE SHEET'!AD1923="","",'S.D.PASTE SHEET'!AD1923)</f>
        <v/>
      </c>
      <c s="34"/>
      <c s="32" t="str">
        <f>IF(AK1923="","",IF(AK1923&gt;0,COUNT($AG$2:AG1923),""))</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3" s="32" t="str">
        <f>IF(BC1923="","",IF(BC1923&gt;0,COUNT($AY$2:AY1923),""))</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4" spans="1:66" ht="15.75" customHeight="1">
      <c r="A1924" s="90" t="str">
        <f>IF('S.D.PASTE SHEET'!A1924="","",'S.D.PASTE SHEET'!A1924)</f>
        <v/>
      </c>
      <c s="90" t="str">
        <f>IF('S.D.PASTE SHEET'!B1924="","",'S.D.PASTE SHEET'!B1924)</f>
        <v/>
      </c>
      <c s="90" t="str">
        <f>IF('S.D.PASTE SHEET'!C1924="","",'S.D.PASTE SHEET'!C1924)</f>
        <v/>
      </c>
      <c s="91" t="str">
        <f>IF('S.D.PASTE SHEET'!D1924="","",'S.D.PASTE SHEET'!D1924)</f>
        <v/>
      </c>
      <c s="90" t="str">
        <f>IF('S.D.PASTE SHEET'!E1924="","",UPPER('S.D.PASTE SHEET'!E1924))</f>
        <v/>
      </c>
      <c s="90" t="str">
        <f>IF('S.D.PASTE SHEET'!F1924="","",'S.D.PASTE SHEET'!F1924)</f>
        <v/>
      </c>
      <c s="90" t="str">
        <f>IF('S.D.PASTE SHEET'!G1924="","",UPPER('S.D.PASTE SHEET'!G1924))</f>
        <v/>
      </c>
      <c s="90" t="str">
        <f>IF('S.D.PASTE SHEET'!H1924="","",UPPER('S.D.PASTE SHEET'!H1924))</f>
        <v/>
      </c>
      <c s="90" t="str">
        <f>IF('S.D.PASTE SHEET'!I1924="","",'S.D.PASTE SHEET'!I1924)</f>
        <v/>
      </c>
      <c s="91" t="str">
        <f>IF('S.D.PASTE SHEET'!J1924="","",'S.D.PASTE SHEET'!J1924)</f>
        <v/>
      </c>
      <c s="90" t="str">
        <f>IF('S.D.PASTE SHEET'!K1924="","",'S.D.PASTE SHEET'!K1924)</f>
        <v/>
      </c>
      <c s="90" t="str">
        <f>IF('S.D.PASTE SHEET'!L1924="","",'S.D.PASTE SHEET'!L1924)</f>
        <v/>
      </c>
      <c s="90" t="str">
        <f>IF('S.D.PASTE SHEET'!M1924="","",'S.D.PASTE SHEET'!M1924)</f>
        <v/>
      </c>
      <c s="90" t="str">
        <f>IF('S.D.PASTE SHEET'!N1924="","",'S.D.PASTE SHEET'!N1924)</f>
        <v/>
      </c>
      <c s="90" t="str">
        <f>IF('S.D.PASTE SHEET'!O1924="","",'S.D.PASTE SHEET'!O1924)</f>
        <v/>
      </c>
      <c s="90" t="str">
        <f>IF('S.D.PASTE SHEET'!P1924="","",'S.D.PASTE SHEET'!P1924)</f>
        <v/>
      </c>
      <c s="90" t="str">
        <f>IF('S.D.PASTE SHEET'!Q1924="","",'S.D.PASTE SHEET'!Q1924)</f>
        <v/>
      </c>
      <c s="90" t="str">
        <f>IF('S.D.PASTE SHEET'!R1924="","",'S.D.PASTE SHEET'!R1924)</f>
        <v/>
      </c>
      <c s="90" t="str">
        <f>IF('S.D.PASTE SHEET'!S1924="","",'S.D.PASTE SHEET'!S1924)</f>
        <v/>
      </c>
      <c s="90" t="str">
        <f>IF('S.D.PASTE SHEET'!T1924="","",'S.D.PASTE SHEET'!T1924)</f>
        <v/>
      </c>
      <c s="90" t="str">
        <f>IF('S.D.PASTE SHEET'!U1924="","",'S.D.PASTE SHEET'!U1924)</f>
        <v/>
      </c>
      <c s="90" t="str">
        <f>IF('S.D.PASTE SHEET'!V1924="","",'S.D.PASTE SHEET'!V1924)</f>
        <v/>
      </c>
      <c s="90" t="str">
        <f>IF('S.D.PASTE SHEET'!W1924="","",'S.D.PASTE SHEET'!W1924)</f>
        <v/>
      </c>
      <c s="90" t="str">
        <f>IF('S.D.PASTE SHEET'!X1924="","",'S.D.PASTE SHEET'!X1924)</f>
        <v/>
      </c>
      <c s="90" t="str">
        <f>IF('S.D.PASTE SHEET'!Y1924="","",'S.D.PASTE SHEET'!Y1924)</f>
        <v/>
      </c>
      <c s="90" t="str">
        <f>IF('S.D.PASTE SHEET'!Z1924="","",'S.D.PASTE SHEET'!Z1924)</f>
        <v/>
      </c>
      <c s="90" t="str">
        <f>IF('S.D.PASTE SHEET'!AA1924="","",'S.D.PASTE SHEET'!AA1924)</f>
        <v/>
      </c>
      <c s="90" t="str">
        <f>IF('S.D.PASTE SHEET'!AB1924="","",'S.D.PASTE SHEET'!AB1924)</f>
        <v/>
      </c>
      <c s="90" t="str">
        <f>IF('S.D.PASTE SHEET'!AC1924="","",'S.D.PASTE SHEET'!AC1924)</f>
        <v/>
      </c>
      <c s="90" t="str">
        <f>IF('S.D.PASTE SHEET'!AD1924="","",'S.D.PASTE SHEET'!AD1924)</f>
        <v/>
      </c>
      <c s="34"/>
      <c s="32" t="str">
        <f>IF(AK1924="","",IF(AK1924&gt;0,COUNT($AG$2:AG1924),""))</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4" s="32" t="str">
        <f>IF(BC1924="","",IF(BC1924&gt;0,COUNT($AY$2:AY1924),""))</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5" spans="1:66" ht="15.75" customHeight="1">
      <c r="A1925" s="90" t="str">
        <f>IF('S.D.PASTE SHEET'!A1925="","",'S.D.PASTE SHEET'!A1925)</f>
        <v/>
      </c>
      <c s="90" t="str">
        <f>IF('S.D.PASTE SHEET'!B1925="","",'S.D.PASTE SHEET'!B1925)</f>
        <v/>
      </c>
      <c s="90" t="str">
        <f>IF('S.D.PASTE SHEET'!C1925="","",'S.D.PASTE SHEET'!C1925)</f>
        <v/>
      </c>
      <c s="91" t="str">
        <f>IF('S.D.PASTE SHEET'!D1925="","",'S.D.PASTE SHEET'!D1925)</f>
        <v/>
      </c>
      <c s="90" t="str">
        <f>IF('S.D.PASTE SHEET'!E1925="","",UPPER('S.D.PASTE SHEET'!E1925))</f>
        <v/>
      </c>
      <c s="90" t="str">
        <f>IF('S.D.PASTE SHEET'!F1925="","",'S.D.PASTE SHEET'!F1925)</f>
        <v/>
      </c>
      <c s="90" t="str">
        <f>IF('S.D.PASTE SHEET'!G1925="","",UPPER('S.D.PASTE SHEET'!G1925))</f>
        <v/>
      </c>
      <c s="90" t="str">
        <f>IF('S.D.PASTE SHEET'!H1925="","",UPPER('S.D.PASTE SHEET'!H1925))</f>
        <v/>
      </c>
      <c s="90" t="str">
        <f>IF('S.D.PASTE SHEET'!I1925="","",'S.D.PASTE SHEET'!I1925)</f>
        <v/>
      </c>
      <c s="91" t="str">
        <f>IF('S.D.PASTE SHEET'!J1925="","",'S.D.PASTE SHEET'!J1925)</f>
        <v/>
      </c>
      <c s="90" t="str">
        <f>IF('S.D.PASTE SHEET'!K1925="","",'S.D.PASTE SHEET'!K1925)</f>
        <v/>
      </c>
      <c s="90" t="str">
        <f>IF('S.D.PASTE SHEET'!L1925="","",'S.D.PASTE SHEET'!L1925)</f>
        <v/>
      </c>
      <c s="90" t="str">
        <f>IF('S.D.PASTE SHEET'!M1925="","",'S.D.PASTE SHEET'!M1925)</f>
        <v/>
      </c>
      <c s="90" t="str">
        <f>IF('S.D.PASTE SHEET'!N1925="","",'S.D.PASTE SHEET'!N1925)</f>
        <v/>
      </c>
      <c s="90" t="str">
        <f>IF('S.D.PASTE SHEET'!O1925="","",'S.D.PASTE SHEET'!O1925)</f>
        <v/>
      </c>
      <c s="90" t="str">
        <f>IF('S.D.PASTE SHEET'!P1925="","",'S.D.PASTE SHEET'!P1925)</f>
        <v/>
      </c>
      <c s="90" t="str">
        <f>IF('S.D.PASTE SHEET'!Q1925="","",'S.D.PASTE SHEET'!Q1925)</f>
        <v/>
      </c>
      <c s="90" t="str">
        <f>IF('S.D.PASTE SHEET'!R1925="","",'S.D.PASTE SHEET'!R1925)</f>
        <v/>
      </c>
      <c s="90" t="str">
        <f>IF('S.D.PASTE SHEET'!S1925="","",'S.D.PASTE SHEET'!S1925)</f>
        <v/>
      </c>
      <c s="90" t="str">
        <f>IF('S.D.PASTE SHEET'!T1925="","",'S.D.PASTE SHEET'!T1925)</f>
        <v/>
      </c>
      <c s="90" t="str">
        <f>IF('S.D.PASTE SHEET'!U1925="","",'S.D.PASTE SHEET'!U1925)</f>
        <v/>
      </c>
      <c s="90" t="str">
        <f>IF('S.D.PASTE SHEET'!V1925="","",'S.D.PASTE SHEET'!V1925)</f>
        <v/>
      </c>
      <c s="90" t="str">
        <f>IF('S.D.PASTE SHEET'!W1925="","",'S.D.PASTE SHEET'!W1925)</f>
        <v/>
      </c>
      <c s="90" t="str">
        <f>IF('S.D.PASTE SHEET'!X1925="","",'S.D.PASTE SHEET'!X1925)</f>
        <v/>
      </c>
      <c s="90" t="str">
        <f>IF('S.D.PASTE SHEET'!Y1925="","",'S.D.PASTE SHEET'!Y1925)</f>
        <v/>
      </c>
      <c s="90" t="str">
        <f>IF('S.D.PASTE SHEET'!Z1925="","",'S.D.PASTE SHEET'!Z1925)</f>
        <v/>
      </c>
      <c s="90" t="str">
        <f>IF('S.D.PASTE SHEET'!AA1925="","",'S.D.PASTE SHEET'!AA1925)</f>
        <v/>
      </c>
      <c s="90" t="str">
        <f>IF('S.D.PASTE SHEET'!AB1925="","",'S.D.PASTE SHEET'!AB1925)</f>
        <v/>
      </c>
      <c s="90" t="str">
        <f>IF('S.D.PASTE SHEET'!AC1925="","",'S.D.PASTE SHEET'!AC1925)</f>
        <v/>
      </c>
      <c s="90" t="str">
        <f>IF('S.D.PASTE SHEET'!AD1925="","",'S.D.PASTE SHEET'!AD1925)</f>
        <v/>
      </c>
      <c s="34"/>
      <c s="32" t="str">
        <f>IF(AK1925="","",IF(AK1925&gt;0,COUNT($AG$2:AG1925),""))</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5" s="32" t="str">
        <f>IF(BC1925="","",IF(BC1925&gt;0,COUNT($AY$2:AY1925),""))</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6" spans="1:66" ht="15.75" customHeight="1">
      <c r="A1926" s="90" t="str">
        <f>IF('S.D.PASTE SHEET'!A1926="","",'S.D.PASTE SHEET'!A1926)</f>
        <v/>
      </c>
      <c s="90" t="str">
        <f>IF('S.D.PASTE SHEET'!B1926="","",'S.D.PASTE SHEET'!B1926)</f>
        <v/>
      </c>
      <c s="90" t="str">
        <f>IF('S.D.PASTE SHEET'!C1926="","",'S.D.PASTE SHEET'!C1926)</f>
        <v/>
      </c>
      <c s="91" t="str">
        <f>IF('S.D.PASTE SHEET'!D1926="","",'S.D.PASTE SHEET'!D1926)</f>
        <v/>
      </c>
      <c s="90" t="str">
        <f>IF('S.D.PASTE SHEET'!E1926="","",UPPER('S.D.PASTE SHEET'!E1926))</f>
        <v/>
      </c>
      <c s="90" t="str">
        <f>IF('S.D.PASTE SHEET'!F1926="","",'S.D.PASTE SHEET'!F1926)</f>
        <v/>
      </c>
      <c s="90" t="str">
        <f>IF('S.D.PASTE SHEET'!G1926="","",UPPER('S.D.PASTE SHEET'!G1926))</f>
        <v/>
      </c>
      <c s="90" t="str">
        <f>IF('S.D.PASTE SHEET'!H1926="","",UPPER('S.D.PASTE SHEET'!H1926))</f>
        <v/>
      </c>
      <c s="90" t="str">
        <f>IF('S.D.PASTE SHEET'!I1926="","",'S.D.PASTE SHEET'!I1926)</f>
        <v/>
      </c>
      <c s="91" t="str">
        <f>IF('S.D.PASTE SHEET'!J1926="","",'S.D.PASTE SHEET'!J1926)</f>
        <v/>
      </c>
      <c s="90" t="str">
        <f>IF('S.D.PASTE SHEET'!K1926="","",'S.D.PASTE SHEET'!K1926)</f>
        <v/>
      </c>
      <c s="90" t="str">
        <f>IF('S.D.PASTE SHEET'!L1926="","",'S.D.PASTE SHEET'!L1926)</f>
        <v/>
      </c>
      <c s="90" t="str">
        <f>IF('S.D.PASTE SHEET'!M1926="","",'S.D.PASTE SHEET'!M1926)</f>
        <v/>
      </c>
      <c s="90" t="str">
        <f>IF('S.D.PASTE SHEET'!N1926="","",'S.D.PASTE SHEET'!N1926)</f>
        <v/>
      </c>
      <c s="90" t="str">
        <f>IF('S.D.PASTE SHEET'!O1926="","",'S.D.PASTE SHEET'!O1926)</f>
        <v/>
      </c>
      <c s="90" t="str">
        <f>IF('S.D.PASTE SHEET'!P1926="","",'S.D.PASTE SHEET'!P1926)</f>
        <v/>
      </c>
      <c s="90" t="str">
        <f>IF('S.D.PASTE SHEET'!Q1926="","",'S.D.PASTE SHEET'!Q1926)</f>
        <v/>
      </c>
      <c s="90" t="str">
        <f>IF('S.D.PASTE SHEET'!R1926="","",'S.D.PASTE SHEET'!R1926)</f>
        <v/>
      </c>
      <c s="90" t="str">
        <f>IF('S.D.PASTE SHEET'!S1926="","",'S.D.PASTE SHEET'!S1926)</f>
        <v/>
      </c>
      <c s="90" t="str">
        <f>IF('S.D.PASTE SHEET'!T1926="","",'S.D.PASTE SHEET'!T1926)</f>
        <v/>
      </c>
      <c s="90" t="str">
        <f>IF('S.D.PASTE SHEET'!U1926="","",'S.D.PASTE SHEET'!U1926)</f>
        <v/>
      </c>
      <c s="90" t="str">
        <f>IF('S.D.PASTE SHEET'!V1926="","",'S.D.PASTE SHEET'!V1926)</f>
        <v/>
      </c>
      <c s="90" t="str">
        <f>IF('S.D.PASTE SHEET'!W1926="","",'S.D.PASTE SHEET'!W1926)</f>
        <v/>
      </c>
      <c s="90" t="str">
        <f>IF('S.D.PASTE SHEET'!X1926="","",'S.D.PASTE SHEET'!X1926)</f>
        <v/>
      </c>
      <c s="90" t="str">
        <f>IF('S.D.PASTE SHEET'!Y1926="","",'S.D.PASTE SHEET'!Y1926)</f>
        <v/>
      </c>
      <c s="90" t="str">
        <f>IF('S.D.PASTE SHEET'!Z1926="","",'S.D.PASTE SHEET'!Z1926)</f>
        <v/>
      </c>
      <c s="90" t="str">
        <f>IF('S.D.PASTE SHEET'!AA1926="","",'S.D.PASTE SHEET'!AA1926)</f>
        <v/>
      </c>
      <c s="90" t="str">
        <f>IF('S.D.PASTE SHEET'!AB1926="","",'S.D.PASTE SHEET'!AB1926)</f>
        <v/>
      </c>
      <c s="90" t="str">
        <f>IF('S.D.PASTE SHEET'!AC1926="","",'S.D.PASTE SHEET'!AC1926)</f>
        <v/>
      </c>
      <c s="90" t="str">
        <f>IF('S.D.PASTE SHEET'!AD1926="","",'S.D.PASTE SHEET'!AD1926)</f>
        <v/>
      </c>
      <c s="34"/>
      <c s="32" t="str">
        <f>IF(AK1926="","",IF(AK1926&gt;0,COUNT($AG$2:AG1926),""))</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6" s="32" t="str">
        <f>IF(BC1926="","",IF(BC1926&gt;0,COUNT($AY$2:AY1926),""))</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7" spans="1:66" ht="15.75" customHeight="1">
      <c r="A1927" s="90" t="str">
        <f>IF('S.D.PASTE SHEET'!A1927="","",'S.D.PASTE SHEET'!A1927)</f>
        <v/>
      </c>
      <c s="90" t="str">
        <f>IF('S.D.PASTE SHEET'!B1927="","",'S.D.PASTE SHEET'!B1927)</f>
        <v/>
      </c>
      <c s="90" t="str">
        <f>IF('S.D.PASTE SHEET'!C1927="","",'S.D.PASTE SHEET'!C1927)</f>
        <v/>
      </c>
      <c s="91" t="str">
        <f>IF('S.D.PASTE SHEET'!D1927="","",'S.D.PASTE SHEET'!D1927)</f>
        <v/>
      </c>
      <c s="90" t="str">
        <f>IF('S.D.PASTE SHEET'!E1927="","",UPPER('S.D.PASTE SHEET'!E1927))</f>
        <v/>
      </c>
      <c s="90" t="str">
        <f>IF('S.D.PASTE SHEET'!F1927="","",'S.D.PASTE SHEET'!F1927)</f>
        <v/>
      </c>
      <c s="90" t="str">
        <f>IF('S.D.PASTE SHEET'!G1927="","",UPPER('S.D.PASTE SHEET'!G1927))</f>
        <v/>
      </c>
      <c s="90" t="str">
        <f>IF('S.D.PASTE SHEET'!H1927="","",UPPER('S.D.PASTE SHEET'!H1927))</f>
        <v/>
      </c>
      <c s="90" t="str">
        <f>IF('S.D.PASTE SHEET'!I1927="","",'S.D.PASTE SHEET'!I1927)</f>
        <v/>
      </c>
      <c s="91" t="str">
        <f>IF('S.D.PASTE SHEET'!J1927="","",'S.D.PASTE SHEET'!J1927)</f>
        <v/>
      </c>
      <c s="90" t="str">
        <f>IF('S.D.PASTE SHEET'!K1927="","",'S.D.PASTE SHEET'!K1927)</f>
        <v/>
      </c>
      <c s="90" t="str">
        <f>IF('S.D.PASTE SHEET'!L1927="","",'S.D.PASTE SHEET'!L1927)</f>
        <v/>
      </c>
      <c s="90" t="str">
        <f>IF('S.D.PASTE SHEET'!M1927="","",'S.D.PASTE SHEET'!M1927)</f>
        <v/>
      </c>
      <c s="90" t="str">
        <f>IF('S.D.PASTE SHEET'!N1927="","",'S.D.PASTE SHEET'!N1927)</f>
        <v/>
      </c>
      <c s="90" t="str">
        <f>IF('S.D.PASTE SHEET'!O1927="","",'S.D.PASTE SHEET'!O1927)</f>
        <v/>
      </c>
      <c s="90" t="str">
        <f>IF('S.D.PASTE SHEET'!P1927="","",'S.D.PASTE SHEET'!P1927)</f>
        <v/>
      </c>
      <c s="90" t="str">
        <f>IF('S.D.PASTE SHEET'!Q1927="","",'S.D.PASTE SHEET'!Q1927)</f>
        <v/>
      </c>
      <c s="90" t="str">
        <f>IF('S.D.PASTE SHEET'!R1927="","",'S.D.PASTE SHEET'!R1927)</f>
        <v/>
      </c>
      <c s="90" t="str">
        <f>IF('S.D.PASTE SHEET'!S1927="","",'S.D.PASTE SHEET'!S1927)</f>
        <v/>
      </c>
      <c s="90" t="str">
        <f>IF('S.D.PASTE SHEET'!T1927="","",'S.D.PASTE SHEET'!T1927)</f>
        <v/>
      </c>
      <c s="90" t="str">
        <f>IF('S.D.PASTE SHEET'!U1927="","",'S.D.PASTE SHEET'!U1927)</f>
        <v/>
      </c>
      <c s="90" t="str">
        <f>IF('S.D.PASTE SHEET'!V1927="","",'S.D.PASTE SHEET'!V1927)</f>
        <v/>
      </c>
      <c s="90" t="str">
        <f>IF('S.D.PASTE SHEET'!W1927="","",'S.D.PASTE SHEET'!W1927)</f>
        <v/>
      </c>
      <c s="90" t="str">
        <f>IF('S.D.PASTE SHEET'!X1927="","",'S.D.PASTE SHEET'!X1927)</f>
        <v/>
      </c>
      <c s="90" t="str">
        <f>IF('S.D.PASTE SHEET'!Y1927="","",'S.D.PASTE SHEET'!Y1927)</f>
        <v/>
      </c>
      <c s="90" t="str">
        <f>IF('S.D.PASTE SHEET'!Z1927="","",'S.D.PASTE SHEET'!Z1927)</f>
        <v/>
      </c>
      <c s="90" t="str">
        <f>IF('S.D.PASTE SHEET'!AA1927="","",'S.D.PASTE SHEET'!AA1927)</f>
        <v/>
      </c>
      <c s="90" t="str">
        <f>IF('S.D.PASTE SHEET'!AB1927="","",'S.D.PASTE SHEET'!AB1927)</f>
        <v/>
      </c>
      <c s="90" t="str">
        <f>IF('S.D.PASTE SHEET'!AC1927="","",'S.D.PASTE SHEET'!AC1927)</f>
        <v/>
      </c>
      <c s="90" t="str">
        <f>IF('S.D.PASTE SHEET'!AD1927="","",'S.D.PASTE SHEET'!AD1927)</f>
        <v/>
      </c>
      <c s="34"/>
      <c s="32" t="str">
        <f>IF(AK1927="","",IF(AK1927&gt;0,COUNT($AG$2:AG1927),""))</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7" s="32" t="str">
        <f>IF(BC1927="","",IF(BC1927&gt;0,COUNT($AY$2:AY1927),""))</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8" spans="1:66" ht="15.75" customHeight="1">
      <c r="A1928" s="90" t="str">
        <f>IF('S.D.PASTE SHEET'!A1928="","",'S.D.PASTE SHEET'!A1928)</f>
        <v/>
      </c>
      <c s="90" t="str">
        <f>IF('S.D.PASTE SHEET'!B1928="","",'S.D.PASTE SHEET'!B1928)</f>
        <v/>
      </c>
      <c s="90" t="str">
        <f>IF('S.D.PASTE SHEET'!C1928="","",'S.D.PASTE SHEET'!C1928)</f>
        <v/>
      </c>
      <c s="91" t="str">
        <f>IF('S.D.PASTE SHEET'!D1928="","",'S.D.PASTE SHEET'!D1928)</f>
        <v/>
      </c>
      <c s="90" t="str">
        <f>IF('S.D.PASTE SHEET'!E1928="","",UPPER('S.D.PASTE SHEET'!E1928))</f>
        <v/>
      </c>
      <c s="90" t="str">
        <f>IF('S.D.PASTE SHEET'!F1928="","",'S.D.PASTE SHEET'!F1928)</f>
        <v/>
      </c>
      <c s="90" t="str">
        <f>IF('S.D.PASTE SHEET'!G1928="","",UPPER('S.D.PASTE SHEET'!G1928))</f>
        <v/>
      </c>
      <c s="90" t="str">
        <f>IF('S.D.PASTE SHEET'!H1928="","",UPPER('S.D.PASTE SHEET'!H1928))</f>
        <v/>
      </c>
      <c s="90" t="str">
        <f>IF('S.D.PASTE SHEET'!I1928="","",'S.D.PASTE SHEET'!I1928)</f>
        <v/>
      </c>
      <c s="91" t="str">
        <f>IF('S.D.PASTE SHEET'!J1928="","",'S.D.PASTE SHEET'!J1928)</f>
        <v/>
      </c>
      <c s="90" t="str">
        <f>IF('S.D.PASTE SHEET'!K1928="","",'S.D.PASTE SHEET'!K1928)</f>
        <v/>
      </c>
      <c s="90" t="str">
        <f>IF('S.D.PASTE SHEET'!L1928="","",'S.D.PASTE SHEET'!L1928)</f>
        <v/>
      </c>
      <c s="90" t="str">
        <f>IF('S.D.PASTE SHEET'!M1928="","",'S.D.PASTE SHEET'!M1928)</f>
        <v/>
      </c>
      <c s="90" t="str">
        <f>IF('S.D.PASTE SHEET'!N1928="","",'S.D.PASTE SHEET'!N1928)</f>
        <v/>
      </c>
      <c s="90" t="str">
        <f>IF('S.D.PASTE SHEET'!O1928="","",'S.D.PASTE SHEET'!O1928)</f>
        <v/>
      </c>
      <c s="90" t="str">
        <f>IF('S.D.PASTE SHEET'!P1928="","",'S.D.PASTE SHEET'!P1928)</f>
        <v/>
      </c>
      <c s="90" t="str">
        <f>IF('S.D.PASTE SHEET'!Q1928="","",'S.D.PASTE SHEET'!Q1928)</f>
        <v/>
      </c>
      <c s="90" t="str">
        <f>IF('S.D.PASTE SHEET'!R1928="","",'S.D.PASTE SHEET'!R1928)</f>
        <v/>
      </c>
      <c s="90" t="str">
        <f>IF('S.D.PASTE SHEET'!S1928="","",'S.D.PASTE SHEET'!S1928)</f>
        <v/>
      </c>
      <c s="90" t="str">
        <f>IF('S.D.PASTE SHEET'!T1928="","",'S.D.PASTE SHEET'!T1928)</f>
        <v/>
      </c>
      <c s="90" t="str">
        <f>IF('S.D.PASTE SHEET'!U1928="","",'S.D.PASTE SHEET'!U1928)</f>
        <v/>
      </c>
      <c s="90" t="str">
        <f>IF('S.D.PASTE SHEET'!V1928="","",'S.D.PASTE SHEET'!V1928)</f>
        <v/>
      </c>
      <c s="90" t="str">
        <f>IF('S.D.PASTE SHEET'!W1928="","",'S.D.PASTE SHEET'!W1928)</f>
        <v/>
      </c>
      <c s="90" t="str">
        <f>IF('S.D.PASTE SHEET'!X1928="","",'S.D.PASTE SHEET'!X1928)</f>
        <v/>
      </c>
      <c s="90" t="str">
        <f>IF('S.D.PASTE SHEET'!Y1928="","",'S.D.PASTE SHEET'!Y1928)</f>
        <v/>
      </c>
      <c s="90" t="str">
        <f>IF('S.D.PASTE SHEET'!Z1928="","",'S.D.PASTE SHEET'!Z1928)</f>
        <v/>
      </c>
      <c s="90" t="str">
        <f>IF('S.D.PASTE SHEET'!AA1928="","",'S.D.PASTE SHEET'!AA1928)</f>
        <v/>
      </c>
      <c s="90" t="str">
        <f>IF('S.D.PASTE SHEET'!AB1928="","",'S.D.PASTE SHEET'!AB1928)</f>
        <v/>
      </c>
      <c s="90" t="str">
        <f>IF('S.D.PASTE SHEET'!AC1928="","",'S.D.PASTE SHEET'!AC1928)</f>
        <v/>
      </c>
      <c s="90" t="str">
        <f>IF('S.D.PASTE SHEET'!AD1928="","",'S.D.PASTE SHEET'!AD1928)</f>
        <v/>
      </c>
      <c s="34"/>
      <c s="32" t="str">
        <f>IF(AK1928="","",IF(AK1928&gt;0,COUNT($AG$2:AG1928),""))</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8" s="32" t="str">
        <f>IF(BC1928="","",IF(BC1928&gt;0,COUNT($AY$2:AY1928),""))</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29" spans="1:66" ht="15.75" customHeight="1">
      <c r="A1929" s="90" t="str">
        <f>IF('S.D.PASTE SHEET'!A1929="","",'S.D.PASTE SHEET'!A1929)</f>
        <v/>
      </c>
      <c s="90" t="str">
        <f>IF('S.D.PASTE SHEET'!B1929="","",'S.D.PASTE SHEET'!B1929)</f>
        <v/>
      </c>
      <c s="90" t="str">
        <f>IF('S.D.PASTE SHEET'!C1929="","",'S.D.PASTE SHEET'!C1929)</f>
        <v/>
      </c>
      <c s="91" t="str">
        <f>IF('S.D.PASTE SHEET'!D1929="","",'S.D.PASTE SHEET'!D1929)</f>
        <v/>
      </c>
      <c s="90" t="str">
        <f>IF('S.D.PASTE SHEET'!E1929="","",UPPER('S.D.PASTE SHEET'!E1929))</f>
        <v/>
      </c>
      <c s="90" t="str">
        <f>IF('S.D.PASTE SHEET'!F1929="","",'S.D.PASTE SHEET'!F1929)</f>
        <v/>
      </c>
      <c s="90" t="str">
        <f>IF('S.D.PASTE SHEET'!G1929="","",UPPER('S.D.PASTE SHEET'!G1929))</f>
        <v/>
      </c>
      <c s="90" t="str">
        <f>IF('S.D.PASTE SHEET'!H1929="","",UPPER('S.D.PASTE SHEET'!H1929))</f>
        <v/>
      </c>
      <c s="90" t="str">
        <f>IF('S.D.PASTE SHEET'!I1929="","",'S.D.PASTE SHEET'!I1929)</f>
        <v/>
      </c>
      <c s="91" t="str">
        <f>IF('S.D.PASTE SHEET'!J1929="","",'S.D.PASTE SHEET'!J1929)</f>
        <v/>
      </c>
      <c s="90" t="str">
        <f>IF('S.D.PASTE SHEET'!K1929="","",'S.D.PASTE SHEET'!K1929)</f>
        <v/>
      </c>
      <c s="90" t="str">
        <f>IF('S.D.PASTE SHEET'!L1929="","",'S.D.PASTE SHEET'!L1929)</f>
        <v/>
      </c>
      <c s="90" t="str">
        <f>IF('S.D.PASTE SHEET'!M1929="","",'S.D.PASTE SHEET'!M1929)</f>
        <v/>
      </c>
      <c s="90" t="str">
        <f>IF('S.D.PASTE SHEET'!N1929="","",'S.D.PASTE SHEET'!N1929)</f>
        <v/>
      </c>
      <c s="90" t="str">
        <f>IF('S.D.PASTE SHEET'!O1929="","",'S.D.PASTE SHEET'!O1929)</f>
        <v/>
      </c>
      <c s="90" t="str">
        <f>IF('S.D.PASTE SHEET'!P1929="","",'S.D.PASTE SHEET'!P1929)</f>
        <v/>
      </c>
      <c s="90" t="str">
        <f>IF('S.D.PASTE SHEET'!Q1929="","",'S.D.PASTE SHEET'!Q1929)</f>
        <v/>
      </c>
      <c s="90" t="str">
        <f>IF('S.D.PASTE SHEET'!R1929="","",'S.D.PASTE SHEET'!R1929)</f>
        <v/>
      </c>
      <c s="90" t="str">
        <f>IF('S.D.PASTE SHEET'!S1929="","",'S.D.PASTE SHEET'!S1929)</f>
        <v/>
      </c>
      <c s="90" t="str">
        <f>IF('S.D.PASTE SHEET'!T1929="","",'S.D.PASTE SHEET'!T1929)</f>
        <v/>
      </c>
      <c s="90" t="str">
        <f>IF('S.D.PASTE SHEET'!U1929="","",'S.D.PASTE SHEET'!U1929)</f>
        <v/>
      </c>
      <c s="90" t="str">
        <f>IF('S.D.PASTE SHEET'!V1929="","",'S.D.PASTE SHEET'!V1929)</f>
        <v/>
      </c>
      <c s="90" t="str">
        <f>IF('S.D.PASTE SHEET'!W1929="","",'S.D.PASTE SHEET'!W1929)</f>
        <v/>
      </c>
      <c s="90" t="str">
        <f>IF('S.D.PASTE SHEET'!X1929="","",'S.D.PASTE SHEET'!X1929)</f>
        <v/>
      </c>
      <c s="90" t="str">
        <f>IF('S.D.PASTE SHEET'!Y1929="","",'S.D.PASTE SHEET'!Y1929)</f>
        <v/>
      </c>
      <c s="90" t="str">
        <f>IF('S.D.PASTE SHEET'!Z1929="","",'S.D.PASTE SHEET'!Z1929)</f>
        <v/>
      </c>
      <c s="90" t="str">
        <f>IF('S.D.PASTE SHEET'!AA1929="","",'S.D.PASTE SHEET'!AA1929)</f>
        <v/>
      </c>
      <c s="90" t="str">
        <f>IF('S.D.PASTE SHEET'!AB1929="","",'S.D.PASTE SHEET'!AB1929)</f>
        <v/>
      </c>
      <c s="90" t="str">
        <f>IF('S.D.PASTE SHEET'!AC1929="","",'S.D.PASTE SHEET'!AC1929)</f>
        <v/>
      </c>
      <c s="90" t="str">
        <f>IF('S.D.PASTE SHEET'!AD1929="","",'S.D.PASTE SHEET'!AD1929)</f>
        <v/>
      </c>
      <c s="34"/>
      <c s="32" t="str">
        <f>IF(AK1929="","",IF(AK1929&gt;0,COUNT($AG$2:AG1929),""))</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29" s="32" t="str">
        <f>IF(BC1929="","",IF(BC1929&gt;0,COUNT($AY$2:AY1929),""))</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0" spans="1:66" ht="15.75" customHeight="1">
      <c r="A1930" s="90" t="str">
        <f>IF('S.D.PASTE SHEET'!A1930="","",'S.D.PASTE SHEET'!A1930)</f>
        <v/>
      </c>
      <c s="90" t="str">
        <f>IF('S.D.PASTE SHEET'!B1930="","",'S.D.PASTE SHEET'!B1930)</f>
        <v/>
      </c>
      <c s="90" t="str">
        <f>IF('S.D.PASTE SHEET'!C1930="","",'S.D.PASTE SHEET'!C1930)</f>
        <v/>
      </c>
      <c s="91" t="str">
        <f>IF('S.D.PASTE SHEET'!D1930="","",'S.D.PASTE SHEET'!D1930)</f>
        <v/>
      </c>
      <c s="90" t="str">
        <f>IF('S.D.PASTE SHEET'!E1930="","",UPPER('S.D.PASTE SHEET'!E1930))</f>
        <v/>
      </c>
      <c s="90" t="str">
        <f>IF('S.D.PASTE SHEET'!F1930="","",'S.D.PASTE SHEET'!F1930)</f>
        <v/>
      </c>
      <c s="90" t="str">
        <f>IF('S.D.PASTE SHEET'!G1930="","",UPPER('S.D.PASTE SHEET'!G1930))</f>
        <v/>
      </c>
      <c s="90" t="str">
        <f>IF('S.D.PASTE SHEET'!H1930="","",UPPER('S.D.PASTE SHEET'!H1930))</f>
        <v/>
      </c>
      <c s="90" t="str">
        <f>IF('S.D.PASTE SHEET'!I1930="","",'S.D.PASTE SHEET'!I1930)</f>
        <v/>
      </c>
      <c s="91" t="str">
        <f>IF('S.D.PASTE SHEET'!J1930="","",'S.D.PASTE SHEET'!J1930)</f>
        <v/>
      </c>
      <c s="90" t="str">
        <f>IF('S.D.PASTE SHEET'!K1930="","",'S.D.PASTE SHEET'!K1930)</f>
        <v/>
      </c>
      <c s="90" t="str">
        <f>IF('S.D.PASTE SHEET'!L1930="","",'S.D.PASTE SHEET'!L1930)</f>
        <v/>
      </c>
      <c s="90" t="str">
        <f>IF('S.D.PASTE SHEET'!M1930="","",'S.D.PASTE SHEET'!M1930)</f>
        <v/>
      </c>
      <c s="90" t="str">
        <f>IF('S.D.PASTE SHEET'!N1930="","",'S.D.PASTE SHEET'!N1930)</f>
        <v/>
      </c>
      <c s="90" t="str">
        <f>IF('S.D.PASTE SHEET'!O1930="","",'S.D.PASTE SHEET'!O1930)</f>
        <v/>
      </c>
      <c s="90" t="str">
        <f>IF('S.D.PASTE SHEET'!P1930="","",'S.D.PASTE SHEET'!P1930)</f>
        <v/>
      </c>
      <c s="90" t="str">
        <f>IF('S.D.PASTE SHEET'!Q1930="","",'S.D.PASTE SHEET'!Q1930)</f>
        <v/>
      </c>
      <c s="90" t="str">
        <f>IF('S.D.PASTE SHEET'!R1930="","",'S.D.PASTE SHEET'!R1930)</f>
        <v/>
      </c>
      <c s="90" t="str">
        <f>IF('S.D.PASTE SHEET'!S1930="","",'S.D.PASTE SHEET'!S1930)</f>
        <v/>
      </c>
      <c s="90" t="str">
        <f>IF('S.D.PASTE SHEET'!T1930="","",'S.D.PASTE SHEET'!T1930)</f>
        <v/>
      </c>
      <c s="90" t="str">
        <f>IF('S.D.PASTE SHEET'!U1930="","",'S.D.PASTE SHEET'!U1930)</f>
        <v/>
      </c>
      <c s="90" t="str">
        <f>IF('S.D.PASTE SHEET'!V1930="","",'S.D.PASTE SHEET'!V1930)</f>
        <v/>
      </c>
      <c s="90" t="str">
        <f>IF('S.D.PASTE SHEET'!W1930="","",'S.D.PASTE SHEET'!W1930)</f>
        <v/>
      </c>
      <c s="90" t="str">
        <f>IF('S.D.PASTE SHEET'!X1930="","",'S.D.PASTE SHEET'!X1930)</f>
        <v/>
      </c>
      <c s="90" t="str">
        <f>IF('S.D.PASTE SHEET'!Y1930="","",'S.D.PASTE SHEET'!Y1930)</f>
        <v/>
      </c>
      <c s="90" t="str">
        <f>IF('S.D.PASTE SHEET'!Z1930="","",'S.D.PASTE SHEET'!Z1930)</f>
        <v/>
      </c>
      <c s="90" t="str">
        <f>IF('S.D.PASTE SHEET'!AA1930="","",'S.D.PASTE SHEET'!AA1930)</f>
        <v/>
      </c>
      <c s="90" t="str">
        <f>IF('S.D.PASTE SHEET'!AB1930="","",'S.D.PASTE SHEET'!AB1930)</f>
        <v/>
      </c>
      <c s="90" t="str">
        <f>IF('S.D.PASTE SHEET'!AC1930="","",'S.D.PASTE SHEET'!AC1930)</f>
        <v/>
      </c>
      <c s="90" t="str">
        <f>IF('S.D.PASTE SHEET'!AD1930="","",'S.D.PASTE SHEET'!AD1930)</f>
        <v/>
      </c>
      <c s="34"/>
      <c s="32" t="str">
        <f>IF(AK1930="","",IF(AK1930&gt;0,COUNT($AG$2:AG1930),""))</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0" s="32" t="str">
        <f>IF(BC1930="","",IF(BC1930&gt;0,COUNT($AY$2:AY1930),""))</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1" spans="1:66" ht="15.75" customHeight="1">
      <c r="A1931" s="90" t="str">
        <f>IF('S.D.PASTE SHEET'!A1931="","",'S.D.PASTE SHEET'!A1931)</f>
        <v/>
      </c>
      <c s="90" t="str">
        <f>IF('S.D.PASTE SHEET'!B1931="","",'S.D.PASTE SHEET'!B1931)</f>
        <v/>
      </c>
      <c s="90" t="str">
        <f>IF('S.D.PASTE SHEET'!C1931="","",'S.D.PASTE SHEET'!C1931)</f>
        <v/>
      </c>
      <c s="91" t="str">
        <f>IF('S.D.PASTE SHEET'!D1931="","",'S.D.PASTE SHEET'!D1931)</f>
        <v/>
      </c>
      <c s="90" t="str">
        <f>IF('S.D.PASTE SHEET'!E1931="","",UPPER('S.D.PASTE SHEET'!E1931))</f>
        <v/>
      </c>
      <c s="90" t="str">
        <f>IF('S.D.PASTE SHEET'!F1931="","",'S.D.PASTE SHEET'!F1931)</f>
        <v/>
      </c>
      <c s="90" t="str">
        <f>IF('S.D.PASTE SHEET'!G1931="","",UPPER('S.D.PASTE SHEET'!G1931))</f>
        <v/>
      </c>
      <c s="90" t="str">
        <f>IF('S.D.PASTE SHEET'!H1931="","",UPPER('S.D.PASTE SHEET'!H1931))</f>
        <v/>
      </c>
      <c s="90" t="str">
        <f>IF('S.D.PASTE SHEET'!I1931="","",'S.D.PASTE SHEET'!I1931)</f>
        <v/>
      </c>
      <c s="91" t="str">
        <f>IF('S.D.PASTE SHEET'!J1931="","",'S.D.PASTE SHEET'!J1931)</f>
        <v/>
      </c>
      <c s="90" t="str">
        <f>IF('S.D.PASTE SHEET'!K1931="","",'S.D.PASTE SHEET'!K1931)</f>
        <v/>
      </c>
      <c s="90" t="str">
        <f>IF('S.D.PASTE SHEET'!L1931="","",'S.D.PASTE SHEET'!L1931)</f>
        <v/>
      </c>
      <c s="90" t="str">
        <f>IF('S.D.PASTE SHEET'!M1931="","",'S.D.PASTE SHEET'!M1931)</f>
        <v/>
      </c>
      <c s="90" t="str">
        <f>IF('S.D.PASTE SHEET'!N1931="","",'S.D.PASTE SHEET'!N1931)</f>
        <v/>
      </c>
      <c s="90" t="str">
        <f>IF('S.D.PASTE SHEET'!O1931="","",'S.D.PASTE SHEET'!O1931)</f>
        <v/>
      </c>
      <c s="90" t="str">
        <f>IF('S.D.PASTE SHEET'!P1931="","",'S.D.PASTE SHEET'!P1931)</f>
        <v/>
      </c>
      <c s="90" t="str">
        <f>IF('S.D.PASTE SHEET'!Q1931="","",'S.D.PASTE SHEET'!Q1931)</f>
        <v/>
      </c>
      <c s="90" t="str">
        <f>IF('S.D.PASTE SHEET'!R1931="","",'S.D.PASTE SHEET'!R1931)</f>
        <v/>
      </c>
      <c s="90" t="str">
        <f>IF('S.D.PASTE SHEET'!S1931="","",'S.D.PASTE SHEET'!S1931)</f>
        <v/>
      </c>
      <c s="90" t="str">
        <f>IF('S.D.PASTE SHEET'!T1931="","",'S.D.PASTE SHEET'!T1931)</f>
        <v/>
      </c>
      <c s="90" t="str">
        <f>IF('S.D.PASTE SHEET'!U1931="","",'S.D.PASTE SHEET'!U1931)</f>
        <v/>
      </c>
      <c s="90" t="str">
        <f>IF('S.D.PASTE SHEET'!V1931="","",'S.D.PASTE SHEET'!V1931)</f>
        <v/>
      </c>
      <c s="90" t="str">
        <f>IF('S.D.PASTE SHEET'!W1931="","",'S.D.PASTE SHEET'!W1931)</f>
        <v/>
      </c>
      <c s="90" t="str">
        <f>IF('S.D.PASTE SHEET'!X1931="","",'S.D.PASTE SHEET'!X1931)</f>
        <v/>
      </c>
      <c s="90" t="str">
        <f>IF('S.D.PASTE SHEET'!Y1931="","",'S.D.PASTE SHEET'!Y1931)</f>
        <v/>
      </c>
      <c s="90" t="str">
        <f>IF('S.D.PASTE SHEET'!Z1931="","",'S.D.PASTE SHEET'!Z1931)</f>
        <v/>
      </c>
      <c s="90" t="str">
        <f>IF('S.D.PASTE SHEET'!AA1931="","",'S.D.PASTE SHEET'!AA1931)</f>
        <v/>
      </c>
      <c s="90" t="str">
        <f>IF('S.D.PASTE SHEET'!AB1931="","",'S.D.PASTE SHEET'!AB1931)</f>
        <v/>
      </c>
      <c s="90" t="str">
        <f>IF('S.D.PASTE SHEET'!AC1931="","",'S.D.PASTE SHEET'!AC1931)</f>
        <v/>
      </c>
      <c s="90" t="str">
        <f>IF('S.D.PASTE SHEET'!AD1931="","",'S.D.PASTE SHEET'!AD1931)</f>
        <v/>
      </c>
      <c s="34"/>
      <c s="32" t="str">
        <f>IF(AK1931="","",IF(AK1931&gt;0,COUNT($AG$2:AG1931),""))</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1" s="32" t="str">
        <f>IF(BC1931="","",IF(BC1931&gt;0,COUNT($AY$2:AY1931),""))</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2" spans="1:66" ht="15.75" customHeight="1">
      <c r="A1932" s="90" t="str">
        <f>IF('S.D.PASTE SHEET'!A1932="","",'S.D.PASTE SHEET'!A1932)</f>
        <v/>
      </c>
      <c s="90" t="str">
        <f>IF('S.D.PASTE SHEET'!B1932="","",'S.D.PASTE SHEET'!B1932)</f>
        <v/>
      </c>
      <c s="90" t="str">
        <f>IF('S.D.PASTE SHEET'!C1932="","",'S.D.PASTE SHEET'!C1932)</f>
        <v/>
      </c>
      <c s="91" t="str">
        <f>IF('S.D.PASTE SHEET'!D1932="","",'S.D.PASTE SHEET'!D1932)</f>
        <v/>
      </c>
      <c s="90" t="str">
        <f>IF('S.D.PASTE SHEET'!E1932="","",UPPER('S.D.PASTE SHEET'!E1932))</f>
        <v/>
      </c>
      <c s="90" t="str">
        <f>IF('S.D.PASTE SHEET'!F1932="","",'S.D.PASTE SHEET'!F1932)</f>
        <v/>
      </c>
      <c s="90" t="str">
        <f>IF('S.D.PASTE SHEET'!G1932="","",UPPER('S.D.PASTE SHEET'!G1932))</f>
        <v/>
      </c>
      <c s="90" t="str">
        <f>IF('S.D.PASTE SHEET'!H1932="","",UPPER('S.D.PASTE SHEET'!H1932))</f>
        <v/>
      </c>
      <c s="90" t="str">
        <f>IF('S.D.PASTE SHEET'!I1932="","",'S.D.PASTE SHEET'!I1932)</f>
        <v/>
      </c>
      <c s="91" t="str">
        <f>IF('S.D.PASTE SHEET'!J1932="","",'S.D.PASTE SHEET'!J1932)</f>
        <v/>
      </c>
      <c s="90" t="str">
        <f>IF('S.D.PASTE SHEET'!K1932="","",'S.D.PASTE SHEET'!K1932)</f>
        <v/>
      </c>
      <c s="90" t="str">
        <f>IF('S.D.PASTE SHEET'!L1932="","",'S.D.PASTE SHEET'!L1932)</f>
        <v/>
      </c>
      <c s="90" t="str">
        <f>IF('S.D.PASTE SHEET'!M1932="","",'S.D.PASTE SHEET'!M1932)</f>
        <v/>
      </c>
      <c s="90" t="str">
        <f>IF('S.D.PASTE SHEET'!N1932="","",'S.D.PASTE SHEET'!N1932)</f>
        <v/>
      </c>
      <c s="90" t="str">
        <f>IF('S.D.PASTE SHEET'!O1932="","",'S.D.PASTE SHEET'!O1932)</f>
        <v/>
      </c>
      <c s="90" t="str">
        <f>IF('S.D.PASTE SHEET'!P1932="","",'S.D.PASTE SHEET'!P1932)</f>
        <v/>
      </c>
      <c s="90" t="str">
        <f>IF('S.D.PASTE SHEET'!Q1932="","",'S.D.PASTE SHEET'!Q1932)</f>
        <v/>
      </c>
      <c s="90" t="str">
        <f>IF('S.D.PASTE SHEET'!R1932="","",'S.D.PASTE SHEET'!R1932)</f>
        <v/>
      </c>
      <c s="90" t="str">
        <f>IF('S.D.PASTE SHEET'!S1932="","",'S.D.PASTE SHEET'!S1932)</f>
        <v/>
      </c>
      <c s="90" t="str">
        <f>IF('S.D.PASTE SHEET'!T1932="","",'S.D.PASTE SHEET'!T1932)</f>
        <v/>
      </c>
      <c s="90" t="str">
        <f>IF('S.D.PASTE SHEET'!U1932="","",'S.D.PASTE SHEET'!U1932)</f>
        <v/>
      </c>
      <c s="90" t="str">
        <f>IF('S.D.PASTE SHEET'!V1932="","",'S.D.PASTE SHEET'!V1932)</f>
        <v/>
      </c>
      <c s="90" t="str">
        <f>IF('S.D.PASTE SHEET'!W1932="","",'S.D.PASTE SHEET'!W1932)</f>
        <v/>
      </c>
      <c s="90" t="str">
        <f>IF('S.D.PASTE SHEET'!X1932="","",'S.D.PASTE SHEET'!X1932)</f>
        <v/>
      </c>
      <c s="90" t="str">
        <f>IF('S.D.PASTE SHEET'!Y1932="","",'S.D.PASTE SHEET'!Y1932)</f>
        <v/>
      </c>
      <c s="90" t="str">
        <f>IF('S.D.PASTE SHEET'!Z1932="","",'S.D.PASTE SHEET'!Z1932)</f>
        <v/>
      </c>
      <c s="90" t="str">
        <f>IF('S.D.PASTE SHEET'!AA1932="","",'S.D.PASTE SHEET'!AA1932)</f>
        <v/>
      </c>
      <c s="90" t="str">
        <f>IF('S.D.PASTE SHEET'!AB1932="","",'S.D.PASTE SHEET'!AB1932)</f>
        <v/>
      </c>
      <c s="90" t="str">
        <f>IF('S.D.PASTE SHEET'!AC1932="","",'S.D.PASTE SHEET'!AC1932)</f>
        <v/>
      </c>
      <c s="90" t="str">
        <f>IF('S.D.PASTE SHEET'!AD1932="","",'S.D.PASTE SHEET'!AD1932)</f>
        <v/>
      </c>
      <c s="34"/>
      <c s="32" t="str">
        <f>IF(AK1932="","",IF(AK1932&gt;0,COUNT($AG$2:AG1932),""))</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2" s="32" t="str">
        <f>IF(BC1932="","",IF(BC1932&gt;0,COUNT($AY$2:AY1932),""))</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3" spans="1:66" ht="15.75" customHeight="1">
      <c r="A1933" s="90" t="str">
        <f>IF('S.D.PASTE SHEET'!A1933="","",'S.D.PASTE SHEET'!A1933)</f>
        <v/>
      </c>
      <c s="90" t="str">
        <f>IF('S.D.PASTE SHEET'!B1933="","",'S.D.PASTE SHEET'!B1933)</f>
        <v/>
      </c>
      <c s="90" t="str">
        <f>IF('S.D.PASTE SHEET'!C1933="","",'S.D.PASTE SHEET'!C1933)</f>
        <v/>
      </c>
      <c s="91" t="str">
        <f>IF('S.D.PASTE SHEET'!D1933="","",'S.D.PASTE SHEET'!D1933)</f>
        <v/>
      </c>
      <c s="90" t="str">
        <f>IF('S.D.PASTE SHEET'!E1933="","",UPPER('S.D.PASTE SHEET'!E1933))</f>
        <v/>
      </c>
      <c s="90" t="str">
        <f>IF('S.D.PASTE SHEET'!F1933="","",'S.D.PASTE SHEET'!F1933)</f>
        <v/>
      </c>
      <c s="90" t="str">
        <f>IF('S.D.PASTE SHEET'!G1933="","",UPPER('S.D.PASTE SHEET'!G1933))</f>
        <v/>
      </c>
      <c s="90" t="str">
        <f>IF('S.D.PASTE SHEET'!H1933="","",UPPER('S.D.PASTE SHEET'!H1933))</f>
        <v/>
      </c>
      <c s="90" t="str">
        <f>IF('S.D.PASTE SHEET'!I1933="","",'S.D.PASTE SHEET'!I1933)</f>
        <v/>
      </c>
      <c s="91" t="str">
        <f>IF('S.D.PASTE SHEET'!J1933="","",'S.D.PASTE SHEET'!J1933)</f>
        <v/>
      </c>
      <c s="90" t="str">
        <f>IF('S.D.PASTE SHEET'!K1933="","",'S.D.PASTE SHEET'!K1933)</f>
        <v/>
      </c>
      <c s="90" t="str">
        <f>IF('S.D.PASTE SHEET'!L1933="","",'S.D.PASTE SHEET'!L1933)</f>
        <v/>
      </c>
      <c s="90" t="str">
        <f>IF('S.D.PASTE SHEET'!M1933="","",'S.D.PASTE SHEET'!M1933)</f>
        <v/>
      </c>
      <c s="90" t="str">
        <f>IF('S.D.PASTE SHEET'!N1933="","",'S.D.PASTE SHEET'!N1933)</f>
        <v/>
      </c>
      <c s="90" t="str">
        <f>IF('S.D.PASTE SHEET'!O1933="","",'S.D.PASTE SHEET'!O1933)</f>
        <v/>
      </c>
      <c s="90" t="str">
        <f>IF('S.D.PASTE SHEET'!P1933="","",'S.D.PASTE SHEET'!P1933)</f>
        <v/>
      </c>
      <c s="90" t="str">
        <f>IF('S.D.PASTE SHEET'!Q1933="","",'S.D.PASTE SHEET'!Q1933)</f>
        <v/>
      </c>
      <c s="90" t="str">
        <f>IF('S.D.PASTE SHEET'!R1933="","",'S.D.PASTE SHEET'!R1933)</f>
        <v/>
      </c>
      <c s="90" t="str">
        <f>IF('S.D.PASTE SHEET'!S1933="","",'S.D.PASTE SHEET'!S1933)</f>
        <v/>
      </c>
      <c s="90" t="str">
        <f>IF('S.D.PASTE SHEET'!T1933="","",'S.D.PASTE SHEET'!T1933)</f>
        <v/>
      </c>
      <c s="90" t="str">
        <f>IF('S.D.PASTE SHEET'!U1933="","",'S.D.PASTE SHEET'!U1933)</f>
        <v/>
      </c>
      <c s="90" t="str">
        <f>IF('S.D.PASTE SHEET'!V1933="","",'S.D.PASTE SHEET'!V1933)</f>
        <v/>
      </c>
      <c s="90" t="str">
        <f>IF('S.D.PASTE SHEET'!W1933="","",'S.D.PASTE SHEET'!W1933)</f>
        <v/>
      </c>
      <c s="90" t="str">
        <f>IF('S.D.PASTE SHEET'!X1933="","",'S.D.PASTE SHEET'!X1933)</f>
        <v/>
      </c>
      <c s="90" t="str">
        <f>IF('S.D.PASTE SHEET'!Y1933="","",'S.D.PASTE SHEET'!Y1933)</f>
        <v/>
      </c>
      <c s="90" t="str">
        <f>IF('S.D.PASTE SHEET'!Z1933="","",'S.D.PASTE SHEET'!Z1933)</f>
        <v/>
      </c>
      <c s="90" t="str">
        <f>IF('S.D.PASTE SHEET'!AA1933="","",'S.D.PASTE SHEET'!AA1933)</f>
        <v/>
      </c>
      <c s="90" t="str">
        <f>IF('S.D.PASTE SHEET'!AB1933="","",'S.D.PASTE SHEET'!AB1933)</f>
        <v/>
      </c>
      <c s="90" t="str">
        <f>IF('S.D.PASTE SHEET'!AC1933="","",'S.D.PASTE SHEET'!AC1933)</f>
        <v/>
      </c>
      <c s="90" t="str">
        <f>IF('S.D.PASTE SHEET'!AD1933="","",'S.D.PASTE SHEET'!AD1933)</f>
        <v/>
      </c>
      <c s="34"/>
      <c s="32" t="str">
        <f>IF(AK1933="","",IF(AK1933&gt;0,COUNT($AG$2:AG1933),""))</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3" s="32" t="str">
        <f>IF(BC1933="","",IF(BC1933&gt;0,COUNT($AY$2:AY1933),""))</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4" spans="1:66" ht="15.75" customHeight="1">
      <c r="A1934" s="90" t="str">
        <f>IF('S.D.PASTE SHEET'!A1934="","",'S.D.PASTE SHEET'!A1934)</f>
        <v/>
      </c>
      <c s="90" t="str">
        <f>IF('S.D.PASTE SHEET'!B1934="","",'S.D.PASTE SHEET'!B1934)</f>
        <v/>
      </c>
      <c s="90" t="str">
        <f>IF('S.D.PASTE SHEET'!C1934="","",'S.D.PASTE SHEET'!C1934)</f>
        <v/>
      </c>
      <c s="91" t="str">
        <f>IF('S.D.PASTE SHEET'!D1934="","",'S.D.PASTE SHEET'!D1934)</f>
        <v/>
      </c>
      <c s="90" t="str">
        <f>IF('S.D.PASTE SHEET'!E1934="","",UPPER('S.D.PASTE SHEET'!E1934))</f>
        <v/>
      </c>
      <c s="90" t="str">
        <f>IF('S.D.PASTE SHEET'!F1934="","",'S.D.PASTE SHEET'!F1934)</f>
        <v/>
      </c>
      <c s="90" t="str">
        <f>IF('S.D.PASTE SHEET'!G1934="","",UPPER('S.D.PASTE SHEET'!G1934))</f>
        <v/>
      </c>
      <c s="90" t="str">
        <f>IF('S.D.PASTE SHEET'!H1934="","",UPPER('S.D.PASTE SHEET'!H1934))</f>
        <v/>
      </c>
      <c s="90" t="str">
        <f>IF('S.D.PASTE SHEET'!I1934="","",'S.D.PASTE SHEET'!I1934)</f>
        <v/>
      </c>
      <c s="91" t="str">
        <f>IF('S.D.PASTE SHEET'!J1934="","",'S.D.PASTE SHEET'!J1934)</f>
        <v/>
      </c>
      <c s="90" t="str">
        <f>IF('S.D.PASTE SHEET'!K1934="","",'S.D.PASTE SHEET'!K1934)</f>
        <v/>
      </c>
      <c s="90" t="str">
        <f>IF('S.D.PASTE SHEET'!L1934="","",'S.D.PASTE SHEET'!L1934)</f>
        <v/>
      </c>
      <c s="90" t="str">
        <f>IF('S.D.PASTE SHEET'!M1934="","",'S.D.PASTE SHEET'!M1934)</f>
        <v/>
      </c>
      <c s="90" t="str">
        <f>IF('S.D.PASTE SHEET'!N1934="","",'S.D.PASTE SHEET'!N1934)</f>
        <v/>
      </c>
      <c s="90" t="str">
        <f>IF('S.D.PASTE SHEET'!O1934="","",'S.D.PASTE SHEET'!O1934)</f>
        <v/>
      </c>
      <c s="90" t="str">
        <f>IF('S.D.PASTE SHEET'!P1934="","",'S.D.PASTE SHEET'!P1934)</f>
        <v/>
      </c>
      <c s="90" t="str">
        <f>IF('S.D.PASTE SHEET'!Q1934="","",'S.D.PASTE SHEET'!Q1934)</f>
        <v/>
      </c>
      <c s="90" t="str">
        <f>IF('S.D.PASTE SHEET'!R1934="","",'S.D.PASTE SHEET'!R1934)</f>
        <v/>
      </c>
      <c s="90" t="str">
        <f>IF('S.D.PASTE SHEET'!S1934="","",'S.D.PASTE SHEET'!S1934)</f>
        <v/>
      </c>
      <c s="90" t="str">
        <f>IF('S.D.PASTE SHEET'!T1934="","",'S.D.PASTE SHEET'!T1934)</f>
        <v/>
      </c>
      <c s="90" t="str">
        <f>IF('S.D.PASTE SHEET'!U1934="","",'S.D.PASTE SHEET'!U1934)</f>
        <v/>
      </c>
      <c s="90" t="str">
        <f>IF('S.D.PASTE SHEET'!V1934="","",'S.D.PASTE SHEET'!V1934)</f>
        <v/>
      </c>
      <c s="90" t="str">
        <f>IF('S.D.PASTE SHEET'!W1934="","",'S.D.PASTE SHEET'!W1934)</f>
        <v/>
      </c>
      <c s="90" t="str">
        <f>IF('S.D.PASTE SHEET'!X1934="","",'S.D.PASTE SHEET'!X1934)</f>
        <v/>
      </c>
      <c s="90" t="str">
        <f>IF('S.D.PASTE SHEET'!Y1934="","",'S.D.PASTE SHEET'!Y1934)</f>
        <v/>
      </c>
      <c s="90" t="str">
        <f>IF('S.D.PASTE SHEET'!Z1934="","",'S.D.PASTE SHEET'!Z1934)</f>
        <v/>
      </c>
      <c s="90" t="str">
        <f>IF('S.D.PASTE SHEET'!AA1934="","",'S.D.PASTE SHEET'!AA1934)</f>
        <v/>
      </c>
      <c s="90" t="str">
        <f>IF('S.D.PASTE SHEET'!AB1934="","",'S.D.PASTE SHEET'!AB1934)</f>
        <v/>
      </c>
      <c s="90" t="str">
        <f>IF('S.D.PASTE SHEET'!AC1934="","",'S.D.PASTE SHEET'!AC1934)</f>
        <v/>
      </c>
      <c s="90" t="str">
        <f>IF('S.D.PASTE SHEET'!AD1934="","",'S.D.PASTE SHEET'!AD1934)</f>
        <v/>
      </c>
      <c s="34"/>
      <c s="32" t="str">
        <f>IF(AK1934="","",IF(AK1934&gt;0,COUNT($AG$2:AG1934),""))</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4" s="32" t="str">
        <f>IF(BC1934="","",IF(BC1934&gt;0,COUNT($AY$2:AY1934),""))</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5" spans="1:66" ht="15.75" customHeight="1">
      <c r="A1935" s="90" t="str">
        <f>IF('S.D.PASTE SHEET'!A1935="","",'S.D.PASTE SHEET'!A1935)</f>
        <v/>
      </c>
      <c s="90" t="str">
        <f>IF('S.D.PASTE SHEET'!B1935="","",'S.D.PASTE SHEET'!B1935)</f>
        <v/>
      </c>
      <c s="90" t="str">
        <f>IF('S.D.PASTE SHEET'!C1935="","",'S.D.PASTE SHEET'!C1935)</f>
        <v/>
      </c>
      <c s="91" t="str">
        <f>IF('S.D.PASTE SHEET'!D1935="","",'S.D.PASTE SHEET'!D1935)</f>
        <v/>
      </c>
      <c s="90" t="str">
        <f>IF('S.D.PASTE SHEET'!E1935="","",UPPER('S.D.PASTE SHEET'!E1935))</f>
        <v/>
      </c>
      <c s="90" t="str">
        <f>IF('S.D.PASTE SHEET'!F1935="","",'S.D.PASTE SHEET'!F1935)</f>
        <v/>
      </c>
      <c s="90" t="str">
        <f>IF('S.D.PASTE SHEET'!G1935="","",UPPER('S.D.PASTE SHEET'!G1935))</f>
        <v/>
      </c>
      <c s="90" t="str">
        <f>IF('S.D.PASTE SHEET'!H1935="","",UPPER('S.D.PASTE SHEET'!H1935))</f>
        <v/>
      </c>
      <c s="90" t="str">
        <f>IF('S.D.PASTE SHEET'!I1935="","",'S.D.PASTE SHEET'!I1935)</f>
        <v/>
      </c>
      <c s="91" t="str">
        <f>IF('S.D.PASTE SHEET'!J1935="","",'S.D.PASTE SHEET'!J1935)</f>
        <v/>
      </c>
      <c s="90" t="str">
        <f>IF('S.D.PASTE SHEET'!K1935="","",'S.D.PASTE SHEET'!K1935)</f>
        <v/>
      </c>
      <c s="90" t="str">
        <f>IF('S.D.PASTE SHEET'!L1935="","",'S.D.PASTE SHEET'!L1935)</f>
        <v/>
      </c>
      <c s="90" t="str">
        <f>IF('S.D.PASTE SHEET'!M1935="","",'S.D.PASTE SHEET'!M1935)</f>
        <v/>
      </c>
      <c s="90" t="str">
        <f>IF('S.D.PASTE SHEET'!N1935="","",'S.D.PASTE SHEET'!N1935)</f>
        <v/>
      </c>
      <c s="90" t="str">
        <f>IF('S.D.PASTE SHEET'!O1935="","",'S.D.PASTE SHEET'!O1935)</f>
        <v/>
      </c>
      <c s="90" t="str">
        <f>IF('S.D.PASTE SHEET'!P1935="","",'S.D.PASTE SHEET'!P1935)</f>
        <v/>
      </c>
      <c s="90" t="str">
        <f>IF('S.D.PASTE SHEET'!Q1935="","",'S.D.PASTE SHEET'!Q1935)</f>
        <v/>
      </c>
      <c s="90" t="str">
        <f>IF('S.D.PASTE SHEET'!R1935="","",'S.D.PASTE SHEET'!R1935)</f>
        <v/>
      </c>
      <c s="90" t="str">
        <f>IF('S.D.PASTE SHEET'!S1935="","",'S.D.PASTE SHEET'!S1935)</f>
        <v/>
      </c>
      <c s="90" t="str">
        <f>IF('S.D.PASTE SHEET'!T1935="","",'S.D.PASTE SHEET'!T1935)</f>
        <v/>
      </c>
      <c s="90" t="str">
        <f>IF('S.D.PASTE SHEET'!U1935="","",'S.D.PASTE SHEET'!U1935)</f>
        <v/>
      </c>
      <c s="90" t="str">
        <f>IF('S.D.PASTE SHEET'!V1935="","",'S.D.PASTE SHEET'!V1935)</f>
        <v/>
      </c>
      <c s="90" t="str">
        <f>IF('S.D.PASTE SHEET'!W1935="","",'S.D.PASTE SHEET'!W1935)</f>
        <v/>
      </c>
      <c s="90" t="str">
        <f>IF('S.D.PASTE SHEET'!X1935="","",'S.D.PASTE SHEET'!X1935)</f>
        <v/>
      </c>
      <c s="90" t="str">
        <f>IF('S.D.PASTE SHEET'!Y1935="","",'S.D.PASTE SHEET'!Y1935)</f>
        <v/>
      </c>
      <c s="90" t="str">
        <f>IF('S.D.PASTE SHEET'!Z1935="","",'S.D.PASTE SHEET'!Z1935)</f>
        <v/>
      </c>
      <c s="90" t="str">
        <f>IF('S.D.PASTE SHEET'!AA1935="","",'S.D.PASTE SHEET'!AA1935)</f>
        <v/>
      </c>
      <c s="90" t="str">
        <f>IF('S.D.PASTE SHEET'!AB1935="","",'S.D.PASTE SHEET'!AB1935)</f>
        <v/>
      </c>
      <c s="90" t="str">
        <f>IF('S.D.PASTE SHEET'!AC1935="","",'S.D.PASTE SHEET'!AC1935)</f>
        <v/>
      </c>
      <c s="90" t="str">
        <f>IF('S.D.PASTE SHEET'!AD1935="","",'S.D.PASTE SHEET'!AD1935)</f>
        <v/>
      </c>
      <c s="34"/>
      <c s="32" t="str">
        <f>IF(AK1935="","",IF(AK1935&gt;0,COUNT($AG$2:AG1935),""))</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5" s="32" t="str">
        <f>IF(BC1935="","",IF(BC1935&gt;0,COUNT($AY$2:AY1935),""))</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6" spans="1:66" ht="15.75" customHeight="1">
      <c r="A1936" s="90" t="str">
        <f>IF('S.D.PASTE SHEET'!A1936="","",'S.D.PASTE SHEET'!A1936)</f>
        <v/>
      </c>
      <c s="90" t="str">
        <f>IF('S.D.PASTE SHEET'!B1936="","",'S.D.PASTE SHEET'!B1936)</f>
        <v/>
      </c>
      <c s="90" t="str">
        <f>IF('S.D.PASTE SHEET'!C1936="","",'S.D.PASTE SHEET'!C1936)</f>
        <v/>
      </c>
      <c s="91" t="str">
        <f>IF('S.D.PASTE SHEET'!D1936="","",'S.D.PASTE SHEET'!D1936)</f>
        <v/>
      </c>
      <c s="90" t="str">
        <f>IF('S.D.PASTE SHEET'!E1936="","",UPPER('S.D.PASTE SHEET'!E1936))</f>
        <v/>
      </c>
      <c s="90" t="str">
        <f>IF('S.D.PASTE SHEET'!F1936="","",'S.D.PASTE SHEET'!F1936)</f>
        <v/>
      </c>
      <c s="90" t="str">
        <f>IF('S.D.PASTE SHEET'!G1936="","",UPPER('S.D.PASTE SHEET'!G1936))</f>
        <v/>
      </c>
      <c s="90" t="str">
        <f>IF('S.D.PASTE SHEET'!H1936="","",UPPER('S.D.PASTE SHEET'!H1936))</f>
        <v/>
      </c>
      <c s="90" t="str">
        <f>IF('S.D.PASTE SHEET'!I1936="","",'S.D.PASTE SHEET'!I1936)</f>
        <v/>
      </c>
      <c s="91" t="str">
        <f>IF('S.D.PASTE SHEET'!J1936="","",'S.D.PASTE SHEET'!J1936)</f>
        <v/>
      </c>
      <c s="90" t="str">
        <f>IF('S.D.PASTE SHEET'!K1936="","",'S.D.PASTE SHEET'!K1936)</f>
        <v/>
      </c>
      <c s="90" t="str">
        <f>IF('S.D.PASTE SHEET'!L1936="","",'S.D.PASTE SHEET'!L1936)</f>
        <v/>
      </c>
      <c s="90" t="str">
        <f>IF('S.D.PASTE SHEET'!M1936="","",'S.D.PASTE SHEET'!M1936)</f>
        <v/>
      </c>
      <c s="90" t="str">
        <f>IF('S.D.PASTE SHEET'!N1936="","",'S.D.PASTE SHEET'!N1936)</f>
        <v/>
      </c>
      <c s="90" t="str">
        <f>IF('S.D.PASTE SHEET'!O1936="","",'S.D.PASTE SHEET'!O1936)</f>
        <v/>
      </c>
      <c s="90" t="str">
        <f>IF('S.D.PASTE SHEET'!P1936="","",'S.D.PASTE SHEET'!P1936)</f>
        <v/>
      </c>
      <c s="90" t="str">
        <f>IF('S.D.PASTE SHEET'!Q1936="","",'S.D.PASTE SHEET'!Q1936)</f>
        <v/>
      </c>
      <c s="90" t="str">
        <f>IF('S.D.PASTE SHEET'!R1936="","",'S.D.PASTE SHEET'!R1936)</f>
        <v/>
      </c>
      <c s="90" t="str">
        <f>IF('S.D.PASTE SHEET'!S1936="","",'S.D.PASTE SHEET'!S1936)</f>
        <v/>
      </c>
      <c s="90" t="str">
        <f>IF('S.D.PASTE SHEET'!T1936="","",'S.D.PASTE SHEET'!T1936)</f>
        <v/>
      </c>
      <c s="90" t="str">
        <f>IF('S.D.PASTE SHEET'!U1936="","",'S.D.PASTE SHEET'!U1936)</f>
        <v/>
      </c>
      <c s="90" t="str">
        <f>IF('S.D.PASTE SHEET'!V1936="","",'S.D.PASTE SHEET'!V1936)</f>
        <v/>
      </c>
      <c s="90" t="str">
        <f>IF('S.D.PASTE SHEET'!W1936="","",'S.D.PASTE SHEET'!W1936)</f>
        <v/>
      </c>
      <c s="90" t="str">
        <f>IF('S.D.PASTE SHEET'!X1936="","",'S.D.PASTE SHEET'!X1936)</f>
        <v/>
      </c>
      <c s="90" t="str">
        <f>IF('S.D.PASTE SHEET'!Y1936="","",'S.D.PASTE SHEET'!Y1936)</f>
        <v/>
      </c>
      <c s="90" t="str">
        <f>IF('S.D.PASTE SHEET'!Z1936="","",'S.D.PASTE SHEET'!Z1936)</f>
        <v/>
      </c>
      <c s="90" t="str">
        <f>IF('S.D.PASTE SHEET'!AA1936="","",'S.D.PASTE SHEET'!AA1936)</f>
        <v/>
      </c>
      <c s="90" t="str">
        <f>IF('S.D.PASTE SHEET'!AB1936="","",'S.D.PASTE SHEET'!AB1936)</f>
        <v/>
      </c>
      <c s="90" t="str">
        <f>IF('S.D.PASTE SHEET'!AC1936="","",'S.D.PASTE SHEET'!AC1936)</f>
        <v/>
      </c>
      <c s="90" t="str">
        <f>IF('S.D.PASTE SHEET'!AD1936="","",'S.D.PASTE SHEET'!AD1936)</f>
        <v/>
      </c>
      <c s="34"/>
      <c s="32" t="str">
        <f>IF(AK1936="","",IF(AK1936&gt;0,COUNT($AG$2:AG1936),""))</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 t="shared" si="271"/>
        <v/>
      </c>
      <c r="AX1936" s="32" t="str">
        <f>IF(BC1936="","",IF(BC1936&gt;0,COUNT($AY$2:AY1936),""))</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7" spans="1:66" ht="15.75" customHeight="1">
      <c r="A1937" s="90" t="str">
        <f>IF('S.D.PASTE SHEET'!A1937="","",'S.D.PASTE SHEET'!A1937)</f>
        <v/>
      </c>
      <c s="90" t="str">
        <f>IF('S.D.PASTE SHEET'!B1937="","",'S.D.PASTE SHEET'!B1937)</f>
        <v/>
      </c>
      <c s="90" t="str">
        <f>IF('S.D.PASTE SHEET'!C1937="","",'S.D.PASTE SHEET'!C1937)</f>
        <v/>
      </c>
      <c s="91" t="str">
        <f>IF('S.D.PASTE SHEET'!D1937="","",'S.D.PASTE SHEET'!D1937)</f>
        <v/>
      </c>
      <c s="90" t="str">
        <f>IF('S.D.PASTE SHEET'!E1937="","",UPPER('S.D.PASTE SHEET'!E1937))</f>
        <v/>
      </c>
      <c s="90" t="str">
        <f>IF('S.D.PASTE SHEET'!F1937="","",'S.D.PASTE SHEET'!F1937)</f>
        <v/>
      </c>
      <c s="90" t="str">
        <f>IF('S.D.PASTE SHEET'!G1937="","",UPPER('S.D.PASTE SHEET'!G1937))</f>
        <v/>
      </c>
      <c s="90" t="str">
        <f>IF('S.D.PASTE SHEET'!H1937="","",UPPER('S.D.PASTE SHEET'!H1937))</f>
        <v/>
      </c>
      <c s="90" t="str">
        <f>IF('S.D.PASTE SHEET'!I1937="","",'S.D.PASTE SHEET'!I1937)</f>
        <v/>
      </c>
      <c s="91" t="str">
        <f>IF('S.D.PASTE SHEET'!J1937="","",'S.D.PASTE SHEET'!J1937)</f>
        <v/>
      </c>
      <c s="90" t="str">
        <f>IF('S.D.PASTE SHEET'!K1937="","",'S.D.PASTE SHEET'!K1937)</f>
        <v/>
      </c>
      <c s="90" t="str">
        <f>IF('S.D.PASTE SHEET'!L1937="","",'S.D.PASTE SHEET'!L1937)</f>
        <v/>
      </c>
      <c s="90" t="str">
        <f>IF('S.D.PASTE SHEET'!M1937="","",'S.D.PASTE SHEET'!M1937)</f>
        <v/>
      </c>
      <c s="90" t="str">
        <f>IF('S.D.PASTE SHEET'!N1937="","",'S.D.PASTE SHEET'!N1937)</f>
        <v/>
      </c>
      <c s="90" t="str">
        <f>IF('S.D.PASTE SHEET'!O1937="","",'S.D.PASTE SHEET'!O1937)</f>
        <v/>
      </c>
      <c s="90" t="str">
        <f>IF('S.D.PASTE SHEET'!P1937="","",'S.D.PASTE SHEET'!P1937)</f>
        <v/>
      </c>
      <c s="90" t="str">
        <f>IF('S.D.PASTE SHEET'!Q1937="","",'S.D.PASTE SHEET'!Q1937)</f>
        <v/>
      </c>
      <c s="90" t="str">
        <f>IF('S.D.PASTE SHEET'!R1937="","",'S.D.PASTE SHEET'!R1937)</f>
        <v/>
      </c>
      <c s="90" t="str">
        <f>IF('S.D.PASTE SHEET'!S1937="","",'S.D.PASTE SHEET'!S1937)</f>
        <v/>
      </c>
      <c s="90" t="str">
        <f>IF('S.D.PASTE SHEET'!T1937="","",'S.D.PASTE SHEET'!T1937)</f>
        <v/>
      </c>
      <c s="90" t="str">
        <f>IF('S.D.PASTE SHEET'!U1937="","",'S.D.PASTE SHEET'!U1937)</f>
        <v/>
      </c>
      <c s="90" t="str">
        <f>IF('S.D.PASTE SHEET'!V1937="","",'S.D.PASTE SHEET'!V1937)</f>
        <v/>
      </c>
      <c s="90" t="str">
        <f>IF('S.D.PASTE SHEET'!W1937="","",'S.D.PASTE SHEET'!W1937)</f>
        <v/>
      </c>
      <c s="90" t="str">
        <f>IF('S.D.PASTE SHEET'!X1937="","",'S.D.PASTE SHEET'!X1937)</f>
        <v/>
      </c>
      <c s="90" t="str">
        <f>IF('S.D.PASTE SHEET'!Y1937="","",'S.D.PASTE SHEET'!Y1937)</f>
        <v/>
      </c>
      <c s="90" t="str">
        <f>IF('S.D.PASTE SHEET'!Z1937="","",'S.D.PASTE SHEET'!Z1937)</f>
        <v/>
      </c>
      <c s="90" t="str">
        <f>IF('S.D.PASTE SHEET'!AA1937="","",'S.D.PASTE SHEET'!AA1937)</f>
        <v/>
      </c>
      <c s="90" t="str">
        <f>IF('S.D.PASTE SHEET'!AB1937="","",'S.D.PASTE SHEET'!AB1937)</f>
        <v/>
      </c>
      <c s="90" t="str">
        <f>IF('S.D.PASTE SHEET'!AC1937="","",'S.D.PASTE SHEET'!AC1937)</f>
        <v/>
      </c>
      <c s="90" t="str">
        <f>IF('S.D.PASTE SHEET'!AD1937="","",'S.D.PASTE SHEET'!AD1937)</f>
        <v/>
      </c>
      <c s="34"/>
      <c s="32" t="str">
        <f>IF(AK1937="","",IF(AK1937&gt;0,COUNT($AG$2:AG1937),""))</f>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37" t="str">
        <f t="shared" si="271"/>
        <v/>
      </c>
      <c s="10" t="str">
        <f t="shared" si="271"/>
        <v/>
      </c>
      <c s="10" t="str">
        <f t="shared" si="271"/>
        <v/>
      </c>
      <c s="10" t="str">
        <f t="shared" si="271"/>
        <v/>
      </c>
      <c s="10" t="str">
        <f t="shared" si="271"/>
        <v/>
      </c>
      <c s="10" t="str">
        <f t="shared" si="271"/>
        <v/>
      </c>
      <c s="10" t="str">
        <f>IF(AND($AJ$1=5,$A1937=5),P1937,"")</f>
        <v/>
      </c>
      <c r="AX1937" s="32" t="str">
        <f>IF(BC1937="","",IF(BC1937&gt;0,COUNT($AY$2:AY1937),""))</f>
        <v/>
      </c>
      <c s="10" t="str">
        <f t="shared" si="272"/>
        <v/>
      </c>
      <c s="10" t="str">
        <f t="shared" si="273"/>
        <v/>
      </c>
      <c s="10" t="str">
        <f t="shared" si="273"/>
        <v/>
      </c>
      <c s="39" t="str">
        <f t="shared" si="273"/>
        <v/>
      </c>
      <c s="10" t="str">
        <f t="shared" si="273"/>
        <v/>
      </c>
      <c s="10" t="str">
        <f t="shared" si="273"/>
        <v/>
      </c>
      <c s="10" t="str">
        <f t="shared" si="273"/>
        <v/>
      </c>
      <c s="10" t="str">
        <f t="shared" si="273"/>
        <v/>
      </c>
      <c s="10" t="str">
        <f t="shared" si="273"/>
        <v/>
      </c>
      <c s="39" t="str">
        <f t="shared" si="273"/>
        <v/>
      </c>
      <c s="10" t="str">
        <f t="shared" si="273"/>
        <v/>
      </c>
      <c s="10" t="str">
        <f t="shared" si="273"/>
        <v/>
      </c>
      <c s="10" t="str">
        <f t="shared" si="273"/>
        <v/>
      </c>
      <c s="10" t="str">
        <f t="shared" si="273"/>
        <v/>
      </c>
      <c s="10" t="str">
        <f t="shared" si="273"/>
        <v/>
      </c>
      <c s="10" t="str">
        <f t="shared" si="273"/>
        <v/>
      </c>
    </row>
    <row r="1938" spans="1:66" ht="15.75" customHeight="1">
      <c r="A1938" s="90" t="str">
        <f>IF('S.D.PASTE SHEET'!A1938="","",'S.D.PASTE SHEET'!A1938)</f>
        <v/>
      </c>
      <c s="90" t="str">
        <f>IF('S.D.PASTE SHEET'!B1938="","",'S.D.PASTE SHEET'!B1938)</f>
        <v/>
      </c>
      <c s="90" t="str">
        <f>IF('S.D.PASTE SHEET'!C1938="","",'S.D.PASTE SHEET'!C1938)</f>
        <v/>
      </c>
      <c s="91" t="str">
        <f>IF('S.D.PASTE SHEET'!D1938="","",'S.D.PASTE SHEET'!D1938)</f>
        <v/>
      </c>
      <c s="90" t="str">
        <f>IF('S.D.PASTE SHEET'!E1938="","",UPPER('S.D.PASTE SHEET'!E1938))</f>
        <v/>
      </c>
      <c s="90" t="str">
        <f>IF('S.D.PASTE SHEET'!F1938="","",'S.D.PASTE SHEET'!F1938)</f>
        <v/>
      </c>
      <c s="90" t="str">
        <f>IF('S.D.PASTE SHEET'!G1938="","",UPPER('S.D.PASTE SHEET'!G1938))</f>
        <v/>
      </c>
      <c s="90" t="str">
        <f>IF('S.D.PASTE SHEET'!H1938="","",UPPER('S.D.PASTE SHEET'!H1938))</f>
        <v/>
      </c>
      <c s="90" t="str">
        <f>IF('S.D.PASTE SHEET'!I1938="","",'S.D.PASTE SHEET'!I1938)</f>
        <v/>
      </c>
      <c s="91" t="str">
        <f>IF('S.D.PASTE SHEET'!J1938="","",'S.D.PASTE SHEET'!J1938)</f>
        <v/>
      </c>
      <c s="90" t="str">
        <f>IF('S.D.PASTE SHEET'!K1938="","",'S.D.PASTE SHEET'!K1938)</f>
        <v/>
      </c>
      <c s="90" t="str">
        <f>IF('S.D.PASTE SHEET'!L1938="","",'S.D.PASTE SHEET'!L1938)</f>
        <v/>
      </c>
      <c s="90" t="str">
        <f>IF('S.D.PASTE SHEET'!M1938="","",'S.D.PASTE SHEET'!M1938)</f>
        <v/>
      </c>
      <c s="90" t="str">
        <f>IF('S.D.PASTE SHEET'!N1938="","",'S.D.PASTE SHEET'!N1938)</f>
        <v/>
      </c>
      <c s="90" t="str">
        <f>IF('S.D.PASTE SHEET'!O1938="","",'S.D.PASTE SHEET'!O1938)</f>
        <v/>
      </c>
      <c s="90" t="str">
        <f>IF('S.D.PASTE SHEET'!P1938="","",'S.D.PASTE SHEET'!P1938)</f>
        <v/>
      </c>
      <c s="90" t="str">
        <f>IF('S.D.PASTE SHEET'!Q1938="","",'S.D.PASTE SHEET'!Q1938)</f>
        <v/>
      </c>
      <c s="90" t="str">
        <f>IF('S.D.PASTE SHEET'!R1938="","",'S.D.PASTE SHEET'!R1938)</f>
        <v/>
      </c>
      <c s="90" t="str">
        <f>IF('S.D.PASTE SHEET'!S1938="","",'S.D.PASTE SHEET'!S1938)</f>
        <v/>
      </c>
      <c s="90" t="str">
        <f>IF('S.D.PASTE SHEET'!T1938="","",'S.D.PASTE SHEET'!T1938)</f>
        <v/>
      </c>
      <c s="90" t="str">
        <f>IF('S.D.PASTE SHEET'!U1938="","",'S.D.PASTE SHEET'!U1938)</f>
        <v/>
      </c>
      <c s="90" t="str">
        <f>IF('S.D.PASTE SHEET'!V1938="","",'S.D.PASTE SHEET'!V1938)</f>
        <v/>
      </c>
      <c s="90" t="str">
        <f>IF('S.D.PASTE SHEET'!W1938="","",'S.D.PASTE SHEET'!W1938)</f>
        <v/>
      </c>
      <c s="90" t="str">
        <f>IF('S.D.PASTE SHEET'!X1938="","",'S.D.PASTE SHEET'!X1938)</f>
        <v/>
      </c>
      <c s="90" t="str">
        <f>IF('S.D.PASTE SHEET'!Y1938="","",'S.D.PASTE SHEET'!Y1938)</f>
        <v/>
      </c>
      <c s="90" t="str">
        <f>IF('S.D.PASTE SHEET'!Z1938="","",'S.D.PASTE SHEET'!Z1938)</f>
        <v/>
      </c>
      <c s="90" t="str">
        <f>IF('S.D.PASTE SHEET'!AA1938="","",'S.D.PASTE SHEET'!AA1938)</f>
        <v/>
      </c>
      <c s="90" t="str">
        <f>IF('S.D.PASTE SHEET'!AB1938="","",'S.D.PASTE SHEET'!AB1938)</f>
        <v/>
      </c>
      <c s="90" t="str">
        <f>IF('S.D.PASTE SHEET'!AC1938="","",'S.D.PASTE SHEET'!AC1938)</f>
        <v/>
      </c>
      <c s="90" t="str">
        <f>IF('S.D.PASTE SHEET'!AD1938="","",'S.D.PASTE SHEET'!AD1938)</f>
        <v/>
      </c>
      <c s="34"/>
      <c s="32" t="str">
        <f>IF(AK1938="","",IF(AK1938&gt;0,COUNT($AG$2:AG1938),""))</f>
        <v/>
      </c>
      <c s="10" t="str">
        <f t="shared" si="274" ref="AG1938:AV1953">IF(AND($AJ$1=5,$A1938=5),A1938,"")</f>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38" s="32" t="str">
        <f>IF(BC1938="","",IF(BC1938&gt;0,COUNT($AY$2:AY1938),""))</f>
        <v/>
      </c>
      <c s="10" t="str">
        <f t="shared" si="272"/>
        <v/>
      </c>
      <c s="10" t="str">
        <f t="shared" si="275" ref="AZ1938:BN1953">IF(AND($BB$1=5,$A1938=5,$BC$1=$B1938),B1938,"")</f>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39" spans="1:66" ht="15.75" customHeight="1">
      <c r="A1939" s="90" t="str">
        <f>IF('S.D.PASTE SHEET'!A1939="","",'S.D.PASTE SHEET'!A1939)</f>
        <v/>
      </c>
      <c s="90" t="str">
        <f>IF('S.D.PASTE SHEET'!B1939="","",'S.D.PASTE SHEET'!B1939)</f>
        <v/>
      </c>
      <c s="90" t="str">
        <f>IF('S.D.PASTE SHEET'!C1939="","",'S.D.PASTE SHEET'!C1939)</f>
        <v/>
      </c>
      <c s="91" t="str">
        <f>IF('S.D.PASTE SHEET'!D1939="","",'S.D.PASTE SHEET'!D1939)</f>
        <v/>
      </c>
      <c s="90" t="str">
        <f>IF('S.D.PASTE SHEET'!E1939="","",UPPER('S.D.PASTE SHEET'!E1939))</f>
        <v/>
      </c>
      <c s="90" t="str">
        <f>IF('S.D.PASTE SHEET'!F1939="","",'S.D.PASTE SHEET'!F1939)</f>
        <v/>
      </c>
      <c s="90" t="str">
        <f>IF('S.D.PASTE SHEET'!G1939="","",UPPER('S.D.PASTE SHEET'!G1939))</f>
        <v/>
      </c>
      <c s="90" t="str">
        <f>IF('S.D.PASTE SHEET'!H1939="","",UPPER('S.D.PASTE SHEET'!H1939))</f>
        <v/>
      </c>
      <c s="90" t="str">
        <f>IF('S.D.PASTE SHEET'!I1939="","",'S.D.PASTE SHEET'!I1939)</f>
        <v/>
      </c>
      <c s="91" t="str">
        <f>IF('S.D.PASTE SHEET'!J1939="","",'S.D.PASTE SHEET'!J1939)</f>
        <v/>
      </c>
      <c s="90" t="str">
        <f>IF('S.D.PASTE SHEET'!K1939="","",'S.D.PASTE SHEET'!K1939)</f>
        <v/>
      </c>
      <c s="90" t="str">
        <f>IF('S.D.PASTE SHEET'!L1939="","",'S.D.PASTE SHEET'!L1939)</f>
        <v/>
      </c>
      <c s="90" t="str">
        <f>IF('S.D.PASTE SHEET'!M1939="","",'S.D.PASTE SHEET'!M1939)</f>
        <v/>
      </c>
      <c s="90" t="str">
        <f>IF('S.D.PASTE SHEET'!N1939="","",'S.D.PASTE SHEET'!N1939)</f>
        <v/>
      </c>
      <c s="90" t="str">
        <f>IF('S.D.PASTE SHEET'!O1939="","",'S.D.PASTE SHEET'!O1939)</f>
        <v/>
      </c>
      <c s="90" t="str">
        <f>IF('S.D.PASTE SHEET'!P1939="","",'S.D.PASTE SHEET'!P1939)</f>
        <v/>
      </c>
      <c s="90" t="str">
        <f>IF('S.D.PASTE SHEET'!Q1939="","",'S.D.PASTE SHEET'!Q1939)</f>
        <v/>
      </c>
      <c s="90" t="str">
        <f>IF('S.D.PASTE SHEET'!R1939="","",'S.D.PASTE SHEET'!R1939)</f>
        <v/>
      </c>
      <c s="90" t="str">
        <f>IF('S.D.PASTE SHEET'!S1939="","",'S.D.PASTE SHEET'!S1939)</f>
        <v/>
      </c>
      <c s="90" t="str">
        <f>IF('S.D.PASTE SHEET'!T1939="","",'S.D.PASTE SHEET'!T1939)</f>
        <v/>
      </c>
      <c s="90" t="str">
        <f>IF('S.D.PASTE SHEET'!U1939="","",'S.D.PASTE SHEET'!U1939)</f>
        <v/>
      </c>
      <c s="90" t="str">
        <f>IF('S.D.PASTE SHEET'!V1939="","",'S.D.PASTE SHEET'!V1939)</f>
        <v/>
      </c>
      <c s="90" t="str">
        <f>IF('S.D.PASTE SHEET'!W1939="","",'S.D.PASTE SHEET'!W1939)</f>
        <v/>
      </c>
      <c s="90" t="str">
        <f>IF('S.D.PASTE SHEET'!X1939="","",'S.D.PASTE SHEET'!X1939)</f>
        <v/>
      </c>
      <c s="90" t="str">
        <f>IF('S.D.PASTE SHEET'!Y1939="","",'S.D.PASTE SHEET'!Y1939)</f>
        <v/>
      </c>
      <c s="90" t="str">
        <f>IF('S.D.PASTE SHEET'!Z1939="","",'S.D.PASTE SHEET'!Z1939)</f>
        <v/>
      </c>
      <c s="90" t="str">
        <f>IF('S.D.PASTE SHEET'!AA1939="","",'S.D.PASTE SHEET'!AA1939)</f>
        <v/>
      </c>
      <c s="90" t="str">
        <f>IF('S.D.PASTE SHEET'!AB1939="","",'S.D.PASTE SHEET'!AB1939)</f>
        <v/>
      </c>
      <c s="90" t="str">
        <f>IF('S.D.PASTE SHEET'!AC1939="","",'S.D.PASTE SHEET'!AC1939)</f>
        <v/>
      </c>
      <c s="90" t="str">
        <f>IF('S.D.PASTE SHEET'!AD1939="","",'S.D.PASTE SHEET'!AD1939)</f>
        <v/>
      </c>
      <c s="34"/>
      <c s="32" t="str">
        <f>IF(AK1939="","",IF(AK1939&gt;0,COUNT($AG$2:AG1939),""))</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39" s="32" t="str">
        <f>IF(BC1939="","",IF(BC1939&gt;0,COUNT($AY$2:AY1939),""))</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0" spans="1:66" ht="15.75" customHeight="1">
      <c r="A1940" s="90" t="str">
        <f>IF('S.D.PASTE SHEET'!A1940="","",'S.D.PASTE SHEET'!A1940)</f>
        <v/>
      </c>
      <c s="90" t="str">
        <f>IF('S.D.PASTE SHEET'!B1940="","",'S.D.PASTE SHEET'!B1940)</f>
        <v/>
      </c>
      <c s="90" t="str">
        <f>IF('S.D.PASTE SHEET'!C1940="","",'S.D.PASTE SHEET'!C1940)</f>
        <v/>
      </c>
      <c s="91" t="str">
        <f>IF('S.D.PASTE SHEET'!D1940="","",'S.D.PASTE SHEET'!D1940)</f>
        <v/>
      </c>
      <c s="90" t="str">
        <f>IF('S.D.PASTE SHEET'!E1940="","",UPPER('S.D.PASTE SHEET'!E1940))</f>
        <v/>
      </c>
      <c s="90" t="str">
        <f>IF('S.D.PASTE SHEET'!F1940="","",'S.D.PASTE SHEET'!F1940)</f>
        <v/>
      </c>
      <c s="90" t="str">
        <f>IF('S.D.PASTE SHEET'!G1940="","",UPPER('S.D.PASTE SHEET'!G1940))</f>
        <v/>
      </c>
      <c s="90" t="str">
        <f>IF('S.D.PASTE SHEET'!H1940="","",UPPER('S.D.PASTE SHEET'!H1940))</f>
        <v/>
      </c>
      <c s="90" t="str">
        <f>IF('S.D.PASTE SHEET'!I1940="","",'S.D.PASTE SHEET'!I1940)</f>
        <v/>
      </c>
      <c s="91" t="str">
        <f>IF('S.D.PASTE SHEET'!J1940="","",'S.D.PASTE SHEET'!J1940)</f>
        <v/>
      </c>
      <c s="90" t="str">
        <f>IF('S.D.PASTE SHEET'!K1940="","",'S.D.PASTE SHEET'!K1940)</f>
        <v/>
      </c>
      <c s="90" t="str">
        <f>IF('S.D.PASTE SHEET'!L1940="","",'S.D.PASTE SHEET'!L1940)</f>
        <v/>
      </c>
      <c s="90" t="str">
        <f>IF('S.D.PASTE SHEET'!M1940="","",'S.D.PASTE SHEET'!M1940)</f>
        <v/>
      </c>
      <c s="90" t="str">
        <f>IF('S.D.PASTE SHEET'!N1940="","",'S.D.PASTE SHEET'!N1940)</f>
        <v/>
      </c>
      <c s="90" t="str">
        <f>IF('S.D.PASTE SHEET'!O1940="","",'S.D.PASTE SHEET'!O1940)</f>
        <v/>
      </c>
      <c s="90" t="str">
        <f>IF('S.D.PASTE SHEET'!P1940="","",'S.D.PASTE SHEET'!P1940)</f>
        <v/>
      </c>
      <c s="90" t="str">
        <f>IF('S.D.PASTE SHEET'!Q1940="","",'S.D.PASTE SHEET'!Q1940)</f>
        <v/>
      </c>
      <c s="90" t="str">
        <f>IF('S.D.PASTE SHEET'!R1940="","",'S.D.PASTE SHEET'!R1940)</f>
        <v/>
      </c>
      <c s="90" t="str">
        <f>IF('S.D.PASTE SHEET'!S1940="","",'S.D.PASTE SHEET'!S1940)</f>
        <v/>
      </c>
      <c s="90" t="str">
        <f>IF('S.D.PASTE SHEET'!T1940="","",'S.D.PASTE SHEET'!T1940)</f>
        <v/>
      </c>
      <c s="90" t="str">
        <f>IF('S.D.PASTE SHEET'!U1940="","",'S.D.PASTE SHEET'!U1940)</f>
        <v/>
      </c>
      <c s="90" t="str">
        <f>IF('S.D.PASTE SHEET'!V1940="","",'S.D.PASTE SHEET'!V1940)</f>
        <v/>
      </c>
      <c s="90" t="str">
        <f>IF('S.D.PASTE SHEET'!W1940="","",'S.D.PASTE SHEET'!W1940)</f>
        <v/>
      </c>
      <c s="90" t="str">
        <f>IF('S.D.PASTE SHEET'!X1940="","",'S.D.PASTE SHEET'!X1940)</f>
        <v/>
      </c>
      <c s="90" t="str">
        <f>IF('S.D.PASTE SHEET'!Y1940="","",'S.D.PASTE SHEET'!Y1940)</f>
        <v/>
      </c>
      <c s="90" t="str">
        <f>IF('S.D.PASTE SHEET'!Z1940="","",'S.D.PASTE SHEET'!Z1940)</f>
        <v/>
      </c>
      <c s="90" t="str">
        <f>IF('S.D.PASTE SHEET'!AA1940="","",'S.D.PASTE SHEET'!AA1940)</f>
        <v/>
      </c>
      <c s="90" t="str">
        <f>IF('S.D.PASTE SHEET'!AB1940="","",'S.D.PASTE SHEET'!AB1940)</f>
        <v/>
      </c>
      <c s="90" t="str">
        <f>IF('S.D.PASTE SHEET'!AC1940="","",'S.D.PASTE SHEET'!AC1940)</f>
        <v/>
      </c>
      <c s="90" t="str">
        <f>IF('S.D.PASTE SHEET'!AD1940="","",'S.D.PASTE SHEET'!AD1940)</f>
        <v/>
      </c>
      <c s="34"/>
      <c s="32" t="str">
        <f>IF(AK1940="","",IF(AK1940&gt;0,COUNT($AG$2:AG1940),""))</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0" s="32" t="str">
        <f>IF(BC1940="","",IF(BC1940&gt;0,COUNT($AY$2:AY1940),""))</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1" spans="1:66" ht="15.75" customHeight="1">
      <c r="A1941" s="90" t="str">
        <f>IF('S.D.PASTE SHEET'!A1941="","",'S.D.PASTE SHEET'!A1941)</f>
        <v/>
      </c>
      <c s="90" t="str">
        <f>IF('S.D.PASTE SHEET'!B1941="","",'S.D.PASTE SHEET'!B1941)</f>
        <v/>
      </c>
      <c s="90" t="str">
        <f>IF('S.D.PASTE SHEET'!C1941="","",'S.D.PASTE SHEET'!C1941)</f>
        <v/>
      </c>
      <c s="91" t="str">
        <f>IF('S.D.PASTE SHEET'!D1941="","",'S.D.PASTE SHEET'!D1941)</f>
        <v/>
      </c>
      <c s="90" t="str">
        <f>IF('S.D.PASTE SHEET'!E1941="","",UPPER('S.D.PASTE SHEET'!E1941))</f>
        <v/>
      </c>
      <c s="90" t="str">
        <f>IF('S.D.PASTE SHEET'!F1941="","",'S.D.PASTE SHEET'!F1941)</f>
        <v/>
      </c>
      <c s="90" t="str">
        <f>IF('S.D.PASTE SHEET'!G1941="","",UPPER('S.D.PASTE SHEET'!G1941))</f>
        <v/>
      </c>
      <c s="90" t="str">
        <f>IF('S.D.PASTE SHEET'!H1941="","",UPPER('S.D.PASTE SHEET'!H1941))</f>
        <v/>
      </c>
      <c s="90" t="str">
        <f>IF('S.D.PASTE SHEET'!I1941="","",'S.D.PASTE SHEET'!I1941)</f>
        <v/>
      </c>
      <c s="91" t="str">
        <f>IF('S.D.PASTE SHEET'!J1941="","",'S.D.PASTE SHEET'!J1941)</f>
        <v/>
      </c>
      <c s="90" t="str">
        <f>IF('S.D.PASTE SHEET'!K1941="","",'S.D.PASTE SHEET'!K1941)</f>
        <v/>
      </c>
      <c s="90" t="str">
        <f>IF('S.D.PASTE SHEET'!L1941="","",'S.D.PASTE SHEET'!L1941)</f>
        <v/>
      </c>
      <c s="90" t="str">
        <f>IF('S.D.PASTE SHEET'!M1941="","",'S.D.PASTE SHEET'!M1941)</f>
        <v/>
      </c>
      <c s="90" t="str">
        <f>IF('S.D.PASTE SHEET'!N1941="","",'S.D.PASTE SHEET'!N1941)</f>
        <v/>
      </c>
      <c s="90" t="str">
        <f>IF('S.D.PASTE SHEET'!O1941="","",'S.D.PASTE SHEET'!O1941)</f>
        <v/>
      </c>
      <c s="90" t="str">
        <f>IF('S.D.PASTE SHEET'!P1941="","",'S.D.PASTE SHEET'!P1941)</f>
        <v/>
      </c>
      <c s="90" t="str">
        <f>IF('S.D.PASTE SHEET'!Q1941="","",'S.D.PASTE SHEET'!Q1941)</f>
        <v/>
      </c>
      <c s="90" t="str">
        <f>IF('S.D.PASTE SHEET'!R1941="","",'S.D.PASTE SHEET'!R1941)</f>
        <v/>
      </c>
      <c s="90" t="str">
        <f>IF('S.D.PASTE SHEET'!S1941="","",'S.D.PASTE SHEET'!S1941)</f>
        <v/>
      </c>
      <c s="90" t="str">
        <f>IF('S.D.PASTE SHEET'!T1941="","",'S.D.PASTE SHEET'!T1941)</f>
        <v/>
      </c>
      <c s="90" t="str">
        <f>IF('S.D.PASTE SHEET'!U1941="","",'S.D.PASTE SHEET'!U1941)</f>
        <v/>
      </c>
      <c s="90" t="str">
        <f>IF('S.D.PASTE SHEET'!V1941="","",'S.D.PASTE SHEET'!V1941)</f>
        <v/>
      </c>
      <c s="90" t="str">
        <f>IF('S.D.PASTE SHEET'!W1941="","",'S.D.PASTE SHEET'!W1941)</f>
        <v/>
      </c>
      <c s="90" t="str">
        <f>IF('S.D.PASTE SHEET'!X1941="","",'S.D.PASTE SHEET'!X1941)</f>
        <v/>
      </c>
      <c s="90" t="str">
        <f>IF('S.D.PASTE SHEET'!Y1941="","",'S.D.PASTE SHEET'!Y1941)</f>
        <v/>
      </c>
      <c s="90" t="str">
        <f>IF('S.D.PASTE SHEET'!Z1941="","",'S.D.PASTE SHEET'!Z1941)</f>
        <v/>
      </c>
      <c s="90" t="str">
        <f>IF('S.D.PASTE SHEET'!AA1941="","",'S.D.PASTE SHEET'!AA1941)</f>
        <v/>
      </c>
      <c s="90" t="str">
        <f>IF('S.D.PASTE SHEET'!AB1941="","",'S.D.PASTE SHEET'!AB1941)</f>
        <v/>
      </c>
      <c s="90" t="str">
        <f>IF('S.D.PASTE SHEET'!AC1941="","",'S.D.PASTE SHEET'!AC1941)</f>
        <v/>
      </c>
      <c s="90" t="str">
        <f>IF('S.D.PASTE SHEET'!AD1941="","",'S.D.PASTE SHEET'!AD1941)</f>
        <v/>
      </c>
      <c s="34"/>
      <c s="32" t="str">
        <f>IF(AK1941="","",IF(AK1941&gt;0,COUNT($AG$2:AG1941),""))</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1" s="32" t="str">
        <f>IF(BC1941="","",IF(BC1941&gt;0,COUNT($AY$2:AY1941),""))</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2" spans="1:66" ht="15.75" customHeight="1">
      <c r="A1942" s="90" t="str">
        <f>IF('S.D.PASTE SHEET'!A1942="","",'S.D.PASTE SHEET'!A1942)</f>
        <v/>
      </c>
      <c s="90" t="str">
        <f>IF('S.D.PASTE SHEET'!B1942="","",'S.D.PASTE SHEET'!B1942)</f>
        <v/>
      </c>
      <c s="90" t="str">
        <f>IF('S.D.PASTE SHEET'!C1942="","",'S.D.PASTE SHEET'!C1942)</f>
        <v/>
      </c>
      <c s="91" t="str">
        <f>IF('S.D.PASTE SHEET'!D1942="","",'S.D.PASTE SHEET'!D1942)</f>
        <v/>
      </c>
      <c s="90" t="str">
        <f>IF('S.D.PASTE SHEET'!E1942="","",UPPER('S.D.PASTE SHEET'!E1942))</f>
        <v/>
      </c>
      <c s="90" t="str">
        <f>IF('S.D.PASTE SHEET'!F1942="","",'S.D.PASTE SHEET'!F1942)</f>
        <v/>
      </c>
      <c s="90" t="str">
        <f>IF('S.D.PASTE SHEET'!G1942="","",UPPER('S.D.PASTE SHEET'!G1942))</f>
        <v/>
      </c>
      <c s="90" t="str">
        <f>IF('S.D.PASTE SHEET'!H1942="","",UPPER('S.D.PASTE SHEET'!H1942))</f>
        <v/>
      </c>
      <c s="90" t="str">
        <f>IF('S.D.PASTE SHEET'!I1942="","",'S.D.PASTE SHEET'!I1942)</f>
        <v/>
      </c>
      <c s="91" t="str">
        <f>IF('S.D.PASTE SHEET'!J1942="","",'S.D.PASTE SHEET'!J1942)</f>
        <v/>
      </c>
      <c s="90" t="str">
        <f>IF('S.D.PASTE SHEET'!K1942="","",'S.D.PASTE SHEET'!K1942)</f>
        <v/>
      </c>
      <c s="90" t="str">
        <f>IF('S.D.PASTE SHEET'!L1942="","",'S.D.PASTE SHEET'!L1942)</f>
        <v/>
      </c>
      <c s="90" t="str">
        <f>IF('S.D.PASTE SHEET'!M1942="","",'S.D.PASTE SHEET'!M1942)</f>
        <v/>
      </c>
      <c s="90" t="str">
        <f>IF('S.D.PASTE SHEET'!N1942="","",'S.D.PASTE SHEET'!N1942)</f>
        <v/>
      </c>
      <c s="90" t="str">
        <f>IF('S.D.PASTE SHEET'!O1942="","",'S.D.PASTE SHEET'!O1942)</f>
        <v/>
      </c>
      <c s="90" t="str">
        <f>IF('S.D.PASTE SHEET'!P1942="","",'S.D.PASTE SHEET'!P1942)</f>
        <v/>
      </c>
      <c s="90" t="str">
        <f>IF('S.D.PASTE SHEET'!Q1942="","",'S.D.PASTE SHEET'!Q1942)</f>
        <v/>
      </c>
      <c s="90" t="str">
        <f>IF('S.D.PASTE SHEET'!R1942="","",'S.D.PASTE SHEET'!R1942)</f>
        <v/>
      </c>
      <c s="90" t="str">
        <f>IF('S.D.PASTE SHEET'!S1942="","",'S.D.PASTE SHEET'!S1942)</f>
        <v/>
      </c>
      <c s="90" t="str">
        <f>IF('S.D.PASTE SHEET'!T1942="","",'S.D.PASTE SHEET'!T1942)</f>
        <v/>
      </c>
      <c s="90" t="str">
        <f>IF('S.D.PASTE SHEET'!U1942="","",'S.D.PASTE SHEET'!U1942)</f>
        <v/>
      </c>
      <c s="90" t="str">
        <f>IF('S.D.PASTE SHEET'!V1942="","",'S.D.PASTE SHEET'!V1942)</f>
        <v/>
      </c>
      <c s="90" t="str">
        <f>IF('S.D.PASTE SHEET'!W1942="","",'S.D.PASTE SHEET'!W1942)</f>
        <v/>
      </c>
      <c s="90" t="str">
        <f>IF('S.D.PASTE SHEET'!X1942="","",'S.D.PASTE SHEET'!X1942)</f>
        <v/>
      </c>
      <c s="90" t="str">
        <f>IF('S.D.PASTE SHEET'!Y1942="","",'S.D.PASTE SHEET'!Y1942)</f>
        <v/>
      </c>
      <c s="90" t="str">
        <f>IF('S.D.PASTE SHEET'!Z1942="","",'S.D.PASTE SHEET'!Z1942)</f>
        <v/>
      </c>
      <c s="90" t="str">
        <f>IF('S.D.PASTE SHEET'!AA1942="","",'S.D.PASTE SHEET'!AA1942)</f>
        <v/>
      </c>
      <c s="90" t="str">
        <f>IF('S.D.PASTE SHEET'!AB1942="","",'S.D.PASTE SHEET'!AB1942)</f>
        <v/>
      </c>
      <c s="90" t="str">
        <f>IF('S.D.PASTE SHEET'!AC1942="","",'S.D.PASTE SHEET'!AC1942)</f>
        <v/>
      </c>
      <c s="90" t="str">
        <f>IF('S.D.PASTE SHEET'!AD1942="","",'S.D.PASTE SHEET'!AD1942)</f>
        <v/>
      </c>
      <c s="34"/>
      <c s="32" t="str">
        <f>IF(AK1942="","",IF(AK1942&gt;0,COUNT($AG$2:AG1942),""))</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2" s="32" t="str">
        <f>IF(BC1942="","",IF(BC1942&gt;0,COUNT($AY$2:AY1942),""))</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3" spans="1:66" ht="15.75" customHeight="1">
      <c r="A1943" s="90" t="str">
        <f>IF('S.D.PASTE SHEET'!A1943="","",'S.D.PASTE SHEET'!A1943)</f>
        <v/>
      </c>
      <c s="90" t="str">
        <f>IF('S.D.PASTE SHEET'!B1943="","",'S.D.PASTE SHEET'!B1943)</f>
        <v/>
      </c>
      <c s="90" t="str">
        <f>IF('S.D.PASTE SHEET'!C1943="","",'S.D.PASTE SHEET'!C1943)</f>
        <v/>
      </c>
      <c s="91" t="str">
        <f>IF('S.D.PASTE SHEET'!D1943="","",'S.D.PASTE SHEET'!D1943)</f>
        <v/>
      </c>
      <c s="90" t="str">
        <f>IF('S.D.PASTE SHEET'!E1943="","",UPPER('S.D.PASTE SHEET'!E1943))</f>
        <v/>
      </c>
      <c s="90" t="str">
        <f>IF('S.D.PASTE SHEET'!F1943="","",'S.D.PASTE SHEET'!F1943)</f>
        <v/>
      </c>
      <c s="90" t="str">
        <f>IF('S.D.PASTE SHEET'!G1943="","",UPPER('S.D.PASTE SHEET'!G1943))</f>
        <v/>
      </c>
      <c s="90" t="str">
        <f>IF('S.D.PASTE SHEET'!H1943="","",UPPER('S.D.PASTE SHEET'!H1943))</f>
        <v/>
      </c>
      <c s="90" t="str">
        <f>IF('S.D.PASTE SHEET'!I1943="","",'S.D.PASTE SHEET'!I1943)</f>
        <v/>
      </c>
      <c s="91" t="str">
        <f>IF('S.D.PASTE SHEET'!J1943="","",'S.D.PASTE SHEET'!J1943)</f>
        <v/>
      </c>
      <c s="90" t="str">
        <f>IF('S.D.PASTE SHEET'!K1943="","",'S.D.PASTE SHEET'!K1943)</f>
        <v/>
      </c>
      <c s="90" t="str">
        <f>IF('S.D.PASTE SHEET'!L1943="","",'S.D.PASTE SHEET'!L1943)</f>
        <v/>
      </c>
      <c s="90" t="str">
        <f>IF('S.D.PASTE SHEET'!M1943="","",'S.D.PASTE SHEET'!M1943)</f>
        <v/>
      </c>
      <c s="90" t="str">
        <f>IF('S.D.PASTE SHEET'!N1943="","",'S.D.PASTE SHEET'!N1943)</f>
        <v/>
      </c>
      <c s="90" t="str">
        <f>IF('S.D.PASTE SHEET'!O1943="","",'S.D.PASTE SHEET'!O1943)</f>
        <v/>
      </c>
      <c s="90" t="str">
        <f>IF('S.D.PASTE SHEET'!P1943="","",'S.D.PASTE SHEET'!P1943)</f>
        <v/>
      </c>
      <c s="90" t="str">
        <f>IF('S.D.PASTE SHEET'!Q1943="","",'S.D.PASTE SHEET'!Q1943)</f>
        <v/>
      </c>
      <c s="90" t="str">
        <f>IF('S.D.PASTE SHEET'!R1943="","",'S.D.PASTE SHEET'!R1943)</f>
        <v/>
      </c>
      <c s="90" t="str">
        <f>IF('S.D.PASTE SHEET'!S1943="","",'S.D.PASTE SHEET'!S1943)</f>
        <v/>
      </c>
      <c s="90" t="str">
        <f>IF('S.D.PASTE SHEET'!T1943="","",'S.D.PASTE SHEET'!T1943)</f>
        <v/>
      </c>
      <c s="90" t="str">
        <f>IF('S.D.PASTE SHEET'!U1943="","",'S.D.PASTE SHEET'!U1943)</f>
        <v/>
      </c>
      <c s="90" t="str">
        <f>IF('S.D.PASTE SHEET'!V1943="","",'S.D.PASTE SHEET'!V1943)</f>
        <v/>
      </c>
      <c s="90" t="str">
        <f>IF('S.D.PASTE SHEET'!W1943="","",'S.D.PASTE SHEET'!W1943)</f>
        <v/>
      </c>
      <c s="90" t="str">
        <f>IF('S.D.PASTE SHEET'!X1943="","",'S.D.PASTE SHEET'!X1943)</f>
        <v/>
      </c>
      <c s="90" t="str">
        <f>IF('S.D.PASTE SHEET'!Y1943="","",'S.D.PASTE SHEET'!Y1943)</f>
        <v/>
      </c>
      <c s="90" t="str">
        <f>IF('S.D.PASTE SHEET'!Z1943="","",'S.D.PASTE SHEET'!Z1943)</f>
        <v/>
      </c>
      <c s="90" t="str">
        <f>IF('S.D.PASTE SHEET'!AA1943="","",'S.D.PASTE SHEET'!AA1943)</f>
        <v/>
      </c>
      <c s="90" t="str">
        <f>IF('S.D.PASTE SHEET'!AB1943="","",'S.D.PASTE SHEET'!AB1943)</f>
        <v/>
      </c>
      <c s="90" t="str">
        <f>IF('S.D.PASTE SHEET'!AC1943="","",'S.D.PASTE SHEET'!AC1943)</f>
        <v/>
      </c>
      <c s="90" t="str">
        <f>IF('S.D.PASTE SHEET'!AD1943="","",'S.D.PASTE SHEET'!AD1943)</f>
        <v/>
      </c>
      <c s="34"/>
      <c s="32" t="str">
        <f>IF(AK1943="","",IF(AK1943&gt;0,COUNT($AG$2:AG1943),""))</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3" s="32" t="str">
        <f>IF(BC1943="","",IF(BC1943&gt;0,COUNT($AY$2:AY1943),""))</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4" spans="1:66" ht="15.75" customHeight="1">
      <c r="A1944" s="90" t="str">
        <f>IF('S.D.PASTE SHEET'!A1944="","",'S.D.PASTE SHEET'!A1944)</f>
        <v/>
      </c>
      <c s="90" t="str">
        <f>IF('S.D.PASTE SHEET'!B1944="","",'S.D.PASTE SHEET'!B1944)</f>
        <v/>
      </c>
      <c s="90" t="str">
        <f>IF('S.D.PASTE SHEET'!C1944="","",'S.D.PASTE SHEET'!C1944)</f>
        <v/>
      </c>
      <c s="91" t="str">
        <f>IF('S.D.PASTE SHEET'!D1944="","",'S.D.PASTE SHEET'!D1944)</f>
        <v/>
      </c>
      <c s="90" t="str">
        <f>IF('S.D.PASTE SHEET'!E1944="","",UPPER('S.D.PASTE SHEET'!E1944))</f>
        <v/>
      </c>
      <c s="90" t="str">
        <f>IF('S.D.PASTE SHEET'!F1944="","",'S.D.PASTE SHEET'!F1944)</f>
        <v/>
      </c>
      <c s="90" t="str">
        <f>IF('S.D.PASTE SHEET'!G1944="","",UPPER('S.D.PASTE SHEET'!G1944))</f>
        <v/>
      </c>
      <c s="90" t="str">
        <f>IF('S.D.PASTE SHEET'!H1944="","",UPPER('S.D.PASTE SHEET'!H1944))</f>
        <v/>
      </c>
      <c s="90" t="str">
        <f>IF('S.D.PASTE SHEET'!I1944="","",'S.D.PASTE SHEET'!I1944)</f>
        <v/>
      </c>
      <c s="91" t="str">
        <f>IF('S.D.PASTE SHEET'!J1944="","",'S.D.PASTE SHEET'!J1944)</f>
        <v/>
      </c>
      <c s="90" t="str">
        <f>IF('S.D.PASTE SHEET'!K1944="","",'S.D.PASTE SHEET'!K1944)</f>
        <v/>
      </c>
      <c s="90" t="str">
        <f>IF('S.D.PASTE SHEET'!L1944="","",'S.D.PASTE SHEET'!L1944)</f>
        <v/>
      </c>
      <c s="90" t="str">
        <f>IF('S.D.PASTE SHEET'!M1944="","",'S.D.PASTE SHEET'!M1944)</f>
        <v/>
      </c>
      <c s="90" t="str">
        <f>IF('S.D.PASTE SHEET'!N1944="","",'S.D.PASTE SHEET'!N1944)</f>
        <v/>
      </c>
      <c s="90" t="str">
        <f>IF('S.D.PASTE SHEET'!O1944="","",'S.D.PASTE SHEET'!O1944)</f>
        <v/>
      </c>
      <c s="90" t="str">
        <f>IF('S.D.PASTE SHEET'!P1944="","",'S.D.PASTE SHEET'!P1944)</f>
        <v/>
      </c>
      <c s="90" t="str">
        <f>IF('S.D.PASTE SHEET'!Q1944="","",'S.D.PASTE SHEET'!Q1944)</f>
        <v/>
      </c>
      <c s="90" t="str">
        <f>IF('S.D.PASTE SHEET'!R1944="","",'S.D.PASTE SHEET'!R1944)</f>
        <v/>
      </c>
      <c s="90" t="str">
        <f>IF('S.D.PASTE SHEET'!S1944="","",'S.D.PASTE SHEET'!S1944)</f>
        <v/>
      </c>
      <c s="90" t="str">
        <f>IF('S.D.PASTE SHEET'!T1944="","",'S.D.PASTE SHEET'!T1944)</f>
        <v/>
      </c>
      <c s="90" t="str">
        <f>IF('S.D.PASTE SHEET'!U1944="","",'S.D.PASTE SHEET'!U1944)</f>
        <v/>
      </c>
      <c s="90" t="str">
        <f>IF('S.D.PASTE SHEET'!V1944="","",'S.D.PASTE SHEET'!V1944)</f>
        <v/>
      </c>
      <c s="90" t="str">
        <f>IF('S.D.PASTE SHEET'!W1944="","",'S.D.PASTE SHEET'!W1944)</f>
        <v/>
      </c>
      <c s="90" t="str">
        <f>IF('S.D.PASTE SHEET'!X1944="","",'S.D.PASTE SHEET'!X1944)</f>
        <v/>
      </c>
      <c s="90" t="str">
        <f>IF('S.D.PASTE SHEET'!Y1944="","",'S.D.PASTE SHEET'!Y1944)</f>
        <v/>
      </c>
      <c s="90" t="str">
        <f>IF('S.D.PASTE SHEET'!Z1944="","",'S.D.PASTE SHEET'!Z1944)</f>
        <v/>
      </c>
      <c s="90" t="str">
        <f>IF('S.D.PASTE SHEET'!AA1944="","",'S.D.PASTE SHEET'!AA1944)</f>
        <v/>
      </c>
      <c s="90" t="str">
        <f>IF('S.D.PASTE SHEET'!AB1944="","",'S.D.PASTE SHEET'!AB1944)</f>
        <v/>
      </c>
      <c s="90" t="str">
        <f>IF('S.D.PASTE SHEET'!AC1944="","",'S.D.PASTE SHEET'!AC1944)</f>
        <v/>
      </c>
      <c s="90" t="str">
        <f>IF('S.D.PASTE SHEET'!AD1944="","",'S.D.PASTE SHEET'!AD1944)</f>
        <v/>
      </c>
      <c s="34"/>
      <c s="32" t="str">
        <f>IF(AK1944="","",IF(AK1944&gt;0,COUNT($AG$2:AG1944),""))</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4" s="32" t="str">
        <f>IF(BC1944="","",IF(BC1944&gt;0,COUNT($AY$2:AY1944),""))</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5" spans="1:66" ht="15.75" customHeight="1">
      <c r="A1945" s="90" t="str">
        <f>IF('S.D.PASTE SHEET'!A1945="","",'S.D.PASTE SHEET'!A1945)</f>
        <v/>
      </c>
      <c s="90" t="str">
        <f>IF('S.D.PASTE SHEET'!B1945="","",'S.D.PASTE SHEET'!B1945)</f>
        <v/>
      </c>
      <c s="90" t="str">
        <f>IF('S.D.PASTE SHEET'!C1945="","",'S.D.PASTE SHEET'!C1945)</f>
        <v/>
      </c>
      <c s="91" t="str">
        <f>IF('S.D.PASTE SHEET'!D1945="","",'S.D.PASTE SHEET'!D1945)</f>
        <v/>
      </c>
      <c s="90" t="str">
        <f>IF('S.D.PASTE SHEET'!E1945="","",UPPER('S.D.PASTE SHEET'!E1945))</f>
        <v/>
      </c>
      <c s="90" t="str">
        <f>IF('S.D.PASTE SHEET'!F1945="","",'S.D.PASTE SHEET'!F1945)</f>
        <v/>
      </c>
      <c s="90" t="str">
        <f>IF('S.D.PASTE SHEET'!G1945="","",UPPER('S.D.PASTE SHEET'!G1945))</f>
        <v/>
      </c>
      <c s="90" t="str">
        <f>IF('S.D.PASTE SHEET'!H1945="","",UPPER('S.D.PASTE SHEET'!H1945))</f>
        <v/>
      </c>
      <c s="90" t="str">
        <f>IF('S.D.PASTE SHEET'!I1945="","",'S.D.PASTE SHEET'!I1945)</f>
        <v/>
      </c>
      <c s="91" t="str">
        <f>IF('S.D.PASTE SHEET'!J1945="","",'S.D.PASTE SHEET'!J1945)</f>
        <v/>
      </c>
      <c s="90" t="str">
        <f>IF('S.D.PASTE SHEET'!K1945="","",'S.D.PASTE SHEET'!K1945)</f>
        <v/>
      </c>
      <c s="90" t="str">
        <f>IF('S.D.PASTE SHEET'!L1945="","",'S.D.PASTE SHEET'!L1945)</f>
        <v/>
      </c>
      <c s="90" t="str">
        <f>IF('S.D.PASTE SHEET'!M1945="","",'S.D.PASTE SHEET'!M1945)</f>
        <v/>
      </c>
      <c s="90" t="str">
        <f>IF('S.D.PASTE SHEET'!N1945="","",'S.D.PASTE SHEET'!N1945)</f>
        <v/>
      </c>
      <c s="90" t="str">
        <f>IF('S.D.PASTE SHEET'!O1945="","",'S.D.PASTE SHEET'!O1945)</f>
        <v/>
      </c>
      <c s="90" t="str">
        <f>IF('S.D.PASTE SHEET'!P1945="","",'S.D.PASTE SHEET'!P1945)</f>
        <v/>
      </c>
      <c s="90" t="str">
        <f>IF('S.D.PASTE SHEET'!Q1945="","",'S.D.PASTE SHEET'!Q1945)</f>
        <v/>
      </c>
      <c s="90" t="str">
        <f>IF('S.D.PASTE SHEET'!R1945="","",'S.D.PASTE SHEET'!R1945)</f>
        <v/>
      </c>
      <c s="90" t="str">
        <f>IF('S.D.PASTE SHEET'!S1945="","",'S.D.PASTE SHEET'!S1945)</f>
        <v/>
      </c>
      <c s="90" t="str">
        <f>IF('S.D.PASTE SHEET'!T1945="","",'S.D.PASTE SHEET'!T1945)</f>
        <v/>
      </c>
      <c s="90" t="str">
        <f>IF('S.D.PASTE SHEET'!U1945="","",'S.D.PASTE SHEET'!U1945)</f>
        <v/>
      </c>
      <c s="90" t="str">
        <f>IF('S.D.PASTE SHEET'!V1945="","",'S.D.PASTE SHEET'!V1945)</f>
        <v/>
      </c>
      <c s="90" t="str">
        <f>IF('S.D.PASTE SHEET'!W1945="","",'S.D.PASTE SHEET'!W1945)</f>
        <v/>
      </c>
      <c s="90" t="str">
        <f>IF('S.D.PASTE SHEET'!X1945="","",'S.D.PASTE SHEET'!X1945)</f>
        <v/>
      </c>
      <c s="90" t="str">
        <f>IF('S.D.PASTE SHEET'!Y1945="","",'S.D.PASTE SHEET'!Y1945)</f>
        <v/>
      </c>
      <c s="90" t="str">
        <f>IF('S.D.PASTE SHEET'!Z1945="","",'S.D.PASTE SHEET'!Z1945)</f>
        <v/>
      </c>
      <c s="90" t="str">
        <f>IF('S.D.PASTE SHEET'!AA1945="","",'S.D.PASTE SHEET'!AA1945)</f>
        <v/>
      </c>
      <c s="90" t="str">
        <f>IF('S.D.PASTE SHEET'!AB1945="","",'S.D.PASTE SHEET'!AB1945)</f>
        <v/>
      </c>
      <c s="90" t="str">
        <f>IF('S.D.PASTE SHEET'!AC1945="","",'S.D.PASTE SHEET'!AC1945)</f>
        <v/>
      </c>
      <c s="90" t="str">
        <f>IF('S.D.PASTE SHEET'!AD1945="","",'S.D.PASTE SHEET'!AD1945)</f>
        <v/>
      </c>
      <c s="34"/>
      <c s="32" t="str">
        <f>IF(AK1945="","",IF(AK1945&gt;0,COUNT($AG$2:AG1945),""))</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5" s="32" t="str">
        <f>IF(BC1945="","",IF(BC1945&gt;0,COUNT($AY$2:AY1945),""))</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6" spans="1:66" ht="15.75" customHeight="1">
      <c r="A1946" s="90" t="str">
        <f>IF('S.D.PASTE SHEET'!A1946="","",'S.D.PASTE SHEET'!A1946)</f>
        <v/>
      </c>
      <c s="90" t="str">
        <f>IF('S.D.PASTE SHEET'!B1946="","",'S.D.PASTE SHEET'!B1946)</f>
        <v/>
      </c>
      <c s="90" t="str">
        <f>IF('S.D.PASTE SHEET'!C1946="","",'S.D.PASTE SHEET'!C1946)</f>
        <v/>
      </c>
      <c s="91" t="str">
        <f>IF('S.D.PASTE SHEET'!D1946="","",'S.D.PASTE SHEET'!D1946)</f>
        <v/>
      </c>
      <c s="90" t="str">
        <f>IF('S.D.PASTE SHEET'!E1946="","",UPPER('S.D.PASTE SHEET'!E1946))</f>
        <v/>
      </c>
      <c s="90" t="str">
        <f>IF('S.D.PASTE SHEET'!F1946="","",'S.D.PASTE SHEET'!F1946)</f>
        <v/>
      </c>
      <c s="90" t="str">
        <f>IF('S.D.PASTE SHEET'!G1946="","",UPPER('S.D.PASTE SHEET'!G1946))</f>
        <v/>
      </c>
      <c s="90" t="str">
        <f>IF('S.D.PASTE SHEET'!H1946="","",UPPER('S.D.PASTE SHEET'!H1946))</f>
        <v/>
      </c>
      <c s="90" t="str">
        <f>IF('S.D.PASTE SHEET'!I1946="","",'S.D.PASTE SHEET'!I1946)</f>
        <v/>
      </c>
      <c s="91" t="str">
        <f>IF('S.D.PASTE SHEET'!J1946="","",'S.D.PASTE SHEET'!J1946)</f>
        <v/>
      </c>
      <c s="90" t="str">
        <f>IF('S.D.PASTE SHEET'!K1946="","",'S.D.PASTE SHEET'!K1946)</f>
        <v/>
      </c>
      <c s="90" t="str">
        <f>IF('S.D.PASTE SHEET'!L1946="","",'S.D.PASTE SHEET'!L1946)</f>
        <v/>
      </c>
      <c s="90" t="str">
        <f>IF('S.D.PASTE SHEET'!M1946="","",'S.D.PASTE SHEET'!M1946)</f>
        <v/>
      </c>
      <c s="90" t="str">
        <f>IF('S.D.PASTE SHEET'!N1946="","",'S.D.PASTE SHEET'!N1946)</f>
        <v/>
      </c>
      <c s="90" t="str">
        <f>IF('S.D.PASTE SHEET'!O1946="","",'S.D.PASTE SHEET'!O1946)</f>
        <v/>
      </c>
      <c s="90" t="str">
        <f>IF('S.D.PASTE SHEET'!P1946="","",'S.D.PASTE SHEET'!P1946)</f>
        <v/>
      </c>
      <c s="90" t="str">
        <f>IF('S.D.PASTE SHEET'!Q1946="","",'S.D.PASTE SHEET'!Q1946)</f>
        <v/>
      </c>
      <c s="90" t="str">
        <f>IF('S.D.PASTE SHEET'!R1946="","",'S.D.PASTE SHEET'!R1946)</f>
        <v/>
      </c>
      <c s="90" t="str">
        <f>IF('S.D.PASTE SHEET'!S1946="","",'S.D.PASTE SHEET'!S1946)</f>
        <v/>
      </c>
      <c s="90" t="str">
        <f>IF('S.D.PASTE SHEET'!T1946="","",'S.D.PASTE SHEET'!T1946)</f>
        <v/>
      </c>
      <c s="90" t="str">
        <f>IF('S.D.PASTE SHEET'!U1946="","",'S.D.PASTE SHEET'!U1946)</f>
        <v/>
      </c>
      <c s="90" t="str">
        <f>IF('S.D.PASTE SHEET'!V1946="","",'S.D.PASTE SHEET'!V1946)</f>
        <v/>
      </c>
      <c s="90" t="str">
        <f>IF('S.D.PASTE SHEET'!W1946="","",'S.D.PASTE SHEET'!W1946)</f>
        <v/>
      </c>
      <c s="90" t="str">
        <f>IF('S.D.PASTE SHEET'!X1946="","",'S.D.PASTE SHEET'!X1946)</f>
        <v/>
      </c>
      <c s="90" t="str">
        <f>IF('S.D.PASTE SHEET'!Y1946="","",'S.D.PASTE SHEET'!Y1946)</f>
        <v/>
      </c>
      <c s="90" t="str">
        <f>IF('S.D.PASTE SHEET'!Z1946="","",'S.D.PASTE SHEET'!Z1946)</f>
        <v/>
      </c>
      <c s="90" t="str">
        <f>IF('S.D.PASTE SHEET'!AA1946="","",'S.D.PASTE SHEET'!AA1946)</f>
        <v/>
      </c>
      <c s="90" t="str">
        <f>IF('S.D.PASTE SHEET'!AB1946="","",'S.D.PASTE SHEET'!AB1946)</f>
        <v/>
      </c>
      <c s="90" t="str">
        <f>IF('S.D.PASTE SHEET'!AC1946="","",'S.D.PASTE SHEET'!AC1946)</f>
        <v/>
      </c>
      <c s="90" t="str">
        <f>IF('S.D.PASTE SHEET'!AD1946="","",'S.D.PASTE SHEET'!AD1946)</f>
        <v/>
      </c>
      <c s="34"/>
      <c s="32" t="str">
        <f>IF(AK1946="","",IF(AK1946&gt;0,COUNT($AG$2:AG1946),""))</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6" s="32" t="str">
        <f>IF(BC1946="","",IF(BC1946&gt;0,COUNT($AY$2:AY1946),""))</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7" spans="1:66" ht="15.75" customHeight="1">
      <c r="A1947" s="90" t="str">
        <f>IF('S.D.PASTE SHEET'!A1947="","",'S.D.PASTE SHEET'!A1947)</f>
        <v/>
      </c>
      <c s="90" t="str">
        <f>IF('S.D.PASTE SHEET'!B1947="","",'S.D.PASTE SHEET'!B1947)</f>
        <v/>
      </c>
      <c s="90" t="str">
        <f>IF('S.D.PASTE SHEET'!C1947="","",'S.D.PASTE SHEET'!C1947)</f>
        <v/>
      </c>
      <c s="91" t="str">
        <f>IF('S.D.PASTE SHEET'!D1947="","",'S.D.PASTE SHEET'!D1947)</f>
        <v/>
      </c>
      <c s="90" t="str">
        <f>IF('S.D.PASTE SHEET'!E1947="","",UPPER('S.D.PASTE SHEET'!E1947))</f>
        <v/>
      </c>
      <c s="90" t="str">
        <f>IF('S.D.PASTE SHEET'!F1947="","",'S.D.PASTE SHEET'!F1947)</f>
        <v/>
      </c>
      <c s="90" t="str">
        <f>IF('S.D.PASTE SHEET'!G1947="","",UPPER('S.D.PASTE SHEET'!G1947))</f>
        <v/>
      </c>
      <c s="90" t="str">
        <f>IF('S.D.PASTE SHEET'!H1947="","",UPPER('S.D.PASTE SHEET'!H1947))</f>
        <v/>
      </c>
      <c s="90" t="str">
        <f>IF('S.D.PASTE SHEET'!I1947="","",'S.D.PASTE SHEET'!I1947)</f>
        <v/>
      </c>
      <c s="91" t="str">
        <f>IF('S.D.PASTE SHEET'!J1947="","",'S.D.PASTE SHEET'!J1947)</f>
        <v/>
      </c>
      <c s="90" t="str">
        <f>IF('S.D.PASTE SHEET'!K1947="","",'S.D.PASTE SHEET'!K1947)</f>
        <v/>
      </c>
      <c s="90" t="str">
        <f>IF('S.D.PASTE SHEET'!L1947="","",'S.D.PASTE SHEET'!L1947)</f>
        <v/>
      </c>
      <c s="90" t="str">
        <f>IF('S.D.PASTE SHEET'!M1947="","",'S.D.PASTE SHEET'!M1947)</f>
        <v/>
      </c>
      <c s="90" t="str">
        <f>IF('S.D.PASTE SHEET'!N1947="","",'S.D.PASTE SHEET'!N1947)</f>
        <v/>
      </c>
      <c s="90" t="str">
        <f>IF('S.D.PASTE SHEET'!O1947="","",'S.D.PASTE SHEET'!O1947)</f>
        <v/>
      </c>
      <c s="90" t="str">
        <f>IF('S.D.PASTE SHEET'!P1947="","",'S.D.PASTE SHEET'!P1947)</f>
        <v/>
      </c>
      <c s="90" t="str">
        <f>IF('S.D.PASTE SHEET'!Q1947="","",'S.D.PASTE SHEET'!Q1947)</f>
        <v/>
      </c>
      <c s="90" t="str">
        <f>IF('S.D.PASTE SHEET'!R1947="","",'S.D.PASTE SHEET'!R1947)</f>
        <v/>
      </c>
      <c s="90" t="str">
        <f>IF('S.D.PASTE SHEET'!S1947="","",'S.D.PASTE SHEET'!S1947)</f>
        <v/>
      </c>
      <c s="90" t="str">
        <f>IF('S.D.PASTE SHEET'!T1947="","",'S.D.PASTE SHEET'!T1947)</f>
        <v/>
      </c>
      <c s="90" t="str">
        <f>IF('S.D.PASTE SHEET'!U1947="","",'S.D.PASTE SHEET'!U1947)</f>
        <v/>
      </c>
      <c s="90" t="str">
        <f>IF('S.D.PASTE SHEET'!V1947="","",'S.D.PASTE SHEET'!V1947)</f>
        <v/>
      </c>
      <c s="90" t="str">
        <f>IF('S.D.PASTE SHEET'!W1947="","",'S.D.PASTE SHEET'!W1947)</f>
        <v/>
      </c>
      <c s="90" t="str">
        <f>IF('S.D.PASTE SHEET'!X1947="","",'S.D.PASTE SHEET'!X1947)</f>
        <v/>
      </c>
      <c s="90" t="str">
        <f>IF('S.D.PASTE SHEET'!Y1947="","",'S.D.PASTE SHEET'!Y1947)</f>
        <v/>
      </c>
      <c s="90" t="str">
        <f>IF('S.D.PASTE SHEET'!Z1947="","",'S.D.PASTE SHEET'!Z1947)</f>
        <v/>
      </c>
      <c s="90" t="str">
        <f>IF('S.D.PASTE SHEET'!AA1947="","",'S.D.PASTE SHEET'!AA1947)</f>
        <v/>
      </c>
      <c s="90" t="str">
        <f>IF('S.D.PASTE SHEET'!AB1947="","",'S.D.PASTE SHEET'!AB1947)</f>
        <v/>
      </c>
      <c s="90" t="str">
        <f>IF('S.D.PASTE SHEET'!AC1947="","",'S.D.PASTE SHEET'!AC1947)</f>
        <v/>
      </c>
      <c s="90" t="str">
        <f>IF('S.D.PASTE SHEET'!AD1947="","",'S.D.PASTE SHEET'!AD1947)</f>
        <v/>
      </c>
      <c s="34"/>
      <c s="32" t="str">
        <f>IF(AK1947="","",IF(AK1947&gt;0,COUNT($AG$2:AG1947),""))</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7" s="32" t="str">
        <f>IF(BC1947="","",IF(BC1947&gt;0,COUNT($AY$2:AY1947),""))</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8" spans="1:66" ht="15.75" customHeight="1">
      <c r="A1948" s="90" t="str">
        <f>IF('S.D.PASTE SHEET'!A1948="","",'S.D.PASTE SHEET'!A1948)</f>
        <v/>
      </c>
      <c s="90" t="str">
        <f>IF('S.D.PASTE SHEET'!B1948="","",'S.D.PASTE SHEET'!B1948)</f>
        <v/>
      </c>
      <c s="90" t="str">
        <f>IF('S.D.PASTE SHEET'!C1948="","",'S.D.PASTE SHEET'!C1948)</f>
        <v/>
      </c>
      <c s="91" t="str">
        <f>IF('S.D.PASTE SHEET'!D1948="","",'S.D.PASTE SHEET'!D1948)</f>
        <v/>
      </c>
      <c s="90" t="str">
        <f>IF('S.D.PASTE SHEET'!E1948="","",UPPER('S.D.PASTE SHEET'!E1948))</f>
        <v/>
      </c>
      <c s="90" t="str">
        <f>IF('S.D.PASTE SHEET'!F1948="","",'S.D.PASTE SHEET'!F1948)</f>
        <v/>
      </c>
      <c s="90" t="str">
        <f>IF('S.D.PASTE SHEET'!G1948="","",UPPER('S.D.PASTE SHEET'!G1948))</f>
        <v/>
      </c>
      <c s="90" t="str">
        <f>IF('S.D.PASTE SHEET'!H1948="","",UPPER('S.D.PASTE SHEET'!H1948))</f>
        <v/>
      </c>
      <c s="90" t="str">
        <f>IF('S.D.PASTE SHEET'!I1948="","",'S.D.PASTE SHEET'!I1948)</f>
        <v/>
      </c>
      <c s="91" t="str">
        <f>IF('S.D.PASTE SHEET'!J1948="","",'S.D.PASTE SHEET'!J1948)</f>
        <v/>
      </c>
      <c s="90" t="str">
        <f>IF('S.D.PASTE SHEET'!K1948="","",'S.D.PASTE SHEET'!K1948)</f>
        <v/>
      </c>
      <c s="90" t="str">
        <f>IF('S.D.PASTE SHEET'!L1948="","",'S.D.PASTE SHEET'!L1948)</f>
        <v/>
      </c>
      <c s="90" t="str">
        <f>IF('S.D.PASTE SHEET'!M1948="","",'S.D.PASTE SHEET'!M1948)</f>
        <v/>
      </c>
      <c s="90" t="str">
        <f>IF('S.D.PASTE SHEET'!N1948="","",'S.D.PASTE SHEET'!N1948)</f>
        <v/>
      </c>
      <c s="90" t="str">
        <f>IF('S.D.PASTE SHEET'!O1948="","",'S.D.PASTE SHEET'!O1948)</f>
        <v/>
      </c>
      <c s="90" t="str">
        <f>IF('S.D.PASTE SHEET'!P1948="","",'S.D.PASTE SHEET'!P1948)</f>
        <v/>
      </c>
      <c s="90" t="str">
        <f>IF('S.D.PASTE SHEET'!Q1948="","",'S.D.PASTE SHEET'!Q1948)</f>
        <v/>
      </c>
      <c s="90" t="str">
        <f>IF('S.D.PASTE SHEET'!R1948="","",'S.D.PASTE SHEET'!R1948)</f>
        <v/>
      </c>
      <c s="90" t="str">
        <f>IF('S.D.PASTE SHEET'!S1948="","",'S.D.PASTE SHEET'!S1948)</f>
        <v/>
      </c>
      <c s="90" t="str">
        <f>IF('S.D.PASTE SHEET'!T1948="","",'S.D.PASTE SHEET'!T1948)</f>
        <v/>
      </c>
      <c s="90" t="str">
        <f>IF('S.D.PASTE SHEET'!U1948="","",'S.D.PASTE SHEET'!U1948)</f>
        <v/>
      </c>
      <c s="90" t="str">
        <f>IF('S.D.PASTE SHEET'!V1948="","",'S.D.PASTE SHEET'!V1948)</f>
        <v/>
      </c>
      <c s="90" t="str">
        <f>IF('S.D.PASTE SHEET'!W1948="","",'S.D.PASTE SHEET'!W1948)</f>
        <v/>
      </c>
      <c s="90" t="str">
        <f>IF('S.D.PASTE SHEET'!X1948="","",'S.D.PASTE SHEET'!X1948)</f>
        <v/>
      </c>
      <c s="90" t="str">
        <f>IF('S.D.PASTE SHEET'!Y1948="","",'S.D.PASTE SHEET'!Y1948)</f>
        <v/>
      </c>
      <c s="90" t="str">
        <f>IF('S.D.PASTE SHEET'!Z1948="","",'S.D.PASTE SHEET'!Z1948)</f>
        <v/>
      </c>
      <c s="90" t="str">
        <f>IF('S.D.PASTE SHEET'!AA1948="","",'S.D.PASTE SHEET'!AA1948)</f>
        <v/>
      </c>
      <c s="90" t="str">
        <f>IF('S.D.PASTE SHEET'!AB1948="","",'S.D.PASTE SHEET'!AB1948)</f>
        <v/>
      </c>
      <c s="90" t="str">
        <f>IF('S.D.PASTE SHEET'!AC1948="","",'S.D.PASTE SHEET'!AC1948)</f>
        <v/>
      </c>
      <c s="90" t="str">
        <f>IF('S.D.PASTE SHEET'!AD1948="","",'S.D.PASTE SHEET'!AD1948)</f>
        <v/>
      </c>
      <c s="34"/>
      <c s="32" t="str">
        <f>IF(AK1948="","",IF(AK1948&gt;0,COUNT($AG$2:AG1948),""))</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8" s="32" t="str">
        <f>IF(BC1948="","",IF(BC1948&gt;0,COUNT($AY$2:AY1948),""))</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49" spans="1:66" ht="15.75" customHeight="1">
      <c r="A1949" s="90" t="str">
        <f>IF('S.D.PASTE SHEET'!A1949="","",'S.D.PASTE SHEET'!A1949)</f>
        <v/>
      </c>
      <c s="90" t="str">
        <f>IF('S.D.PASTE SHEET'!B1949="","",'S.D.PASTE SHEET'!B1949)</f>
        <v/>
      </c>
      <c s="90" t="str">
        <f>IF('S.D.PASTE SHEET'!C1949="","",'S.D.PASTE SHEET'!C1949)</f>
        <v/>
      </c>
      <c s="91" t="str">
        <f>IF('S.D.PASTE SHEET'!D1949="","",'S.D.PASTE SHEET'!D1949)</f>
        <v/>
      </c>
      <c s="90" t="str">
        <f>IF('S.D.PASTE SHEET'!E1949="","",UPPER('S.D.PASTE SHEET'!E1949))</f>
        <v/>
      </c>
      <c s="90" t="str">
        <f>IF('S.D.PASTE SHEET'!F1949="","",'S.D.PASTE SHEET'!F1949)</f>
        <v/>
      </c>
      <c s="90" t="str">
        <f>IF('S.D.PASTE SHEET'!G1949="","",UPPER('S.D.PASTE SHEET'!G1949))</f>
        <v/>
      </c>
      <c s="90" t="str">
        <f>IF('S.D.PASTE SHEET'!H1949="","",UPPER('S.D.PASTE SHEET'!H1949))</f>
        <v/>
      </c>
      <c s="90" t="str">
        <f>IF('S.D.PASTE SHEET'!I1949="","",'S.D.PASTE SHEET'!I1949)</f>
        <v/>
      </c>
      <c s="91" t="str">
        <f>IF('S.D.PASTE SHEET'!J1949="","",'S.D.PASTE SHEET'!J1949)</f>
        <v/>
      </c>
      <c s="90" t="str">
        <f>IF('S.D.PASTE SHEET'!K1949="","",'S.D.PASTE SHEET'!K1949)</f>
        <v/>
      </c>
      <c s="90" t="str">
        <f>IF('S.D.PASTE SHEET'!L1949="","",'S.D.PASTE SHEET'!L1949)</f>
        <v/>
      </c>
      <c s="90" t="str">
        <f>IF('S.D.PASTE SHEET'!M1949="","",'S.D.PASTE SHEET'!M1949)</f>
        <v/>
      </c>
      <c s="90" t="str">
        <f>IF('S.D.PASTE SHEET'!N1949="","",'S.D.PASTE SHEET'!N1949)</f>
        <v/>
      </c>
      <c s="90" t="str">
        <f>IF('S.D.PASTE SHEET'!O1949="","",'S.D.PASTE SHEET'!O1949)</f>
        <v/>
      </c>
      <c s="90" t="str">
        <f>IF('S.D.PASTE SHEET'!P1949="","",'S.D.PASTE SHEET'!P1949)</f>
        <v/>
      </c>
      <c s="90" t="str">
        <f>IF('S.D.PASTE SHEET'!Q1949="","",'S.D.PASTE SHEET'!Q1949)</f>
        <v/>
      </c>
      <c s="90" t="str">
        <f>IF('S.D.PASTE SHEET'!R1949="","",'S.D.PASTE SHEET'!R1949)</f>
        <v/>
      </c>
      <c s="90" t="str">
        <f>IF('S.D.PASTE SHEET'!S1949="","",'S.D.PASTE SHEET'!S1949)</f>
        <v/>
      </c>
      <c s="90" t="str">
        <f>IF('S.D.PASTE SHEET'!T1949="","",'S.D.PASTE SHEET'!T1949)</f>
        <v/>
      </c>
      <c s="90" t="str">
        <f>IF('S.D.PASTE SHEET'!U1949="","",'S.D.PASTE SHEET'!U1949)</f>
        <v/>
      </c>
      <c s="90" t="str">
        <f>IF('S.D.PASTE SHEET'!V1949="","",'S.D.PASTE SHEET'!V1949)</f>
        <v/>
      </c>
      <c s="90" t="str">
        <f>IF('S.D.PASTE SHEET'!W1949="","",'S.D.PASTE SHEET'!W1949)</f>
        <v/>
      </c>
      <c s="90" t="str">
        <f>IF('S.D.PASTE SHEET'!X1949="","",'S.D.PASTE SHEET'!X1949)</f>
        <v/>
      </c>
      <c s="90" t="str">
        <f>IF('S.D.PASTE SHEET'!Y1949="","",'S.D.PASTE SHEET'!Y1949)</f>
        <v/>
      </c>
      <c s="90" t="str">
        <f>IF('S.D.PASTE SHEET'!Z1949="","",'S.D.PASTE SHEET'!Z1949)</f>
        <v/>
      </c>
      <c s="90" t="str">
        <f>IF('S.D.PASTE SHEET'!AA1949="","",'S.D.PASTE SHEET'!AA1949)</f>
        <v/>
      </c>
      <c s="90" t="str">
        <f>IF('S.D.PASTE SHEET'!AB1949="","",'S.D.PASTE SHEET'!AB1949)</f>
        <v/>
      </c>
      <c s="90" t="str">
        <f>IF('S.D.PASTE SHEET'!AC1949="","",'S.D.PASTE SHEET'!AC1949)</f>
        <v/>
      </c>
      <c s="90" t="str">
        <f>IF('S.D.PASTE SHEET'!AD1949="","",'S.D.PASTE SHEET'!AD1949)</f>
        <v/>
      </c>
      <c s="34"/>
      <c s="32" t="str">
        <f>IF(AK1949="","",IF(AK1949&gt;0,COUNT($AG$2:AG1949),""))</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49" s="32" t="str">
        <f>IF(BC1949="","",IF(BC1949&gt;0,COUNT($AY$2:AY1949),""))</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50" spans="1:66" ht="15.75" customHeight="1">
      <c r="A1950" s="90" t="str">
        <f>IF('S.D.PASTE SHEET'!A1950="","",'S.D.PASTE SHEET'!A1950)</f>
        <v/>
      </c>
      <c s="90" t="str">
        <f>IF('S.D.PASTE SHEET'!B1950="","",'S.D.PASTE SHEET'!B1950)</f>
        <v/>
      </c>
      <c s="90" t="str">
        <f>IF('S.D.PASTE SHEET'!C1950="","",'S.D.PASTE SHEET'!C1950)</f>
        <v/>
      </c>
      <c s="91" t="str">
        <f>IF('S.D.PASTE SHEET'!D1950="","",'S.D.PASTE SHEET'!D1950)</f>
        <v/>
      </c>
      <c s="90" t="str">
        <f>IF('S.D.PASTE SHEET'!E1950="","",UPPER('S.D.PASTE SHEET'!E1950))</f>
        <v/>
      </c>
      <c s="90" t="str">
        <f>IF('S.D.PASTE SHEET'!F1950="","",'S.D.PASTE SHEET'!F1950)</f>
        <v/>
      </c>
      <c s="90" t="str">
        <f>IF('S.D.PASTE SHEET'!G1950="","",UPPER('S.D.PASTE SHEET'!G1950))</f>
        <v/>
      </c>
      <c s="90" t="str">
        <f>IF('S.D.PASTE SHEET'!H1950="","",UPPER('S.D.PASTE SHEET'!H1950))</f>
        <v/>
      </c>
      <c s="90" t="str">
        <f>IF('S.D.PASTE SHEET'!I1950="","",'S.D.PASTE SHEET'!I1950)</f>
        <v/>
      </c>
      <c s="91" t="str">
        <f>IF('S.D.PASTE SHEET'!J1950="","",'S.D.PASTE SHEET'!J1950)</f>
        <v/>
      </c>
      <c s="90" t="str">
        <f>IF('S.D.PASTE SHEET'!K1950="","",'S.D.PASTE SHEET'!K1950)</f>
        <v/>
      </c>
      <c s="90" t="str">
        <f>IF('S.D.PASTE SHEET'!L1950="","",'S.D.PASTE SHEET'!L1950)</f>
        <v/>
      </c>
      <c s="90" t="str">
        <f>IF('S.D.PASTE SHEET'!M1950="","",'S.D.PASTE SHEET'!M1950)</f>
        <v/>
      </c>
      <c s="90" t="str">
        <f>IF('S.D.PASTE SHEET'!N1950="","",'S.D.PASTE SHEET'!N1950)</f>
        <v/>
      </c>
      <c s="90" t="str">
        <f>IF('S.D.PASTE SHEET'!O1950="","",'S.D.PASTE SHEET'!O1950)</f>
        <v/>
      </c>
      <c s="90" t="str">
        <f>IF('S.D.PASTE SHEET'!P1950="","",'S.D.PASTE SHEET'!P1950)</f>
        <v/>
      </c>
      <c s="90" t="str">
        <f>IF('S.D.PASTE SHEET'!Q1950="","",'S.D.PASTE SHEET'!Q1950)</f>
        <v/>
      </c>
      <c s="90" t="str">
        <f>IF('S.D.PASTE SHEET'!R1950="","",'S.D.PASTE SHEET'!R1950)</f>
        <v/>
      </c>
      <c s="90" t="str">
        <f>IF('S.D.PASTE SHEET'!S1950="","",'S.D.PASTE SHEET'!S1950)</f>
        <v/>
      </c>
      <c s="90" t="str">
        <f>IF('S.D.PASTE SHEET'!T1950="","",'S.D.PASTE SHEET'!T1950)</f>
        <v/>
      </c>
      <c s="90" t="str">
        <f>IF('S.D.PASTE SHEET'!U1950="","",'S.D.PASTE SHEET'!U1950)</f>
        <v/>
      </c>
      <c s="90" t="str">
        <f>IF('S.D.PASTE SHEET'!V1950="","",'S.D.PASTE SHEET'!V1950)</f>
        <v/>
      </c>
      <c s="90" t="str">
        <f>IF('S.D.PASTE SHEET'!W1950="","",'S.D.PASTE SHEET'!W1950)</f>
        <v/>
      </c>
      <c s="90" t="str">
        <f>IF('S.D.PASTE SHEET'!X1950="","",'S.D.PASTE SHEET'!X1950)</f>
        <v/>
      </c>
      <c s="90" t="str">
        <f>IF('S.D.PASTE SHEET'!Y1950="","",'S.D.PASTE SHEET'!Y1950)</f>
        <v/>
      </c>
      <c s="90" t="str">
        <f>IF('S.D.PASTE SHEET'!Z1950="","",'S.D.PASTE SHEET'!Z1950)</f>
        <v/>
      </c>
      <c s="90" t="str">
        <f>IF('S.D.PASTE SHEET'!AA1950="","",'S.D.PASTE SHEET'!AA1950)</f>
        <v/>
      </c>
      <c s="90" t="str">
        <f>IF('S.D.PASTE SHEET'!AB1950="","",'S.D.PASTE SHEET'!AB1950)</f>
        <v/>
      </c>
      <c s="90" t="str">
        <f>IF('S.D.PASTE SHEET'!AC1950="","",'S.D.PASTE SHEET'!AC1950)</f>
        <v/>
      </c>
      <c s="90" t="str">
        <f>IF('S.D.PASTE SHEET'!AD1950="","",'S.D.PASTE SHEET'!AD1950)</f>
        <v/>
      </c>
      <c s="34"/>
      <c s="32" t="str">
        <f>IF(AK1950="","",IF(AK1950&gt;0,COUNT($AG$2:AG1950),""))</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50" s="32" t="str">
        <f>IF(BC1950="","",IF(BC1950&gt;0,COUNT($AY$2:AY1950),""))</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51" spans="1:66" ht="15.75" customHeight="1">
      <c r="A1951" s="90" t="str">
        <f>IF('S.D.PASTE SHEET'!A1951="","",'S.D.PASTE SHEET'!A1951)</f>
        <v/>
      </c>
      <c s="90" t="str">
        <f>IF('S.D.PASTE SHEET'!B1951="","",'S.D.PASTE SHEET'!B1951)</f>
        <v/>
      </c>
      <c s="90" t="str">
        <f>IF('S.D.PASTE SHEET'!C1951="","",'S.D.PASTE SHEET'!C1951)</f>
        <v/>
      </c>
      <c s="91" t="str">
        <f>IF('S.D.PASTE SHEET'!D1951="","",'S.D.PASTE SHEET'!D1951)</f>
        <v/>
      </c>
      <c s="90" t="str">
        <f>IF('S.D.PASTE SHEET'!E1951="","",UPPER('S.D.PASTE SHEET'!E1951))</f>
        <v/>
      </c>
      <c s="90" t="str">
        <f>IF('S.D.PASTE SHEET'!F1951="","",'S.D.PASTE SHEET'!F1951)</f>
        <v/>
      </c>
      <c s="90" t="str">
        <f>IF('S.D.PASTE SHEET'!G1951="","",UPPER('S.D.PASTE SHEET'!G1951))</f>
        <v/>
      </c>
      <c s="90" t="str">
        <f>IF('S.D.PASTE SHEET'!H1951="","",UPPER('S.D.PASTE SHEET'!H1951))</f>
        <v/>
      </c>
      <c s="90" t="str">
        <f>IF('S.D.PASTE SHEET'!I1951="","",'S.D.PASTE SHEET'!I1951)</f>
        <v/>
      </c>
      <c s="91" t="str">
        <f>IF('S.D.PASTE SHEET'!J1951="","",'S.D.PASTE SHEET'!J1951)</f>
        <v/>
      </c>
      <c s="90" t="str">
        <f>IF('S.D.PASTE SHEET'!K1951="","",'S.D.PASTE SHEET'!K1951)</f>
        <v/>
      </c>
      <c s="90" t="str">
        <f>IF('S.D.PASTE SHEET'!L1951="","",'S.D.PASTE SHEET'!L1951)</f>
        <v/>
      </c>
      <c s="90" t="str">
        <f>IF('S.D.PASTE SHEET'!M1951="","",'S.D.PASTE SHEET'!M1951)</f>
        <v/>
      </c>
      <c s="90" t="str">
        <f>IF('S.D.PASTE SHEET'!N1951="","",'S.D.PASTE SHEET'!N1951)</f>
        <v/>
      </c>
      <c s="90" t="str">
        <f>IF('S.D.PASTE SHEET'!O1951="","",'S.D.PASTE SHEET'!O1951)</f>
        <v/>
      </c>
      <c s="90" t="str">
        <f>IF('S.D.PASTE SHEET'!P1951="","",'S.D.PASTE SHEET'!P1951)</f>
        <v/>
      </c>
      <c s="90" t="str">
        <f>IF('S.D.PASTE SHEET'!Q1951="","",'S.D.PASTE SHEET'!Q1951)</f>
        <v/>
      </c>
      <c s="90" t="str">
        <f>IF('S.D.PASTE SHEET'!R1951="","",'S.D.PASTE SHEET'!R1951)</f>
        <v/>
      </c>
      <c s="90" t="str">
        <f>IF('S.D.PASTE SHEET'!S1951="","",'S.D.PASTE SHEET'!S1951)</f>
        <v/>
      </c>
      <c s="90" t="str">
        <f>IF('S.D.PASTE SHEET'!T1951="","",'S.D.PASTE SHEET'!T1951)</f>
        <v/>
      </c>
      <c s="90" t="str">
        <f>IF('S.D.PASTE SHEET'!U1951="","",'S.D.PASTE SHEET'!U1951)</f>
        <v/>
      </c>
      <c s="90" t="str">
        <f>IF('S.D.PASTE SHEET'!V1951="","",'S.D.PASTE SHEET'!V1951)</f>
        <v/>
      </c>
      <c s="90" t="str">
        <f>IF('S.D.PASTE SHEET'!W1951="","",'S.D.PASTE SHEET'!W1951)</f>
        <v/>
      </c>
      <c s="90" t="str">
        <f>IF('S.D.PASTE SHEET'!X1951="","",'S.D.PASTE SHEET'!X1951)</f>
        <v/>
      </c>
      <c s="90" t="str">
        <f>IF('S.D.PASTE SHEET'!Y1951="","",'S.D.PASTE SHEET'!Y1951)</f>
        <v/>
      </c>
      <c s="90" t="str">
        <f>IF('S.D.PASTE SHEET'!Z1951="","",'S.D.PASTE SHEET'!Z1951)</f>
        <v/>
      </c>
      <c s="90" t="str">
        <f>IF('S.D.PASTE SHEET'!AA1951="","",'S.D.PASTE SHEET'!AA1951)</f>
        <v/>
      </c>
      <c s="90" t="str">
        <f>IF('S.D.PASTE SHEET'!AB1951="","",'S.D.PASTE SHEET'!AB1951)</f>
        <v/>
      </c>
      <c s="90" t="str">
        <f>IF('S.D.PASTE SHEET'!AC1951="","",'S.D.PASTE SHEET'!AC1951)</f>
        <v/>
      </c>
      <c s="90" t="str">
        <f>IF('S.D.PASTE SHEET'!AD1951="","",'S.D.PASTE SHEET'!AD1951)</f>
        <v/>
      </c>
      <c s="34"/>
      <c s="32" t="str">
        <f>IF(AK1951="","",IF(AK1951&gt;0,COUNT($AG$2:AG1951),""))</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51" s="32" t="str">
        <f>IF(BC1951="","",IF(BC1951&gt;0,COUNT($AY$2:AY1951),""))</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52" spans="1:66" ht="15.75" customHeight="1">
      <c r="A1952" s="90" t="str">
        <f>IF('S.D.PASTE SHEET'!A1952="","",'S.D.PASTE SHEET'!A1952)</f>
        <v/>
      </c>
      <c s="90" t="str">
        <f>IF('S.D.PASTE SHEET'!B1952="","",'S.D.PASTE SHEET'!B1952)</f>
        <v/>
      </c>
      <c s="90" t="str">
        <f>IF('S.D.PASTE SHEET'!C1952="","",'S.D.PASTE SHEET'!C1952)</f>
        <v/>
      </c>
      <c s="91" t="str">
        <f>IF('S.D.PASTE SHEET'!D1952="","",'S.D.PASTE SHEET'!D1952)</f>
        <v/>
      </c>
      <c s="90" t="str">
        <f>IF('S.D.PASTE SHEET'!E1952="","",UPPER('S.D.PASTE SHEET'!E1952))</f>
        <v/>
      </c>
      <c s="90" t="str">
        <f>IF('S.D.PASTE SHEET'!F1952="","",'S.D.PASTE SHEET'!F1952)</f>
        <v/>
      </c>
      <c s="90" t="str">
        <f>IF('S.D.PASTE SHEET'!G1952="","",UPPER('S.D.PASTE SHEET'!G1952))</f>
        <v/>
      </c>
      <c s="90" t="str">
        <f>IF('S.D.PASTE SHEET'!H1952="","",UPPER('S.D.PASTE SHEET'!H1952))</f>
        <v/>
      </c>
      <c s="90" t="str">
        <f>IF('S.D.PASTE SHEET'!I1952="","",'S.D.PASTE SHEET'!I1952)</f>
        <v/>
      </c>
      <c s="91" t="str">
        <f>IF('S.D.PASTE SHEET'!J1952="","",'S.D.PASTE SHEET'!J1952)</f>
        <v/>
      </c>
      <c s="90" t="str">
        <f>IF('S.D.PASTE SHEET'!K1952="","",'S.D.PASTE SHEET'!K1952)</f>
        <v/>
      </c>
      <c s="90" t="str">
        <f>IF('S.D.PASTE SHEET'!L1952="","",'S.D.PASTE SHEET'!L1952)</f>
        <v/>
      </c>
      <c s="90" t="str">
        <f>IF('S.D.PASTE SHEET'!M1952="","",'S.D.PASTE SHEET'!M1952)</f>
        <v/>
      </c>
      <c s="90" t="str">
        <f>IF('S.D.PASTE SHEET'!N1952="","",'S.D.PASTE SHEET'!N1952)</f>
        <v/>
      </c>
      <c s="90" t="str">
        <f>IF('S.D.PASTE SHEET'!O1952="","",'S.D.PASTE SHEET'!O1952)</f>
        <v/>
      </c>
      <c s="90" t="str">
        <f>IF('S.D.PASTE SHEET'!P1952="","",'S.D.PASTE SHEET'!P1952)</f>
        <v/>
      </c>
      <c s="90" t="str">
        <f>IF('S.D.PASTE SHEET'!Q1952="","",'S.D.PASTE SHEET'!Q1952)</f>
        <v/>
      </c>
      <c s="90" t="str">
        <f>IF('S.D.PASTE SHEET'!R1952="","",'S.D.PASTE SHEET'!R1952)</f>
        <v/>
      </c>
      <c s="90" t="str">
        <f>IF('S.D.PASTE SHEET'!S1952="","",'S.D.PASTE SHEET'!S1952)</f>
        <v/>
      </c>
      <c s="90" t="str">
        <f>IF('S.D.PASTE SHEET'!T1952="","",'S.D.PASTE SHEET'!T1952)</f>
        <v/>
      </c>
      <c s="90" t="str">
        <f>IF('S.D.PASTE SHEET'!U1952="","",'S.D.PASTE SHEET'!U1952)</f>
        <v/>
      </c>
      <c s="90" t="str">
        <f>IF('S.D.PASTE SHEET'!V1952="","",'S.D.PASTE SHEET'!V1952)</f>
        <v/>
      </c>
      <c s="90" t="str">
        <f>IF('S.D.PASTE SHEET'!W1952="","",'S.D.PASTE SHEET'!W1952)</f>
        <v/>
      </c>
      <c s="90" t="str">
        <f>IF('S.D.PASTE SHEET'!X1952="","",'S.D.PASTE SHEET'!X1952)</f>
        <v/>
      </c>
      <c s="90" t="str">
        <f>IF('S.D.PASTE SHEET'!Y1952="","",'S.D.PASTE SHEET'!Y1952)</f>
        <v/>
      </c>
      <c s="90" t="str">
        <f>IF('S.D.PASTE SHEET'!Z1952="","",'S.D.PASTE SHEET'!Z1952)</f>
        <v/>
      </c>
      <c s="90" t="str">
        <f>IF('S.D.PASTE SHEET'!AA1952="","",'S.D.PASTE SHEET'!AA1952)</f>
        <v/>
      </c>
      <c s="90" t="str">
        <f>IF('S.D.PASTE SHEET'!AB1952="","",'S.D.PASTE SHEET'!AB1952)</f>
        <v/>
      </c>
      <c s="90" t="str">
        <f>IF('S.D.PASTE SHEET'!AC1952="","",'S.D.PASTE SHEET'!AC1952)</f>
        <v/>
      </c>
      <c s="90" t="str">
        <f>IF('S.D.PASTE SHEET'!AD1952="","",'S.D.PASTE SHEET'!AD1952)</f>
        <v/>
      </c>
      <c s="34"/>
      <c s="32" t="str">
        <f>IF(AK1952="","",IF(AK1952&gt;0,COUNT($AG$2:AG1952),""))</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 t="shared" si="274"/>
        <v/>
      </c>
      <c r="AX1952" s="32" t="str">
        <f>IF(BC1952="","",IF(BC1952&gt;0,COUNT($AY$2:AY1952),""))</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53" spans="1:66" ht="15.75" customHeight="1">
      <c r="A1953" s="90" t="str">
        <f>IF('S.D.PASTE SHEET'!A1953="","",'S.D.PASTE SHEET'!A1953)</f>
        <v/>
      </c>
      <c s="90" t="str">
        <f>IF('S.D.PASTE SHEET'!B1953="","",'S.D.PASTE SHEET'!B1953)</f>
        <v/>
      </c>
      <c s="90" t="str">
        <f>IF('S.D.PASTE SHEET'!C1953="","",'S.D.PASTE SHEET'!C1953)</f>
        <v/>
      </c>
      <c s="91" t="str">
        <f>IF('S.D.PASTE SHEET'!D1953="","",'S.D.PASTE SHEET'!D1953)</f>
        <v/>
      </c>
      <c s="90" t="str">
        <f>IF('S.D.PASTE SHEET'!E1953="","",UPPER('S.D.PASTE SHEET'!E1953))</f>
        <v/>
      </c>
      <c s="90" t="str">
        <f>IF('S.D.PASTE SHEET'!F1953="","",'S.D.PASTE SHEET'!F1953)</f>
        <v/>
      </c>
      <c s="90" t="str">
        <f>IF('S.D.PASTE SHEET'!G1953="","",UPPER('S.D.PASTE SHEET'!G1953))</f>
        <v/>
      </c>
      <c s="90" t="str">
        <f>IF('S.D.PASTE SHEET'!H1953="","",UPPER('S.D.PASTE SHEET'!H1953))</f>
        <v/>
      </c>
      <c s="90" t="str">
        <f>IF('S.D.PASTE SHEET'!I1953="","",'S.D.PASTE SHEET'!I1953)</f>
        <v/>
      </c>
      <c s="91" t="str">
        <f>IF('S.D.PASTE SHEET'!J1953="","",'S.D.PASTE SHEET'!J1953)</f>
        <v/>
      </c>
      <c s="90" t="str">
        <f>IF('S.D.PASTE SHEET'!K1953="","",'S.D.PASTE SHEET'!K1953)</f>
        <v/>
      </c>
      <c s="90" t="str">
        <f>IF('S.D.PASTE SHEET'!L1953="","",'S.D.PASTE SHEET'!L1953)</f>
        <v/>
      </c>
      <c s="90" t="str">
        <f>IF('S.D.PASTE SHEET'!M1953="","",'S.D.PASTE SHEET'!M1953)</f>
        <v/>
      </c>
      <c s="90" t="str">
        <f>IF('S.D.PASTE SHEET'!N1953="","",'S.D.PASTE SHEET'!N1953)</f>
        <v/>
      </c>
      <c s="90" t="str">
        <f>IF('S.D.PASTE SHEET'!O1953="","",'S.D.PASTE SHEET'!O1953)</f>
        <v/>
      </c>
      <c s="90" t="str">
        <f>IF('S.D.PASTE SHEET'!P1953="","",'S.D.PASTE SHEET'!P1953)</f>
        <v/>
      </c>
      <c s="90" t="str">
        <f>IF('S.D.PASTE SHEET'!Q1953="","",'S.D.PASTE SHEET'!Q1953)</f>
        <v/>
      </c>
      <c s="90" t="str">
        <f>IF('S.D.PASTE SHEET'!R1953="","",'S.D.PASTE SHEET'!R1953)</f>
        <v/>
      </c>
      <c s="90" t="str">
        <f>IF('S.D.PASTE SHEET'!S1953="","",'S.D.PASTE SHEET'!S1953)</f>
        <v/>
      </c>
      <c s="90" t="str">
        <f>IF('S.D.PASTE SHEET'!T1953="","",'S.D.PASTE SHEET'!T1953)</f>
        <v/>
      </c>
      <c s="90" t="str">
        <f>IF('S.D.PASTE SHEET'!U1953="","",'S.D.PASTE SHEET'!U1953)</f>
        <v/>
      </c>
      <c s="90" t="str">
        <f>IF('S.D.PASTE SHEET'!V1953="","",'S.D.PASTE SHEET'!V1953)</f>
        <v/>
      </c>
      <c s="90" t="str">
        <f>IF('S.D.PASTE SHEET'!W1953="","",'S.D.PASTE SHEET'!W1953)</f>
        <v/>
      </c>
      <c s="90" t="str">
        <f>IF('S.D.PASTE SHEET'!X1953="","",'S.D.PASTE SHEET'!X1953)</f>
        <v/>
      </c>
      <c s="90" t="str">
        <f>IF('S.D.PASTE SHEET'!Y1953="","",'S.D.PASTE SHEET'!Y1953)</f>
        <v/>
      </c>
      <c s="90" t="str">
        <f>IF('S.D.PASTE SHEET'!Z1953="","",'S.D.PASTE SHEET'!Z1953)</f>
        <v/>
      </c>
      <c s="90" t="str">
        <f>IF('S.D.PASTE SHEET'!AA1953="","",'S.D.PASTE SHEET'!AA1953)</f>
        <v/>
      </c>
      <c s="90" t="str">
        <f>IF('S.D.PASTE SHEET'!AB1953="","",'S.D.PASTE SHEET'!AB1953)</f>
        <v/>
      </c>
      <c s="90" t="str">
        <f>IF('S.D.PASTE SHEET'!AC1953="","",'S.D.PASTE SHEET'!AC1953)</f>
        <v/>
      </c>
      <c s="90" t="str">
        <f>IF('S.D.PASTE SHEET'!AD1953="","",'S.D.PASTE SHEET'!AD1953)</f>
        <v/>
      </c>
      <c s="34"/>
      <c s="32" t="str">
        <f>IF(AK1953="","",IF(AK1953&gt;0,COUNT($AG$2:AG1953),""))</f>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37" t="str">
        <f t="shared" si="274"/>
        <v/>
      </c>
      <c s="10" t="str">
        <f t="shared" si="274"/>
        <v/>
      </c>
      <c s="10" t="str">
        <f t="shared" si="274"/>
        <v/>
      </c>
      <c s="10" t="str">
        <f t="shared" si="274"/>
        <v/>
      </c>
      <c s="10" t="str">
        <f t="shared" si="274"/>
        <v/>
      </c>
      <c s="10" t="str">
        <f t="shared" si="274"/>
        <v/>
      </c>
      <c s="10" t="str">
        <f>IF(AND($AJ$1=5,$A1953=5),P1953,"")</f>
        <v/>
      </c>
      <c r="AX1953" s="32" t="str">
        <f>IF(BC1953="","",IF(BC1953&gt;0,COUNT($AY$2:AY1953),""))</f>
        <v/>
      </c>
      <c s="10" t="str">
        <f t="shared" si="272"/>
        <v/>
      </c>
      <c s="10" t="str">
        <f t="shared" si="275"/>
        <v/>
      </c>
      <c s="10" t="str">
        <f t="shared" si="275"/>
        <v/>
      </c>
      <c s="39" t="str">
        <f t="shared" si="275"/>
        <v/>
      </c>
      <c s="10" t="str">
        <f t="shared" si="275"/>
        <v/>
      </c>
      <c s="10" t="str">
        <f t="shared" si="275"/>
        <v/>
      </c>
      <c s="10" t="str">
        <f t="shared" si="275"/>
        <v/>
      </c>
      <c s="10" t="str">
        <f t="shared" si="275"/>
        <v/>
      </c>
      <c s="10" t="str">
        <f t="shared" si="275"/>
        <v/>
      </c>
      <c s="39" t="str">
        <f t="shared" si="275"/>
        <v/>
      </c>
      <c s="10" t="str">
        <f t="shared" si="275"/>
        <v/>
      </c>
      <c s="10" t="str">
        <f t="shared" si="275"/>
        <v/>
      </c>
      <c s="10" t="str">
        <f t="shared" si="275"/>
        <v/>
      </c>
      <c s="10" t="str">
        <f t="shared" si="275"/>
        <v/>
      </c>
      <c s="10" t="str">
        <f t="shared" si="275"/>
        <v/>
      </c>
      <c s="10" t="str">
        <f t="shared" si="275"/>
        <v/>
      </c>
    </row>
    <row r="1954" spans="1:66" ht="15.75" customHeight="1">
      <c r="A1954" s="90" t="str">
        <f>IF('S.D.PASTE SHEET'!A1954="","",'S.D.PASTE SHEET'!A1954)</f>
        <v/>
      </c>
      <c s="90" t="str">
        <f>IF('S.D.PASTE SHEET'!B1954="","",'S.D.PASTE SHEET'!B1954)</f>
        <v/>
      </c>
      <c s="90" t="str">
        <f>IF('S.D.PASTE SHEET'!C1954="","",'S.D.PASTE SHEET'!C1954)</f>
        <v/>
      </c>
      <c s="91" t="str">
        <f>IF('S.D.PASTE SHEET'!D1954="","",'S.D.PASTE SHEET'!D1954)</f>
        <v/>
      </c>
      <c s="90" t="str">
        <f>IF('S.D.PASTE SHEET'!E1954="","",UPPER('S.D.PASTE SHEET'!E1954))</f>
        <v/>
      </c>
      <c s="90" t="str">
        <f>IF('S.D.PASTE SHEET'!F1954="","",'S.D.PASTE SHEET'!F1954)</f>
        <v/>
      </c>
      <c s="90" t="str">
        <f>IF('S.D.PASTE SHEET'!G1954="","",UPPER('S.D.PASTE SHEET'!G1954))</f>
        <v/>
      </c>
      <c s="90" t="str">
        <f>IF('S.D.PASTE SHEET'!H1954="","",UPPER('S.D.PASTE SHEET'!H1954))</f>
        <v/>
      </c>
      <c s="90" t="str">
        <f>IF('S.D.PASTE SHEET'!I1954="","",'S.D.PASTE SHEET'!I1954)</f>
        <v/>
      </c>
      <c s="91" t="str">
        <f>IF('S.D.PASTE SHEET'!J1954="","",'S.D.PASTE SHEET'!J1954)</f>
        <v/>
      </c>
      <c s="90" t="str">
        <f>IF('S.D.PASTE SHEET'!K1954="","",'S.D.PASTE SHEET'!K1954)</f>
        <v/>
      </c>
      <c s="90" t="str">
        <f>IF('S.D.PASTE SHEET'!L1954="","",'S.D.PASTE SHEET'!L1954)</f>
        <v/>
      </c>
      <c s="90" t="str">
        <f>IF('S.D.PASTE SHEET'!M1954="","",'S.D.PASTE SHEET'!M1954)</f>
        <v/>
      </c>
      <c s="90" t="str">
        <f>IF('S.D.PASTE SHEET'!N1954="","",'S.D.PASTE SHEET'!N1954)</f>
        <v/>
      </c>
      <c s="90" t="str">
        <f>IF('S.D.PASTE SHEET'!O1954="","",'S.D.PASTE SHEET'!O1954)</f>
        <v/>
      </c>
      <c s="90" t="str">
        <f>IF('S.D.PASTE SHEET'!P1954="","",'S.D.PASTE SHEET'!P1954)</f>
        <v/>
      </c>
      <c s="90" t="str">
        <f>IF('S.D.PASTE SHEET'!Q1954="","",'S.D.PASTE SHEET'!Q1954)</f>
        <v/>
      </c>
      <c s="90" t="str">
        <f>IF('S.D.PASTE SHEET'!R1954="","",'S.D.PASTE SHEET'!R1954)</f>
        <v/>
      </c>
      <c s="90" t="str">
        <f>IF('S.D.PASTE SHEET'!S1954="","",'S.D.PASTE SHEET'!S1954)</f>
        <v/>
      </c>
      <c s="90" t="str">
        <f>IF('S.D.PASTE SHEET'!T1954="","",'S.D.PASTE SHEET'!T1954)</f>
        <v/>
      </c>
      <c s="90" t="str">
        <f>IF('S.D.PASTE SHEET'!U1954="","",'S.D.PASTE SHEET'!U1954)</f>
        <v/>
      </c>
      <c s="90" t="str">
        <f>IF('S.D.PASTE SHEET'!V1954="","",'S.D.PASTE SHEET'!V1954)</f>
        <v/>
      </c>
      <c s="90" t="str">
        <f>IF('S.D.PASTE SHEET'!W1954="","",'S.D.PASTE SHEET'!W1954)</f>
        <v/>
      </c>
      <c s="90" t="str">
        <f>IF('S.D.PASTE SHEET'!X1954="","",'S.D.PASTE SHEET'!X1954)</f>
        <v/>
      </c>
      <c s="90" t="str">
        <f>IF('S.D.PASTE SHEET'!Y1954="","",'S.D.PASTE SHEET'!Y1954)</f>
        <v/>
      </c>
      <c s="90" t="str">
        <f>IF('S.D.PASTE SHEET'!Z1954="","",'S.D.PASTE SHEET'!Z1954)</f>
        <v/>
      </c>
      <c s="90" t="str">
        <f>IF('S.D.PASTE SHEET'!AA1954="","",'S.D.PASTE SHEET'!AA1954)</f>
        <v/>
      </c>
      <c s="90" t="str">
        <f>IF('S.D.PASTE SHEET'!AB1954="","",'S.D.PASTE SHEET'!AB1954)</f>
        <v/>
      </c>
      <c s="90" t="str">
        <f>IF('S.D.PASTE SHEET'!AC1954="","",'S.D.PASTE SHEET'!AC1954)</f>
        <v/>
      </c>
      <c s="90" t="str">
        <f>IF('S.D.PASTE SHEET'!AD1954="","",'S.D.PASTE SHEET'!AD1954)</f>
        <v/>
      </c>
      <c s="34"/>
      <c s="32" t="str">
        <f>IF(AK1954="","",IF(AK1954&gt;0,COUNT($AG$2:AG1954),""))</f>
        <v/>
      </c>
      <c s="10" t="str">
        <f t="shared" si="276" ref="AG1954:AV1969">IF(AND($AJ$1=5,$A1954=5),A1954,"")</f>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4" s="32" t="str">
        <f>IF(BC1954="","",IF(BC1954&gt;0,COUNT($AY$2:AY1954),""))</f>
        <v/>
      </c>
      <c s="10" t="str">
        <f t="shared" si="272"/>
        <v/>
      </c>
      <c s="10" t="str">
        <f t="shared" si="277" ref="AZ1954:BN1969">IF(AND($BB$1=5,$A1954=5,$BC$1=$B1954),B1954,"")</f>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55" spans="1:66" ht="15.75" customHeight="1">
      <c r="A1955" s="90" t="str">
        <f>IF('S.D.PASTE SHEET'!A1955="","",'S.D.PASTE SHEET'!A1955)</f>
        <v/>
      </c>
      <c s="90" t="str">
        <f>IF('S.D.PASTE SHEET'!B1955="","",'S.D.PASTE SHEET'!B1955)</f>
        <v/>
      </c>
      <c s="90" t="str">
        <f>IF('S.D.PASTE SHEET'!C1955="","",'S.D.PASTE SHEET'!C1955)</f>
        <v/>
      </c>
      <c s="91" t="str">
        <f>IF('S.D.PASTE SHEET'!D1955="","",'S.D.PASTE SHEET'!D1955)</f>
        <v/>
      </c>
      <c s="90" t="str">
        <f>IF('S.D.PASTE SHEET'!E1955="","",UPPER('S.D.PASTE SHEET'!E1955))</f>
        <v/>
      </c>
      <c s="90" t="str">
        <f>IF('S.D.PASTE SHEET'!F1955="","",'S.D.PASTE SHEET'!F1955)</f>
        <v/>
      </c>
      <c s="90" t="str">
        <f>IF('S.D.PASTE SHEET'!G1955="","",UPPER('S.D.PASTE SHEET'!G1955))</f>
        <v/>
      </c>
      <c s="90" t="str">
        <f>IF('S.D.PASTE SHEET'!H1955="","",UPPER('S.D.PASTE SHEET'!H1955))</f>
        <v/>
      </c>
      <c s="90" t="str">
        <f>IF('S.D.PASTE SHEET'!I1955="","",'S.D.PASTE SHEET'!I1955)</f>
        <v/>
      </c>
      <c s="91" t="str">
        <f>IF('S.D.PASTE SHEET'!J1955="","",'S.D.PASTE SHEET'!J1955)</f>
        <v/>
      </c>
      <c s="90" t="str">
        <f>IF('S.D.PASTE SHEET'!K1955="","",'S.D.PASTE SHEET'!K1955)</f>
        <v/>
      </c>
      <c s="90" t="str">
        <f>IF('S.D.PASTE SHEET'!L1955="","",'S.D.PASTE SHEET'!L1955)</f>
        <v/>
      </c>
      <c s="90" t="str">
        <f>IF('S.D.PASTE SHEET'!M1955="","",'S.D.PASTE SHEET'!M1955)</f>
        <v/>
      </c>
      <c s="90" t="str">
        <f>IF('S.D.PASTE SHEET'!N1955="","",'S.D.PASTE SHEET'!N1955)</f>
        <v/>
      </c>
      <c s="90" t="str">
        <f>IF('S.D.PASTE SHEET'!O1955="","",'S.D.PASTE SHEET'!O1955)</f>
        <v/>
      </c>
      <c s="90" t="str">
        <f>IF('S.D.PASTE SHEET'!P1955="","",'S.D.PASTE SHEET'!P1955)</f>
        <v/>
      </c>
      <c s="90" t="str">
        <f>IF('S.D.PASTE SHEET'!Q1955="","",'S.D.PASTE SHEET'!Q1955)</f>
        <v/>
      </c>
      <c s="90" t="str">
        <f>IF('S.D.PASTE SHEET'!R1955="","",'S.D.PASTE SHEET'!R1955)</f>
        <v/>
      </c>
      <c s="90" t="str">
        <f>IF('S.D.PASTE SHEET'!S1955="","",'S.D.PASTE SHEET'!S1955)</f>
        <v/>
      </c>
      <c s="90" t="str">
        <f>IF('S.D.PASTE SHEET'!T1955="","",'S.D.PASTE SHEET'!T1955)</f>
        <v/>
      </c>
      <c s="90" t="str">
        <f>IF('S.D.PASTE SHEET'!U1955="","",'S.D.PASTE SHEET'!U1955)</f>
        <v/>
      </c>
      <c s="90" t="str">
        <f>IF('S.D.PASTE SHEET'!V1955="","",'S.D.PASTE SHEET'!V1955)</f>
        <v/>
      </c>
      <c s="90" t="str">
        <f>IF('S.D.PASTE SHEET'!W1955="","",'S.D.PASTE SHEET'!W1955)</f>
        <v/>
      </c>
      <c s="90" t="str">
        <f>IF('S.D.PASTE SHEET'!X1955="","",'S.D.PASTE SHEET'!X1955)</f>
        <v/>
      </c>
      <c s="90" t="str">
        <f>IF('S.D.PASTE SHEET'!Y1955="","",'S.D.PASTE SHEET'!Y1955)</f>
        <v/>
      </c>
      <c s="90" t="str">
        <f>IF('S.D.PASTE SHEET'!Z1955="","",'S.D.PASTE SHEET'!Z1955)</f>
        <v/>
      </c>
      <c s="90" t="str">
        <f>IF('S.D.PASTE SHEET'!AA1955="","",'S.D.PASTE SHEET'!AA1955)</f>
        <v/>
      </c>
      <c s="90" t="str">
        <f>IF('S.D.PASTE SHEET'!AB1955="","",'S.D.PASTE SHEET'!AB1955)</f>
        <v/>
      </c>
      <c s="90" t="str">
        <f>IF('S.D.PASTE SHEET'!AC1955="","",'S.D.PASTE SHEET'!AC1955)</f>
        <v/>
      </c>
      <c s="90" t="str">
        <f>IF('S.D.PASTE SHEET'!AD1955="","",'S.D.PASTE SHEET'!AD1955)</f>
        <v/>
      </c>
      <c s="34"/>
      <c s="32" t="str">
        <f>IF(AK1955="","",IF(AK1955&gt;0,COUNT($AG$2:AG1955),""))</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5" s="32" t="str">
        <f>IF(BC1955="","",IF(BC1955&gt;0,COUNT($AY$2:AY1955),""))</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56" spans="1:66" ht="15.75" customHeight="1">
      <c r="A1956" s="90" t="str">
        <f>IF('S.D.PASTE SHEET'!A1956="","",'S.D.PASTE SHEET'!A1956)</f>
        <v/>
      </c>
      <c s="90" t="str">
        <f>IF('S.D.PASTE SHEET'!B1956="","",'S.D.PASTE SHEET'!B1956)</f>
        <v/>
      </c>
      <c s="90" t="str">
        <f>IF('S.D.PASTE SHEET'!C1956="","",'S.D.PASTE SHEET'!C1956)</f>
        <v/>
      </c>
      <c s="91" t="str">
        <f>IF('S.D.PASTE SHEET'!D1956="","",'S.D.PASTE SHEET'!D1956)</f>
        <v/>
      </c>
      <c s="90" t="str">
        <f>IF('S.D.PASTE SHEET'!E1956="","",UPPER('S.D.PASTE SHEET'!E1956))</f>
        <v/>
      </c>
      <c s="90" t="str">
        <f>IF('S.D.PASTE SHEET'!F1956="","",'S.D.PASTE SHEET'!F1956)</f>
        <v/>
      </c>
      <c s="90" t="str">
        <f>IF('S.D.PASTE SHEET'!G1956="","",UPPER('S.D.PASTE SHEET'!G1956))</f>
        <v/>
      </c>
      <c s="90" t="str">
        <f>IF('S.D.PASTE SHEET'!H1956="","",UPPER('S.D.PASTE SHEET'!H1956))</f>
        <v/>
      </c>
      <c s="90" t="str">
        <f>IF('S.D.PASTE SHEET'!I1956="","",'S.D.PASTE SHEET'!I1956)</f>
        <v/>
      </c>
      <c s="91" t="str">
        <f>IF('S.D.PASTE SHEET'!J1956="","",'S.D.PASTE SHEET'!J1956)</f>
        <v/>
      </c>
      <c s="90" t="str">
        <f>IF('S.D.PASTE SHEET'!K1956="","",'S.D.PASTE SHEET'!K1956)</f>
        <v/>
      </c>
      <c s="90" t="str">
        <f>IF('S.D.PASTE SHEET'!L1956="","",'S.D.PASTE SHEET'!L1956)</f>
        <v/>
      </c>
      <c s="90" t="str">
        <f>IF('S.D.PASTE SHEET'!M1956="","",'S.D.PASTE SHEET'!M1956)</f>
        <v/>
      </c>
      <c s="90" t="str">
        <f>IF('S.D.PASTE SHEET'!N1956="","",'S.D.PASTE SHEET'!N1956)</f>
        <v/>
      </c>
      <c s="90" t="str">
        <f>IF('S.D.PASTE SHEET'!O1956="","",'S.D.PASTE SHEET'!O1956)</f>
        <v/>
      </c>
      <c s="90" t="str">
        <f>IF('S.D.PASTE SHEET'!P1956="","",'S.D.PASTE SHEET'!P1956)</f>
        <v/>
      </c>
      <c s="90" t="str">
        <f>IF('S.D.PASTE SHEET'!Q1956="","",'S.D.PASTE SHEET'!Q1956)</f>
        <v/>
      </c>
      <c s="90" t="str">
        <f>IF('S.D.PASTE SHEET'!R1956="","",'S.D.PASTE SHEET'!R1956)</f>
        <v/>
      </c>
      <c s="90" t="str">
        <f>IF('S.D.PASTE SHEET'!S1956="","",'S.D.PASTE SHEET'!S1956)</f>
        <v/>
      </c>
      <c s="90" t="str">
        <f>IF('S.D.PASTE SHEET'!T1956="","",'S.D.PASTE SHEET'!T1956)</f>
        <v/>
      </c>
      <c s="90" t="str">
        <f>IF('S.D.PASTE SHEET'!U1956="","",'S.D.PASTE SHEET'!U1956)</f>
        <v/>
      </c>
      <c s="90" t="str">
        <f>IF('S.D.PASTE SHEET'!V1956="","",'S.D.PASTE SHEET'!V1956)</f>
        <v/>
      </c>
      <c s="90" t="str">
        <f>IF('S.D.PASTE SHEET'!W1956="","",'S.D.PASTE SHEET'!W1956)</f>
        <v/>
      </c>
      <c s="90" t="str">
        <f>IF('S.D.PASTE SHEET'!X1956="","",'S.D.PASTE SHEET'!X1956)</f>
        <v/>
      </c>
      <c s="90" t="str">
        <f>IF('S.D.PASTE SHEET'!Y1956="","",'S.D.PASTE SHEET'!Y1956)</f>
        <v/>
      </c>
      <c s="90" t="str">
        <f>IF('S.D.PASTE SHEET'!Z1956="","",'S.D.PASTE SHEET'!Z1956)</f>
        <v/>
      </c>
      <c s="90" t="str">
        <f>IF('S.D.PASTE SHEET'!AA1956="","",'S.D.PASTE SHEET'!AA1956)</f>
        <v/>
      </c>
      <c s="90" t="str">
        <f>IF('S.D.PASTE SHEET'!AB1956="","",'S.D.PASTE SHEET'!AB1956)</f>
        <v/>
      </c>
      <c s="90" t="str">
        <f>IF('S.D.PASTE SHEET'!AC1956="","",'S.D.PASTE SHEET'!AC1956)</f>
        <v/>
      </c>
      <c s="90" t="str">
        <f>IF('S.D.PASTE SHEET'!AD1956="","",'S.D.PASTE SHEET'!AD1956)</f>
        <v/>
      </c>
      <c s="34"/>
      <c s="32" t="str">
        <f>IF(AK1956="","",IF(AK1956&gt;0,COUNT($AG$2:AG1956),""))</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6" s="32" t="str">
        <f>IF(BC1956="","",IF(BC1956&gt;0,COUNT($AY$2:AY1956),""))</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57" spans="1:66" ht="15.75" customHeight="1">
      <c r="A1957" s="90" t="str">
        <f>IF('S.D.PASTE SHEET'!A1957="","",'S.D.PASTE SHEET'!A1957)</f>
        <v/>
      </c>
      <c s="90" t="str">
        <f>IF('S.D.PASTE SHEET'!B1957="","",'S.D.PASTE SHEET'!B1957)</f>
        <v/>
      </c>
      <c s="90" t="str">
        <f>IF('S.D.PASTE SHEET'!C1957="","",'S.D.PASTE SHEET'!C1957)</f>
        <v/>
      </c>
      <c s="91" t="str">
        <f>IF('S.D.PASTE SHEET'!D1957="","",'S.D.PASTE SHEET'!D1957)</f>
        <v/>
      </c>
      <c s="90" t="str">
        <f>IF('S.D.PASTE SHEET'!E1957="","",UPPER('S.D.PASTE SHEET'!E1957))</f>
        <v/>
      </c>
      <c s="90" t="str">
        <f>IF('S.D.PASTE SHEET'!F1957="","",'S.D.PASTE SHEET'!F1957)</f>
        <v/>
      </c>
      <c s="90" t="str">
        <f>IF('S.D.PASTE SHEET'!G1957="","",UPPER('S.D.PASTE SHEET'!G1957))</f>
        <v/>
      </c>
      <c s="90" t="str">
        <f>IF('S.D.PASTE SHEET'!H1957="","",UPPER('S.D.PASTE SHEET'!H1957))</f>
        <v/>
      </c>
      <c s="90" t="str">
        <f>IF('S.D.PASTE SHEET'!I1957="","",'S.D.PASTE SHEET'!I1957)</f>
        <v/>
      </c>
      <c s="91" t="str">
        <f>IF('S.D.PASTE SHEET'!J1957="","",'S.D.PASTE SHEET'!J1957)</f>
        <v/>
      </c>
      <c s="90" t="str">
        <f>IF('S.D.PASTE SHEET'!K1957="","",'S.D.PASTE SHEET'!K1957)</f>
        <v/>
      </c>
      <c s="90" t="str">
        <f>IF('S.D.PASTE SHEET'!L1957="","",'S.D.PASTE SHEET'!L1957)</f>
        <v/>
      </c>
      <c s="90" t="str">
        <f>IF('S.D.PASTE SHEET'!M1957="","",'S.D.PASTE SHEET'!M1957)</f>
        <v/>
      </c>
      <c s="90" t="str">
        <f>IF('S.D.PASTE SHEET'!N1957="","",'S.D.PASTE SHEET'!N1957)</f>
        <v/>
      </c>
      <c s="90" t="str">
        <f>IF('S.D.PASTE SHEET'!O1957="","",'S.D.PASTE SHEET'!O1957)</f>
        <v/>
      </c>
      <c s="90" t="str">
        <f>IF('S.D.PASTE SHEET'!P1957="","",'S.D.PASTE SHEET'!P1957)</f>
        <v/>
      </c>
      <c s="90" t="str">
        <f>IF('S.D.PASTE SHEET'!Q1957="","",'S.D.PASTE SHEET'!Q1957)</f>
        <v/>
      </c>
      <c s="90" t="str">
        <f>IF('S.D.PASTE SHEET'!R1957="","",'S.D.PASTE SHEET'!R1957)</f>
        <v/>
      </c>
      <c s="90" t="str">
        <f>IF('S.D.PASTE SHEET'!S1957="","",'S.D.PASTE SHEET'!S1957)</f>
        <v/>
      </c>
      <c s="90" t="str">
        <f>IF('S.D.PASTE SHEET'!T1957="","",'S.D.PASTE SHEET'!T1957)</f>
        <v/>
      </c>
      <c s="90" t="str">
        <f>IF('S.D.PASTE SHEET'!U1957="","",'S.D.PASTE SHEET'!U1957)</f>
        <v/>
      </c>
      <c s="90" t="str">
        <f>IF('S.D.PASTE SHEET'!V1957="","",'S.D.PASTE SHEET'!V1957)</f>
        <v/>
      </c>
      <c s="90" t="str">
        <f>IF('S.D.PASTE SHEET'!W1957="","",'S.D.PASTE SHEET'!W1957)</f>
        <v/>
      </c>
      <c s="90" t="str">
        <f>IF('S.D.PASTE SHEET'!X1957="","",'S.D.PASTE SHEET'!X1957)</f>
        <v/>
      </c>
      <c s="90" t="str">
        <f>IF('S.D.PASTE SHEET'!Y1957="","",'S.D.PASTE SHEET'!Y1957)</f>
        <v/>
      </c>
      <c s="90" t="str">
        <f>IF('S.D.PASTE SHEET'!Z1957="","",'S.D.PASTE SHEET'!Z1957)</f>
        <v/>
      </c>
      <c s="90" t="str">
        <f>IF('S.D.PASTE SHEET'!AA1957="","",'S.D.PASTE SHEET'!AA1957)</f>
        <v/>
      </c>
      <c s="90" t="str">
        <f>IF('S.D.PASTE SHEET'!AB1957="","",'S.D.PASTE SHEET'!AB1957)</f>
        <v/>
      </c>
      <c s="90" t="str">
        <f>IF('S.D.PASTE SHEET'!AC1957="","",'S.D.PASTE SHEET'!AC1957)</f>
        <v/>
      </c>
      <c s="90" t="str">
        <f>IF('S.D.PASTE SHEET'!AD1957="","",'S.D.PASTE SHEET'!AD1957)</f>
        <v/>
      </c>
      <c s="34"/>
      <c s="32" t="str">
        <f>IF(AK1957="","",IF(AK1957&gt;0,COUNT($AG$2:AG1957),""))</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7" s="32" t="str">
        <f>IF(BC1957="","",IF(BC1957&gt;0,COUNT($AY$2:AY1957),""))</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58" spans="1:66" ht="15.75" customHeight="1">
      <c r="A1958" s="90" t="str">
        <f>IF('S.D.PASTE SHEET'!A1958="","",'S.D.PASTE SHEET'!A1958)</f>
        <v/>
      </c>
      <c s="90" t="str">
        <f>IF('S.D.PASTE SHEET'!B1958="","",'S.D.PASTE SHEET'!B1958)</f>
        <v/>
      </c>
      <c s="90" t="str">
        <f>IF('S.D.PASTE SHEET'!C1958="","",'S.D.PASTE SHEET'!C1958)</f>
        <v/>
      </c>
      <c s="91" t="str">
        <f>IF('S.D.PASTE SHEET'!D1958="","",'S.D.PASTE SHEET'!D1958)</f>
        <v/>
      </c>
      <c s="90" t="str">
        <f>IF('S.D.PASTE SHEET'!E1958="","",UPPER('S.D.PASTE SHEET'!E1958))</f>
        <v/>
      </c>
      <c s="90" t="str">
        <f>IF('S.D.PASTE SHEET'!F1958="","",'S.D.PASTE SHEET'!F1958)</f>
        <v/>
      </c>
      <c s="90" t="str">
        <f>IF('S.D.PASTE SHEET'!G1958="","",UPPER('S.D.PASTE SHEET'!G1958))</f>
        <v/>
      </c>
      <c s="90" t="str">
        <f>IF('S.D.PASTE SHEET'!H1958="","",UPPER('S.D.PASTE SHEET'!H1958))</f>
        <v/>
      </c>
      <c s="90" t="str">
        <f>IF('S.D.PASTE SHEET'!I1958="","",'S.D.PASTE SHEET'!I1958)</f>
        <v/>
      </c>
      <c s="91" t="str">
        <f>IF('S.D.PASTE SHEET'!J1958="","",'S.D.PASTE SHEET'!J1958)</f>
        <v/>
      </c>
      <c s="90" t="str">
        <f>IF('S.D.PASTE SHEET'!K1958="","",'S.D.PASTE SHEET'!K1958)</f>
        <v/>
      </c>
      <c s="90" t="str">
        <f>IF('S.D.PASTE SHEET'!L1958="","",'S.D.PASTE SHEET'!L1958)</f>
        <v/>
      </c>
      <c s="90" t="str">
        <f>IF('S.D.PASTE SHEET'!M1958="","",'S.D.PASTE SHEET'!M1958)</f>
        <v/>
      </c>
      <c s="90" t="str">
        <f>IF('S.D.PASTE SHEET'!N1958="","",'S.D.PASTE SHEET'!N1958)</f>
        <v/>
      </c>
      <c s="90" t="str">
        <f>IF('S.D.PASTE SHEET'!O1958="","",'S.D.PASTE SHEET'!O1958)</f>
        <v/>
      </c>
      <c s="90" t="str">
        <f>IF('S.D.PASTE SHEET'!P1958="","",'S.D.PASTE SHEET'!P1958)</f>
        <v/>
      </c>
      <c s="90" t="str">
        <f>IF('S.D.PASTE SHEET'!Q1958="","",'S.D.PASTE SHEET'!Q1958)</f>
        <v/>
      </c>
      <c s="90" t="str">
        <f>IF('S.D.PASTE SHEET'!R1958="","",'S.D.PASTE SHEET'!R1958)</f>
        <v/>
      </c>
      <c s="90" t="str">
        <f>IF('S.D.PASTE SHEET'!S1958="","",'S.D.PASTE SHEET'!S1958)</f>
        <v/>
      </c>
      <c s="90" t="str">
        <f>IF('S.D.PASTE SHEET'!T1958="","",'S.D.PASTE SHEET'!T1958)</f>
        <v/>
      </c>
      <c s="90" t="str">
        <f>IF('S.D.PASTE SHEET'!U1958="","",'S.D.PASTE SHEET'!U1958)</f>
        <v/>
      </c>
      <c s="90" t="str">
        <f>IF('S.D.PASTE SHEET'!V1958="","",'S.D.PASTE SHEET'!V1958)</f>
        <v/>
      </c>
      <c s="90" t="str">
        <f>IF('S.D.PASTE SHEET'!W1958="","",'S.D.PASTE SHEET'!W1958)</f>
        <v/>
      </c>
      <c s="90" t="str">
        <f>IF('S.D.PASTE SHEET'!X1958="","",'S.D.PASTE SHEET'!X1958)</f>
        <v/>
      </c>
      <c s="90" t="str">
        <f>IF('S.D.PASTE SHEET'!Y1958="","",'S.D.PASTE SHEET'!Y1958)</f>
        <v/>
      </c>
      <c s="90" t="str">
        <f>IF('S.D.PASTE SHEET'!Z1958="","",'S.D.PASTE SHEET'!Z1958)</f>
        <v/>
      </c>
      <c s="90" t="str">
        <f>IF('S.D.PASTE SHEET'!AA1958="","",'S.D.PASTE SHEET'!AA1958)</f>
        <v/>
      </c>
      <c s="90" t="str">
        <f>IF('S.D.PASTE SHEET'!AB1958="","",'S.D.PASTE SHEET'!AB1958)</f>
        <v/>
      </c>
      <c s="90" t="str">
        <f>IF('S.D.PASTE SHEET'!AC1958="","",'S.D.PASTE SHEET'!AC1958)</f>
        <v/>
      </c>
      <c s="90" t="str">
        <f>IF('S.D.PASTE SHEET'!AD1958="","",'S.D.PASTE SHEET'!AD1958)</f>
        <v/>
      </c>
      <c s="34"/>
      <c s="32" t="str">
        <f>IF(AK1958="","",IF(AK1958&gt;0,COUNT($AG$2:AG1958),""))</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8" s="32" t="str">
        <f>IF(BC1958="","",IF(BC1958&gt;0,COUNT($AY$2:AY1958),""))</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59" spans="1:66" ht="15.75" customHeight="1">
      <c r="A1959" s="90" t="str">
        <f>IF('S.D.PASTE SHEET'!A1959="","",'S.D.PASTE SHEET'!A1959)</f>
        <v/>
      </c>
      <c s="90" t="str">
        <f>IF('S.D.PASTE SHEET'!B1959="","",'S.D.PASTE SHEET'!B1959)</f>
        <v/>
      </c>
      <c s="90" t="str">
        <f>IF('S.D.PASTE SHEET'!C1959="","",'S.D.PASTE SHEET'!C1959)</f>
        <v/>
      </c>
      <c s="91" t="str">
        <f>IF('S.D.PASTE SHEET'!D1959="","",'S.D.PASTE SHEET'!D1959)</f>
        <v/>
      </c>
      <c s="90" t="str">
        <f>IF('S.D.PASTE SHEET'!E1959="","",UPPER('S.D.PASTE SHEET'!E1959))</f>
        <v/>
      </c>
      <c s="90" t="str">
        <f>IF('S.D.PASTE SHEET'!F1959="","",'S.D.PASTE SHEET'!F1959)</f>
        <v/>
      </c>
      <c s="90" t="str">
        <f>IF('S.D.PASTE SHEET'!G1959="","",UPPER('S.D.PASTE SHEET'!G1959))</f>
        <v/>
      </c>
      <c s="90" t="str">
        <f>IF('S.D.PASTE SHEET'!H1959="","",UPPER('S.D.PASTE SHEET'!H1959))</f>
        <v/>
      </c>
      <c s="90" t="str">
        <f>IF('S.D.PASTE SHEET'!I1959="","",'S.D.PASTE SHEET'!I1959)</f>
        <v/>
      </c>
      <c s="91" t="str">
        <f>IF('S.D.PASTE SHEET'!J1959="","",'S.D.PASTE SHEET'!J1959)</f>
        <v/>
      </c>
      <c s="90" t="str">
        <f>IF('S.D.PASTE SHEET'!K1959="","",'S.D.PASTE SHEET'!K1959)</f>
        <v/>
      </c>
      <c s="90" t="str">
        <f>IF('S.D.PASTE SHEET'!L1959="","",'S.D.PASTE SHEET'!L1959)</f>
        <v/>
      </c>
      <c s="90" t="str">
        <f>IF('S.D.PASTE SHEET'!M1959="","",'S.D.PASTE SHEET'!M1959)</f>
        <v/>
      </c>
      <c s="90" t="str">
        <f>IF('S.D.PASTE SHEET'!N1959="","",'S.D.PASTE SHEET'!N1959)</f>
        <v/>
      </c>
      <c s="90" t="str">
        <f>IF('S.D.PASTE SHEET'!O1959="","",'S.D.PASTE SHEET'!O1959)</f>
        <v/>
      </c>
      <c s="90" t="str">
        <f>IF('S.D.PASTE SHEET'!P1959="","",'S.D.PASTE SHEET'!P1959)</f>
        <v/>
      </c>
      <c s="90" t="str">
        <f>IF('S.D.PASTE SHEET'!Q1959="","",'S.D.PASTE SHEET'!Q1959)</f>
        <v/>
      </c>
      <c s="90" t="str">
        <f>IF('S.D.PASTE SHEET'!R1959="","",'S.D.PASTE SHEET'!R1959)</f>
        <v/>
      </c>
      <c s="90" t="str">
        <f>IF('S.D.PASTE SHEET'!S1959="","",'S.D.PASTE SHEET'!S1959)</f>
        <v/>
      </c>
      <c s="90" t="str">
        <f>IF('S.D.PASTE SHEET'!T1959="","",'S.D.PASTE SHEET'!T1959)</f>
        <v/>
      </c>
      <c s="90" t="str">
        <f>IF('S.D.PASTE SHEET'!U1959="","",'S.D.PASTE SHEET'!U1959)</f>
        <v/>
      </c>
      <c s="90" t="str">
        <f>IF('S.D.PASTE SHEET'!V1959="","",'S.D.PASTE SHEET'!V1959)</f>
        <v/>
      </c>
      <c s="90" t="str">
        <f>IF('S.D.PASTE SHEET'!W1959="","",'S.D.PASTE SHEET'!W1959)</f>
        <v/>
      </c>
      <c s="90" t="str">
        <f>IF('S.D.PASTE SHEET'!X1959="","",'S.D.PASTE SHEET'!X1959)</f>
        <v/>
      </c>
      <c s="90" t="str">
        <f>IF('S.D.PASTE SHEET'!Y1959="","",'S.D.PASTE SHEET'!Y1959)</f>
        <v/>
      </c>
      <c s="90" t="str">
        <f>IF('S.D.PASTE SHEET'!Z1959="","",'S.D.PASTE SHEET'!Z1959)</f>
        <v/>
      </c>
      <c s="90" t="str">
        <f>IF('S.D.PASTE SHEET'!AA1959="","",'S.D.PASTE SHEET'!AA1959)</f>
        <v/>
      </c>
      <c s="90" t="str">
        <f>IF('S.D.PASTE SHEET'!AB1959="","",'S.D.PASTE SHEET'!AB1959)</f>
        <v/>
      </c>
      <c s="90" t="str">
        <f>IF('S.D.PASTE SHEET'!AC1959="","",'S.D.PASTE SHEET'!AC1959)</f>
        <v/>
      </c>
      <c s="90" t="str">
        <f>IF('S.D.PASTE SHEET'!AD1959="","",'S.D.PASTE SHEET'!AD1959)</f>
        <v/>
      </c>
      <c s="34"/>
      <c s="32" t="str">
        <f>IF(AK1959="","",IF(AK1959&gt;0,COUNT($AG$2:AG1959),""))</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59" s="32" t="str">
        <f>IF(BC1959="","",IF(BC1959&gt;0,COUNT($AY$2:AY1959),""))</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0" spans="1:66" ht="15.75" customHeight="1">
      <c r="A1960" s="90" t="str">
        <f>IF('S.D.PASTE SHEET'!A1960="","",'S.D.PASTE SHEET'!A1960)</f>
        <v/>
      </c>
      <c s="90" t="str">
        <f>IF('S.D.PASTE SHEET'!B1960="","",'S.D.PASTE SHEET'!B1960)</f>
        <v/>
      </c>
      <c s="90" t="str">
        <f>IF('S.D.PASTE SHEET'!C1960="","",'S.D.PASTE SHEET'!C1960)</f>
        <v/>
      </c>
      <c s="91" t="str">
        <f>IF('S.D.PASTE SHEET'!D1960="","",'S.D.PASTE SHEET'!D1960)</f>
        <v/>
      </c>
      <c s="90" t="str">
        <f>IF('S.D.PASTE SHEET'!E1960="","",UPPER('S.D.PASTE SHEET'!E1960))</f>
        <v/>
      </c>
      <c s="90" t="str">
        <f>IF('S.D.PASTE SHEET'!F1960="","",'S.D.PASTE SHEET'!F1960)</f>
        <v/>
      </c>
      <c s="90" t="str">
        <f>IF('S.D.PASTE SHEET'!G1960="","",UPPER('S.D.PASTE SHEET'!G1960))</f>
        <v/>
      </c>
      <c s="90" t="str">
        <f>IF('S.D.PASTE SHEET'!H1960="","",UPPER('S.D.PASTE SHEET'!H1960))</f>
        <v/>
      </c>
      <c s="90" t="str">
        <f>IF('S.D.PASTE SHEET'!I1960="","",'S.D.PASTE SHEET'!I1960)</f>
        <v/>
      </c>
      <c s="91" t="str">
        <f>IF('S.D.PASTE SHEET'!J1960="","",'S.D.PASTE SHEET'!J1960)</f>
        <v/>
      </c>
      <c s="90" t="str">
        <f>IF('S.D.PASTE SHEET'!K1960="","",'S.D.PASTE SHEET'!K1960)</f>
        <v/>
      </c>
      <c s="90" t="str">
        <f>IF('S.D.PASTE SHEET'!L1960="","",'S.D.PASTE SHEET'!L1960)</f>
        <v/>
      </c>
      <c s="90" t="str">
        <f>IF('S.D.PASTE SHEET'!M1960="","",'S.D.PASTE SHEET'!M1960)</f>
        <v/>
      </c>
      <c s="90" t="str">
        <f>IF('S.D.PASTE SHEET'!N1960="","",'S.D.PASTE SHEET'!N1960)</f>
        <v/>
      </c>
      <c s="90" t="str">
        <f>IF('S.D.PASTE SHEET'!O1960="","",'S.D.PASTE SHEET'!O1960)</f>
        <v/>
      </c>
      <c s="90" t="str">
        <f>IF('S.D.PASTE SHEET'!P1960="","",'S.D.PASTE SHEET'!P1960)</f>
        <v/>
      </c>
      <c s="90" t="str">
        <f>IF('S.D.PASTE SHEET'!Q1960="","",'S.D.PASTE SHEET'!Q1960)</f>
        <v/>
      </c>
      <c s="90" t="str">
        <f>IF('S.D.PASTE SHEET'!R1960="","",'S.D.PASTE SHEET'!R1960)</f>
        <v/>
      </c>
      <c s="90" t="str">
        <f>IF('S.D.PASTE SHEET'!S1960="","",'S.D.PASTE SHEET'!S1960)</f>
        <v/>
      </c>
      <c s="90" t="str">
        <f>IF('S.D.PASTE SHEET'!T1960="","",'S.D.PASTE SHEET'!T1960)</f>
        <v/>
      </c>
      <c s="90" t="str">
        <f>IF('S.D.PASTE SHEET'!U1960="","",'S.D.PASTE SHEET'!U1960)</f>
        <v/>
      </c>
      <c s="90" t="str">
        <f>IF('S.D.PASTE SHEET'!V1960="","",'S.D.PASTE SHEET'!V1960)</f>
        <v/>
      </c>
      <c s="90" t="str">
        <f>IF('S.D.PASTE SHEET'!W1960="","",'S.D.PASTE SHEET'!W1960)</f>
        <v/>
      </c>
      <c s="90" t="str">
        <f>IF('S.D.PASTE SHEET'!X1960="","",'S.D.PASTE SHEET'!X1960)</f>
        <v/>
      </c>
      <c s="90" t="str">
        <f>IF('S.D.PASTE SHEET'!Y1960="","",'S.D.PASTE SHEET'!Y1960)</f>
        <v/>
      </c>
      <c s="90" t="str">
        <f>IF('S.D.PASTE SHEET'!Z1960="","",'S.D.PASTE SHEET'!Z1960)</f>
        <v/>
      </c>
      <c s="90" t="str">
        <f>IF('S.D.PASTE SHEET'!AA1960="","",'S.D.PASTE SHEET'!AA1960)</f>
        <v/>
      </c>
      <c s="90" t="str">
        <f>IF('S.D.PASTE SHEET'!AB1960="","",'S.D.PASTE SHEET'!AB1960)</f>
        <v/>
      </c>
      <c s="90" t="str">
        <f>IF('S.D.PASTE SHEET'!AC1960="","",'S.D.PASTE SHEET'!AC1960)</f>
        <v/>
      </c>
      <c s="90" t="str">
        <f>IF('S.D.PASTE SHEET'!AD1960="","",'S.D.PASTE SHEET'!AD1960)</f>
        <v/>
      </c>
      <c s="34"/>
      <c s="32" t="str">
        <f>IF(AK1960="","",IF(AK1960&gt;0,COUNT($AG$2:AG1960),""))</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0" s="32" t="str">
        <f>IF(BC1960="","",IF(BC1960&gt;0,COUNT($AY$2:AY1960),""))</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1" spans="1:66" ht="15.75" customHeight="1">
      <c r="A1961" s="90" t="str">
        <f>IF('S.D.PASTE SHEET'!A1961="","",'S.D.PASTE SHEET'!A1961)</f>
        <v/>
      </c>
      <c s="90" t="str">
        <f>IF('S.D.PASTE SHEET'!B1961="","",'S.D.PASTE SHEET'!B1961)</f>
        <v/>
      </c>
      <c s="90" t="str">
        <f>IF('S.D.PASTE SHEET'!C1961="","",'S.D.PASTE SHEET'!C1961)</f>
        <v/>
      </c>
      <c s="91" t="str">
        <f>IF('S.D.PASTE SHEET'!D1961="","",'S.D.PASTE SHEET'!D1961)</f>
        <v/>
      </c>
      <c s="90" t="str">
        <f>IF('S.D.PASTE SHEET'!E1961="","",UPPER('S.D.PASTE SHEET'!E1961))</f>
        <v/>
      </c>
      <c s="90" t="str">
        <f>IF('S.D.PASTE SHEET'!F1961="","",'S.D.PASTE SHEET'!F1961)</f>
        <v/>
      </c>
      <c s="90" t="str">
        <f>IF('S.D.PASTE SHEET'!G1961="","",UPPER('S.D.PASTE SHEET'!G1961))</f>
        <v/>
      </c>
      <c s="90" t="str">
        <f>IF('S.D.PASTE SHEET'!H1961="","",UPPER('S.D.PASTE SHEET'!H1961))</f>
        <v/>
      </c>
      <c s="90" t="str">
        <f>IF('S.D.PASTE SHEET'!I1961="","",'S.D.PASTE SHEET'!I1961)</f>
        <v/>
      </c>
      <c s="91" t="str">
        <f>IF('S.D.PASTE SHEET'!J1961="","",'S.D.PASTE SHEET'!J1961)</f>
        <v/>
      </c>
      <c s="90" t="str">
        <f>IF('S.D.PASTE SHEET'!K1961="","",'S.D.PASTE SHEET'!K1961)</f>
        <v/>
      </c>
      <c s="90" t="str">
        <f>IF('S.D.PASTE SHEET'!L1961="","",'S.D.PASTE SHEET'!L1961)</f>
        <v/>
      </c>
      <c s="90" t="str">
        <f>IF('S.D.PASTE SHEET'!M1961="","",'S.D.PASTE SHEET'!M1961)</f>
        <v/>
      </c>
      <c s="90" t="str">
        <f>IF('S.D.PASTE SHEET'!N1961="","",'S.D.PASTE SHEET'!N1961)</f>
        <v/>
      </c>
      <c s="90" t="str">
        <f>IF('S.D.PASTE SHEET'!O1961="","",'S.D.PASTE SHEET'!O1961)</f>
        <v/>
      </c>
      <c s="90" t="str">
        <f>IF('S.D.PASTE SHEET'!P1961="","",'S.D.PASTE SHEET'!P1961)</f>
        <v/>
      </c>
      <c s="90" t="str">
        <f>IF('S.D.PASTE SHEET'!Q1961="","",'S.D.PASTE SHEET'!Q1961)</f>
        <v/>
      </c>
      <c s="90" t="str">
        <f>IF('S.D.PASTE SHEET'!R1961="","",'S.D.PASTE SHEET'!R1961)</f>
        <v/>
      </c>
      <c s="90" t="str">
        <f>IF('S.D.PASTE SHEET'!S1961="","",'S.D.PASTE SHEET'!S1961)</f>
        <v/>
      </c>
      <c s="90" t="str">
        <f>IF('S.D.PASTE SHEET'!T1961="","",'S.D.PASTE SHEET'!T1961)</f>
        <v/>
      </c>
      <c s="90" t="str">
        <f>IF('S.D.PASTE SHEET'!U1961="","",'S.D.PASTE SHEET'!U1961)</f>
        <v/>
      </c>
      <c s="90" t="str">
        <f>IF('S.D.PASTE SHEET'!V1961="","",'S.D.PASTE SHEET'!V1961)</f>
        <v/>
      </c>
      <c s="90" t="str">
        <f>IF('S.D.PASTE SHEET'!W1961="","",'S.D.PASTE SHEET'!W1961)</f>
        <v/>
      </c>
      <c s="90" t="str">
        <f>IF('S.D.PASTE SHEET'!X1961="","",'S.D.PASTE SHEET'!X1961)</f>
        <v/>
      </c>
      <c s="90" t="str">
        <f>IF('S.D.PASTE SHEET'!Y1961="","",'S.D.PASTE SHEET'!Y1961)</f>
        <v/>
      </c>
      <c s="90" t="str">
        <f>IF('S.D.PASTE SHEET'!Z1961="","",'S.D.PASTE SHEET'!Z1961)</f>
        <v/>
      </c>
      <c s="90" t="str">
        <f>IF('S.D.PASTE SHEET'!AA1961="","",'S.D.PASTE SHEET'!AA1961)</f>
        <v/>
      </c>
      <c s="90" t="str">
        <f>IF('S.D.PASTE SHEET'!AB1961="","",'S.D.PASTE SHEET'!AB1961)</f>
        <v/>
      </c>
      <c s="90" t="str">
        <f>IF('S.D.PASTE SHEET'!AC1961="","",'S.D.PASTE SHEET'!AC1961)</f>
        <v/>
      </c>
      <c s="90" t="str">
        <f>IF('S.D.PASTE SHEET'!AD1961="","",'S.D.PASTE SHEET'!AD1961)</f>
        <v/>
      </c>
      <c s="34"/>
      <c s="32" t="str">
        <f>IF(AK1961="","",IF(AK1961&gt;0,COUNT($AG$2:AG1961),""))</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1" s="32" t="str">
        <f>IF(BC1961="","",IF(BC1961&gt;0,COUNT($AY$2:AY1961),""))</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2" spans="1:66" ht="15.75" customHeight="1">
      <c r="A1962" s="90" t="str">
        <f>IF('S.D.PASTE SHEET'!A1962="","",'S.D.PASTE SHEET'!A1962)</f>
        <v/>
      </c>
      <c s="90" t="str">
        <f>IF('S.D.PASTE SHEET'!B1962="","",'S.D.PASTE SHEET'!B1962)</f>
        <v/>
      </c>
      <c s="90" t="str">
        <f>IF('S.D.PASTE SHEET'!C1962="","",'S.D.PASTE SHEET'!C1962)</f>
        <v/>
      </c>
      <c s="91" t="str">
        <f>IF('S.D.PASTE SHEET'!D1962="","",'S.D.PASTE SHEET'!D1962)</f>
        <v/>
      </c>
      <c s="90" t="str">
        <f>IF('S.D.PASTE SHEET'!E1962="","",UPPER('S.D.PASTE SHEET'!E1962))</f>
        <v/>
      </c>
      <c s="90" t="str">
        <f>IF('S.D.PASTE SHEET'!F1962="","",'S.D.PASTE SHEET'!F1962)</f>
        <v/>
      </c>
      <c s="90" t="str">
        <f>IF('S.D.PASTE SHEET'!G1962="","",UPPER('S.D.PASTE SHEET'!G1962))</f>
        <v/>
      </c>
      <c s="90" t="str">
        <f>IF('S.D.PASTE SHEET'!H1962="","",UPPER('S.D.PASTE SHEET'!H1962))</f>
        <v/>
      </c>
      <c s="90" t="str">
        <f>IF('S.D.PASTE SHEET'!I1962="","",'S.D.PASTE SHEET'!I1962)</f>
        <v/>
      </c>
      <c s="91" t="str">
        <f>IF('S.D.PASTE SHEET'!J1962="","",'S.D.PASTE SHEET'!J1962)</f>
        <v/>
      </c>
      <c s="90" t="str">
        <f>IF('S.D.PASTE SHEET'!K1962="","",'S.D.PASTE SHEET'!K1962)</f>
        <v/>
      </c>
      <c s="90" t="str">
        <f>IF('S.D.PASTE SHEET'!L1962="","",'S.D.PASTE SHEET'!L1962)</f>
        <v/>
      </c>
      <c s="90" t="str">
        <f>IF('S.D.PASTE SHEET'!M1962="","",'S.D.PASTE SHEET'!M1962)</f>
        <v/>
      </c>
      <c s="90" t="str">
        <f>IF('S.D.PASTE SHEET'!N1962="","",'S.D.PASTE SHEET'!N1962)</f>
        <v/>
      </c>
      <c s="90" t="str">
        <f>IF('S.D.PASTE SHEET'!O1962="","",'S.D.PASTE SHEET'!O1962)</f>
        <v/>
      </c>
      <c s="90" t="str">
        <f>IF('S.D.PASTE SHEET'!P1962="","",'S.D.PASTE SHEET'!P1962)</f>
        <v/>
      </c>
      <c s="90" t="str">
        <f>IF('S.D.PASTE SHEET'!Q1962="","",'S.D.PASTE SHEET'!Q1962)</f>
        <v/>
      </c>
      <c s="90" t="str">
        <f>IF('S.D.PASTE SHEET'!R1962="","",'S.D.PASTE SHEET'!R1962)</f>
        <v/>
      </c>
      <c s="90" t="str">
        <f>IF('S.D.PASTE SHEET'!S1962="","",'S.D.PASTE SHEET'!S1962)</f>
        <v/>
      </c>
      <c s="90" t="str">
        <f>IF('S.D.PASTE SHEET'!T1962="","",'S.D.PASTE SHEET'!T1962)</f>
        <v/>
      </c>
      <c s="90" t="str">
        <f>IF('S.D.PASTE SHEET'!U1962="","",'S.D.PASTE SHEET'!U1962)</f>
        <v/>
      </c>
      <c s="90" t="str">
        <f>IF('S.D.PASTE SHEET'!V1962="","",'S.D.PASTE SHEET'!V1962)</f>
        <v/>
      </c>
      <c s="90" t="str">
        <f>IF('S.D.PASTE SHEET'!W1962="","",'S.D.PASTE SHEET'!W1962)</f>
        <v/>
      </c>
      <c s="90" t="str">
        <f>IF('S.D.PASTE SHEET'!X1962="","",'S.D.PASTE SHEET'!X1962)</f>
        <v/>
      </c>
      <c s="90" t="str">
        <f>IF('S.D.PASTE SHEET'!Y1962="","",'S.D.PASTE SHEET'!Y1962)</f>
        <v/>
      </c>
      <c s="90" t="str">
        <f>IF('S.D.PASTE SHEET'!Z1962="","",'S.D.PASTE SHEET'!Z1962)</f>
        <v/>
      </c>
      <c s="90" t="str">
        <f>IF('S.D.PASTE SHEET'!AA1962="","",'S.D.PASTE SHEET'!AA1962)</f>
        <v/>
      </c>
      <c s="90" t="str">
        <f>IF('S.D.PASTE SHEET'!AB1962="","",'S.D.PASTE SHEET'!AB1962)</f>
        <v/>
      </c>
      <c s="90" t="str">
        <f>IF('S.D.PASTE SHEET'!AC1962="","",'S.D.PASTE SHEET'!AC1962)</f>
        <v/>
      </c>
      <c s="90" t="str">
        <f>IF('S.D.PASTE SHEET'!AD1962="","",'S.D.PASTE SHEET'!AD1962)</f>
        <v/>
      </c>
      <c s="34"/>
      <c s="32" t="str">
        <f>IF(AK1962="","",IF(AK1962&gt;0,COUNT($AG$2:AG1962),""))</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2" s="32" t="str">
        <f>IF(BC1962="","",IF(BC1962&gt;0,COUNT($AY$2:AY1962),""))</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3" spans="1:66" ht="15.75" customHeight="1">
      <c r="A1963" s="90" t="str">
        <f>IF('S.D.PASTE SHEET'!A1963="","",'S.D.PASTE SHEET'!A1963)</f>
        <v/>
      </c>
      <c s="90" t="str">
        <f>IF('S.D.PASTE SHEET'!B1963="","",'S.D.PASTE SHEET'!B1963)</f>
        <v/>
      </c>
      <c s="90" t="str">
        <f>IF('S.D.PASTE SHEET'!C1963="","",'S.D.PASTE SHEET'!C1963)</f>
        <v/>
      </c>
      <c s="91" t="str">
        <f>IF('S.D.PASTE SHEET'!D1963="","",'S.D.PASTE SHEET'!D1963)</f>
        <v/>
      </c>
      <c s="90" t="str">
        <f>IF('S.D.PASTE SHEET'!E1963="","",UPPER('S.D.PASTE SHEET'!E1963))</f>
        <v/>
      </c>
      <c s="90" t="str">
        <f>IF('S.D.PASTE SHEET'!F1963="","",'S.D.PASTE SHEET'!F1963)</f>
        <v/>
      </c>
      <c s="90" t="str">
        <f>IF('S.D.PASTE SHEET'!G1963="","",UPPER('S.D.PASTE SHEET'!G1963))</f>
        <v/>
      </c>
      <c s="90" t="str">
        <f>IF('S.D.PASTE SHEET'!H1963="","",UPPER('S.D.PASTE SHEET'!H1963))</f>
        <v/>
      </c>
      <c s="90" t="str">
        <f>IF('S.D.PASTE SHEET'!I1963="","",'S.D.PASTE SHEET'!I1963)</f>
        <v/>
      </c>
      <c s="91" t="str">
        <f>IF('S.D.PASTE SHEET'!J1963="","",'S.D.PASTE SHEET'!J1963)</f>
        <v/>
      </c>
      <c s="90" t="str">
        <f>IF('S.D.PASTE SHEET'!K1963="","",'S.D.PASTE SHEET'!K1963)</f>
        <v/>
      </c>
      <c s="90" t="str">
        <f>IF('S.D.PASTE SHEET'!L1963="","",'S.D.PASTE SHEET'!L1963)</f>
        <v/>
      </c>
      <c s="90" t="str">
        <f>IF('S.D.PASTE SHEET'!M1963="","",'S.D.PASTE SHEET'!M1963)</f>
        <v/>
      </c>
      <c s="90" t="str">
        <f>IF('S.D.PASTE SHEET'!N1963="","",'S.D.PASTE SHEET'!N1963)</f>
        <v/>
      </c>
      <c s="90" t="str">
        <f>IF('S.D.PASTE SHEET'!O1963="","",'S.D.PASTE SHEET'!O1963)</f>
        <v/>
      </c>
      <c s="90" t="str">
        <f>IF('S.D.PASTE SHEET'!P1963="","",'S.D.PASTE SHEET'!P1963)</f>
        <v/>
      </c>
      <c s="90" t="str">
        <f>IF('S.D.PASTE SHEET'!Q1963="","",'S.D.PASTE SHEET'!Q1963)</f>
        <v/>
      </c>
      <c s="90" t="str">
        <f>IF('S.D.PASTE SHEET'!R1963="","",'S.D.PASTE SHEET'!R1963)</f>
        <v/>
      </c>
      <c s="90" t="str">
        <f>IF('S.D.PASTE SHEET'!S1963="","",'S.D.PASTE SHEET'!S1963)</f>
        <v/>
      </c>
      <c s="90" t="str">
        <f>IF('S.D.PASTE SHEET'!T1963="","",'S.D.PASTE SHEET'!T1963)</f>
        <v/>
      </c>
      <c s="90" t="str">
        <f>IF('S.D.PASTE SHEET'!U1963="","",'S.D.PASTE SHEET'!U1963)</f>
        <v/>
      </c>
      <c s="90" t="str">
        <f>IF('S.D.PASTE SHEET'!V1963="","",'S.D.PASTE SHEET'!V1963)</f>
        <v/>
      </c>
      <c s="90" t="str">
        <f>IF('S.D.PASTE SHEET'!W1963="","",'S.D.PASTE SHEET'!W1963)</f>
        <v/>
      </c>
      <c s="90" t="str">
        <f>IF('S.D.PASTE SHEET'!X1963="","",'S.D.PASTE SHEET'!X1963)</f>
        <v/>
      </c>
      <c s="90" t="str">
        <f>IF('S.D.PASTE SHEET'!Y1963="","",'S.D.PASTE SHEET'!Y1963)</f>
        <v/>
      </c>
      <c s="90" t="str">
        <f>IF('S.D.PASTE SHEET'!Z1963="","",'S.D.PASTE SHEET'!Z1963)</f>
        <v/>
      </c>
      <c s="90" t="str">
        <f>IF('S.D.PASTE SHEET'!AA1963="","",'S.D.PASTE SHEET'!AA1963)</f>
        <v/>
      </c>
      <c s="90" t="str">
        <f>IF('S.D.PASTE SHEET'!AB1963="","",'S.D.PASTE SHEET'!AB1963)</f>
        <v/>
      </c>
      <c s="90" t="str">
        <f>IF('S.D.PASTE SHEET'!AC1963="","",'S.D.PASTE SHEET'!AC1963)</f>
        <v/>
      </c>
      <c s="90" t="str">
        <f>IF('S.D.PASTE SHEET'!AD1963="","",'S.D.PASTE SHEET'!AD1963)</f>
        <v/>
      </c>
      <c s="34"/>
      <c s="32" t="str">
        <f>IF(AK1963="","",IF(AK1963&gt;0,COUNT($AG$2:AG1963),""))</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3" s="32" t="str">
        <f>IF(BC1963="","",IF(BC1963&gt;0,COUNT($AY$2:AY1963),""))</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4" spans="1:66" ht="15.75" customHeight="1">
      <c r="A1964" s="90" t="str">
        <f>IF('S.D.PASTE SHEET'!A1964="","",'S.D.PASTE SHEET'!A1964)</f>
        <v/>
      </c>
      <c s="90" t="str">
        <f>IF('S.D.PASTE SHEET'!B1964="","",'S.D.PASTE SHEET'!B1964)</f>
        <v/>
      </c>
      <c s="90" t="str">
        <f>IF('S.D.PASTE SHEET'!C1964="","",'S.D.PASTE SHEET'!C1964)</f>
        <v/>
      </c>
      <c s="91" t="str">
        <f>IF('S.D.PASTE SHEET'!D1964="","",'S.D.PASTE SHEET'!D1964)</f>
        <v/>
      </c>
      <c s="90" t="str">
        <f>IF('S.D.PASTE SHEET'!E1964="","",UPPER('S.D.PASTE SHEET'!E1964))</f>
        <v/>
      </c>
      <c s="90" t="str">
        <f>IF('S.D.PASTE SHEET'!F1964="","",'S.D.PASTE SHEET'!F1964)</f>
        <v/>
      </c>
      <c s="90" t="str">
        <f>IF('S.D.PASTE SHEET'!G1964="","",UPPER('S.D.PASTE SHEET'!G1964))</f>
        <v/>
      </c>
      <c s="90" t="str">
        <f>IF('S.D.PASTE SHEET'!H1964="","",UPPER('S.D.PASTE SHEET'!H1964))</f>
        <v/>
      </c>
      <c s="90" t="str">
        <f>IF('S.D.PASTE SHEET'!I1964="","",'S.D.PASTE SHEET'!I1964)</f>
        <v/>
      </c>
      <c s="91" t="str">
        <f>IF('S.D.PASTE SHEET'!J1964="","",'S.D.PASTE SHEET'!J1964)</f>
        <v/>
      </c>
      <c s="90" t="str">
        <f>IF('S.D.PASTE SHEET'!K1964="","",'S.D.PASTE SHEET'!K1964)</f>
        <v/>
      </c>
      <c s="90" t="str">
        <f>IF('S.D.PASTE SHEET'!L1964="","",'S.D.PASTE SHEET'!L1964)</f>
        <v/>
      </c>
      <c s="90" t="str">
        <f>IF('S.D.PASTE SHEET'!M1964="","",'S.D.PASTE SHEET'!M1964)</f>
        <v/>
      </c>
      <c s="90" t="str">
        <f>IF('S.D.PASTE SHEET'!N1964="","",'S.D.PASTE SHEET'!N1964)</f>
        <v/>
      </c>
      <c s="90" t="str">
        <f>IF('S.D.PASTE SHEET'!O1964="","",'S.D.PASTE SHEET'!O1964)</f>
        <v/>
      </c>
      <c s="90" t="str">
        <f>IF('S.D.PASTE SHEET'!P1964="","",'S.D.PASTE SHEET'!P1964)</f>
        <v/>
      </c>
      <c s="90" t="str">
        <f>IF('S.D.PASTE SHEET'!Q1964="","",'S.D.PASTE SHEET'!Q1964)</f>
        <v/>
      </c>
      <c s="90" t="str">
        <f>IF('S.D.PASTE SHEET'!R1964="","",'S.D.PASTE SHEET'!R1964)</f>
        <v/>
      </c>
      <c s="90" t="str">
        <f>IF('S.D.PASTE SHEET'!S1964="","",'S.D.PASTE SHEET'!S1964)</f>
        <v/>
      </c>
      <c s="90" t="str">
        <f>IF('S.D.PASTE SHEET'!T1964="","",'S.D.PASTE SHEET'!T1964)</f>
        <v/>
      </c>
      <c s="90" t="str">
        <f>IF('S.D.PASTE SHEET'!U1964="","",'S.D.PASTE SHEET'!U1964)</f>
        <v/>
      </c>
      <c s="90" t="str">
        <f>IF('S.D.PASTE SHEET'!V1964="","",'S.D.PASTE SHEET'!V1964)</f>
        <v/>
      </c>
      <c s="90" t="str">
        <f>IF('S.D.PASTE SHEET'!W1964="","",'S.D.PASTE SHEET'!W1964)</f>
        <v/>
      </c>
      <c s="90" t="str">
        <f>IF('S.D.PASTE SHEET'!X1964="","",'S.D.PASTE SHEET'!X1964)</f>
        <v/>
      </c>
      <c s="90" t="str">
        <f>IF('S.D.PASTE SHEET'!Y1964="","",'S.D.PASTE SHEET'!Y1964)</f>
        <v/>
      </c>
      <c s="90" t="str">
        <f>IF('S.D.PASTE SHEET'!Z1964="","",'S.D.PASTE SHEET'!Z1964)</f>
        <v/>
      </c>
      <c s="90" t="str">
        <f>IF('S.D.PASTE SHEET'!AA1964="","",'S.D.PASTE SHEET'!AA1964)</f>
        <v/>
      </c>
      <c s="90" t="str">
        <f>IF('S.D.PASTE SHEET'!AB1964="","",'S.D.PASTE SHEET'!AB1964)</f>
        <v/>
      </c>
      <c s="90" t="str">
        <f>IF('S.D.PASTE SHEET'!AC1964="","",'S.D.PASTE SHEET'!AC1964)</f>
        <v/>
      </c>
      <c s="90" t="str">
        <f>IF('S.D.PASTE SHEET'!AD1964="","",'S.D.PASTE SHEET'!AD1964)</f>
        <v/>
      </c>
      <c s="34"/>
      <c s="32" t="str">
        <f>IF(AK1964="","",IF(AK1964&gt;0,COUNT($AG$2:AG1964),""))</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4" s="32" t="str">
        <f>IF(BC1964="","",IF(BC1964&gt;0,COUNT($AY$2:AY1964),""))</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5" spans="1:66" ht="15.75" customHeight="1">
      <c r="A1965" s="90" t="str">
        <f>IF('S.D.PASTE SHEET'!A1965="","",'S.D.PASTE SHEET'!A1965)</f>
        <v/>
      </c>
      <c s="90" t="str">
        <f>IF('S.D.PASTE SHEET'!B1965="","",'S.D.PASTE SHEET'!B1965)</f>
        <v/>
      </c>
      <c s="90" t="str">
        <f>IF('S.D.PASTE SHEET'!C1965="","",'S.D.PASTE SHEET'!C1965)</f>
        <v/>
      </c>
      <c s="91" t="str">
        <f>IF('S.D.PASTE SHEET'!D1965="","",'S.D.PASTE SHEET'!D1965)</f>
        <v/>
      </c>
      <c s="90" t="str">
        <f>IF('S.D.PASTE SHEET'!E1965="","",UPPER('S.D.PASTE SHEET'!E1965))</f>
        <v/>
      </c>
      <c s="90" t="str">
        <f>IF('S.D.PASTE SHEET'!F1965="","",'S.D.PASTE SHEET'!F1965)</f>
        <v/>
      </c>
      <c s="90" t="str">
        <f>IF('S.D.PASTE SHEET'!G1965="","",UPPER('S.D.PASTE SHEET'!G1965))</f>
        <v/>
      </c>
      <c s="90" t="str">
        <f>IF('S.D.PASTE SHEET'!H1965="","",UPPER('S.D.PASTE SHEET'!H1965))</f>
        <v/>
      </c>
      <c s="90" t="str">
        <f>IF('S.D.PASTE SHEET'!I1965="","",'S.D.PASTE SHEET'!I1965)</f>
        <v/>
      </c>
      <c s="91" t="str">
        <f>IF('S.D.PASTE SHEET'!J1965="","",'S.D.PASTE SHEET'!J1965)</f>
        <v/>
      </c>
      <c s="90" t="str">
        <f>IF('S.D.PASTE SHEET'!K1965="","",'S.D.PASTE SHEET'!K1965)</f>
        <v/>
      </c>
      <c s="90" t="str">
        <f>IF('S.D.PASTE SHEET'!L1965="","",'S.D.PASTE SHEET'!L1965)</f>
        <v/>
      </c>
      <c s="90" t="str">
        <f>IF('S.D.PASTE SHEET'!M1965="","",'S.D.PASTE SHEET'!M1965)</f>
        <v/>
      </c>
      <c s="90" t="str">
        <f>IF('S.D.PASTE SHEET'!N1965="","",'S.D.PASTE SHEET'!N1965)</f>
        <v/>
      </c>
      <c s="90" t="str">
        <f>IF('S.D.PASTE SHEET'!O1965="","",'S.D.PASTE SHEET'!O1965)</f>
        <v/>
      </c>
      <c s="90" t="str">
        <f>IF('S.D.PASTE SHEET'!P1965="","",'S.D.PASTE SHEET'!P1965)</f>
        <v/>
      </c>
      <c s="90" t="str">
        <f>IF('S.D.PASTE SHEET'!Q1965="","",'S.D.PASTE SHEET'!Q1965)</f>
        <v/>
      </c>
      <c s="90" t="str">
        <f>IF('S.D.PASTE SHEET'!R1965="","",'S.D.PASTE SHEET'!R1965)</f>
        <v/>
      </c>
      <c s="90" t="str">
        <f>IF('S.D.PASTE SHEET'!S1965="","",'S.D.PASTE SHEET'!S1965)</f>
        <v/>
      </c>
      <c s="90" t="str">
        <f>IF('S.D.PASTE SHEET'!T1965="","",'S.D.PASTE SHEET'!T1965)</f>
        <v/>
      </c>
      <c s="90" t="str">
        <f>IF('S.D.PASTE SHEET'!U1965="","",'S.D.PASTE SHEET'!U1965)</f>
        <v/>
      </c>
      <c s="90" t="str">
        <f>IF('S.D.PASTE SHEET'!V1965="","",'S.D.PASTE SHEET'!V1965)</f>
        <v/>
      </c>
      <c s="90" t="str">
        <f>IF('S.D.PASTE SHEET'!W1965="","",'S.D.PASTE SHEET'!W1965)</f>
        <v/>
      </c>
      <c s="90" t="str">
        <f>IF('S.D.PASTE SHEET'!X1965="","",'S.D.PASTE SHEET'!X1965)</f>
        <v/>
      </c>
      <c s="90" t="str">
        <f>IF('S.D.PASTE SHEET'!Y1965="","",'S.D.PASTE SHEET'!Y1965)</f>
        <v/>
      </c>
      <c s="90" t="str">
        <f>IF('S.D.PASTE SHEET'!Z1965="","",'S.D.PASTE SHEET'!Z1965)</f>
        <v/>
      </c>
      <c s="90" t="str">
        <f>IF('S.D.PASTE SHEET'!AA1965="","",'S.D.PASTE SHEET'!AA1965)</f>
        <v/>
      </c>
      <c s="90" t="str">
        <f>IF('S.D.PASTE SHEET'!AB1965="","",'S.D.PASTE SHEET'!AB1965)</f>
        <v/>
      </c>
      <c s="90" t="str">
        <f>IF('S.D.PASTE SHEET'!AC1965="","",'S.D.PASTE SHEET'!AC1965)</f>
        <v/>
      </c>
      <c s="90" t="str">
        <f>IF('S.D.PASTE SHEET'!AD1965="","",'S.D.PASTE SHEET'!AD1965)</f>
        <v/>
      </c>
      <c s="34"/>
      <c s="32" t="str">
        <f>IF(AK1965="","",IF(AK1965&gt;0,COUNT($AG$2:AG1965),""))</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5" s="32" t="str">
        <f>IF(BC1965="","",IF(BC1965&gt;0,COUNT($AY$2:AY1965),""))</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6" spans="1:66" ht="15.75" customHeight="1">
      <c r="A1966" s="90" t="str">
        <f>IF('S.D.PASTE SHEET'!A1966="","",'S.D.PASTE SHEET'!A1966)</f>
        <v/>
      </c>
      <c s="90" t="str">
        <f>IF('S.D.PASTE SHEET'!B1966="","",'S.D.PASTE SHEET'!B1966)</f>
        <v/>
      </c>
      <c s="90" t="str">
        <f>IF('S.D.PASTE SHEET'!C1966="","",'S.D.PASTE SHEET'!C1966)</f>
        <v/>
      </c>
      <c s="91" t="str">
        <f>IF('S.D.PASTE SHEET'!D1966="","",'S.D.PASTE SHEET'!D1966)</f>
        <v/>
      </c>
      <c s="90" t="str">
        <f>IF('S.D.PASTE SHEET'!E1966="","",UPPER('S.D.PASTE SHEET'!E1966))</f>
        <v/>
      </c>
      <c s="90" t="str">
        <f>IF('S.D.PASTE SHEET'!F1966="","",'S.D.PASTE SHEET'!F1966)</f>
        <v/>
      </c>
      <c s="90" t="str">
        <f>IF('S.D.PASTE SHEET'!G1966="","",UPPER('S.D.PASTE SHEET'!G1966))</f>
        <v/>
      </c>
      <c s="90" t="str">
        <f>IF('S.D.PASTE SHEET'!H1966="","",UPPER('S.D.PASTE SHEET'!H1966))</f>
        <v/>
      </c>
      <c s="90" t="str">
        <f>IF('S.D.PASTE SHEET'!I1966="","",'S.D.PASTE SHEET'!I1966)</f>
        <v/>
      </c>
      <c s="91" t="str">
        <f>IF('S.D.PASTE SHEET'!J1966="","",'S.D.PASTE SHEET'!J1966)</f>
        <v/>
      </c>
      <c s="90" t="str">
        <f>IF('S.D.PASTE SHEET'!K1966="","",'S.D.PASTE SHEET'!K1966)</f>
        <v/>
      </c>
      <c s="90" t="str">
        <f>IF('S.D.PASTE SHEET'!L1966="","",'S.D.PASTE SHEET'!L1966)</f>
        <v/>
      </c>
      <c s="90" t="str">
        <f>IF('S.D.PASTE SHEET'!M1966="","",'S.D.PASTE SHEET'!M1966)</f>
        <v/>
      </c>
      <c s="90" t="str">
        <f>IF('S.D.PASTE SHEET'!N1966="","",'S.D.PASTE SHEET'!N1966)</f>
        <v/>
      </c>
      <c s="90" t="str">
        <f>IF('S.D.PASTE SHEET'!O1966="","",'S.D.PASTE SHEET'!O1966)</f>
        <v/>
      </c>
      <c s="90" t="str">
        <f>IF('S.D.PASTE SHEET'!P1966="","",'S.D.PASTE SHEET'!P1966)</f>
        <v/>
      </c>
      <c s="90" t="str">
        <f>IF('S.D.PASTE SHEET'!Q1966="","",'S.D.PASTE SHEET'!Q1966)</f>
        <v/>
      </c>
      <c s="90" t="str">
        <f>IF('S.D.PASTE SHEET'!R1966="","",'S.D.PASTE SHEET'!R1966)</f>
        <v/>
      </c>
      <c s="90" t="str">
        <f>IF('S.D.PASTE SHEET'!S1966="","",'S.D.PASTE SHEET'!S1966)</f>
        <v/>
      </c>
      <c s="90" t="str">
        <f>IF('S.D.PASTE SHEET'!T1966="","",'S.D.PASTE SHEET'!T1966)</f>
        <v/>
      </c>
      <c s="90" t="str">
        <f>IF('S.D.PASTE SHEET'!U1966="","",'S.D.PASTE SHEET'!U1966)</f>
        <v/>
      </c>
      <c s="90" t="str">
        <f>IF('S.D.PASTE SHEET'!V1966="","",'S.D.PASTE SHEET'!V1966)</f>
        <v/>
      </c>
      <c s="90" t="str">
        <f>IF('S.D.PASTE SHEET'!W1966="","",'S.D.PASTE SHEET'!W1966)</f>
        <v/>
      </c>
      <c s="90" t="str">
        <f>IF('S.D.PASTE SHEET'!X1966="","",'S.D.PASTE SHEET'!X1966)</f>
        <v/>
      </c>
      <c s="90" t="str">
        <f>IF('S.D.PASTE SHEET'!Y1966="","",'S.D.PASTE SHEET'!Y1966)</f>
        <v/>
      </c>
      <c s="90" t="str">
        <f>IF('S.D.PASTE SHEET'!Z1966="","",'S.D.PASTE SHEET'!Z1966)</f>
        <v/>
      </c>
      <c s="90" t="str">
        <f>IF('S.D.PASTE SHEET'!AA1966="","",'S.D.PASTE SHEET'!AA1966)</f>
        <v/>
      </c>
      <c s="90" t="str">
        <f>IF('S.D.PASTE SHEET'!AB1966="","",'S.D.PASTE SHEET'!AB1966)</f>
        <v/>
      </c>
      <c s="90" t="str">
        <f>IF('S.D.PASTE SHEET'!AC1966="","",'S.D.PASTE SHEET'!AC1966)</f>
        <v/>
      </c>
      <c s="90" t="str">
        <f>IF('S.D.PASTE SHEET'!AD1966="","",'S.D.PASTE SHEET'!AD1966)</f>
        <v/>
      </c>
      <c s="34"/>
      <c s="32" t="str">
        <f>IF(AK1966="","",IF(AK1966&gt;0,COUNT($AG$2:AG1966),""))</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6" s="32" t="str">
        <f>IF(BC1966="","",IF(BC1966&gt;0,COUNT($AY$2:AY1966),""))</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7" spans="1:66" ht="15.75" customHeight="1">
      <c r="A1967" s="90" t="str">
        <f>IF('S.D.PASTE SHEET'!A1967="","",'S.D.PASTE SHEET'!A1967)</f>
        <v/>
      </c>
      <c s="90" t="str">
        <f>IF('S.D.PASTE SHEET'!B1967="","",'S.D.PASTE SHEET'!B1967)</f>
        <v/>
      </c>
      <c s="90" t="str">
        <f>IF('S.D.PASTE SHEET'!C1967="","",'S.D.PASTE SHEET'!C1967)</f>
        <v/>
      </c>
      <c s="91" t="str">
        <f>IF('S.D.PASTE SHEET'!D1967="","",'S.D.PASTE SHEET'!D1967)</f>
        <v/>
      </c>
      <c s="90" t="str">
        <f>IF('S.D.PASTE SHEET'!E1967="","",UPPER('S.D.PASTE SHEET'!E1967))</f>
        <v/>
      </c>
      <c s="90" t="str">
        <f>IF('S.D.PASTE SHEET'!F1967="","",'S.D.PASTE SHEET'!F1967)</f>
        <v/>
      </c>
      <c s="90" t="str">
        <f>IF('S.D.PASTE SHEET'!G1967="","",UPPER('S.D.PASTE SHEET'!G1967))</f>
        <v/>
      </c>
      <c s="90" t="str">
        <f>IF('S.D.PASTE SHEET'!H1967="","",UPPER('S.D.PASTE SHEET'!H1967))</f>
        <v/>
      </c>
      <c s="90" t="str">
        <f>IF('S.D.PASTE SHEET'!I1967="","",'S.D.PASTE SHEET'!I1967)</f>
        <v/>
      </c>
      <c s="91" t="str">
        <f>IF('S.D.PASTE SHEET'!J1967="","",'S.D.PASTE SHEET'!J1967)</f>
        <v/>
      </c>
      <c s="90" t="str">
        <f>IF('S.D.PASTE SHEET'!K1967="","",'S.D.PASTE SHEET'!K1967)</f>
        <v/>
      </c>
      <c s="90" t="str">
        <f>IF('S.D.PASTE SHEET'!L1967="","",'S.D.PASTE SHEET'!L1967)</f>
        <v/>
      </c>
      <c s="90" t="str">
        <f>IF('S.D.PASTE SHEET'!M1967="","",'S.D.PASTE SHEET'!M1967)</f>
        <v/>
      </c>
      <c s="90" t="str">
        <f>IF('S.D.PASTE SHEET'!N1967="","",'S.D.PASTE SHEET'!N1967)</f>
        <v/>
      </c>
      <c s="90" t="str">
        <f>IF('S.D.PASTE SHEET'!O1967="","",'S.D.PASTE SHEET'!O1967)</f>
        <v/>
      </c>
      <c s="90" t="str">
        <f>IF('S.D.PASTE SHEET'!P1967="","",'S.D.PASTE SHEET'!P1967)</f>
        <v/>
      </c>
      <c s="90" t="str">
        <f>IF('S.D.PASTE SHEET'!Q1967="","",'S.D.PASTE SHEET'!Q1967)</f>
        <v/>
      </c>
      <c s="90" t="str">
        <f>IF('S.D.PASTE SHEET'!R1967="","",'S.D.PASTE SHEET'!R1967)</f>
        <v/>
      </c>
      <c s="90" t="str">
        <f>IF('S.D.PASTE SHEET'!S1967="","",'S.D.PASTE SHEET'!S1967)</f>
        <v/>
      </c>
      <c s="90" t="str">
        <f>IF('S.D.PASTE SHEET'!T1967="","",'S.D.PASTE SHEET'!T1967)</f>
        <v/>
      </c>
      <c s="90" t="str">
        <f>IF('S.D.PASTE SHEET'!U1967="","",'S.D.PASTE SHEET'!U1967)</f>
        <v/>
      </c>
      <c s="90" t="str">
        <f>IF('S.D.PASTE SHEET'!V1967="","",'S.D.PASTE SHEET'!V1967)</f>
        <v/>
      </c>
      <c s="90" t="str">
        <f>IF('S.D.PASTE SHEET'!W1967="","",'S.D.PASTE SHEET'!W1967)</f>
        <v/>
      </c>
      <c s="90" t="str">
        <f>IF('S.D.PASTE SHEET'!X1967="","",'S.D.PASTE SHEET'!X1967)</f>
        <v/>
      </c>
      <c s="90" t="str">
        <f>IF('S.D.PASTE SHEET'!Y1967="","",'S.D.PASTE SHEET'!Y1967)</f>
        <v/>
      </c>
      <c s="90" t="str">
        <f>IF('S.D.PASTE SHEET'!Z1967="","",'S.D.PASTE SHEET'!Z1967)</f>
        <v/>
      </c>
      <c s="90" t="str">
        <f>IF('S.D.PASTE SHEET'!AA1967="","",'S.D.PASTE SHEET'!AA1967)</f>
        <v/>
      </c>
      <c s="90" t="str">
        <f>IF('S.D.PASTE SHEET'!AB1967="","",'S.D.PASTE SHEET'!AB1967)</f>
        <v/>
      </c>
      <c s="90" t="str">
        <f>IF('S.D.PASTE SHEET'!AC1967="","",'S.D.PASTE SHEET'!AC1967)</f>
        <v/>
      </c>
      <c s="90" t="str">
        <f>IF('S.D.PASTE SHEET'!AD1967="","",'S.D.PASTE SHEET'!AD1967)</f>
        <v/>
      </c>
      <c s="34"/>
      <c s="32" t="str">
        <f>IF(AK1967="","",IF(AK1967&gt;0,COUNT($AG$2:AG1967),""))</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7" s="32" t="str">
        <f>IF(BC1967="","",IF(BC1967&gt;0,COUNT($AY$2:AY1967),""))</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8" spans="1:66" ht="15.75" customHeight="1">
      <c r="A1968" s="90" t="str">
        <f>IF('S.D.PASTE SHEET'!A1968="","",'S.D.PASTE SHEET'!A1968)</f>
        <v/>
      </c>
      <c s="90" t="str">
        <f>IF('S.D.PASTE SHEET'!B1968="","",'S.D.PASTE SHEET'!B1968)</f>
        <v/>
      </c>
      <c s="90" t="str">
        <f>IF('S.D.PASTE SHEET'!C1968="","",'S.D.PASTE SHEET'!C1968)</f>
        <v/>
      </c>
      <c s="91" t="str">
        <f>IF('S.D.PASTE SHEET'!D1968="","",'S.D.PASTE SHEET'!D1968)</f>
        <v/>
      </c>
      <c s="90" t="str">
        <f>IF('S.D.PASTE SHEET'!E1968="","",UPPER('S.D.PASTE SHEET'!E1968))</f>
        <v/>
      </c>
      <c s="90" t="str">
        <f>IF('S.D.PASTE SHEET'!F1968="","",'S.D.PASTE SHEET'!F1968)</f>
        <v/>
      </c>
      <c s="90" t="str">
        <f>IF('S.D.PASTE SHEET'!G1968="","",UPPER('S.D.PASTE SHEET'!G1968))</f>
        <v/>
      </c>
      <c s="90" t="str">
        <f>IF('S.D.PASTE SHEET'!H1968="","",UPPER('S.D.PASTE SHEET'!H1968))</f>
        <v/>
      </c>
      <c s="90" t="str">
        <f>IF('S.D.PASTE SHEET'!I1968="","",'S.D.PASTE SHEET'!I1968)</f>
        <v/>
      </c>
      <c s="91" t="str">
        <f>IF('S.D.PASTE SHEET'!J1968="","",'S.D.PASTE SHEET'!J1968)</f>
        <v/>
      </c>
      <c s="90" t="str">
        <f>IF('S.D.PASTE SHEET'!K1968="","",'S.D.PASTE SHEET'!K1968)</f>
        <v/>
      </c>
      <c s="90" t="str">
        <f>IF('S.D.PASTE SHEET'!L1968="","",'S.D.PASTE SHEET'!L1968)</f>
        <v/>
      </c>
      <c s="90" t="str">
        <f>IF('S.D.PASTE SHEET'!M1968="","",'S.D.PASTE SHEET'!M1968)</f>
        <v/>
      </c>
      <c s="90" t="str">
        <f>IF('S.D.PASTE SHEET'!N1968="","",'S.D.PASTE SHEET'!N1968)</f>
        <v/>
      </c>
      <c s="90" t="str">
        <f>IF('S.D.PASTE SHEET'!O1968="","",'S.D.PASTE SHEET'!O1968)</f>
        <v/>
      </c>
      <c s="90" t="str">
        <f>IF('S.D.PASTE SHEET'!P1968="","",'S.D.PASTE SHEET'!P1968)</f>
        <v/>
      </c>
      <c s="90" t="str">
        <f>IF('S.D.PASTE SHEET'!Q1968="","",'S.D.PASTE SHEET'!Q1968)</f>
        <v/>
      </c>
      <c s="90" t="str">
        <f>IF('S.D.PASTE SHEET'!R1968="","",'S.D.PASTE SHEET'!R1968)</f>
        <v/>
      </c>
      <c s="90" t="str">
        <f>IF('S.D.PASTE SHEET'!S1968="","",'S.D.PASTE SHEET'!S1968)</f>
        <v/>
      </c>
      <c s="90" t="str">
        <f>IF('S.D.PASTE SHEET'!T1968="","",'S.D.PASTE SHEET'!T1968)</f>
        <v/>
      </c>
      <c s="90" t="str">
        <f>IF('S.D.PASTE SHEET'!U1968="","",'S.D.PASTE SHEET'!U1968)</f>
        <v/>
      </c>
      <c s="90" t="str">
        <f>IF('S.D.PASTE SHEET'!V1968="","",'S.D.PASTE SHEET'!V1968)</f>
        <v/>
      </c>
      <c s="90" t="str">
        <f>IF('S.D.PASTE SHEET'!W1968="","",'S.D.PASTE SHEET'!W1968)</f>
        <v/>
      </c>
      <c s="90" t="str">
        <f>IF('S.D.PASTE SHEET'!X1968="","",'S.D.PASTE SHEET'!X1968)</f>
        <v/>
      </c>
      <c s="90" t="str">
        <f>IF('S.D.PASTE SHEET'!Y1968="","",'S.D.PASTE SHEET'!Y1968)</f>
        <v/>
      </c>
      <c s="90" t="str">
        <f>IF('S.D.PASTE SHEET'!Z1968="","",'S.D.PASTE SHEET'!Z1968)</f>
        <v/>
      </c>
      <c s="90" t="str">
        <f>IF('S.D.PASTE SHEET'!AA1968="","",'S.D.PASTE SHEET'!AA1968)</f>
        <v/>
      </c>
      <c s="90" t="str">
        <f>IF('S.D.PASTE SHEET'!AB1968="","",'S.D.PASTE SHEET'!AB1968)</f>
        <v/>
      </c>
      <c s="90" t="str">
        <f>IF('S.D.PASTE SHEET'!AC1968="","",'S.D.PASTE SHEET'!AC1968)</f>
        <v/>
      </c>
      <c s="90" t="str">
        <f>IF('S.D.PASTE SHEET'!AD1968="","",'S.D.PASTE SHEET'!AD1968)</f>
        <v/>
      </c>
      <c s="34"/>
      <c s="32" t="str">
        <f>IF(AK1968="","",IF(AK1968&gt;0,COUNT($AG$2:AG1968),""))</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 t="shared" si="276"/>
        <v/>
      </c>
      <c r="AX1968" s="32" t="str">
        <f>IF(BC1968="","",IF(BC1968&gt;0,COUNT($AY$2:AY1968),""))</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69" spans="1:66" ht="15.75" customHeight="1">
      <c r="A1969" s="90" t="str">
        <f>IF('S.D.PASTE SHEET'!A1969="","",'S.D.PASTE SHEET'!A1969)</f>
        <v/>
      </c>
      <c s="90" t="str">
        <f>IF('S.D.PASTE SHEET'!B1969="","",'S.D.PASTE SHEET'!B1969)</f>
        <v/>
      </c>
      <c s="90" t="str">
        <f>IF('S.D.PASTE SHEET'!C1969="","",'S.D.PASTE SHEET'!C1969)</f>
        <v/>
      </c>
      <c s="91" t="str">
        <f>IF('S.D.PASTE SHEET'!D1969="","",'S.D.PASTE SHEET'!D1969)</f>
        <v/>
      </c>
      <c s="90" t="str">
        <f>IF('S.D.PASTE SHEET'!E1969="","",UPPER('S.D.PASTE SHEET'!E1969))</f>
        <v/>
      </c>
      <c s="90" t="str">
        <f>IF('S.D.PASTE SHEET'!F1969="","",'S.D.PASTE SHEET'!F1969)</f>
        <v/>
      </c>
      <c s="90" t="str">
        <f>IF('S.D.PASTE SHEET'!G1969="","",UPPER('S.D.PASTE SHEET'!G1969))</f>
        <v/>
      </c>
      <c s="90" t="str">
        <f>IF('S.D.PASTE SHEET'!H1969="","",UPPER('S.D.PASTE SHEET'!H1969))</f>
        <v/>
      </c>
      <c s="90" t="str">
        <f>IF('S.D.PASTE SHEET'!I1969="","",'S.D.PASTE SHEET'!I1969)</f>
        <v/>
      </c>
      <c s="91" t="str">
        <f>IF('S.D.PASTE SHEET'!J1969="","",'S.D.PASTE SHEET'!J1969)</f>
        <v/>
      </c>
      <c s="90" t="str">
        <f>IF('S.D.PASTE SHEET'!K1969="","",'S.D.PASTE SHEET'!K1969)</f>
        <v/>
      </c>
      <c s="90" t="str">
        <f>IF('S.D.PASTE SHEET'!L1969="","",'S.D.PASTE SHEET'!L1969)</f>
        <v/>
      </c>
      <c s="90" t="str">
        <f>IF('S.D.PASTE SHEET'!M1969="","",'S.D.PASTE SHEET'!M1969)</f>
        <v/>
      </c>
      <c s="90" t="str">
        <f>IF('S.D.PASTE SHEET'!N1969="","",'S.D.PASTE SHEET'!N1969)</f>
        <v/>
      </c>
      <c s="90" t="str">
        <f>IF('S.D.PASTE SHEET'!O1969="","",'S.D.PASTE SHEET'!O1969)</f>
        <v/>
      </c>
      <c s="90" t="str">
        <f>IF('S.D.PASTE SHEET'!P1969="","",'S.D.PASTE SHEET'!P1969)</f>
        <v/>
      </c>
      <c s="90" t="str">
        <f>IF('S.D.PASTE SHEET'!Q1969="","",'S.D.PASTE SHEET'!Q1969)</f>
        <v/>
      </c>
      <c s="90" t="str">
        <f>IF('S.D.PASTE SHEET'!R1969="","",'S.D.PASTE SHEET'!R1969)</f>
        <v/>
      </c>
      <c s="90" t="str">
        <f>IF('S.D.PASTE SHEET'!S1969="","",'S.D.PASTE SHEET'!S1969)</f>
        <v/>
      </c>
      <c s="90" t="str">
        <f>IF('S.D.PASTE SHEET'!T1969="","",'S.D.PASTE SHEET'!T1969)</f>
        <v/>
      </c>
      <c s="90" t="str">
        <f>IF('S.D.PASTE SHEET'!U1969="","",'S.D.PASTE SHEET'!U1969)</f>
        <v/>
      </c>
      <c s="90" t="str">
        <f>IF('S.D.PASTE SHEET'!V1969="","",'S.D.PASTE SHEET'!V1969)</f>
        <v/>
      </c>
      <c s="90" t="str">
        <f>IF('S.D.PASTE SHEET'!W1969="","",'S.D.PASTE SHEET'!W1969)</f>
        <v/>
      </c>
      <c s="90" t="str">
        <f>IF('S.D.PASTE SHEET'!X1969="","",'S.D.PASTE SHEET'!X1969)</f>
        <v/>
      </c>
      <c s="90" t="str">
        <f>IF('S.D.PASTE SHEET'!Y1969="","",'S.D.PASTE SHEET'!Y1969)</f>
        <v/>
      </c>
      <c s="90" t="str">
        <f>IF('S.D.PASTE SHEET'!Z1969="","",'S.D.PASTE SHEET'!Z1969)</f>
        <v/>
      </c>
      <c s="90" t="str">
        <f>IF('S.D.PASTE SHEET'!AA1969="","",'S.D.PASTE SHEET'!AA1969)</f>
        <v/>
      </c>
      <c s="90" t="str">
        <f>IF('S.D.PASTE SHEET'!AB1969="","",'S.D.PASTE SHEET'!AB1969)</f>
        <v/>
      </c>
      <c s="90" t="str">
        <f>IF('S.D.PASTE SHEET'!AC1969="","",'S.D.PASTE SHEET'!AC1969)</f>
        <v/>
      </c>
      <c s="90" t="str">
        <f>IF('S.D.PASTE SHEET'!AD1969="","",'S.D.PASTE SHEET'!AD1969)</f>
        <v/>
      </c>
      <c s="34"/>
      <c s="32" t="str">
        <f>IF(AK1969="","",IF(AK1969&gt;0,COUNT($AG$2:AG1969),""))</f>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37" t="str">
        <f t="shared" si="276"/>
        <v/>
      </c>
      <c s="10" t="str">
        <f t="shared" si="276"/>
        <v/>
      </c>
      <c s="10" t="str">
        <f t="shared" si="276"/>
        <v/>
      </c>
      <c s="10" t="str">
        <f t="shared" si="276"/>
        <v/>
      </c>
      <c s="10" t="str">
        <f t="shared" si="276"/>
        <v/>
      </c>
      <c s="10" t="str">
        <f t="shared" si="276"/>
        <v/>
      </c>
      <c s="10" t="str">
        <f>IF(AND($AJ$1=5,$A1969=5),P1969,"")</f>
        <v/>
      </c>
      <c r="AX1969" s="32" t="str">
        <f>IF(BC1969="","",IF(BC1969&gt;0,COUNT($AY$2:AY1969),""))</f>
        <v/>
      </c>
      <c s="10" t="str">
        <f t="shared" si="272"/>
        <v/>
      </c>
      <c s="10" t="str">
        <f t="shared" si="277"/>
        <v/>
      </c>
      <c s="10" t="str">
        <f t="shared" si="277"/>
        <v/>
      </c>
      <c s="39" t="str">
        <f t="shared" si="277"/>
        <v/>
      </c>
      <c s="10" t="str">
        <f t="shared" si="277"/>
        <v/>
      </c>
      <c s="10" t="str">
        <f t="shared" si="277"/>
        <v/>
      </c>
      <c s="10" t="str">
        <f t="shared" si="277"/>
        <v/>
      </c>
      <c s="10" t="str">
        <f t="shared" si="277"/>
        <v/>
      </c>
      <c s="10" t="str">
        <f t="shared" si="277"/>
        <v/>
      </c>
      <c s="39" t="str">
        <f t="shared" si="277"/>
        <v/>
      </c>
      <c s="10" t="str">
        <f t="shared" si="277"/>
        <v/>
      </c>
      <c s="10" t="str">
        <f t="shared" si="277"/>
        <v/>
      </c>
      <c s="10" t="str">
        <f t="shared" si="277"/>
        <v/>
      </c>
      <c s="10" t="str">
        <f t="shared" si="277"/>
        <v/>
      </c>
      <c s="10" t="str">
        <f t="shared" si="277"/>
        <v/>
      </c>
      <c s="10" t="str">
        <f t="shared" si="277"/>
        <v/>
      </c>
    </row>
    <row r="1970" spans="1:66" ht="15.75" customHeight="1">
      <c r="A1970" s="90" t="str">
        <f>IF('S.D.PASTE SHEET'!A1970="","",'S.D.PASTE SHEET'!A1970)</f>
        <v/>
      </c>
      <c s="90" t="str">
        <f>IF('S.D.PASTE SHEET'!B1970="","",'S.D.PASTE SHEET'!B1970)</f>
        <v/>
      </c>
      <c s="90" t="str">
        <f>IF('S.D.PASTE SHEET'!C1970="","",'S.D.PASTE SHEET'!C1970)</f>
        <v/>
      </c>
      <c s="91" t="str">
        <f>IF('S.D.PASTE SHEET'!D1970="","",'S.D.PASTE SHEET'!D1970)</f>
        <v/>
      </c>
      <c s="90" t="str">
        <f>IF('S.D.PASTE SHEET'!E1970="","",UPPER('S.D.PASTE SHEET'!E1970))</f>
        <v/>
      </c>
      <c s="90" t="str">
        <f>IF('S.D.PASTE SHEET'!F1970="","",'S.D.PASTE SHEET'!F1970)</f>
        <v/>
      </c>
      <c s="90" t="str">
        <f>IF('S.D.PASTE SHEET'!G1970="","",UPPER('S.D.PASTE SHEET'!G1970))</f>
        <v/>
      </c>
      <c s="90" t="str">
        <f>IF('S.D.PASTE SHEET'!H1970="","",UPPER('S.D.PASTE SHEET'!H1970))</f>
        <v/>
      </c>
      <c s="90" t="str">
        <f>IF('S.D.PASTE SHEET'!I1970="","",'S.D.PASTE SHEET'!I1970)</f>
        <v/>
      </c>
      <c s="91" t="str">
        <f>IF('S.D.PASTE SHEET'!J1970="","",'S.D.PASTE SHEET'!J1970)</f>
        <v/>
      </c>
      <c s="90" t="str">
        <f>IF('S.D.PASTE SHEET'!K1970="","",'S.D.PASTE SHEET'!K1970)</f>
        <v/>
      </c>
      <c s="90" t="str">
        <f>IF('S.D.PASTE SHEET'!L1970="","",'S.D.PASTE SHEET'!L1970)</f>
        <v/>
      </c>
      <c s="90" t="str">
        <f>IF('S.D.PASTE SHEET'!M1970="","",'S.D.PASTE SHEET'!M1970)</f>
        <v/>
      </c>
      <c s="90" t="str">
        <f>IF('S.D.PASTE SHEET'!N1970="","",'S.D.PASTE SHEET'!N1970)</f>
        <v/>
      </c>
      <c s="90" t="str">
        <f>IF('S.D.PASTE SHEET'!O1970="","",'S.D.PASTE SHEET'!O1970)</f>
        <v/>
      </c>
      <c s="90" t="str">
        <f>IF('S.D.PASTE SHEET'!P1970="","",'S.D.PASTE SHEET'!P1970)</f>
        <v/>
      </c>
      <c s="90" t="str">
        <f>IF('S.D.PASTE SHEET'!Q1970="","",'S.D.PASTE SHEET'!Q1970)</f>
        <v/>
      </c>
      <c s="90" t="str">
        <f>IF('S.D.PASTE SHEET'!R1970="","",'S.D.PASTE SHEET'!R1970)</f>
        <v/>
      </c>
      <c s="90" t="str">
        <f>IF('S.D.PASTE SHEET'!S1970="","",'S.D.PASTE SHEET'!S1970)</f>
        <v/>
      </c>
      <c s="90" t="str">
        <f>IF('S.D.PASTE SHEET'!T1970="","",'S.D.PASTE SHEET'!T1970)</f>
        <v/>
      </c>
      <c s="90" t="str">
        <f>IF('S.D.PASTE SHEET'!U1970="","",'S.D.PASTE SHEET'!U1970)</f>
        <v/>
      </c>
      <c s="90" t="str">
        <f>IF('S.D.PASTE SHEET'!V1970="","",'S.D.PASTE SHEET'!V1970)</f>
        <v/>
      </c>
      <c s="90" t="str">
        <f>IF('S.D.PASTE SHEET'!W1970="","",'S.D.PASTE SHEET'!W1970)</f>
        <v/>
      </c>
      <c s="90" t="str">
        <f>IF('S.D.PASTE SHEET'!X1970="","",'S.D.PASTE SHEET'!X1970)</f>
        <v/>
      </c>
      <c s="90" t="str">
        <f>IF('S.D.PASTE SHEET'!Y1970="","",'S.D.PASTE SHEET'!Y1970)</f>
        <v/>
      </c>
      <c s="90" t="str">
        <f>IF('S.D.PASTE SHEET'!Z1970="","",'S.D.PASTE SHEET'!Z1970)</f>
        <v/>
      </c>
      <c s="90" t="str">
        <f>IF('S.D.PASTE SHEET'!AA1970="","",'S.D.PASTE SHEET'!AA1970)</f>
        <v/>
      </c>
      <c s="90" t="str">
        <f>IF('S.D.PASTE SHEET'!AB1970="","",'S.D.PASTE SHEET'!AB1970)</f>
        <v/>
      </c>
      <c s="90" t="str">
        <f>IF('S.D.PASTE SHEET'!AC1970="","",'S.D.PASTE SHEET'!AC1970)</f>
        <v/>
      </c>
      <c s="90" t="str">
        <f>IF('S.D.PASTE SHEET'!AD1970="","",'S.D.PASTE SHEET'!AD1970)</f>
        <v/>
      </c>
      <c s="34"/>
      <c s="32" t="str">
        <f>IF(AK1970="","",IF(AK1970&gt;0,COUNT($AG$2:AG1970),""))</f>
        <v/>
      </c>
      <c s="10" t="str">
        <f t="shared" si="278" ref="AG1970:AV1985">IF(AND($AJ$1=5,$A1970=5),A1970,"")</f>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0" s="32" t="str">
        <f>IF(BC1970="","",IF(BC1970&gt;0,COUNT($AY$2:AY1970),""))</f>
        <v/>
      </c>
      <c s="10" t="str">
        <f t="shared" si="272"/>
        <v/>
      </c>
      <c s="10" t="str">
        <f t="shared" si="279" ref="AZ1970:BN1985">IF(AND($BB$1=5,$A1970=5,$BC$1=$B1970),B1970,"")</f>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1" spans="1:66" ht="15.75" customHeight="1">
      <c r="A1971" s="90" t="str">
        <f>IF('S.D.PASTE SHEET'!A1971="","",'S.D.PASTE SHEET'!A1971)</f>
        <v/>
      </c>
      <c s="90" t="str">
        <f>IF('S.D.PASTE SHEET'!B1971="","",'S.D.PASTE SHEET'!B1971)</f>
        <v/>
      </c>
      <c s="90" t="str">
        <f>IF('S.D.PASTE SHEET'!C1971="","",'S.D.PASTE SHEET'!C1971)</f>
        <v/>
      </c>
      <c s="91" t="str">
        <f>IF('S.D.PASTE SHEET'!D1971="","",'S.D.PASTE SHEET'!D1971)</f>
        <v/>
      </c>
      <c s="90" t="str">
        <f>IF('S.D.PASTE SHEET'!E1971="","",UPPER('S.D.PASTE SHEET'!E1971))</f>
        <v/>
      </c>
      <c s="90" t="str">
        <f>IF('S.D.PASTE SHEET'!F1971="","",'S.D.PASTE SHEET'!F1971)</f>
        <v/>
      </c>
      <c s="90" t="str">
        <f>IF('S.D.PASTE SHEET'!G1971="","",UPPER('S.D.PASTE SHEET'!G1971))</f>
        <v/>
      </c>
      <c s="90" t="str">
        <f>IF('S.D.PASTE SHEET'!H1971="","",UPPER('S.D.PASTE SHEET'!H1971))</f>
        <v/>
      </c>
      <c s="90" t="str">
        <f>IF('S.D.PASTE SHEET'!I1971="","",'S.D.PASTE SHEET'!I1971)</f>
        <v/>
      </c>
      <c s="91" t="str">
        <f>IF('S.D.PASTE SHEET'!J1971="","",'S.D.PASTE SHEET'!J1971)</f>
        <v/>
      </c>
      <c s="90" t="str">
        <f>IF('S.D.PASTE SHEET'!K1971="","",'S.D.PASTE SHEET'!K1971)</f>
        <v/>
      </c>
      <c s="90" t="str">
        <f>IF('S.D.PASTE SHEET'!L1971="","",'S.D.PASTE SHEET'!L1971)</f>
        <v/>
      </c>
      <c s="90" t="str">
        <f>IF('S.D.PASTE SHEET'!M1971="","",'S.D.PASTE SHEET'!M1971)</f>
        <v/>
      </c>
      <c s="90" t="str">
        <f>IF('S.D.PASTE SHEET'!N1971="","",'S.D.PASTE SHEET'!N1971)</f>
        <v/>
      </c>
      <c s="90" t="str">
        <f>IF('S.D.PASTE SHEET'!O1971="","",'S.D.PASTE SHEET'!O1971)</f>
        <v/>
      </c>
      <c s="90" t="str">
        <f>IF('S.D.PASTE SHEET'!P1971="","",'S.D.PASTE SHEET'!P1971)</f>
        <v/>
      </c>
      <c s="90" t="str">
        <f>IF('S.D.PASTE SHEET'!Q1971="","",'S.D.PASTE SHEET'!Q1971)</f>
        <v/>
      </c>
      <c s="90" t="str">
        <f>IF('S.D.PASTE SHEET'!R1971="","",'S.D.PASTE SHEET'!R1971)</f>
        <v/>
      </c>
      <c s="90" t="str">
        <f>IF('S.D.PASTE SHEET'!S1971="","",'S.D.PASTE SHEET'!S1971)</f>
        <v/>
      </c>
      <c s="90" t="str">
        <f>IF('S.D.PASTE SHEET'!T1971="","",'S.D.PASTE SHEET'!T1971)</f>
        <v/>
      </c>
      <c s="90" t="str">
        <f>IF('S.D.PASTE SHEET'!U1971="","",'S.D.PASTE SHEET'!U1971)</f>
        <v/>
      </c>
      <c s="90" t="str">
        <f>IF('S.D.PASTE SHEET'!V1971="","",'S.D.PASTE SHEET'!V1971)</f>
        <v/>
      </c>
      <c s="90" t="str">
        <f>IF('S.D.PASTE SHEET'!W1971="","",'S.D.PASTE SHEET'!W1971)</f>
        <v/>
      </c>
      <c s="90" t="str">
        <f>IF('S.D.PASTE SHEET'!X1971="","",'S.D.PASTE SHEET'!X1971)</f>
        <v/>
      </c>
      <c s="90" t="str">
        <f>IF('S.D.PASTE SHEET'!Y1971="","",'S.D.PASTE SHEET'!Y1971)</f>
        <v/>
      </c>
      <c s="90" t="str">
        <f>IF('S.D.PASTE SHEET'!Z1971="","",'S.D.PASTE SHEET'!Z1971)</f>
        <v/>
      </c>
      <c s="90" t="str">
        <f>IF('S.D.PASTE SHEET'!AA1971="","",'S.D.PASTE SHEET'!AA1971)</f>
        <v/>
      </c>
      <c s="90" t="str">
        <f>IF('S.D.PASTE SHEET'!AB1971="","",'S.D.PASTE SHEET'!AB1971)</f>
        <v/>
      </c>
      <c s="90" t="str">
        <f>IF('S.D.PASTE SHEET'!AC1971="","",'S.D.PASTE SHEET'!AC1971)</f>
        <v/>
      </c>
      <c s="90" t="str">
        <f>IF('S.D.PASTE SHEET'!AD1971="","",'S.D.PASTE SHEET'!AD1971)</f>
        <v/>
      </c>
      <c s="34"/>
      <c s="32" t="str">
        <f>IF(AK1971="","",IF(AK1971&gt;0,COUNT($AG$2:AG1971),""))</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1" s="32" t="str">
        <f>IF(BC1971="","",IF(BC1971&gt;0,COUNT($AY$2:AY1971),""))</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2" spans="1:66" ht="15.75" customHeight="1">
      <c r="A1972" s="90" t="str">
        <f>IF('S.D.PASTE SHEET'!A1972="","",'S.D.PASTE SHEET'!A1972)</f>
        <v/>
      </c>
      <c s="90" t="str">
        <f>IF('S.D.PASTE SHEET'!B1972="","",'S.D.PASTE SHEET'!B1972)</f>
        <v/>
      </c>
      <c s="90" t="str">
        <f>IF('S.D.PASTE SHEET'!C1972="","",'S.D.PASTE SHEET'!C1972)</f>
        <v/>
      </c>
      <c s="91" t="str">
        <f>IF('S.D.PASTE SHEET'!D1972="","",'S.D.PASTE SHEET'!D1972)</f>
        <v/>
      </c>
      <c s="90" t="str">
        <f>IF('S.D.PASTE SHEET'!E1972="","",UPPER('S.D.PASTE SHEET'!E1972))</f>
        <v/>
      </c>
      <c s="90" t="str">
        <f>IF('S.D.PASTE SHEET'!F1972="","",'S.D.PASTE SHEET'!F1972)</f>
        <v/>
      </c>
      <c s="90" t="str">
        <f>IF('S.D.PASTE SHEET'!G1972="","",UPPER('S.D.PASTE SHEET'!G1972))</f>
        <v/>
      </c>
      <c s="90" t="str">
        <f>IF('S.D.PASTE SHEET'!H1972="","",UPPER('S.D.PASTE SHEET'!H1972))</f>
        <v/>
      </c>
      <c s="90" t="str">
        <f>IF('S.D.PASTE SHEET'!I1972="","",'S.D.PASTE SHEET'!I1972)</f>
        <v/>
      </c>
      <c s="91" t="str">
        <f>IF('S.D.PASTE SHEET'!J1972="","",'S.D.PASTE SHEET'!J1972)</f>
        <v/>
      </c>
      <c s="90" t="str">
        <f>IF('S.D.PASTE SHEET'!K1972="","",'S.D.PASTE SHEET'!K1972)</f>
        <v/>
      </c>
      <c s="90" t="str">
        <f>IF('S.D.PASTE SHEET'!L1972="","",'S.D.PASTE SHEET'!L1972)</f>
        <v/>
      </c>
      <c s="90" t="str">
        <f>IF('S.D.PASTE SHEET'!M1972="","",'S.D.PASTE SHEET'!M1972)</f>
        <v/>
      </c>
      <c s="90" t="str">
        <f>IF('S.D.PASTE SHEET'!N1972="","",'S.D.PASTE SHEET'!N1972)</f>
        <v/>
      </c>
      <c s="90" t="str">
        <f>IF('S.D.PASTE SHEET'!O1972="","",'S.D.PASTE SHEET'!O1972)</f>
        <v/>
      </c>
      <c s="90" t="str">
        <f>IF('S.D.PASTE SHEET'!P1972="","",'S.D.PASTE SHEET'!P1972)</f>
        <v/>
      </c>
      <c s="90" t="str">
        <f>IF('S.D.PASTE SHEET'!Q1972="","",'S.D.PASTE SHEET'!Q1972)</f>
        <v/>
      </c>
      <c s="90" t="str">
        <f>IF('S.D.PASTE SHEET'!R1972="","",'S.D.PASTE SHEET'!R1972)</f>
        <v/>
      </c>
      <c s="90" t="str">
        <f>IF('S.D.PASTE SHEET'!S1972="","",'S.D.PASTE SHEET'!S1972)</f>
        <v/>
      </c>
      <c s="90" t="str">
        <f>IF('S.D.PASTE SHEET'!T1972="","",'S.D.PASTE SHEET'!T1972)</f>
        <v/>
      </c>
      <c s="90" t="str">
        <f>IF('S.D.PASTE SHEET'!U1972="","",'S.D.PASTE SHEET'!U1972)</f>
        <v/>
      </c>
      <c s="90" t="str">
        <f>IF('S.D.PASTE SHEET'!V1972="","",'S.D.PASTE SHEET'!V1972)</f>
        <v/>
      </c>
      <c s="90" t="str">
        <f>IF('S.D.PASTE SHEET'!W1972="","",'S.D.PASTE SHEET'!W1972)</f>
        <v/>
      </c>
      <c s="90" t="str">
        <f>IF('S.D.PASTE SHEET'!X1972="","",'S.D.PASTE SHEET'!X1972)</f>
        <v/>
      </c>
      <c s="90" t="str">
        <f>IF('S.D.PASTE SHEET'!Y1972="","",'S.D.PASTE SHEET'!Y1972)</f>
        <v/>
      </c>
      <c s="90" t="str">
        <f>IF('S.D.PASTE SHEET'!Z1972="","",'S.D.PASTE SHEET'!Z1972)</f>
        <v/>
      </c>
      <c s="90" t="str">
        <f>IF('S.D.PASTE SHEET'!AA1972="","",'S.D.PASTE SHEET'!AA1972)</f>
        <v/>
      </c>
      <c s="90" t="str">
        <f>IF('S.D.PASTE SHEET'!AB1972="","",'S.D.PASTE SHEET'!AB1972)</f>
        <v/>
      </c>
      <c s="90" t="str">
        <f>IF('S.D.PASTE SHEET'!AC1972="","",'S.D.PASTE SHEET'!AC1972)</f>
        <v/>
      </c>
      <c s="90" t="str">
        <f>IF('S.D.PASTE SHEET'!AD1972="","",'S.D.PASTE SHEET'!AD1972)</f>
        <v/>
      </c>
      <c s="34"/>
      <c s="32" t="str">
        <f>IF(AK1972="","",IF(AK1972&gt;0,COUNT($AG$2:AG1972),""))</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2" s="32" t="str">
        <f>IF(BC1972="","",IF(BC1972&gt;0,COUNT($AY$2:AY1972),""))</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3" spans="1:66" ht="15.75" customHeight="1">
      <c r="A1973" s="90" t="str">
        <f>IF('S.D.PASTE SHEET'!A1973="","",'S.D.PASTE SHEET'!A1973)</f>
        <v/>
      </c>
      <c s="90" t="str">
        <f>IF('S.D.PASTE SHEET'!B1973="","",'S.D.PASTE SHEET'!B1973)</f>
        <v/>
      </c>
      <c s="90" t="str">
        <f>IF('S.D.PASTE SHEET'!C1973="","",'S.D.PASTE SHEET'!C1973)</f>
        <v/>
      </c>
      <c s="91" t="str">
        <f>IF('S.D.PASTE SHEET'!D1973="","",'S.D.PASTE SHEET'!D1973)</f>
        <v/>
      </c>
      <c s="90" t="str">
        <f>IF('S.D.PASTE SHEET'!E1973="","",UPPER('S.D.PASTE SHEET'!E1973))</f>
        <v/>
      </c>
      <c s="90" t="str">
        <f>IF('S.D.PASTE SHEET'!F1973="","",'S.D.PASTE SHEET'!F1973)</f>
        <v/>
      </c>
      <c s="90" t="str">
        <f>IF('S.D.PASTE SHEET'!G1973="","",UPPER('S.D.PASTE SHEET'!G1973))</f>
        <v/>
      </c>
      <c s="90" t="str">
        <f>IF('S.D.PASTE SHEET'!H1973="","",UPPER('S.D.PASTE SHEET'!H1973))</f>
        <v/>
      </c>
      <c s="90" t="str">
        <f>IF('S.D.PASTE SHEET'!I1973="","",'S.D.PASTE SHEET'!I1973)</f>
        <v/>
      </c>
      <c s="91" t="str">
        <f>IF('S.D.PASTE SHEET'!J1973="","",'S.D.PASTE SHEET'!J1973)</f>
        <v/>
      </c>
      <c s="90" t="str">
        <f>IF('S.D.PASTE SHEET'!K1973="","",'S.D.PASTE SHEET'!K1973)</f>
        <v/>
      </c>
      <c s="90" t="str">
        <f>IF('S.D.PASTE SHEET'!L1973="","",'S.D.PASTE SHEET'!L1973)</f>
        <v/>
      </c>
      <c s="90" t="str">
        <f>IF('S.D.PASTE SHEET'!M1973="","",'S.D.PASTE SHEET'!M1973)</f>
        <v/>
      </c>
      <c s="90" t="str">
        <f>IF('S.D.PASTE SHEET'!N1973="","",'S.D.PASTE SHEET'!N1973)</f>
        <v/>
      </c>
      <c s="90" t="str">
        <f>IF('S.D.PASTE SHEET'!O1973="","",'S.D.PASTE SHEET'!O1973)</f>
        <v/>
      </c>
      <c s="90" t="str">
        <f>IF('S.D.PASTE SHEET'!P1973="","",'S.D.PASTE SHEET'!P1973)</f>
        <v/>
      </c>
      <c s="90" t="str">
        <f>IF('S.D.PASTE SHEET'!Q1973="","",'S.D.PASTE SHEET'!Q1973)</f>
        <v/>
      </c>
      <c s="90" t="str">
        <f>IF('S.D.PASTE SHEET'!R1973="","",'S.D.PASTE SHEET'!R1973)</f>
        <v/>
      </c>
      <c s="90" t="str">
        <f>IF('S.D.PASTE SHEET'!S1973="","",'S.D.PASTE SHEET'!S1973)</f>
        <v/>
      </c>
      <c s="90" t="str">
        <f>IF('S.D.PASTE SHEET'!T1973="","",'S.D.PASTE SHEET'!T1973)</f>
        <v/>
      </c>
      <c s="90" t="str">
        <f>IF('S.D.PASTE SHEET'!U1973="","",'S.D.PASTE SHEET'!U1973)</f>
        <v/>
      </c>
      <c s="90" t="str">
        <f>IF('S.D.PASTE SHEET'!V1973="","",'S.D.PASTE SHEET'!V1973)</f>
        <v/>
      </c>
      <c s="90" t="str">
        <f>IF('S.D.PASTE SHEET'!W1973="","",'S.D.PASTE SHEET'!W1973)</f>
        <v/>
      </c>
      <c s="90" t="str">
        <f>IF('S.D.PASTE SHEET'!X1973="","",'S.D.PASTE SHEET'!X1973)</f>
        <v/>
      </c>
      <c s="90" t="str">
        <f>IF('S.D.PASTE SHEET'!Y1973="","",'S.D.PASTE SHEET'!Y1973)</f>
        <v/>
      </c>
      <c s="90" t="str">
        <f>IF('S.D.PASTE SHEET'!Z1973="","",'S.D.PASTE SHEET'!Z1973)</f>
        <v/>
      </c>
      <c s="90" t="str">
        <f>IF('S.D.PASTE SHEET'!AA1973="","",'S.D.PASTE SHEET'!AA1973)</f>
        <v/>
      </c>
      <c s="90" t="str">
        <f>IF('S.D.PASTE SHEET'!AB1973="","",'S.D.PASTE SHEET'!AB1973)</f>
        <v/>
      </c>
      <c s="90" t="str">
        <f>IF('S.D.PASTE SHEET'!AC1973="","",'S.D.PASTE SHEET'!AC1973)</f>
        <v/>
      </c>
      <c s="90" t="str">
        <f>IF('S.D.PASTE SHEET'!AD1973="","",'S.D.PASTE SHEET'!AD1973)</f>
        <v/>
      </c>
      <c s="34"/>
      <c s="32" t="str">
        <f>IF(AK1973="","",IF(AK1973&gt;0,COUNT($AG$2:AG1973),""))</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3" s="32" t="str">
        <f>IF(BC1973="","",IF(BC1973&gt;0,COUNT($AY$2:AY1973),""))</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4" spans="1:66" ht="15.75" customHeight="1">
      <c r="A1974" s="90" t="str">
        <f>IF('S.D.PASTE SHEET'!A1974="","",'S.D.PASTE SHEET'!A1974)</f>
        <v/>
      </c>
      <c s="90" t="str">
        <f>IF('S.D.PASTE SHEET'!B1974="","",'S.D.PASTE SHEET'!B1974)</f>
        <v/>
      </c>
      <c s="90" t="str">
        <f>IF('S.D.PASTE SHEET'!C1974="","",'S.D.PASTE SHEET'!C1974)</f>
        <v/>
      </c>
      <c s="91" t="str">
        <f>IF('S.D.PASTE SHEET'!D1974="","",'S.D.PASTE SHEET'!D1974)</f>
        <v/>
      </c>
      <c s="90" t="str">
        <f>IF('S.D.PASTE SHEET'!E1974="","",UPPER('S.D.PASTE SHEET'!E1974))</f>
        <v/>
      </c>
      <c s="90" t="str">
        <f>IF('S.D.PASTE SHEET'!F1974="","",'S.D.PASTE SHEET'!F1974)</f>
        <v/>
      </c>
      <c s="90" t="str">
        <f>IF('S.D.PASTE SHEET'!G1974="","",UPPER('S.D.PASTE SHEET'!G1974))</f>
        <v/>
      </c>
      <c s="90" t="str">
        <f>IF('S.D.PASTE SHEET'!H1974="","",UPPER('S.D.PASTE SHEET'!H1974))</f>
        <v/>
      </c>
      <c s="90" t="str">
        <f>IF('S.D.PASTE SHEET'!I1974="","",'S.D.PASTE SHEET'!I1974)</f>
        <v/>
      </c>
      <c s="91" t="str">
        <f>IF('S.D.PASTE SHEET'!J1974="","",'S.D.PASTE SHEET'!J1974)</f>
        <v/>
      </c>
      <c s="90" t="str">
        <f>IF('S.D.PASTE SHEET'!K1974="","",'S.D.PASTE SHEET'!K1974)</f>
        <v/>
      </c>
      <c s="90" t="str">
        <f>IF('S.D.PASTE SHEET'!L1974="","",'S.D.PASTE SHEET'!L1974)</f>
        <v/>
      </c>
      <c s="90" t="str">
        <f>IF('S.D.PASTE SHEET'!M1974="","",'S.D.PASTE SHEET'!M1974)</f>
        <v/>
      </c>
      <c s="90" t="str">
        <f>IF('S.D.PASTE SHEET'!N1974="","",'S.D.PASTE SHEET'!N1974)</f>
        <v/>
      </c>
      <c s="90" t="str">
        <f>IF('S.D.PASTE SHEET'!O1974="","",'S.D.PASTE SHEET'!O1974)</f>
        <v/>
      </c>
      <c s="90" t="str">
        <f>IF('S.D.PASTE SHEET'!P1974="","",'S.D.PASTE SHEET'!P1974)</f>
        <v/>
      </c>
      <c s="90" t="str">
        <f>IF('S.D.PASTE SHEET'!Q1974="","",'S.D.PASTE SHEET'!Q1974)</f>
        <v/>
      </c>
      <c s="90" t="str">
        <f>IF('S.D.PASTE SHEET'!R1974="","",'S.D.PASTE SHEET'!R1974)</f>
        <v/>
      </c>
      <c s="90" t="str">
        <f>IF('S.D.PASTE SHEET'!S1974="","",'S.D.PASTE SHEET'!S1974)</f>
        <v/>
      </c>
      <c s="90" t="str">
        <f>IF('S.D.PASTE SHEET'!T1974="","",'S.D.PASTE SHEET'!T1974)</f>
        <v/>
      </c>
      <c s="90" t="str">
        <f>IF('S.D.PASTE SHEET'!U1974="","",'S.D.PASTE SHEET'!U1974)</f>
        <v/>
      </c>
      <c s="90" t="str">
        <f>IF('S.D.PASTE SHEET'!V1974="","",'S.D.PASTE SHEET'!V1974)</f>
        <v/>
      </c>
      <c s="90" t="str">
        <f>IF('S.D.PASTE SHEET'!W1974="","",'S.D.PASTE SHEET'!W1974)</f>
        <v/>
      </c>
      <c s="90" t="str">
        <f>IF('S.D.PASTE SHEET'!X1974="","",'S.D.PASTE SHEET'!X1974)</f>
        <v/>
      </c>
      <c s="90" t="str">
        <f>IF('S.D.PASTE SHEET'!Y1974="","",'S.D.PASTE SHEET'!Y1974)</f>
        <v/>
      </c>
      <c s="90" t="str">
        <f>IF('S.D.PASTE SHEET'!Z1974="","",'S.D.PASTE SHEET'!Z1974)</f>
        <v/>
      </c>
      <c s="90" t="str">
        <f>IF('S.D.PASTE SHEET'!AA1974="","",'S.D.PASTE SHEET'!AA1974)</f>
        <v/>
      </c>
      <c s="90" t="str">
        <f>IF('S.D.PASTE SHEET'!AB1974="","",'S.D.PASTE SHEET'!AB1974)</f>
        <v/>
      </c>
      <c s="90" t="str">
        <f>IF('S.D.PASTE SHEET'!AC1974="","",'S.D.PASTE SHEET'!AC1974)</f>
        <v/>
      </c>
      <c s="90" t="str">
        <f>IF('S.D.PASTE SHEET'!AD1974="","",'S.D.PASTE SHEET'!AD1974)</f>
        <v/>
      </c>
      <c s="34"/>
      <c s="32" t="str">
        <f>IF(AK1974="","",IF(AK1974&gt;0,COUNT($AG$2:AG1974),""))</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4" s="32" t="str">
        <f>IF(BC1974="","",IF(BC1974&gt;0,COUNT($AY$2:AY1974),""))</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5" spans="1:66" ht="15.75" customHeight="1">
      <c r="A1975" s="90" t="str">
        <f>IF('S.D.PASTE SHEET'!A1975="","",'S.D.PASTE SHEET'!A1975)</f>
        <v/>
      </c>
      <c s="90" t="str">
        <f>IF('S.D.PASTE SHEET'!B1975="","",'S.D.PASTE SHEET'!B1975)</f>
        <v/>
      </c>
      <c s="90" t="str">
        <f>IF('S.D.PASTE SHEET'!C1975="","",'S.D.PASTE SHEET'!C1975)</f>
        <v/>
      </c>
      <c s="91" t="str">
        <f>IF('S.D.PASTE SHEET'!D1975="","",'S.D.PASTE SHEET'!D1975)</f>
        <v/>
      </c>
      <c s="90" t="str">
        <f>IF('S.D.PASTE SHEET'!E1975="","",UPPER('S.D.PASTE SHEET'!E1975))</f>
        <v/>
      </c>
      <c s="90" t="str">
        <f>IF('S.D.PASTE SHEET'!F1975="","",'S.D.PASTE SHEET'!F1975)</f>
        <v/>
      </c>
      <c s="90" t="str">
        <f>IF('S.D.PASTE SHEET'!G1975="","",UPPER('S.D.PASTE SHEET'!G1975))</f>
        <v/>
      </c>
      <c s="90" t="str">
        <f>IF('S.D.PASTE SHEET'!H1975="","",UPPER('S.D.PASTE SHEET'!H1975))</f>
        <v/>
      </c>
      <c s="90" t="str">
        <f>IF('S.D.PASTE SHEET'!I1975="","",'S.D.PASTE SHEET'!I1975)</f>
        <v/>
      </c>
      <c s="91" t="str">
        <f>IF('S.D.PASTE SHEET'!J1975="","",'S.D.PASTE SHEET'!J1975)</f>
        <v/>
      </c>
      <c s="90" t="str">
        <f>IF('S.D.PASTE SHEET'!K1975="","",'S.D.PASTE SHEET'!K1975)</f>
        <v/>
      </c>
      <c s="90" t="str">
        <f>IF('S.D.PASTE SHEET'!L1975="","",'S.D.PASTE SHEET'!L1975)</f>
        <v/>
      </c>
      <c s="90" t="str">
        <f>IF('S.D.PASTE SHEET'!M1975="","",'S.D.PASTE SHEET'!M1975)</f>
        <v/>
      </c>
      <c s="90" t="str">
        <f>IF('S.D.PASTE SHEET'!N1975="","",'S.D.PASTE SHEET'!N1975)</f>
        <v/>
      </c>
      <c s="90" t="str">
        <f>IF('S.D.PASTE SHEET'!O1975="","",'S.D.PASTE SHEET'!O1975)</f>
        <v/>
      </c>
      <c s="90" t="str">
        <f>IF('S.D.PASTE SHEET'!P1975="","",'S.D.PASTE SHEET'!P1975)</f>
        <v/>
      </c>
      <c s="90" t="str">
        <f>IF('S.D.PASTE SHEET'!Q1975="","",'S.D.PASTE SHEET'!Q1975)</f>
        <v/>
      </c>
      <c s="90" t="str">
        <f>IF('S.D.PASTE SHEET'!R1975="","",'S.D.PASTE SHEET'!R1975)</f>
        <v/>
      </c>
      <c s="90" t="str">
        <f>IF('S.D.PASTE SHEET'!S1975="","",'S.D.PASTE SHEET'!S1975)</f>
        <v/>
      </c>
      <c s="90" t="str">
        <f>IF('S.D.PASTE SHEET'!T1975="","",'S.D.PASTE SHEET'!T1975)</f>
        <v/>
      </c>
      <c s="90" t="str">
        <f>IF('S.D.PASTE SHEET'!U1975="","",'S.D.PASTE SHEET'!U1975)</f>
        <v/>
      </c>
      <c s="90" t="str">
        <f>IF('S.D.PASTE SHEET'!V1975="","",'S.D.PASTE SHEET'!V1975)</f>
        <v/>
      </c>
      <c s="90" t="str">
        <f>IF('S.D.PASTE SHEET'!W1975="","",'S.D.PASTE SHEET'!W1975)</f>
        <v/>
      </c>
      <c s="90" t="str">
        <f>IF('S.D.PASTE SHEET'!X1975="","",'S.D.PASTE SHEET'!X1975)</f>
        <v/>
      </c>
      <c s="90" t="str">
        <f>IF('S.D.PASTE SHEET'!Y1975="","",'S.D.PASTE SHEET'!Y1975)</f>
        <v/>
      </c>
      <c s="90" t="str">
        <f>IF('S.D.PASTE SHEET'!Z1975="","",'S.D.PASTE SHEET'!Z1975)</f>
        <v/>
      </c>
      <c s="90" t="str">
        <f>IF('S.D.PASTE SHEET'!AA1975="","",'S.D.PASTE SHEET'!AA1975)</f>
        <v/>
      </c>
      <c s="90" t="str">
        <f>IF('S.D.PASTE SHEET'!AB1975="","",'S.D.PASTE SHEET'!AB1975)</f>
        <v/>
      </c>
      <c s="90" t="str">
        <f>IF('S.D.PASTE SHEET'!AC1975="","",'S.D.PASTE SHEET'!AC1975)</f>
        <v/>
      </c>
      <c s="90" t="str">
        <f>IF('S.D.PASTE SHEET'!AD1975="","",'S.D.PASTE SHEET'!AD1975)</f>
        <v/>
      </c>
      <c s="34"/>
      <c s="32" t="str">
        <f>IF(AK1975="","",IF(AK1975&gt;0,COUNT($AG$2:AG1975),""))</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5" s="32" t="str">
        <f>IF(BC1975="","",IF(BC1975&gt;0,COUNT($AY$2:AY1975),""))</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6" spans="1:66" ht="15.75" customHeight="1">
      <c r="A1976" s="90" t="str">
        <f>IF('S.D.PASTE SHEET'!A1976="","",'S.D.PASTE SHEET'!A1976)</f>
        <v/>
      </c>
      <c s="90" t="str">
        <f>IF('S.D.PASTE SHEET'!B1976="","",'S.D.PASTE SHEET'!B1976)</f>
        <v/>
      </c>
      <c s="90" t="str">
        <f>IF('S.D.PASTE SHEET'!C1976="","",'S.D.PASTE SHEET'!C1976)</f>
        <v/>
      </c>
      <c s="91" t="str">
        <f>IF('S.D.PASTE SHEET'!D1976="","",'S.D.PASTE SHEET'!D1976)</f>
        <v/>
      </c>
      <c s="90" t="str">
        <f>IF('S.D.PASTE SHEET'!E1976="","",UPPER('S.D.PASTE SHEET'!E1976))</f>
        <v/>
      </c>
      <c s="90" t="str">
        <f>IF('S.D.PASTE SHEET'!F1976="","",'S.D.PASTE SHEET'!F1976)</f>
        <v/>
      </c>
      <c s="90" t="str">
        <f>IF('S.D.PASTE SHEET'!G1976="","",UPPER('S.D.PASTE SHEET'!G1976))</f>
        <v/>
      </c>
      <c s="90" t="str">
        <f>IF('S.D.PASTE SHEET'!H1976="","",UPPER('S.D.PASTE SHEET'!H1976))</f>
        <v/>
      </c>
      <c s="90" t="str">
        <f>IF('S.D.PASTE SHEET'!I1976="","",'S.D.PASTE SHEET'!I1976)</f>
        <v/>
      </c>
      <c s="91" t="str">
        <f>IF('S.D.PASTE SHEET'!J1976="","",'S.D.PASTE SHEET'!J1976)</f>
        <v/>
      </c>
      <c s="90" t="str">
        <f>IF('S.D.PASTE SHEET'!K1976="","",'S.D.PASTE SHEET'!K1976)</f>
        <v/>
      </c>
      <c s="90" t="str">
        <f>IF('S.D.PASTE SHEET'!L1976="","",'S.D.PASTE SHEET'!L1976)</f>
        <v/>
      </c>
      <c s="90" t="str">
        <f>IF('S.D.PASTE SHEET'!M1976="","",'S.D.PASTE SHEET'!M1976)</f>
        <v/>
      </c>
      <c s="90" t="str">
        <f>IF('S.D.PASTE SHEET'!N1976="","",'S.D.PASTE SHEET'!N1976)</f>
        <v/>
      </c>
      <c s="90" t="str">
        <f>IF('S.D.PASTE SHEET'!O1976="","",'S.D.PASTE SHEET'!O1976)</f>
        <v/>
      </c>
      <c s="90" t="str">
        <f>IF('S.D.PASTE SHEET'!P1976="","",'S.D.PASTE SHEET'!P1976)</f>
        <v/>
      </c>
      <c s="90" t="str">
        <f>IF('S.D.PASTE SHEET'!Q1976="","",'S.D.PASTE SHEET'!Q1976)</f>
        <v/>
      </c>
      <c s="90" t="str">
        <f>IF('S.D.PASTE SHEET'!R1976="","",'S.D.PASTE SHEET'!R1976)</f>
        <v/>
      </c>
      <c s="90" t="str">
        <f>IF('S.D.PASTE SHEET'!S1976="","",'S.D.PASTE SHEET'!S1976)</f>
        <v/>
      </c>
      <c s="90" t="str">
        <f>IF('S.D.PASTE SHEET'!T1976="","",'S.D.PASTE SHEET'!T1976)</f>
        <v/>
      </c>
      <c s="90" t="str">
        <f>IF('S.D.PASTE SHEET'!U1976="","",'S.D.PASTE SHEET'!U1976)</f>
        <v/>
      </c>
      <c s="90" t="str">
        <f>IF('S.D.PASTE SHEET'!V1976="","",'S.D.PASTE SHEET'!V1976)</f>
        <v/>
      </c>
      <c s="90" t="str">
        <f>IF('S.D.PASTE SHEET'!W1976="","",'S.D.PASTE SHEET'!W1976)</f>
        <v/>
      </c>
      <c s="90" t="str">
        <f>IF('S.D.PASTE SHEET'!X1976="","",'S.D.PASTE SHEET'!X1976)</f>
        <v/>
      </c>
      <c s="90" t="str">
        <f>IF('S.D.PASTE SHEET'!Y1976="","",'S.D.PASTE SHEET'!Y1976)</f>
        <v/>
      </c>
      <c s="90" t="str">
        <f>IF('S.D.PASTE SHEET'!Z1976="","",'S.D.PASTE SHEET'!Z1976)</f>
        <v/>
      </c>
      <c s="90" t="str">
        <f>IF('S.D.PASTE SHEET'!AA1976="","",'S.D.PASTE SHEET'!AA1976)</f>
        <v/>
      </c>
      <c s="90" t="str">
        <f>IF('S.D.PASTE SHEET'!AB1976="","",'S.D.PASTE SHEET'!AB1976)</f>
        <v/>
      </c>
      <c s="90" t="str">
        <f>IF('S.D.PASTE SHEET'!AC1976="","",'S.D.PASTE SHEET'!AC1976)</f>
        <v/>
      </c>
      <c s="90" t="str">
        <f>IF('S.D.PASTE SHEET'!AD1976="","",'S.D.PASTE SHEET'!AD1976)</f>
        <v/>
      </c>
      <c s="34"/>
      <c s="32" t="str">
        <f>IF(AK1976="","",IF(AK1976&gt;0,COUNT($AG$2:AG1976),""))</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6" s="32" t="str">
        <f>IF(BC1976="","",IF(BC1976&gt;0,COUNT($AY$2:AY1976),""))</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7" spans="1:66" ht="15.75" customHeight="1">
      <c r="A1977" s="90" t="str">
        <f>IF('S.D.PASTE SHEET'!A1977="","",'S.D.PASTE SHEET'!A1977)</f>
        <v/>
      </c>
      <c s="90" t="str">
        <f>IF('S.D.PASTE SHEET'!B1977="","",'S.D.PASTE SHEET'!B1977)</f>
        <v/>
      </c>
      <c s="90" t="str">
        <f>IF('S.D.PASTE SHEET'!C1977="","",'S.D.PASTE SHEET'!C1977)</f>
        <v/>
      </c>
      <c s="91" t="str">
        <f>IF('S.D.PASTE SHEET'!D1977="","",'S.D.PASTE SHEET'!D1977)</f>
        <v/>
      </c>
      <c s="90" t="str">
        <f>IF('S.D.PASTE SHEET'!E1977="","",UPPER('S.D.PASTE SHEET'!E1977))</f>
        <v/>
      </c>
      <c s="90" t="str">
        <f>IF('S.D.PASTE SHEET'!F1977="","",'S.D.PASTE SHEET'!F1977)</f>
        <v/>
      </c>
      <c s="90" t="str">
        <f>IF('S.D.PASTE SHEET'!G1977="","",UPPER('S.D.PASTE SHEET'!G1977))</f>
        <v/>
      </c>
      <c s="90" t="str">
        <f>IF('S.D.PASTE SHEET'!H1977="","",UPPER('S.D.PASTE SHEET'!H1977))</f>
        <v/>
      </c>
      <c s="90" t="str">
        <f>IF('S.D.PASTE SHEET'!I1977="","",'S.D.PASTE SHEET'!I1977)</f>
        <v/>
      </c>
      <c s="91" t="str">
        <f>IF('S.D.PASTE SHEET'!J1977="","",'S.D.PASTE SHEET'!J1977)</f>
        <v/>
      </c>
      <c s="90" t="str">
        <f>IF('S.D.PASTE SHEET'!K1977="","",'S.D.PASTE SHEET'!K1977)</f>
        <v/>
      </c>
      <c s="90" t="str">
        <f>IF('S.D.PASTE SHEET'!L1977="","",'S.D.PASTE SHEET'!L1977)</f>
        <v/>
      </c>
      <c s="90" t="str">
        <f>IF('S.D.PASTE SHEET'!M1977="","",'S.D.PASTE SHEET'!M1977)</f>
        <v/>
      </c>
      <c s="90" t="str">
        <f>IF('S.D.PASTE SHEET'!N1977="","",'S.D.PASTE SHEET'!N1977)</f>
        <v/>
      </c>
      <c s="90" t="str">
        <f>IF('S.D.PASTE SHEET'!O1977="","",'S.D.PASTE SHEET'!O1977)</f>
        <v/>
      </c>
      <c s="90" t="str">
        <f>IF('S.D.PASTE SHEET'!P1977="","",'S.D.PASTE SHEET'!P1977)</f>
        <v/>
      </c>
      <c s="90" t="str">
        <f>IF('S.D.PASTE SHEET'!Q1977="","",'S.D.PASTE SHEET'!Q1977)</f>
        <v/>
      </c>
      <c s="90" t="str">
        <f>IF('S.D.PASTE SHEET'!R1977="","",'S.D.PASTE SHEET'!R1977)</f>
        <v/>
      </c>
      <c s="90" t="str">
        <f>IF('S.D.PASTE SHEET'!S1977="","",'S.D.PASTE SHEET'!S1977)</f>
        <v/>
      </c>
      <c s="90" t="str">
        <f>IF('S.D.PASTE SHEET'!T1977="","",'S.D.PASTE SHEET'!T1977)</f>
        <v/>
      </c>
      <c s="90" t="str">
        <f>IF('S.D.PASTE SHEET'!U1977="","",'S.D.PASTE SHEET'!U1977)</f>
        <v/>
      </c>
      <c s="90" t="str">
        <f>IF('S.D.PASTE SHEET'!V1977="","",'S.D.PASTE SHEET'!V1977)</f>
        <v/>
      </c>
      <c s="90" t="str">
        <f>IF('S.D.PASTE SHEET'!W1977="","",'S.D.PASTE SHEET'!W1977)</f>
        <v/>
      </c>
      <c s="90" t="str">
        <f>IF('S.D.PASTE SHEET'!X1977="","",'S.D.PASTE SHEET'!X1977)</f>
        <v/>
      </c>
      <c s="90" t="str">
        <f>IF('S.D.PASTE SHEET'!Y1977="","",'S.D.PASTE SHEET'!Y1977)</f>
        <v/>
      </c>
      <c s="90" t="str">
        <f>IF('S.D.PASTE SHEET'!Z1977="","",'S.D.PASTE SHEET'!Z1977)</f>
        <v/>
      </c>
      <c s="90" t="str">
        <f>IF('S.D.PASTE SHEET'!AA1977="","",'S.D.PASTE SHEET'!AA1977)</f>
        <v/>
      </c>
      <c s="90" t="str">
        <f>IF('S.D.PASTE SHEET'!AB1977="","",'S.D.PASTE SHEET'!AB1977)</f>
        <v/>
      </c>
      <c s="90" t="str">
        <f>IF('S.D.PASTE SHEET'!AC1977="","",'S.D.PASTE SHEET'!AC1977)</f>
        <v/>
      </c>
      <c s="90" t="str">
        <f>IF('S.D.PASTE SHEET'!AD1977="","",'S.D.PASTE SHEET'!AD1977)</f>
        <v/>
      </c>
      <c s="34"/>
      <c s="32" t="str">
        <f>IF(AK1977="","",IF(AK1977&gt;0,COUNT($AG$2:AG1977),""))</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7" s="32" t="str">
        <f>IF(BC1977="","",IF(BC1977&gt;0,COUNT($AY$2:AY1977),""))</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8" spans="1:66" ht="15.75" customHeight="1">
      <c r="A1978" s="90" t="str">
        <f>IF('S.D.PASTE SHEET'!A1978="","",'S.D.PASTE SHEET'!A1978)</f>
        <v/>
      </c>
      <c s="90" t="str">
        <f>IF('S.D.PASTE SHEET'!B1978="","",'S.D.PASTE SHEET'!B1978)</f>
        <v/>
      </c>
      <c s="90" t="str">
        <f>IF('S.D.PASTE SHEET'!C1978="","",'S.D.PASTE SHEET'!C1978)</f>
        <v/>
      </c>
      <c s="91" t="str">
        <f>IF('S.D.PASTE SHEET'!D1978="","",'S.D.PASTE SHEET'!D1978)</f>
        <v/>
      </c>
      <c s="90" t="str">
        <f>IF('S.D.PASTE SHEET'!E1978="","",UPPER('S.D.PASTE SHEET'!E1978))</f>
        <v/>
      </c>
      <c s="90" t="str">
        <f>IF('S.D.PASTE SHEET'!F1978="","",'S.D.PASTE SHEET'!F1978)</f>
        <v/>
      </c>
      <c s="90" t="str">
        <f>IF('S.D.PASTE SHEET'!G1978="","",UPPER('S.D.PASTE SHEET'!G1978))</f>
        <v/>
      </c>
      <c s="90" t="str">
        <f>IF('S.D.PASTE SHEET'!H1978="","",UPPER('S.D.PASTE SHEET'!H1978))</f>
        <v/>
      </c>
      <c s="90" t="str">
        <f>IF('S.D.PASTE SHEET'!I1978="","",'S.D.PASTE SHEET'!I1978)</f>
        <v/>
      </c>
      <c s="91" t="str">
        <f>IF('S.D.PASTE SHEET'!J1978="","",'S.D.PASTE SHEET'!J1978)</f>
        <v/>
      </c>
      <c s="90" t="str">
        <f>IF('S.D.PASTE SHEET'!K1978="","",'S.D.PASTE SHEET'!K1978)</f>
        <v/>
      </c>
      <c s="90" t="str">
        <f>IF('S.D.PASTE SHEET'!L1978="","",'S.D.PASTE SHEET'!L1978)</f>
        <v/>
      </c>
      <c s="90" t="str">
        <f>IF('S.D.PASTE SHEET'!M1978="","",'S.D.PASTE SHEET'!M1978)</f>
        <v/>
      </c>
      <c s="90" t="str">
        <f>IF('S.D.PASTE SHEET'!N1978="","",'S.D.PASTE SHEET'!N1978)</f>
        <v/>
      </c>
      <c s="90" t="str">
        <f>IF('S.D.PASTE SHEET'!O1978="","",'S.D.PASTE SHEET'!O1978)</f>
        <v/>
      </c>
      <c s="90" t="str">
        <f>IF('S.D.PASTE SHEET'!P1978="","",'S.D.PASTE SHEET'!P1978)</f>
        <v/>
      </c>
      <c s="90" t="str">
        <f>IF('S.D.PASTE SHEET'!Q1978="","",'S.D.PASTE SHEET'!Q1978)</f>
        <v/>
      </c>
      <c s="90" t="str">
        <f>IF('S.D.PASTE SHEET'!R1978="","",'S.D.PASTE SHEET'!R1978)</f>
        <v/>
      </c>
      <c s="90" t="str">
        <f>IF('S.D.PASTE SHEET'!S1978="","",'S.D.PASTE SHEET'!S1978)</f>
        <v/>
      </c>
      <c s="90" t="str">
        <f>IF('S.D.PASTE SHEET'!T1978="","",'S.D.PASTE SHEET'!T1978)</f>
        <v/>
      </c>
      <c s="90" t="str">
        <f>IF('S.D.PASTE SHEET'!U1978="","",'S.D.PASTE SHEET'!U1978)</f>
        <v/>
      </c>
      <c s="90" t="str">
        <f>IF('S.D.PASTE SHEET'!V1978="","",'S.D.PASTE SHEET'!V1978)</f>
        <v/>
      </c>
      <c s="90" t="str">
        <f>IF('S.D.PASTE SHEET'!W1978="","",'S.D.PASTE SHEET'!W1978)</f>
        <v/>
      </c>
      <c s="90" t="str">
        <f>IF('S.D.PASTE SHEET'!X1978="","",'S.D.PASTE SHEET'!X1978)</f>
        <v/>
      </c>
      <c s="90" t="str">
        <f>IF('S.D.PASTE SHEET'!Y1978="","",'S.D.PASTE SHEET'!Y1978)</f>
        <v/>
      </c>
      <c s="90" t="str">
        <f>IF('S.D.PASTE SHEET'!Z1978="","",'S.D.PASTE SHEET'!Z1978)</f>
        <v/>
      </c>
      <c s="90" t="str">
        <f>IF('S.D.PASTE SHEET'!AA1978="","",'S.D.PASTE SHEET'!AA1978)</f>
        <v/>
      </c>
      <c s="90" t="str">
        <f>IF('S.D.PASTE SHEET'!AB1978="","",'S.D.PASTE SHEET'!AB1978)</f>
        <v/>
      </c>
      <c s="90" t="str">
        <f>IF('S.D.PASTE SHEET'!AC1978="","",'S.D.PASTE SHEET'!AC1978)</f>
        <v/>
      </c>
      <c s="90" t="str">
        <f>IF('S.D.PASTE SHEET'!AD1978="","",'S.D.PASTE SHEET'!AD1978)</f>
        <v/>
      </c>
      <c s="34"/>
      <c s="32" t="str">
        <f>IF(AK1978="","",IF(AK1978&gt;0,COUNT($AG$2:AG1978),""))</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8" s="32" t="str">
        <f>IF(BC1978="","",IF(BC1978&gt;0,COUNT($AY$2:AY1978),""))</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79" spans="1:66" ht="15.75" customHeight="1">
      <c r="A1979" s="90" t="str">
        <f>IF('S.D.PASTE SHEET'!A1979="","",'S.D.PASTE SHEET'!A1979)</f>
        <v/>
      </c>
      <c s="90" t="str">
        <f>IF('S.D.PASTE SHEET'!B1979="","",'S.D.PASTE SHEET'!B1979)</f>
        <v/>
      </c>
      <c s="90" t="str">
        <f>IF('S.D.PASTE SHEET'!C1979="","",'S.D.PASTE SHEET'!C1979)</f>
        <v/>
      </c>
      <c s="91" t="str">
        <f>IF('S.D.PASTE SHEET'!D1979="","",'S.D.PASTE SHEET'!D1979)</f>
        <v/>
      </c>
      <c s="90" t="str">
        <f>IF('S.D.PASTE SHEET'!E1979="","",UPPER('S.D.PASTE SHEET'!E1979))</f>
        <v/>
      </c>
      <c s="90" t="str">
        <f>IF('S.D.PASTE SHEET'!F1979="","",'S.D.PASTE SHEET'!F1979)</f>
        <v/>
      </c>
      <c s="90" t="str">
        <f>IF('S.D.PASTE SHEET'!G1979="","",UPPER('S.D.PASTE SHEET'!G1979))</f>
        <v/>
      </c>
      <c s="90" t="str">
        <f>IF('S.D.PASTE SHEET'!H1979="","",UPPER('S.D.PASTE SHEET'!H1979))</f>
        <v/>
      </c>
      <c s="90" t="str">
        <f>IF('S.D.PASTE SHEET'!I1979="","",'S.D.PASTE SHEET'!I1979)</f>
        <v/>
      </c>
      <c s="91" t="str">
        <f>IF('S.D.PASTE SHEET'!J1979="","",'S.D.PASTE SHEET'!J1979)</f>
        <v/>
      </c>
      <c s="90" t="str">
        <f>IF('S.D.PASTE SHEET'!K1979="","",'S.D.PASTE SHEET'!K1979)</f>
        <v/>
      </c>
      <c s="90" t="str">
        <f>IF('S.D.PASTE SHEET'!L1979="","",'S.D.PASTE SHEET'!L1979)</f>
        <v/>
      </c>
      <c s="90" t="str">
        <f>IF('S.D.PASTE SHEET'!M1979="","",'S.D.PASTE SHEET'!M1979)</f>
        <v/>
      </c>
      <c s="90" t="str">
        <f>IF('S.D.PASTE SHEET'!N1979="","",'S.D.PASTE SHEET'!N1979)</f>
        <v/>
      </c>
      <c s="90" t="str">
        <f>IF('S.D.PASTE SHEET'!O1979="","",'S.D.PASTE SHEET'!O1979)</f>
        <v/>
      </c>
      <c s="90" t="str">
        <f>IF('S.D.PASTE SHEET'!P1979="","",'S.D.PASTE SHEET'!P1979)</f>
        <v/>
      </c>
      <c s="90" t="str">
        <f>IF('S.D.PASTE SHEET'!Q1979="","",'S.D.PASTE SHEET'!Q1979)</f>
        <v/>
      </c>
      <c s="90" t="str">
        <f>IF('S.D.PASTE SHEET'!R1979="","",'S.D.PASTE SHEET'!R1979)</f>
        <v/>
      </c>
      <c s="90" t="str">
        <f>IF('S.D.PASTE SHEET'!S1979="","",'S.D.PASTE SHEET'!S1979)</f>
        <v/>
      </c>
      <c s="90" t="str">
        <f>IF('S.D.PASTE SHEET'!T1979="","",'S.D.PASTE SHEET'!T1979)</f>
        <v/>
      </c>
      <c s="90" t="str">
        <f>IF('S.D.PASTE SHEET'!U1979="","",'S.D.PASTE SHEET'!U1979)</f>
        <v/>
      </c>
      <c s="90" t="str">
        <f>IF('S.D.PASTE SHEET'!V1979="","",'S.D.PASTE SHEET'!V1979)</f>
        <v/>
      </c>
      <c s="90" t="str">
        <f>IF('S.D.PASTE SHEET'!W1979="","",'S.D.PASTE SHEET'!W1979)</f>
        <v/>
      </c>
      <c s="90" t="str">
        <f>IF('S.D.PASTE SHEET'!X1979="","",'S.D.PASTE SHEET'!X1979)</f>
        <v/>
      </c>
      <c s="90" t="str">
        <f>IF('S.D.PASTE SHEET'!Y1979="","",'S.D.PASTE SHEET'!Y1979)</f>
        <v/>
      </c>
      <c s="90" t="str">
        <f>IF('S.D.PASTE SHEET'!Z1979="","",'S.D.PASTE SHEET'!Z1979)</f>
        <v/>
      </c>
      <c s="90" t="str">
        <f>IF('S.D.PASTE SHEET'!AA1979="","",'S.D.PASTE SHEET'!AA1979)</f>
        <v/>
      </c>
      <c s="90" t="str">
        <f>IF('S.D.PASTE SHEET'!AB1979="","",'S.D.PASTE SHEET'!AB1979)</f>
        <v/>
      </c>
      <c s="90" t="str">
        <f>IF('S.D.PASTE SHEET'!AC1979="","",'S.D.PASTE SHEET'!AC1979)</f>
        <v/>
      </c>
      <c s="90" t="str">
        <f>IF('S.D.PASTE SHEET'!AD1979="","",'S.D.PASTE SHEET'!AD1979)</f>
        <v/>
      </c>
      <c s="34"/>
      <c s="32" t="str">
        <f>IF(AK1979="","",IF(AK1979&gt;0,COUNT($AG$2:AG1979),""))</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79" s="32" t="str">
        <f>IF(BC1979="","",IF(BC1979&gt;0,COUNT($AY$2:AY1979),""))</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0" spans="1:66" ht="15.75" customHeight="1">
      <c r="A1980" s="90" t="str">
        <f>IF('S.D.PASTE SHEET'!A1980="","",'S.D.PASTE SHEET'!A1980)</f>
        <v/>
      </c>
      <c s="90" t="str">
        <f>IF('S.D.PASTE SHEET'!B1980="","",'S.D.PASTE SHEET'!B1980)</f>
        <v/>
      </c>
      <c s="90" t="str">
        <f>IF('S.D.PASTE SHEET'!C1980="","",'S.D.PASTE SHEET'!C1980)</f>
        <v/>
      </c>
      <c s="91" t="str">
        <f>IF('S.D.PASTE SHEET'!D1980="","",'S.D.PASTE SHEET'!D1980)</f>
        <v/>
      </c>
      <c s="90" t="str">
        <f>IF('S.D.PASTE SHEET'!E1980="","",UPPER('S.D.PASTE SHEET'!E1980))</f>
        <v/>
      </c>
      <c s="90" t="str">
        <f>IF('S.D.PASTE SHEET'!F1980="","",'S.D.PASTE SHEET'!F1980)</f>
        <v/>
      </c>
      <c s="90" t="str">
        <f>IF('S.D.PASTE SHEET'!G1980="","",UPPER('S.D.PASTE SHEET'!G1980))</f>
        <v/>
      </c>
      <c s="90" t="str">
        <f>IF('S.D.PASTE SHEET'!H1980="","",UPPER('S.D.PASTE SHEET'!H1980))</f>
        <v/>
      </c>
      <c s="90" t="str">
        <f>IF('S.D.PASTE SHEET'!I1980="","",'S.D.PASTE SHEET'!I1980)</f>
        <v/>
      </c>
      <c s="91" t="str">
        <f>IF('S.D.PASTE SHEET'!J1980="","",'S.D.PASTE SHEET'!J1980)</f>
        <v/>
      </c>
      <c s="90" t="str">
        <f>IF('S.D.PASTE SHEET'!K1980="","",'S.D.PASTE SHEET'!K1980)</f>
        <v/>
      </c>
      <c s="90" t="str">
        <f>IF('S.D.PASTE SHEET'!L1980="","",'S.D.PASTE SHEET'!L1980)</f>
        <v/>
      </c>
      <c s="90" t="str">
        <f>IF('S.D.PASTE SHEET'!M1980="","",'S.D.PASTE SHEET'!M1980)</f>
        <v/>
      </c>
      <c s="90" t="str">
        <f>IF('S.D.PASTE SHEET'!N1980="","",'S.D.PASTE SHEET'!N1980)</f>
        <v/>
      </c>
      <c s="90" t="str">
        <f>IF('S.D.PASTE SHEET'!O1980="","",'S.D.PASTE SHEET'!O1980)</f>
        <v/>
      </c>
      <c s="90" t="str">
        <f>IF('S.D.PASTE SHEET'!P1980="","",'S.D.PASTE SHEET'!P1980)</f>
        <v/>
      </c>
      <c s="90" t="str">
        <f>IF('S.D.PASTE SHEET'!Q1980="","",'S.D.PASTE SHEET'!Q1980)</f>
        <v/>
      </c>
      <c s="90" t="str">
        <f>IF('S.D.PASTE SHEET'!R1980="","",'S.D.PASTE SHEET'!R1980)</f>
        <v/>
      </c>
      <c s="90" t="str">
        <f>IF('S.D.PASTE SHEET'!S1980="","",'S.D.PASTE SHEET'!S1980)</f>
        <v/>
      </c>
      <c s="90" t="str">
        <f>IF('S.D.PASTE SHEET'!T1980="","",'S.D.PASTE SHEET'!T1980)</f>
        <v/>
      </c>
      <c s="90" t="str">
        <f>IF('S.D.PASTE SHEET'!U1980="","",'S.D.PASTE SHEET'!U1980)</f>
        <v/>
      </c>
      <c s="90" t="str">
        <f>IF('S.D.PASTE SHEET'!V1980="","",'S.D.PASTE SHEET'!V1980)</f>
        <v/>
      </c>
      <c s="90" t="str">
        <f>IF('S.D.PASTE SHEET'!W1980="","",'S.D.PASTE SHEET'!W1980)</f>
        <v/>
      </c>
      <c s="90" t="str">
        <f>IF('S.D.PASTE SHEET'!X1980="","",'S.D.PASTE SHEET'!X1980)</f>
        <v/>
      </c>
      <c s="90" t="str">
        <f>IF('S.D.PASTE SHEET'!Y1980="","",'S.D.PASTE SHEET'!Y1980)</f>
        <v/>
      </c>
      <c s="90" t="str">
        <f>IF('S.D.PASTE SHEET'!Z1980="","",'S.D.PASTE SHEET'!Z1980)</f>
        <v/>
      </c>
      <c s="90" t="str">
        <f>IF('S.D.PASTE SHEET'!AA1980="","",'S.D.PASTE SHEET'!AA1980)</f>
        <v/>
      </c>
      <c s="90" t="str">
        <f>IF('S.D.PASTE SHEET'!AB1980="","",'S.D.PASTE SHEET'!AB1980)</f>
        <v/>
      </c>
      <c s="90" t="str">
        <f>IF('S.D.PASTE SHEET'!AC1980="","",'S.D.PASTE SHEET'!AC1980)</f>
        <v/>
      </c>
      <c s="90" t="str">
        <f>IF('S.D.PASTE SHEET'!AD1980="","",'S.D.PASTE SHEET'!AD1980)</f>
        <v/>
      </c>
      <c s="34"/>
      <c s="32" t="str">
        <f>IF(AK1980="","",IF(AK1980&gt;0,COUNT($AG$2:AG1980),""))</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80" s="32" t="str">
        <f>IF(BC1980="","",IF(BC1980&gt;0,COUNT($AY$2:AY1980),""))</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1" spans="1:66" ht="15.75" customHeight="1">
      <c r="A1981" s="90" t="str">
        <f>IF('S.D.PASTE SHEET'!A1981="","",'S.D.PASTE SHEET'!A1981)</f>
        <v/>
      </c>
      <c s="90" t="str">
        <f>IF('S.D.PASTE SHEET'!B1981="","",'S.D.PASTE SHEET'!B1981)</f>
        <v/>
      </c>
      <c s="90" t="str">
        <f>IF('S.D.PASTE SHEET'!C1981="","",'S.D.PASTE SHEET'!C1981)</f>
        <v/>
      </c>
      <c s="91" t="str">
        <f>IF('S.D.PASTE SHEET'!D1981="","",'S.D.PASTE SHEET'!D1981)</f>
        <v/>
      </c>
      <c s="90" t="str">
        <f>IF('S.D.PASTE SHEET'!E1981="","",UPPER('S.D.PASTE SHEET'!E1981))</f>
        <v/>
      </c>
      <c s="90" t="str">
        <f>IF('S.D.PASTE SHEET'!F1981="","",'S.D.PASTE SHEET'!F1981)</f>
        <v/>
      </c>
      <c s="90" t="str">
        <f>IF('S.D.PASTE SHEET'!G1981="","",UPPER('S.D.PASTE SHEET'!G1981))</f>
        <v/>
      </c>
      <c s="90" t="str">
        <f>IF('S.D.PASTE SHEET'!H1981="","",UPPER('S.D.PASTE SHEET'!H1981))</f>
        <v/>
      </c>
      <c s="90" t="str">
        <f>IF('S.D.PASTE SHEET'!I1981="","",'S.D.PASTE SHEET'!I1981)</f>
        <v/>
      </c>
      <c s="91" t="str">
        <f>IF('S.D.PASTE SHEET'!J1981="","",'S.D.PASTE SHEET'!J1981)</f>
        <v/>
      </c>
      <c s="90" t="str">
        <f>IF('S.D.PASTE SHEET'!K1981="","",'S.D.PASTE SHEET'!K1981)</f>
        <v/>
      </c>
      <c s="90" t="str">
        <f>IF('S.D.PASTE SHEET'!L1981="","",'S.D.PASTE SHEET'!L1981)</f>
        <v/>
      </c>
      <c s="90" t="str">
        <f>IF('S.D.PASTE SHEET'!M1981="","",'S.D.PASTE SHEET'!M1981)</f>
        <v/>
      </c>
      <c s="90" t="str">
        <f>IF('S.D.PASTE SHEET'!N1981="","",'S.D.PASTE SHEET'!N1981)</f>
        <v/>
      </c>
      <c s="90" t="str">
        <f>IF('S.D.PASTE SHEET'!O1981="","",'S.D.PASTE SHEET'!O1981)</f>
        <v/>
      </c>
      <c s="90" t="str">
        <f>IF('S.D.PASTE SHEET'!P1981="","",'S.D.PASTE SHEET'!P1981)</f>
        <v/>
      </c>
      <c s="90" t="str">
        <f>IF('S.D.PASTE SHEET'!Q1981="","",'S.D.PASTE SHEET'!Q1981)</f>
        <v/>
      </c>
      <c s="90" t="str">
        <f>IF('S.D.PASTE SHEET'!R1981="","",'S.D.PASTE SHEET'!R1981)</f>
        <v/>
      </c>
      <c s="90" t="str">
        <f>IF('S.D.PASTE SHEET'!S1981="","",'S.D.PASTE SHEET'!S1981)</f>
        <v/>
      </c>
      <c s="90" t="str">
        <f>IF('S.D.PASTE SHEET'!T1981="","",'S.D.PASTE SHEET'!T1981)</f>
        <v/>
      </c>
      <c s="90" t="str">
        <f>IF('S.D.PASTE SHEET'!U1981="","",'S.D.PASTE SHEET'!U1981)</f>
        <v/>
      </c>
      <c s="90" t="str">
        <f>IF('S.D.PASTE SHEET'!V1981="","",'S.D.PASTE SHEET'!V1981)</f>
        <v/>
      </c>
      <c s="90" t="str">
        <f>IF('S.D.PASTE SHEET'!W1981="","",'S.D.PASTE SHEET'!W1981)</f>
        <v/>
      </c>
      <c s="90" t="str">
        <f>IF('S.D.PASTE SHEET'!X1981="","",'S.D.PASTE SHEET'!X1981)</f>
        <v/>
      </c>
      <c s="90" t="str">
        <f>IF('S.D.PASTE SHEET'!Y1981="","",'S.D.PASTE SHEET'!Y1981)</f>
        <v/>
      </c>
      <c s="90" t="str">
        <f>IF('S.D.PASTE SHEET'!Z1981="","",'S.D.PASTE SHEET'!Z1981)</f>
        <v/>
      </c>
      <c s="90" t="str">
        <f>IF('S.D.PASTE SHEET'!AA1981="","",'S.D.PASTE SHEET'!AA1981)</f>
        <v/>
      </c>
      <c s="90" t="str">
        <f>IF('S.D.PASTE SHEET'!AB1981="","",'S.D.PASTE SHEET'!AB1981)</f>
        <v/>
      </c>
      <c s="90" t="str">
        <f>IF('S.D.PASTE SHEET'!AC1981="","",'S.D.PASTE SHEET'!AC1981)</f>
        <v/>
      </c>
      <c s="90" t="str">
        <f>IF('S.D.PASTE SHEET'!AD1981="","",'S.D.PASTE SHEET'!AD1981)</f>
        <v/>
      </c>
      <c s="34"/>
      <c s="32" t="str">
        <f>IF(AK1981="","",IF(AK1981&gt;0,COUNT($AG$2:AG1981),""))</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81" s="32" t="str">
        <f>IF(BC1981="","",IF(BC1981&gt;0,COUNT($AY$2:AY1981),""))</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2" spans="1:66" ht="15.75" customHeight="1">
      <c r="A1982" s="90" t="str">
        <f>IF('S.D.PASTE SHEET'!A1982="","",'S.D.PASTE SHEET'!A1982)</f>
        <v/>
      </c>
      <c s="90" t="str">
        <f>IF('S.D.PASTE SHEET'!B1982="","",'S.D.PASTE SHEET'!B1982)</f>
        <v/>
      </c>
      <c s="90" t="str">
        <f>IF('S.D.PASTE SHEET'!C1982="","",'S.D.PASTE SHEET'!C1982)</f>
        <v/>
      </c>
      <c s="91" t="str">
        <f>IF('S.D.PASTE SHEET'!D1982="","",'S.D.PASTE SHEET'!D1982)</f>
        <v/>
      </c>
      <c s="90" t="str">
        <f>IF('S.D.PASTE SHEET'!E1982="","",UPPER('S.D.PASTE SHEET'!E1982))</f>
        <v/>
      </c>
      <c s="90" t="str">
        <f>IF('S.D.PASTE SHEET'!F1982="","",'S.D.PASTE SHEET'!F1982)</f>
        <v/>
      </c>
      <c s="90" t="str">
        <f>IF('S.D.PASTE SHEET'!G1982="","",UPPER('S.D.PASTE SHEET'!G1982))</f>
        <v/>
      </c>
      <c s="90" t="str">
        <f>IF('S.D.PASTE SHEET'!H1982="","",UPPER('S.D.PASTE SHEET'!H1982))</f>
        <v/>
      </c>
      <c s="90" t="str">
        <f>IF('S.D.PASTE SHEET'!I1982="","",'S.D.PASTE SHEET'!I1982)</f>
        <v/>
      </c>
      <c s="91" t="str">
        <f>IF('S.D.PASTE SHEET'!J1982="","",'S.D.PASTE SHEET'!J1982)</f>
        <v/>
      </c>
      <c s="90" t="str">
        <f>IF('S.D.PASTE SHEET'!K1982="","",'S.D.PASTE SHEET'!K1982)</f>
        <v/>
      </c>
      <c s="90" t="str">
        <f>IF('S.D.PASTE SHEET'!L1982="","",'S.D.PASTE SHEET'!L1982)</f>
        <v/>
      </c>
      <c s="90" t="str">
        <f>IF('S.D.PASTE SHEET'!M1982="","",'S.D.PASTE SHEET'!M1982)</f>
        <v/>
      </c>
      <c s="90" t="str">
        <f>IF('S.D.PASTE SHEET'!N1982="","",'S.D.PASTE SHEET'!N1982)</f>
        <v/>
      </c>
      <c s="90" t="str">
        <f>IF('S.D.PASTE SHEET'!O1982="","",'S.D.PASTE SHEET'!O1982)</f>
        <v/>
      </c>
      <c s="90" t="str">
        <f>IF('S.D.PASTE SHEET'!P1982="","",'S.D.PASTE SHEET'!P1982)</f>
        <v/>
      </c>
      <c s="90" t="str">
        <f>IF('S.D.PASTE SHEET'!Q1982="","",'S.D.PASTE SHEET'!Q1982)</f>
        <v/>
      </c>
      <c s="90" t="str">
        <f>IF('S.D.PASTE SHEET'!R1982="","",'S.D.PASTE SHEET'!R1982)</f>
        <v/>
      </c>
      <c s="90" t="str">
        <f>IF('S.D.PASTE SHEET'!S1982="","",'S.D.PASTE SHEET'!S1982)</f>
        <v/>
      </c>
      <c s="90" t="str">
        <f>IF('S.D.PASTE SHEET'!T1982="","",'S.D.PASTE SHEET'!T1982)</f>
        <v/>
      </c>
      <c s="90" t="str">
        <f>IF('S.D.PASTE SHEET'!U1982="","",'S.D.PASTE SHEET'!U1982)</f>
        <v/>
      </c>
      <c s="90" t="str">
        <f>IF('S.D.PASTE SHEET'!V1982="","",'S.D.PASTE SHEET'!V1982)</f>
        <v/>
      </c>
      <c s="90" t="str">
        <f>IF('S.D.PASTE SHEET'!W1982="","",'S.D.PASTE SHEET'!W1982)</f>
        <v/>
      </c>
      <c s="90" t="str">
        <f>IF('S.D.PASTE SHEET'!X1982="","",'S.D.PASTE SHEET'!X1982)</f>
        <v/>
      </c>
      <c s="90" t="str">
        <f>IF('S.D.PASTE SHEET'!Y1982="","",'S.D.PASTE SHEET'!Y1982)</f>
        <v/>
      </c>
      <c s="90" t="str">
        <f>IF('S.D.PASTE SHEET'!Z1982="","",'S.D.PASTE SHEET'!Z1982)</f>
        <v/>
      </c>
      <c s="90" t="str">
        <f>IF('S.D.PASTE SHEET'!AA1982="","",'S.D.PASTE SHEET'!AA1982)</f>
        <v/>
      </c>
      <c s="90" t="str">
        <f>IF('S.D.PASTE SHEET'!AB1982="","",'S.D.PASTE SHEET'!AB1982)</f>
        <v/>
      </c>
      <c s="90" t="str">
        <f>IF('S.D.PASTE SHEET'!AC1982="","",'S.D.PASTE SHEET'!AC1982)</f>
        <v/>
      </c>
      <c s="90" t="str">
        <f>IF('S.D.PASTE SHEET'!AD1982="","",'S.D.PASTE SHEET'!AD1982)</f>
        <v/>
      </c>
      <c s="34"/>
      <c s="32" t="str">
        <f>IF(AK1982="","",IF(AK1982&gt;0,COUNT($AG$2:AG1982),""))</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82" s="32" t="str">
        <f>IF(BC1982="","",IF(BC1982&gt;0,COUNT($AY$2:AY1982),""))</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3" spans="1:66" ht="15.75" customHeight="1">
      <c r="A1983" s="90" t="str">
        <f>IF('S.D.PASTE SHEET'!A1983="","",'S.D.PASTE SHEET'!A1983)</f>
        <v/>
      </c>
      <c s="90" t="str">
        <f>IF('S.D.PASTE SHEET'!B1983="","",'S.D.PASTE SHEET'!B1983)</f>
        <v/>
      </c>
      <c s="90" t="str">
        <f>IF('S.D.PASTE SHEET'!C1983="","",'S.D.PASTE SHEET'!C1983)</f>
        <v/>
      </c>
      <c s="91" t="str">
        <f>IF('S.D.PASTE SHEET'!D1983="","",'S.D.PASTE SHEET'!D1983)</f>
        <v/>
      </c>
      <c s="90" t="str">
        <f>IF('S.D.PASTE SHEET'!E1983="","",UPPER('S.D.PASTE SHEET'!E1983))</f>
        <v/>
      </c>
      <c s="90" t="str">
        <f>IF('S.D.PASTE SHEET'!F1983="","",'S.D.PASTE SHEET'!F1983)</f>
        <v/>
      </c>
      <c s="90" t="str">
        <f>IF('S.D.PASTE SHEET'!G1983="","",UPPER('S.D.PASTE SHEET'!G1983))</f>
        <v/>
      </c>
      <c s="90" t="str">
        <f>IF('S.D.PASTE SHEET'!H1983="","",UPPER('S.D.PASTE SHEET'!H1983))</f>
        <v/>
      </c>
      <c s="90" t="str">
        <f>IF('S.D.PASTE SHEET'!I1983="","",'S.D.PASTE SHEET'!I1983)</f>
        <v/>
      </c>
      <c s="91" t="str">
        <f>IF('S.D.PASTE SHEET'!J1983="","",'S.D.PASTE SHEET'!J1983)</f>
        <v/>
      </c>
      <c s="90" t="str">
        <f>IF('S.D.PASTE SHEET'!K1983="","",'S.D.PASTE SHEET'!K1983)</f>
        <v/>
      </c>
      <c s="90" t="str">
        <f>IF('S.D.PASTE SHEET'!L1983="","",'S.D.PASTE SHEET'!L1983)</f>
        <v/>
      </c>
      <c s="90" t="str">
        <f>IF('S.D.PASTE SHEET'!M1983="","",'S.D.PASTE SHEET'!M1983)</f>
        <v/>
      </c>
      <c s="90" t="str">
        <f>IF('S.D.PASTE SHEET'!N1983="","",'S.D.PASTE SHEET'!N1983)</f>
        <v/>
      </c>
      <c s="90" t="str">
        <f>IF('S.D.PASTE SHEET'!O1983="","",'S.D.PASTE SHEET'!O1983)</f>
        <v/>
      </c>
      <c s="90" t="str">
        <f>IF('S.D.PASTE SHEET'!P1983="","",'S.D.PASTE SHEET'!P1983)</f>
        <v/>
      </c>
      <c s="90" t="str">
        <f>IF('S.D.PASTE SHEET'!Q1983="","",'S.D.PASTE SHEET'!Q1983)</f>
        <v/>
      </c>
      <c s="90" t="str">
        <f>IF('S.D.PASTE SHEET'!R1983="","",'S.D.PASTE SHEET'!R1983)</f>
        <v/>
      </c>
      <c s="90" t="str">
        <f>IF('S.D.PASTE SHEET'!S1983="","",'S.D.PASTE SHEET'!S1983)</f>
        <v/>
      </c>
      <c s="90" t="str">
        <f>IF('S.D.PASTE SHEET'!T1983="","",'S.D.PASTE SHEET'!T1983)</f>
        <v/>
      </c>
      <c s="90" t="str">
        <f>IF('S.D.PASTE SHEET'!U1983="","",'S.D.PASTE SHEET'!U1983)</f>
        <v/>
      </c>
      <c s="90" t="str">
        <f>IF('S.D.PASTE SHEET'!V1983="","",'S.D.PASTE SHEET'!V1983)</f>
        <v/>
      </c>
      <c s="90" t="str">
        <f>IF('S.D.PASTE SHEET'!W1983="","",'S.D.PASTE SHEET'!W1983)</f>
        <v/>
      </c>
      <c s="90" t="str">
        <f>IF('S.D.PASTE SHEET'!X1983="","",'S.D.PASTE SHEET'!X1983)</f>
        <v/>
      </c>
      <c s="90" t="str">
        <f>IF('S.D.PASTE SHEET'!Y1983="","",'S.D.PASTE SHEET'!Y1983)</f>
        <v/>
      </c>
      <c s="90" t="str">
        <f>IF('S.D.PASTE SHEET'!Z1983="","",'S.D.PASTE SHEET'!Z1983)</f>
        <v/>
      </c>
      <c s="90" t="str">
        <f>IF('S.D.PASTE SHEET'!AA1983="","",'S.D.PASTE SHEET'!AA1983)</f>
        <v/>
      </c>
      <c s="90" t="str">
        <f>IF('S.D.PASTE SHEET'!AB1983="","",'S.D.PASTE SHEET'!AB1983)</f>
        <v/>
      </c>
      <c s="90" t="str">
        <f>IF('S.D.PASTE SHEET'!AC1983="","",'S.D.PASTE SHEET'!AC1983)</f>
        <v/>
      </c>
      <c s="90" t="str">
        <f>IF('S.D.PASTE SHEET'!AD1983="","",'S.D.PASTE SHEET'!AD1983)</f>
        <v/>
      </c>
      <c s="34"/>
      <c s="32" t="str">
        <f>IF(AK1983="","",IF(AK1983&gt;0,COUNT($AG$2:AG1983),""))</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83" s="32" t="str">
        <f>IF(BC1983="","",IF(BC1983&gt;0,COUNT($AY$2:AY1983),""))</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4" spans="1:66" ht="15.75" customHeight="1">
      <c r="A1984" s="90" t="str">
        <f>IF('S.D.PASTE SHEET'!A1984="","",'S.D.PASTE SHEET'!A1984)</f>
        <v/>
      </c>
      <c s="90" t="str">
        <f>IF('S.D.PASTE SHEET'!B1984="","",'S.D.PASTE SHEET'!B1984)</f>
        <v/>
      </c>
      <c s="90" t="str">
        <f>IF('S.D.PASTE SHEET'!C1984="","",'S.D.PASTE SHEET'!C1984)</f>
        <v/>
      </c>
      <c s="91" t="str">
        <f>IF('S.D.PASTE SHEET'!D1984="","",'S.D.PASTE SHEET'!D1984)</f>
        <v/>
      </c>
      <c s="90" t="str">
        <f>IF('S.D.PASTE SHEET'!E1984="","",UPPER('S.D.PASTE SHEET'!E1984))</f>
        <v/>
      </c>
      <c s="90" t="str">
        <f>IF('S.D.PASTE SHEET'!F1984="","",'S.D.PASTE SHEET'!F1984)</f>
        <v/>
      </c>
      <c s="90" t="str">
        <f>IF('S.D.PASTE SHEET'!G1984="","",UPPER('S.D.PASTE SHEET'!G1984))</f>
        <v/>
      </c>
      <c s="90" t="str">
        <f>IF('S.D.PASTE SHEET'!H1984="","",UPPER('S.D.PASTE SHEET'!H1984))</f>
        <v/>
      </c>
      <c s="90" t="str">
        <f>IF('S.D.PASTE SHEET'!I1984="","",'S.D.PASTE SHEET'!I1984)</f>
        <v/>
      </c>
      <c s="91" t="str">
        <f>IF('S.D.PASTE SHEET'!J1984="","",'S.D.PASTE SHEET'!J1984)</f>
        <v/>
      </c>
      <c s="90" t="str">
        <f>IF('S.D.PASTE SHEET'!K1984="","",'S.D.PASTE SHEET'!K1984)</f>
        <v/>
      </c>
      <c s="90" t="str">
        <f>IF('S.D.PASTE SHEET'!L1984="","",'S.D.PASTE SHEET'!L1984)</f>
        <v/>
      </c>
      <c s="90" t="str">
        <f>IF('S.D.PASTE SHEET'!M1984="","",'S.D.PASTE SHEET'!M1984)</f>
        <v/>
      </c>
      <c s="90" t="str">
        <f>IF('S.D.PASTE SHEET'!N1984="","",'S.D.PASTE SHEET'!N1984)</f>
        <v/>
      </c>
      <c s="90" t="str">
        <f>IF('S.D.PASTE SHEET'!O1984="","",'S.D.PASTE SHEET'!O1984)</f>
        <v/>
      </c>
      <c s="90" t="str">
        <f>IF('S.D.PASTE SHEET'!P1984="","",'S.D.PASTE SHEET'!P1984)</f>
        <v/>
      </c>
      <c s="90" t="str">
        <f>IF('S.D.PASTE SHEET'!Q1984="","",'S.D.PASTE SHEET'!Q1984)</f>
        <v/>
      </c>
      <c s="90" t="str">
        <f>IF('S.D.PASTE SHEET'!R1984="","",'S.D.PASTE SHEET'!R1984)</f>
        <v/>
      </c>
      <c s="90" t="str">
        <f>IF('S.D.PASTE SHEET'!S1984="","",'S.D.PASTE SHEET'!S1984)</f>
        <v/>
      </c>
      <c s="90" t="str">
        <f>IF('S.D.PASTE SHEET'!T1984="","",'S.D.PASTE SHEET'!T1984)</f>
        <v/>
      </c>
      <c s="90" t="str">
        <f>IF('S.D.PASTE SHEET'!U1984="","",'S.D.PASTE SHEET'!U1984)</f>
        <v/>
      </c>
      <c s="90" t="str">
        <f>IF('S.D.PASTE SHEET'!V1984="","",'S.D.PASTE SHEET'!V1984)</f>
        <v/>
      </c>
      <c s="90" t="str">
        <f>IF('S.D.PASTE SHEET'!W1984="","",'S.D.PASTE SHEET'!W1984)</f>
        <v/>
      </c>
      <c s="90" t="str">
        <f>IF('S.D.PASTE SHEET'!X1984="","",'S.D.PASTE SHEET'!X1984)</f>
        <v/>
      </c>
      <c s="90" t="str">
        <f>IF('S.D.PASTE SHEET'!Y1984="","",'S.D.PASTE SHEET'!Y1984)</f>
        <v/>
      </c>
      <c s="90" t="str">
        <f>IF('S.D.PASTE SHEET'!Z1984="","",'S.D.PASTE SHEET'!Z1984)</f>
        <v/>
      </c>
      <c s="90" t="str">
        <f>IF('S.D.PASTE SHEET'!AA1984="","",'S.D.PASTE SHEET'!AA1984)</f>
        <v/>
      </c>
      <c s="90" t="str">
        <f>IF('S.D.PASTE SHEET'!AB1984="","",'S.D.PASTE SHEET'!AB1984)</f>
        <v/>
      </c>
      <c s="90" t="str">
        <f>IF('S.D.PASTE SHEET'!AC1984="","",'S.D.PASTE SHEET'!AC1984)</f>
        <v/>
      </c>
      <c s="90" t="str">
        <f>IF('S.D.PASTE SHEET'!AD1984="","",'S.D.PASTE SHEET'!AD1984)</f>
        <v/>
      </c>
      <c s="34"/>
      <c s="32" t="str">
        <f>IF(AK1984="","",IF(AK1984&gt;0,COUNT($AG$2:AG1984),""))</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 t="shared" si="278"/>
        <v/>
      </c>
      <c r="AX1984" s="32" t="str">
        <f>IF(BC1984="","",IF(BC1984&gt;0,COUNT($AY$2:AY1984),""))</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5" spans="1:66" ht="15.75" customHeight="1">
      <c r="A1985" s="90" t="str">
        <f>IF('S.D.PASTE SHEET'!A1985="","",'S.D.PASTE SHEET'!A1985)</f>
        <v/>
      </c>
      <c s="90" t="str">
        <f>IF('S.D.PASTE SHEET'!B1985="","",'S.D.PASTE SHEET'!B1985)</f>
        <v/>
      </c>
      <c s="90" t="str">
        <f>IF('S.D.PASTE SHEET'!C1985="","",'S.D.PASTE SHEET'!C1985)</f>
        <v/>
      </c>
      <c s="91" t="str">
        <f>IF('S.D.PASTE SHEET'!D1985="","",'S.D.PASTE SHEET'!D1985)</f>
        <v/>
      </c>
      <c s="90" t="str">
        <f>IF('S.D.PASTE SHEET'!E1985="","",UPPER('S.D.PASTE SHEET'!E1985))</f>
        <v/>
      </c>
      <c s="90" t="str">
        <f>IF('S.D.PASTE SHEET'!F1985="","",'S.D.PASTE SHEET'!F1985)</f>
        <v/>
      </c>
      <c s="90" t="str">
        <f>IF('S.D.PASTE SHEET'!G1985="","",UPPER('S.D.PASTE SHEET'!G1985))</f>
        <v/>
      </c>
      <c s="90" t="str">
        <f>IF('S.D.PASTE SHEET'!H1985="","",UPPER('S.D.PASTE SHEET'!H1985))</f>
        <v/>
      </c>
      <c s="90" t="str">
        <f>IF('S.D.PASTE SHEET'!I1985="","",'S.D.PASTE SHEET'!I1985)</f>
        <v/>
      </c>
      <c s="91" t="str">
        <f>IF('S.D.PASTE SHEET'!J1985="","",'S.D.PASTE SHEET'!J1985)</f>
        <v/>
      </c>
      <c s="90" t="str">
        <f>IF('S.D.PASTE SHEET'!K1985="","",'S.D.PASTE SHEET'!K1985)</f>
        <v/>
      </c>
      <c s="90" t="str">
        <f>IF('S.D.PASTE SHEET'!L1985="","",'S.D.PASTE SHEET'!L1985)</f>
        <v/>
      </c>
      <c s="90" t="str">
        <f>IF('S.D.PASTE SHEET'!M1985="","",'S.D.PASTE SHEET'!M1985)</f>
        <v/>
      </c>
      <c s="90" t="str">
        <f>IF('S.D.PASTE SHEET'!N1985="","",'S.D.PASTE SHEET'!N1985)</f>
        <v/>
      </c>
      <c s="90" t="str">
        <f>IF('S.D.PASTE SHEET'!O1985="","",'S.D.PASTE SHEET'!O1985)</f>
        <v/>
      </c>
      <c s="90" t="str">
        <f>IF('S.D.PASTE SHEET'!P1985="","",'S.D.PASTE SHEET'!P1985)</f>
        <v/>
      </c>
      <c s="90" t="str">
        <f>IF('S.D.PASTE SHEET'!Q1985="","",'S.D.PASTE SHEET'!Q1985)</f>
        <v/>
      </c>
      <c s="90" t="str">
        <f>IF('S.D.PASTE SHEET'!R1985="","",'S.D.PASTE SHEET'!R1985)</f>
        <v/>
      </c>
      <c s="90" t="str">
        <f>IF('S.D.PASTE SHEET'!S1985="","",'S.D.PASTE SHEET'!S1985)</f>
        <v/>
      </c>
      <c s="90" t="str">
        <f>IF('S.D.PASTE SHEET'!T1985="","",'S.D.PASTE SHEET'!T1985)</f>
        <v/>
      </c>
      <c s="90" t="str">
        <f>IF('S.D.PASTE SHEET'!U1985="","",'S.D.PASTE SHEET'!U1985)</f>
        <v/>
      </c>
      <c s="90" t="str">
        <f>IF('S.D.PASTE SHEET'!V1985="","",'S.D.PASTE SHEET'!V1985)</f>
        <v/>
      </c>
      <c s="90" t="str">
        <f>IF('S.D.PASTE SHEET'!W1985="","",'S.D.PASTE SHEET'!W1985)</f>
        <v/>
      </c>
      <c s="90" t="str">
        <f>IF('S.D.PASTE SHEET'!X1985="","",'S.D.PASTE SHEET'!X1985)</f>
        <v/>
      </c>
      <c s="90" t="str">
        <f>IF('S.D.PASTE SHEET'!Y1985="","",'S.D.PASTE SHEET'!Y1985)</f>
        <v/>
      </c>
      <c s="90" t="str">
        <f>IF('S.D.PASTE SHEET'!Z1985="","",'S.D.PASTE SHEET'!Z1985)</f>
        <v/>
      </c>
      <c s="90" t="str">
        <f>IF('S.D.PASTE SHEET'!AA1985="","",'S.D.PASTE SHEET'!AA1985)</f>
        <v/>
      </c>
      <c s="90" t="str">
        <f>IF('S.D.PASTE SHEET'!AB1985="","",'S.D.PASTE SHEET'!AB1985)</f>
        <v/>
      </c>
      <c s="90" t="str">
        <f>IF('S.D.PASTE SHEET'!AC1985="","",'S.D.PASTE SHEET'!AC1985)</f>
        <v/>
      </c>
      <c s="90" t="str">
        <f>IF('S.D.PASTE SHEET'!AD1985="","",'S.D.PASTE SHEET'!AD1985)</f>
        <v/>
      </c>
      <c s="34"/>
      <c s="32" t="str">
        <f>IF(AK1985="","",IF(AK1985&gt;0,COUNT($AG$2:AG1985),""))</f>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37" t="str">
        <f t="shared" si="278"/>
        <v/>
      </c>
      <c s="10" t="str">
        <f t="shared" si="278"/>
        <v/>
      </c>
      <c s="10" t="str">
        <f t="shared" si="278"/>
        <v/>
      </c>
      <c s="10" t="str">
        <f t="shared" si="278"/>
        <v/>
      </c>
      <c s="10" t="str">
        <f t="shared" si="278"/>
        <v/>
      </c>
      <c s="10" t="str">
        <f t="shared" si="278"/>
        <v/>
      </c>
      <c s="10" t="str">
        <f>IF(AND($AJ$1=5,$A1985=5),P1985,"")</f>
        <v/>
      </c>
      <c r="AX1985" s="32" t="str">
        <f>IF(BC1985="","",IF(BC1985&gt;0,COUNT($AY$2:AY1985),""))</f>
        <v/>
      </c>
      <c s="10" t="str">
        <f t="shared" si="272"/>
        <v/>
      </c>
      <c s="10" t="str">
        <f t="shared" si="279"/>
        <v/>
      </c>
      <c s="10" t="str">
        <f t="shared" si="279"/>
        <v/>
      </c>
      <c s="39" t="str">
        <f t="shared" si="279"/>
        <v/>
      </c>
      <c s="10" t="str">
        <f t="shared" si="279"/>
        <v/>
      </c>
      <c s="10" t="str">
        <f t="shared" si="279"/>
        <v/>
      </c>
      <c s="10" t="str">
        <f t="shared" si="279"/>
        <v/>
      </c>
      <c s="10" t="str">
        <f t="shared" si="279"/>
        <v/>
      </c>
      <c s="10" t="str">
        <f t="shared" si="279"/>
        <v/>
      </c>
      <c s="39" t="str">
        <f t="shared" si="279"/>
        <v/>
      </c>
      <c s="10" t="str">
        <f t="shared" si="279"/>
        <v/>
      </c>
      <c s="10" t="str">
        <f t="shared" si="279"/>
        <v/>
      </c>
      <c s="10" t="str">
        <f t="shared" si="279"/>
        <v/>
      </c>
      <c s="10" t="str">
        <f t="shared" si="279"/>
        <v/>
      </c>
      <c s="10" t="str">
        <f t="shared" si="279"/>
        <v/>
      </c>
      <c s="10" t="str">
        <f t="shared" si="279"/>
        <v/>
      </c>
    </row>
    <row r="1986" spans="1:66" ht="15.75" customHeight="1">
      <c r="A1986" s="90" t="str">
        <f>IF('S.D.PASTE SHEET'!A1986="","",'S.D.PASTE SHEET'!A1986)</f>
        <v/>
      </c>
      <c s="90" t="str">
        <f>IF('S.D.PASTE SHEET'!B1986="","",'S.D.PASTE SHEET'!B1986)</f>
        <v/>
      </c>
      <c s="90" t="str">
        <f>IF('S.D.PASTE SHEET'!C1986="","",'S.D.PASTE SHEET'!C1986)</f>
        <v/>
      </c>
      <c s="91" t="str">
        <f>IF('S.D.PASTE SHEET'!D1986="","",'S.D.PASTE SHEET'!D1986)</f>
        <v/>
      </c>
      <c s="90" t="str">
        <f>IF('S.D.PASTE SHEET'!E1986="","",UPPER('S.D.PASTE SHEET'!E1986))</f>
        <v/>
      </c>
      <c s="90" t="str">
        <f>IF('S.D.PASTE SHEET'!F1986="","",'S.D.PASTE SHEET'!F1986)</f>
        <v/>
      </c>
      <c s="90" t="str">
        <f>IF('S.D.PASTE SHEET'!G1986="","",UPPER('S.D.PASTE SHEET'!G1986))</f>
        <v/>
      </c>
      <c s="90" t="str">
        <f>IF('S.D.PASTE SHEET'!H1986="","",UPPER('S.D.PASTE SHEET'!H1986))</f>
        <v/>
      </c>
      <c s="90" t="str">
        <f>IF('S.D.PASTE SHEET'!I1986="","",'S.D.PASTE SHEET'!I1986)</f>
        <v/>
      </c>
      <c s="91" t="str">
        <f>IF('S.D.PASTE SHEET'!J1986="","",'S.D.PASTE SHEET'!J1986)</f>
        <v/>
      </c>
      <c s="90" t="str">
        <f>IF('S.D.PASTE SHEET'!K1986="","",'S.D.PASTE SHEET'!K1986)</f>
        <v/>
      </c>
      <c s="90" t="str">
        <f>IF('S.D.PASTE SHEET'!L1986="","",'S.D.PASTE SHEET'!L1986)</f>
        <v/>
      </c>
      <c s="90" t="str">
        <f>IF('S.D.PASTE SHEET'!M1986="","",'S.D.PASTE SHEET'!M1986)</f>
        <v/>
      </c>
      <c s="90" t="str">
        <f>IF('S.D.PASTE SHEET'!N1986="","",'S.D.PASTE SHEET'!N1986)</f>
        <v/>
      </c>
      <c s="90" t="str">
        <f>IF('S.D.PASTE SHEET'!O1986="","",'S.D.PASTE SHEET'!O1986)</f>
        <v/>
      </c>
      <c s="90" t="str">
        <f>IF('S.D.PASTE SHEET'!P1986="","",'S.D.PASTE SHEET'!P1986)</f>
        <v/>
      </c>
      <c s="90" t="str">
        <f>IF('S.D.PASTE SHEET'!Q1986="","",'S.D.PASTE SHEET'!Q1986)</f>
        <v/>
      </c>
      <c s="90" t="str">
        <f>IF('S.D.PASTE SHEET'!R1986="","",'S.D.PASTE SHEET'!R1986)</f>
        <v/>
      </c>
      <c s="90" t="str">
        <f>IF('S.D.PASTE SHEET'!S1986="","",'S.D.PASTE SHEET'!S1986)</f>
        <v/>
      </c>
      <c s="90" t="str">
        <f>IF('S.D.PASTE SHEET'!T1986="","",'S.D.PASTE SHEET'!T1986)</f>
        <v/>
      </c>
      <c s="90" t="str">
        <f>IF('S.D.PASTE SHEET'!U1986="","",'S.D.PASTE SHEET'!U1986)</f>
        <v/>
      </c>
      <c s="90" t="str">
        <f>IF('S.D.PASTE SHEET'!V1986="","",'S.D.PASTE SHEET'!V1986)</f>
        <v/>
      </c>
      <c s="90" t="str">
        <f>IF('S.D.PASTE SHEET'!W1986="","",'S.D.PASTE SHEET'!W1986)</f>
        <v/>
      </c>
      <c s="90" t="str">
        <f>IF('S.D.PASTE SHEET'!X1986="","",'S.D.PASTE SHEET'!X1986)</f>
        <v/>
      </c>
      <c s="90" t="str">
        <f>IF('S.D.PASTE SHEET'!Y1986="","",'S.D.PASTE SHEET'!Y1986)</f>
        <v/>
      </c>
      <c s="90" t="str">
        <f>IF('S.D.PASTE SHEET'!Z1986="","",'S.D.PASTE SHEET'!Z1986)</f>
        <v/>
      </c>
      <c s="90" t="str">
        <f>IF('S.D.PASTE SHEET'!AA1986="","",'S.D.PASTE SHEET'!AA1986)</f>
        <v/>
      </c>
      <c s="90" t="str">
        <f>IF('S.D.PASTE SHEET'!AB1986="","",'S.D.PASTE SHEET'!AB1986)</f>
        <v/>
      </c>
      <c s="90" t="str">
        <f>IF('S.D.PASTE SHEET'!AC1986="","",'S.D.PASTE SHEET'!AC1986)</f>
        <v/>
      </c>
      <c s="90" t="str">
        <f>IF('S.D.PASTE SHEET'!AD1986="","",'S.D.PASTE SHEET'!AD1986)</f>
        <v/>
      </c>
      <c s="34"/>
      <c s="32" t="str">
        <f>IF(AK1986="","",IF(AK1986&gt;0,COUNT($AG$2:AG1986),""))</f>
        <v/>
      </c>
      <c s="10" t="str">
        <f t="shared" si="280" ref="AG1986:AV2001">IF(AND($AJ$1=5,$A1986=5),A1986,"")</f>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86" s="32" t="str">
        <f>IF(BC1986="","",IF(BC1986&gt;0,COUNT($AY$2:AY1986),""))</f>
        <v/>
      </c>
      <c s="10" t="str">
        <f t="shared" si="281" ref="AY1986:AY2049">IF(AND($BB$1=5,$A1986=5,$BC$1=B1986),A1986,"")</f>
        <v/>
      </c>
      <c s="10" t="str">
        <f t="shared" si="282" ref="AZ1986:BN2001">IF(AND($BB$1=5,$A1986=5,$BC$1=$B1986),B1986,"")</f>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87" spans="1:66" ht="15.75" customHeight="1">
      <c r="A1987" s="90" t="str">
        <f>IF('S.D.PASTE SHEET'!A1987="","",'S.D.PASTE SHEET'!A1987)</f>
        <v/>
      </c>
      <c s="90" t="str">
        <f>IF('S.D.PASTE SHEET'!B1987="","",'S.D.PASTE SHEET'!B1987)</f>
        <v/>
      </c>
      <c s="90" t="str">
        <f>IF('S.D.PASTE SHEET'!C1987="","",'S.D.PASTE SHEET'!C1987)</f>
        <v/>
      </c>
      <c s="91" t="str">
        <f>IF('S.D.PASTE SHEET'!D1987="","",'S.D.PASTE SHEET'!D1987)</f>
        <v/>
      </c>
      <c s="90" t="str">
        <f>IF('S.D.PASTE SHEET'!E1987="","",UPPER('S.D.PASTE SHEET'!E1987))</f>
        <v/>
      </c>
      <c s="90" t="str">
        <f>IF('S.D.PASTE SHEET'!F1987="","",'S.D.PASTE SHEET'!F1987)</f>
        <v/>
      </c>
      <c s="90" t="str">
        <f>IF('S.D.PASTE SHEET'!G1987="","",UPPER('S.D.PASTE SHEET'!G1987))</f>
        <v/>
      </c>
      <c s="90" t="str">
        <f>IF('S.D.PASTE SHEET'!H1987="","",UPPER('S.D.PASTE SHEET'!H1987))</f>
        <v/>
      </c>
      <c s="90" t="str">
        <f>IF('S.D.PASTE SHEET'!I1987="","",'S.D.PASTE SHEET'!I1987)</f>
        <v/>
      </c>
      <c s="91" t="str">
        <f>IF('S.D.PASTE SHEET'!J1987="","",'S.D.PASTE SHEET'!J1987)</f>
        <v/>
      </c>
      <c s="90" t="str">
        <f>IF('S.D.PASTE SHEET'!K1987="","",'S.D.PASTE SHEET'!K1987)</f>
        <v/>
      </c>
      <c s="90" t="str">
        <f>IF('S.D.PASTE SHEET'!L1987="","",'S.D.PASTE SHEET'!L1987)</f>
        <v/>
      </c>
      <c s="90" t="str">
        <f>IF('S.D.PASTE SHEET'!M1987="","",'S.D.PASTE SHEET'!M1987)</f>
        <v/>
      </c>
      <c s="90" t="str">
        <f>IF('S.D.PASTE SHEET'!N1987="","",'S.D.PASTE SHEET'!N1987)</f>
        <v/>
      </c>
      <c s="90" t="str">
        <f>IF('S.D.PASTE SHEET'!O1987="","",'S.D.PASTE SHEET'!O1987)</f>
        <v/>
      </c>
      <c s="90" t="str">
        <f>IF('S.D.PASTE SHEET'!P1987="","",'S.D.PASTE SHEET'!P1987)</f>
        <v/>
      </c>
      <c s="90" t="str">
        <f>IF('S.D.PASTE SHEET'!Q1987="","",'S.D.PASTE SHEET'!Q1987)</f>
        <v/>
      </c>
      <c s="90" t="str">
        <f>IF('S.D.PASTE SHEET'!R1987="","",'S.D.PASTE SHEET'!R1987)</f>
        <v/>
      </c>
      <c s="90" t="str">
        <f>IF('S.D.PASTE SHEET'!S1987="","",'S.D.PASTE SHEET'!S1987)</f>
        <v/>
      </c>
      <c s="90" t="str">
        <f>IF('S.D.PASTE SHEET'!T1987="","",'S.D.PASTE SHEET'!T1987)</f>
        <v/>
      </c>
      <c s="90" t="str">
        <f>IF('S.D.PASTE SHEET'!U1987="","",'S.D.PASTE SHEET'!U1987)</f>
        <v/>
      </c>
      <c s="90" t="str">
        <f>IF('S.D.PASTE SHEET'!V1987="","",'S.D.PASTE SHEET'!V1987)</f>
        <v/>
      </c>
      <c s="90" t="str">
        <f>IF('S.D.PASTE SHEET'!W1987="","",'S.D.PASTE SHEET'!W1987)</f>
        <v/>
      </c>
      <c s="90" t="str">
        <f>IF('S.D.PASTE SHEET'!X1987="","",'S.D.PASTE SHEET'!X1987)</f>
        <v/>
      </c>
      <c s="90" t="str">
        <f>IF('S.D.PASTE SHEET'!Y1987="","",'S.D.PASTE SHEET'!Y1987)</f>
        <v/>
      </c>
      <c s="90" t="str">
        <f>IF('S.D.PASTE SHEET'!Z1987="","",'S.D.PASTE SHEET'!Z1987)</f>
        <v/>
      </c>
      <c s="90" t="str">
        <f>IF('S.D.PASTE SHEET'!AA1987="","",'S.D.PASTE SHEET'!AA1987)</f>
        <v/>
      </c>
      <c s="90" t="str">
        <f>IF('S.D.PASTE SHEET'!AB1987="","",'S.D.PASTE SHEET'!AB1987)</f>
        <v/>
      </c>
      <c s="90" t="str">
        <f>IF('S.D.PASTE SHEET'!AC1987="","",'S.D.PASTE SHEET'!AC1987)</f>
        <v/>
      </c>
      <c s="90" t="str">
        <f>IF('S.D.PASTE SHEET'!AD1987="","",'S.D.PASTE SHEET'!AD1987)</f>
        <v/>
      </c>
      <c s="34"/>
      <c s="32" t="str">
        <f>IF(AK1987="","",IF(AK1987&gt;0,COUNT($AG$2:AG1987),""))</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87" s="32" t="str">
        <f>IF(BC1987="","",IF(BC1987&gt;0,COUNT($AY$2:AY1987),""))</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88" spans="1:66" ht="15.75" customHeight="1">
      <c r="A1988" s="90" t="str">
        <f>IF('S.D.PASTE SHEET'!A1988="","",'S.D.PASTE SHEET'!A1988)</f>
        <v/>
      </c>
      <c s="90" t="str">
        <f>IF('S.D.PASTE SHEET'!B1988="","",'S.D.PASTE SHEET'!B1988)</f>
        <v/>
      </c>
      <c s="90" t="str">
        <f>IF('S.D.PASTE SHEET'!C1988="","",'S.D.PASTE SHEET'!C1988)</f>
        <v/>
      </c>
      <c s="91" t="str">
        <f>IF('S.D.PASTE SHEET'!D1988="","",'S.D.PASTE SHEET'!D1988)</f>
        <v/>
      </c>
      <c s="90" t="str">
        <f>IF('S.D.PASTE SHEET'!E1988="","",UPPER('S.D.PASTE SHEET'!E1988))</f>
        <v/>
      </c>
      <c s="90" t="str">
        <f>IF('S.D.PASTE SHEET'!F1988="","",'S.D.PASTE SHEET'!F1988)</f>
        <v/>
      </c>
      <c s="90" t="str">
        <f>IF('S.D.PASTE SHEET'!G1988="","",UPPER('S.D.PASTE SHEET'!G1988))</f>
        <v/>
      </c>
      <c s="90" t="str">
        <f>IF('S.D.PASTE SHEET'!H1988="","",UPPER('S.D.PASTE SHEET'!H1988))</f>
        <v/>
      </c>
      <c s="90" t="str">
        <f>IF('S.D.PASTE SHEET'!I1988="","",'S.D.PASTE SHEET'!I1988)</f>
        <v/>
      </c>
      <c s="91" t="str">
        <f>IF('S.D.PASTE SHEET'!J1988="","",'S.D.PASTE SHEET'!J1988)</f>
        <v/>
      </c>
      <c s="90" t="str">
        <f>IF('S.D.PASTE SHEET'!K1988="","",'S.D.PASTE SHEET'!K1988)</f>
        <v/>
      </c>
      <c s="90" t="str">
        <f>IF('S.D.PASTE SHEET'!L1988="","",'S.D.PASTE SHEET'!L1988)</f>
        <v/>
      </c>
      <c s="90" t="str">
        <f>IF('S.D.PASTE SHEET'!M1988="","",'S.D.PASTE SHEET'!M1988)</f>
        <v/>
      </c>
      <c s="90" t="str">
        <f>IF('S.D.PASTE SHEET'!N1988="","",'S.D.PASTE SHEET'!N1988)</f>
        <v/>
      </c>
      <c s="90" t="str">
        <f>IF('S.D.PASTE SHEET'!O1988="","",'S.D.PASTE SHEET'!O1988)</f>
        <v/>
      </c>
      <c s="90" t="str">
        <f>IF('S.D.PASTE SHEET'!P1988="","",'S.D.PASTE SHEET'!P1988)</f>
        <v/>
      </c>
      <c s="90" t="str">
        <f>IF('S.D.PASTE SHEET'!Q1988="","",'S.D.PASTE SHEET'!Q1988)</f>
        <v/>
      </c>
      <c s="90" t="str">
        <f>IF('S.D.PASTE SHEET'!R1988="","",'S.D.PASTE SHEET'!R1988)</f>
        <v/>
      </c>
      <c s="90" t="str">
        <f>IF('S.D.PASTE SHEET'!S1988="","",'S.D.PASTE SHEET'!S1988)</f>
        <v/>
      </c>
      <c s="90" t="str">
        <f>IF('S.D.PASTE SHEET'!T1988="","",'S.D.PASTE SHEET'!T1988)</f>
        <v/>
      </c>
      <c s="90" t="str">
        <f>IF('S.D.PASTE SHEET'!U1988="","",'S.D.PASTE SHEET'!U1988)</f>
        <v/>
      </c>
      <c s="90" t="str">
        <f>IF('S.D.PASTE SHEET'!V1988="","",'S.D.PASTE SHEET'!V1988)</f>
        <v/>
      </c>
      <c s="90" t="str">
        <f>IF('S.D.PASTE SHEET'!W1988="","",'S.D.PASTE SHEET'!W1988)</f>
        <v/>
      </c>
      <c s="90" t="str">
        <f>IF('S.D.PASTE SHEET'!X1988="","",'S.D.PASTE SHEET'!X1988)</f>
        <v/>
      </c>
      <c s="90" t="str">
        <f>IF('S.D.PASTE SHEET'!Y1988="","",'S.D.PASTE SHEET'!Y1988)</f>
        <v/>
      </c>
      <c s="90" t="str">
        <f>IF('S.D.PASTE SHEET'!Z1988="","",'S.D.PASTE SHEET'!Z1988)</f>
        <v/>
      </c>
      <c s="90" t="str">
        <f>IF('S.D.PASTE SHEET'!AA1988="","",'S.D.PASTE SHEET'!AA1988)</f>
        <v/>
      </c>
      <c s="90" t="str">
        <f>IF('S.D.PASTE SHEET'!AB1988="","",'S.D.PASTE SHEET'!AB1988)</f>
        <v/>
      </c>
      <c s="90" t="str">
        <f>IF('S.D.PASTE SHEET'!AC1988="","",'S.D.PASTE SHEET'!AC1988)</f>
        <v/>
      </c>
      <c s="90" t="str">
        <f>IF('S.D.PASTE SHEET'!AD1988="","",'S.D.PASTE SHEET'!AD1988)</f>
        <v/>
      </c>
      <c s="34"/>
      <c s="32" t="str">
        <f>IF(AK1988="","",IF(AK1988&gt;0,COUNT($AG$2:AG1988),""))</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88" s="32" t="str">
        <f>IF(BC1988="","",IF(BC1988&gt;0,COUNT($AY$2:AY1988),""))</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89" spans="1:66" ht="15.75" customHeight="1">
      <c r="A1989" s="90" t="str">
        <f>IF('S.D.PASTE SHEET'!A1989="","",'S.D.PASTE SHEET'!A1989)</f>
        <v/>
      </c>
      <c s="90" t="str">
        <f>IF('S.D.PASTE SHEET'!B1989="","",'S.D.PASTE SHEET'!B1989)</f>
        <v/>
      </c>
      <c s="90" t="str">
        <f>IF('S.D.PASTE SHEET'!C1989="","",'S.D.PASTE SHEET'!C1989)</f>
        <v/>
      </c>
      <c s="91" t="str">
        <f>IF('S.D.PASTE SHEET'!D1989="","",'S.D.PASTE SHEET'!D1989)</f>
        <v/>
      </c>
      <c s="90" t="str">
        <f>IF('S.D.PASTE SHEET'!E1989="","",UPPER('S.D.PASTE SHEET'!E1989))</f>
        <v/>
      </c>
      <c s="90" t="str">
        <f>IF('S.D.PASTE SHEET'!F1989="","",'S.D.PASTE SHEET'!F1989)</f>
        <v/>
      </c>
      <c s="90" t="str">
        <f>IF('S.D.PASTE SHEET'!G1989="","",UPPER('S.D.PASTE SHEET'!G1989))</f>
        <v/>
      </c>
      <c s="90" t="str">
        <f>IF('S.D.PASTE SHEET'!H1989="","",UPPER('S.D.PASTE SHEET'!H1989))</f>
        <v/>
      </c>
      <c s="90" t="str">
        <f>IF('S.D.PASTE SHEET'!I1989="","",'S.D.PASTE SHEET'!I1989)</f>
        <v/>
      </c>
      <c s="91" t="str">
        <f>IF('S.D.PASTE SHEET'!J1989="","",'S.D.PASTE SHEET'!J1989)</f>
        <v/>
      </c>
      <c s="90" t="str">
        <f>IF('S.D.PASTE SHEET'!K1989="","",'S.D.PASTE SHEET'!K1989)</f>
        <v/>
      </c>
      <c s="90" t="str">
        <f>IF('S.D.PASTE SHEET'!L1989="","",'S.D.PASTE SHEET'!L1989)</f>
        <v/>
      </c>
      <c s="90" t="str">
        <f>IF('S.D.PASTE SHEET'!M1989="","",'S.D.PASTE SHEET'!M1989)</f>
        <v/>
      </c>
      <c s="90" t="str">
        <f>IF('S.D.PASTE SHEET'!N1989="","",'S.D.PASTE SHEET'!N1989)</f>
        <v/>
      </c>
      <c s="90" t="str">
        <f>IF('S.D.PASTE SHEET'!O1989="","",'S.D.PASTE SHEET'!O1989)</f>
        <v/>
      </c>
      <c s="90" t="str">
        <f>IF('S.D.PASTE SHEET'!P1989="","",'S.D.PASTE SHEET'!P1989)</f>
        <v/>
      </c>
      <c s="90" t="str">
        <f>IF('S.D.PASTE SHEET'!Q1989="","",'S.D.PASTE SHEET'!Q1989)</f>
        <v/>
      </c>
      <c s="90" t="str">
        <f>IF('S.D.PASTE SHEET'!R1989="","",'S.D.PASTE SHEET'!R1989)</f>
        <v/>
      </c>
      <c s="90" t="str">
        <f>IF('S.D.PASTE SHEET'!S1989="","",'S.D.PASTE SHEET'!S1989)</f>
        <v/>
      </c>
      <c s="90" t="str">
        <f>IF('S.D.PASTE SHEET'!T1989="","",'S.D.PASTE SHEET'!T1989)</f>
        <v/>
      </c>
      <c s="90" t="str">
        <f>IF('S.D.PASTE SHEET'!U1989="","",'S.D.PASTE SHEET'!U1989)</f>
        <v/>
      </c>
      <c s="90" t="str">
        <f>IF('S.D.PASTE SHEET'!V1989="","",'S.D.PASTE SHEET'!V1989)</f>
        <v/>
      </c>
      <c s="90" t="str">
        <f>IF('S.D.PASTE SHEET'!W1989="","",'S.D.PASTE SHEET'!W1989)</f>
        <v/>
      </c>
      <c s="90" t="str">
        <f>IF('S.D.PASTE SHEET'!X1989="","",'S.D.PASTE SHEET'!X1989)</f>
        <v/>
      </c>
      <c s="90" t="str">
        <f>IF('S.D.PASTE SHEET'!Y1989="","",'S.D.PASTE SHEET'!Y1989)</f>
        <v/>
      </c>
      <c s="90" t="str">
        <f>IF('S.D.PASTE SHEET'!Z1989="","",'S.D.PASTE SHEET'!Z1989)</f>
        <v/>
      </c>
      <c s="90" t="str">
        <f>IF('S.D.PASTE SHEET'!AA1989="","",'S.D.PASTE SHEET'!AA1989)</f>
        <v/>
      </c>
      <c s="90" t="str">
        <f>IF('S.D.PASTE SHEET'!AB1989="","",'S.D.PASTE SHEET'!AB1989)</f>
        <v/>
      </c>
      <c s="90" t="str">
        <f>IF('S.D.PASTE SHEET'!AC1989="","",'S.D.PASTE SHEET'!AC1989)</f>
        <v/>
      </c>
      <c s="90" t="str">
        <f>IF('S.D.PASTE SHEET'!AD1989="","",'S.D.PASTE SHEET'!AD1989)</f>
        <v/>
      </c>
      <c s="34"/>
      <c s="32" t="str">
        <f>IF(AK1989="","",IF(AK1989&gt;0,COUNT($AG$2:AG1989),""))</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89" s="32" t="str">
        <f>IF(BC1989="","",IF(BC1989&gt;0,COUNT($AY$2:AY1989),""))</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0" spans="1:66" ht="15.75" customHeight="1">
      <c r="A1990" s="90" t="str">
        <f>IF('S.D.PASTE SHEET'!A1990="","",'S.D.PASTE SHEET'!A1990)</f>
        <v/>
      </c>
      <c s="90" t="str">
        <f>IF('S.D.PASTE SHEET'!B1990="","",'S.D.PASTE SHEET'!B1990)</f>
        <v/>
      </c>
      <c s="90" t="str">
        <f>IF('S.D.PASTE SHEET'!C1990="","",'S.D.PASTE SHEET'!C1990)</f>
        <v/>
      </c>
      <c s="91" t="str">
        <f>IF('S.D.PASTE SHEET'!D1990="","",'S.D.PASTE SHEET'!D1990)</f>
        <v/>
      </c>
      <c s="90" t="str">
        <f>IF('S.D.PASTE SHEET'!E1990="","",UPPER('S.D.PASTE SHEET'!E1990))</f>
        <v/>
      </c>
      <c s="90" t="str">
        <f>IF('S.D.PASTE SHEET'!F1990="","",'S.D.PASTE SHEET'!F1990)</f>
        <v/>
      </c>
      <c s="90" t="str">
        <f>IF('S.D.PASTE SHEET'!G1990="","",UPPER('S.D.PASTE SHEET'!G1990))</f>
        <v/>
      </c>
      <c s="90" t="str">
        <f>IF('S.D.PASTE SHEET'!H1990="","",UPPER('S.D.PASTE SHEET'!H1990))</f>
        <v/>
      </c>
      <c s="90" t="str">
        <f>IF('S.D.PASTE SHEET'!I1990="","",'S.D.PASTE SHEET'!I1990)</f>
        <v/>
      </c>
      <c s="91" t="str">
        <f>IF('S.D.PASTE SHEET'!J1990="","",'S.D.PASTE SHEET'!J1990)</f>
        <v/>
      </c>
      <c s="90" t="str">
        <f>IF('S.D.PASTE SHEET'!K1990="","",'S.D.PASTE SHEET'!K1990)</f>
        <v/>
      </c>
      <c s="90" t="str">
        <f>IF('S.D.PASTE SHEET'!L1990="","",'S.D.PASTE SHEET'!L1990)</f>
        <v/>
      </c>
      <c s="90" t="str">
        <f>IF('S.D.PASTE SHEET'!M1990="","",'S.D.PASTE SHEET'!M1990)</f>
        <v/>
      </c>
      <c s="90" t="str">
        <f>IF('S.D.PASTE SHEET'!N1990="","",'S.D.PASTE SHEET'!N1990)</f>
        <v/>
      </c>
      <c s="90" t="str">
        <f>IF('S.D.PASTE SHEET'!O1990="","",'S.D.PASTE SHEET'!O1990)</f>
        <v/>
      </c>
      <c s="90" t="str">
        <f>IF('S.D.PASTE SHEET'!P1990="","",'S.D.PASTE SHEET'!P1990)</f>
        <v/>
      </c>
      <c s="90" t="str">
        <f>IF('S.D.PASTE SHEET'!Q1990="","",'S.D.PASTE SHEET'!Q1990)</f>
        <v/>
      </c>
      <c s="90" t="str">
        <f>IF('S.D.PASTE SHEET'!R1990="","",'S.D.PASTE SHEET'!R1990)</f>
        <v/>
      </c>
      <c s="90" t="str">
        <f>IF('S.D.PASTE SHEET'!S1990="","",'S.D.PASTE SHEET'!S1990)</f>
        <v/>
      </c>
      <c s="90" t="str">
        <f>IF('S.D.PASTE SHEET'!T1990="","",'S.D.PASTE SHEET'!T1990)</f>
        <v/>
      </c>
      <c s="90" t="str">
        <f>IF('S.D.PASTE SHEET'!U1990="","",'S.D.PASTE SHEET'!U1990)</f>
        <v/>
      </c>
      <c s="90" t="str">
        <f>IF('S.D.PASTE SHEET'!V1990="","",'S.D.PASTE SHEET'!V1990)</f>
        <v/>
      </c>
      <c s="90" t="str">
        <f>IF('S.D.PASTE SHEET'!W1990="","",'S.D.PASTE SHEET'!W1990)</f>
        <v/>
      </c>
      <c s="90" t="str">
        <f>IF('S.D.PASTE SHEET'!X1990="","",'S.D.PASTE SHEET'!X1990)</f>
        <v/>
      </c>
      <c s="90" t="str">
        <f>IF('S.D.PASTE SHEET'!Y1990="","",'S.D.PASTE SHEET'!Y1990)</f>
        <v/>
      </c>
      <c s="90" t="str">
        <f>IF('S.D.PASTE SHEET'!Z1990="","",'S.D.PASTE SHEET'!Z1990)</f>
        <v/>
      </c>
      <c s="90" t="str">
        <f>IF('S.D.PASTE SHEET'!AA1990="","",'S.D.PASTE SHEET'!AA1990)</f>
        <v/>
      </c>
      <c s="90" t="str">
        <f>IF('S.D.PASTE SHEET'!AB1990="","",'S.D.PASTE SHEET'!AB1990)</f>
        <v/>
      </c>
      <c s="90" t="str">
        <f>IF('S.D.PASTE SHEET'!AC1990="","",'S.D.PASTE SHEET'!AC1990)</f>
        <v/>
      </c>
      <c s="90" t="str">
        <f>IF('S.D.PASTE SHEET'!AD1990="","",'S.D.PASTE SHEET'!AD1990)</f>
        <v/>
      </c>
      <c s="34"/>
      <c s="32" t="str">
        <f>IF(AK1990="","",IF(AK1990&gt;0,COUNT($AG$2:AG1990),""))</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0" s="32" t="str">
        <f>IF(BC1990="","",IF(BC1990&gt;0,COUNT($AY$2:AY1990),""))</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1" spans="1:66" ht="15.75" customHeight="1">
      <c r="A1991" s="90" t="str">
        <f>IF('S.D.PASTE SHEET'!A1991="","",'S.D.PASTE SHEET'!A1991)</f>
        <v/>
      </c>
      <c s="90" t="str">
        <f>IF('S.D.PASTE SHEET'!B1991="","",'S.D.PASTE SHEET'!B1991)</f>
        <v/>
      </c>
      <c s="90" t="str">
        <f>IF('S.D.PASTE SHEET'!C1991="","",'S.D.PASTE SHEET'!C1991)</f>
        <v/>
      </c>
      <c s="91" t="str">
        <f>IF('S.D.PASTE SHEET'!D1991="","",'S.D.PASTE SHEET'!D1991)</f>
        <v/>
      </c>
      <c s="90" t="str">
        <f>IF('S.D.PASTE SHEET'!E1991="","",UPPER('S.D.PASTE SHEET'!E1991))</f>
        <v/>
      </c>
      <c s="90" t="str">
        <f>IF('S.D.PASTE SHEET'!F1991="","",'S.D.PASTE SHEET'!F1991)</f>
        <v/>
      </c>
      <c s="90" t="str">
        <f>IF('S.D.PASTE SHEET'!G1991="","",UPPER('S.D.PASTE SHEET'!G1991))</f>
        <v/>
      </c>
      <c s="90" t="str">
        <f>IF('S.D.PASTE SHEET'!H1991="","",UPPER('S.D.PASTE SHEET'!H1991))</f>
        <v/>
      </c>
      <c s="90" t="str">
        <f>IF('S.D.PASTE SHEET'!I1991="","",'S.D.PASTE SHEET'!I1991)</f>
        <v/>
      </c>
      <c s="91" t="str">
        <f>IF('S.D.PASTE SHEET'!J1991="","",'S.D.PASTE SHEET'!J1991)</f>
        <v/>
      </c>
      <c s="90" t="str">
        <f>IF('S.D.PASTE SHEET'!K1991="","",'S.D.PASTE SHEET'!K1991)</f>
        <v/>
      </c>
      <c s="90" t="str">
        <f>IF('S.D.PASTE SHEET'!L1991="","",'S.D.PASTE SHEET'!L1991)</f>
        <v/>
      </c>
      <c s="90" t="str">
        <f>IF('S.D.PASTE SHEET'!M1991="","",'S.D.PASTE SHEET'!M1991)</f>
        <v/>
      </c>
      <c s="90" t="str">
        <f>IF('S.D.PASTE SHEET'!N1991="","",'S.D.PASTE SHEET'!N1991)</f>
        <v/>
      </c>
      <c s="90" t="str">
        <f>IF('S.D.PASTE SHEET'!O1991="","",'S.D.PASTE SHEET'!O1991)</f>
        <v/>
      </c>
      <c s="90" t="str">
        <f>IF('S.D.PASTE SHEET'!P1991="","",'S.D.PASTE SHEET'!P1991)</f>
        <v/>
      </c>
      <c s="90" t="str">
        <f>IF('S.D.PASTE SHEET'!Q1991="","",'S.D.PASTE SHEET'!Q1991)</f>
        <v/>
      </c>
      <c s="90" t="str">
        <f>IF('S.D.PASTE SHEET'!R1991="","",'S.D.PASTE SHEET'!R1991)</f>
        <v/>
      </c>
      <c s="90" t="str">
        <f>IF('S.D.PASTE SHEET'!S1991="","",'S.D.PASTE SHEET'!S1991)</f>
        <v/>
      </c>
      <c s="90" t="str">
        <f>IF('S.D.PASTE SHEET'!T1991="","",'S.D.PASTE SHEET'!T1991)</f>
        <v/>
      </c>
      <c s="90" t="str">
        <f>IF('S.D.PASTE SHEET'!U1991="","",'S.D.PASTE SHEET'!U1991)</f>
        <v/>
      </c>
      <c s="90" t="str">
        <f>IF('S.D.PASTE SHEET'!V1991="","",'S.D.PASTE SHEET'!V1991)</f>
        <v/>
      </c>
      <c s="90" t="str">
        <f>IF('S.D.PASTE SHEET'!W1991="","",'S.D.PASTE SHEET'!W1991)</f>
        <v/>
      </c>
      <c s="90" t="str">
        <f>IF('S.D.PASTE SHEET'!X1991="","",'S.D.PASTE SHEET'!X1991)</f>
        <v/>
      </c>
      <c s="90" t="str">
        <f>IF('S.D.PASTE SHEET'!Y1991="","",'S.D.PASTE SHEET'!Y1991)</f>
        <v/>
      </c>
      <c s="90" t="str">
        <f>IF('S.D.PASTE SHEET'!Z1991="","",'S.D.PASTE SHEET'!Z1991)</f>
        <v/>
      </c>
      <c s="90" t="str">
        <f>IF('S.D.PASTE SHEET'!AA1991="","",'S.D.PASTE SHEET'!AA1991)</f>
        <v/>
      </c>
      <c s="90" t="str">
        <f>IF('S.D.PASTE SHEET'!AB1991="","",'S.D.PASTE SHEET'!AB1991)</f>
        <v/>
      </c>
      <c s="90" t="str">
        <f>IF('S.D.PASTE SHEET'!AC1991="","",'S.D.PASTE SHEET'!AC1991)</f>
        <v/>
      </c>
      <c s="90" t="str">
        <f>IF('S.D.PASTE SHEET'!AD1991="","",'S.D.PASTE SHEET'!AD1991)</f>
        <v/>
      </c>
      <c s="34"/>
      <c s="32" t="str">
        <f>IF(AK1991="","",IF(AK1991&gt;0,COUNT($AG$2:AG1991),""))</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1" s="32" t="str">
        <f>IF(BC1991="","",IF(BC1991&gt;0,COUNT($AY$2:AY1991),""))</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2" spans="1:66" ht="15.75" customHeight="1">
      <c r="A1992" s="90" t="str">
        <f>IF('S.D.PASTE SHEET'!A1992="","",'S.D.PASTE SHEET'!A1992)</f>
        <v/>
      </c>
      <c s="90" t="str">
        <f>IF('S.D.PASTE SHEET'!B1992="","",'S.D.PASTE SHEET'!B1992)</f>
        <v/>
      </c>
      <c s="90" t="str">
        <f>IF('S.D.PASTE SHEET'!C1992="","",'S.D.PASTE SHEET'!C1992)</f>
        <v/>
      </c>
      <c s="91" t="str">
        <f>IF('S.D.PASTE SHEET'!D1992="","",'S.D.PASTE SHEET'!D1992)</f>
        <v/>
      </c>
      <c s="90" t="str">
        <f>IF('S.D.PASTE SHEET'!E1992="","",UPPER('S.D.PASTE SHEET'!E1992))</f>
        <v/>
      </c>
      <c s="90" t="str">
        <f>IF('S.D.PASTE SHEET'!F1992="","",'S.D.PASTE SHEET'!F1992)</f>
        <v/>
      </c>
      <c s="90" t="str">
        <f>IF('S.D.PASTE SHEET'!G1992="","",UPPER('S.D.PASTE SHEET'!G1992))</f>
        <v/>
      </c>
      <c s="90" t="str">
        <f>IF('S.D.PASTE SHEET'!H1992="","",UPPER('S.D.PASTE SHEET'!H1992))</f>
        <v/>
      </c>
      <c s="90" t="str">
        <f>IF('S.D.PASTE SHEET'!I1992="","",'S.D.PASTE SHEET'!I1992)</f>
        <v/>
      </c>
      <c s="91" t="str">
        <f>IF('S.D.PASTE SHEET'!J1992="","",'S.D.PASTE SHEET'!J1992)</f>
        <v/>
      </c>
      <c s="90" t="str">
        <f>IF('S.D.PASTE SHEET'!K1992="","",'S.D.PASTE SHEET'!K1992)</f>
        <v/>
      </c>
      <c s="90" t="str">
        <f>IF('S.D.PASTE SHEET'!L1992="","",'S.D.PASTE SHEET'!L1992)</f>
        <v/>
      </c>
      <c s="90" t="str">
        <f>IF('S.D.PASTE SHEET'!M1992="","",'S.D.PASTE SHEET'!M1992)</f>
        <v/>
      </c>
      <c s="90" t="str">
        <f>IF('S.D.PASTE SHEET'!N1992="","",'S.D.PASTE SHEET'!N1992)</f>
        <v/>
      </c>
      <c s="90" t="str">
        <f>IF('S.D.PASTE SHEET'!O1992="","",'S.D.PASTE SHEET'!O1992)</f>
        <v/>
      </c>
      <c s="90" t="str">
        <f>IF('S.D.PASTE SHEET'!P1992="","",'S.D.PASTE SHEET'!P1992)</f>
        <v/>
      </c>
      <c s="90" t="str">
        <f>IF('S.D.PASTE SHEET'!Q1992="","",'S.D.PASTE SHEET'!Q1992)</f>
        <v/>
      </c>
      <c s="90" t="str">
        <f>IF('S.D.PASTE SHEET'!R1992="","",'S.D.PASTE SHEET'!R1992)</f>
        <v/>
      </c>
      <c s="90" t="str">
        <f>IF('S.D.PASTE SHEET'!S1992="","",'S.D.PASTE SHEET'!S1992)</f>
        <v/>
      </c>
      <c s="90" t="str">
        <f>IF('S.D.PASTE SHEET'!T1992="","",'S.D.PASTE SHEET'!T1992)</f>
        <v/>
      </c>
      <c s="90" t="str">
        <f>IF('S.D.PASTE SHEET'!U1992="","",'S.D.PASTE SHEET'!U1992)</f>
        <v/>
      </c>
      <c s="90" t="str">
        <f>IF('S.D.PASTE SHEET'!V1992="","",'S.D.PASTE SHEET'!V1992)</f>
        <v/>
      </c>
      <c s="90" t="str">
        <f>IF('S.D.PASTE SHEET'!W1992="","",'S.D.PASTE SHEET'!W1992)</f>
        <v/>
      </c>
      <c s="90" t="str">
        <f>IF('S.D.PASTE SHEET'!X1992="","",'S.D.PASTE SHEET'!X1992)</f>
        <v/>
      </c>
      <c s="90" t="str">
        <f>IF('S.D.PASTE SHEET'!Y1992="","",'S.D.PASTE SHEET'!Y1992)</f>
        <v/>
      </c>
      <c s="90" t="str">
        <f>IF('S.D.PASTE SHEET'!Z1992="","",'S.D.PASTE SHEET'!Z1992)</f>
        <v/>
      </c>
      <c s="90" t="str">
        <f>IF('S.D.PASTE SHEET'!AA1992="","",'S.D.PASTE SHEET'!AA1992)</f>
        <v/>
      </c>
      <c s="90" t="str">
        <f>IF('S.D.PASTE SHEET'!AB1992="","",'S.D.PASTE SHEET'!AB1992)</f>
        <v/>
      </c>
      <c s="90" t="str">
        <f>IF('S.D.PASTE SHEET'!AC1992="","",'S.D.PASTE SHEET'!AC1992)</f>
        <v/>
      </c>
      <c s="90" t="str">
        <f>IF('S.D.PASTE SHEET'!AD1992="","",'S.D.PASTE SHEET'!AD1992)</f>
        <v/>
      </c>
      <c s="34"/>
      <c s="32" t="str">
        <f>IF(AK1992="","",IF(AK1992&gt;0,COUNT($AG$2:AG1992),""))</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2" s="32" t="str">
        <f>IF(BC1992="","",IF(BC1992&gt;0,COUNT($AY$2:AY1992),""))</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3" spans="1:66" ht="15.75" customHeight="1">
      <c r="A1993" s="90" t="str">
        <f>IF('S.D.PASTE SHEET'!A1993="","",'S.D.PASTE SHEET'!A1993)</f>
        <v/>
      </c>
      <c s="90" t="str">
        <f>IF('S.D.PASTE SHEET'!B1993="","",'S.D.PASTE SHEET'!B1993)</f>
        <v/>
      </c>
      <c s="90" t="str">
        <f>IF('S.D.PASTE SHEET'!C1993="","",'S.D.PASTE SHEET'!C1993)</f>
        <v/>
      </c>
      <c s="91" t="str">
        <f>IF('S.D.PASTE SHEET'!D1993="","",'S.D.PASTE SHEET'!D1993)</f>
        <v/>
      </c>
      <c s="90" t="str">
        <f>IF('S.D.PASTE SHEET'!E1993="","",UPPER('S.D.PASTE SHEET'!E1993))</f>
        <v/>
      </c>
      <c s="90" t="str">
        <f>IF('S.D.PASTE SHEET'!F1993="","",'S.D.PASTE SHEET'!F1993)</f>
        <v/>
      </c>
      <c s="90" t="str">
        <f>IF('S.D.PASTE SHEET'!G1993="","",UPPER('S.D.PASTE SHEET'!G1993))</f>
        <v/>
      </c>
      <c s="90" t="str">
        <f>IF('S.D.PASTE SHEET'!H1993="","",UPPER('S.D.PASTE SHEET'!H1993))</f>
        <v/>
      </c>
      <c s="90" t="str">
        <f>IF('S.D.PASTE SHEET'!I1993="","",'S.D.PASTE SHEET'!I1993)</f>
        <v/>
      </c>
      <c s="91" t="str">
        <f>IF('S.D.PASTE SHEET'!J1993="","",'S.D.PASTE SHEET'!J1993)</f>
        <v/>
      </c>
      <c s="90" t="str">
        <f>IF('S.D.PASTE SHEET'!K1993="","",'S.D.PASTE SHEET'!K1993)</f>
        <v/>
      </c>
      <c s="90" t="str">
        <f>IF('S.D.PASTE SHEET'!L1993="","",'S.D.PASTE SHEET'!L1993)</f>
        <v/>
      </c>
      <c s="90" t="str">
        <f>IF('S.D.PASTE SHEET'!M1993="","",'S.D.PASTE SHEET'!M1993)</f>
        <v/>
      </c>
      <c s="90" t="str">
        <f>IF('S.D.PASTE SHEET'!N1993="","",'S.D.PASTE SHEET'!N1993)</f>
        <v/>
      </c>
      <c s="90" t="str">
        <f>IF('S.D.PASTE SHEET'!O1993="","",'S.D.PASTE SHEET'!O1993)</f>
        <v/>
      </c>
      <c s="90" t="str">
        <f>IF('S.D.PASTE SHEET'!P1993="","",'S.D.PASTE SHEET'!P1993)</f>
        <v/>
      </c>
      <c s="90" t="str">
        <f>IF('S.D.PASTE SHEET'!Q1993="","",'S.D.PASTE SHEET'!Q1993)</f>
        <v/>
      </c>
      <c s="90" t="str">
        <f>IF('S.D.PASTE SHEET'!R1993="","",'S.D.PASTE SHEET'!R1993)</f>
        <v/>
      </c>
      <c s="90" t="str">
        <f>IF('S.D.PASTE SHEET'!S1993="","",'S.D.PASTE SHEET'!S1993)</f>
        <v/>
      </c>
      <c s="90" t="str">
        <f>IF('S.D.PASTE SHEET'!T1993="","",'S.D.PASTE SHEET'!T1993)</f>
        <v/>
      </c>
      <c s="90" t="str">
        <f>IF('S.D.PASTE SHEET'!U1993="","",'S.D.PASTE SHEET'!U1993)</f>
        <v/>
      </c>
      <c s="90" t="str">
        <f>IF('S.D.PASTE SHEET'!V1993="","",'S.D.PASTE SHEET'!V1993)</f>
        <v/>
      </c>
      <c s="90" t="str">
        <f>IF('S.D.PASTE SHEET'!W1993="","",'S.D.PASTE SHEET'!W1993)</f>
        <v/>
      </c>
      <c s="90" t="str">
        <f>IF('S.D.PASTE SHEET'!X1993="","",'S.D.PASTE SHEET'!X1993)</f>
        <v/>
      </c>
      <c s="90" t="str">
        <f>IF('S.D.PASTE SHEET'!Y1993="","",'S.D.PASTE SHEET'!Y1993)</f>
        <v/>
      </c>
      <c s="90" t="str">
        <f>IF('S.D.PASTE SHEET'!Z1993="","",'S.D.PASTE SHEET'!Z1993)</f>
        <v/>
      </c>
      <c s="90" t="str">
        <f>IF('S.D.PASTE SHEET'!AA1993="","",'S.D.PASTE SHEET'!AA1993)</f>
        <v/>
      </c>
      <c s="90" t="str">
        <f>IF('S.D.PASTE SHEET'!AB1993="","",'S.D.PASTE SHEET'!AB1993)</f>
        <v/>
      </c>
      <c s="90" t="str">
        <f>IF('S.D.PASTE SHEET'!AC1993="","",'S.D.PASTE SHEET'!AC1993)</f>
        <v/>
      </c>
      <c s="90" t="str">
        <f>IF('S.D.PASTE SHEET'!AD1993="","",'S.D.PASTE SHEET'!AD1993)</f>
        <v/>
      </c>
      <c s="34"/>
      <c s="32" t="str">
        <f>IF(AK1993="","",IF(AK1993&gt;0,COUNT($AG$2:AG1993),""))</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3" s="32" t="str">
        <f>IF(BC1993="","",IF(BC1993&gt;0,COUNT($AY$2:AY1993),""))</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4" spans="1:66" ht="15.75" customHeight="1">
      <c r="A1994" s="90" t="str">
        <f>IF('S.D.PASTE SHEET'!A1994="","",'S.D.PASTE SHEET'!A1994)</f>
        <v/>
      </c>
      <c s="90" t="str">
        <f>IF('S.D.PASTE SHEET'!B1994="","",'S.D.PASTE SHEET'!B1994)</f>
        <v/>
      </c>
      <c s="90" t="str">
        <f>IF('S.D.PASTE SHEET'!C1994="","",'S.D.PASTE SHEET'!C1994)</f>
        <v/>
      </c>
      <c s="91" t="str">
        <f>IF('S.D.PASTE SHEET'!D1994="","",'S.D.PASTE SHEET'!D1994)</f>
        <v/>
      </c>
      <c s="90" t="str">
        <f>IF('S.D.PASTE SHEET'!E1994="","",UPPER('S.D.PASTE SHEET'!E1994))</f>
        <v/>
      </c>
      <c s="90" t="str">
        <f>IF('S.D.PASTE SHEET'!F1994="","",'S.D.PASTE SHEET'!F1994)</f>
        <v/>
      </c>
      <c s="90" t="str">
        <f>IF('S.D.PASTE SHEET'!G1994="","",UPPER('S.D.PASTE SHEET'!G1994))</f>
        <v/>
      </c>
      <c s="90" t="str">
        <f>IF('S.D.PASTE SHEET'!H1994="","",UPPER('S.D.PASTE SHEET'!H1994))</f>
        <v/>
      </c>
      <c s="90" t="str">
        <f>IF('S.D.PASTE SHEET'!I1994="","",'S.D.PASTE SHEET'!I1994)</f>
        <v/>
      </c>
      <c s="91" t="str">
        <f>IF('S.D.PASTE SHEET'!J1994="","",'S.D.PASTE SHEET'!J1994)</f>
        <v/>
      </c>
      <c s="90" t="str">
        <f>IF('S.D.PASTE SHEET'!K1994="","",'S.D.PASTE SHEET'!K1994)</f>
        <v/>
      </c>
      <c s="90" t="str">
        <f>IF('S.D.PASTE SHEET'!L1994="","",'S.D.PASTE SHEET'!L1994)</f>
        <v/>
      </c>
      <c s="90" t="str">
        <f>IF('S.D.PASTE SHEET'!M1994="","",'S.D.PASTE SHEET'!M1994)</f>
        <v/>
      </c>
      <c s="90" t="str">
        <f>IF('S.D.PASTE SHEET'!N1994="","",'S.D.PASTE SHEET'!N1994)</f>
        <v/>
      </c>
      <c s="90" t="str">
        <f>IF('S.D.PASTE SHEET'!O1994="","",'S.D.PASTE SHEET'!O1994)</f>
        <v/>
      </c>
      <c s="90" t="str">
        <f>IF('S.D.PASTE SHEET'!P1994="","",'S.D.PASTE SHEET'!P1994)</f>
        <v/>
      </c>
      <c s="90" t="str">
        <f>IF('S.D.PASTE SHEET'!Q1994="","",'S.D.PASTE SHEET'!Q1994)</f>
        <v/>
      </c>
      <c s="90" t="str">
        <f>IF('S.D.PASTE SHEET'!R1994="","",'S.D.PASTE SHEET'!R1994)</f>
        <v/>
      </c>
      <c s="90" t="str">
        <f>IF('S.D.PASTE SHEET'!S1994="","",'S.D.PASTE SHEET'!S1994)</f>
        <v/>
      </c>
      <c s="90" t="str">
        <f>IF('S.D.PASTE SHEET'!T1994="","",'S.D.PASTE SHEET'!T1994)</f>
        <v/>
      </c>
      <c s="90" t="str">
        <f>IF('S.D.PASTE SHEET'!U1994="","",'S.D.PASTE SHEET'!U1994)</f>
        <v/>
      </c>
      <c s="90" t="str">
        <f>IF('S.D.PASTE SHEET'!V1994="","",'S.D.PASTE SHEET'!V1994)</f>
        <v/>
      </c>
      <c s="90" t="str">
        <f>IF('S.D.PASTE SHEET'!W1994="","",'S.D.PASTE SHEET'!W1994)</f>
        <v/>
      </c>
      <c s="90" t="str">
        <f>IF('S.D.PASTE SHEET'!X1994="","",'S.D.PASTE SHEET'!X1994)</f>
        <v/>
      </c>
      <c s="90" t="str">
        <f>IF('S.D.PASTE SHEET'!Y1994="","",'S.D.PASTE SHEET'!Y1994)</f>
        <v/>
      </c>
      <c s="90" t="str">
        <f>IF('S.D.PASTE SHEET'!Z1994="","",'S.D.PASTE SHEET'!Z1994)</f>
        <v/>
      </c>
      <c s="90" t="str">
        <f>IF('S.D.PASTE SHEET'!AA1994="","",'S.D.PASTE SHEET'!AA1994)</f>
        <v/>
      </c>
      <c s="90" t="str">
        <f>IF('S.D.PASTE SHEET'!AB1994="","",'S.D.PASTE SHEET'!AB1994)</f>
        <v/>
      </c>
      <c s="90" t="str">
        <f>IF('S.D.PASTE SHEET'!AC1994="","",'S.D.PASTE SHEET'!AC1994)</f>
        <v/>
      </c>
      <c s="90" t="str">
        <f>IF('S.D.PASTE SHEET'!AD1994="","",'S.D.PASTE SHEET'!AD1994)</f>
        <v/>
      </c>
      <c s="34"/>
      <c s="32" t="str">
        <f>IF(AK1994="","",IF(AK1994&gt;0,COUNT($AG$2:AG1994),""))</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4" s="32" t="str">
        <f>IF(BC1994="","",IF(BC1994&gt;0,COUNT($AY$2:AY1994),""))</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5" spans="1:66" ht="15.75" customHeight="1">
      <c r="A1995" s="90" t="str">
        <f>IF('S.D.PASTE SHEET'!A1995="","",'S.D.PASTE SHEET'!A1995)</f>
        <v/>
      </c>
      <c s="90" t="str">
        <f>IF('S.D.PASTE SHEET'!B1995="","",'S.D.PASTE SHEET'!B1995)</f>
        <v/>
      </c>
      <c s="90" t="str">
        <f>IF('S.D.PASTE SHEET'!C1995="","",'S.D.PASTE SHEET'!C1995)</f>
        <v/>
      </c>
      <c s="91" t="str">
        <f>IF('S.D.PASTE SHEET'!D1995="","",'S.D.PASTE SHEET'!D1995)</f>
        <v/>
      </c>
      <c s="90" t="str">
        <f>IF('S.D.PASTE SHEET'!E1995="","",UPPER('S.D.PASTE SHEET'!E1995))</f>
        <v/>
      </c>
      <c s="90" t="str">
        <f>IF('S.D.PASTE SHEET'!F1995="","",'S.D.PASTE SHEET'!F1995)</f>
        <v/>
      </c>
      <c s="90" t="str">
        <f>IF('S.D.PASTE SHEET'!G1995="","",UPPER('S.D.PASTE SHEET'!G1995))</f>
        <v/>
      </c>
      <c s="90" t="str">
        <f>IF('S.D.PASTE SHEET'!H1995="","",UPPER('S.D.PASTE SHEET'!H1995))</f>
        <v/>
      </c>
      <c s="90" t="str">
        <f>IF('S.D.PASTE SHEET'!I1995="","",'S.D.PASTE SHEET'!I1995)</f>
        <v/>
      </c>
      <c s="91" t="str">
        <f>IF('S.D.PASTE SHEET'!J1995="","",'S.D.PASTE SHEET'!J1995)</f>
        <v/>
      </c>
      <c s="90" t="str">
        <f>IF('S.D.PASTE SHEET'!K1995="","",'S.D.PASTE SHEET'!K1995)</f>
        <v/>
      </c>
      <c s="90" t="str">
        <f>IF('S.D.PASTE SHEET'!L1995="","",'S.D.PASTE SHEET'!L1995)</f>
        <v/>
      </c>
      <c s="90" t="str">
        <f>IF('S.D.PASTE SHEET'!M1995="","",'S.D.PASTE SHEET'!M1995)</f>
        <v/>
      </c>
      <c s="90" t="str">
        <f>IF('S.D.PASTE SHEET'!N1995="","",'S.D.PASTE SHEET'!N1995)</f>
        <v/>
      </c>
      <c s="90" t="str">
        <f>IF('S.D.PASTE SHEET'!O1995="","",'S.D.PASTE SHEET'!O1995)</f>
        <v/>
      </c>
      <c s="90" t="str">
        <f>IF('S.D.PASTE SHEET'!P1995="","",'S.D.PASTE SHEET'!P1995)</f>
        <v/>
      </c>
      <c s="90" t="str">
        <f>IF('S.D.PASTE SHEET'!Q1995="","",'S.D.PASTE SHEET'!Q1995)</f>
        <v/>
      </c>
      <c s="90" t="str">
        <f>IF('S.D.PASTE SHEET'!R1995="","",'S.D.PASTE SHEET'!R1995)</f>
        <v/>
      </c>
      <c s="90" t="str">
        <f>IF('S.D.PASTE SHEET'!S1995="","",'S.D.PASTE SHEET'!S1995)</f>
        <v/>
      </c>
      <c s="90" t="str">
        <f>IF('S.D.PASTE SHEET'!T1995="","",'S.D.PASTE SHEET'!T1995)</f>
        <v/>
      </c>
      <c s="90" t="str">
        <f>IF('S.D.PASTE SHEET'!U1995="","",'S.D.PASTE SHEET'!U1995)</f>
        <v/>
      </c>
      <c s="90" t="str">
        <f>IF('S.D.PASTE SHEET'!V1995="","",'S.D.PASTE SHEET'!V1995)</f>
        <v/>
      </c>
      <c s="90" t="str">
        <f>IF('S.D.PASTE SHEET'!W1995="","",'S.D.PASTE SHEET'!W1995)</f>
        <v/>
      </c>
      <c s="90" t="str">
        <f>IF('S.D.PASTE SHEET'!X1995="","",'S.D.PASTE SHEET'!X1995)</f>
        <v/>
      </c>
      <c s="90" t="str">
        <f>IF('S.D.PASTE SHEET'!Y1995="","",'S.D.PASTE SHEET'!Y1995)</f>
        <v/>
      </c>
      <c s="90" t="str">
        <f>IF('S.D.PASTE SHEET'!Z1995="","",'S.D.PASTE SHEET'!Z1995)</f>
        <v/>
      </c>
      <c s="90" t="str">
        <f>IF('S.D.PASTE SHEET'!AA1995="","",'S.D.PASTE SHEET'!AA1995)</f>
        <v/>
      </c>
      <c s="90" t="str">
        <f>IF('S.D.PASTE SHEET'!AB1995="","",'S.D.PASTE SHEET'!AB1995)</f>
        <v/>
      </c>
      <c s="90" t="str">
        <f>IF('S.D.PASTE SHEET'!AC1995="","",'S.D.PASTE SHEET'!AC1995)</f>
        <v/>
      </c>
      <c s="90" t="str">
        <f>IF('S.D.PASTE SHEET'!AD1995="","",'S.D.PASTE SHEET'!AD1995)</f>
        <v/>
      </c>
      <c s="34"/>
      <c s="32" t="str">
        <f>IF(AK1995="","",IF(AK1995&gt;0,COUNT($AG$2:AG1995),""))</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5" s="32" t="str">
        <f>IF(BC1995="","",IF(BC1995&gt;0,COUNT($AY$2:AY1995),""))</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6" spans="1:66" ht="15.75" customHeight="1">
      <c r="A1996" s="90" t="str">
        <f>IF('S.D.PASTE SHEET'!A1996="","",'S.D.PASTE SHEET'!A1996)</f>
        <v/>
      </c>
      <c s="90" t="str">
        <f>IF('S.D.PASTE SHEET'!B1996="","",'S.D.PASTE SHEET'!B1996)</f>
        <v/>
      </c>
      <c s="90" t="str">
        <f>IF('S.D.PASTE SHEET'!C1996="","",'S.D.PASTE SHEET'!C1996)</f>
        <v/>
      </c>
      <c s="91" t="str">
        <f>IF('S.D.PASTE SHEET'!D1996="","",'S.D.PASTE SHEET'!D1996)</f>
        <v/>
      </c>
      <c s="90" t="str">
        <f>IF('S.D.PASTE SHEET'!E1996="","",UPPER('S.D.PASTE SHEET'!E1996))</f>
        <v/>
      </c>
      <c s="90" t="str">
        <f>IF('S.D.PASTE SHEET'!F1996="","",'S.D.PASTE SHEET'!F1996)</f>
        <v/>
      </c>
      <c s="90" t="str">
        <f>IF('S.D.PASTE SHEET'!G1996="","",UPPER('S.D.PASTE SHEET'!G1996))</f>
        <v/>
      </c>
      <c s="90" t="str">
        <f>IF('S.D.PASTE SHEET'!H1996="","",UPPER('S.D.PASTE SHEET'!H1996))</f>
        <v/>
      </c>
      <c s="90" t="str">
        <f>IF('S.D.PASTE SHEET'!I1996="","",'S.D.PASTE SHEET'!I1996)</f>
        <v/>
      </c>
      <c s="91" t="str">
        <f>IF('S.D.PASTE SHEET'!J1996="","",'S.D.PASTE SHEET'!J1996)</f>
        <v/>
      </c>
      <c s="90" t="str">
        <f>IF('S.D.PASTE SHEET'!K1996="","",'S.D.PASTE SHEET'!K1996)</f>
        <v/>
      </c>
      <c s="90" t="str">
        <f>IF('S.D.PASTE SHEET'!L1996="","",'S.D.PASTE SHEET'!L1996)</f>
        <v/>
      </c>
      <c s="90" t="str">
        <f>IF('S.D.PASTE SHEET'!M1996="","",'S.D.PASTE SHEET'!M1996)</f>
        <v/>
      </c>
      <c s="90" t="str">
        <f>IF('S.D.PASTE SHEET'!N1996="","",'S.D.PASTE SHEET'!N1996)</f>
        <v/>
      </c>
      <c s="90" t="str">
        <f>IF('S.D.PASTE SHEET'!O1996="","",'S.D.PASTE SHEET'!O1996)</f>
        <v/>
      </c>
      <c s="90" t="str">
        <f>IF('S.D.PASTE SHEET'!P1996="","",'S.D.PASTE SHEET'!P1996)</f>
        <v/>
      </c>
      <c s="90" t="str">
        <f>IF('S.D.PASTE SHEET'!Q1996="","",'S.D.PASTE SHEET'!Q1996)</f>
        <v/>
      </c>
      <c s="90" t="str">
        <f>IF('S.D.PASTE SHEET'!R1996="","",'S.D.PASTE SHEET'!R1996)</f>
        <v/>
      </c>
      <c s="90" t="str">
        <f>IF('S.D.PASTE SHEET'!S1996="","",'S.D.PASTE SHEET'!S1996)</f>
        <v/>
      </c>
      <c s="90" t="str">
        <f>IF('S.D.PASTE SHEET'!T1996="","",'S.D.PASTE SHEET'!T1996)</f>
        <v/>
      </c>
      <c s="90" t="str">
        <f>IF('S.D.PASTE SHEET'!U1996="","",'S.D.PASTE SHEET'!U1996)</f>
        <v/>
      </c>
      <c s="90" t="str">
        <f>IF('S.D.PASTE SHEET'!V1996="","",'S.D.PASTE SHEET'!V1996)</f>
        <v/>
      </c>
      <c s="90" t="str">
        <f>IF('S.D.PASTE SHEET'!W1996="","",'S.D.PASTE SHEET'!W1996)</f>
        <v/>
      </c>
      <c s="90" t="str">
        <f>IF('S.D.PASTE SHEET'!X1996="","",'S.D.PASTE SHEET'!X1996)</f>
        <v/>
      </c>
      <c s="90" t="str">
        <f>IF('S.D.PASTE SHEET'!Y1996="","",'S.D.PASTE SHEET'!Y1996)</f>
        <v/>
      </c>
      <c s="90" t="str">
        <f>IF('S.D.PASTE SHEET'!Z1996="","",'S.D.PASTE SHEET'!Z1996)</f>
        <v/>
      </c>
      <c s="90" t="str">
        <f>IF('S.D.PASTE SHEET'!AA1996="","",'S.D.PASTE SHEET'!AA1996)</f>
        <v/>
      </c>
      <c s="90" t="str">
        <f>IF('S.D.PASTE SHEET'!AB1996="","",'S.D.PASTE SHEET'!AB1996)</f>
        <v/>
      </c>
      <c s="90" t="str">
        <f>IF('S.D.PASTE SHEET'!AC1996="","",'S.D.PASTE SHEET'!AC1996)</f>
        <v/>
      </c>
      <c s="90" t="str">
        <f>IF('S.D.PASTE SHEET'!AD1996="","",'S.D.PASTE SHEET'!AD1996)</f>
        <v/>
      </c>
      <c s="34"/>
      <c s="32" t="str">
        <f>IF(AK1996="","",IF(AK1996&gt;0,COUNT($AG$2:AG1996),""))</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6" s="32" t="str">
        <f>IF(BC1996="","",IF(BC1996&gt;0,COUNT($AY$2:AY1996),""))</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7" spans="1:66" ht="15.75" customHeight="1">
      <c r="A1997" s="90" t="str">
        <f>IF('S.D.PASTE SHEET'!A1997="","",'S.D.PASTE SHEET'!A1997)</f>
        <v/>
      </c>
      <c s="90" t="str">
        <f>IF('S.D.PASTE SHEET'!B1997="","",'S.D.PASTE SHEET'!B1997)</f>
        <v/>
      </c>
      <c s="90" t="str">
        <f>IF('S.D.PASTE SHEET'!C1997="","",'S.D.PASTE SHEET'!C1997)</f>
        <v/>
      </c>
      <c s="91" t="str">
        <f>IF('S.D.PASTE SHEET'!D1997="","",'S.D.PASTE SHEET'!D1997)</f>
        <v/>
      </c>
      <c s="90" t="str">
        <f>IF('S.D.PASTE SHEET'!E1997="","",UPPER('S.D.PASTE SHEET'!E1997))</f>
        <v/>
      </c>
      <c s="90" t="str">
        <f>IF('S.D.PASTE SHEET'!F1997="","",'S.D.PASTE SHEET'!F1997)</f>
        <v/>
      </c>
      <c s="90" t="str">
        <f>IF('S.D.PASTE SHEET'!G1997="","",UPPER('S.D.PASTE SHEET'!G1997))</f>
        <v/>
      </c>
      <c s="90" t="str">
        <f>IF('S.D.PASTE SHEET'!H1997="","",UPPER('S.D.PASTE SHEET'!H1997))</f>
        <v/>
      </c>
      <c s="90" t="str">
        <f>IF('S.D.PASTE SHEET'!I1997="","",'S.D.PASTE SHEET'!I1997)</f>
        <v/>
      </c>
      <c s="91" t="str">
        <f>IF('S.D.PASTE SHEET'!J1997="","",'S.D.PASTE SHEET'!J1997)</f>
        <v/>
      </c>
      <c s="90" t="str">
        <f>IF('S.D.PASTE SHEET'!K1997="","",'S.D.PASTE SHEET'!K1997)</f>
        <v/>
      </c>
      <c s="90" t="str">
        <f>IF('S.D.PASTE SHEET'!L1997="","",'S.D.PASTE SHEET'!L1997)</f>
        <v/>
      </c>
      <c s="90" t="str">
        <f>IF('S.D.PASTE SHEET'!M1997="","",'S.D.PASTE SHEET'!M1997)</f>
        <v/>
      </c>
      <c s="90" t="str">
        <f>IF('S.D.PASTE SHEET'!N1997="","",'S.D.PASTE SHEET'!N1997)</f>
        <v/>
      </c>
      <c s="90" t="str">
        <f>IF('S.D.PASTE SHEET'!O1997="","",'S.D.PASTE SHEET'!O1997)</f>
        <v/>
      </c>
      <c s="90" t="str">
        <f>IF('S.D.PASTE SHEET'!P1997="","",'S.D.PASTE SHEET'!P1997)</f>
        <v/>
      </c>
      <c s="90" t="str">
        <f>IF('S.D.PASTE SHEET'!Q1997="","",'S.D.PASTE SHEET'!Q1997)</f>
        <v/>
      </c>
      <c s="90" t="str">
        <f>IF('S.D.PASTE SHEET'!R1997="","",'S.D.PASTE SHEET'!R1997)</f>
        <v/>
      </c>
      <c s="90" t="str">
        <f>IF('S.D.PASTE SHEET'!S1997="","",'S.D.PASTE SHEET'!S1997)</f>
        <v/>
      </c>
      <c s="90" t="str">
        <f>IF('S.D.PASTE SHEET'!T1997="","",'S.D.PASTE SHEET'!T1997)</f>
        <v/>
      </c>
      <c s="90" t="str">
        <f>IF('S.D.PASTE SHEET'!U1997="","",'S.D.PASTE SHEET'!U1997)</f>
        <v/>
      </c>
      <c s="90" t="str">
        <f>IF('S.D.PASTE SHEET'!V1997="","",'S.D.PASTE SHEET'!V1997)</f>
        <v/>
      </c>
      <c s="90" t="str">
        <f>IF('S.D.PASTE SHEET'!W1997="","",'S.D.PASTE SHEET'!W1997)</f>
        <v/>
      </c>
      <c s="90" t="str">
        <f>IF('S.D.PASTE SHEET'!X1997="","",'S.D.PASTE SHEET'!X1997)</f>
        <v/>
      </c>
      <c s="90" t="str">
        <f>IF('S.D.PASTE SHEET'!Y1997="","",'S.D.PASTE SHEET'!Y1997)</f>
        <v/>
      </c>
      <c s="90" t="str">
        <f>IF('S.D.PASTE SHEET'!Z1997="","",'S.D.PASTE SHEET'!Z1997)</f>
        <v/>
      </c>
      <c s="90" t="str">
        <f>IF('S.D.PASTE SHEET'!AA1997="","",'S.D.PASTE SHEET'!AA1997)</f>
        <v/>
      </c>
      <c s="90" t="str">
        <f>IF('S.D.PASTE SHEET'!AB1997="","",'S.D.PASTE SHEET'!AB1997)</f>
        <v/>
      </c>
      <c s="90" t="str">
        <f>IF('S.D.PASTE SHEET'!AC1997="","",'S.D.PASTE SHEET'!AC1997)</f>
        <v/>
      </c>
      <c s="90" t="str">
        <f>IF('S.D.PASTE SHEET'!AD1997="","",'S.D.PASTE SHEET'!AD1997)</f>
        <v/>
      </c>
      <c s="34"/>
      <c s="32" t="str">
        <f>IF(AK1997="","",IF(AK1997&gt;0,COUNT($AG$2:AG1997),""))</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7" s="32" t="str">
        <f>IF(BC1997="","",IF(BC1997&gt;0,COUNT($AY$2:AY1997),""))</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8" spans="1:66" ht="15.75" customHeight="1">
      <c r="A1998" s="90" t="str">
        <f>IF('S.D.PASTE SHEET'!A1998="","",'S.D.PASTE SHEET'!A1998)</f>
        <v/>
      </c>
      <c s="90" t="str">
        <f>IF('S.D.PASTE SHEET'!B1998="","",'S.D.PASTE SHEET'!B1998)</f>
        <v/>
      </c>
      <c s="90" t="str">
        <f>IF('S.D.PASTE SHEET'!C1998="","",'S.D.PASTE SHEET'!C1998)</f>
        <v/>
      </c>
      <c s="91" t="str">
        <f>IF('S.D.PASTE SHEET'!D1998="","",'S.D.PASTE SHEET'!D1998)</f>
        <v/>
      </c>
      <c s="90" t="str">
        <f>IF('S.D.PASTE SHEET'!E1998="","",UPPER('S.D.PASTE SHEET'!E1998))</f>
        <v/>
      </c>
      <c s="90" t="str">
        <f>IF('S.D.PASTE SHEET'!F1998="","",'S.D.PASTE SHEET'!F1998)</f>
        <v/>
      </c>
      <c s="90" t="str">
        <f>IF('S.D.PASTE SHEET'!G1998="","",UPPER('S.D.PASTE SHEET'!G1998))</f>
        <v/>
      </c>
      <c s="90" t="str">
        <f>IF('S.D.PASTE SHEET'!H1998="","",UPPER('S.D.PASTE SHEET'!H1998))</f>
        <v/>
      </c>
      <c s="90" t="str">
        <f>IF('S.D.PASTE SHEET'!I1998="","",'S.D.PASTE SHEET'!I1998)</f>
        <v/>
      </c>
      <c s="91" t="str">
        <f>IF('S.D.PASTE SHEET'!J1998="","",'S.D.PASTE SHEET'!J1998)</f>
        <v/>
      </c>
      <c s="90" t="str">
        <f>IF('S.D.PASTE SHEET'!K1998="","",'S.D.PASTE SHEET'!K1998)</f>
        <v/>
      </c>
      <c s="90" t="str">
        <f>IF('S.D.PASTE SHEET'!L1998="","",'S.D.PASTE SHEET'!L1998)</f>
        <v/>
      </c>
      <c s="90" t="str">
        <f>IF('S.D.PASTE SHEET'!M1998="","",'S.D.PASTE SHEET'!M1998)</f>
        <v/>
      </c>
      <c s="90" t="str">
        <f>IF('S.D.PASTE SHEET'!N1998="","",'S.D.PASTE SHEET'!N1998)</f>
        <v/>
      </c>
      <c s="90" t="str">
        <f>IF('S.D.PASTE SHEET'!O1998="","",'S.D.PASTE SHEET'!O1998)</f>
        <v/>
      </c>
      <c s="90" t="str">
        <f>IF('S.D.PASTE SHEET'!P1998="","",'S.D.PASTE SHEET'!P1998)</f>
        <v/>
      </c>
      <c s="90" t="str">
        <f>IF('S.D.PASTE SHEET'!Q1998="","",'S.D.PASTE SHEET'!Q1998)</f>
        <v/>
      </c>
      <c s="90" t="str">
        <f>IF('S.D.PASTE SHEET'!R1998="","",'S.D.PASTE SHEET'!R1998)</f>
        <v/>
      </c>
      <c s="90" t="str">
        <f>IF('S.D.PASTE SHEET'!S1998="","",'S.D.PASTE SHEET'!S1998)</f>
        <v/>
      </c>
      <c s="90" t="str">
        <f>IF('S.D.PASTE SHEET'!T1998="","",'S.D.PASTE SHEET'!T1998)</f>
        <v/>
      </c>
      <c s="90" t="str">
        <f>IF('S.D.PASTE SHEET'!U1998="","",'S.D.PASTE SHEET'!U1998)</f>
        <v/>
      </c>
      <c s="90" t="str">
        <f>IF('S.D.PASTE SHEET'!V1998="","",'S.D.PASTE SHEET'!V1998)</f>
        <v/>
      </c>
      <c s="90" t="str">
        <f>IF('S.D.PASTE SHEET'!W1998="","",'S.D.PASTE SHEET'!W1998)</f>
        <v/>
      </c>
      <c s="90" t="str">
        <f>IF('S.D.PASTE SHEET'!X1998="","",'S.D.PASTE SHEET'!X1998)</f>
        <v/>
      </c>
      <c s="90" t="str">
        <f>IF('S.D.PASTE SHEET'!Y1998="","",'S.D.PASTE SHEET'!Y1998)</f>
        <v/>
      </c>
      <c s="90" t="str">
        <f>IF('S.D.PASTE SHEET'!Z1998="","",'S.D.PASTE SHEET'!Z1998)</f>
        <v/>
      </c>
      <c s="90" t="str">
        <f>IF('S.D.PASTE SHEET'!AA1998="","",'S.D.PASTE SHEET'!AA1998)</f>
        <v/>
      </c>
      <c s="90" t="str">
        <f>IF('S.D.PASTE SHEET'!AB1998="","",'S.D.PASTE SHEET'!AB1998)</f>
        <v/>
      </c>
      <c s="90" t="str">
        <f>IF('S.D.PASTE SHEET'!AC1998="","",'S.D.PASTE SHEET'!AC1998)</f>
        <v/>
      </c>
      <c s="90" t="str">
        <f>IF('S.D.PASTE SHEET'!AD1998="","",'S.D.PASTE SHEET'!AD1998)</f>
        <v/>
      </c>
      <c s="34"/>
      <c s="32" t="str">
        <f>IF(AK1998="","",IF(AK1998&gt;0,COUNT($AG$2:AG1998),""))</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8" s="32" t="str">
        <f>IF(BC1998="","",IF(BC1998&gt;0,COUNT($AY$2:AY1998),""))</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1999" spans="1:66" ht="15.75" customHeight="1">
      <c r="A1999" s="90" t="str">
        <f>IF('S.D.PASTE SHEET'!A1999="","",'S.D.PASTE SHEET'!A1999)</f>
        <v/>
      </c>
      <c s="90" t="str">
        <f>IF('S.D.PASTE SHEET'!B1999="","",'S.D.PASTE SHEET'!B1999)</f>
        <v/>
      </c>
      <c s="90" t="str">
        <f>IF('S.D.PASTE SHEET'!C1999="","",'S.D.PASTE SHEET'!C1999)</f>
        <v/>
      </c>
      <c s="91" t="str">
        <f>IF('S.D.PASTE SHEET'!D1999="","",'S.D.PASTE SHEET'!D1999)</f>
        <v/>
      </c>
      <c s="90" t="str">
        <f>IF('S.D.PASTE SHEET'!E1999="","",UPPER('S.D.PASTE SHEET'!E1999))</f>
        <v/>
      </c>
      <c s="90" t="str">
        <f>IF('S.D.PASTE SHEET'!F1999="","",'S.D.PASTE SHEET'!F1999)</f>
        <v/>
      </c>
      <c s="90" t="str">
        <f>IF('S.D.PASTE SHEET'!G1999="","",UPPER('S.D.PASTE SHEET'!G1999))</f>
        <v/>
      </c>
      <c s="90" t="str">
        <f>IF('S.D.PASTE SHEET'!H1999="","",UPPER('S.D.PASTE SHEET'!H1999))</f>
        <v/>
      </c>
      <c s="90" t="str">
        <f>IF('S.D.PASTE SHEET'!I1999="","",'S.D.PASTE SHEET'!I1999)</f>
        <v/>
      </c>
      <c s="91" t="str">
        <f>IF('S.D.PASTE SHEET'!J1999="","",'S.D.PASTE SHEET'!J1999)</f>
        <v/>
      </c>
      <c s="90" t="str">
        <f>IF('S.D.PASTE SHEET'!K1999="","",'S.D.PASTE SHEET'!K1999)</f>
        <v/>
      </c>
      <c s="90" t="str">
        <f>IF('S.D.PASTE SHEET'!L1999="","",'S.D.PASTE SHEET'!L1999)</f>
        <v/>
      </c>
      <c s="90" t="str">
        <f>IF('S.D.PASTE SHEET'!M1999="","",'S.D.PASTE SHEET'!M1999)</f>
        <v/>
      </c>
      <c s="90" t="str">
        <f>IF('S.D.PASTE SHEET'!N1999="","",'S.D.PASTE SHEET'!N1999)</f>
        <v/>
      </c>
      <c s="90" t="str">
        <f>IF('S.D.PASTE SHEET'!O1999="","",'S.D.PASTE SHEET'!O1999)</f>
        <v/>
      </c>
      <c s="90" t="str">
        <f>IF('S.D.PASTE SHEET'!P1999="","",'S.D.PASTE SHEET'!P1999)</f>
        <v/>
      </c>
      <c s="90" t="str">
        <f>IF('S.D.PASTE SHEET'!Q1999="","",'S.D.PASTE SHEET'!Q1999)</f>
        <v/>
      </c>
      <c s="90" t="str">
        <f>IF('S.D.PASTE SHEET'!R1999="","",'S.D.PASTE SHEET'!R1999)</f>
        <v/>
      </c>
      <c s="90" t="str">
        <f>IF('S.D.PASTE SHEET'!S1999="","",'S.D.PASTE SHEET'!S1999)</f>
        <v/>
      </c>
      <c s="90" t="str">
        <f>IF('S.D.PASTE SHEET'!T1999="","",'S.D.PASTE SHEET'!T1999)</f>
        <v/>
      </c>
      <c s="90" t="str">
        <f>IF('S.D.PASTE SHEET'!U1999="","",'S.D.PASTE SHEET'!U1999)</f>
        <v/>
      </c>
      <c s="90" t="str">
        <f>IF('S.D.PASTE SHEET'!V1999="","",'S.D.PASTE SHEET'!V1999)</f>
        <v/>
      </c>
      <c s="90" t="str">
        <f>IF('S.D.PASTE SHEET'!W1999="","",'S.D.PASTE SHEET'!W1999)</f>
        <v/>
      </c>
      <c s="90" t="str">
        <f>IF('S.D.PASTE SHEET'!X1999="","",'S.D.PASTE SHEET'!X1999)</f>
        <v/>
      </c>
      <c s="90" t="str">
        <f>IF('S.D.PASTE SHEET'!Y1999="","",'S.D.PASTE SHEET'!Y1999)</f>
        <v/>
      </c>
      <c s="90" t="str">
        <f>IF('S.D.PASTE SHEET'!Z1999="","",'S.D.PASTE SHEET'!Z1999)</f>
        <v/>
      </c>
      <c s="90" t="str">
        <f>IF('S.D.PASTE SHEET'!AA1999="","",'S.D.PASTE SHEET'!AA1999)</f>
        <v/>
      </c>
      <c s="90" t="str">
        <f>IF('S.D.PASTE SHEET'!AB1999="","",'S.D.PASTE SHEET'!AB1999)</f>
        <v/>
      </c>
      <c s="90" t="str">
        <f>IF('S.D.PASTE SHEET'!AC1999="","",'S.D.PASTE SHEET'!AC1999)</f>
        <v/>
      </c>
      <c s="90" t="str">
        <f>IF('S.D.PASTE SHEET'!AD1999="","",'S.D.PASTE SHEET'!AD1999)</f>
        <v/>
      </c>
      <c s="34"/>
      <c s="32" t="str">
        <f>IF(AK1999="","",IF(AK1999&gt;0,COUNT($AG$2:AG1999),""))</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1999" s="32" t="str">
        <f>IF(BC1999="","",IF(BC1999&gt;0,COUNT($AY$2:AY1999),""))</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2000" spans="1:66" ht="15.75" customHeight="1">
      <c r="A2000" s="90" t="str">
        <f>IF('S.D.PASTE SHEET'!A2000="","",'S.D.PASTE SHEET'!A2000)</f>
        <v/>
      </c>
      <c s="90" t="str">
        <f>IF('S.D.PASTE SHEET'!B2000="","",'S.D.PASTE SHEET'!B2000)</f>
        <v/>
      </c>
      <c s="90" t="str">
        <f>IF('S.D.PASTE SHEET'!C2000="","",'S.D.PASTE SHEET'!C2000)</f>
        <v/>
      </c>
      <c s="91" t="str">
        <f>IF('S.D.PASTE SHEET'!D2000="","",'S.D.PASTE SHEET'!D2000)</f>
        <v/>
      </c>
      <c s="90" t="str">
        <f>IF('S.D.PASTE SHEET'!E2000="","",UPPER('S.D.PASTE SHEET'!E2000))</f>
        <v/>
      </c>
      <c s="90" t="str">
        <f>IF('S.D.PASTE SHEET'!F2000="","",'S.D.PASTE SHEET'!F2000)</f>
        <v/>
      </c>
      <c s="90" t="str">
        <f>IF('S.D.PASTE SHEET'!G2000="","",UPPER('S.D.PASTE SHEET'!G2000))</f>
        <v/>
      </c>
      <c s="90" t="str">
        <f>IF('S.D.PASTE SHEET'!H2000="","",UPPER('S.D.PASTE SHEET'!H2000))</f>
        <v/>
      </c>
      <c s="90" t="str">
        <f>IF('S.D.PASTE SHEET'!I2000="","",'S.D.PASTE SHEET'!I2000)</f>
        <v/>
      </c>
      <c s="91" t="str">
        <f>IF('S.D.PASTE SHEET'!J2000="","",'S.D.PASTE SHEET'!J2000)</f>
        <v/>
      </c>
      <c s="90" t="str">
        <f>IF('S.D.PASTE SHEET'!K2000="","",'S.D.PASTE SHEET'!K2000)</f>
        <v/>
      </c>
      <c s="90" t="str">
        <f>IF('S.D.PASTE SHEET'!L2000="","",'S.D.PASTE SHEET'!L2000)</f>
        <v/>
      </c>
      <c s="90" t="str">
        <f>IF('S.D.PASTE SHEET'!M2000="","",'S.D.PASTE SHEET'!M2000)</f>
        <v/>
      </c>
      <c s="90" t="str">
        <f>IF('S.D.PASTE SHEET'!N2000="","",'S.D.PASTE SHEET'!N2000)</f>
        <v/>
      </c>
      <c s="90" t="str">
        <f>IF('S.D.PASTE SHEET'!O2000="","",'S.D.PASTE SHEET'!O2000)</f>
        <v/>
      </c>
      <c s="90" t="str">
        <f>IF('S.D.PASTE SHEET'!P2000="","",'S.D.PASTE SHEET'!P2000)</f>
        <v/>
      </c>
      <c s="90" t="str">
        <f>IF('S.D.PASTE SHEET'!Q2000="","",'S.D.PASTE SHEET'!Q2000)</f>
        <v/>
      </c>
      <c s="90" t="str">
        <f>IF('S.D.PASTE SHEET'!R2000="","",'S.D.PASTE SHEET'!R2000)</f>
        <v/>
      </c>
      <c s="90" t="str">
        <f>IF('S.D.PASTE SHEET'!S2000="","",'S.D.PASTE SHEET'!S2000)</f>
        <v/>
      </c>
      <c s="90" t="str">
        <f>IF('S.D.PASTE SHEET'!T2000="","",'S.D.PASTE SHEET'!T2000)</f>
        <v/>
      </c>
      <c s="90" t="str">
        <f>IF('S.D.PASTE SHEET'!U2000="","",'S.D.PASTE SHEET'!U2000)</f>
        <v/>
      </c>
      <c s="90" t="str">
        <f>IF('S.D.PASTE SHEET'!V2000="","",'S.D.PASTE SHEET'!V2000)</f>
        <v/>
      </c>
      <c s="90" t="str">
        <f>IF('S.D.PASTE SHEET'!W2000="","",'S.D.PASTE SHEET'!W2000)</f>
        <v/>
      </c>
      <c s="90" t="str">
        <f>IF('S.D.PASTE SHEET'!X2000="","",'S.D.PASTE SHEET'!X2000)</f>
        <v/>
      </c>
      <c s="90" t="str">
        <f>IF('S.D.PASTE SHEET'!Y2000="","",'S.D.PASTE SHEET'!Y2000)</f>
        <v/>
      </c>
      <c s="90" t="str">
        <f>IF('S.D.PASTE SHEET'!Z2000="","",'S.D.PASTE SHEET'!Z2000)</f>
        <v/>
      </c>
      <c s="90" t="str">
        <f>IF('S.D.PASTE SHEET'!AA2000="","",'S.D.PASTE SHEET'!AA2000)</f>
        <v/>
      </c>
      <c s="90" t="str">
        <f>IF('S.D.PASTE SHEET'!AB2000="","",'S.D.PASTE SHEET'!AB2000)</f>
        <v/>
      </c>
      <c s="90" t="str">
        <f>IF('S.D.PASTE SHEET'!AC2000="","",'S.D.PASTE SHEET'!AC2000)</f>
        <v/>
      </c>
      <c s="90" t="str">
        <f>IF('S.D.PASTE SHEET'!AD2000="","",'S.D.PASTE SHEET'!AD2000)</f>
        <v/>
      </c>
      <c s="34"/>
      <c s="32" t="str">
        <f>IF(AK2000="","",IF(AK2000&gt;0,COUNT($AG$2:AG2000),""))</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 t="shared" si="280"/>
        <v/>
      </c>
      <c r="AX2000" s="32" t="str">
        <f>IF(BC2000="","",IF(BC2000&gt;0,COUNT($AY$2:AY2000),""))</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2001" spans="1:66" ht="15.75" customHeight="1">
      <c r="A2001" s="90" t="str">
        <f>IF('S.D.PASTE SHEET'!A2001="","",'S.D.PASTE SHEET'!A2001)</f>
        <v/>
      </c>
      <c s="90" t="str">
        <f>IF('S.D.PASTE SHEET'!B2001="","",'S.D.PASTE SHEET'!B2001)</f>
        <v/>
      </c>
      <c s="90" t="str">
        <f>IF('S.D.PASTE SHEET'!C2001="","",'S.D.PASTE SHEET'!C2001)</f>
        <v/>
      </c>
      <c s="91" t="str">
        <f>IF('S.D.PASTE SHEET'!D2001="","",'S.D.PASTE SHEET'!D2001)</f>
        <v/>
      </c>
      <c s="90" t="str">
        <f>IF('S.D.PASTE SHEET'!E2001="","",UPPER('S.D.PASTE SHEET'!E2001))</f>
        <v/>
      </c>
      <c s="90" t="str">
        <f>IF('S.D.PASTE SHEET'!F2001="","",'S.D.PASTE SHEET'!F2001)</f>
        <v/>
      </c>
      <c s="90" t="str">
        <f>IF('S.D.PASTE SHEET'!G2001="","",UPPER('S.D.PASTE SHEET'!G2001))</f>
        <v/>
      </c>
      <c s="90" t="str">
        <f>IF('S.D.PASTE SHEET'!H2001="","",UPPER('S.D.PASTE SHEET'!H2001))</f>
        <v/>
      </c>
      <c s="90" t="str">
        <f>IF('S.D.PASTE SHEET'!I2001="","",'S.D.PASTE SHEET'!I2001)</f>
        <v/>
      </c>
      <c s="91" t="str">
        <f>IF('S.D.PASTE SHEET'!J2001="","",'S.D.PASTE SHEET'!J2001)</f>
        <v/>
      </c>
      <c s="90" t="str">
        <f>IF('S.D.PASTE SHEET'!K2001="","",'S.D.PASTE SHEET'!K2001)</f>
        <v/>
      </c>
      <c s="90" t="str">
        <f>IF('S.D.PASTE SHEET'!L2001="","",'S.D.PASTE SHEET'!L2001)</f>
        <v/>
      </c>
      <c s="90" t="str">
        <f>IF('S.D.PASTE SHEET'!M2001="","",'S.D.PASTE SHEET'!M2001)</f>
        <v/>
      </c>
      <c s="90" t="str">
        <f>IF('S.D.PASTE SHEET'!N2001="","",'S.D.PASTE SHEET'!N2001)</f>
        <v/>
      </c>
      <c s="90" t="str">
        <f>IF('S.D.PASTE SHEET'!O2001="","",'S.D.PASTE SHEET'!O2001)</f>
        <v/>
      </c>
      <c s="90" t="str">
        <f>IF('S.D.PASTE SHEET'!P2001="","",'S.D.PASTE SHEET'!P2001)</f>
        <v/>
      </c>
      <c s="90" t="str">
        <f>IF('S.D.PASTE SHEET'!Q2001="","",'S.D.PASTE SHEET'!Q2001)</f>
        <v/>
      </c>
      <c s="90" t="str">
        <f>IF('S.D.PASTE SHEET'!R2001="","",'S.D.PASTE SHEET'!R2001)</f>
        <v/>
      </c>
      <c s="90" t="str">
        <f>IF('S.D.PASTE SHEET'!S2001="","",'S.D.PASTE SHEET'!S2001)</f>
        <v/>
      </c>
      <c s="90" t="str">
        <f>IF('S.D.PASTE SHEET'!T2001="","",'S.D.PASTE SHEET'!T2001)</f>
        <v/>
      </c>
      <c s="90" t="str">
        <f>IF('S.D.PASTE SHEET'!U2001="","",'S.D.PASTE SHEET'!U2001)</f>
        <v/>
      </c>
      <c s="90" t="str">
        <f>IF('S.D.PASTE SHEET'!V2001="","",'S.D.PASTE SHEET'!V2001)</f>
        <v/>
      </c>
      <c s="90" t="str">
        <f>IF('S.D.PASTE SHEET'!W2001="","",'S.D.PASTE SHEET'!W2001)</f>
        <v/>
      </c>
      <c s="90" t="str">
        <f>IF('S.D.PASTE SHEET'!X2001="","",'S.D.PASTE SHEET'!X2001)</f>
        <v/>
      </c>
      <c s="90" t="str">
        <f>IF('S.D.PASTE SHEET'!Y2001="","",'S.D.PASTE SHEET'!Y2001)</f>
        <v/>
      </c>
      <c s="90" t="str">
        <f>IF('S.D.PASTE SHEET'!Z2001="","",'S.D.PASTE SHEET'!Z2001)</f>
        <v/>
      </c>
      <c s="90" t="str">
        <f>IF('S.D.PASTE SHEET'!AA2001="","",'S.D.PASTE SHEET'!AA2001)</f>
        <v/>
      </c>
      <c s="90" t="str">
        <f>IF('S.D.PASTE SHEET'!AB2001="","",'S.D.PASTE SHEET'!AB2001)</f>
        <v/>
      </c>
      <c s="90" t="str">
        <f>IF('S.D.PASTE SHEET'!AC2001="","",'S.D.PASTE SHEET'!AC2001)</f>
        <v/>
      </c>
      <c s="90" t="str">
        <f>IF('S.D.PASTE SHEET'!AD2001="","",'S.D.PASTE SHEET'!AD2001)</f>
        <v/>
      </c>
      <c s="34"/>
      <c s="32" t="str">
        <f>IF(AK2001="","",IF(AK2001&gt;0,COUNT($AG$2:AG2001),""))</f>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37" t="str">
        <f t="shared" si="280"/>
        <v/>
      </c>
      <c s="10" t="str">
        <f t="shared" si="280"/>
        <v/>
      </c>
      <c s="10" t="str">
        <f t="shared" si="280"/>
        <v/>
      </c>
      <c s="10" t="str">
        <f t="shared" si="280"/>
        <v/>
      </c>
      <c s="10" t="str">
        <f t="shared" si="280"/>
        <v/>
      </c>
      <c s="10" t="str">
        <f t="shared" si="280"/>
        <v/>
      </c>
      <c s="10" t="str">
        <f>IF(AND($AJ$1=5,$A2001=5),P2001,"")</f>
        <v/>
      </c>
      <c r="AX2001" s="32" t="str">
        <f>IF(BC2001="","",IF(BC2001&gt;0,COUNT($AY$2:AY2001),""))</f>
        <v/>
      </c>
      <c s="10" t="str">
        <f t="shared" si="281"/>
        <v/>
      </c>
      <c s="10" t="str">
        <f t="shared" si="282"/>
        <v/>
      </c>
      <c s="10" t="str">
        <f t="shared" si="282"/>
        <v/>
      </c>
      <c s="39" t="str">
        <f t="shared" si="282"/>
        <v/>
      </c>
      <c s="10" t="str">
        <f t="shared" si="282"/>
        <v/>
      </c>
      <c s="10" t="str">
        <f t="shared" si="282"/>
        <v/>
      </c>
      <c s="10" t="str">
        <f t="shared" si="282"/>
        <v/>
      </c>
      <c s="10" t="str">
        <f t="shared" si="282"/>
        <v/>
      </c>
      <c s="10" t="str">
        <f t="shared" si="282"/>
        <v/>
      </c>
      <c s="39" t="str">
        <f t="shared" si="282"/>
        <v/>
      </c>
      <c s="10" t="str">
        <f t="shared" si="282"/>
        <v/>
      </c>
      <c s="10" t="str">
        <f t="shared" si="282"/>
        <v/>
      </c>
      <c s="10" t="str">
        <f t="shared" si="282"/>
        <v/>
      </c>
      <c s="10" t="str">
        <f t="shared" si="282"/>
        <v/>
      </c>
      <c s="10" t="str">
        <f t="shared" si="282"/>
        <v/>
      </c>
      <c s="10" t="str">
        <f t="shared" si="282"/>
        <v/>
      </c>
    </row>
    <row r="2002" spans="1:66" ht="15.75" customHeight="1">
      <c r="A2002" s="90" t="str">
        <f>IF('S.D.PASTE SHEET'!A2002="","",'S.D.PASTE SHEET'!A2002)</f>
        <v/>
      </c>
      <c s="90" t="str">
        <f>IF('S.D.PASTE SHEET'!B2002="","",'S.D.PASTE SHEET'!B2002)</f>
        <v/>
      </c>
      <c s="90" t="str">
        <f>IF('S.D.PASTE SHEET'!C2002="","",'S.D.PASTE SHEET'!C2002)</f>
        <v/>
      </c>
      <c s="91" t="str">
        <f>IF('S.D.PASTE SHEET'!D2002="","",'S.D.PASTE SHEET'!D2002)</f>
        <v/>
      </c>
      <c s="90" t="str">
        <f>IF('S.D.PASTE SHEET'!E2002="","",UPPER('S.D.PASTE SHEET'!E2002))</f>
        <v/>
      </c>
      <c s="90" t="str">
        <f>IF('S.D.PASTE SHEET'!F2002="","",'S.D.PASTE SHEET'!F2002)</f>
        <v/>
      </c>
      <c s="90" t="str">
        <f>IF('S.D.PASTE SHEET'!G2002="","",UPPER('S.D.PASTE SHEET'!G2002))</f>
        <v/>
      </c>
      <c s="90" t="str">
        <f>IF('S.D.PASTE SHEET'!H2002="","",UPPER('S.D.PASTE SHEET'!H2002))</f>
        <v/>
      </c>
      <c s="90" t="str">
        <f>IF('S.D.PASTE SHEET'!I2002="","",'S.D.PASTE SHEET'!I2002)</f>
        <v/>
      </c>
      <c s="91" t="str">
        <f>IF('S.D.PASTE SHEET'!J2002="","",'S.D.PASTE SHEET'!J2002)</f>
        <v/>
      </c>
      <c s="90" t="str">
        <f>IF('S.D.PASTE SHEET'!K2002="","",'S.D.PASTE SHEET'!K2002)</f>
        <v/>
      </c>
      <c s="90" t="str">
        <f>IF('S.D.PASTE SHEET'!L2002="","",'S.D.PASTE SHEET'!L2002)</f>
        <v/>
      </c>
      <c s="90" t="str">
        <f>IF('S.D.PASTE SHEET'!M2002="","",'S.D.PASTE SHEET'!M2002)</f>
        <v/>
      </c>
      <c s="90" t="str">
        <f>IF('S.D.PASTE SHEET'!N2002="","",'S.D.PASTE SHEET'!N2002)</f>
        <v/>
      </c>
      <c s="90" t="str">
        <f>IF('S.D.PASTE SHEET'!O2002="","",'S.D.PASTE SHEET'!O2002)</f>
        <v/>
      </c>
      <c s="90" t="str">
        <f>IF('S.D.PASTE SHEET'!P2002="","",'S.D.PASTE SHEET'!P2002)</f>
        <v/>
      </c>
      <c s="90" t="str">
        <f>IF('S.D.PASTE SHEET'!Q2002="","",'S.D.PASTE SHEET'!Q2002)</f>
        <v/>
      </c>
      <c s="90" t="str">
        <f>IF('S.D.PASTE SHEET'!R2002="","",'S.D.PASTE SHEET'!R2002)</f>
        <v/>
      </c>
      <c s="90" t="str">
        <f>IF('S.D.PASTE SHEET'!S2002="","",'S.D.PASTE SHEET'!S2002)</f>
        <v/>
      </c>
      <c s="90" t="str">
        <f>IF('S.D.PASTE SHEET'!T2002="","",'S.D.PASTE SHEET'!T2002)</f>
        <v/>
      </c>
      <c s="90" t="str">
        <f>IF('S.D.PASTE SHEET'!U2002="","",'S.D.PASTE SHEET'!U2002)</f>
        <v/>
      </c>
      <c s="90" t="str">
        <f>IF('S.D.PASTE SHEET'!V2002="","",'S.D.PASTE SHEET'!V2002)</f>
        <v/>
      </c>
      <c s="90" t="str">
        <f>IF('S.D.PASTE SHEET'!W2002="","",'S.D.PASTE SHEET'!W2002)</f>
        <v/>
      </c>
      <c s="90" t="str">
        <f>IF('S.D.PASTE SHEET'!X2002="","",'S.D.PASTE SHEET'!X2002)</f>
        <v/>
      </c>
      <c s="90" t="str">
        <f>IF('S.D.PASTE SHEET'!Y2002="","",'S.D.PASTE SHEET'!Y2002)</f>
        <v/>
      </c>
      <c s="90" t="str">
        <f>IF('S.D.PASTE SHEET'!Z2002="","",'S.D.PASTE SHEET'!Z2002)</f>
        <v/>
      </c>
      <c s="90" t="str">
        <f>IF('S.D.PASTE SHEET'!AA2002="","",'S.D.PASTE SHEET'!AA2002)</f>
        <v/>
      </c>
      <c s="90" t="str">
        <f>IF('S.D.PASTE SHEET'!AB2002="","",'S.D.PASTE SHEET'!AB2002)</f>
        <v/>
      </c>
      <c s="90" t="str">
        <f>IF('S.D.PASTE SHEET'!AC2002="","",'S.D.PASTE SHEET'!AC2002)</f>
        <v/>
      </c>
      <c s="90" t="str">
        <f>IF('S.D.PASTE SHEET'!AD2002="","",'S.D.PASTE SHEET'!AD2002)</f>
        <v/>
      </c>
      <c s="34"/>
      <c s="32" t="str">
        <f>IF(AK2002="","",IF(AK2002&gt;0,COUNT($AG$2:AG2002),""))</f>
        <v/>
      </c>
      <c s="10" t="str">
        <f t="shared" si="283" ref="AG2002:AV2017">IF(AND($AJ$1=5,$A2002=5),A2002,"")</f>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2" s="32" t="str">
        <f>IF(BC2002="","",IF(BC2002&gt;0,COUNT($AY$2:AY2002),""))</f>
        <v/>
      </c>
      <c s="10" t="str">
        <f t="shared" si="281"/>
        <v/>
      </c>
      <c s="10" t="str">
        <f t="shared" si="284" ref="AZ2002:BN2017">IF(AND($BB$1=5,$A2002=5,$BC$1=$B2002),B2002,"")</f>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3" spans="1:66" ht="15.75" customHeight="1">
      <c r="A2003" s="90" t="str">
        <f>IF('S.D.PASTE SHEET'!A2003="","",'S.D.PASTE SHEET'!A2003)</f>
        <v/>
      </c>
      <c s="90" t="str">
        <f>IF('S.D.PASTE SHEET'!B2003="","",'S.D.PASTE SHEET'!B2003)</f>
        <v/>
      </c>
      <c s="90" t="str">
        <f>IF('S.D.PASTE SHEET'!C2003="","",'S.D.PASTE SHEET'!C2003)</f>
        <v/>
      </c>
      <c s="91" t="str">
        <f>IF('S.D.PASTE SHEET'!D2003="","",'S.D.PASTE SHEET'!D2003)</f>
        <v/>
      </c>
      <c s="90" t="str">
        <f>IF('S.D.PASTE SHEET'!E2003="","",UPPER('S.D.PASTE SHEET'!E2003))</f>
        <v/>
      </c>
      <c s="90" t="str">
        <f>IF('S.D.PASTE SHEET'!F2003="","",'S.D.PASTE SHEET'!F2003)</f>
        <v/>
      </c>
      <c s="90" t="str">
        <f>IF('S.D.PASTE SHEET'!G2003="","",UPPER('S.D.PASTE SHEET'!G2003))</f>
        <v/>
      </c>
      <c s="90" t="str">
        <f>IF('S.D.PASTE SHEET'!H2003="","",UPPER('S.D.PASTE SHEET'!H2003))</f>
        <v/>
      </c>
      <c s="90" t="str">
        <f>IF('S.D.PASTE SHEET'!I2003="","",'S.D.PASTE SHEET'!I2003)</f>
        <v/>
      </c>
      <c s="91" t="str">
        <f>IF('S.D.PASTE SHEET'!J2003="","",'S.D.PASTE SHEET'!J2003)</f>
        <v/>
      </c>
      <c s="90" t="str">
        <f>IF('S.D.PASTE SHEET'!K2003="","",'S.D.PASTE SHEET'!K2003)</f>
        <v/>
      </c>
      <c s="90" t="str">
        <f>IF('S.D.PASTE SHEET'!L2003="","",'S.D.PASTE SHEET'!L2003)</f>
        <v/>
      </c>
      <c s="90" t="str">
        <f>IF('S.D.PASTE SHEET'!M2003="","",'S.D.PASTE SHEET'!M2003)</f>
        <v/>
      </c>
      <c s="90" t="str">
        <f>IF('S.D.PASTE SHEET'!N2003="","",'S.D.PASTE SHEET'!N2003)</f>
        <v/>
      </c>
      <c s="90" t="str">
        <f>IF('S.D.PASTE SHEET'!O2003="","",'S.D.PASTE SHEET'!O2003)</f>
        <v/>
      </c>
      <c s="90" t="str">
        <f>IF('S.D.PASTE SHEET'!P2003="","",'S.D.PASTE SHEET'!P2003)</f>
        <v/>
      </c>
      <c s="90" t="str">
        <f>IF('S.D.PASTE SHEET'!Q2003="","",'S.D.PASTE SHEET'!Q2003)</f>
        <v/>
      </c>
      <c s="90" t="str">
        <f>IF('S.D.PASTE SHEET'!R2003="","",'S.D.PASTE SHEET'!R2003)</f>
        <v/>
      </c>
      <c s="90" t="str">
        <f>IF('S.D.PASTE SHEET'!S2003="","",'S.D.PASTE SHEET'!S2003)</f>
        <v/>
      </c>
      <c s="90" t="str">
        <f>IF('S.D.PASTE SHEET'!T2003="","",'S.D.PASTE SHEET'!T2003)</f>
        <v/>
      </c>
      <c s="90" t="str">
        <f>IF('S.D.PASTE SHEET'!U2003="","",'S.D.PASTE SHEET'!U2003)</f>
        <v/>
      </c>
      <c s="90" t="str">
        <f>IF('S.D.PASTE SHEET'!V2003="","",'S.D.PASTE SHEET'!V2003)</f>
        <v/>
      </c>
      <c s="90" t="str">
        <f>IF('S.D.PASTE SHEET'!W2003="","",'S.D.PASTE SHEET'!W2003)</f>
        <v/>
      </c>
      <c s="90" t="str">
        <f>IF('S.D.PASTE SHEET'!X2003="","",'S.D.PASTE SHEET'!X2003)</f>
        <v/>
      </c>
      <c s="90" t="str">
        <f>IF('S.D.PASTE SHEET'!Y2003="","",'S.D.PASTE SHEET'!Y2003)</f>
        <v/>
      </c>
      <c s="90" t="str">
        <f>IF('S.D.PASTE SHEET'!Z2003="","",'S.D.PASTE SHEET'!Z2003)</f>
        <v/>
      </c>
      <c s="90" t="str">
        <f>IF('S.D.PASTE SHEET'!AA2003="","",'S.D.PASTE SHEET'!AA2003)</f>
        <v/>
      </c>
      <c s="90" t="str">
        <f>IF('S.D.PASTE SHEET'!AB2003="","",'S.D.PASTE SHEET'!AB2003)</f>
        <v/>
      </c>
      <c s="90" t="str">
        <f>IF('S.D.PASTE SHEET'!AC2003="","",'S.D.PASTE SHEET'!AC2003)</f>
        <v/>
      </c>
      <c s="90" t="str">
        <f>IF('S.D.PASTE SHEET'!AD2003="","",'S.D.PASTE SHEET'!AD2003)</f>
        <v/>
      </c>
      <c s="34"/>
      <c s="32" t="str">
        <f>IF(AK2003="","",IF(AK2003&gt;0,COUNT($AG$2:AG2003),""))</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3" s="32" t="str">
        <f>IF(BC2003="","",IF(BC2003&gt;0,COUNT($AY$2:AY2003),""))</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4" spans="1:66" ht="15.75" customHeight="1">
      <c r="A2004" s="90" t="str">
        <f>IF('S.D.PASTE SHEET'!A2004="","",'S.D.PASTE SHEET'!A2004)</f>
        <v/>
      </c>
      <c s="90" t="str">
        <f>IF('S.D.PASTE SHEET'!B2004="","",'S.D.PASTE SHEET'!B2004)</f>
        <v/>
      </c>
      <c s="90" t="str">
        <f>IF('S.D.PASTE SHEET'!C2004="","",'S.D.PASTE SHEET'!C2004)</f>
        <v/>
      </c>
      <c s="91" t="str">
        <f>IF('S.D.PASTE SHEET'!D2004="","",'S.D.PASTE SHEET'!D2004)</f>
        <v/>
      </c>
      <c s="90" t="str">
        <f>IF('S.D.PASTE SHEET'!E2004="","",UPPER('S.D.PASTE SHEET'!E2004))</f>
        <v/>
      </c>
      <c s="90" t="str">
        <f>IF('S.D.PASTE SHEET'!F2004="","",'S.D.PASTE SHEET'!F2004)</f>
        <v/>
      </c>
      <c s="90" t="str">
        <f>IF('S.D.PASTE SHEET'!G2004="","",UPPER('S.D.PASTE SHEET'!G2004))</f>
        <v/>
      </c>
      <c s="90" t="str">
        <f>IF('S.D.PASTE SHEET'!H2004="","",UPPER('S.D.PASTE SHEET'!H2004))</f>
        <v/>
      </c>
      <c s="90" t="str">
        <f>IF('S.D.PASTE SHEET'!I2004="","",'S.D.PASTE SHEET'!I2004)</f>
        <v/>
      </c>
      <c s="91" t="str">
        <f>IF('S.D.PASTE SHEET'!J2004="","",'S.D.PASTE SHEET'!J2004)</f>
        <v/>
      </c>
      <c s="90" t="str">
        <f>IF('S.D.PASTE SHEET'!K2004="","",'S.D.PASTE SHEET'!K2004)</f>
        <v/>
      </c>
      <c s="90" t="str">
        <f>IF('S.D.PASTE SHEET'!L2004="","",'S.D.PASTE SHEET'!L2004)</f>
        <v/>
      </c>
      <c s="90" t="str">
        <f>IF('S.D.PASTE SHEET'!M2004="","",'S.D.PASTE SHEET'!M2004)</f>
        <v/>
      </c>
      <c s="90" t="str">
        <f>IF('S.D.PASTE SHEET'!N2004="","",'S.D.PASTE SHEET'!N2004)</f>
        <v/>
      </c>
      <c s="90" t="str">
        <f>IF('S.D.PASTE SHEET'!O2004="","",'S.D.PASTE SHEET'!O2004)</f>
        <v/>
      </c>
      <c s="90" t="str">
        <f>IF('S.D.PASTE SHEET'!P2004="","",'S.D.PASTE SHEET'!P2004)</f>
        <v/>
      </c>
      <c s="90" t="str">
        <f>IF('S.D.PASTE SHEET'!Q2004="","",'S.D.PASTE SHEET'!Q2004)</f>
        <v/>
      </c>
      <c s="90" t="str">
        <f>IF('S.D.PASTE SHEET'!R2004="","",'S.D.PASTE SHEET'!R2004)</f>
        <v/>
      </c>
      <c s="90" t="str">
        <f>IF('S.D.PASTE SHEET'!S2004="","",'S.D.PASTE SHEET'!S2004)</f>
        <v/>
      </c>
      <c s="90" t="str">
        <f>IF('S.D.PASTE SHEET'!T2004="","",'S.D.PASTE SHEET'!T2004)</f>
        <v/>
      </c>
      <c s="90" t="str">
        <f>IF('S.D.PASTE SHEET'!U2004="","",'S.D.PASTE SHEET'!U2004)</f>
        <v/>
      </c>
      <c s="90" t="str">
        <f>IF('S.D.PASTE SHEET'!V2004="","",'S.D.PASTE SHEET'!V2004)</f>
        <v/>
      </c>
      <c s="90" t="str">
        <f>IF('S.D.PASTE SHEET'!W2004="","",'S.D.PASTE SHEET'!W2004)</f>
        <v/>
      </c>
      <c s="90" t="str">
        <f>IF('S.D.PASTE SHEET'!X2004="","",'S.D.PASTE SHEET'!X2004)</f>
        <v/>
      </c>
      <c s="90" t="str">
        <f>IF('S.D.PASTE SHEET'!Y2004="","",'S.D.PASTE SHEET'!Y2004)</f>
        <v/>
      </c>
      <c s="90" t="str">
        <f>IF('S.D.PASTE SHEET'!Z2004="","",'S.D.PASTE SHEET'!Z2004)</f>
        <v/>
      </c>
      <c s="90" t="str">
        <f>IF('S.D.PASTE SHEET'!AA2004="","",'S.D.PASTE SHEET'!AA2004)</f>
        <v/>
      </c>
      <c s="90" t="str">
        <f>IF('S.D.PASTE SHEET'!AB2004="","",'S.D.PASTE SHEET'!AB2004)</f>
        <v/>
      </c>
      <c s="90" t="str">
        <f>IF('S.D.PASTE SHEET'!AC2004="","",'S.D.PASTE SHEET'!AC2004)</f>
        <v/>
      </c>
      <c s="90" t="str">
        <f>IF('S.D.PASTE SHEET'!AD2004="","",'S.D.PASTE SHEET'!AD2004)</f>
        <v/>
      </c>
      <c s="34"/>
      <c s="32" t="str">
        <f>IF(AK2004="","",IF(AK2004&gt;0,COUNT($AG$2:AG2004),""))</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4" s="32" t="str">
        <f>IF(BC2004="","",IF(BC2004&gt;0,COUNT($AY$2:AY2004),""))</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5" spans="1:66" ht="15.75" customHeight="1">
      <c r="A2005" s="90" t="str">
        <f>IF('S.D.PASTE SHEET'!A2005="","",'S.D.PASTE SHEET'!A2005)</f>
        <v/>
      </c>
      <c s="90" t="str">
        <f>IF('S.D.PASTE SHEET'!B2005="","",'S.D.PASTE SHEET'!B2005)</f>
        <v/>
      </c>
      <c s="90" t="str">
        <f>IF('S.D.PASTE SHEET'!C2005="","",'S.D.PASTE SHEET'!C2005)</f>
        <v/>
      </c>
      <c s="91" t="str">
        <f>IF('S.D.PASTE SHEET'!D2005="","",'S.D.PASTE SHEET'!D2005)</f>
        <v/>
      </c>
      <c s="90" t="str">
        <f>IF('S.D.PASTE SHEET'!E2005="","",UPPER('S.D.PASTE SHEET'!E2005))</f>
        <v/>
      </c>
      <c s="90" t="str">
        <f>IF('S.D.PASTE SHEET'!F2005="","",'S.D.PASTE SHEET'!F2005)</f>
        <v/>
      </c>
      <c s="90" t="str">
        <f>IF('S.D.PASTE SHEET'!G2005="","",UPPER('S.D.PASTE SHEET'!G2005))</f>
        <v/>
      </c>
      <c s="90" t="str">
        <f>IF('S.D.PASTE SHEET'!H2005="","",UPPER('S.D.PASTE SHEET'!H2005))</f>
        <v/>
      </c>
      <c s="90" t="str">
        <f>IF('S.D.PASTE SHEET'!I2005="","",'S.D.PASTE SHEET'!I2005)</f>
        <v/>
      </c>
      <c s="91" t="str">
        <f>IF('S.D.PASTE SHEET'!J2005="","",'S.D.PASTE SHEET'!J2005)</f>
        <v/>
      </c>
      <c s="90" t="str">
        <f>IF('S.D.PASTE SHEET'!K2005="","",'S.D.PASTE SHEET'!K2005)</f>
        <v/>
      </c>
      <c s="90" t="str">
        <f>IF('S.D.PASTE SHEET'!L2005="","",'S.D.PASTE SHEET'!L2005)</f>
        <v/>
      </c>
      <c s="90" t="str">
        <f>IF('S.D.PASTE SHEET'!M2005="","",'S.D.PASTE SHEET'!M2005)</f>
        <v/>
      </c>
      <c s="90" t="str">
        <f>IF('S.D.PASTE SHEET'!N2005="","",'S.D.PASTE SHEET'!N2005)</f>
        <v/>
      </c>
      <c s="90" t="str">
        <f>IF('S.D.PASTE SHEET'!O2005="","",'S.D.PASTE SHEET'!O2005)</f>
        <v/>
      </c>
      <c s="90" t="str">
        <f>IF('S.D.PASTE SHEET'!P2005="","",'S.D.PASTE SHEET'!P2005)</f>
        <v/>
      </c>
      <c s="90" t="str">
        <f>IF('S.D.PASTE SHEET'!Q2005="","",'S.D.PASTE SHEET'!Q2005)</f>
        <v/>
      </c>
      <c s="90" t="str">
        <f>IF('S.D.PASTE SHEET'!R2005="","",'S.D.PASTE SHEET'!R2005)</f>
        <v/>
      </c>
      <c s="90" t="str">
        <f>IF('S.D.PASTE SHEET'!S2005="","",'S.D.PASTE SHEET'!S2005)</f>
        <v/>
      </c>
      <c s="90" t="str">
        <f>IF('S.D.PASTE SHEET'!T2005="","",'S.D.PASTE SHEET'!T2005)</f>
        <v/>
      </c>
      <c s="90" t="str">
        <f>IF('S.D.PASTE SHEET'!U2005="","",'S.D.PASTE SHEET'!U2005)</f>
        <v/>
      </c>
      <c s="90" t="str">
        <f>IF('S.D.PASTE SHEET'!V2005="","",'S.D.PASTE SHEET'!V2005)</f>
        <v/>
      </c>
      <c s="90" t="str">
        <f>IF('S.D.PASTE SHEET'!W2005="","",'S.D.PASTE SHEET'!W2005)</f>
        <v/>
      </c>
      <c s="90" t="str">
        <f>IF('S.D.PASTE SHEET'!X2005="","",'S.D.PASTE SHEET'!X2005)</f>
        <v/>
      </c>
      <c s="90" t="str">
        <f>IF('S.D.PASTE SHEET'!Y2005="","",'S.D.PASTE SHEET'!Y2005)</f>
        <v/>
      </c>
      <c s="90" t="str">
        <f>IF('S.D.PASTE SHEET'!Z2005="","",'S.D.PASTE SHEET'!Z2005)</f>
        <v/>
      </c>
      <c s="90" t="str">
        <f>IF('S.D.PASTE SHEET'!AA2005="","",'S.D.PASTE SHEET'!AA2005)</f>
        <v/>
      </c>
      <c s="90" t="str">
        <f>IF('S.D.PASTE SHEET'!AB2005="","",'S.D.PASTE SHEET'!AB2005)</f>
        <v/>
      </c>
      <c s="90" t="str">
        <f>IF('S.D.PASTE SHEET'!AC2005="","",'S.D.PASTE SHEET'!AC2005)</f>
        <v/>
      </c>
      <c s="90" t="str">
        <f>IF('S.D.PASTE SHEET'!AD2005="","",'S.D.PASTE SHEET'!AD2005)</f>
        <v/>
      </c>
      <c s="34"/>
      <c s="32" t="str">
        <f>IF(AK2005="","",IF(AK2005&gt;0,COUNT($AG$2:AG2005),""))</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5" s="32" t="str">
        <f>IF(BC2005="","",IF(BC2005&gt;0,COUNT($AY$2:AY2005),""))</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6" spans="1:66" ht="15.75" customHeight="1">
      <c r="A2006" s="90" t="str">
        <f>IF('S.D.PASTE SHEET'!A2006="","",'S.D.PASTE SHEET'!A2006)</f>
        <v/>
      </c>
      <c s="90" t="str">
        <f>IF('S.D.PASTE SHEET'!B2006="","",'S.D.PASTE SHEET'!B2006)</f>
        <v/>
      </c>
      <c s="90" t="str">
        <f>IF('S.D.PASTE SHEET'!C2006="","",'S.D.PASTE SHEET'!C2006)</f>
        <v/>
      </c>
      <c s="91" t="str">
        <f>IF('S.D.PASTE SHEET'!D2006="","",'S.D.PASTE SHEET'!D2006)</f>
        <v/>
      </c>
      <c s="90" t="str">
        <f>IF('S.D.PASTE SHEET'!E2006="","",UPPER('S.D.PASTE SHEET'!E2006))</f>
        <v/>
      </c>
      <c s="90" t="str">
        <f>IF('S.D.PASTE SHEET'!F2006="","",'S.D.PASTE SHEET'!F2006)</f>
        <v/>
      </c>
      <c s="90" t="str">
        <f>IF('S.D.PASTE SHEET'!G2006="","",UPPER('S.D.PASTE SHEET'!G2006))</f>
        <v/>
      </c>
      <c s="90" t="str">
        <f>IF('S.D.PASTE SHEET'!H2006="","",UPPER('S.D.PASTE SHEET'!H2006))</f>
        <v/>
      </c>
      <c s="90" t="str">
        <f>IF('S.D.PASTE SHEET'!I2006="","",'S.D.PASTE SHEET'!I2006)</f>
        <v/>
      </c>
      <c s="91" t="str">
        <f>IF('S.D.PASTE SHEET'!J2006="","",'S.D.PASTE SHEET'!J2006)</f>
        <v/>
      </c>
      <c s="90" t="str">
        <f>IF('S.D.PASTE SHEET'!K2006="","",'S.D.PASTE SHEET'!K2006)</f>
        <v/>
      </c>
      <c s="90" t="str">
        <f>IF('S.D.PASTE SHEET'!L2006="","",'S.D.PASTE SHEET'!L2006)</f>
        <v/>
      </c>
      <c s="90" t="str">
        <f>IF('S.D.PASTE SHEET'!M2006="","",'S.D.PASTE SHEET'!M2006)</f>
        <v/>
      </c>
      <c s="90" t="str">
        <f>IF('S.D.PASTE SHEET'!N2006="","",'S.D.PASTE SHEET'!N2006)</f>
        <v/>
      </c>
      <c s="90" t="str">
        <f>IF('S.D.PASTE SHEET'!O2006="","",'S.D.PASTE SHEET'!O2006)</f>
        <v/>
      </c>
      <c s="90" t="str">
        <f>IF('S.D.PASTE SHEET'!P2006="","",'S.D.PASTE SHEET'!P2006)</f>
        <v/>
      </c>
      <c s="90" t="str">
        <f>IF('S.D.PASTE SHEET'!Q2006="","",'S.D.PASTE SHEET'!Q2006)</f>
        <v/>
      </c>
      <c s="90" t="str">
        <f>IF('S.D.PASTE SHEET'!R2006="","",'S.D.PASTE SHEET'!R2006)</f>
        <v/>
      </c>
      <c s="90" t="str">
        <f>IF('S.D.PASTE SHEET'!S2006="","",'S.D.PASTE SHEET'!S2006)</f>
        <v/>
      </c>
      <c s="90" t="str">
        <f>IF('S.D.PASTE SHEET'!T2006="","",'S.D.PASTE SHEET'!T2006)</f>
        <v/>
      </c>
      <c s="90" t="str">
        <f>IF('S.D.PASTE SHEET'!U2006="","",'S.D.PASTE SHEET'!U2006)</f>
        <v/>
      </c>
      <c s="90" t="str">
        <f>IF('S.D.PASTE SHEET'!V2006="","",'S.D.PASTE SHEET'!V2006)</f>
        <v/>
      </c>
      <c s="90" t="str">
        <f>IF('S.D.PASTE SHEET'!W2006="","",'S.D.PASTE SHEET'!W2006)</f>
        <v/>
      </c>
      <c s="90" t="str">
        <f>IF('S.D.PASTE SHEET'!X2006="","",'S.D.PASTE SHEET'!X2006)</f>
        <v/>
      </c>
      <c s="90" t="str">
        <f>IF('S.D.PASTE SHEET'!Y2006="","",'S.D.PASTE SHEET'!Y2006)</f>
        <v/>
      </c>
      <c s="90" t="str">
        <f>IF('S.D.PASTE SHEET'!Z2006="","",'S.D.PASTE SHEET'!Z2006)</f>
        <v/>
      </c>
      <c s="90" t="str">
        <f>IF('S.D.PASTE SHEET'!AA2006="","",'S.D.PASTE SHEET'!AA2006)</f>
        <v/>
      </c>
      <c s="90" t="str">
        <f>IF('S.D.PASTE SHEET'!AB2006="","",'S.D.PASTE SHEET'!AB2006)</f>
        <v/>
      </c>
      <c s="90" t="str">
        <f>IF('S.D.PASTE SHEET'!AC2006="","",'S.D.PASTE SHEET'!AC2006)</f>
        <v/>
      </c>
      <c s="90" t="str">
        <f>IF('S.D.PASTE SHEET'!AD2006="","",'S.D.PASTE SHEET'!AD2006)</f>
        <v/>
      </c>
      <c s="34"/>
      <c s="32" t="str">
        <f>IF(AK2006="","",IF(AK2006&gt;0,COUNT($AG$2:AG2006),""))</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6" s="32" t="str">
        <f>IF(BC2006="","",IF(BC2006&gt;0,COUNT($AY$2:AY2006),""))</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7" spans="1:66" ht="15.75" customHeight="1">
      <c r="A2007" s="90" t="str">
        <f>IF('S.D.PASTE SHEET'!A2007="","",'S.D.PASTE SHEET'!A2007)</f>
        <v/>
      </c>
      <c s="90" t="str">
        <f>IF('S.D.PASTE SHEET'!B2007="","",'S.D.PASTE SHEET'!B2007)</f>
        <v/>
      </c>
      <c s="90" t="str">
        <f>IF('S.D.PASTE SHEET'!C2007="","",'S.D.PASTE SHEET'!C2007)</f>
        <v/>
      </c>
      <c s="91" t="str">
        <f>IF('S.D.PASTE SHEET'!D2007="","",'S.D.PASTE SHEET'!D2007)</f>
        <v/>
      </c>
      <c s="90" t="str">
        <f>IF('S.D.PASTE SHEET'!E2007="","",UPPER('S.D.PASTE SHEET'!E2007))</f>
        <v/>
      </c>
      <c s="90" t="str">
        <f>IF('S.D.PASTE SHEET'!F2007="","",'S.D.PASTE SHEET'!F2007)</f>
        <v/>
      </c>
      <c s="90" t="str">
        <f>IF('S.D.PASTE SHEET'!G2007="","",UPPER('S.D.PASTE SHEET'!G2007))</f>
        <v/>
      </c>
      <c s="90" t="str">
        <f>IF('S.D.PASTE SHEET'!H2007="","",UPPER('S.D.PASTE SHEET'!H2007))</f>
        <v/>
      </c>
      <c s="90" t="str">
        <f>IF('S.D.PASTE SHEET'!I2007="","",'S.D.PASTE SHEET'!I2007)</f>
        <v/>
      </c>
      <c s="91" t="str">
        <f>IF('S.D.PASTE SHEET'!J2007="","",'S.D.PASTE SHEET'!J2007)</f>
        <v/>
      </c>
      <c s="90" t="str">
        <f>IF('S.D.PASTE SHEET'!K2007="","",'S.D.PASTE SHEET'!K2007)</f>
        <v/>
      </c>
      <c s="90" t="str">
        <f>IF('S.D.PASTE SHEET'!L2007="","",'S.D.PASTE SHEET'!L2007)</f>
        <v/>
      </c>
      <c s="90" t="str">
        <f>IF('S.D.PASTE SHEET'!M2007="","",'S.D.PASTE SHEET'!M2007)</f>
        <v/>
      </c>
      <c s="90" t="str">
        <f>IF('S.D.PASTE SHEET'!N2007="","",'S.D.PASTE SHEET'!N2007)</f>
        <v/>
      </c>
      <c s="90" t="str">
        <f>IF('S.D.PASTE SHEET'!O2007="","",'S.D.PASTE SHEET'!O2007)</f>
        <v/>
      </c>
      <c s="90" t="str">
        <f>IF('S.D.PASTE SHEET'!P2007="","",'S.D.PASTE SHEET'!P2007)</f>
        <v/>
      </c>
      <c s="90" t="str">
        <f>IF('S.D.PASTE SHEET'!Q2007="","",'S.D.PASTE SHEET'!Q2007)</f>
        <v/>
      </c>
      <c s="90" t="str">
        <f>IF('S.D.PASTE SHEET'!R2007="","",'S.D.PASTE SHEET'!R2007)</f>
        <v/>
      </c>
      <c s="90" t="str">
        <f>IF('S.D.PASTE SHEET'!S2007="","",'S.D.PASTE SHEET'!S2007)</f>
        <v/>
      </c>
      <c s="90" t="str">
        <f>IF('S.D.PASTE SHEET'!T2007="","",'S.D.PASTE SHEET'!T2007)</f>
        <v/>
      </c>
      <c s="90" t="str">
        <f>IF('S.D.PASTE SHEET'!U2007="","",'S.D.PASTE SHEET'!U2007)</f>
        <v/>
      </c>
      <c s="90" t="str">
        <f>IF('S.D.PASTE SHEET'!V2007="","",'S.D.PASTE SHEET'!V2007)</f>
        <v/>
      </c>
      <c s="90" t="str">
        <f>IF('S.D.PASTE SHEET'!W2007="","",'S.D.PASTE SHEET'!W2007)</f>
        <v/>
      </c>
      <c s="90" t="str">
        <f>IF('S.D.PASTE SHEET'!X2007="","",'S.D.PASTE SHEET'!X2007)</f>
        <v/>
      </c>
      <c s="90" t="str">
        <f>IF('S.D.PASTE SHEET'!Y2007="","",'S.D.PASTE SHEET'!Y2007)</f>
        <v/>
      </c>
      <c s="90" t="str">
        <f>IF('S.D.PASTE SHEET'!Z2007="","",'S.D.PASTE SHEET'!Z2007)</f>
        <v/>
      </c>
      <c s="90" t="str">
        <f>IF('S.D.PASTE SHEET'!AA2007="","",'S.D.PASTE SHEET'!AA2007)</f>
        <v/>
      </c>
      <c s="90" t="str">
        <f>IF('S.D.PASTE SHEET'!AB2007="","",'S.D.PASTE SHEET'!AB2007)</f>
        <v/>
      </c>
      <c s="90" t="str">
        <f>IF('S.D.PASTE SHEET'!AC2007="","",'S.D.PASTE SHEET'!AC2007)</f>
        <v/>
      </c>
      <c s="90" t="str">
        <f>IF('S.D.PASTE SHEET'!AD2007="","",'S.D.PASTE SHEET'!AD2007)</f>
        <v/>
      </c>
      <c s="34"/>
      <c s="32" t="str">
        <f>IF(AK2007="","",IF(AK2007&gt;0,COUNT($AG$2:AG2007),""))</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7" s="32" t="str">
        <f>IF(BC2007="","",IF(BC2007&gt;0,COUNT($AY$2:AY2007),""))</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8" spans="1:66" ht="15.75" customHeight="1">
      <c r="A2008" s="90" t="str">
        <f>IF('S.D.PASTE SHEET'!A2008="","",'S.D.PASTE SHEET'!A2008)</f>
        <v/>
      </c>
      <c s="90" t="str">
        <f>IF('S.D.PASTE SHEET'!B2008="","",'S.D.PASTE SHEET'!B2008)</f>
        <v/>
      </c>
      <c s="90" t="str">
        <f>IF('S.D.PASTE SHEET'!C2008="","",'S.D.PASTE SHEET'!C2008)</f>
        <v/>
      </c>
      <c s="91" t="str">
        <f>IF('S.D.PASTE SHEET'!D2008="","",'S.D.PASTE SHEET'!D2008)</f>
        <v/>
      </c>
      <c s="90" t="str">
        <f>IF('S.D.PASTE SHEET'!E2008="","",UPPER('S.D.PASTE SHEET'!E2008))</f>
        <v/>
      </c>
      <c s="90" t="str">
        <f>IF('S.D.PASTE SHEET'!F2008="","",'S.D.PASTE SHEET'!F2008)</f>
        <v/>
      </c>
      <c s="90" t="str">
        <f>IF('S.D.PASTE SHEET'!G2008="","",UPPER('S.D.PASTE SHEET'!G2008))</f>
        <v/>
      </c>
      <c s="90" t="str">
        <f>IF('S.D.PASTE SHEET'!H2008="","",UPPER('S.D.PASTE SHEET'!H2008))</f>
        <v/>
      </c>
      <c s="90" t="str">
        <f>IF('S.D.PASTE SHEET'!I2008="","",'S.D.PASTE SHEET'!I2008)</f>
        <v/>
      </c>
      <c s="91" t="str">
        <f>IF('S.D.PASTE SHEET'!J2008="","",'S.D.PASTE SHEET'!J2008)</f>
        <v/>
      </c>
      <c s="90" t="str">
        <f>IF('S.D.PASTE SHEET'!K2008="","",'S.D.PASTE SHEET'!K2008)</f>
        <v/>
      </c>
      <c s="90" t="str">
        <f>IF('S.D.PASTE SHEET'!L2008="","",'S.D.PASTE SHEET'!L2008)</f>
        <v/>
      </c>
      <c s="90" t="str">
        <f>IF('S.D.PASTE SHEET'!M2008="","",'S.D.PASTE SHEET'!M2008)</f>
        <v/>
      </c>
      <c s="90" t="str">
        <f>IF('S.D.PASTE SHEET'!N2008="","",'S.D.PASTE SHEET'!N2008)</f>
        <v/>
      </c>
      <c s="90" t="str">
        <f>IF('S.D.PASTE SHEET'!O2008="","",'S.D.PASTE SHEET'!O2008)</f>
        <v/>
      </c>
      <c s="90" t="str">
        <f>IF('S.D.PASTE SHEET'!P2008="","",'S.D.PASTE SHEET'!P2008)</f>
        <v/>
      </c>
      <c s="90" t="str">
        <f>IF('S.D.PASTE SHEET'!Q2008="","",'S.D.PASTE SHEET'!Q2008)</f>
        <v/>
      </c>
      <c s="90" t="str">
        <f>IF('S.D.PASTE SHEET'!R2008="","",'S.D.PASTE SHEET'!R2008)</f>
        <v/>
      </c>
      <c s="90" t="str">
        <f>IF('S.D.PASTE SHEET'!S2008="","",'S.D.PASTE SHEET'!S2008)</f>
        <v/>
      </c>
      <c s="90" t="str">
        <f>IF('S.D.PASTE SHEET'!T2008="","",'S.D.PASTE SHEET'!T2008)</f>
        <v/>
      </c>
      <c s="90" t="str">
        <f>IF('S.D.PASTE SHEET'!U2008="","",'S.D.PASTE SHEET'!U2008)</f>
        <v/>
      </c>
      <c s="90" t="str">
        <f>IF('S.D.PASTE SHEET'!V2008="","",'S.D.PASTE SHEET'!V2008)</f>
        <v/>
      </c>
      <c s="90" t="str">
        <f>IF('S.D.PASTE SHEET'!W2008="","",'S.D.PASTE SHEET'!W2008)</f>
        <v/>
      </c>
      <c s="90" t="str">
        <f>IF('S.D.PASTE SHEET'!X2008="","",'S.D.PASTE SHEET'!X2008)</f>
        <v/>
      </c>
      <c s="90" t="str">
        <f>IF('S.D.PASTE SHEET'!Y2008="","",'S.D.PASTE SHEET'!Y2008)</f>
        <v/>
      </c>
      <c s="90" t="str">
        <f>IF('S.D.PASTE SHEET'!Z2008="","",'S.D.PASTE SHEET'!Z2008)</f>
        <v/>
      </c>
      <c s="90" t="str">
        <f>IF('S.D.PASTE SHEET'!AA2008="","",'S.D.PASTE SHEET'!AA2008)</f>
        <v/>
      </c>
      <c s="90" t="str">
        <f>IF('S.D.PASTE SHEET'!AB2008="","",'S.D.PASTE SHEET'!AB2008)</f>
        <v/>
      </c>
      <c s="90" t="str">
        <f>IF('S.D.PASTE SHEET'!AC2008="","",'S.D.PASTE SHEET'!AC2008)</f>
        <v/>
      </c>
      <c s="90" t="str">
        <f>IF('S.D.PASTE SHEET'!AD2008="","",'S.D.PASTE SHEET'!AD2008)</f>
        <v/>
      </c>
      <c s="34"/>
      <c s="32" t="str">
        <f>IF(AK2008="","",IF(AK2008&gt;0,COUNT($AG$2:AG2008),""))</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8" s="32" t="str">
        <f>IF(BC2008="","",IF(BC2008&gt;0,COUNT($AY$2:AY2008),""))</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09" spans="1:66" ht="15.75" customHeight="1">
      <c r="A2009" s="90" t="str">
        <f>IF('S.D.PASTE SHEET'!A2009="","",'S.D.PASTE SHEET'!A2009)</f>
        <v/>
      </c>
      <c s="90" t="str">
        <f>IF('S.D.PASTE SHEET'!B2009="","",'S.D.PASTE SHEET'!B2009)</f>
        <v/>
      </c>
      <c s="90" t="str">
        <f>IF('S.D.PASTE SHEET'!C2009="","",'S.D.PASTE SHEET'!C2009)</f>
        <v/>
      </c>
      <c s="91" t="str">
        <f>IF('S.D.PASTE SHEET'!D2009="","",'S.D.PASTE SHEET'!D2009)</f>
        <v/>
      </c>
      <c s="90" t="str">
        <f>IF('S.D.PASTE SHEET'!E2009="","",UPPER('S.D.PASTE SHEET'!E2009))</f>
        <v/>
      </c>
      <c s="90" t="str">
        <f>IF('S.D.PASTE SHEET'!F2009="","",'S.D.PASTE SHEET'!F2009)</f>
        <v/>
      </c>
      <c s="90" t="str">
        <f>IF('S.D.PASTE SHEET'!G2009="","",UPPER('S.D.PASTE SHEET'!G2009))</f>
        <v/>
      </c>
      <c s="90" t="str">
        <f>IF('S.D.PASTE SHEET'!H2009="","",UPPER('S.D.PASTE SHEET'!H2009))</f>
        <v/>
      </c>
      <c s="90" t="str">
        <f>IF('S.D.PASTE SHEET'!I2009="","",'S.D.PASTE SHEET'!I2009)</f>
        <v/>
      </c>
      <c s="91" t="str">
        <f>IF('S.D.PASTE SHEET'!J2009="","",'S.D.PASTE SHEET'!J2009)</f>
        <v/>
      </c>
      <c s="90" t="str">
        <f>IF('S.D.PASTE SHEET'!K2009="","",'S.D.PASTE SHEET'!K2009)</f>
        <v/>
      </c>
      <c s="90" t="str">
        <f>IF('S.D.PASTE SHEET'!L2009="","",'S.D.PASTE SHEET'!L2009)</f>
        <v/>
      </c>
      <c s="90" t="str">
        <f>IF('S.D.PASTE SHEET'!M2009="","",'S.D.PASTE SHEET'!M2009)</f>
        <v/>
      </c>
      <c s="90" t="str">
        <f>IF('S.D.PASTE SHEET'!N2009="","",'S.D.PASTE SHEET'!N2009)</f>
        <v/>
      </c>
      <c s="90" t="str">
        <f>IF('S.D.PASTE SHEET'!O2009="","",'S.D.PASTE SHEET'!O2009)</f>
        <v/>
      </c>
      <c s="90" t="str">
        <f>IF('S.D.PASTE SHEET'!P2009="","",'S.D.PASTE SHEET'!P2009)</f>
        <v/>
      </c>
      <c s="90" t="str">
        <f>IF('S.D.PASTE SHEET'!Q2009="","",'S.D.PASTE SHEET'!Q2009)</f>
        <v/>
      </c>
      <c s="90" t="str">
        <f>IF('S.D.PASTE SHEET'!R2009="","",'S.D.PASTE SHEET'!R2009)</f>
        <v/>
      </c>
      <c s="90" t="str">
        <f>IF('S.D.PASTE SHEET'!S2009="","",'S.D.PASTE SHEET'!S2009)</f>
        <v/>
      </c>
      <c s="90" t="str">
        <f>IF('S.D.PASTE SHEET'!T2009="","",'S.D.PASTE SHEET'!T2009)</f>
        <v/>
      </c>
      <c s="90" t="str">
        <f>IF('S.D.PASTE SHEET'!U2009="","",'S.D.PASTE SHEET'!U2009)</f>
        <v/>
      </c>
      <c s="90" t="str">
        <f>IF('S.D.PASTE SHEET'!V2009="","",'S.D.PASTE SHEET'!V2009)</f>
        <v/>
      </c>
      <c s="90" t="str">
        <f>IF('S.D.PASTE SHEET'!W2009="","",'S.D.PASTE SHEET'!W2009)</f>
        <v/>
      </c>
      <c s="90" t="str">
        <f>IF('S.D.PASTE SHEET'!X2009="","",'S.D.PASTE SHEET'!X2009)</f>
        <v/>
      </c>
      <c s="90" t="str">
        <f>IF('S.D.PASTE SHEET'!Y2009="","",'S.D.PASTE SHEET'!Y2009)</f>
        <v/>
      </c>
      <c s="90" t="str">
        <f>IF('S.D.PASTE SHEET'!Z2009="","",'S.D.PASTE SHEET'!Z2009)</f>
        <v/>
      </c>
      <c s="90" t="str">
        <f>IF('S.D.PASTE SHEET'!AA2009="","",'S.D.PASTE SHEET'!AA2009)</f>
        <v/>
      </c>
      <c s="90" t="str">
        <f>IF('S.D.PASTE SHEET'!AB2009="","",'S.D.PASTE SHEET'!AB2009)</f>
        <v/>
      </c>
      <c s="90" t="str">
        <f>IF('S.D.PASTE SHEET'!AC2009="","",'S.D.PASTE SHEET'!AC2009)</f>
        <v/>
      </c>
      <c s="90" t="str">
        <f>IF('S.D.PASTE SHEET'!AD2009="","",'S.D.PASTE SHEET'!AD2009)</f>
        <v/>
      </c>
      <c s="34"/>
      <c s="32" t="str">
        <f>IF(AK2009="","",IF(AK2009&gt;0,COUNT($AG$2:AG2009),""))</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09" s="32" t="str">
        <f>IF(BC2009="","",IF(BC2009&gt;0,COUNT($AY$2:AY2009),""))</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0" spans="1:66" ht="15.75" customHeight="1">
      <c r="A2010" s="90" t="str">
        <f>IF('S.D.PASTE SHEET'!A2010="","",'S.D.PASTE SHEET'!A2010)</f>
        <v/>
      </c>
      <c s="90" t="str">
        <f>IF('S.D.PASTE SHEET'!B2010="","",'S.D.PASTE SHEET'!B2010)</f>
        <v/>
      </c>
      <c s="90" t="str">
        <f>IF('S.D.PASTE SHEET'!C2010="","",'S.D.PASTE SHEET'!C2010)</f>
        <v/>
      </c>
      <c s="91" t="str">
        <f>IF('S.D.PASTE SHEET'!D2010="","",'S.D.PASTE SHEET'!D2010)</f>
        <v/>
      </c>
      <c s="90" t="str">
        <f>IF('S.D.PASTE SHEET'!E2010="","",UPPER('S.D.PASTE SHEET'!E2010))</f>
        <v/>
      </c>
      <c s="90" t="str">
        <f>IF('S.D.PASTE SHEET'!F2010="","",'S.D.PASTE SHEET'!F2010)</f>
        <v/>
      </c>
      <c s="90" t="str">
        <f>IF('S.D.PASTE SHEET'!G2010="","",UPPER('S.D.PASTE SHEET'!G2010))</f>
        <v/>
      </c>
      <c s="90" t="str">
        <f>IF('S.D.PASTE SHEET'!H2010="","",UPPER('S.D.PASTE SHEET'!H2010))</f>
        <v/>
      </c>
      <c s="90" t="str">
        <f>IF('S.D.PASTE SHEET'!I2010="","",'S.D.PASTE SHEET'!I2010)</f>
        <v/>
      </c>
      <c s="91" t="str">
        <f>IF('S.D.PASTE SHEET'!J2010="","",'S.D.PASTE SHEET'!J2010)</f>
        <v/>
      </c>
      <c s="90" t="str">
        <f>IF('S.D.PASTE SHEET'!K2010="","",'S.D.PASTE SHEET'!K2010)</f>
        <v/>
      </c>
      <c s="90" t="str">
        <f>IF('S.D.PASTE SHEET'!L2010="","",'S.D.PASTE SHEET'!L2010)</f>
        <v/>
      </c>
      <c s="90" t="str">
        <f>IF('S.D.PASTE SHEET'!M2010="","",'S.D.PASTE SHEET'!M2010)</f>
        <v/>
      </c>
      <c s="90" t="str">
        <f>IF('S.D.PASTE SHEET'!N2010="","",'S.D.PASTE SHEET'!N2010)</f>
        <v/>
      </c>
      <c s="90" t="str">
        <f>IF('S.D.PASTE SHEET'!O2010="","",'S.D.PASTE SHEET'!O2010)</f>
        <v/>
      </c>
      <c s="90" t="str">
        <f>IF('S.D.PASTE SHEET'!P2010="","",'S.D.PASTE SHEET'!P2010)</f>
        <v/>
      </c>
      <c s="90" t="str">
        <f>IF('S.D.PASTE SHEET'!Q2010="","",'S.D.PASTE SHEET'!Q2010)</f>
        <v/>
      </c>
      <c s="90" t="str">
        <f>IF('S.D.PASTE SHEET'!R2010="","",'S.D.PASTE SHEET'!R2010)</f>
        <v/>
      </c>
      <c s="90" t="str">
        <f>IF('S.D.PASTE SHEET'!S2010="","",'S.D.PASTE SHEET'!S2010)</f>
        <v/>
      </c>
      <c s="90" t="str">
        <f>IF('S.D.PASTE SHEET'!T2010="","",'S.D.PASTE SHEET'!T2010)</f>
        <v/>
      </c>
      <c s="90" t="str">
        <f>IF('S.D.PASTE SHEET'!U2010="","",'S.D.PASTE SHEET'!U2010)</f>
        <v/>
      </c>
      <c s="90" t="str">
        <f>IF('S.D.PASTE SHEET'!V2010="","",'S.D.PASTE SHEET'!V2010)</f>
        <v/>
      </c>
      <c s="90" t="str">
        <f>IF('S.D.PASTE SHEET'!W2010="","",'S.D.PASTE SHEET'!W2010)</f>
        <v/>
      </c>
      <c s="90" t="str">
        <f>IF('S.D.PASTE SHEET'!X2010="","",'S.D.PASTE SHEET'!X2010)</f>
        <v/>
      </c>
      <c s="90" t="str">
        <f>IF('S.D.PASTE SHEET'!Y2010="","",'S.D.PASTE SHEET'!Y2010)</f>
        <v/>
      </c>
      <c s="90" t="str">
        <f>IF('S.D.PASTE SHEET'!Z2010="","",'S.D.PASTE SHEET'!Z2010)</f>
        <v/>
      </c>
      <c s="90" t="str">
        <f>IF('S.D.PASTE SHEET'!AA2010="","",'S.D.PASTE SHEET'!AA2010)</f>
        <v/>
      </c>
      <c s="90" t="str">
        <f>IF('S.D.PASTE SHEET'!AB2010="","",'S.D.PASTE SHEET'!AB2010)</f>
        <v/>
      </c>
      <c s="90" t="str">
        <f>IF('S.D.PASTE SHEET'!AC2010="","",'S.D.PASTE SHEET'!AC2010)</f>
        <v/>
      </c>
      <c s="90" t="str">
        <f>IF('S.D.PASTE SHEET'!AD2010="","",'S.D.PASTE SHEET'!AD2010)</f>
        <v/>
      </c>
      <c s="34"/>
      <c s="32" t="str">
        <f>IF(AK2010="","",IF(AK2010&gt;0,COUNT($AG$2:AG2010),""))</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0" s="32" t="str">
        <f>IF(BC2010="","",IF(BC2010&gt;0,COUNT($AY$2:AY2010),""))</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1" spans="1:66" ht="15.75" customHeight="1">
      <c r="A2011" s="90" t="str">
        <f>IF('S.D.PASTE SHEET'!A2011="","",'S.D.PASTE SHEET'!A2011)</f>
        <v/>
      </c>
      <c s="90" t="str">
        <f>IF('S.D.PASTE SHEET'!B2011="","",'S.D.PASTE SHEET'!B2011)</f>
        <v/>
      </c>
      <c s="90" t="str">
        <f>IF('S.D.PASTE SHEET'!C2011="","",'S.D.PASTE SHEET'!C2011)</f>
        <v/>
      </c>
      <c s="91" t="str">
        <f>IF('S.D.PASTE SHEET'!D2011="","",'S.D.PASTE SHEET'!D2011)</f>
        <v/>
      </c>
      <c s="90" t="str">
        <f>IF('S.D.PASTE SHEET'!E2011="","",UPPER('S.D.PASTE SHEET'!E2011))</f>
        <v/>
      </c>
      <c s="90" t="str">
        <f>IF('S.D.PASTE SHEET'!F2011="","",'S.D.PASTE SHEET'!F2011)</f>
        <v/>
      </c>
      <c s="90" t="str">
        <f>IF('S.D.PASTE SHEET'!G2011="","",UPPER('S.D.PASTE SHEET'!G2011))</f>
        <v/>
      </c>
      <c s="90" t="str">
        <f>IF('S.D.PASTE SHEET'!H2011="","",UPPER('S.D.PASTE SHEET'!H2011))</f>
        <v/>
      </c>
      <c s="90" t="str">
        <f>IF('S.D.PASTE SHEET'!I2011="","",'S.D.PASTE SHEET'!I2011)</f>
        <v/>
      </c>
      <c s="91" t="str">
        <f>IF('S.D.PASTE SHEET'!J2011="","",'S.D.PASTE SHEET'!J2011)</f>
        <v/>
      </c>
      <c s="90" t="str">
        <f>IF('S.D.PASTE SHEET'!K2011="","",'S.D.PASTE SHEET'!K2011)</f>
        <v/>
      </c>
      <c s="90" t="str">
        <f>IF('S.D.PASTE SHEET'!L2011="","",'S.D.PASTE SHEET'!L2011)</f>
        <v/>
      </c>
      <c s="90" t="str">
        <f>IF('S.D.PASTE SHEET'!M2011="","",'S.D.PASTE SHEET'!M2011)</f>
        <v/>
      </c>
      <c s="90" t="str">
        <f>IF('S.D.PASTE SHEET'!N2011="","",'S.D.PASTE SHEET'!N2011)</f>
        <v/>
      </c>
      <c s="90" t="str">
        <f>IF('S.D.PASTE SHEET'!O2011="","",'S.D.PASTE SHEET'!O2011)</f>
        <v/>
      </c>
      <c s="90" t="str">
        <f>IF('S.D.PASTE SHEET'!P2011="","",'S.D.PASTE SHEET'!P2011)</f>
        <v/>
      </c>
      <c s="90" t="str">
        <f>IF('S.D.PASTE SHEET'!Q2011="","",'S.D.PASTE SHEET'!Q2011)</f>
        <v/>
      </c>
      <c s="90" t="str">
        <f>IF('S.D.PASTE SHEET'!R2011="","",'S.D.PASTE SHEET'!R2011)</f>
        <v/>
      </c>
      <c s="90" t="str">
        <f>IF('S.D.PASTE SHEET'!S2011="","",'S.D.PASTE SHEET'!S2011)</f>
        <v/>
      </c>
      <c s="90" t="str">
        <f>IF('S.D.PASTE SHEET'!T2011="","",'S.D.PASTE SHEET'!T2011)</f>
        <v/>
      </c>
      <c s="90" t="str">
        <f>IF('S.D.PASTE SHEET'!U2011="","",'S.D.PASTE SHEET'!U2011)</f>
        <v/>
      </c>
      <c s="90" t="str">
        <f>IF('S.D.PASTE SHEET'!V2011="","",'S.D.PASTE SHEET'!V2011)</f>
        <v/>
      </c>
      <c s="90" t="str">
        <f>IF('S.D.PASTE SHEET'!W2011="","",'S.D.PASTE SHEET'!W2011)</f>
        <v/>
      </c>
      <c s="90" t="str">
        <f>IF('S.D.PASTE SHEET'!X2011="","",'S.D.PASTE SHEET'!X2011)</f>
        <v/>
      </c>
      <c s="90" t="str">
        <f>IF('S.D.PASTE SHEET'!Y2011="","",'S.D.PASTE SHEET'!Y2011)</f>
        <v/>
      </c>
      <c s="90" t="str">
        <f>IF('S.D.PASTE SHEET'!Z2011="","",'S.D.PASTE SHEET'!Z2011)</f>
        <v/>
      </c>
      <c s="90" t="str">
        <f>IF('S.D.PASTE SHEET'!AA2011="","",'S.D.PASTE SHEET'!AA2011)</f>
        <v/>
      </c>
      <c s="90" t="str">
        <f>IF('S.D.PASTE SHEET'!AB2011="","",'S.D.PASTE SHEET'!AB2011)</f>
        <v/>
      </c>
      <c s="90" t="str">
        <f>IF('S.D.PASTE SHEET'!AC2011="","",'S.D.PASTE SHEET'!AC2011)</f>
        <v/>
      </c>
      <c s="90" t="str">
        <f>IF('S.D.PASTE SHEET'!AD2011="","",'S.D.PASTE SHEET'!AD2011)</f>
        <v/>
      </c>
      <c s="34"/>
      <c s="32" t="str">
        <f>IF(AK2011="","",IF(AK2011&gt;0,COUNT($AG$2:AG2011),""))</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1" s="32" t="str">
        <f>IF(BC2011="","",IF(BC2011&gt;0,COUNT($AY$2:AY2011),""))</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2" spans="1:66" ht="15.75" customHeight="1">
      <c r="A2012" s="90" t="str">
        <f>IF('S.D.PASTE SHEET'!A2012="","",'S.D.PASTE SHEET'!A2012)</f>
        <v/>
      </c>
      <c s="90" t="str">
        <f>IF('S.D.PASTE SHEET'!B2012="","",'S.D.PASTE SHEET'!B2012)</f>
        <v/>
      </c>
      <c s="90" t="str">
        <f>IF('S.D.PASTE SHEET'!C2012="","",'S.D.PASTE SHEET'!C2012)</f>
        <v/>
      </c>
      <c s="91" t="str">
        <f>IF('S.D.PASTE SHEET'!D2012="","",'S.D.PASTE SHEET'!D2012)</f>
        <v/>
      </c>
      <c s="90" t="str">
        <f>IF('S.D.PASTE SHEET'!E2012="","",UPPER('S.D.PASTE SHEET'!E2012))</f>
        <v/>
      </c>
      <c s="90" t="str">
        <f>IF('S.D.PASTE SHEET'!F2012="","",'S.D.PASTE SHEET'!F2012)</f>
        <v/>
      </c>
      <c s="90" t="str">
        <f>IF('S.D.PASTE SHEET'!G2012="","",UPPER('S.D.PASTE SHEET'!G2012))</f>
        <v/>
      </c>
      <c s="90" t="str">
        <f>IF('S.D.PASTE SHEET'!H2012="","",UPPER('S.D.PASTE SHEET'!H2012))</f>
        <v/>
      </c>
      <c s="90" t="str">
        <f>IF('S.D.PASTE SHEET'!I2012="","",'S.D.PASTE SHEET'!I2012)</f>
        <v/>
      </c>
      <c s="91" t="str">
        <f>IF('S.D.PASTE SHEET'!J2012="","",'S.D.PASTE SHEET'!J2012)</f>
        <v/>
      </c>
      <c s="90" t="str">
        <f>IF('S.D.PASTE SHEET'!K2012="","",'S.D.PASTE SHEET'!K2012)</f>
        <v/>
      </c>
      <c s="90" t="str">
        <f>IF('S.D.PASTE SHEET'!L2012="","",'S.D.PASTE SHEET'!L2012)</f>
        <v/>
      </c>
      <c s="90" t="str">
        <f>IF('S.D.PASTE SHEET'!M2012="","",'S.D.PASTE SHEET'!M2012)</f>
        <v/>
      </c>
      <c s="90" t="str">
        <f>IF('S.D.PASTE SHEET'!N2012="","",'S.D.PASTE SHEET'!N2012)</f>
        <v/>
      </c>
      <c s="90" t="str">
        <f>IF('S.D.PASTE SHEET'!O2012="","",'S.D.PASTE SHEET'!O2012)</f>
        <v/>
      </c>
      <c s="90" t="str">
        <f>IF('S.D.PASTE SHEET'!P2012="","",'S.D.PASTE SHEET'!P2012)</f>
        <v/>
      </c>
      <c s="90" t="str">
        <f>IF('S.D.PASTE SHEET'!Q2012="","",'S.D.PASTE SHEET'!Q2012)</f>
        <v/>
      </c>
      <c s="90" t="str">
        <f>IF('S.D.PASTE SHEET'!R2012="","",'S.D.PASTE SHEET'!R2012)</f>
        <v/>
      </c>
      <c s="90" t="str">
        <f>IF('S.D.PASTE SHEET'!S2012="","",'S.D.PASTE SHEET'!S2012)</f>
        <v/>
      </c>
      <c s="90" t="str">
        <f>IF('S.D.PASTE SHEET'!T2012="","",'S.D.PASTE SHEET'!T2012)</f>
        <v/>
      </c>
      <c s="90" t="str">
        <f>IF('S.D.PASTE SHEET'!U2012="","",'S.D.PASTE SHEET'!U2012)</f>
        <v/>
      </c>
      <c s="90" t="str">
        <f>IF('S.D.PASTE SHEET'!V2012="","",'S.D.PASTE SHEET'!V2012)</f>
        <v/>
      </c>
      <c s="90" t="str">
        <f>IF('S.D.PASTE SHEET'!W2012="","",'S.D.PASTE SHEET'!W2012)</f>
        <v/>
      </c>
      <c s="90" t="str">
        <f>IF('S.D.PASTE SHEET'!X2012="","",'S.D.PASTE SHEET'!X2012)</f>
        <v/>
      </c>
      <c s="90" t="str">
        <f>IF('S.D.PASTE SHEET'!Y2012="","",'S.D.PASTE SHEET'!Y2012)</f>
        <v/>
      </c>
      <c s="90" t="str">
        <f>IF('S.D.PASTE SHEET'!Z2012="","",'S.D.PASTE SHEET'!Z2012)</f>
        <v/>
      </c>
      <c s="90" t="str">
        <f>IF('S.D.PASTE SHEET'!AA2012="","",'S.D.PASTE SHEET'!AA2012)</f>
        <v/>
      </c>
      <c s="90" t="str">
        <f>IF('S.D.PASTE SHEET'!AB2012="","",'S.D.PASTE SHEET'!AB2012)</f>
        <v/>
      </c>
      <c s="90" t="str">
        <f>IF('S.D.PASTE SHEET'!AC2012="","",'S.D.PASTE SHEET'!AC2012)</f>
        <v/>
      </c>
      <c s="90" t="str">
        <f>IF('S.D.PASTE SHEET'!AD2012="","",'S.D.PASTE SHEET'!AD2012)</f>
        <v/>
      </c>
      <c s="34"/>
      <c s="32" t="str">
        <f>IF(AK2012="","",IF(AK2012&gt;0,COUNT($AG$2:AG2012),""))</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2" s="32" t="str">
        <f>IF(BC2012="","",IF(BC2012&gt;0,COUNT($AY$2:AY2012),""))</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3" spans="1:66" ht="15.75" customHeight="1">
      <c r="A2013" s="90" t="str">
        <f>IF('S.D.PASTE SHEET'!A2013="","",'S.D.PASTE SHEET'!A2013)</f>
        <v/>
      </c>
      <c s="90" t="str">
        <f>IF('S.D.PASTE SHEET'!B2013="","",'S.D.PASTE SHEET'!B2013)</f>
        <v/>
      </c>
      <c s="90" t="str">
        <f>IF('S.D.PASTE SHEET'!C2013="","",'S.D.PASTE SHEET'!C2013)</f>
        <v/>
      </c>
      <c s="91" t="str">
        <f>IF('S.D.PASTE SHEET'!D2013="","",'S.D.PASTE SHEET'!D2013)</f>
        <v/>
      </c>
      <c s="90" t="str">
        <f>IF('S.D.PASTE SHEET'!E2013="","",UPPER('S.D.PASTE SHEET'!E2013))</f>
        <v/>
      </c>
      <c s="90" t="str">
        <f>IF('S.D.PASTE SHEET'!F2013="","",'S.D.PASTE SHEET'!F2013)</f>
        <v/>
      </c>
      <c s="90" t="str">
        <f>IF('S.D.PASTE SHEET'!G2013="","",UPPER('S.D.PASTE SHEET'!G2013))</f>
        <v/>
      </c>
      <c s="90" t="str">
        <f>IF('S.D.PASTE SHEET'!H2013="","",UPPER('S.D.PASTE SHEET'!H2013))</f>
        <v/>
      </c>
      <c s="90" t="str">
        <f>IF('S.D.PASTE SHEET'!I2013="","",'S.D.PASTE SHEET'!I2013)</f>
        <v/>
      </c>
      <c s="91" t="str">
        <f>IF('S.D.PASTE SHEET'!J2013="","",'S.D.PASTE SHEET'!J2013)</f>
        <v/>
      </c>
      <c s="90" t="str">
        <f>IF('S.D.PASTE SHEET'!K2013="","",'S.D.PASTE SHEET'!K2013)</f>
        <v/>
      </c>
      <c s="90" t="str">
        <f>IF('S.D.PASTE SHEET'!L2013="","",'S.D.PASTE SHEET'!L2013)</f>
        <v/>
      </c>
      <c s="90" t="str">
        <f>IF('S.D.PASTE SHEET'!M2013="","",'S.D.PASTE SHEET'!M2013)</f>
        <v/>
      </c>
      <c s="90" t="str">
        <f>IF('S.D.PASTE SHEET'!N2013="","",'S.D.PASTE SHEET'!N2013)</f>
        <v/>
      </c>
      <c s="90" t="str">
        <f>IF('S.D.PASTE SHEET'!O2013="","",'S.D.PASTE SHEET'!O2013)</f>
        <v/>
      </c>
      <c s="90" t="str">
        <f>IF('S.D.PASTE SHEET'!P2013="","",'S.D.PASTE SHEET'!P2013)</f>
        <v/>
      </c>
      <c s="90" t="str">
        <f>IF('S.D.PASTE SHEET'!Q2013="","",'S.D.PASTE SHEET'!Q2013)</f>
        <v/>
      </c>
      <c s="90" t="str">
        <f>IF('S.D.PASTE SHEET'!R2013="","",'S.D.PASTE SHEET'!R2013)</f>
        <v/>
      </c>
      <c s="90" t="str">
        <f>IF('S.D.PASTE SHEET'!S2013="","",'S.D.PASTE SHEET'!S2013)</f>
        <v/>
      </c>
      <c s="90" t="str">
        <f>IF('S.D.PASTE SHEET'!T2013="","",'S.D.PASTE SHEET'!T2013)</f>
        <v/>
      </c>
      <c s="90" t="str">
        <f>IF('S.D.PASTE SHEET'!U2013="","",'S.D.PASTE SHEET'!U2013)</f>
        <v/>
      </c>
      <c s="90" t="str">
        <f>IF('S.D.PASTE SHEET'!V2013="","",'S.D.PASTE SHEET'!V2013)</f>
        <v/>
      </c>
      <c s="90" t="str">
        <f>IF('S.D.PASTE SHEET'!W2013="","",'S.D.PASTE SHEET'!W2013)</f>
        <v/>
      </c>
      <c s="90" t="str">
        <f>IF('S.D.PASTE SHEET'!X2013="","",'S.D.PASTE SHEET'!X2013)</f>
        <v/>
      </c>
      <c s="90" t="str">
        <f>IF('S.D.PASTE SHEET'!Y2013="","",'S.D.PASTE SHEET'!Y2013)</f>
        <v/>
      </c>
      <c s="90" t="str">
        <f>IF('S.D.PASTE SHEET'!Z2013="","",'S.D.PASTE SHEET'!Z2013)</f>
        <v/>
      </c>
      <c s="90" t="str">
        <f>IF('S.D.PASTE SHEET'!AA2013="","",'S.D.PASTE SHEET'!AA2013)</f>
        <v/>
      </c>
      <c s="90" t="str">
        <f>IF('S.D.PASTE SHEET'!AB2013="","",'S.D.PASTE SHEET'!AB2013)</f>
        <v/>
      </c>
      <c s="90" t="str">
        <f>IF('S.D.PASTE SHEET'!AC2013="","",'S.D.PASTE SHEET'!AC2013)</f>
        <v/>
      </c>
      <c s="90" t="str">
        <f>IF('S.D.PASTE SHEET'!AD2013="","",'S.D.PASTE SHEET'!AD2013)</f>
        <v/>
      </c>
      <c s="34"/>
      <c s="32" t="str">
        <f>IF(AK2013="","",IF(AK2013&gt;0,COUNT($AG$2:AG2013),""))</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3" s="32" t="str">
        <f>IF(BC2013="","",IF(BC2013&gt;0,COUNT($AY$2:AY2013),""))</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4" spans="1:66" ht="15.75" customHeight="1">
      <c r="A2014" s="90" t="str">
        <f>IF('S.D.PASTE SHEET'!A2014="","",'S.D.PASTE SHEET'!A2014)</f>
        <v/>
      </c>
      <c s="90" t="str">
        <f>IF('S.D.PASTE SHEET'!B2014="","",'S.D.PASTE SHEET'!B2014)</f>
        <v/>
      </c>
      <c s="90" t="str">
        <f>IF('S.D.PASTE SHEET'!C2014="","",'S.D.PASTE SHEET'!C2014)</f>
        <v/>
      </c>
      <c s="91" t="str">
        <f>IF('S.D.PASTE SHEET'!D2014="","",'S.D.PASTE SHEET'!D2014)</f>
        <v/>
      </c>
      <c s="90" t="str">
        <f>IF('S.D.PASTE SHEET'!E2014="","",UPPER('S.D.PASTE SHEET'!E2014))</f>
        <v/>
      </c>
      <c s="90" t="str">
        <f>IF('S.D.PASTE SHEET'!F2014="","",'S.D.PASTE SHEET'!F2014)</f>
        <v/>
      </c>
      <c s="90" t="str">
        <f>IF('S.D.PASTE SHEET'!G2014="","",UPPER('S.D.PASTE SHEET'!G2014))</f>
        <v/>
      </c>
      <c s="90" t="str">
        <f>IF('S.D.PASTE SHEET'!H2014="","",UPPER('S.D.PASTE SHEET'!H2014))</f>
        <v/>
      </c>
      <c s="90" t="str">
        <f>IF('S.D.PASTE SHEET'!I2014="","",'S.D.PASTE SHEET'!I2014)</f>
        <v/>
      </c>
      <c s="91" t="str">
        <f>IF('S.D.PASTE SHEET'!J2014="","",'S.D.PASTE SHEET'!J2014)</f>
        <v/>
      </c>
      <c s="90" t="str">
        <f>IF('S.D.PASTE SHEET'!K2014="","",'S.D.PASTE SHEET'!K2014)</f>
        <v/>
      </c>
      <c s="90" t="str">
        <f>IF('S.D.PASTE SHEET'!L2014="","",'S.D.PASTE SHEET'!L2014)</f>
        <v/>
      </c>
      <c s="90" t="str">
        <f>IF('S.D.PASTE SHEET'!M2014="","",'S.D.PASTE SHEET'!M2014)</f>
        <v/>
      </c>
      <c s="90" t="str">
        <f>IF('S.D.PASTE SHEET'!N2014="","",'S.D.PASTE SHEET'!N2014)</f>
        <v/>
      </c>
      <c s="90" t="str">
        <f>IF('S.D.PASTE SHEET'!O2014="","",'S.D.PASTE SHEET'!O2014)</f>
        <v/>
      </c>
      <c s="90" t="str">
        <f>IF('S.D.PASTE SHEET'!P2014="","",'S.D.PASTE SHEET'!P2014)</f>
        <v/>
      </c>
      <c s="90" t="str">
        <f>IF('S.D.PASTE SHEET'!Q2014="","",'S.D.PASTE SHEET'!Q2014)</f>
        <v/>
      </c>
      <c s="90" t="str">
        <f>IF('S.D.PASTE SHEET'!R2014="","",'S.D.PASTE SHEET'!R2014)</f>
        <v/>
      </c>
      <c s="90" t="str">
        <f>IF('S.D.PASTE SHEET'!S2014="","",'S.D.PASTE SHEET'!S2014)</f>
        <v/>
      </c>
      <c s="90" t="str">
        <f>IF('S.D.PASTE SHEET'!T2014="","",'S.D.PASTE SHEET'!T2014)</f>
        <v/>
      </c>
      <c s="90" t="str">
        <f>IF('S.D.PASTE SHEET'!U2014="","",'S.D.PASTE SHEET'!U2014)</f>
        <v/>
      </c>
      <c s="90" t="str">
        <f>IF('S.D.PASTE SHEET'!V2014="","",'S.D.PASTE SHEET'!V2014)</f>
        <v/>
      </c>
      <c s="90" t="str">
        <f>IF('S.D.PASTE SHEET'!W2014="","",'S.D.PASTE SHEET'!W2014)</f>
        <v/>
      </c>
      <c s="90" t="str">
        <f>IF('S.D.PASTE SHEET'!X2014="","",'S.D.PASTE SHEET'!X2014)</f>
        <v/>
      </c>
      <c s="90" t="str">
        <f>IF('S.D.PASTE SHEET'!Y2014="","",'S.D.PASTE SHEET'!Y2014)</f>
        <v/>
      </c>
      <c s="90" t="str">
        <f>IF('S.D.PASTE SHEET'!Z2014="","",'S.D.PASTE SHEET'!Z2014)</f>
        <v/>
      </c>
      <c s="90" t="str">
        <f>IF('S.D.PASTE SHEET'!AA2014="","",'S.D.PASTE SHEET'!AA2014)</f>
        <v/>
      </c>
      <c s="90" t="str">
        <f>IF('S.D.PASTE SHEET'!AB2014="","",'S.D.PASTE SHEET'!AB2014)</f>
        <v/>
      </c>
      <c s="90" t="str">
        <f>IF('S.D.PASTE SHEET'!AC2014="","",'S.D.PASTE SHEET'!AC2014)</f>
        <v/>
      </c>
      <c s="90" t="str">
        <f>IF('S.D.PASTE SHEET'!AD2014="","",'S.D.PASTE SHEET'!AD2014)</f>
        <v/>
      </c>
      <c s="34"/>
      <c s="32" t="str">
        <f>IF(AK2014="","",IF(AK2014&gt;0,COUNT($AG$2:AG2014),""))</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4" s="32" t="str">
        <f>IF(BC2014="","",IF(BC2014&gt;0,COUNT($AY$2:AY2014),""))</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5" spans="1:66" ht="15.75" customHeight="1">
      <c r="A2015" s="90" t="str">
        <f>IF('S.D.PASTE SHEET'!A2015="","",'S.D.PASTE SHEET'!A2015)</f>
        <v/>
      </c>
      <c s="90" t="str">
        <f>IF('S.D.PASTE SHEET'!B2015="","",'S.D.PASTE SHEET'!B2015)</f>
        <v/>
      </c>
      <c s="90" t="str">
        <f>IF('S.D.PASTE SHEET'!C2015="","",'S.D.PASTE SHEET'!C2015)</f>
        <v/>
      </c>
      <c s="91" t="str">
        <f>IF('S.D.PASTE SHEET'!D2015="","",'S.D.PASTE SHEET'!D2015)</f>
        <v/>
      </c>
      <c s="90" t="str">
        <f>IF('S.D.PASTE SHEET'!E2015="","",UPPER('S.D.PASTE SHEET'!E2015))</f>
        <v/>
      </c>
      <c s="90" t="str">
        <f>IF('S.D.PASTE SHEET'!F2015="","",'S.D.PASTE SHEET'!F2015)</f>
        <v/>
      </c>
      <c s="90" t="str">
        <f>IF('S.D.PASTE SHEET'!G2015="","",UPPER('S.D.PASTE SHEET'!G2015))</f>
        <v/>
      </c>
      <c s="90" t="str">
        <f>IF('S.D.PASTE SHEET'!H2015="","",UPPER('S.D.PASTE SHEET'!H2015))</f>
        <v/>
      </c>
      <c s="90" t="str">
        <f>IF('S.D.PASTE SHEET'!I2015="","",'S.D.PASTE SHEET'!I2015)</f>
        <v/>
      </c>
      <c s="91" t="str">
        <f>IF('S.D.PASTE SHEET'!J2015="","",'S.D.PASTE SHEET'!J2015)</f>
        <v/>
      </c>
      <c s="90" t="str">
        <f>IF('S.D.PASTE SHEET'!K2015="","",'S.D.PASTE SHEET'!K2015)</f>
        <v/>
      </c>
      <c s="90" t="str">
        <f>IF('S.D.PASTE SHEET'!L2015="","",'S.D.PASTE SHEET'!L2015)</f>
        <v/>
      </c>
      <c s="90" t="str">
        <f>IF('S.D.PASTE SHEET'!M2015="","",'S.D.PASTE SHEET'!M2015)</f>
        <v/>
      </c>
      <c s="90" t="str">
        <f>IF('S.D.PASTE SHEET'!N2015="","",'S.D.PASTE SHEET'!N2015)</f>
        <v/>
      </c>
      <c s="90" t="str">
        <f>IF('S.D.PASTE SHEET'!O2015="","",'S.D.PASTE SHEET'!O2015)</f>
        <v/>
      </c>
      <c s="90" t="str">
        <f>IF('S.D.PASTE SHEET'!P2015="","",'S.D.PASTE SHEET'!P2015)</f>
        <v/>
      </c>
      <c s="90" t="str">
        <f>IF('S.D.PASTE SHEET'!Q2015="","",'S.D.PASTE SHEET'!Q2015)</f>
        <v/>
      </c>
      <c s="90" t="str">
        <f>IF('S.D.PASTE SHEET'!R2015="","",'S.D.PASTE SHEET'!R2015)</f>
        <v/>
      </c>
      <c s="90" t="str">
        <f>IF('S.D.PASTE SHEET'!S2015="","",'S.D.PASTE SHEET'!S2015)</f>
        <v/>
      </c>
      <c s="90" t="str">
        <f>IF('S.D.PASTE SHEET'!T2015="","",'S.D.PASTE SHEET'!T2015)</f>
        <v/>
      </c>
      <c s="90" t="str">
        <f>IF('S.D.PASTE SHEET'!U2015="","",'S.D.PASTE SHEET'!U2015)</f>
        <v/>
      </c>
      <c s="90" t="str">
        <f>IF('S.D.PASTE SHEET'!V2015="","",'S.D.PASTE SHEET'!V2015)</f>
        <v/>
      </c>
      <c s="90" t="str">
        <f>IF('S.D.PASTE SHEET'!W2015="","",'S.D.PASTE SHEET'!W2015)</f>
        <v/>
      </c>
      <c s="90" t="str">
        <f>IF('S.D.PASTE SHEET'!X2015="","",'S.D.PASTE SHEET'!X2015)</f>
        <v/>
      </c>
      <c s="90" t="str">
        <f>IF('S.D.PASTE SHEET'!Y2015="","",'S.D.PASTE SHEET'!Y2015)</f>
        <v/>
      </c>
      <c s="90" t="str">
        <f>IF('S.D.PASTE SHEET'!Z2015="","",'S.D.PASTE SHEET'!Z2015)</f>
        <v/>
      </c>
      <c s="90" t="str">
        <f>IF('S.D.PASTE SHEET'!AA2015="","",'S.D.PASTE SHEET'!AA2015)</f>
        <v/>
      </c>
      <c s="90" t="str">
        <f>IF('S.D.PASTE SHEET'!AB2015="","",'S.D.PASTE SHEET'!AB2015)</f>
        <v/>
      </c>
      <c s="90" t="str">
        <f>IF('S.D.PASTE SHEET'!AC2015="","",'S.D.PASTE SHEET'!AC2015)</f>
        <v/>
      </c>
      <c s="90" t="str">
        <f>IF('S.D.PASTE SHEET'!AD2015="","",'S.D.PASTE SHEET'!AD2015)</f>
        <v/>
      </c>
      <c s="34"/>
      <c s="32" t="str">
        <f>IF(AK2015="","",IF(AK2015&gt;0,COUNT($AG$2:AG2015),""))</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5" s="32" t="str">
        <f>IF(BC2015="","",IF(BC2015&gt;0,COUNT($AY$2:AY2015),""))</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6" spans="1:66" ht="15.75" customHeight="1">
      <c r="A2016" s="90" t="str">
        <f>IF('S.D.PASTE SHEET'!A2016="","",'S.D.PASTE SHEET'!A2016)</f>
        <v/>
      </c>
      <c s="90" t="str">
        <f>IF('S.D.PASTE SHEET'!B2016="","",'S.D.PASTE SHEET'!B2016)</f>
        <v/>
      </c>
      <c s="90" t="str">
        <f>IF('S.D.PASTE SHEET'!C2016="","",'S.D.PASTE SHEET'!C2016)</f>
        <v/>
      </c>
      <c s="91" t="str">
        <f>IF('S.D.PASTE SHEET'!D2016="","",'S.D.PASTE SHEET'!D2016)</f>
        <v/>
      </c>
      <c s="90" t="str">
        <f>IF('S.D.PASTE SHEET'!E2016="","",UPPER('S.D.PASTE SHEET'!E2016))</f>
        <v/>
      </c>
      <c s="90" t="str">
        <f>IF('S.D.PASTE SHEET'!F2016="","",'S.D.PASTE SHEET'!F2016)</f>
        <v/>
      </c>
      <c s="90" t="str">
        <f>IF('S.D.PASTE SHEET'!G2016="","",UPPER('S.D.PASTE SHEET'!G2016))</f>
        <v/>
      </c>
      <c s="90" t="str">
        <f>IF('S.D.PASTE SHEET'!H2016="","",UPPER('S.D.PASTE SHEET'!H2016))</f>
        <v/>
      </c>
      <c s="90" t="str">
        <f>IF('S.D.PASTE SHEET'!I2016="","",'S.D.PASTE SHEET'!I2016)</f>
        <v/>
      </c>
      <c s="91" t="str">
        <f>IF('S.D.PASTE SHEET'!J2016="","",'S.D.PASTE SHEET'!J2016)</f>
        <v/>
      </c>
      <c s="90" t="str">
        <f>IF('S.D.PASTE SHEET'!K2016="","",'S.D.PASTE SHEET'!K2016)</f>
        <v/>
      </c>
      <c s="90" t="str">
        <f>IF('S.D.PASTE SHEET'!L2016="","",'S.D.PASTE SHEET'!L2016)</f>
        <v/>
      </c>
      <c s="90" t="str">
        <f>IF('S.D.PASTE SHEET'!M2016="","",'S.D.PASTE SHEET'!M2016)</f>
        <v/>
      </c>
      <c s="90" t="str">
        <f>IF('S.D.PASTE SHEET'!N2016="","",'S.D.PASTE SHEET'!N2016)</f>
        <v/>
      </c>
      <c s="90" t="str">
        <f>IF('S.D.PASTE SHEET'!O2016="","",'S.D.PASTE SHEET'!O2016)</f>
        <v/>
      </c>
      <c s="90" t="str">
        <f>IF('S.D.PASTE SHEET'!P2016="","",'S.D.PASTE SHEET'!P2016)</f>
        <v/>
      </c>
      <c s="90" t="str">
        <f>IF('S.D.PASTE SHEET'!Q2016="","",'S.D.PASTE SHEET'!Q2016)</f>
        <v/>
      </c>
      <c s="90" t="str">
        <f>IF('S.D.PASTE SHEET'!R2016="","",'S.D.PASTE SHEET'!R2016)</f>
        <v/>
      </c>
      <c s="90" t="str">
        <f>IF('S.D.PASTE SHEET'!S2016="","",'S.D.PASTE SHEET'!S2016)</f>
        <v/>
      </c>
      <c s="90" t="str">
        <f>IF('S.D.PASTE SHEET'!T2016="","",'S.D.PASTE SHEET'!T2016)</f>
        <v/>
      </c>
      <c s="90" t="str">
        <f>IF('S.D.PASTE SHEET'!U2016="","",'S.D.PASTE SHEET'!U2016)</f>
        <v/>
      </c>
      <c s="90" t="str">
        <f>IF('S.D.PASTE SHEET'!V2016="","",'S.D.PASTE SHEET'!V2016)</f>
        <v/>
      </c>
      <c s="90" t="str">
        <f>IF('S.D.PASTE SHEET'!W2016="","",'S.D.PASTE SHEET'!W2016)</f>
        <v/>
      </c>
      <c s="90" t="str">
        <f>IF('S.D.PASTE SHEET'!X2016="","",'S.D.PASTE SHEET'!X2016)</f>
        <v/>
      </c>
      <c s="90" t="str">
        <f>IF('S.D.PASTE SHEET'!Y2016="","",'S.D.PASTE SHEET'!Y2016)</f>
        <v/>
      </c>
      <c s="90" t="str">
        <f>IF('S.D.PASTE SHEET'!Z2016="","",'S.D.PASTE SHEET'!Z2016)</f>
        <v/>
      </c>
      <c s="90" t="str">
        <f>IF('S.D.PASTE SHEET'!AA2016="","",'S.D.PASTE SHEET'!AA2016)</f>
        <v/>
      </c>
      <c s="90" t="str">
        <f>IF('S.D.PASTE SHEET'!AB2016="","",'S.D.PASTE SHEET'!AB2016)</f>
        <v/>
      </c>
      <c s="90" t="str">
        <f>IF('S.D.PASTE SHEET'!AC2016="","",'S.D.PASTE SHEET'!AC2016)</f>
        <v/>
      </c>
      <c s="90" t="str">
        <f>IF('S.D.PASTE SHEET'!AD2016="","",'S.D.PASTE SHEET'!AD2016)</f>
        <v/>
      </c>
      <c s="34"/>
      <c s="32" t="str">
        <f>IF(AK2016="","",IF(AK2016&gt;0,COUNT($AG$2:AG2016),""))</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 t="shared" si="283"/>
        <v/>
      </c>
      <c r="AX2016" s="32" t="str">
        <f>IF(BC2016="","",IF(BC2016&gt;0,COUNT($AY$2:AY2016),""))</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7" spans="1:66" ht="15.75" customHeight="1">
      <c r="A2017" s="90" t="str">
        <f>IF('S.D.PASTE SHEET'!A2017="","",'S.D.PASTE SHEET'!A2017)</f>
        <v/>
      </c>
      <c s="90" t="str">
        <f>IF('S.D.PASTE SHEET'!B2017="","",'S.D.PASTE SHEET'!B2017)</f>
        <v/>
      </c>
      <c s="90" t="str">
        <f>IF('S.D.PASTE SHEET'!C2017="","",'S.D.PASTE SHEET'!C2017)</f>
        <v/>
      </c>
      <c s="91" t="str">
        <f>IF('S.D.PASTE SHEET'!D2017="","",'S.D.PASTE SHEET'!D2017)</f>
        <v/>
      </c>
      <c s="90" t="str">
        <f>IF('S.D.PASTE SHEET'!E2017="","",UPPER('S.D.PASTE SHEET'!E2017))</f>
        <v/>
      </c>
      <c s="90" t="str">
        <f>IF('S.D.PASTE SHEET'!F2017="","",'S.D.PASTE SHEET'!F2017)</f>
        <v/>
      </c>
      <c s="90" t="str">
        <f>IF('S.D.PASTE SHEET'!G2017="","",UPPER('S.D.PASTE SHEET'!G2017))</f>
        <v/>
      </c>
      <c s="90" t="str">
        <f>IF('S.D.PASTE SHEET'!H2017="","",UPPER('S.D.PASTE SHEET'!H2017))</f>
        <v/>
      </c>
      <c s="90" t="str">
        <f>IF('S.D.PASTE SHEET'!I2017="","",'S.D.PASTE SHEET'!I2017)</f>
        <v/>
      </c>
      <c s="91" t="str">
        <f>IF('S.D.PASTE SHEET'!J2017="","",'S.D.PASTE SHEET'!J2017)</f>
        <v/>
      </c>
      <c s="90" t="str">
        <f>IF('S.D.PASTE SHEET'!K2017="","",'S.D.PASTE SHEET'!K2017)</f>
        <v/>
      </c>
      <c s="90" t="str">
        <f>IF('S.D.PASTE SHEET'!L2017="","",'S.D.PASTE SHEET'!L2017)</f>
        <v/>
      </c>
      <c s="90" t="str">
        <f>IF('S.D.PASTE SHEET'!M2017="","",'S.D.PASTE SHEET'!M2017)</f>
        <v/>
      </c>
      <c s="90" t="str">
        <f>IF('S.D.PASTE SHEET'!N2017="","",'S.D.PASTE SHEET'!N2017)</f>
        <v/>
      </c>
      <c s="90" t="str">
        <f>IF('S.D.PASTE SHEET'!O2017="","",'S.D.PASTE SHEET'!O2017)</f>
        <v/>
      </c>
      <c s="90" t="str">
        <f>IF('S.D.PASTE SHEET'!P2017="","",'S.D.PASTE SHEET'!P2017)</f>
        <v/>
      </c>
      <c s="90" t="str">
        <f>IF('S.D.PASTE SHEET'!Q2017="","",'S.D.PASTE SHEET'!Q2017)</f>
        <v/>
      </c>
      <c s="90" t="str">
        <f>IF('S.D.PASTE SHEET'!R2017="","",'S.D.PASTE SHEET'!R2017)</f>
        <v/>
      </c>
      <c s="90" t="str">
        <f>IF('S.D.PASTE SHEET'!S2017="","",'S.D.PASTE SHEET'!S2017)</f>
        <v/>
      </c>
      <c s="90" t="str">
        <f>IF('S.D.PASTE SHEET'!T2017="","",'S.D.PASTE SHEET'!T2017)</f>
        <v/>
      </c>
      <c s="90" t="str">
        <f>IF('S.D.PASTE SHEET'!U2017="","",'S.D.PASTE SHEET'!U2017)</f>
        <v/>
      </c>
      <c s="90" t="str">
        <f>IF('S.D.PASTE SHEET'!V2017="","",'S.D.PASTE SHEET'!V2017)</f>
        <v/>
      </c>
      <c s="90" t="str">
        <f>IF('S.D.PASTE SHEET'!W2017="","",'S.D.PASTE SHEET'!W2017)</f>
        <v/>
      </c>
      <c s="90" t="str">
        <f>IF('S.D.PASTE SHEET'!X2017="","",'S.D.PASTE SHEET'!X2017)</f>
        <v/>
      </c>
      <c s="90" t="str">
        <f>IF('S.D.PASTE SHEET'!Y2017="","",'S.D.PASTE SHEET'!Y2017)</f>
        <v/>
      </c>
      <c s="90" t="str">
        <f>IF('S.D.PASTE SHEET'!Z2017="","",'S.D.PASTE SHEET'!Z2017)</f>
        <v/>
      </c>
      <c s="90" t="str">
        <f>IF('S.D.PASTE SHEET'!AA2017="","",'S.D.PASTE SHEET'!AA2017)</f>
        <v/>
      </c>
      <c s="90" t="str">
        <f>IF('S.D.PASTE SHEET'!AB2017="","",'S.D.PASTE SHEET'!AB2017)</f>
        <v/>
      </c>
      <c s="90" t="str">
        <f>IF('S.D.PASTE SHEET'!AC2017="","",'S.D.PASTE SHEET'!AC2017)</f>
        <v/>
      </c>
      <c s="90" t="str">
        <f>IF('S.D.PASTE SHEET'!AD2017="","",'S.D.PASTE SHEET'!AD2017)</f>
        <v/>
      </c>
      <c s="34"/>
      <c s="32" t="str">
        <f>IF(AK2017="","",IF(AK2017&gt;0,COUNT($AG$2:AG2017),""))</f>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37" t="str">
        <f t="shared" si="283"/>
        <v/>
      </c>
      <c s="10" t="str">
        <f t="shared" si="283"/>
        <v/>
      </c>
      <c s="10" t="str">
        <f t="shared" si="283"/>
        <v/>
      </c>
      <c s="10" t="str">
        <f t="shared" si="283"/>
        <v/>
      </c>
      <c s="10" t="str">
        <f t="shared" si="283"/>
        <v/>
      </c>
      <c s="10" t="str">
        <f t="shared" si="283"/>
        <v/>
      </c>
      <c s="10" t="str">
        <f>IF(AND($AJ$1=5,$A2017=5),P2017,"")</f>
        <v/>
      </c>
      <c r="AX2017" s="32" t="str">
        <f>IF(BC2017="","",IF(BC2017&gt;0,COUNT($AY$2:AY2017),""))</f>
        <v/>
      </c>
      <c s="10" t="str">
        <f t="shared" si="281"/>
        <v/>
      </c>
      <c s="10" t="str">
        <f t="shared" si="284"/>
        <v/>
      </c>
      <c s="10" t="str">
        <f t="shared" si="284"/>
        <v/>
      </c>
      <c s="39" t="str">
        <f t="shared" si="284"/>
        <v/>
      </c>
      <c s="10" t="str">
        <f t="shared" si="284"/>
        <v/>
      </c>
      <c s="10" t="str">
        <f t="shared" si="284"/>
        <v/>
      </c>
      <c s="10" t="str">
        <f t="shared" si="284"/>
        <v/>
      </c>
      <c s="10" t="str">
        <f t="shared" si="284"/>
        <v/>
      </c>
      <c s="10" t="str">
        <f t="shared" si="284"/>
        <v/>
      </c>
      <c s="39" t="str">
        <f t="shared" si="284"/>
        <v/>
      </c>
      <c s="10" t="str">
        <f t="shared" si="284"/>
        <v/>
      </c>
      <c s="10" t="str">
        <f t="shared" si="284"/>
        <v/>
      </c>
      <c s="10" t="str">
        <f t="shared" si="284"/>
        <v/>
      </c>
      <c s="10" t="str">
        <f t="shared" si="284"/>
        <v/>
      </c>
      <c s="10" t="str">
        <f t="shared" si="284"/>
        <v/>
      </c>
      <c s="10" t="str">
        <f t="shared" si="284"/>
        <v/>
      </c>
    </row>
    <row r="2018" spans="1:66" ht="15.75" customHeight="1">
      <c r="A2018" s="90" t="str">
        <f>IF('S.D.PASTE SHEET'!A2018="","",'S.D.PASTE SHEET'!A2018)</f>
        <v/>
      </c>
      <c s="90" t="str">
        <f>IF('S.D.PASTE SHEET'!B2018="","",'S.D.PASTE SHEET'!B2018)</f>
        <v/>
      </c>
      <c s="90" t="str">
        <f>IF('S.D.PASTE SHEET'!C2018="","",'S.D.PASTE SHEET'!C2018)</f>
        <v/>
      </c>
      <c s="91" t="str">
        <f>IF('S.D.PASTE SHEET'!D2018="","",'S.D.PASTE SHEET'!D2018)</f>
        <v/>
      </c>
      <c s="90" t="str">
        <f>IF('S.D.PASTE SHEET'!E2018="","",UPPER('S.D.PASTE SHEET'!E2018))</f>
        <v/>
      </c>
      <c s="90" t="str">
        <f>IF('S.D.PASTE SHEET'!F2018="","",'S.D.PASTE SHEET'!F2018)</f>
        <v/>
      </c>
      <c s="90" t="str">
        <f>IF('S.D.PASTE SHEET'!G2018="","",UPPER('S.D.PASTE SHEET'!G2018))</f>
        <v/>
      </c>
      <c s="90" t="str">
        <f>IF('S.D.PASTE SHEET'!H2018="","",UPPER('S.D.PASTE SHEET'!H2018))</f>
        <v/>
      </c>
      <c s="90" t="str">
        <f>IF('S.D.PASTE SHEET'!I2018="","",'S.D.PASTE SHEET'!I2018)</f>
        <v/>
      </c>
      <c s="91" t="str">
        <f>IF('S.D.PASTE SHEET'!J2018="","",'S.D.PASTE SHEET'!J2018)</f>
        <v/>
      </c>
      <c s="90" t="str">
        <f>IF('S.D.PASTE SHEET'!K2018="","",'S.D.PASTE SHEET'!K2018)</f>
        <v/>
      </c>
      <c s="90" t="str">
        <f>IF('S.D.PASTE SHEET'!L2018="","",'S.D.PASTE SHEET'!L2018)</f>
        <v/>
      </c>
      <c s="90" t="str">
        <f>IF('S.D.PASTE SHEET'!M2018="","",'S.D.PASTE SHEET'!M2018)</f>
        <v/>
      </c>
      <c s="90" t="str">
        <f>IF('S.D.PASTE SHEET'!N2018="","",'S.D.PASTE SHEET'!N2018)</f>
        <v/>
      </c>
      <c s="90" t="str">
        <f>IF('S.D.PASTE SHEET'!O2018="","",'S.D.PASTE SHEET'!O2018)</f>
        <v/>
      </c>
      <c s="90" t="str">
        <f>IF('S.D.PASTE SHEET'!P2018="","",'S.D.PASTE SHEET'!P2018)</f>
        <v/>
      </c>
      <c s="90" t="str">
        <f>IF('S.D.PASTE SHEET'!Q2018="","",'S.D.PASTE SHEET'!Q2018)</f>
        <v/>
      </c>
      <c s="90" t="str">
        <f>IF('S.D.PASTE SHEET'!R2018="","",'S.D.PASTE SHEET'!R2018)</f>
        <v/>
      </c>
      <c s="90" t="str">
        <f>IF('S.D.PASTE SHEET'!S2018="","",'S.D.PASTE SHEET'!S2018)</f>
        <v/>
      </c>
      <c s="90" t="str">
        <f>IF('S.D.PASTE SHEET'!T2018="","",'S.D.PASTE SHEET'!T2018)</f>
        <v/>
      </c>
      <c s="90" t="str">
        <f>IF('S.D.PASTE SHEET'!U2018="","",'S.D.PASTE SHEET'!U2018)</f>
        <v/>
      </c>
      <c s="90" t="str">
        <f>IF('S.D.PASTE SHEET'!V2018="","",'S.D.PASTE SHEET'!V2018)</f>
        <v/>
      </c>
      <c s="90" t="str">
        <f>IF('S.D.PASTE SHEET'!W2018="","",'S.D.PASTE SHEET'!W2018)</f>
        <v/>
      </c>
      <c s="90" t="str">
        <f>IF('S.D.PASTE SHEET'!X2018="","",'S.D.PASTE SHEET'!X2018)</f>
        <v/>
      </c>
      <c s="90" t="str">
        <f>IF('S.D.PASTE SHEET'!Y2018="","",'S.D.PASTE SHEET'!Y2018)</f>
        <v/>
      </c>
      <c s="90" t="str">
        <f>IF('S.D.PASTE SHEET'!Z2018="","",'S.D.PASTE SHEET'!Z2018)</f>
        <v/>
      </c>
      <c s="90" t="str">
        <f>IF('S.D.PASTE SHEET'!AA2018="","",'S.D.PASTE SHEET'!AA2018)</f>
        <v/>
      </c>
      <c s="90" t="str">
        <f>IF('S.D.PASTE SHEET'!AB2018="","",'S.D.PASTE SHEET'!AB2018)</f>
        <v/>
      </c>
      <c s="90" t="str">
        <f>IF('S.D.PASTE SHEET'!AC2018="","",'S.D.PASTE SHEET'!AC2018)</f>
        <v/>
      </c>
      <c s="90" t="str">
        <f>IF('S.D.PASTE SHEET'!AD2018="","",'S.D.PASTE SHEET'!AD2018)</f>
        <v/>
      </c>
      <c s="34"/>
      <c s="32" t="str">
        <f>IF(AK2018="","",IF(AK2018&gt;0,COUNT($AG$2:AG2018),""))</f>
        <v/>
      </c>
      <c s="10" t="str">
        <f t="shared" si="285" ref="AG2018:AV2033">IF(AND($AJ$1=5,$A2018=5),A2018,"")</f>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18" s="32" t="str">
        <f>IF(BC2018="","",IF(BC2018&gt;0,COUNT($AY$2:AY2018),""))</f>
        <v/>
      </c>
      <c s="10" t="str">
        <f t="shared" si="281"/>
        <v/>
      </c>
      <c s="10" t="str">
        <f t="shared" si="286" ref="AZ2018:BN2033">IF(AND($BB$1=5,$A2018=5,$BC$1=$B2018),B2018,"")</f>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19" spans="1:66" ht="15.75" customHeight="1">
      <c r="A2019" s="90" t="str">
        <f>IF('S.D.PASTE SHEET'!A2019="","",'S.D.PASTE SHEET'!A2019)</f>
        <v/>
      </c>
      <c s="90" t="str">
        <f>IF('S.D.PASTE SHEET'!B2019="","",'S.D.PASTE SHEET'!B2019)</f>
        <v/>
      </c>
      <c s="90" t="str">
        <f>IF('S.D.PASTE SHEET'!C2019="","",'S.D.PASTE SHEET'!C2019)</f>
        <v/>
      </c>
      <c s="91" t="str">
        <f>IF('S.D.PASTE SHEET'!D2019="","",'S.D.PASTE SHEET'!D2019)</f>
        <v/>
      </c>
      <c s="90" t="str">
        <f>IF('S.D.PASTE SHEET'!E2019="","",UPPER('S.D.PASTE SHEET'!E2019))</f>
        <v/>
      </c>
      <c s="90" t="str">
        <f>IF('S.D.PASTE SHEET'!F2019="","",'S.D.PASTE SHEET'!F2019)</f>
        <v/>
      </c>
      <c s="90" t="str">
        <f>IF('S.D.PASTE SHEET'!G2019="","",UPPER('S.D.PASTE SHEET'!G2019))</f>
        <v/>
      </c>
      <c s="90" t="str">
        <f>IF('S.D.PASTE SHEET'!H2019="","",UPPER('S.D.PASTE SHEET'!H2019))</f>
        <v/>
      </c>
      <c s="90" t="str">
        <f>IF('S.D.PASTE SHEET'!I2019="","",'S.D.PASTE SHEET'!I2019)</f>
        <v/>
      </c>
      <c s="91" t="str">
        <f>IF('S.D.PASTE SHEET'!J2019="","",'S.D.PASTE SHEET'!J2019)</f>
        <v/>
      </c>
      <c s="90" t="str">
        <f>IF('S.D.PASTE SHEET'!K2019="","",'S.D.PASTE SHEET'!K2019)</f>
        <v/>
      </c>
      <c s="90" t="str">
        <f>IF('S.D.PASTE SHEET'!L2019="","",'S.D.PASTE SHEET'!L2019)</f>
        <v/>
      </c>
      <c s="90" t="str">
        <f>IF('S.D.PASTE SHEET'!M2019="","",'S.D.PASTE SHEET'!M2019)</f>
        <v/>
      </c>
      <c s="90" t="str">
        <f>IF('S.D.PASTE SHEET'!N2019="","",'S.D.PASTE SHEET'!N2019)</f>
        <v/>
      </c>
      <c s="90" t="str">
        <f>IF('S.D.PASTE SHEET'!O2019="","",'S.D.PASTE SHEET'!O2019)</f>
        <v/>
      </c>
      <c s="90" t="str">
        <f>IF('S.D.PASTE SHEET'!P2019="","",'S.D.PASTE SHEET'!P2019)</f>
        <v/>
      </c>
      <c s="90" t="str">
        <f>IF('S.D.PASTE SHEET'!Q2019="","",'S.D.PASTE SHEET'!Q2019)</f>
        <v/>
      </c>
      <c s="90" t="str">
        <f>IF('S.D.PASTE SHEET'!R2019="","",'S.D.PASTE SHEET'!R2019)</f>
        <v/>
      </c>
      <c s="90" t="str">
        <f>IF('S.D.PASTE SHEET'!S2019="","",'S.D.PASTE SHEET'!S2019)</f>
        <v/>
      </c>
      <c s="90" t="str">
        <f>IF('S.D.PASTE SHEET'!T2019="","",'S.D.PASTE SHEET'!T2019)</f>
        <v/>
      </c>
      <c s="90" t="str">
        <f>IF('S.D.PASTE SHEET'!U2019="","",'S.D.PASTE SHEET'!U2019)</f>
        <v/>
      </c>
      <c s="90" t="str">
        <f>IF('S.D.PASTE SHEET'!V2019="","",'S.D.PASTE SHEET'!V2019)</f>
        <v/>
      </c>
      <c s="90" t="str">
        <f>IF('S.D.PASTE SHEET'!W2019="","",'S.D.PASTE SHEET'!W2019)</f>
        <v/>
      </c>
      <c s="90" t="str">
        <f>IF('S.D.PASTE SHEET'!X2019="","",'S.D.PASTE SHEET'!X2019)</f>
        <v/>
      </c>
      <c s="90" t="str">
        <f>IF('S.D.PASTE SHEET'!Y2019="","",'S.D.PASTE SHEET'!Y2019)</f>
        <v/>
      </c>
      <c s="90" t="str">
        <f>IF('S.D.PASTE SHEET'!Z2019="","",'S.D.PASTE SHEET'!Z2019)</f>
        <v/>
      </c>
      <c s="90" t="str">
        <f>IF('S.D.PASTE SHEET'!AA2019="","",'S.D.PASTE SHEET'!AA2019)</f>
        <v/>
      </c>
      <c s="90" t="str">
        <f>IF('S.D.PASTE SHEET'!AB2019="","",'S.D.PASTE SHEET'!AB2019)</f>
        <v/>
      </c>
      <c s="90" t="str">
        <f>IF('S.D.PASTE SHEET'!AC2019="","",'S.D.PASTE SHEET'!AC2019)</f>
        <v/>
      </c>
      <c s="90" t="str">
        <f>IF('S.D.PASTE SHEET'!AD2019="","",'S.D.PASTE SHEET'!AD2019)</f>
        <v/>
      </c>
      <c s="34"/>
      <c s="32" t="str">
        <f>IF(AK2019="","",IF(AK2019&gt;0,COUNT($AG$2:AG2019),""))</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19" s="32" t="str">
        <f>IF(BC2019="","",IF(BC2019&gt;0,COUNT($AY$2:AY2019),""))</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0" spans="1:66" ht="15.75" customHeight="1">
      <c r="A2020" s="90" t="str">
        <f>IF('S.D.PASTE SHEET'!A2020="","",'S.D.PASTE SHEET'!A2020)</f>
        <v/>
      </c>
      <c s="90" t="str">
        <f>IF('S.D.PASTE SHEET'!B2020="","",'S.D.PASTE SHEET'!B2020)</f>
        <v/>
      </c>
      <c s="90" t="str">
        <f>IF('S.D.PASTE SHEET'!C2020="","",'S.D.PASTE SHEET'!C2020)</f>
        <v/>
      </c>
      <c s="91" t="str">
        <f>IF('S.D.PASTE SHEET'!D2020="","",'S.D.PASTE SHEET'!D2020)</f>
        <v/>
      </c>
      <c s="90" t="str">
        <f>IF('S.D.PASTE SHEET'!E2020="","",UPPER('S.D.PASTE SHEET'!E2020))</f>
        <v/>
      </c>
      <c s="90" t="str">
        <f>IF('S.D.PASTE SHEET'!F2020="","",'S.D.PASTE SHEET'!F2020)</f>
        <v/>
      </c>
      <c s="90" t="str">
        <f>IF('S.D.PASTE SHEET'!G2020="","",UPPER('S.D.PASTE SHEET'!G2020))</f>
        <v/>
      </c>
      <c s="90" t="str">
        <f>IF('S.D.PASTE SHEET'!H2020="","",UPPER('S.D.PASTE SHEET'!H2020))</f>
        <v/>
      </c>
      <c s="90" t="str">
        <f>IF('S.D.PASTE SHEET'!I2020="","",'S.D.PASTE SHEET'!I2020)</f>
        <v/>
      </c>
      <c s="91" t="str">
        <f>IF('S.D.PASTE SHEET'!J2020="","",'S.D.PASTE SHEET'!J2020)</f>
        <v/>
      </c>
      <c s="90" t="str">
        <f>IF('S.D.PASTE SHEET'!K2020="","",'S.D.PASTE SHEET'!K2020)</f>
        <v/>
      </c>
      <c s="90" t="str">
        <f>IF('S.D.PASTE SHEET'!L2020="","",'S.D.PASTE SHEET'!L2020)</f>
        <v/>
      </c>
      <c s="90" t="str">
        <f>IF('S.D.PASTE SHEET'!M2020="","",'S.D.PASTE SHEET'!M2020)</f>
        <v/>
      </c>
      <c s="90" t="str">
        <f>IF('S.D.PASTE SHEET'!N2020="","",'S.D.PASTE SHEET'!N2020)</f>
        <v/>
      </c>
      <c s="90" t="str">
        <f>IF('S.D.PASTE SHEET'!O2020="","",'S.D.PASTE SHEET'!O2020)</f>
        <v/>
      </c>
      <c s="90" t="str">
        <f>IF('S.D.PASTE SHEET'!P2020="","",'S.D.PASTE SHEET'!P2020)</f>
        <v/>
      </c>
      <c s="90" t="str">
        <f>IF('S.D.PASTE SHEET'!Q2020="","",'S.D.PASTE SHEET'!Q2020)</f>
        <v/>
      </c>
      <c s="90" t="str">
        <f>IF('S.D.PASTE SHEET'!R2020="","",'S.D.PASTE SHEET'!R2020)</f>
        <v/>
      </c>
      <c s="90" t="str">
        <f>IF('S.D.PASTE SHEET'!S2020="","",'S.D.PASTE SHEET'!S2020)</f>
        <v/>
      </c>
      <c s="90" t="str">
        <f>IF('S.D.PASTE SHEET'!T2020="","",'S.D.PASTE SHEET'!T2020)</f>
        <v/>
      </c>
      <c s="90" t="str">
        <f>IF('S.D.PASTE SHEET'!U2020="","",'S.D.PASTE SHEET'!U2020)</f>
        <v/>
      </c>
      <c s="90" t="str">
        <f>IF('S.D.PASTE SHEET'!V2020="","",'S.D.PASTE SHEET'!V2020)</f>
        <v/>
      </c>
      <c s="90" t="str">
        <f>IF('S.D.PASTE SHEET'!W2020="","",'S.D.PASTE SHEET'!W2020)</f>
        <v/>
      </c>
      <c s="90" t="str">
        <f>IF('S.D.PASTE SHEET'!X2020="","",'S.D.PASTE SHEET'!X2020)</f>
        <v/>
      </c>
      <c s="90" t="str">
        <f>IF('S.D.PASTE SHEET'!Y2020="","",'S.D.PASTE SHEET'!Y2020)</f>
        <v/>
      </c>
      <c s="90" t="str">
        <f>IF('S.D.PASTE SHEET'!Z2020="","",'S.D.PASTE SHEET'!Z2020)</f>
        <v/>
      </c>
      <c s="90" t="str">
        <f>IF('S.D.PASTE SHEET'!AA2020="","",'S.D.PASTE SHEET'!AA2020)</f>
        <v/>
      </c>
      <c s="90" t="str">
        <f>IF('S.D.PASTE SHEET'!AB2020="","",'S.D.PASTE SHEET'!AB2020)</f>
        <v/>
      </c>
      <c s="90" t="str">
        <f>IF('S.D.PASTE SHEET'!AC2020="","",'S.D.PASTE SHEET'!AC2020)</f>
        <v/>
      </c>
      <c s="90" t="str">
        <f>IF('S.D.PASTE SHEET'!AD2020="","",'S.D.PASTE SHEET'!AD2020)</f>
        <v/>
      </c>
      <c s="34"/>
      <c s="32" t="str">
        <f>IF(AK2020="","",IF(AK2020&gt;0,COUNT($AG$2:AG2020),""))</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0" s="32" t="str">
        <f>IF(BC2020="","",IF(BC2020&gt;0,COUNT($AY$2:AY2020),""))</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1" spans="1:66" ht="15.75" customHeight="1">
      <c r="A2021" s="90" t="str">
        <f>IF('S.D.PASTE SHEET'!A2021="","",'S.D.PASTE SHEET'!A2021)</f>
        <v/>
      </c>
      <c s="90" t="str">
        <f>IF('S.D.PASTE SHEET'!B2021="","",'S.D.PASTE SHEET'!B2021)</f>
        <v/>
      </c>
      <c s="90" t="str">
        <f>IF('S.D.PASTE SHEET'!C2021="","",'S.D.PASTE SHEET'!C2021)</f>
        <v/>
      </c>
      <c s="91" t="str">
        <f>IF('S.D.PASTE SHEET'!D2021="","",'S.D.PASTE SHEET'!D2021)</f>
        <v/>
      </c>
      <c s="90" t="str">
        <f>IF('S.D.PASTE SHEET'!E2021="","",UPPER('S.D.PASTE SHEET'!E2021))</f>
        <v/>
      </c>
      <c s="90" t="str">
        <f>IF('S.D.PASTE SHEET'!F2021="","",'S.D.PASTE SHEET'!F2021)</f>
        <v/>
      </c>
      <c s="90" t="str">
        <f>IF('S.D.PASTE SHEET'!G2021="","",UPPER('S.D.PASTE SHEET'!G2021))</f>
        <v/>
      </c>
      <c s="90" t="str">
        <f>IF('S.D.PASTE SHEET'!H2021="","",UPPER('S.D.PASTE SHEET'!H2021))</f>
        <v/>
      </c>
      <c s="90" t="str">
        <f>IF('S.D.PASTE SHEET'!I2021="","",'S.D.PASTE SHEET'!I2021)</f>
        <v/>
      </c>
      <c s="91" t="str">
        <f>IF('S.D.PASTE SHEET'!J2021="","",'S.D.PASTE SHEET'!J2021)</f>
        <v/>
      </c>
      <c s="90" t="str">
        <f>IF('S.D.PASTE SHEET'!K2021="","",'S.D.PASTE SHEET'!K2021)</f>
        <v/>
      </c>
      <c s="90" t="str">
        <f>IF('S.D.PASTE SHEET'!L2021="","",'S.D.PASTE SHEET'!L2021)</f>
        <v/>
      </c>
      <c s="90" t="str">
        <f>IF('S.D.PASTE SHEET'!M2021="","",'S.D.PASTE SHEET'!M2021)</f>
        <v/>
      </c>
      <c s="90" t="str">
        <f>IF('S.D.PASTE SHEET'!N2021="","",'S.D.PASTE SHEET'!N2021)</f>
        <v/>
      </c>
      <c s="90" t="str">
        <f>IF('S.D.PASTE SHEET'!O2021="","",'S.D.PASTE SHEET'!O2021)</f>
        <v/>
      </c>
      <c s="90" t="str">
        <f>IF('S.D.PASTE SHEET'!P2021="","",'S.D.PASTE SHEET'!P2021)</f>
        <v/>
      </c>
      <c s="90" t="str">
        <f>IF('S.D.PASTE SHEET'!Q2021="","",'S.D.PASTE SHEET'!Q2021)</f>
        <v/>
      </c>
      <c s="90" t="str">
        <f>IF('S.D.PASTE SHEET'!R2021="","",'S.D.PASTE SHEET'!R2021)</f>
        <v/>
      </c>
      <c s="90" t="str">
        <f>IF('S.D.PASTE SHEET'!S2021="","",'S.D.PASTE SHEET'!S2021)</f>
        <v/>
      </c>
      <c s="90" t="str">
        <f>IF('S.D.PASTE SHEET'!T2021="","",'S.D.PASTE SHEET'!T2021)</f>
        <v/>
      </c>
      <c s="90" t="str">
        <f>IF('S.D.PASTE SHEET'!U2021="","",'S.D.PASTE SHEET'!U2021)</f>
        <v/>
      </c>
      <c s="90" t="str">
        <f>IF('S.D.PASTE SHEET'!V2021="","",'S.D.PASTE SHEET'!V2021)</f>
        <v/>
      </c>
      <c s="90" t="str">
        <f>IF('S.D.PASTE SHEET'!W2021="","",'S.D.PASTE SHEET'!W2021)</f>
        <v/>
      </c>
      <c s="90" t="str">
        <f>IF('S.D.PASTE SHEET'!X2021="","",'S.D.PASTE SHEET'!X2021)</f>
        <v/>
      </c>
      <c s="90" t="str">
        <f>IF('S.D.PASTE SHEET'!Y2021="","",'S.D.PASTE SHEET'!Y2021)</f>
        <v/>
      </c>
      <c s="90" t="str">
        <f>IF('S.D.PASTE SHEET'!Z2021="","",'S.D.PASTE SHEET'!Z2021)</f>
        <v/>
      </c>
      <c s="90" t="str">
        <f>IF('S.D.PASTE SHEET'!AA2021="","",'S.D.PASTE SHEET'!AA2021)</f>
        <v/>
      </c>
      <c s="90" t="str">
        <f>IF('S.D.PASTE SHEET'!AB2021="","",'S.D.PASTE SHEET'!AB2021)</f>
        <v/>
      </c>
      <c s="90" t="str">
        <f>IF('S.D.PASTE SHEET'!AC2021="","",'S.D.PASTE SHEET'!AC2021)</f>
        <v/>
      </c>
      <c s="90" t="str">
        <f>IF('S.D.PASTE SHEET'!AD2021="","",'S.D.PASTE SHEET'!AD2021)</f>
        <v/>
      </c>
      <c s="34"/>
      <c s="32" t="str">
        <f>IF(AK2021="","",IF(AK2021&gt;0,COUNT($AG$2:AG2021),""))</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1" s="32" t="str">
        <f>IF(BC2021="","",IF(BC2021&gt;0,COUNT($AY$2:AY2021),""))</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2" spans="1:66" ht="15.75" customHeight="1">
      <c r="A2022" s="90" t="str">
        <f>IF('S.D.PASTE SHEET'!A2022="","",'S.D.PASTE SHEET'!A2022)</f>
        <v/>
      </c>
      <c s="90" t="str">
        <f>IF('S.D.PASTE SHEET'!B2022="","",'S.D.PASTE SHEET'!B2022)</f>
        <v/>
      </c>
      <c s="90" t="str">
        <f>IF('S.D.PASTE SHEET'!C2022="","",'S.D.PASTE SHEET'!C2022)</f>
        <v/>
      </c>
      <c s="91" t="str">
        <f>IF('S.D.PASTE SHEET'!D2022="","",'S.D.PASTE SHEET'!D2022)</f>
        <v/>
      </c>
      <c s="90" t="str">
        <f>IF('S.D.PASTE SHEET'!E2022="","",UPPER('S.D.PASTE SHEET'!E2022))</f>
        <v/>
      </c>
      <c s="90" t="str">
        <f>IF('S.D.PASTE SHEET'!F2022="","",'S.D.PASTE SHEET'!F2022)</f>
        <v/>
      </c>
      <c s="90" t="str">
        <f>IF('S.D.PASTE SHEET'!G2022="","",UPPER('S.D.PASTE SHEET'!G2022))</f>
        <v/>
      </c>
      <c s="90" t="str">
        <f>IF('S.D.PASTE SHEET'!H2022="","",UPPER('S.D.PASTE SHEET'!H2022))</f>
        <v/>
      </c>
      <c s="90" t="str">
        <f>IF('S.D.PASTE SHEET'!I2022="","",'S.D.PASTE SHEET'!I2022)</f>
        <v/>
      </c>
      <c s="91" t="str">
        <f>IF('S.D.PASTE SHEET'!J2022="","",'S.D.PASTE SHEET'!J2022)</f>
        <v/>
      </c>
      <c s="90" t="str">
        <f>IF('S.D.PASTE SHEET'!K2022="","",'S.D.PASTE SHEET'!K2022)</f>
        <v/>
      </c>
      <c s="90" t="str">
        <f>IF('S.D.PASTE SHEET'!L2022="","",'S.D.PASTE SHEET'!L2022)</f>
        <v/>
      </c>
      <c s="90" t="str">
        <f>IF('S.D.PASTE SHEET'!M2022="","",'S.D.PASTE SHEET'!M2022)</f>
        <v/>
      </c>
      <c s="90" t="str">
        <f>IF('S.D.PASTE SHEET'!N2022="","",'S.D.PASTE SHEET'!N2022)</f>
        <v/>
      </c>
      <c s="90" t="str">
        <f>IF('S.D.PASTE SHEET'!O2022="","",'S.D.PASTE SHEET'!O2022)</f>
        <v/>
      </c>
      <c s="90" t="str">
        <f>IF('S.D.PASTE SHEET'!P2022="","",'S.D.PASTE SHEET'!P2022)</f>
        <v/>
      </c>
      <c s="90" t="str">
        <f>IF('S.D.PASTE SHEET'!Q2022="","",'S.D.PASTE SHEET'!Q2022)</f>
        <v/>
      </c>
      <c s="90" t="str">
        <f>IF('S.D.PASTE SHEET'!R2022="","",'S.D.PASTE SHEET'!R2022)</f>
        <v/>
      </c>
      <c s="90" t="str">
        <f>IF('S.D.PASTE SHEET'!S2022="","",'S.D.PASTE SHEET'!S2022)</f>
        <v/>
      </c>
      <c s="90" t="str">
        <f>IF('S.D.PASTE SHEET'!T2022="","",'S.D.PASTE SHEET'!T2022)</f>
        <v/>
      </c>
      <c s="90" t="str">
        <f>IF('S.D.PASTE SHEET'!U2022="","",'S.D.PASTE SHEET'!U2022)</f>
        <v/>
      </c>
      <c s="90" t="str">
        <f>IF('S.D.PASTE SHEET'!V2022="","",'S.D.PASTE SHEET'!V2022)</f>
        <v/>
      </c>
      <c s="90" t="str">
        <f>IF('S.D.PASTE SHEET'!W2022="","",'S.D.PASTE SHEET'!W2022)</f>
        <v/>
      </c>
      <c s="90" t="str">
        <f>IF('S.D.PASTE SHEET'!X2022="","",'S.D.PASTE SHEET'!X2022)</f>
        <v/>
      </c>
      <c s="90" t="str">
        <f>IF('S.D.PASTE SHEET'!Y2022="","",'S.D.PASTE SHEET'!Y2022)</f>
        <v/>
      </c>
      <c s="90" t="str">
        <f>IF('S.D.PASTE SHEET'!Z2022="","",'S.D.PASTE SHEET'!Z2022)</f>
        <v/>
      </c>
      <c s="90" t="str">
        <f>IF('S.D.PASTE SHEET'!AA2022="","",'S.D.PASTE SHEET'!AA2022)</f>
        <v/>
      </c>
      <c s="90" t="str">
        <f>IF('S.D.PASTE SHEET'!AB2022="","",'S.D.PASTE SHEET'!AB2022)</f>
        <v/>
      </c>
      <c s="90" t="str">
        <f>IF('S.D.PASTE SHEET'!AC2022="","",'S.D.PASTE SHEET'!AC2022)</f>
        <v/>
      </c>
      <c s="90" t="str">
        <f>IF('S.D.PASTE SHEET'!AD2022="","",'S.D.PASTE SHEET'!AD2022)</f>
        <v/>
      </c>
      <c s="34"/>
      <c s="32" t="str">
        <f>IF(AK2022="","",IF(AK2022&gt;0,COUNT($AG$2:AG2022),""))</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2" s="32" t="str">
        <f>IF(BC2022="","",IF(BC2022&gt;0,COUNT($AY$2:AY2022),""))</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3" spans="1:66" ht="15.75" customHeight="1">
      <c r="A2023" s="90" t="str">
        <f>IF('S.D.PASTE SHEET'!A2023="","",'S.D.PASTE SHEET'!A2023)</f>
        <v/>
      </c>
      <c s="90" t="str">
        <f>IF('S.D.PASTE SHEET'!B2023="","",'S.D.PASTE SHEET'!B2023)</f>
        <v/>
      </c>
      <c s="90" t="str">
        <f>IF('S.D.PASTE SHEET'!C2023="","",'S.D.PASTE SHEET'!C2023)</f>
        <v/>
      </c>
      <c s="91" t="str">
        <f>IF('S.D.PASTE SHEET'!D2023="","",'S.D.PASTE SHEET'!D2023)</f>
        <v/>
      </c>
      <c s="90" t="str">
        <f>IF('S.D.PASTE SHEET'!E2023="","",UPPER('S.D.PASTE SHEET'!E2023))</f>
        <v/>
      </c>
      <c s="90" t="str">
        <f>IF('S.D.PASTE SHEET'!F2023="","",'S.D.PASTE SHEET'!F2023)</f>
        <v/>
      </c>
      <c s="90" t="str">
        <f>IF('S.D.PASTE SHEET'!G2023="","",UPPER('S.D.PASTE SHEET'!G2023))</f>
        <v/>
      </c>
      <c s="90" t="str">
        <f>IF('S.D.PASTE SHEET'!H2023="","",UPPER('S.D.PASTE SHEET'!H2023))</f>
        <v/>
      </c>
      <c s="90" t="str">
        <f>IF('S.D.PASTE SHEET'!I2023="","",'S.D.PASTE SHEET'!I2023)</f>
        <v/>
      </c>
      <c s="91" t="str">
        <f>IF('S.D.PASTE SHEET'!J2023="","",'S.D.PASTE SHEET'!J2023)</f>
        <v/>
      </c>
      <c s="90" t="str">
        <f>IF('S.D.PASTE SHEET'!K2023="","",'S.D.PASTE SHEET'!K2023)</f>
        <v/>
      </c>
      <c s="90" t="str">
        <f>IF('S.D.PASTE SHEET'!L2023="","",'S.D.PASTE SHEET'!L2023)</f>
        <v/>
      </c>
      <c s="90" t="str">
        <f>IF('S.D.PASTE SHEET'!M2023="","",'S.D.PASTE SHEET'!M2023)</f>
        <v/>
      </c>
      <c s="90" t="str">
        <f>IF('S.D.PASTE SHEET'!N2023="","",'S.D.PASTE SHEET'!N2023)</f>
        <v/>
      </c>
      <c s="90" t="str">
        <f>IF('S.D.PASTE SHEET'!O2023="","",'S.D.PASTE SHEET'!O2023)</f>
        <v/>
      </c>
      <c s="90" t="str">
        <f>IF('S.D.PASTE SHEET'!P2023="","",'S.D.PASTE SHEET'!P2023)</f>
        <v/>
      </c>
      <c s="90" t="str">
        <f>IF('S.D.PASTE SHEET'!Q2023="","",'S.D.PASTE SHEET'!Q2023)</f>
        <v/>
      </c>
      <c s="90" t="str">
        <f>IF('S.D.PASTE SHEET'!R2023="","",'S.D.PASTE SHEET'!R2023)</f>
        <v/>
      </c>
      <c s="90" t="str">
        <f>IF('S.D.PASTE SHEET'!S2023="","",'S.D.PASTE SHEET'!S2023)</f>
        <v/>
      </c>
      <c s="90" t="str">
        <f>IF('S.D.PASTE SHEET'!T2023="","",'S.D.PASTE SHEET'!T2023)</f>
        <v/>
      </c>
      <c s="90" t="str">
        <f>IF('S.D.PASTE SHEET'!U2023="","",'S.D.PASTE SHEET'!U2023)</f>
        <v/>
      </c>
      <c s="90" t="str">
        <f>IF('S.D.PASTE SHEET'!V2023="","",'S.D.PASTE SHEET'!V2023)</f>
        <v/>
      </c>
      <c s="90" t="str">
        <f>IF('S.D.PASTE SHEET'!W2023="","",'S.D.PASTE SHEET'!W2023)</f>
        <v/>
      </c>
      <c s="90" t="str">
        <f>IF('S.D.PASTE SHEET'!X2023="","",'S.D.PASTE SHEET'!X2023)</f>
        <v/>
      </c>
      <c s="90" t="str">
        <f>IF('S.D.PASTE SHEET'!Y2023="","",'S.D.PASTE SHEET'!Y2023)</f>
        <v/>
      </c>
      <c s="90" t="str">
        <f>IF('S.D.PASTE SHEET'!Z2023="","",'S.D.PASTE SHEET'!Z2023)</f>
        <v/>
      </c>
      <c s="90" t="str">
        <f>IF('S.D.PASTE SHEET'!AA2023="","",'S.D.PASTE SHEET'!AA2023)</f>
        <v/>
      </c>
      <c s="90" t="str">
        <f>IF('S.D.PASTE SHEET'!AB2023="","",'S.D.PASTE SHEET'!AB2023)</f>
        <v/>
      </c>
      <c s="90" t="str">
        <f>IF('S.D.PASTE SHEET'!AC2023="","",'S.D.PASTE SHEET'!AC2023)</f>
        <v/>
      </c>
      <c s="90" t="str">
        <f>IF('S.D.PASTE SHEET'!AD2023="","",'S.D.PASTE SHEET'!AD2023)</f>
        <v/>
      </c>
      <c s="34"/>
      <c s="32" t="str">
        <f>IF(AK2023="","",IF(AK2023&gt;0,COUNT($AG$2:AG2023),""))</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3" s="32" t="str">
        <f>IF(BC2023="","",IF(BC2023&gt;0,COUNT($AY$2:AY2023),""))</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4" spans="1:66" ht="15.75" customHeight="1">
      <c r="A2024" s="90" t="str">
        <f>IF('S.D.PASTE SHEET'!A2024="","",'S.D.PASTE SHEET'!A2024)</f>
        <v/>
      </c>
      <c s="90" t="str">
        <f>IF('S.D.PASTE SHEET'!B2024="","",'S.D.PASTE SHEET'!B2024)</f>
        <v/>
      </c>
      <c s="90" t="str">
        <f>IF('S.D.PASTE SHEET'!C2024="","",'S.D.PASTE SHEET'!C2024)</f>
        <v/>
      </c>
      <c s="91" t="str">
        <f>IF('S.D.PASTE SHEET'!D2024="","",'S.D.PASTE SHEET'!D2024)</f>
        <v/>
      </c>
      <c s="90" t="str">
        <f>IF('S.D.PASTE SHEET'!E2024="","",UPPER('S.D.PASTE SHEET'!E2024))</f>
        <v/>
      </c>
      <c s="90" t="str">
        <f>IF('S.D.PASTE SHEET'!F2024="","",'S.D.PASTE SHEET'!F2024)</f>
        <v/>
      </c>
      <c s="90" t="str">
        <f>IF('S.D.PASTE SHEET'!G2024="","",UPPER('S.D.PASTE SHEET'!G2024))</f>
        <v/>
      </c>
      <c s="90" t="str">
        <f>IF('S.D.PASTE SHEET'!H2024="","",UPPER('S.D.PASTE SHEET'!H2024))</f>
        <v/>
      </c>
      <c s="90" t="str">
        <f>IF('S.D.PASTE SHEET'!I2024="","",'S.D.PASTE SHEET'!I2024)</f>
        <v/>
      </c>
      <c s="91" t="str">
        <f>IF('S.D.PASTE SHEET'!J2024="","",'S.D.PASTE SHEET'!J2024)</f>
        <v/>
      </c>
      <c s="90" t="str">
        <f>IF('S.D.PASTE SHEET'!K2024="","",'S.D.PASTE SHEET'!K2024)</f>
        <v/>
      </c>
      <c s="90" t="str">
        <f>IF('S.D.PASTE SHEET'!L2024="","",'S.D.PASTE SHEET'!L2024)</f>
        <v/>
      </c>
      <c s="90" t="str">
        <f>IF('S.D.PASTE SHEET'!M2024="","",'S.D.PASTE SHEET'!M2024)</f>
        <v/>
      </c>
      <c s="90" t="str">
        <f>IF('S.D.PASTE SHEET'!N2024="","",'S.D.PASTE SHEET'!N2024)</f>
        <v/>
      </c>
      <c s="90" t="str">
        <f>IF('S.D.PASTE SHEET'!O2024="","",'S.D.PASTE SHEET'!O2024)</f>
        <v/>
      </c>
      <c s="90" t="str">
        <f>IF('S.D.PASTE SHEET'!P2024="","",'S.D.PASTE SHEET'!P2024)</f>
        <v/>
      </c>
      <c s="90" t="str">
        <f>IF('S.D.PASTE SHEET'!Q2024="","",'S.D.PASTE SHEET'!Q2024)</f>
        <v/>
      </c>
      <c s="90" t="str">
        <f>IF('S.D.PASTE SHEET'!R2024="","",'S.D.PASTE SHEET'!R2024)</f>
        <v/>
      </c>
      <c s="90" t="str">
        <f>IF('S.D.PASTE SHEET'!S2024="","",'S.D.PASTE SHEET'!S2024)</f>
        <v/>
      </c>
      <c s="90" t="str">
        <f>IF('S.D.PASTE SHEET'!T2024="","",'S.D.PASTE SHEET'!T2024)</f>
        <v/>
      </c>
      <c s="90" t="str">
        <f>IF('S.D.PASTE SHEET'!U2024="","",'S.D.PASTE SHEET'!U2024)</f>
        <v/>
      </c>
      <c s="90" t="str">
        <f>IF('S.D.PASTE SHEET'!V2024="","",'S.D.PASTE SHEET'!V2024)</f>
        <v/>
      </c>
      <c s="90" t="str">
        <f>IF('S.D.PASTE SHEET'!W2024="","",'S.D.PASTE SHEET'!W2024)</f>
        <v/>
      </c>
      <c s="90" t="str">
        <f>IF('S.D.PASTE SHEET'!X2024="","",'S.D.PASTE SHEET'!X2024)</f>
        <v/>
      </c>
      <c s="90" t="str">
        <f>IF('S.D.PASTE SHEET'!Y2024="","",'S.D.PASTE SHEET'!Y2024)</f>
        <v/>
      </c>
      <c s="90" t="str">
        <f>IF('S.D.PASTE SHEET'!Z2024="","",'S.D.PASTE SHEET'!Z2024)</f>
        <v/>
      </c>
      <c s="90" t="str">
        <f>IF('S.D.PASTE SHEET'!AA2024="","",'S.D.PASTE SHEET'!AA2024)</f>
        <v/>
      </c>
      <c s="90" t="str">
        <f>IF('S.D.PASTE SHEET'!AB2024="","",'S.D.PASTE SHEET'!AB2024)</f>
        <v/>
      </c>
      <c s="90" t="str">
        <f>IF('S.D.PASTE SHEET'!AC2024="","",'S.D.PASTE SHEET'!AC2024)</f>
        <v/>
      </c>
      <c s="90" t="str">
        <f>IF('S.D.PASTE SHEET'!AD2024="","",'S.D.PASTE SHEET'!AD2024)</f>
        <v/>
      </c>
      <c s="34"/>
      <c s="32" t="str">
        <f>IF(AK2024="","",IF(AK2024&gt;0,COUNT($AG$2:AG2024),""))</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4" s="32" t="str">
        <f>IF(BC2024="","",IF(BC2024&gt;0,COUNT($AY$2:AY2024),""))</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5" spans="1:66" ht="15.75" customHeight="1">
      <c r="A2025" s="90" t="str">
        <f>IF('S.D.PASTE SHEET'!A2025="","",'S.D.PASTE SHEET'!A2025)</f>
        <v/>
      </c>
      <c s="90" t="str">
        <f>IF('S.D.PASTE SHEET'!B2025="","",'S.D.PASTE SHEET'!B2025)</f>
        <v/>
      </c>
      <c s="90" t="str">
        <f>IF('S.D.PASTE SHEET'!C2025="","",'S.D.PASTE SHEET'!C2025)</f>
        <v/>
      </c>
      <c s="91" t="str">
        <f>IF('S.D.PASTE SHEET'!D2025="","",'S.D.PASTE SHEET'!D2025)</f>
        <v/>
      </c>
      <c s="90" t="str">
        <f>IF('S.D.PASTE SHEET'!E2025="","",UPPER('S.D.PASTE SHEET'!E2025))</f>
        <v/>
      </c>
      <c s="90" t="str">
        <f>IF('S.D.PASTE SHEET'!F2025="","",'S.D.PASTE SHEET'!F2025)</f>
        <v/>
      </c>
      <c s="90" t="str">
        <f>IF('S.D.PASTE SHEET'!G2025="","",UPPER('S.D.PASTE SHEET'!G2025))</f>
        <v/>
      </c>
      <c s="90" t="str">
        <f>IF('S.D.PASTE SHEET'!H2025="","",UPPER('S.D.PASTE SHEET'!H2025))</f>
        <v/>
      </c>
      <c s="90" t="str">
        <f>IF('S.D.PASTE SHEET'!I2025="","",'S.D.PASTE SHEET'!I2025)</f>
        <v/>
      </c>
      <c s="91" t="str">
        <f>IF('S.D.PASTE SHEET'!J2025="","",'S.D.PASTE SHEET'!J2025)</f>
        <v/>
      </c>
      <c s="90" t="str">
        <f>IF('S.D.PASTE SHEET'!K2025="","",'S.D.PASTE SHEET'!K2025)</f>
        <v/>
      </c>
      <c s="90" t="str">
        <f>IF('S.D.PASTE SHEET'!L2025="","",'S.D.PASTE SHEET'!L2025)</f>
        <v/>
      </c>
      <c s="90" t="str">
        <f>IF('S.D.PASTE SHEET'!M2025="","",'S.D.PASTE SHEET'!M2025)</f>
        <v/>
      </c>
      <c s="90" t="str">
        <f>IF('S.D.PASTE SHEET'!N2025="","",'S.D.PASTE SHEET'!N2025)</f>
        <v/>
      </c>
      <c s="90" t="str">
        <f>IF('S.D.PASTE SHEET'!O2025="","",'S.D.PASTE SHEET'!O2025)</f>
        <v/>
      </c>
      <c s="90" t="str">
        <f>IF('S.D.PASTE SHEET'!P2025="","",'S.D.PASTE SHEET'!P2025)</f>
        <v/>
      </c>
      <c s="90" t="str">
        <f>IF('S.D.PASTE SHEET'!Q2025="","",'S.D.PASTE SHEET'!Q2025)</f>
        <v/>
      </c>
      <c s="90" t="str">
        <f>IF('S.D.PASTE SHEET'!R2025="","",'S.D.PASTE SHEET'!R2025)</f>
        <v/>
      </c>
      <c s="90" t="str">
        <f>IF('S.D.PASTE SHEET'!S2025="","",'S.D.PASTE SHEET'!S2025)</f>
        <v/>
      </c>
      <c s="90" t="str">
        <f>IF('S.D.PASTE SHEET'!T2025="","",'S.D.PASTE SHEET'!T2025)</f>
        <v/>
      </c>
      <c s="90" t="str">
        <f>IF('S.D.PASTE SHEET'!U2025="","",'S.D.PASTE SHEET'!U2025)</f>
        <v/>
      </c>
      <c s="90" t="str">
        <f>IF('S.D.PASTE SHEET'!V2025="","",'S.D.PASTE SHEET'!V2025)</f>
        <v/>
      </c>
      <c s="90" t="str">
        <f>IF('S.D.PASTE SHEET'!W2025="","",'S.D.PASTE SHEET'!W2025)</f>
        <v/>
      </c>
      <c s="90" t="str">
        <f>IF('S.D.PASTE SHEET'!X2025="","",'S.D.PASTE SHEET'!X2025)</f>
        <v/>
      </c>
      <c s="90" t="str">
        <f>IF('S.D.PASTE SHEET'!Y2025="","",'S.D.PASTE SHEET'!Y2025)</f>
        <v/>
      </c>
      <c s="90" t="str">
        <f>IF('S.D.PASTE SHEET'!Z2025="","",'S.D.PASTE SHEET'!Z2025)</f>
        <v/>
      </c>
      <c s="90" t="str">
        <f>IF('S.D.PASTE SHEET'!AA2025="","",'S.D.PASTE SHEET'!AA2025)</f>
        <v/>
      </c>
      <c s="90" t="str">
        <f>IF('S.D.PASTE SHEET'!AB2025="","",'S.D.PASTE SHEET'!AB2025)</f>
        <v/>
      </c>
      <c s="90" t="str">
        <f>IF('S.D.PASTE SHEET'!AC2025="","",'S.D.PASTE SHEET'!AC2025)</f>
        <v/>
      </c>
      <c s="90" t="str">
        <f>IF('S.D.PASTE SHEET'!AD2025="","",'S.D.PASTE SHEET'!AD2025)</f>
        <v/>
      </c>
      <c s="34"/>
      <c s="32" t="str">
        <f>IF(AK2025="","",IF(AK2025&gt;0,COUNT($AG$2:AG2025),""))</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5" s="32" t="str">
        <f>IF(BC2025="","",IF(BC2025&gt;0,COUNT($AY$2:AY2025),""))</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6" spans="1:66" ht="15.75" customHeight="1">
      <c r="A2026" s="90" t="str">
        <f>IF('S.D.PASTE SHEET'!A2026="","",'S.D.PASTE SHEET'!A2026)</f>
        <v/>
      </c>
      <c s="90" t="str">
        <f>IF('S.D.PASTE SHEET'!B2026="","",'S.D.PASTE SHEET'!B2026)</f>
        <v/>
      </c>
      <c s="90" t="str">
        <f>IF('S.D.PASTE SHEET'!C2026="","",'S.D.PASTE SHEET'!C2026)</f>
        <v/>
      </c>
      <c s="91" t="str">
        <f>IF('S.D.PASTE SHEET'!D2026="","",'S.D.PASTE SHEET'!D2026)</f>
        <v/>
      </c>
      <c s="90" t="str">
        <f>IF('S.D.PASTE SHEET'!E2026="","",UPPER('S.D.PASTE SHEET'!E2026))</f>
        <v/>
      </c>
      <c s="90" t="str">
        <f>IF('S.D.PASTE SHEET'!F2026="","",'S.D.PASTE SHEET'!F2026)</f>
        <v/>
      </c>
      <c s="90" t="str">
        <f>IF('S.D.PASTE SHEET'!G2026="","",UPPER('S.D.PASTE SHEET'!G2026))</f>
        <v/>
      </c>
      <c s="90" t="str">
        <f>IF('S.D.PASTE SHEET'!H2026="","",UPPER('S.D.PASTE SHEET'!H2026))</f>
        <v/>
      </c>
      <c s="90" t="str">
        <f>IF('S.D.PASTE SHEET'!I2026="","",'S.D.PASTE SHEET'!I2026)</f>
        <v/>
      </c>
      <c s="91" t="str">
        <f>IF('S.D.PASTE SHEET'!J2026="","",'S.D.PASTE SHEET'!J2026)</f>
        <v/>
      </c>
      <c s="90" t="str">
        <f>IF('S.D.PASTE SHEET'!K2026="","",'S.D.PASTE SHEET'!K2026)</f>
        <v/>
      </c>
      <c s="90" t="str">
        <f>IF('S.D.PASTE SHEET'!L2026="","",'S.D.PASTE SHEET'!L2026)</f>
        <v/>
      </c>
      <c s="90" t="str">
        <f>IF('S.D.PASTE SHEET'!M2026="","",'S.D.PASTE SHEET'!M2026)</f>
        <v/>
      </c>
      <c s="90" t="str">
        <f>IF('S.D.PASTE SHEET'!N2026="","",'S.D.PASTE SHEET'!N2026)</f>
        <v/>
      </c>
      <c s="90" t="str">
        <f>IF('S.D.PASTE SHEET'!O2026="","",'S.D.PASTE SHEET'!O2026)</f>
        <v/>
      </c>
      <c s="90" t="str">
        <f>IF('S.D.PASTE SHEET'!P2026="","",'S.D.PASTE SHEET'!P2026)</f>
        <v/>
      </c>
      <c s="90" t="str">
        <f>IF('S.D.PASTE SHEET'!Q2026="","",'S.D.PASTE SHEET'!Q2026)</f>
        <v/>
      </c>
      <c s="90" t="str">
        <f>IF('S.D.PASTE SHEET'!R2026="","",'S.D.PASTE SHEET'!R2026)</f>
        <v/>
      </c>
      <c s="90" t="str">
        <f>IF('S.D.PASTE SHEET'!S2026="","",'S.D.PASTE SHEET'!S2026)</f>
        <v/>
      </c>
      <c s="90" t="str">
        <f>IF('S.D.PASTE SHEET'!T2026="","",'S.D.PASTE SHEET'!T2026)</f>
        <v/>
      </c>
      <c s="90" t="str">
        <f>IF('S.D.PASTE SHEET'!U2026="","",'S.D.PASTE SHEET'!U2026)</f>
        <v/>
      </c>
      <c s="90" t="str">
        <f>IF('S.D.PASTE SHEET'!V2026="","",'S.D.PASTE SHEET'!V2026)</f>
        <v/>
      </c>
      <c s="90" t="str">
        <f>IF('S.D.PASTE SHEET'!W2026="","",'S.D.PASTE SHEET'!W2026)</f>
        <v/>
      </c>
      <c s="90" t="str">
        <f>IF('S.D.PASTE SHEET'!X2026="","",'S.D.PASTE SHEET'!X2026)</f>
        <v/>
      </c>
      <c s="90" t="str">
        <f>IF('S.D.PASTE SHEET'!Y2026="","",'S.D.PASTE SHEET'!Y2026)</f>
        <v/>
      </c>
      <c s="90" t="str">
        <f>IF('S.D.PASTE SHEET'!Z2026="","",'S.D.PASTE SHEET'!Z2026)</f>
        <v/>
      </c>
      <c s="90" t="str">
        <f>IF('S.D.PASTE SHEET'!AA2026="","",'S.D.PASTE SHEET'!AA2026)</f>
        <v/>
      </c>
      <c s="90" t="str">
        <f>IF('S.D.PASTE SHEET'!AB2026="","",'S.D.PASTE SHEET'!AB2026)</f>
        <v/>
      </c>
      <c s="90" t="str">
        <f>IF('S.D.PASTE SHEET'!AC2026="","",'S.D.PASTE SHEET'!AC2026)</f>
        <v/>
      </c>
      <c s="90" t="str">
        <f>IF('S.D.PASTE SHEET'!AD2026="","",'S.D.PASTE SHEET'!AD2026)</f>
        <v/>
      </c>
      <c s="34"/>
      <c s="32" t="str">
        <f>IF(AK2026="","",IF(AK2026&gt;0,COUNT($AG$2:AG2026),""))</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6" s="32" t="str">
        <f>IF(BC2026="","",IF(BC2026&gt;0,COUNT($AY$2:AY2026),""))</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7" spans="1:66" ht="15.75" customHeight="1">
      <c r="A2027" s="90" t="str">
        <f>IF('S.D.PASTE SHEET'!A2027="","",'S.D.PASTE SHEET'!A2027)</f>
        <v/>
      </c>
      <c s="90" t="str">
        <f>IF('S.D.PASTE SHEET'!B2027="","",'S.D.PASTE SHEET'!B2027)</f>
        <v/>
      </c>
      <c s="90" t="str">
        <f>IF('S.D.PASTE SHEET'!C2027="","",'S.D.PASTE SHEET'!C2027)</f>
        <v/>
      </c>
      <c s="91" t="str">
        <f>IF('S.D.PASTE SHEET'!D2027="","",'S.D.PASTE SHEET'!D2027)</f>
        <v/>
      </c>
      <c s="90" t="str">
        <f>IF('S.D.PASTE SHEET'!E2027="","",UPPER('S.D.PASTE SHEET'!E2027))</f>
        <v/>
      </c>
      <c s="90" t="str">
        <f>IF('S.D.PASTE SHEET'!F2027="","",'S.D.PASTE SHEET'!F2027)</f>
        <v/>
      </c>
      <c s="90" t="str">
        <f>IF('S.D.PASTE SHEET'!G2027="","",UPPER('S.D.PASTE SHEET'!G2027))</f>
        <v/>
      </c>
      <c s="90" t="str">
        <f>IF('S.D.PASTE SHEET'!H2027="","",UPPER('S.D.PASTE SHEET'!H2027))</f>
        <v/>
      </c>
      <c s="90" t="str">
        <f>IF('S.D.PASTE SHEET'!I2027="","",'S.D.PASTE SHEET'!I2027)</f>
        <v/>
      </c>
      <c s="91" t="str">
        <f>IF('S.D.PASTE SHEET'!J2027="","",'S.D.PASTE SHEET'!J2027)</f>
        <v/>
      </c>
      <c s="90" t="str">
        <f>IF('S.D.PASTE SHEET'!K2027="","",'S.D.PASTE SHEET'!K2027)</f>
        <v/>
      </c>
      <c s="90" t="str">
        <f>IF('S.D.PASTE SHEET'!L2027="","",'S.D.PASTE SHEET'!L2027)</f>
        <v/>
      </c>
      <c s="90" t="str">
        <f>IF('S.D.PASTE SHEET'!M2027="","",'S.D.PASTE SHEET'!M2027)</f>
        <v/>
      </c>
      <c s="90" t="str">
        <f>IF('S.D.PASTE SHEET'!N2027="","",'S.D.PASTE SHEET'!N2027)</f>
        <v/>
      </c>
      <c s="90" t="str">
        <f>IF('S.D.PASTE SHEET'!O2027="","",'S.D.PASTE SHEET'!O2027)</f>
        <v/>
      </c>
      <c s="90" t="str">
        <f>IF('S.D.PASTE SHEET'!P2027="","",'S.D.PASTE SHEET'!P2027)</f>
        <v/>
      </c>
      <c s="90" t="str">
        <f>IF('S.D.PASTE SHEET'!Q2027="","",'S.D.PASTE SHEET'!Q2027)</f>
        <v/>
      </c>
      <c s="90" t="str">
        <f>IF('S.D.PASTE SHEET'!R2027="","",'S.D.PASTE SHEET'!R2027)</f>
        <v/>
      </c>
      <c s="90" t="str">
        <f>IF('S.D.PASTE SHEET'!S2027="","",'S.D.PASTE SHEET'!S2027)</f>
        <v/>
      </c>
      <c s="90" t="str">
        <f>IF('S.D.PASTE SHEET'!T2027="","",'S.D.PASTE SHEET'!T2027)</f>
        <v/>
      </c>
      <c s="90" t="str">
        <f>IF('S.D.PASTE SHEET'!U2027="","",'S.D.PASTE SHEET'!U2027)</f>
        <v/>
      </c>
      <c s="90" t="str">
        <f>IF('S.D.PASTE SHEET'!V2027="","",'S.D.PASTE SHEET'!V2027)</f>
        <v/>
      </c>
      <c s="90" t="str">
        <f>IF('S.D.PASTE SHEET'!W2027="","",'S.D.PASTE SHEET'!W2027)</f>
        <v/>
      </c>
      <c s="90" t="str">
        <f>IF('S.D.PASTE SHEET'!X2027="","",'S.D.PASTE SHEET'!X2027)</f>
        <v/>
      </c>
      <c s="90" t="str">
        <f>IF('S.D.PASTE SHEET'!Y2027="","",'S.D.PASTE SHEET'!Y2027)</f>
        <v/>
      </c>
      <c s="90" t="str">
        <f>IF('S.D.PASTE SHEET'!Z2027="","",'S.D.PASTE SHEET'!Z2027)</f>
        <v/>
      </c>
      <c s="90" t="str">
        <f>IF('S.D.PASTE SHEET'!AA2027="","",'S.D.PASTE SHEET'!AA2027)</f>
        <v/>
      </c>
      <c s="90" t="str">
        <f>IF('S.D.PASTE SHEET'!AB2027="","",'S.D.PASTE SHEET'!AB2027)</f>
        <v/>
      </c>
      <c s="90" t="str">
        <f>IF('S.D.PASTE SHEET'!AC2027="","",'S.D.PASTE SHEET'!AC2027)</f>
        <v/>
      </c>
      <c s="90" t="str">
        <f>IF('S.D.PASTE SHEET'!AD2027="","",'S.D.PASTE SHEET'!AD2027)</f>
        <v/>
      </c>
      <c s="34"/>
      <c s="32" t="str">
        <f>IF(AK2027="","",IF(AK2027&gt;0,COUNT($AG$2:AG2027),""))</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7" s="32" t="str">
        <f>IF(BC2027="","",IF(BC2027&gt;0,COUNT($AY$2:AY2027),""))</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8" spans="1:66" ht="15.75" customHeight="1">
      <c r="A2028" s="90" t="str">
        <f>IF('S.D.PASTE SHEET'!A2028="","",'S.D.PASTE SHEET'!A2028)</f>
        <v/>
      </c>
      <c s="90" t="str">
        <f>IF('S.D.PASTE SHEET'!B2028="","",'S.D.PASTE SHEET'!B2028)</f>
        <v/>
      </c>
      <c s="90" t="str">
        <f>IF('S.D.PASTE SHEET'!C2028="","",'S.D.PASTE SHEET'!C2028)</f>
        <v/>
      </c>
      <c s="91" t="str">
        <f>IF('S.D.PASTE SHEET'!D2028="","",'S.D.PASTE SHEET'!D2028)</f>
        <v/>
      </c>
      <c s="90" t="str">
        <f>IF('S.D.PASTE SHEET'!E2028="","",UPPER('S.D.PASTE SHEET'!E2028))</f>
        <v/>
      </c>
      <c s="90" t="str">
        <f>IF('S.D.PASTE SHEET'!F2028="","",'S.D.PASTE SHEET'!F2028)</f>
        <v/>
      </c>
      <c s="90" t="str">
        <f>IF('S.D.PASTE SHEET'!G2028="","",UPPER('S.D.PASTE SHEET'!G2028))</f>
        <v/>
      </c>
      <c s="90" t="str">
        <f>IF('S.D.PASTE SHEET'!H2028="","",UPPER('S.D.PASTE SHEET'!H2028))</f>
        <v/>
      </c>
      <c s="90" t="str">
        <f>IF('S.D.PASTE SHEET'!I2028="","",'S.D.PASTE SHEET'!I2028)</f>
        <v/>
      </c>
      <c s="91" t="str">
        <f>IF('S.D.PASTE SHEET'!J2028="","",'S.D.PASTE SHEET'!J2028)</f>
        <v/>
      </c>
      <c s="90" t="str">
        <f>IF('S.D.PASTE SHEET'!K2028="","",'S.D.PASTE SHEET'!K2028)</f>
        <v/>
      </c>
      <c s="90" t="str">
        <f>IF('S.D.PASTE SHEET'!L2028="","",'S.D.PASTE SHEET'!L2028)</f>
        <v/>
      </c>
      <c s="90" t="str">
        <f>IF('S.D.PASTE SHEET'!M2028="","",'S.D.PASTE SHEET'!M2028)</f>
        <v/>
      </c>
      <c s="90" t="str">
        <f>IF('S.D.PASTE SHEET'!N2028="","",'S.D.PASTE SHEET'!N2028)</f>
        <v/>
      </c>
      <c s="90" t="str">
        <f>IF('S.D.PASTE SHEET'!O2028="","",'S.D.PASTE SHEET'!O2028)</f>
        <v/>
      </c>
      <c s="90" t="str">
        <f>IF('S.D.PASTE SHEET'!P2028="","",'S.D.PASTE SHEET'!P2028)</f>
        <v/>
      </c>
      <c s="90" t="str">
        <f>IF('S.D.PASTE SHEET'!Q2028="","",'S.D.PASTE SHEET'!Q2028)</f>
        <v/>
      </c>
      <c s="90" t="str">
        <f>IF('S.D.PASTE SHEET'!R2028="","",'S.D.PASTE SHEET'!R2028)</f>
        <v/>
      </c>
      <c s="90" t="str">
        <f>IF('S.D.PASTE SHEET'!S2028="","",'S.D.PASTE SHEET'!S2028)</f>
        <v/>
      </c>
      <c s="90" t="str">
        <f>IF('S.D.PASTE SHEET'!T2028="","",'S.D.PASTE SHEET'!T2028)</f>
        <v/>
      </c>
      <c s="90" t="str">
        <f>IF('S.D.PASTE SHEET'!U2028="","",'S.D.PASTE SHEET'!U2028)</f>
        <v/>
      </c>
      <c s="90" t="str">
        <f>IF('S.D.PASTE SHEET'!V2028="","",'S.D.PASTE SHEET'!V2028)</f>
        <v/>
      </c>
      <c s="90" t="str">
        <f>IF('S.D.PASTE SHEET'!W2028="","",'S.D.PASTE SHEET'!W2028)</f>
        <v/>
      </c>
      <c s="90" t="str">
        <f>IF('S.D.PASTE SHEET'!X2028="","",'S.D.PASTE SHEET'!X2028)</f>
        <v/>
      </c>
      <c s="90" t="str">
        <f>IF('S.D.PASTE SHEET'!Y2028="","",'S.D.PASTE SHEET'!Y2028)</f>
        <v/>
      </c>
      <c s="90" t="str">
        <f>IF('S.D.PASTE SHEET'!Z2028="","",'S.D.PASTE SHEET'!Z2028)</f>
        <v/>
      </c>
      <c s="90" t="str">
        <f>IF('S.D.PASTE SHEET'!AA2028="","",'S.D.PASTE SHEET'!AA2028)</f>
        <v/>
      </c>
      <c s="90" t="str">
        <f>IF('S.D.PASTE SHEET'!AB2028="","",'S.D.PASTE SHEET'!AB2028)</f>
        <v/>
      </c>
      <c s="90" t="str">
        <f>IF('S.D.PASTE SHEET'!AC2028="","",'S.D.PASTE SHEET'!AC2028)</f>
        <v/>
      </c>
      <c s="90" t="str">
        <f>IF('S.D.PASTE SHEET'!AD2028="","",'S.D.PASTE SHEET'!AD2028)</f>
        <v/>
      </c>
      <c s="34"/>
      <c s="32" t="str">
        <f>IF(AK2028="","",IF(AK2028&gt;0,COUNT($AG$2:AG2028),""))</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8" s="32" t="str">
        <f>IF(BC2028="","",IF(BC2028&gt;0,COUNT($AY$2:AY2028),""))</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29" spans="1:66" ht="15.75" customHeight="1">
      <c r="A2029" s="90" t="str">
        <f>IF('S.D.PASTE SHEET'!A2029="","",'S.D.PASTE SHEET'!A2029)</f>
        <v/>
      </c>
      <c s="90" t="str">
        <f>IF('S.D.PASTE SHEET'!B2029="","",'S.D.PASTE SHEET'!B2029)</f>
        <v/>
      </c>
      <c s="90" t="str">
        <f>IF('S.D.PASTE SHEET'!C2029="","",'S.D.PASTE SHEET'!C2029)</f>
        <v/>
      </c>
      <c s="91" t="str">
        <f>IF('S.D.PASTE SHEET'!D2029="","",'S.D.PASTE SHEET'!D2029)</f>
        <v/>
      </c>
      <c s="90" t="str">
        <f>IF('S.D.PASTE SHEET'!E2029="","",UPPER('S.D.PASTE SHEET'!E2029))</f>
        <v/>
      </c>
      <c s="90" t="str">
        <f>IF('S.D.PASTE SHEET'!F2029="","",'S.D.PASTE SHEET'!F2029)</f>
        <v/>
      </c>
      <c s="90" t="str">
        <f>IF('S.D.PASTE SHEET'!G2029="","",UPPER('S.D.PASTE SHEET'!G2029))</f>
        <v/>
      </c>
      <c s="90" t="str">
        <f>IF('S.D.PASTE SHEET'!H2029="","",UPPER('S.D.PASTE SHEET'!H2029))</f>
        <v/>
      </c>
      <c s="90" t="str">
        <f>IF('S.D.PASTE SHEET'!I2029="","",'S.D.PASTE SHEET'!I2029)</f>
        <v/>
      </c>
      <c s="91" t="str">
        <f>IF('S.D.PASTE SHEET'!J2029="","",'S.D.PASTE SHEET'!J2029)</f>
        <v/>
      </c>
      <c s="90" t="str">
        <f>IF('S.D.PASTE SHEET'!K2029="","",'S.D.PASTE SHEET'!K2029)</f>
        <v/>
      </c>
      <c s="90" t="str">
        <f>IF('S.D.PASTE SHEET'!L2029="","",'S.D.PASTE SHEET'!L2029)</f>
        <v/>
      </c>
      <c s="90" t="str">
        <f>IF('S.D.PASTE SHEET'!M2029="","",'S.D.PASTE SHEET'!M2029)</f>
        <v/>
      </c>
      <c s="90" t="str">
        <f>IF('S.D.PASTE SHEET'!N2029="","",'S.D.PASTE SHEET'!N2029)</f>
        <v/>
      </c>
      <c s="90" t="str">
        <f>IF('S.D.PASTE SHEET'!O2029="","",'S.D.PASTE SHEET'!O2029)</f>
        <v/>
      </c>
      <c s="90" t="str">
        <f>IF('S.D.PASTE SHEET'!P2029="","",'S.D.PASTE SHEET'!P2029)</f>
        <v/>
      </c>
      <c s="90" t="str">
        <f>IF('S.D.PASTE SHEET'!Q2029="","",'S.D.PASTE SHEET'!Q2029)</f>
        <v/>
      </c>
      <c s="90" t="str">
        <f>IF('S.D.PASTE SHEET'!R2029="","",'S.D.PASTE SHEET'!R2029)</f>
        <v/>
      </c>
      <c s="90" t="str">
        <f>IF('S.D.PASTE SHEET'!S2029="","",'S.D.PASTE SHEET'!S2029)</f>
        <v/>
      </c>
      <c s="90" t="str">
        <f>IF('S.D.PASTE SHEET'!T2029="","",'S.D.PASTE SHEET'!T2029)</f>
        <v/>
      </c>
      <c s="90" t="str">
        <f>IF('S.D.PASTE SHEET'!U2029="","",'S.D.PASTE SHEET'!U2029)</f>
        <v/>
      </c>
      <c s="90" t="str">
        <f>IF('S.D.PASTE SHEET'!V2029="","",'S.D.PASTE SHEET'!V2029)</f>
        <v/>
      </c>
      <c s="90" t="str">
        <f>IF('S.D.PASTE SHEET'!W2029="","",'S.D.PASTE SHEET'!W2029)</f>
        <v/>
      </c>
      <c s="90" t="str">
        <f>IF('S.D.PASTE SHEET'!X2029="","",'S.D.PASTE SHEET'!X2029)</f>
        <v/>
      </c>
      <c s="90" t="str">
        <f>IF('S.D.PASTE SHEET'!Y2029="","",'S.D.PASTE SHEET'!Y2029)</f>
        <v/>
      </c>
      <c s="90" t="str">
        <f>IF('S.D.PASTE SHEET'!Z2029="","",'S.D.PASTE SHEET'!Z2029)</f>
        <v/>
      </c>
      <c s="90" t="str">
        <f>IF('S.D.PASTE SHEET'!AA2029="","",'S.D.PASTE SHEET'!AA2029)</f>
        <v/>
      </c>
      <c s="90" t="str">
        <f>IF('S.D.PASTE SHEET'!AB2029="","",'S.D.PASTE SHEET'!AB2029)</f>
        <v/>
      </c>
      <c s="90" t="str">
        <f>IF('S.D.PASTE SHEET'!AC2029="","",'S.D.PASTE SHEET'!AC2029)</f>
        <v/>
      </c>
      <c s="90" t="str">
        <f>IF('S.D.PASTE SHEET'!AD2029="","",'S.D.PASTE SHEET'!AD2029)</f>
        <v/>
      </c>
      <c s="34"/>
      <c s="32" t="str">
        <f>IF(AK2029="","",IF(AK2029&gt;0,COUNT($AG$2:AG2029),""))</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29" s="32" t="str">
        <f>IF(BC2029="","",IF(BC2029&gt;0,COUNT($AY$2:AY2029),""))</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30" spans="1:66" ht="15.75" customHeight="1">
      <c r="A2030" s="90" t="str">
        <f>IF('S.D.PASTE SHEET'!A2030="","",'S.D.PASTE SHEET'!A2030)</f>
        <v/>
      </c>
      <c s="90" t="str">
        <f>IF('S.D.PASTE SHEET'!B2030="","",'S.D.PASTE SHEET'!B2030)</f>
        <v/>
      </c>
      <c s="90" t="str">
        <f>IF('S.D.PASTE SHEET'!C2030="","",'S.D.PASTE SHEET'!C2030)</f>
        <v/>
      </c>
      <c s="91" t="str">
        <f>IF('S.D.PASTE SHEET'!D2030="","",'S.D.PASTE SHEET'!D2030)</f>
        <v/>
      </c>
      <c s="90" t="str">
        <f>IF('S.D.PASTE SHEET'!E2030="","",UPPER('S.D.PASTE SHEET'!E2030))</f>
        <v/>
      </c>
      <c s="90" t="str">
        <f>IF('S.D.PASTE SHEET'!F2030="","",'S.D.PASTE SHEET'!F2030)</f>
        <v/>
      </c>
      <c s="90" t="str">
        <f>IF('S.D.PASTE SHEET'!G2030="","",UPPER('S.D.PASTE SHEET'!G2030))</f>
        <v/>
      </c>
      <c s="90" t="str">
        <f>IF('S.D.PASTE SHEET'!H2030="","",UPPER('S.D.PASTE SHEET'!H2030))</f>
        <v/>
      </c>
      <c s="90" t="str">
        <f>IF('S.D.PASTE SHEET'!I2030="","",'S.D.PASTE SHEET'!I2030)</f>
        <v/>
      </c>
      <c s="91" t="str">
        <f>IF('S.D.PASTE SHEET'!J2030="","",'S.D.PASTE SHEET'!J2030)</f>
        <v/>
      </c>
      <c s="90" t="str">
        <f>IF('S.D.PASTE SHEET'!K2030="","",'S.D.PASTE SHEET'!K2030)</f>
        <v/>
      </c>
      <c s="90" t="str">
        <f>IF('S.D.PASTE SHEET'!L2030="","",'S.D.PASTE SHEET'!L2030)</f>
        <v/>
      </c>
      <c s="90" t="str">
        <f>IF('S.D.PASTE SHEET'!M2030="","",'S.D.PASTE SHEET'!M2030)</f>
        <v/>
      </c>
      <c s="90" t="str">
        <f>IF('S.D.PASTE SHEET'!N2030="","",'S.D.PASTE SHEET'!N2030)</f>
        <v/>
      </c>
      <c s="90" t="str">
        <f>IF('S.D.PASTE SHEET'!O2030="","",'S.D.PASTE SHEET'!O2030)</f>
        <v/>
      </c>
      <c s="90" t="str">
        <f>IF('S.D.PASTE SHEET'!P2030="","",'S.D.PASTE SHEET'!P2030)</f>
        <v/>
      </c>
      <c s="90" t="str">
        <f>IF('S.D.PASTE SHEET'!Q2030="","",'S.D.PASTE SHEET'!Q2030)</f>
        <v/>
      </c>
      <c s="90" t="str">
        <f>IF('S.D.PASTE SHEET'!R2030="","",'S.D.PASTE SHEET'!R2030)</f>
        <v/>
      </c>
      <c s="90" t="str">
        <f>IF('S.D.PASTE SHEET'!S2030="","",'S.D.PASTE SHEET'!S2030)</f>
        <v/>
      </c>
      <c s="90" t="str">
        <f>IF('S.D.PASTE SHEET'!T2030="","",'S.D.PASTE SHEET'!T2030)</f>
        <v/>
      </c>
      <c s="90" t="str">
        <f>IF('S.D.PASTE SHEET'!U2030="","",'S.D.PASTE SHEET'!U2030)</f>
        <v/>
      </c>
      <c s="90" t="str">
        <f>IF('S.D.PASTE SHEET'!V2030="","",'S.D.PASTE SHEET'!V2030)</f>
        <v/>
      </c>
      <c s="90" t="str">
        <f>IF('S.D.PASTE SHEET'!W2030="","",'S.D.PASTE SHEET'!W2030)</f>
        <v/>
      </c>
      <c s="90" t="str">
        <f>IF('S.D.PASTE SHEET'!X2030="","",'S.D.PASTE SHEET'!X2030)</f>
        <v/>
      </c>
      <c s="90" t="str">
        <f>IF('S.D.PASTE SHEET'!Y2030="","",'S.D.PASTE SHEET'!Y2030)</f>
        <v/>
      </c>
      <c s="90" t="str">
        <f>IF('S.D.PASTE SHEET'!Z2030="","",'S.D.PASTE SHEET'!Z2030)</f>
        <v/>
      </c>
      <c s="90" t="str">
        <f>IF('S.D.PASTE SHEET'!AA2030="","",'S.D.PASTE SHEET'!AA2030)</f>
        <v/>
      </c>
      <c s="90" t="str">
        <f>IF('S.D.PASTE SHEET'!AB2030="","",'S.D.PASTE SHEET'!AB2030)</f>
        <v/>
      </c>
      <c s="90" t="str">
        <f>IF('S.D.PASTE SHEET'!AC2030="","",'S.D.PASTE SHEET'!AC2030)</f>
        <v/>
      </c>
      <c s="90" t="str">
        <f>IF('S.D.PASTE SHEET'!AD2030="","",'S.D.PASTE SHEET'!AD2030)</f>
        <v/>
      </c>
      <c s="34"/>
      <c s="32" t="str">
        <f>IF(AK2030="","",IF(AK2030&gt;0,COUNT($AG$2:AG2030),""))</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30" s="32" t="str">
        <f>IF(BC2030="","",IF(BC2030&gt;0,COUNT($AY$2:AY2030),""))</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31" spans="1:66" ht="15.75" customHeight="1">
      <c r="A2031" s="90" t="str">
        <f>IF('S.D.PASTE SHEET'!A2031="","",'S.D.PASTE SHEET'!A2031)</f>
        <v/>
      </c>
      <c s="90" t="str">
        <f>IF('S.D.PASTE SHEET'!B2031="","",'S.D.PASTE SHEET'!B2031)</f>
        <v/>
      </c>
      <c s="90" t="str">
        <f>IF('S.D.PASTE SHEET'!C2031="","",'S.D.PASTE SHEET'!C2031)</f>
        <v/>
      </c>
      <c s="91" t="str">
        <f>IF('S.D.PASTE SHEET'!D2031="","",'S.D.PASTE SHEET'!D2031)</f>
        <v/>
      </c>
      <c s="90" t="str">
        <f>IF('S.D.PASTE SHEET'!E2031="","",UPPER('S.D.PASTE SHEET'!E2031))</f>
        <v/>
      </c>
      <c s="90" t="str">
        <f>IF('S.D.PASTE SHEET'!F2031="","",'S.D.PASTE SHEET'!F2031)</f>
        <v/>
      </c>
      <c s="90" t="str">
        <f>IF('S.D.PASTE SHEET'!G2031="","",UPPER('S.D.PASTE SHEET'!G2031))</f>
        <v/>
      </c>
      <c s="90" t="str">
        <f>IF('S.D.PASTE SHEET'!H2031="","",UPPER('S.D.PASTE SHEET'!H2031))</f>
        <v/>
      </c>
      <c s="90" t="str">
        <f>IF('S.D.PASTE SHEET'!I2031="","",'S.D.PASTE SHEET'!I2031)</f>
        <v/>
      </c>
      <c s="91" t="str">
        <f>IF('S.D.PASTE SHEET'!J2031="","",'S.D.PASTE SHEET'!J2031)</f>
        <v/>
      </c>
      <c s="90" t="str">
        <f>IF('S.D.PASTE SHEET'!K2031="","",'S.D.PASTE SHEET'!K2031)</f>
        <v/>
      </c>
      <c s="90" t="str">
        <f>IF('S.D.PASTE SHEET'!L2031="","",'S.D.PASTE SHEET'!L2031)</f>
        <v/>
      </c>
      <c s="90" t="str">
        <f>IF('S.D.PASTE SHEET'!M2031="","",'S.D.PASTE SHEET'!M2031)</f>
        <v/>
      </c>
      <c s="90" t="str">
        <f>IF('S.D.PASTE SHEET'!N2031="","",'S.D.PASTE SHEET'!N2031)</f>
        <v/>
      </c>
      <c s="90" t="str">
        <f>IF('S.D.PASTE SHEET'!O2031="","",'S.D.PASTE SHEET'!O2031)</f>
        <v/>
      </c>
      <c s="90" t="str">
        <f>IF('S.D.PASTE SHEET'!P2031="","",'S.D.PASTE SHEET'!P2031)</f>
        <v/>
      </c>
      <c s="90" t="str">
        <f>IF('S.D.PASTE SHEET'!Q2031="","",'S.D.PASTE SHEET'!Q2031)</f>
        <v/>
      </c>
      <c s="90" t="str">
        <f>IF('S.D.PASTE SHEET'!R2031="","",'S.D.PASTE SHEET'!R2031)</f>
        <v/>
      </c>
      <c s="90" t="str">
        <f>IF('S.D.PASTE SHEET'!S2031="","",'S.D.PASTE SHEET'!S2031)</f>
        <v/>
      </c>
      <c s="90" t="str">
        <f>IF('S.D.PASTE SHEET'!T2031="","",'S.D.PASTE SHEET'!T2031)</f>
        <v/>
      </c>
      <c s="90" t="str">
        <f>IF('S.D.PASTE SHEET'!U2031="","",'S.D.PASTE SHEET'!U2031)</f>
        <v/>
      </c>
      <c s="90" t="str">
        <f>IF('S.D.PASTE SHEET'!V2031="","",'S.D.PASTE SHEET'!V2031)</f>
        <v/>
      </c>
      <c s="90" t="str">
        <f>IF('S.D.PASTE SHEET'!W2031="","",'S.D.PASTE SHEET'!W2031)</f>
        <v/>
      </c>
      <c s="90" t="str">
        <f>IF('S.D.PASTE SHEET'!X2031="","",'S.D.PASTE SHEET'!X2031)</f>
        <v/>
      </c>
      <c s="90" t="str">
        <f>IF('S.D.PASTE SHEET'!Y2031="","",'S.D.PASTE SHEET'!Y2031)</f>
        <v/>
      </c>
      <c s="90" t="str">
        <f>IF('S.D.PASTE SHEET'!Z2031="","",'S.D.PASTE SHEET'!Z2031)</f>
        <v/>
      </c>
      <c s="90" t="str">
        <f>IF('S.D.PASTE SHEET'!AA2031="","",'S.D.PASTE SHEET'!AA2031)</f>
        <v/>
      </c>
      <c s="90" t="str">
        <f>IF('S.D.PASTE SHEET'!AB2031="","",'S.D.PASTE SHEET'!AB2031)</f>
        <v/>
      </c>
      <c s="90" t="str">
        <f>IF('S.D.PASTE SHEET'!AC2031="","",'S.D.PASTE SHEET'!AC2031)</f>
        <v/>
      </c>
      <c s="90" t="str">
        <f>IF('S.D.PASTE SHEET'!AD2031="","",'S.D.PASTE SHEET'!AD2031)</f>
        <v/>
      </c>
      <c s="34"/>
      <c s="32" t="str">
        <f>IF(AK2031="","",IF(AK2031&gt;0,COUNT($AG$2:AG2031),""))</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31" s="32" t="str">
        <f>IF(BC2031="","",IF(BC2031&gt;0,COUNT($AY$2:AY2031),""))</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32" spans="1:66" ht="15.75" customHeight="1">
      <c r="A2032" s="90" t="str">
        <f>IF('S.D.PASTE SHEET'!A2032="","",'S.D.PASTE SHEET'!A2032)</f>
        <v/>
      </c>
      <c s="90" t="str">
        <f>IF('S.D.PASTE SHEET'!B2032="","",'S.D.PASTE SHEET'!B2032)</f>
        <v/>
      </c>
      <c s="90" t="str">
        <f>IF('S.D.PASTE SHEET'!C2032="","",'S.D.PASTE SHEET'!C2032)</f>
        <v/>
      </c>
      <c s="91" t="str">
        <f>IF('S.D.PASTE SHEET'!D2032="","",'S.D.PASTE SHEET'!D2032)</f>
        <v/>
      </c>
      <c s="90" t="str">
        <f>IF('S.D.PASTE SHEET'!E2032="","",UPPER('S.D.PASTE SHEET'!E2032))</f>
        <v/>
      </c>
      <c s="90" t="str">
        <f>IF('S.D.PASTE SHEET'!F2032="","",'S.D.PASTE SHEET'!F2032)</f>
        <v/>
      </c>
      <c s="90" t="str">
        <f>IF('S.D.PASTE SHEET'!G2032="","",UPPER('S.D.PASTE SHEET'!G2032))</f>
        <v/>
      </c>
      <c s="90" t="str">
        <f>IF('S.D.PASTE SHEET'!H2032="","",UPPER('S.D.PASTE SHEET'!H2032))</f>
        <v/>
      </c>
      <c s="90" t="str">
        <f>IF('S.D.PASTE SHEET'!I2032="","",'S.D.PASTE SHEET'!I2032)</f>
        <v/>
      </c>
      <c s="91" t="str">
        <f>IF('S.D.PASTE SHEET'!J2032="","",'S.D.PASTE SHEET'!J2032)</f>
        <v/>
      </c>
      <c s="90" t="str">
        <f>IF('S.D.PASTE SHEET'!K2032="","",'S.D.PASTE SHEET'!K2032)</f>
        <v/>
      </c>
      <c s="90" t="str">
        <f>IF('S.D.PASTE SHEET'!L2032="","",'S.D.PASTE SHEET'!L2032)</f>
        <v/>
      </c>
      <c s="90" t="str">
        <f>IF('S.D.PASTE SHEET'!M2032="","",'S.D.PASTE SHEET'!M2032)</f>
        <v/>
      </c>
      <c s="90" t="str">
        <f>IF('S.D.PASTE SHEET'!N2032="","",'S.D.PASTE SHEET'!N2032)</f>
        <v/>
      </c>
      <c s="90" t="str">
        <f>IF('S.D.PASTE SHEET'!O2032="","",'S.D.PASTE SHEET'!O2032)</f>
        <v/>
      </c>
      <c s="90" t="str">
        <f>IF('S.D.PASTE SHEET'!P2032="","",'S.D.PASTE SHEET'!P2032)</f>
        <v/>
      </c>
      <c s="90" t="str">
        <f>IF('S.D.PASTE SHEET'!Q2032="","",'S.D.PASTE SHEET'!Q2032)</f>
        <v/>
      </c>
      <c s="90" t="str">
        <f>IF('S.D.PASTE SHEET'!R2032="","",'S.D.PASTE SHEET'!R2032)</f>
        <v/>
      </c>
      <c s="90" t="str">
        <f>IF('S.D.PASTE SHEET'!S2032="","",'S.D.PASTE SHEET'!S2032)</f>
        <v/>
      </c>
      <c s="90" t="str">
        <f>IF('S.D.PASTE SHEET'!T2032="","",'S.D.PASTE SHEET'!T2032)</f>
        <v/>
      </c>
      <c s="90" t="str">
        <f>IF('S.D.PASTE SHEET'!U2032="","",'S.D.PASTE SHEET'!U2032)</f>
        <v/>
      </c>
      <c s="90" t="str">
        <f>IF('S.D.PASTE SHEET'!V2032="","",'S.D.PASTE SHEET'!V2032)</f>
        <v/>
      </c>
      <c s="90" t="str">
        <f>IF('S.D.PASTE SHEET'!W2032="","",'S.D.PASTE SHEET'!W2032)</f>
        <v/>
      </c>
      <c s="90" t="str">
        <f>IF('S.D.PASTE SHEET'!X2032="","",'S.D.PASTE SHEET'!X2032)</f>
        <v/>
      </c>
      <c s="90" t="str">
        <f>IF('S.D.PASTE SHEET'!Y2032="","",'S.D.PASTE SHEET'!Y2032)</f>
        <v/>
      </c>
      <c s="90" t="str">
        <f>IF('S.D.PASTE SHEET'!Z2032="","",'S.D.PASTE SHEET'!Z2032)</f>
        <v/>
      </c>
      <c s="90" t="str">
        <f>IF('S.D.PASTE SHEET'!AA2032="","",'S.D.PASTE SHEET'!AA2032)</f>
        <v/>
      </c>
      <c s="90" t="str">
        <f>IF('S.D.PASTE SHEET'!AB2032="","",'S.D.PASTE SHEET'!AB2032)</f>
        <v/>
      </c>
      <c s="90" t="str">
        <f>IF('S.D.PASTE SHEET'!AC2032="","",'S.D.PASTE SHEET'!AC2032)</f>
        <v/>
      </c>
      <c s="90" t="str">
        <f>IF('S.D.PASTE SHEET'!AD2032="","",'S.D.PASTE SHEET'!AD2032)</f>
        <v/>
      </c>
      <c s="34"/>
      <c s="32" t="str">
        <f>IF(AK2032="","",IF(AK2032&gt;0,COUNT($AG$2:AG2032),""))</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 t="shared" si="285"/>
        <v/>
      </c>
      <c r="AX2032" s="32" t="str">
        <f>IF(BC2032="","",IF(BC2032&gt;0,COUNT($AY$2:AY2032),""))</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33" spans="1:66" ht="15.75" customHeight="1">
      <c r="A2033" s="90" t="str">
        <f>IF('S.D.PASTE SHEET'!A2033="","",'S.D.PASTE SHEET'!A2033)</f>
        <v/>
      </c>
      <c s="90" t="str">
        <f>IF('S.D.PASTE SHEET'!B2033="","",'S.D.PASTE SHEET'!B2033)</f>
        <v/>
      </c>
      <c s="90" t="str">
        <f>IF('S.D.PASTE SHEET'!C2033="","",'S.D.PASTE SHEET'!C2033)</f>
        <v/>
      </c>
      <c s="91" t="str">
        <f>IF('S.D.PASTE SHEET'!D2033="","",'S.D.PASTE SHEET'!D2033)</f>
        <v/>
      </c>
      <c s="90" t="str">
        <f>IF('S.D.PASTE SHEET'!E2033="","",UPPER('S.D.PASTE SHEET'!E2033))</f>
        <v/>
      </c>
      <c s="90" t="str">
        <f>IF('S.D.PASTE SHEET'!F2033="","",'S.D.PASTE SHEET'!F2033)</f>
        <v/>
      </c>
      <c s="90" t="str">
        <f>IF('S.D.PASTE SHEET'!G2033="","",UPPER('S.D.PASTE SHEET'!G2033))</f>
        <v/>
      </c>
      <c s="90" t="str">
        <f>IF('S.D.PASTE SHEET'!H2033="","",UPPER('S.D.PASTE SHEET'!H2033))</f>
        <v/>
      </c>
      <c s="90" t="str">
        <f>IF('S.D.PASTE SHEET'!I2033="","",'S.D.PASTE SHEET'!I2033)</f>
        <v/>
      </c>
      <c s="91" t="str">
        <f>IF('S.D.PASTE SHEET'!J2033="","",'S.D.PASTE SHEET'!J2033)</f>
        <v/>
      </c>
      <c s="90" t="str">
        <f>IF('S.D.PASTE SHEET'!K2033="","",'S.D.PASTE SHEET'!K2033)</f>
        <v/>
      </c>
      <c s="90" t="str">
        <f>IF('S.D.PASTE SHEET'!L2033="","",'S.D.PASTE SHEET'!L2033)</f>
        <v/>
      </c>
      <c s="90" t="str">
        <f>IF('S.D.PASTE SHEET'!M2033="","",'S.D.PASTE SHEET'!M2033)</f>
        <v/>
      </c>
      <c s="90" t="str">
        <f>IF('S.D.PASTE SHEET'!N2033="","",'S.D.PASTE SHEET'!N2033)</f>
        <v/>
      </c>
      <c s="90" t="str">
        <f>IF('S.D.PASTE SHEET'!O2033="","",'S.D.PASTE SHEET'!O2033)</f>
        <v/>
      </c>
      <c s="90" t="str">
        <f>IF('S.D.PASTE SHEET'!P2033="","",'S.D.PASTE SHEET'!P2033)</f>
        <v/>
      </c>
      <c s="90" t="str">
        <f>IF('S.D.PASTE SHEET'!Q2033="","",'S.D.PASTE SHEET'!Q2033)</f>
        <v/>
      </c>
      <c s="90" t="str">
        <f>IF('S.D.PASTE SHEET'!R2033="","",'S.D.PASTE SHEET'!R2033)</f>
        <v/>
      </c>
      <c s="90" t="str">
        <f>IF('S.D.PASTE SHEET'!S2033="","",'S.D.PASTE SHEET'!S2033)</f>
        <v/>
      </c>
      <c s="90" t="str">
        <f>IF('S.D.PASTE SHEET'!T2033="","",'S.D.PASTE SHEET'!T2033)</f>
        <v/>
      </c>
      <c s="90" t="str">
        <f>IF('S.D.PASTE SHEET'!U2033="","",'S.D.PASTE SHEET'!U2033)</f>
        <v/>
      </c>
      <c s="90" t="str">
        <f>IF('S.D.PASTE SHEET'!V2033="","",'S.D.PASTE SHEET'!V2033)</f>
        <v/>
      </c>
      <c s="90" t="str">
        <f>IF('S.D.PASTE SHEET'!W2033="","",'S.D.PASTE SHEET'!W2033)</f>
        <v/>
      </c>
      <c s="90" t="str">
        <f>IF('S.D.PASTE SHEET'!X2033="","",'S.D.PASTE SHEET'!X2033)</f>
        <v/>
      </c>
      <c s="90" t="str">
        <f>IF('S.D.PASTE SHEET'!Y2033="","",'S.D.PASTE SHEET'!Y2033)</f>
        <v/>
      </c>
      <c s="90" t="str">
        <f>IF('S.D.PASTE SHEET'!Z2033="","",'S.D.PASTE SHEET'!Z2033)</f>
        <v/>
      </c>
      <c s="90" t="str">
        <f>IF('S.D.PASTE SHEET'!AA2033="","",'S.D.PASTE SHEET'!AA2033)</f>
        <v/>
      </c>
      <c s="90" t="str">
        <f>IF('S.D.PASTE SHEET'!AB2033="","",'S.D.PASTE SHEET'!AB2033)</f>
        <v/>
      </c>
      <c s="90" t="str">
        <f>IF('S.D.PASTE SHEET'!AC2033="","",'S.D.PASTE SHEET'!AC2033)</f>
        <v/>
      </c>
      <c s="90" t="str">
        <f>IF('S.D.PASTE SHEET'!AD2033="","",'S.D.PASTE SHEET'!AD2033)</f>
        <v/>
      </c>
      <c s="34"/>
      <c s="32" t="str">
        <f>IF(AK2033="","",IF(AK2033&gt;0,COUNT($AG$2:AG2033),""))</f>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37" t="str">
        <f t="shared" si="285"/>
        <v/>
      </c>
      <c s="10" t="str">
        <f t="shared" si="285"/>
        <v/>
      </c>
      <c s="10" t="str">
        <f t="shared" si="285"/>
        <v/>
      </c>
      <c s="10" t="str">
        <f t="shared" si="285"/>
        <v/>
      </c>
      <c s="10" t="str">
        <f t="shared" si="285"/>
        <v/>
      </c>
      <c s="10" t="str">
        <f t="shared" si="285"/>
        <v/>
      </c>
      <c s="10" t="str">
        <f>IF(AND($AJ$1=5,$A2033=5),P2033,"")</f>
        <v/>
      </c>
      <c r="AX2033" s="32" t="str">
        <f>IF(BC2033="","",IF(BC2033&gt;0,COUNT($AY$2:AY2033),""))</f>
        <v/>
      </c>
      <c s="10" t="str">
        <f t="shared" si="281"/>
        <v/>
      </c>
      <c s="10" t="str">
        <f t="shared" si="286"/>
        <v/>
      </c>
      <c s="10" t="str">
        <f t="shared" si="286"/>
        <v/>
      </c>
      <c s="39" t="str">
        <f t="shared" si="286"/>
        <v/>
      </c>
      <c s="10" t="str">
        <f t="shared" si="286"/>
        <v/>
      </c>
      <c s="10" t="str">
        <f t="shared" si="286"/>
        <v/>
      </c>
      <c s="10" t="str">
        <f t="shared" si="286"/>
        <v/>
      </c>
      <c s="10" t="str">
        <f t="shared" si="286"/>
        <v/>
      </c>
      <c s="10" t="str">
        <f t="shared" si="286"/>
        <v/>
      </c>
      <c s="39" t="str">
        <f t="shared" si="286"/>
        <v/>
      </c>
      <c s="10" t="str">
        <f t="shared" si="286"/>
        <v/>
      </c>
      <c s="10" t="str">
        <f t="shared" si="286"/>
        <v/>
      </c>
      <c s="10" t="str">
        <f t="shared" si="286"/>
        <v/>
      </c>
      <c s="10" t="str">
        <f t="shared" si="286"/>
        <v/>
      </c>
      <c s="10" t="str">
        <f t="shared" si="286"/>
        <v/>
      </c>
      <c s="10" t="str">
        <f t="shared" si="286"/>
        <v/>
      </c>
    </row>
    <row r="2034" spans="1:66" ht="15.75" customHeight="1">
      <c r="A2034" s="90" t="str">
        <f>IF('S.D.PASTE SHEET'!A2034="","",'S.D.PASTE SHEET'!A2034)</f>
        <v/>
      </c>
      <c s="90" t="str">
        <f>IF('S.D.PASTE SHEET'!B2034="","",'S.D.PASTE SHEET'!B2034)</f>
        <v/>
      </c>
      <c s="90" t="str">
        <f>IF('S.D.PASTE SHEET'!C2034="","",'S.D.PASTE SHEET'!C2034)</f>
        <v/>
      </c>
      <c s="91" t="str">
        <f>IF('S.D.PASTE SHEET'!D2034="","",'S.D.PASTE SHEET'!D2034)</f>
        <v/>
      </c>
      <c s="90" t="str">
        <f>IF('S.D.PASTE SHEET'!E2034="","",UPPER('S.D.PASTE SHEET'!E2034))</f>
        <v/>
      </c>
      <c s="90" t="str">
        <f>IF('S.D.PASTE SHEET'!F2034="","",'S.D.PASTE SHEET'!F2034)</f>
        <v/>
      </c>
      <c s="90" t="str">
        <f>IF('S.D.PASTE SHEET'!G2034="","",UPPER('S.D.PASTE SHEET'!G2034))</f>
        <v/>
      </c>
      <c s="90" t="str">
        <f>IF('S.D.PASTE SHEET'!H2034="","",UPPER('S.D.PASTE SHEET'!H2034))</f>
        <v/>
      </c>
      <c s="90" t="str">
        <f>IF('S.D.PASTE SHEET'!I2034="","",'S.D.PASTE SHEET'!I2034)</f>
        <v/>
      </c>
      <c s="91" t="str">
        <f>IF('S.D.PASTE SHEET'!J2034="","",'S.D.PASTE SHEET'!J2034)</f>
        <v/>
      </c>
      <c s="90" t="str">
        <f>IF('S.D.PASTE SHEET'!K2034="","",'S.D.PASTE SHEET'!K2034)</f>
        <v/>
      </c>
      <c s="90" t="str">
        <f>IF('S.D.PASTE SHEET'!L2034="","",'S.D.PASTE SHEET'!L2034)</f>
        <v/>
      </c>
      <c s="90" t="str">
        <f>IF('S.D.PASTE SHEET'!M2034="","",'S.D.PASTE SHEET'!M2034)</f>
        <v/>
      </c>
      <c s="90" t="str">
        <f>IF('S.D.PASTE SHEET'!N2034="","",'S.D.PASTE SHEET'!N2034)</f>
        <v/>
      </c>
      <c s="90" t="str">
        <f>IF('S.D.PASTE SHEET'!O2034="","",'S.D.PASTE SHEET'!O2034)</f>
        <v/>
      </c>
      <c s="90" t="str">
        <f>IF('S.D.PASTE SHEET'!P2034="","",'S.D.PASTE SHEET'!P2034)</f>
        <v/>
      </c>
      <c s="90" t="str">
        <f>IF('S.D.PASTE SHEET'!Q2034="","",'S.D.PASTE SHEET'!Q2034)</f>
        <v/>
      </c>
      <c s="90" t="str">
        <f>IF('S.D.PASTE SHEET'!R2034="","",'S.D.PASTE SHEET'!R2034)</f>
        <v/>
      </c>
      <c s="90" t="str">
        <f>IF('S.D.PASTE SHEET'!S2034="","",'S.D.PASTE SHEET'!S2034)</f>
        <v/>
      </c>
      <c s="90" t="str">
        <f>IF('S.D.PASTE SHEET'!T2034="","",'S.D.PASTE SHEET'!T2034)</f>
        <v/>
      </c>
      <c s="90" t="str">
        <f>IF('S.D.PASTE SHEET'!U2034="","",'S.D.PASTE SHEET'!U2034)</f>
        <v/>
      </c>
      <c s="90" t="str">
        <f>IF('S.D.PASTE SHEET'!V2034="","",'S.D.PASTE SHEET'!V2034)</f>
        <v/>
      </c>
      <c s="90" t="str">
        <f>IF('S.D.PASTE SHEET'!W2034="","",'S.D.PASTE SHEET'!W2034)</f>
        <v/>
      </c>
      <c s="90" t="str">
        <f>IF('S.D.PASTE SHEET'!X2034="","",'S.D.PASTE SHEET'!X2034)</f>
        <v/>
      </c>
      <c s="90" t="str">
        <f>IF('S.D.PASTE SHEET'!Y2034="","",'S.D.PASTE SHEET'!Y2034)</f>
        <v/>
      </c>
      <c s="90" t="str">
        <f>IF('S.D.PASTE SHEET'!Z2034="","",'S.D.PASTE SHEET'!Z2034)</f>
        <v/>
      </c>
      <c s="90" t="str">
        <f>IF('S.D.PASTE SHEET'!AA2034="","",'S.D.PASTE SHEET'!AA2034)</f>
        <v/>
      </c>
      <c s="90" t="str">
        <f>IF('S.D.PASTE SHEET'!AB2034="","",'S.D.PASTE SHEET'!AB2034)</f>
        <v/>
      </c>
      <c s="90" t="str">
        <f>IF('S.D.PASTE SHEET'!AC2034="","",'S.D.PASTE SHEET'!AC2034)</f>
        <v/>
      </c>
      <c s="90" t="str">
        <f>IF('S.D.PASTE SHEET'!AD2034="","",'S.D.PASTE SHEET'!AD2034)</f>
        <v/>
      </c>
      <c s="34"/>
      <c s="32" t="str">
        <f>IF(AK2034="","",IF(AK2034&gt;0,COUNT($AG$2:AG2034),""))</f>
        <v/>
      </c>
      <c s="10" t="str">
        <f t="shared" si="287" ref="AG2034:AV2049">IF(AND($AJ$1=5,$A2034=5),A2034,"")</f>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4" s="32" t="str">
        <f>IF(BC2034="","",IF(BC2034&gt;0,COUNT($AY$2:AY2034),""))</f>
        <v/>
      </c>
      <c s="10" t="str">
        <f t="shared" si="281"/>
        <v/>
      </c>
      <c s="10" t="str">
        <f t="shared" si="288" ref="AZ2034:BN2049">IF(AND($BB$1=5,$A2034=5,$BC$1=$B2034),B2034,"")</f>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35" spans="1:66" ht="15.75" customHeight="1">
      <c r="A2035" s="90" t="str">
        <f>IF('S.D.PASTE SHEET'!A2035="","",'S.D.PASTE SHEET'!A2035)</f>
        <v/>
      </c>
      <c s="90" t="str">
        <f>IF('S.D.PASTE SHEET'!B2035="","",'S.D.PASTE SHEET'!B2035)</f>
        <v/>
      </c>
      <c s="90" t="str">
        <f>IF('S.D.PASTE SHEET'!C2035="","",'S.D.PASTE SHEET'!C2035)</f>
        <v/>
      </c>
      <c s="91" t="str">
        <f>IF('S.D.PASTE SHEET'!D2035="","",'S.D.PASTE SHEET'!D2035)</f>
        <v/>
      </c>
      <c s="90" t="str">
        <f>IF('S.D.PASTE SHEET'!E2035="","",UPPER('S.D.PASTE SHEET'!E2035))</f>
        <v/>
      </c>
      <c s="90" t="str">
        <f>IF('S.D.PASTE SHEET'!F2035="","",'S.D.PASTE SHEET'!F2035)</f>
        <v/>
      </c>
      <c s="90" t="str">
        <f>IF('S.D.PASTE SHEET'!G2035="","",UPPER('S.D.PASTE SHEET'!G2035))</f>
        <v/>
      </c>
      <c s="90" t="str">
        <f>IF('S.D.PASTE SHEET'!H2035="","",UPPER('S.D.PASTE SHEET'!H2035))</f>
        <v/>
      </c>
      <c s="90" t="str">
        <f>IF('S.D.PASTE SHEET'!I2035="","",'S.D.PASTE SHEET'!I2035)</f>
        <v/>
      </c>
      <c s="91" t="str">
        <f>IF('S.D.PASTE SHEET'!J2035="","",'S.D.PASTE SHEET'!J2035)</f>
        <v/>
      </c>
      <c s="90" t="str">
        <f>IF('S.D.PASTE SHEET'!K2035="","",'S.D.PASTE SHEET'!K2035)</f>
        <v/>
      </c>
      <c s="90" t="str">
        <f>IF('S.D.PASTE SHEET'!L2035="","",'S.D.PASTE SHEET'!L2035)</f>
        <v/>
      </c>
      <c s="90" t="str">
        <f>IF('S.D.PASTE SHEET'!M2035="","",'S.D.PASTE SHEET'!M2035)</f>
        <v/>
      </c>
      <c s="90" t="str">
        <f>IF('S.D.PASTE SHEET'!N2035="","",'S.D.PASTE SHEET'!N2035)</f>
        <v/>
      </c>
      <c s="90" t="str">
        <f>IF('S.D.PASTE SHEET'!O2035="","",'S.D.PASTE SHEET'!O2035)</f>
        <v/>
      </c>
      <c s="90" t="str">
        <f>IF('S.D.PASTE SHEET'!P2035="","",'S.D.PASTE SHEET'!P2035)</f>
        <v/>
      </c>
      <c s="90" t="str">
        <f>IF('S.D.PASTE SHEET'!Q2035="","",'S.D.PASTE SHEET'!Q2035)</f>
        <v/>
      </c>
      <c s="90" t="str">
        <f>IF('S.D.PASTE SHEET'!R2035="","",'S.D.PASTE SHEET'!R2035)</f>
        <v/>
      </c>
      <c s="90" t="str">
        <f>IF('S.D.PASTE SHEET'!S2035="","",'S.D.PASTE SHEET'!S2035)</f>
        <v/>
      </c>
      <c s="90" t="str">
        <f>IF('S.D.PASTE SHEET'!T2035="","",'S.D.PASTE SHEET'!T2035)</f>
        <v/>
      </c>
      <c s="90" t="str">
        <f>IF('S.D.PASTE SHEET'!U2035="","",'S.D.PASTE SHEET'!U2035)</f>
        <v/>
      </c>
      <c s="90" t="str">
        <f>IF('S.D.PASTE SHEET'!V2035="","",'S.D.PASTE SHEET'!V2035)</f>
        <v/>
      </c>
      <c s="90" t="str">
        <f>IF('S.D.PASTE SHEET'!W2035="","",'S.D.PASTE SHEET'!W2035)</f>
        <v/>
      </c>
      <c s="90" t="str">
        <f>IF('S.D.PASTE SHEET'!X2035="","",'S.D.PASTE SHEET'!X2035)</f>
        <v/>
      </c>
      <c s="90" t="str">
        <f>IF('S.D.PASTE SHEET'!Y2035="","",'S.D.PASTE SHEET'!Y2035)</f>
        <v/>
      </c>
      <c s="90" t="str">
        <f>IF('S.D.PASTE SHEET'!Z2035="","",'S.D.PASTE SHEET'!Z2035)</f>
        <v/>
      </c>
      <c s="90" t="str">
        <f>IF('S.D.PASTE SHEET'!AA2035="","",'S.D.PASTE SHEET'!AA2035)</f>
        <v/>
      </c>
      <c s="90" t="str">
        <f>IF('S.D.PASTE SHEET'!AB2035="","",'S.D.PASTE SHEET'!AB2035)</f>
        <v/>
      </c>
      <c s="90" t="str">
        <f>IF('S.D.PASTE SHEET'!AC2035="","",'S.D.PASTE SHEET'!AC2035)</f>
        <v/>
      </c>
      <c s="90" t="str">
        <f>IF('S.D.PASTE SHEET'!AD2035="","",'S.D.PASTE SHEET'!AD2035)</f>
        <v/>
      </c>
      <c s="34"/>
      <c s="32" t="str">
        <f>IF(AK2035="","",IF(AK2035&gt;0,COUNT($AG$2:AG2035),""))</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5" s="32" t="str">
        <f>IF(BC2035="","",IF(BC2035&gt;0,COUNT($AY$2:AY2035),""))</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36" spans="1:66" ht="15.75" customHeight="1">
      <c r="A2036" s="90" t="str">
        <f>IF('S.D.PASTE SHEET'!A2036="","",'S.D.PASTE SHEET'!A2036)</f>
        <v/>
      </c>
      <c s="90" t="str">
        <f>IF('S.D.PASTE SHEET'!B2036="","",'S.D.PASTE SHEET'!B2036)</f>
        <v/>
      </c>
      <c s="90" t="str">
        <f>IF('S.D.PASTE SHEET'!C2036="","",'S.D.PASTE SHEET'!C2036)</f>
        <v/>
      </c>
      <c s="91" t="str">
        <f>IF('S.D.PASTE SHEET'!D2036="","",'S.D.PASTE SHEET'!D2036)</f>
        <v/>
      </c>
      <c s="90" t="str">
        <f>IF('S.D.PASTE SHEET'!E2036="","",UPPER('S.D.PASTE SHEET'!E2036))</f>
        <v/>
      </c>
      <c s="90" t="str">
        <f>IF('S.D.PASTE SHEET'!F2036="","",'S.D.PASTE SHEET'!F2036)</f>
        <v/>
      </c>
      <c s="90" t="str">
        <f>IF('S.D.PASTE SHEET'!G2036="","",UPPER('S.D.PASTE SHEET'!G2036))</f>
        <v/>
      </c>
      <c s="90" t="str">
        <f>IF('S.D.PASTE SHEET'!H2036="","",UPPER('S.D.PASTE SHEET'!H2036))</f>
        <v/>
      </c>
      <c s="90" t="str">
        <f>IF('S.D.PASTE SHEET'!I2036="","",'S.D.PASTE SHEET'!I2036)</f>
        <v/>
      </c>
      <c s="91" t="str">
        <f>IF('S.D.PASTE SHEET'!J2036="","",'S.D.PASTE SHEET'!J2036)</f>
        <v/>
      </c>
      <c s="90" t="str">
        <f>IF('S.D.PASTE SHEET'!K2036="","",'S.D.PASTE SHEET'!K2036)</f>
        <v/>
      </c>
      <c s="90" t="str">
        <f>IF('S.D.PASTE SHEET'!L2036="","",'S.D.PASTE SHEET'!L2036)</f>
        <v/>
      </c>
      <c s="90" t="str">
        <f>IF('S.D.PASTE SHEET'!M2036="","",'S.D.PASTE SHEET'!M2036)</f>
        <v/>
      </c>
      <c s="90" t="str">
        <f>IF('S.D.PASTE SHEET'!N2036="","",'S.D.PASTE SHEET'!N2036)</f>
        <v/>
      </c>
      <c s="90" t="str">
        <f>IF('S.D.PASTE SHEET'!O2036="","",'S.D.PASTE SHEET'!O2036)</f>
        <v/>
      </c>
      <c s="90" t="str">
        <f>IF('S.D.PASTE SHEET'!P2036="","",'S.D.PASTE SHEET'!P2036)</f>
        <v/>
      </c>
      <c s="90" t="str">
        <f>IF('S.D.PASTE SHEET'!Q2036="","",'S.D.PASTE SHEET'!Q2036)</f>
        <v/>
      </c>
      <c s="90" t="str">
        <f>IF('S.D.PASTE SHEET'!R2036="","",'S.D.PASTE SHEET'!R2036)</f>
        <v/>
      </c>
      <c s="90" t="str">
        <f>IF('S.D.PASTE SHEET'!S2036="","",'S.D.PASTE SHEET'!S2036)</f>
        <v/>
      </c>
      <c s="90" t="str">
        <f>IF('S.D.PASTE SHEET'!T2036="","",'S.D.PASTE SHEET'!T2036)</f>
        <v/>
      </c>
      <c s="90" t="str">
        <f>IF('S.D.PASTE SHEET'!U2036="","",'S.D.PASTE SHEET'!U2036)</f>
        <v/>
      </c>
      <c s="90" t="str">
        <f>IF('S.D.PASTE SHEET'!V2036="","",'S.D.PASTE SHEET'!V2036)</f>
        <v/>
      </c>
      <c s="90" t="str">
        <f>IF('S.D.PASTE SHEET'!W2036="","",'S.D.PASTE SHEET'!W2036)</f>
        <v/>
      </c>
      <c s="90" t="str">
        <f>IF('S.D.PASTE SHEET'!X2036="","",'S.D.PASTE SHEET'!X2036)</f>
        <v/>
      </c>
      <c s="90" t="str">
        <f>IF('S.D.PASTE SHEET'!Y2036="","",'S.D.PASTE SHEET'!Y2036)</f>
        <v/>
      </c>
      <c s="90" t="str">
        <f>IF('S.D.PASTE SHEET'!Z2036="","",'S.D.PASTE SHEET'!Z2036)</f>
        <v/>
      </c>
      <c s="90" t="str">
        <f>IF('S.D.PASTE SHEET'!AA2036="","",'S.D.PASTE SHEET'!AA2036)</f>
        <v/>
      </c>
      <c s="90" t="str">
        <f>IF('S.D.PASTE SHEET'!AB2036="","",'S.D.PASTE SHEET'!AB2036)</f>
        <v/>
      </c>
      <c s="90" t="str">
        <f>IF('S.D.PASTE SHEET'!AC2036="","",'S.D.PASTE SHEET'!AC2036)</f>
        <v/>
      </c>
      <c s="90" t="str">
        <f>IF('S.D.PASTE SHEET'!AD2036="","",'S.D.PASTE SHEET'!AD2036)</f>
        <v/>
      </c>
      <c s="34"/>
      <c s="32" t="str">
        <f>IF(AK2036="","",IF(AK2036&gt;0,COUNT($AG$2:AG2036),""))</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6" s="32" t="str">
        <f>IF(BC2036="","",IF(BC2036&gt;0,COUNT($AY$2:AY2036),""))</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37" spans="1:66" ht="15.75" customHeight="1">
      <c r="A2037" s="90" t="str">
        <f>IF('S.D.PASTE SHEET'!A2037="","",'S.D.PASTE SHEET'!A2037)</f>
        <v/>
      </c>
      <c s="90" t="str">
        <f>IF('S.D.PASTE SHEET'!B2037="","",'S.D.PASTE SHEET'!B2037)</f>
        <v/>
      </c>
      <c s="90" t="str">
        <f>IF('S.D.PASTE SHEET'!C2037="","",'S.D.PASTE SHEET'!C2037)</f>
        <v/>
      </c>
      <c s="91" t="str">
        <f>IF('S.D.PASTE SHEET'!D2037="","",'S.D.PASTE SHEET'!D2037)</f>
        <v/>
      </c>
      <c s="90" t="str">
        <f>IF('S.D.PASTE SHEET'!E2037="","",UPPER('S.D.PASTE SHEET'!E2037))</f>
        <v/>
      </c>
      <c s="90" t="str">
        <f>IF('S.D.PASTE SHEET'!F2037="","",'S.D.PASTE SHEET'!F2037)</f>
        <v/>
      </c>
      <c s="90" t="str">
        <f>IF('S.D.PASTE SHEET'!G2037="","",UPPER('S.D.PASTE SHEET'!G2037))</f>
        <v/>
      </c>
      <c s="90" t="str">
        <f>IF('S.D.PASTE SHEET'!H2037="","",UPPER('S.D.PASTE SHEET'!H2037))</f>
        <v/>
      </c>
      <c s="90" t="str">
        <f>IF('S.D.PASTE SHEET'!I2037="","",'S.D.PASTE SHEET'!I2037)</f>
        <v/>
      </c>
      <c s="91" t="str">
        <f>IF('S.D.PASTE SHEET'!J2037="","",'S.D.PASTE SHEET'!J2037)</f>
        <v/>
      </c>
      <c s="90" t="str">
        <f>IF('S.D.PASTE SHEET'!K2037="","",'S.D.PASTE SHEET'!K2037)</f>
        <v/>
      </c>
      <c s="90" t="str">
        <f>IF('S.D.PASTE SHEET'!L2037="","",'S.D.PASTE SHEET'!L2037)</f>
        <v/>
      </c>
      <c s="90" t="str">
        <f>IF('S.D.PASTE SHEET'!M2037="","",'S.D.PASTE SHEET'!M2037)</f>
        <v/>
      </c>
      <c s="90" t="str">
        <f>IF('S.D.PASTE SHEET'!N2037="","",'S.D.PASTE SHEET'!N2037)</f>
        <v/>
      </c>
      <c s="90" t="str">
        <f>IF('S.D.PASTE SHEET'!O2037="","",'S.D.PASTE SHEET'!O2037)</f>
        <v/>
      </c>
      <c s="90" t="str">
        <f>IF('S.D.PASTE SHEET'!P2037="","",'S.D.PASTE SHEET'!P2037)</f>
        <v/>
      </c>
      <c s="90" t="str">
        <f>IF('S.D.PASTE SHEET'!Q2037="","",'S.D.PASTE SHEET'!Q2037)</f>
        <v/>
      </c>
      <c s="90" t="str">
        <f>IF('S.D.PASTE SHEET'!R2037="","",'S.D.PASTE SHEET'!R2037)</f>
        <v/>
      </c>
      <c s="90" t="str">
        <f>IF('S.D.PASTE SHEET'!S2037="","",'S.D.PASTE SHEET'!S2037)</f>
        <v/>
      </c>
      <c s="90" t="str">
        <f>IF('S.D.PASTE SHEET'!T2037="","",'S.D.PASTE SHEET'!T2037)</f>
        <v/>
      </c>
      <c s="90" t="str">
        <f>IF('S.D.PASTE SHEET'!U2037="","",'S.D.PASTE SHEET'!U2037)</f>
        <v/>
      </c>
      <c s="90" t="str">
        <f>IF('S.D.PASTE SHEET'!V2037="","",'S.D.PASTE SHEET'!V2037)</f>
        <v/>
      </c>
      <c s="90" t="str">
        <f>IF('S.D.PASTE SHEET'!W2037="","",'S.D.PASTE SHEET'!W2037)</f>
        <v/>
      </c>
      <c s="90" t="str">
        <f>IF('S.D.PASTE SHEET'!X2037="","",'S.D.PASTE SHEET'!X2037)</f>
        <v/>
      </c>
      <c s="90" t="str">
        <f>IF('S.D.PASTE SHEET'!Y2037="","",'S.D.PASTE SHEET'!Y2037)</f>
        <v/>
      </c>
      <c s="90" t="str">
        <f>IF('S.D.PASTE SHEET'!Z2037="","",'S.D.PASTE SHEET'!Z2037)</f>
        <v/>
      </c>
      <c s="90" t="str">
        <f>IF('S.D.PASTE SHEET'!AA2037="","",'S.D.PASTE SHEET'!AA2037)</f>
        <v/>
      </c>
      <c s="90" t="str">
        <f>IF('S.D.PASTE SHEET'!AB2037="","",'S.D.PASTE SHEET'!AB2037)</f>
        <v/>
      </c>
      <c s="90" t="str">
        <f>IF('S.D.PASTE SHEET'!AC2037="","",'S.D.PASTE SHEET'!AC2037)</f>
        <v/>
      </c>
      <c s="90" t="str">
        <f>IF('S.D.PASTE SHEET'!AD2037="","",'S.D.PASTE SHEET'!AD2037)</f>
        <v/>
      </c>
      <c s="34"/>
      <c s="32" t="str">
        <f>IF(AK2037="","",IF(AK2037&gt;0,COUNT($AG$2:AG2037),""))</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7" s="32" t="str">
        <f>IF(BC2037="","",IF(BC2037&gt;0,COUNT($AY$2:AY2037),""))</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38" spans="1:66" ht="15.75" customHeight="1">
      <c r="A2038" s="90" t="str">
        <f>IF('S.D.PASTE SHEET'!A2038="","",'S.D.PASTE SHEET'!A2038)</f>
        <v/>
      </c>
      <c s="90" t="str">
        <f>IF('S.D.PASTE SHEET'!B2038="","",'S.D.PASTE SHEET'!B2038)</f>
        <v/>
      </c>
      <c s="90" t="str">
        <f>IF('S.D.PASTE SHEET'!C2038="","",'S.D.PASTE SHEET'!C2038)</f>
        <v/>
      </c>
      <c s="91" t="str">
        <f>IF('S.D.PASTE SHEET'!D2038="","",'S.D.PASTE SHEET'!D2038)</f>
        <v/>
      </c>
      <c s="90" t="str">
        <f>IF('S.D.PASTE SHEET'!E2038="","",UPPER('S.D.PASTE SHEET'!E2038))</f>
        <v/>
      </c>
      <c s="90" t="str">
        <f>IF('S.D.PASTE SHEET'!F2038="","",'S.D.PASTE SHEET'!F2038)</f>
        <v/>
      </c>
      <c s="90" t="str">
        <f>IF('S.D.PASTE SHEET'!G2038="","",UPPER('S.D.PASTE SHEET'!G2038))</f>
        <v/>
      </c>
      <c s="90" t="str">
        <f>IF('S.D.PASTE SHEET'!H2038="","",UPPER('S.D.PASTE SHEET'!H2038))</f>
        <v/>
      </c>
      <c s="90" t="str">
        <f>IF('S.D.PASTE SHEET'!I2038="","",'S.D.PASTE SHEET'!I2038)</f>
        <v/>
      </c>
      <c s="91" t="str">
        <f>IF('S.D.PASTE SHEET'!J2038="","",'S.D.PASTE SHEET'!J2038)</f>
        <v/>
      </c>
      <c s="90" t="str">
        <f>IF('S.D.PASTE SHEET'!K2038="","",'S.D.PASTE SHEET'!K2038)</f>
        <v/>
      </c>
      <c s="90" t="str">
        <f>IF('S.D.PASTE SHEET'!L2038="","",'S.D.PASTE SHEET'!L2038)</f>
        <v/>
      </c>
      <c s="90" t="str">
        <f>IF('S.D.PASTE SHEET'!M2038="","",'S.D.PASTE SHEET'!M2038)</f>
        <v/>
      </c>
      <c s="90" t="str">
        <f>IF('S.D.PASTE SHEET'!N2038="","",'S.D.PASTE SHEET'!N2038)</f>
        <v/>
      </c>
      <c s="90" t="str">
        <f>IF('S.D.PASTE SHEET'!O2038="","",'S.D.PASTE SHEET'!O2038)</f>
        <v/>
      </c>
      <c s="90" t="str">
        <f>IF('S.D.PASTE SHEET'!P2038="","",'S.D.PASTE SHEET'!P2038)</f>
        <v/>
      </c>
      <c s="90" t="str">
        <f>IF('S.D.PASTE SHEET'!Q2038="","",'S.D.PASTE SHEET'!Q2038)</f>
        <v/>
      </c>
      <c s="90" t="str">
        <f>IF('S.D.PASTE SHEET'!R2038="","",'S.D.PASTE SHEET'!R2038)</f>
        <v/>
      </c>
      <c s="90" t="str">
        <f>IF('S.D.PASTE SHEET'!S2038="","",'S.D.PASTE SHEET'!S2038)</f>
        <v/>
      </c>
      <c s="90" t="str">
        <f>IF('S.D.PASTE SHEET'!T2038="","",'S.D.PASTE SHEET'!T2038)</f>
        <v/>
      </c>
      <c s="90" t="str">
        <f>IF('S.D.PASTE SHEET'!U2038="","",'S.D.PASTE SHEET'!U2038)</f>
        <v/>
      </c>
      <c s="90" t="str">
        <f>IF('S.D.PASTE SHEET'!V2038="","",'S.D.PASTE SHEET'!V2038)</f>
        <v/>
      </c>
      <c s="90" t="str">
        <f>IF('S.D.PASTE SHEET'!W2038="","",'S.D.PASTE SHEET'!W2038)</f>
        <v/>
      </c>
      <c s="90" t="str">
        <f>IF('S.D.PASTE SHEET'!X2038="","",'S.D.PASTE SHEET'!X2038)</f>
        <v/>
      </c>
      <c s="90" t="str">
        <f>IF('S.D.PASTE SHEET'!Y2038="","",'S.D.PASTE SHEET'!Y2038)</f>
        <v/>
      </c>
      <c s="90" t="str">
        <f>IF('S.D.PASTE SHEET'!Z2038="","",'S.D.PASTE SHEET'!Z2038)</f>
        <v/>
      </c>
      <c s="90" t="str">
        <f>IF('S.D.PASTE SHEET'!AA2038="","",'S.D.PASTE SHEET'!AA2038)</f>
        <v/>
      </c>
      <c s="90" t="str">
        <f>IF('S.D.PASTE SHEET'!AB2038="","",'S.D.PASTE SHEET'!AB2038)</f>
        <v/>
      </c>
      <c s="90" t="str">
        <f>IF('S.D.PASTE SHEET'!AC2038="","",'S.D.PASTE SHEET'!AC2038)</f>
        <v/>
      </c>
      <c s="90" t="str">
        <f>IF('S.D.PASTE SHEET'!AD2038="","",'S.D.PASTE SHEET'!AD2038)</f>
        <v/>
      </c>
      <c s="34"/>
      <c s="32" t="str">
        <f>IF(AK2038="","",IF(AK2038&gt;0,COUNT($AG$2:AG2038),""))</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8" s="32" t="str">
        <f>IF(BC2038="","",IF(BC2038&gt;0,COUNT($AY$2:AY2038),""))</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39" spans="1:66" ht="15.75" customHeight="1">
      <c r="A2039" s="90" t="str">
        <f>IF('S.D.PASTE SHEET'!A2039="","",'S.D.PASTE SHEET'!A2039)</f>
        <v/>
      </c>
      <c s="90" t="str">
        <f>IF('S.D.PASTE SHEET'!B2039="","",'S.D.PASTE SHEET'!B2039)</f>
        <v/>
      </c>
      <c s="90" t="str">
        <f>IF('S.D.PASTE SHEET'!C2039="","",'S.D.PASTE SHEET'!C2039)</f>
        <v/>
      </c>
      <c s="91" t="str">
        <f>IF('S.D.PASTE SHEET'!D2039="","",'S.D.PASTE SHEET'!D2039)</f>
        <v/>
      </c>
      <c s="90" t="str">
        <f>IF('S.D.PASTE SHEET'!E2039="","",UPPER('S.D.PASTE SHEET'!E2039))</f>
        <v/>
      </c>
      <c s="90" t="str">
        <f>IF('S.D.PASTE SHEET'!F2039="","",'S.D.PASTE SHEET'!F2039)</f>
        <v/>
      </c>
      <c s="90" t="str">
        <f>IF('S.D.PASTE SHEET'!G2039="","",UPPER('S.D.PASTE SHEET'!G2039))</f>
        <v/>
      </c>
      <c s="90" t="str">
        <f>IF('S.D.PASTE SHEET'!H2039="","",UPPER('S.D.PASTE SHEET'!H2039))</f>
        <v/>
      </c>
      <c s="90" t="str">
        <f>IF('S.D.PASTE SHEET'!I2039="","",'S.D.PASTE SHEET'!I2039)</f>
        <v/>
      </c>
      <c s="91" t="str">
        <f>IF('S.D.PASTE SHEET'!J2039="","",'S.D.PASTE SHEET'!J2039)</f>
        <v/>
      </c>
      <c s="90" t="str">
        <f>IF('S.D.PASTE SHEET'!K2039="","",'S.D.PASTE SHEET'!K2039)</f>
        <v/>
      </c>
      <c s="90" t="str">
        <f>IF('S.D.PASTE SHEET'!L2039="","",'S.D.PASTE SHEET'!L2039)</f>
        <v/>
      </c>
      <c s="90" t="str">
        <f>IF('S.D.PASTE SHEET'!M2039="","",'S.D.PASTE SHEET'!M2039)</f>
        <v/>
      </c>
      <c s="90" t="str">
        <f>IF('S.D.PASTE SHEET'!N2039="","",'S.D.PASTE SHEET'!N2039)</f>
        <v/>
      </c>
      <c s="90" t="str">
        <f>IF('S.D.PASTE SHEET'!O2039="","",'S.D.PASTE SHEET'!O2039)</f>
        <v/>
      </c>
      <c s="90" t="str">
        <f>IF('S.D.PASTE SHEET'!P2039="","",'S.D.PASTE SHEET'!P2039)</f>
        <v/>
      </c>
      <c s="90" t="str">
        <f>IF('S.D.PASTE SHEET'!Q2039="","",'S.D.PASTE SHEET'!Q2039)</f>
        <v/>
      </c>
      <c s="90" t="str">
        <f>IF('S.D.PASTE SHEET'!R2039="","",'S.D.PASTE SHEET'!R2039)</f>
        <v/>
      </c>
      <c s="90" t="str">
        <f>IF('S.D.PASTE SHEET'!S2039="","",'S.D.PASTE SHEET'!S2039)</f>
        <v/>
      </c>
      <c s="90" t="str">
        <f>IF('S.D.PASTE SHEET'!T2039="","",'S.D.PASTE SHEET'!T2039)</f>
        <v/>
      </c>
      <c s="90" t="str">
        <f>IF('S.D.PASTE SHEET'!U2039="","",'S.D.PASTE SHEET'!U2039)</f>
        <v/>
      </c>
      <c s="90" t="str">
        <f>IF('S.D.PASTE SHEET'!V2039="","",'S.D.PASTE SHEET'!V2039)</f>
        <v/>
      </c>
      <c s="90" t="str">
        <f>IF('S.D.PASTE SHEET'!W2039="","",'S.D.PASTE SHEET'!W2039)</f>
        <v/>
      </c>
      <c s="90" t="str">
        <f>IF('S.D.PASTE SHEET'!X2039="","",'S.D.PASTE SHEET'!X2039)</f>
        <v/>
      </c>
      <c s="90" t="str">
        <f>IF('S.D.PASTE SHEET'!Y2039="","",'S.D.PASTE SHEET'!Y2039)</f>
        <v/>
      </c>
      <c s="90" t="str">
        <f>IF('S.D.PASTE SHEET'!Z2039="","",'S.D.PASTE SHEET'!Z2039)</f>
        <v/>
      </c>
      <c s="90" t="str">
        <f>IF('S.D.PASTE SHEET'!AA2039="","",'S.D.PASTE SHEET'!AA2039)</f>
        <v/>
      </c>
      <c s="90" t="str">
        <f>IF('S.D.PASTE SHEET'!AB2039="","",'S.D.PASTE SHEET'!AB2039)</f>
        <v/>
      </c>
      <c s="90" t="str">
        <f>IF('S.D.PASTE SHEET'!AC2039="","",'S.D.PASTE SHEET'!AC2039)</f>
        <v/>
      </c>
      <c s="90" t="str">
        <f>IF('S.D.PASTE SHEET'!AD2039="","",'S.D.PASTE SHEET'!AD2039)</f>
        <v/>
      </c>
      <c s="34"/>
      <c s="32" t="str">
        <f>IF(AK2039="","",IF(AK2039&gt;0,COUNT($AG$2:AG2039),""))</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39" s="32" t="str">
        <f>IF(BC2039="","",IF(BC2039&gt;0,COUNT($AY$2:AY2039),""))</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0" spans="1:66" ht="15.75" customHeight="1">
      <c r="A2040" s="90" t="str">
        <f>IF('S.D.PASTE SHEET'!A2040="","",'S.D.PASTE SHEET'!A2040)</f>
        <v/>
      </c>
      <c s="90" t="str">
        <f>IF('S.D.PASTE SHEET'!B2040="","",'S.D.PASTE SHEET'!B2040)</f>
        <v/>
      </c>
      <c s="90" t="str">
        <f>IF('S.D.PASTE SHEET'!C2040="","",'S.D.PASTE SHEET'!C2040)</f>
        <v/>
      </c>
      <c s="91" t="str">
        <f>IF('S.D.PASTE SHEET'!D2040="","",'S.D.PASTE SHEET'!D2040)</f>
        <v/>
      </c>
      <c s="90" t="str">
        <f>IF('S.D.PASTE SHEET'!E2040="","",UPPER('S.D.PASTE SHEET'!E2040))</f>
        <v/>
      </c>
      <c s="90" t="str">
        <f>IF('S.D.PASTE SHEET'!F2040="","",'S.D.PASTE SHEET'!F2040)</f>
        <v/>
      </c>
      <c s="90" t="str">
        <f>IF('S.D.PASTE SHEET'!G2040="","",UPPER('S.D.PASTE SHEET'!G2040))</f>
        <v/>
      </c>
      <c s="90" t="str">
        <f>IF('S.D.PASTE SHEET'!H2040="","",UPPER('S.D.PASTE SHEET'!H2040))</f>
        <v/>
      </c>
      <c s="90" t="str">
        <f>IF('S.D.PASTE SHEET'!I2040="","",'S.D.PASTE SHEET'!I2040)</f>
        <v/>
      </c>
      <c s="91" t="str">
        <f>IF('S.D.PASTE SHEET'!J2040="","",'S.D.PASTE SHEET'!J2040)</f>
        <v/>
      </c>
      <c s="90" t="str">
        <f>IF('S.D.PASTE SHEET'!K2040="","",'S.D.PASTE SHEET'!K2040)</f>
        <v/>
      </c>
      <c s="90" t="str">
        <f>IF('S.D.PASTE SHEET'!L2040="","",'S.D.PASTE SHEET'!L2040)</f>
        <v/>
      </c>
      <c s="90" t="str">
        <f>IF('S.D.PASTE SHEET'!M2040="","",'S.D.PASTE SHEET'!M2040)</f>
        <v/>
      </c>
      <c s="90" t="str">
        <f>IF('S.D.PASTE SHEET'!N2040="","",'S.D.PASTE SHEET'!N2040)</f>
        <v/>
      </c>
      <c s="90" t="str">
        <f>IF('S.D.PASTE SHEET'!O2040="","",'S.D.PASTE SHEET'!O2040)</f>
        <v/>
      </c>
      <c s="90" t="str">
        <f>IF('S.D.PASTE SHEET'!P2040="","",'S.D.PASTE SHEET'!P2040)</f>
        <v/>
      </c>
      <c s="90" t="str">
        <f>IF('S.D.PASTE SHEET'!Q2040="","",'S.D.PASTE SHEET'!Q2040)</f>
        <v/>
      </c>
      <c s="90" t="str">
        <f>IF('S.D.PASTE SHEET'!R2040="","",'S.D.PASTE SHEET'!R2040)</f>
        <v/>
      </c>
      <c s="90" t="str">
        <f>IF('S.D.PASTE SHEET'!S2040="","",'S.D.PASTE SHEET'!S2040)</f>
        <v/>
      </c>
      <c s="90" t="str">
        <f>IF('S.D.PASTE SHEET'!T2040="","",'S.D.PASTE SHEET'!T2040)</f>
        <v/>
      </c>
      <c s="90" t="str">
        <f>IF('S.D.PASTE SHEET'!U2040="","",'S.D.PASTE SHEET'!U2040)</f>
        <v/>
      </c>
      <c s="90" t="str">
        <f>IF('S.D.PASTE SHEET'!V2040="","",'S.D.PASTE SHEET'!V2040)</f>
        <v/>
      </c>
      <c s="90" t="str">
        <f>IF('S.D.PASTE SHEET'!W2040="","",'S.D.PASTE SHEET'!W2040)</f>
        <v/>
      </c>
      <c s="90" t="str">
        <f>IF('S.D.PASTE SHEET'!X2040="","",'S.D.PASTE SHEET'!X2040)</f>
        <v/>
      </c>
      <c s="90" t="str">
        <f>IF('S.D.PASTE SHEET'!Y2040="","",'S.D.PASTE SHEET'!Y2040)</f>
        <v/>
      </c>
      <c s="90" t="str">
        <f>IF('S.D.PASTE SHEET'!Z2040="","",'S.D.PASTE SHEET'!Z2040)</f>
        <v/>
      </c>
      <c s="90" t="str">
        <f>IF('S.D.PASTE SHEET'!AA2040="","",'S.D.PASTE SHEET'!AA2040)</f>
        <v/>
      </c>
      <c s="90" t="str">
        <f>IF('S.D.PASTE SHEET'!AB2040="","",'S.D.PASTE SHEET'!AB2040)</f>
        <v/>
      </c>
      <c s="90" t="str">
        <f>IF('S.D.PASTE SHEET'!AC2040="","",'S.D.PASTE SHEET'!AC2040)</f>
        <v/>
      </c>
      <c s="90" t="str">
        <f>IF('S.D.PASTE SHEET'!AD2040="","",'S.D.PASTE SHEET'!AD2040)</f>
        <v/>
      </c>
      <c s="34"/>
      <c s="32" t="str">
        <f>IF(AK2040="","",IF(AK2040&gt;0,COUNT($AG$2:AG2040),""))</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0" s="32" t="str">
        <f>IF(BC2040="","",IF(BC2040&gt;0,COUNT($AY$2:AY2040),""))</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1" spans="1:66" ht="15.75" customHeight="1">
      <c r="A2041" s="90" t="str">
        <f>IF('S.D.PASTE SHEET'!A2041="","",'S.D.PASTE SHEET'!A2041)</f>
        <v/>
      </c>
      <c s="90" t="str">
        <f>IF('S.D.PASTE SHEET'!B2041="","",'S.D.PASTE SHEET'!B2041)</f>
        <v/>
      </c>
      <c s="90" t="str">
        <f>IF('S.D.PASTE SHEET'!C2041="","",'S.D.PASTE SHEET'!C2041)</f>
        <v/>
      </c>
      <c s="91" t="str">
        <f>IF('S.D.PASTE SHEET'!D2041="","",'S.D.PASTE SHEET'!D2041)</f>
        <v/>
      </c>
      <c s="90" t="str">
        <f>IF('S.D.PASTE SHEET'!E2041="","",UPPER('S.D.PASTE SHEET'!E2041))</f>
        <v/>
      </c>
      <c s="90" t="str">
        <f>IF('S.D.PASTE SHEET'!F2041="","",'S.D.PASTE SHEET'!F2041)</f>
        <v/>
      </c>
      <c s="90" t="str">
        <f>IF('S.D.PASTE SHEET'!G2041="","",UPPER('S.D.PASTE SHEET'!G2041))</f>
        <v/>
      </c>
      <c s="90" t="str">
        <f>IF('S.D.PASTE SHEET'!H2041="","",UPPER('S.D.PASTE SHEET'!H2041))</f>
        <v/>
      </c>
      <c s="90" t="str">
        <f>IF('S.D.PASTE SHEET'!I2041="","",'S.D.PASTE SHEET'!I2041)</f>
        <v/>
      </c>
      <c s="91" t="str">
        <f>IF('S.D.PASTE SHEET'!J2041="","",'S.D.PASTE SHEET'!J2041)</f>
        <v/>
      </c>
      <c s="90" t="str">
        <f>IF('S.D.PASTE SHEET'!K2041="","",'S.D.PASTE SHEET'!K2041)</f>
        <v/>
      </c>
      <c s="90" t="str">
        <f>IF('S.D.PASTE SHEET'!L2041="","",'S.D.PASTE SHEET'!L2041)</f>
        <v/>
      </c>
      <c s="90" t="str">
        <f>IF('S.D.PASTE SHEET'!M2041="","",'S.D.PASTE SHEET'!M2041)</f>
        <v/>
      </c>
      <c s="90" t="str">
        <f>IF('S.D.PASTE SHEET'!N2041="","",'S.D.PASTE SHEET'!N2041)</f>
        <v/>
      </c>
      <c s="90" t="str">
        <f>IF('S.D.PASTE SHEET'!O2041="","",'S.D.PASTE SHEET'!O2041)</f>
        <v/>
      </c>
      <c s="90" t="str">
        <f>IF('S.D.PASTE SHEET'!P2041="","",'S.D.PASTE SHEET'!P2041)</f>
        <v/>
      </c>
      <c s="90" t="str">
        <f>IF('S.D.PASTE SHEET'!Q2041="","",'S.D.PASTE SHEET'!Q2041)</f>
        <v/>
      </c>
      <c s="90" t="str">
        <f>IF('S.D.PASTE SHEET'!R2041="","",'S.D.PASTE SHEET'!R2041)</f>
        <v/>
      </c>
      <c s="90" t="str">
        <f>IF('S.D.PASTE SHEET'!S2041="","",'S.D.PASTE SHEET'!S2041)</f>
        <v/>
      </c>
      <c s="90" t="str">
        <f>IF('S.D.PASTE SHEET'!T2041="","",'S.D.PASTE SHEET'!T2041)</f>
        <v/>
      </c>
      <c s="90" t="str">
        <f>IF('S.D.PASTE SHEET'!U2041="","",'S.D.PASTE SHEET'!U2041)</f>
        <v/>
      </c>
      <c s="90" t="str">
        <f>IF('S.D.PASTE SHEET'!V2041="","",'S.D.PASTE SHEET'!V2041)</f>
        <v/>
      </c>
      <c s="90" t="str">
        <f>IF('S.D.PASTE SHEET'!W2041="","",'S.D.PASTE SHEET'!W2041)</f>
        <v/>
      </c>
      <c s="90" t="str">
        <f>IF('S.D.PASTE SHEET'!X2041="","",'S.D.PASTE SHEET'!X2041)</f>
        <v/>
      </c>
      <c s="90" t="str">
        <f>IF('S.D.PASTE SHEET'!Y2041="","",'S.D.PASTE SHEET'!Y2041)</f>
        <v/>
      </c>
      <c s="90" t="str">
        <f>IF('S.D.PASTE SHEET'!Z2041="","",'S.D.PASTE SHEET'!Z2041)</f>
        <v/>
      </c>
      <c s="90" t="str">
        <f>IF('S.D.PASTE SHEET'!AA2041="","",'S.D.PASTE SHEET'!AA2041)</f>
        <v/>
      </c>
      <c s="90" t="str">
        <f>IF('S.D.PASTE SHEET'!AB2041="","",'S.D.PASTE SHEET'!AB2041)</f>
        <v/>
      </c>
      <c s="90" t="str">
        <f>IF('S.D.PASTE SHEET'!AC2041="","",'S.D.PASTE SHEET'!AC2041)</f>
        <v/>
      </c>
      <c s="90" t="str">
        <f>IF('S.D.PASTE SHEET'!AD2041="","",'S.D.PASTE SHEET'!AD2041)</f>
        <v/>
      </c>
      <c s="34"/>
      <c s="32" t="str">
        <f>IF(AK2041="","",IF(AK2041&gt;0,COUNT($AG$2:AG2041),""))</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1" s="32" t="str">
        <f>IF(BC2041="","",IF(BC2041&gt;0,COUNT($AY$2:AY2041),""))</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2" spans="1:66" ht="15.75" customHeight="1">
      <c r="A2042" s="90" t="str">
        <f>IF('S.D.PASTE SHEET'!A2042="","",'S.D.PASTE SHEET'!A2042)</f>
        <v/>
      </c>
      <c s="90" t="str">
        <f>IF('S.D.PASTE SHEET'!B2042="","",'S.D.PASTE SHEET'!B2042)</f>
        <v/>
      </c>
      <c s="90" t="str">
        <f>IF('S.D.PASTE SHEET'!C2042="","",'S.D.PASTE SHEET'!C2042)</f>
        <v/>
      </c>
      <c s="91" t="str">
        <f>IF('S.D.PASTE SHEET'!D2042="","",'S.D.PASTE SHEET'!D2042)</f>
        <v/>
      </c>
      <c s="90" t="str">
        <f>IF('S.D.PASTE SHEET'!E2042="","",UPPER('S.D.PASTE SHEET'!E2042))</f>
        <v/>
      </c>
      <c s="90" t="str">
        <f>IF('S.D.PASTE SHEET'!F2042="","",'S.D.PASTE SHEET'!F2042)</f>
        <v/>
      </c>
      <c s="90" t="str">
        <f>IF('S.D.PASTE SHEET'!G2042="","",UPPER('S.D.PASTE SHEET'!G2042))</f>
        <v/>
      </c>
      <c s="90" t="str">
        <f>IF('S.D.PASTE SHEET'!H2042="","",UPPER('S.D.PASTE SHEET'!H2042))</f>
        <v/>
      </c>
      <c s="90" t="str">
        <f>IF('S.D.PASTE SHEET'!I2042="","",'S.D.PASTE SHEET'!I2042)</f>
        <v/>
      </c>
      <c s="91" t="str">
        <f>IF('S.D.PASTE SHEET'!J2042="","",'S.D.PASTE SHEET'!J2042)</f>
        <v/>
      </c>
      <c s="90" t="str">
        <f>IF('S.D.PASTE SHEET'!K2042="","",'S.D.PASTE SHEET'!K2042)</f>
        <v/>
      </c>
      <c s="90" t="str">
        <f>IF('S.D.PASTE SHEET'!L2042="","",'S.D.PASTE SHEET'!L2042)</f>
        <v/>
      </c>
      <c s="90" t="str">
        <f>IF('S.D.PASTE SHEET'!M2042="","",'S.D.PASTE SHEET'!M2042)</f>
        <v/>
      </c>
      <c s="90" t="str">
        <f>IF('S.D.PASTE SHEET'!N2042="","",'S.D.PASTE SHEET'!N2042)</f>
        <v/>
      </c>
      <c s="90" t="str">
        <f>IF('S.D.PASTE SHEET'!O2042="","",'S.D.PASTE SHEET'!O2042)</f>
        <v/>
      </c>
      <c s="90" t="str">
        <f>IF('S.D.PASTE SHEET'!P2042="","",'S.D.PASTE SHEET'!P2042)</f>
        <v/>
      </c>
      <c s="90" t="str">
        <f>IF('S.D.PASTE SHEET'!Q2042="","",'S.D.PASTE SHEET'!Q2042)</f>
        <v/>
      </c>
      <c s="90" t="str">
        <f>IF('S.D.PASTE SHEET'!R2042="","",'S.D.PASTE SHEET'!R2042)</f>
        <v/>
      </c>
      <c s="90" t="str">
        <f>IF('S.D.PASTE SHEET'!S2042="","",'S.D.PASTE SHEET'!S2042)</f>
        <v/>
      </c>
      <c s="90" t="str">
        <f>IF('S.D.PASTE SHEET'!T2042="","",'S.D.PASTE SHEET'!T2042)</f>
        <v/>
      </c>
      <c s="90" t="str">
        <f>IF('S.D.PASTE SHEET'!U2042="","",'S.D.PASTE SHEET'!U2042)</f>
        <v/>
      </c>
      <c s="90" t="str">
        <f>IF('S.D.PASTE SHEET'!V2042="","",'S.D.PASTE SHEET'!V2042)</f>
        <v/>
      </c>
      <c s="90" t="str">
        <f>IF('S.D.PASTE SHEET'!W2042="","",'S.D.PASTE SHEET'!W2042)</f>
        <v/>
      </c>
      <c s="90" t="str">
        <f>IF('S.D.PASTE SHEET'!X2042="","",'S.D.PASTE SHEET'!X2042)</f>
        <v/>
      </c>
      <c s="90" t="str">
        <f>IF('S.D.PASTE SHEET'!Y2042="","",'S.D.PASTE SHEET'!Y2042)</f>
        <v/>
      </c>
      <c s="90" t="str">
        <f>IF('S.D.PASTE SHEET'!Z2042="","",'S.D.PASTE SHEET'!Z2042)</f>
        <v/>
      </c>
      <c s="90" t="str">
        <f>IF('S.D.PASTE SHEET'!AA2042="","",'S.D.PASTE SHEET'!AA2042)</f>
        <v/>
      </c>
      <c s="90" t="str">
        <f>IF('S.D.PASTE SHEET'!AB2042="","",'S.D.PASTE SHEET'!AB2042)</f>
        <v/>
      </c>
      <c s="90" t="str">
        <f>IF('S.D.PASTE SHEET'!AC2042="","",'S.D.PASTE SHEET'!AC2042)</f>
        <v/>
      </c>
      <c s="90" t="str">
        <f>IF('S.D.PASTE SHEET'!AD2042="","",'S.D.PASTE SHEET'!AD2042)</f>
        <v/>
      </c>
      <c s="34"/>
      <c s="32" t="str">
        <f>IF(AK2042="","",IF(AK2042&gt;0,COUNT($AG$2:AG2042),""))</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2" s="32" t="str">
        <f>IF(BC2042="","",IF(BC2042&gt;0,COUNT($AY$2:AY2042),""))</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3" spans="1:66" ht="15.75" customHeight="1">
      <c r="A2043" s="90" t="str">
        <f>IF('S.D.PASTE SHEET'!A2043="","",'S.D.PASTE SHEET'!A2043)</f>
        <v/>
      </c>
      <c s="90" t="str">
        <f>IF('S.D.PASTE SHEET'!B2043="","",'S.D.PASTE SHEET'!B2043)</f>
        <v/>
      </c>
      <c s="90" t="str">
        <f>IF('S.D.PASTE SHEET'!C2043="","",'S.D.PASTE SHEET'!C2043)</f>
        <v/>
      </c>
      <c s="91" t="str">
        <f>IF('S.D.PASTE SHEET'!D2043="","",'S.D.PASTE SHEET'!D2043)</f>
        <v/>
      </c>
      <c s="90" t="str">
        <f>IF('S.D.PASTE SHEET'!E2043="","",UPPER('S.D.PASTE SHEET'!E2043))</f>
        <v/>
      </c>
      <c s="90" t="str">
        <f>IF('S.D.PASTE SHEET'!F2043="","",'S.D.PASTE SHEET'!F2043)</f>
        <v/>
      </c>
      <c s="90" t="str">
        <f>IF('S.D.PASTE SHEET'!G2043="","",UPPER('S.D.PASTE SHEET'!G2043))</f>
        <v/>
      </c>
      <c s="90" t="str">
        <f>IF('S.D.PASTE SHEET'!H2043="","",UPPER('S.D.PASTE SHEET'!H2043))</f>
        <v/>
      </c>
      <c s="90" t="str">
        <f>IF('S.D.PASTE SHEET'!I2043="","",'S.D.PASTE SHEET'!I2043)</f>
        <v/>
      </c>
      <c s="91" t="str">
        <f>IF('S.D.PASTE SHEET'!J2043="","",'S.D.PASTE SHEET'!J2043)</f>
        <v/>
      </c>
      <c s="90" t="str">
        <f>IF('S.D.PASTE SHEET'!K2043="","",'S.D.PASTE SHEET'!K2043)</f>
        <v/>
      </c>
      <c s="90" t="str">
        <f>IF('S.D.PASTE SHEET'!L2043="","",'S.D.PASTE SHEET'!L2043)</f>
        <v/>
      </c>
      <c s="90" t="str">
        <f>IF('S.D.PASTE SHEET'!M2043="","",'S.D.PASTE SHEET'!M2043)</f>
        <v/>
      </c>
      <c s="90" t="str">
        <f>IF('S.D.PASTE SHEET'!N2043="","",'S.D.PASTE SHEET'!N2043)</f>
        <v/>
      </c>
      <c s="90" t="str">
        <f>IF('S.D.PASTE SHEET'!O2043="","",'S.D.PASTE SHEET'!O2043)</f>
        <v/>
      </c>
      <c s="90" t="str">
        <f>IF('S.D.PASTE SHEET'!P2043="","",'S.D.PASTE SHEET'!P2043)</f>
        <v/>
      </c>
      <c s="90" t="str">
        <f>IF('S.D.PASTE SHEET'!Q2043="","",'S.D.PASTE SHEET'!Q2043)</f>
        <v/>
      </c>
      <c s="90" t="str">
        <f>IF('S.D.PASTE SHEET'!R2043="","",'S.D.PASTE SHEET'!R2043)</f>
        <v/>
      </c>
      <c s="90" t="str">
        <f>IF('S.D.PASTE SHEET'!S2043="","",'S.D.PASTE SHEET'!S2043)</f>
        <v/>
      </c>
      <c s="90" t="str">
        <f>IF('S.D.PASTE SHEET'!T2043="","",'S.D.PASTE SHEET'!T2043)</f>
        <v/>
      </c>
      <c s="90" t="str">
        <f>IF('S.D.PASTE SHEET'!U2043="","",'S.D.PASTE SHEET'!U2043)</f>
        <v/>
      </c>
      <c s="90" t="str">
        <f>IF('S.D.PASTE SHEET'!V2043="","",'S.D.PASTE SHEET'!V2043)</f>
        <v/>
      </c>
      <c s="90" t="str">
        <f>IF('S.D.PASTE SHEET'!W2043="","",'S.D.PASTE SHEET'!W2043)</f>
        <v/>
      </c>
      <c s="90" t="str">
        <f>IF('S.D.PASTE SHEET'!X2043="","",'S.D.PASTE SHEET'!X2043)</f>
        <v/>
      </c>
      <c s="90" t="str">
        <f>IF('S.D.PASTE SHEET'!Y2043="","",'S.D.PASTE SHEET'!Y2043)</f>
        <v/>
      </c>
      <c s="90" t="str">
        <f>IF('S.D.PASTE SHEET'!Z2043="","",'S.D.PASTE SHEET'!Z2043)</f>
        <v/>
      </c>
      <c s="90" t="str">
        <f>IF('S.D.PASTE SHEET'!AA2043="","",'S.D.PASTE SHEET'!AA2043)</f>
        <v/>
      </c>
      <c s="90" t="str">
        <f>IF('S.D.PASTE SHEET'!AB2043="","",'S.D.PASTE SHEET'!AB2043)</f>
        <v/>
      </c>
      <c s="90" t="str">
        <f>IF('S.D.PASTE SHEET'!AC2043="","",'S.D.PASTE SHEET'!AC2043)</f>
        <v/>
      </c>
      <c s="90" t="str">
        <f>IF('S.D.PASTE SHEET'!AD2043="","",'S.D.PASTE SHEET'!AD2043)</f>
        <v/>
      </c>
      <c s="34"/>
      <c s="32" t="str">
        <f>IF(AK2043="","",IF(AK2043&gt;0,COUNT($AG$2:AG2043),""))</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3" s="32" t="str">
        <f>IF(BC2043="","",IF(BC2043&gt;0,COUNT($AY$2:AY2043),""))</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4" spans="1:66" ht="15.75" customHeight="1">
      <c r="A2044" s="90" t="str">
        <f>IF('S.D.PASTE SHEET'!A2044="","",'S.D.PASTE SHEET'!A2044)</f>
        <v/>
      </c>
      <c s="90" t="str">
        <f>IF('S.D.PASTE SHEET'!B2044="","",'S.D.PASTE SHEET'!B2044)</f>
        <v/>
      </c>
      <c s="90" t="str">
        <f>IF('S.D.PASTE SHEET'!C2044="","",'S.D.PASTE SHEET'!C2044)</f>
        <v/>
      </c>
      <c s="91" t="str">
        <f>IF('S.D.PASTE SHEET'!D2044="","",'S.D.PASTE SHEET'!D2044)</f>
        <v/>
      </c>
      <c s="90" t="str">
        <f>IF('S.D.PASTE SHEET'!E2044="","",UPPER('S.D.PASTE SHEET'!E2044))</f>
        <v/>
      </c>
      <c s="90" t="str">
        <f>IF('S.D.PASTE SHEET'!F2044="","",'S.D.PASTE SHEET'!F2044)</f>
        <v/>
      </c>
      <c s="90" t="str">
        <f>IF('S.D.PASTE SHEET'!G2044="","",UPPER('S.D.PASTE SHEET'!G2044))</f>
        <v/>
      </c>
      <c s="90" t="str">
        <f>IF('S.D.PASTE SHEET'!H2044="","",UPPER('S.D.PASTE SHEET'!H2044))</f>
        <v/>
      </c>
      <c s="90" t="str">
        <f>IF('S.D.PASTE SHEET'!I2044="","",'S.D.PASTE SHEET'!I2044)</f>
        <v/>
      </c>
      <c s="91" t="str">
        <f>IF('S.D.PASTE SHEET'!J2044="","",'S.D.PASTE SHEET'!J2044)</f>
        <v/>
      </c>
      <c s="90" t="str">
        <f>IF('S.D.PASTE SHEET'!K2044="","",'S.D.PASTE SHEET'!K2044)</f>
        <v/>
      </c>
      <c s="90" t="str">
        <f>IF('S.D.PASTE SHEET'!L2044="","",'S.D.PASTE SHEET'!L2044)</f>
        <v/>
      </c>
      <c s="90" t="str">
        <f>IF('S.D.PASTE SHEET'!M2044="","",'S.D.PASTE SHEET'!M2044)</f>
        <v/>
      </c>
      <c s="90" t="str">
        <f>IF('S.D.PASTE SHEET'!N2044="","",'S.D.PASTE SHEET'!N2044)</f>
        <v/>
      </c>
      <c s="90" t="str">
        <f>IF('S.D.PASTE SHEET'!O2044="","",'S.D.PASTE SHEET'!O2044)</f>
        <v/>
      </c>
      <c s="90" t="str">
        <f>IF('S.D.PASTE SHEET'!P2044="","",'S.D.PASTE SHEET'!P2044)</f>
        <v/>
      </c>
      <c s="90" t="str">
        <f>IF('S.D.PASTE SHEET'!Q2044="","",'S.D.PASTE SHEET'!Q2044)</f>
        <v/>
      </c>
      <c s="90" t="str">
        <f>IF('S.D.PASTE SHEET'!R2044="","",'S.D.PASTE SHEET'!R2044)</f>
        <v/>
      </c>
      <c s="90" t="str">
        <f>IF('S.D.PASTE SHEET'!S2044="","",'S.D.PASTE SHEET'!S2044)</f>
        <v/>
      </c>
      <c s="90" t="str">
        <f>IF('S.D.PASTE SHEET'!T2044="","",'S.D.PASTE SHEET'!T2044)</f>
        <v/>
      </c>
      <c s="90" t="str">
        <f>IF('S.D.PASTE SHEET'!U2044="","",'S.D.PASTE SHEET'!U2044)</f>
        <v/>
      </c>
      <c s="90" t="str">
        <f>IF('S.D.PASTE SHEET'!V2044="","",'S.D.PASTE SHEET'!V2044)</f>
        <v/>
      </c>
      <c s="90" t="str">
        <f>IF('S.D.PASTE SHEET'!W2044="","",'S.D.PASTE SHEET'!W2044)</f>
        <v/>
      </c>
      <c s="90" t="str">
        <f>IF('S.D.PASTE SHEET'!X2044="","",'S.D.PASTE SHEET'!X2044)</f>
        <v/>
      </c>
      <c s="90" t="str">
        <f>IF('S.D.PASTE SHEET'!Y2044="","",'S.D.PASTE SHEET'!Y2044)</f>
        <v/>
      </c>
      <c s="90" t="str">
        <f>IF('S.D.PASTE SHEET'!Z2044="","",'S.D.PASTE SHEET'!Z2044)</f>
        <v/>
      </c>
      <c s="90" t="str">
        <f>IF('S.D.PASTE SHEET'!AA2044="","",'S.D.PASTE SHEET'!AA2044)</f>
        <v/>
      </c>
      <c s="90" t="str">
        <f>IF('S.D.PASTE SHEET'!AB2044="","",'S.D.PASTE SHEET'!AB2044)</f>
        <v/>
      </c>
      <c s="90" t="str">
        <f>IF('S.D.PASTE SHEET'!AC2044="","",'S.D.PASTE SHEET'!AC2044)</f>
        <v/>
      </c>
      <c s="90" t="str">
        <f>IF('S.D.PASTE SHEET'!AD2044="","",'S.D.PASTE SHEET'!AD2044)</f>
        <v/>
      </c>
      <c s="34"/>
      <c s="32" t="str">
        <f>IF(AK2044="","",IF(AK2044&gt;0,COUNT($AG$2:AG2044),""))</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4" s="32" t="str">
        <f>IF(BC2044="","",IF(BC2044&gt;0,COUNT($AY$2:AY2044),""))</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5" spans="1:66" ht="15.75" customHeight="1">
      <c r="A2045" s="90" t="str">
        <f>IF('S.D.PASTE SHEET'!A2045="","",'S.D.PASTE SHEET'!A2045)</f>
        <v/>
      </c>
      <c s="90" t="str">
        <f>IF('S.D.PASTE SHEET'!B2045="","",'S.D.PASTE SHEET'!B2045)</f>
        <v/>
      </c>
      <c s="90" t="str">
        <f>IF('S.D.PASTE SHEET'!C2045="","",'S.D.PASTE SHEET'!C2045)</f>
        <v/>
      </c>
      <c s="91" t="str">
        <f>IF('S.D.PASTE SHEET'!D2045="","",'S.D.PASTE SHEET'!D2045)</f>
        <v/>
      </c>
      <c s="90" t="str">
        <f>IF('S.D.PASTE SHEET'!E2045="","",UPPER('S.D.PASTE SHEET'!E2045))</f>
        <v/>
      </c>
      <c s="90" t="str">
        <f>IF('S.D.PASTE SHEET'!F2045="","",'S.D.PASTE SHEET'!F2045)</f>
        <v/>
      </c>
      <c s="90" t="str">
        <f>IF('S.D.PASTE SHEET'!G2045="","",UPPER('S.D.PASTE SHEET'!G2045))</f>
        <v/>
      </c>
      <c s="90" t="str">
        <f>IF('S.D.PASTE SHEET'!H2045="","",UPPER('S.D.PASTE SHEET'!H2045))</f>
        <v/>
      </c>
      <c s="90" t="str">
        <f>IF('S.D.PASTE SHEET'!I2045="","",'S.D.PASTE SHEET'!I2045)</f>
        <v/>
      </c>
      <c s="91" t="str">
        <f>IF('S.D.PASTE SHEET'!J2045="","",'S.D.PASTE SHEET'!J2045)</f>
        <v/>
      </c>
      <c s="90" t="str">
        <f>IF('S.D.PASTE SHEET'!K2045="","",'S.D.PASTE SHEET'!K2045)</f>
        <v/>
      </c>
      <c s="90" t="str">
        <f>IF('S.D.PASTE SHEET'!L2045="","",'S.D.PASTE SHEET'!L2045)</f>
        <v/>
      </c>
      <c s="90" t="str">
        <f>IF('S.D.PASTE SHEET'!M2045="","",'S.D.PASTE SHEET'!M2045)</f>
        <v/>
      </c>
      <c s="90" t="str">
        <f>IF('S.D.PASTE SHEET'!N2045="","",'S.D.PASTE SHEET'!N2045)</f>
        <v/>
      </c>
      <c s="90" t="str">
        <f>IF('S.D.PASTE SHEET'!O2045="","",'S.D.PASTE SHEET'!O2045)</f>
        <v/>
      </c>
      <c s="90" t="str">
        <f>IF('S.D.PASTE SHEET'!P2045="","",'S.D.PASTE SHEET'!P2045)</f>
        <v/>
      </c>
      <c s="90" t="str">
        <f>IF('S.D.PASTE SHEET'!Q2045="","",'S.D.PASTE SHEET'!Q2045)</f>
        <v/>
      </c>
      <c s="90" t="str">
        <f>IF('S.D.PASTE SHEET'!R2045="","",'S.D.PASTE SHEET'!R2045)</f>
        <v/>
      </c>
      <c s="90" t="str">
        <f>IF('S.D.PASTE SHEET'!S2045="","",'S.D.PASTE SHEET'!S2045)</f>
        <v/>
      </c>
      <c s="90" t="str">
        <f>IF('S.D.PASTE SHEET'!T2045="","",'S.D.PASTE SHEET'!T2045)</f>
        <v/>
      </c>
      <c s="90" t="str">
        <f>IF('S.D.PASTE SHEET'!U2045="","",'S.D.PASTE SHEET'!U2045)</f>
        <v/>
      </c>
      <c s="90" t="str">
        <f>IF('S.D.PASTE SHEET'!V2045="","",'S.D.PASTE SHEET'!V2045)</f>
        <v/>
      </c>
      <c s="90" t="str">
        <f>IF('S.D.PASTE SHEET'!W2045="","",'S.D.PASTE SHEET'!W2045)</f>
        <v/>
      </c>
      <c s="90" t="str">
        <f>IF('S.D.PASTE SHEET'!X2045="","",'S.D.PASTE SHEET'!X2045)</f>
        <v/>
      </c>
      <c s="90" t="str">
        <f>IF('S.D.PASTE SHEET'!Y2045="","",'S.D.PASTE SHEET'!Y2045)</f>
        <v/>
      </c>
      <c s="90" t="str">
        <f>IF('S.D.PASTE SHEET'!Z2045="","",'S.D.PASTE SHEET'!Z2045)</f>
        <v/>
      </c>
      <c s="90" t="str">
        <f>IF('S.D.PASTE SHEET'!AA2045="","",'S.D.PASTE SHEET'!AA2045)</f>
        <v/>
      </c>
      <c s="90" t="str">
        <f>IF('S.D.PASTE SHEET'!AB2045="","",'S.D.PASTE SHEET'!AB2045)</f>
        <v/>
      </c>
      <c s="90" t="str">
        <f>IF('S.D.PASTE SHEET'!AC2045="","",'S.D.PASTE SHEET'!AC2045)</f>
        <v/>
      </c>
      <c s="90" t="str">
        <f>IF('S.D.PASTE SHEET'!AD2045="","",'S.D.PASTE SHEET'!AD2045)</f>
        <v/>
      </c>
      <c s="34"/>
      <c s="32" t="str">
        <f>IF(AK2045="","",IF(AK2045&gt;0,COUNT($AG$2:AG2045),""))</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5" s="32" t="str">
        <f>IF(BC2045="","",IF(BC2045&gt;0,COUNT($AY$2:AY2045),""))</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6" spans="1:66" ht="15.75" customHeight="1">
      <c r="A2046" s="90" t="str">
        <f>IF('S.D.PASTE SHEET'!A2046="","",'S.D.PASTE SHEET'!A2046)</f>
        <v/>
      </c>
      <c s="90" t="str">
        <f>IF('S.D.PASTE SHEET'!B2046="","",'S.D.PASTE SHEET'!B2046)</f>
        <v/>
      </c>
      <c s="90" t="str">
        <f>IF('S.D.PASTE SHEET'!C2046="","",'S.D.PASTE SHEET'!C2046)</f>
        <v/>
      </c>
      <c s="91" t="str">
        <f>IF('S.D.PASTE SHEET'!D2046="","",'S.D.PASTE SHEET'!D2046)</f>
        <v/>
      </c>
      <c s="90" t="str">
        <f>IF('S.D.PASTE SHEET'!E2046="","",UPPER('S.D.PASTE SHEET'!E2046))</f>
        <v/>
      </c>
      <c s="90" t="str">
        <f>IF('S.D.PASTE SHEET'!F2046="","",'S.D.PASTE SHEET'!F2046)</f>
        <v/>
      </c>
      <c s="90" t="str">
        <f>IF('S.D.PASTE SHEET'!G2046="","",UPPER('S.D.PASTE SHEET'!G2046))</f>
        <v/>
      </c>
      <c s="90" t="str">
        <f>IF('S.D.PASTE SHEET'!H2046="","",UPPER('S.D.PASTE SHEET'!H2046))</f>
        <v/>
      </c>
      <c s="90" t="str">
        <f>IF('S.D.PASTE SHEET'!I2046="","",'S.D.PASTE SHEET'!I2046)</f>
        <v/>
      </c>
      <c s="91" t="str">
        <f>IF('S.D.PASTE SHEET'!J2046="","",'S.D.PASTE SHEET'!J2046)</f>
        <v/>
      </c>
      <c s="90" t="str">
        <f>IF('S.D.PASTE SHEET'!K2046="","",'S.D.PASTE SHEET'!K2046)</f>
        <v/>
      </c>
      <c s="90" t="str">
        <f>IF('S.D.PASTE SHEET'!L2046="","",'S.D.PASTE SHEET'!L2046)</f>
        <v/>
      </c>
      <c s="90" t="str">
        <f>IF('S.D.PASTE SHEET'!M2046="","",'S.D.PASTE SHEET'!M2046)</f>
        <v/>
      </c>
      <c s="90" t="str">
        <f>IF('S.D.PASTE SHEET'!N2046="","",'S.D.PASTE SHEET'!N2046)</f>
        <v/>
      </c>
      <c s="90" t="str">
        <f>IF('S.D.PASTE SHEET'!O2046="","",'S.D.PASTE SHEET'!O2046)</f>
        <v/>
      </c>
      <c s="90" t="str">
        <f>IF('S.D.PASTE SHEET'!P2046="","",'S.D.PASTE SHEET'!P2046)</f>
        <v/>
      </c>
      <c s="90" t="str">
        <f>IF('S.D.PASTE SHEET'!Q2046="","",'S.D.PASTE SHEET'!Q2046)</f>
        <v/>
      </c>
      <c s="90" t="str">
        <f>IF('S.D.PASTE SHEET'!R2046="","",'S.D.PASTE SHEET'!R2046)</f>
        <v/>
      </c>
      <c s="90" t="str">
        <f>IF('S.D.PASTE SHEET'!S2046="","",'S.D.PASTE SHEET'!S2046)</f>
        <v/>
      </c>
      <c s="90" t="str">
        <f>IF('S.D.PASTE SHEET'!T2046="","",'S.D.PASTE SHEET'!T2046)</f>
        <v/>
      </c>
      <c s="90" t="str">
        <f>IF('S.D.PASTE SHEET'!U2046="","",'S.D.PASTE SHEET'!U2046)</f>
        <v/>
      </c>
      <c s="90" t="str">
        <f>IF('S.D.PASTE SHEET'!V2046="","",'S.D.PASTE SHEET'!V2046)</f>
        <v/>
      </c>
      <c s="90" t="str">
        <f>IF('S.D.PASTE SHEET'!W2046="","",'S.D.PASTE SHEET'!W2046)</f>
        <v/>
      </c>
      <c s="90" t="str">
        <f>IF('S.D.PASTE SHEET'!X2046="","",'S.D.PASTE SHEET'!X2046)</f>
        <v/>
      </c>
      <c s="90" t="str">
        <f>IF('S.D.PASTE SHEET'!Y2046="","",'S.D.PASTE SHEET'!Y2046)</f>
        <v/>
      </c>
      <c s="90" t="str">
        <f>IF('S.D.PASTE SHEET'!Z2046="","",'S.D.PASTE SHEET'!Z2046)</f>
        <v/>
      </c>
      <c s="90" t="str">
        <f>IF('S.D.PASTE SHEET'!AA2046="","",'S.D.PASTE SHEET'!AA2046)</f>
        <v/>
      </c>
      <c s="90" t="str">
        <f>IF('S.D.PASTE SHEET'!AB2046="","",'S.D.PASTE SHEET'!AB2046)</f>
        <v/>
      </c>
      <c s="90" t="str">
        <f>IF('S.D.PASTE SHEET'!AC2046="","",'S.D.PASTE SHEET'!AC2046)</f>
        <v/>
      </c>
      <c s="90" t="str">
        <f>IF('S.D.PASTE SHEET'!AD2046="","",'S.D.PASTE SHEET'!AD2046)</f>
        <v/>
      </c>
      <c s="34"/>
      <c s="32" t="str">
        <f>IF(AK2046="","",IF(AK2046&gt;0,COUNT($AG$2:AG2046),""))</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6" s="32" t="str">
        <f>IF(BC2046="","",IF(BC2046&gt;0,COUNT($AY$2:AY2046),""))</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7" spans="1:66" ht="15.75" customHeight="1">
      <c r="A2047" s="90" t="str">
        <f>IF('S.D.PASTE SHEET'!A2047="","",'S.D.PASTE SHEET'!A2047)</f>
        <v/>
      </c>
      <c s="90" t="str">
        <f>IF('S.D.PASTE SHEET'!B2047="","",'S.D.PASTE SHEET'!B2047)</f>
        <v/>
      </c>
      <c s="90" t="str">
        <f>IF('S.D.PASTE SHEET'!C2047="","",'S.D.PASTE SHEET'!C2047)</f>
        <v/>
      </c>
      <c s="91" t="str">
        <f>IF('S.D.PASTE SHEET'!D2047="","",'S.D.PASTE SHEET'!D2047)</f>
        <v/>
      </c>
      <c s="90" t="str">
        <f>IF('S.D.PASTE SHEET'!E2047="","",UPPER('S.D.PASTE SHEET'!E2047))</f>
        <v/>
      </c>
      <c s="90" t="str">
        <f>IF('S.D.PASTE SHEET'!F2047="","",'S.D.PASTE SHEET'!F2047)</f>
        <v/>
      </c>
      <c s="90" t="str">
        <f>IF('S.D.PASTE SHEET'!G2047="","",UPPER('S.D.PASTE SHEET'!G2047))</f>
        <v/>
      </c>
      <c s="90" t="str">
        <f>IF('S.D.PASTE SHEET'!H2047="","",UPPER('S.D.PASTE SHEET'!H2047))</f>
        <v/>
      </c>
      <c s="90" t="str">
        <f>IF('S.D.PASTE SHEET'!I2047="","",'S.D.PASTE SHEET'!I2047)</f>
        <v/>
      </c>
      <c s="91" t="str">
        <f>IF('S.D.PASTE SHEET'!J2047="","",'S.D.PASTE SHEET'!J2047)</f>
        <v/>
      </c>
      <c s="90" t="str">
        <f>IF('S.D.PASTE SHEET'!K2047="","",'S.D.PASTE SHEET'!K2047)</f>
        <v/>
      </c>
      <c s="90" t="str">
        <f>IF('S.D.PASTE SHEET'!L2047="","",'S.D.PASTE SHEET'!L2047)</f>
        <v/>
      </c>
      <c s="90" t="str">
        <f>IF('S.D.PASTE SHEET'!M2047="","",'S.D.PASTE SHEET'!M2047)</f>
        <v/>
      </c>
      <c s="90" t="str">
        <f>IF('S.D.PASTE SHEET'!N2047="","",'S.D.PASTE SHEET'!N2047)</f>
        <v/>
      </c>
      <c s="90" t="str">
        <f>IF('S.D.PASTE SHEET'!O2047="","",'S.D.PASTE SHEET'!O2047)</f>
        <v/>
      </c>
      <c s="90" t="str">
        <f>IF('S.D.PASTE SHEET'!P2047="","",'S.D.PASTE SHEET'!P2047)</f>
        <v/>
      </c>
      <c s="90" t="str">
        <f>IF('S.D.PASTE SHEET'!Q2047="","",'S.D.PASTE SHEET'!Q2047)</f>
        <v/>
      </c>
      <c s="90" t="str">
        <f>IF('S.D.PASTE SHEET'!R2047="","",'S.D.PASTE SHEET'!R2047)</f>
        <v/>
      </c>
      <c s="90" t="str">
        <f>IF('S.D.PASTE SHEET'!S2047="","",'S.D.PASTE SHEET'!S2047)</f>
        <v/>
      </c>
      <c s="90" t="str">
        <f>IF('S.D.PASTE SHEET'!T2047="","",'S.D.PASTE SHEET'!T2047)</f>
        <v/>
      </c>
      <c s="90" t="str">
        <f>IF('S.D.PASTE SHEET'!U2047="","",'S.D.PASTE SHEET'!U2047)</f>
        <v/>
      </c>
      <c s="90" t="str">
        <f>IF('S.D.PASTE SHEET'!V2047="","",'S.D.PASTE SHEET'!V2047)</f>
        <v/>
      </c>
      <c s="90" t="str">
        <f>IF('S.D.PASTE SHEET'!W2047="","",'S.D.PASTE SHEET'!W2047)</f>
        <v/>
      </c>
      <c s="90" t="str">
        <f>IF('S.D.PASTE SHEET'!X2047="","",'S.D.PASTE SHEET'!X2047)</f>
        <v/>
      </c>
      <c s="90" t="str">
        <f>IF('S.D.PASTE SHEET'!Y2047="","",'S.D.PASTE SHEET'!Y2047)</f>
        <v/>
      </c>
      <c s="90" t="str">
        <f>IF('S.D.PASTE SHEET'!Z2047="","",'S.D.PASTE SHEET'!Z2047)</f>
        <v/>
      </c>
      <c s="90" t="str">
        <f>IF('S.D.PASTE SHEET'!AA2047="","",'S.D.PASTE SHEET'!AA2047)</f>
        <v/>
      </c>
      <c s="90" t="str">
        <f>IF('S.D.PASTE SHEET'!AB2047="","",'S.D.PASTE SHEET'!AB2047)</f>
        <v/>
      </c>
      <c s="90" t="str">
        <f>IF('S.D.PASTE SHEET'!AC2047="","",'S.D.PASTE SHEET'!AC2047)</f>
        <v/>
      </c>
      <c s="90" t="str">
        <f>IF('S.D.PASTE SHEET'!AD2047="","",'S.D.PASTE SHEET'!AD2047)</f>
        <v/>
      </c>
      <c s="34"/>
      <c s="32" t="str">
        <f>IF(AK2047="","",IF(AK2047&gt;0,COUNT($AG$2:AG2047),""))</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7" s="32" t="str">
        <f>IF(BC2047="","",IF(BC2047&gt;0,COUNT($AY$2:AY2047),""))</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8" spans="1:66" ht="15.75" customHeight="1">
      <c r="A2048" s="90" t="str">
        <f>IF('S.D.PASTE SHEET'!A2048="","",'S.D.PASTE SHEET'!A2048)</f>
        <v/>
      </c>
      <c s="90" t="str">
        <f>IF('S.D.PASTE SHEET'!B2048="","",'S.D.PASTE SHEET'!B2048)</f>
        <v/>
      </c>
      <c s="90" t="str">
        <f>IF('S.D.PASTE SHEET'!C2048="","",'S.D.PASTE SHEET'!C2048)</f>
        <v/>
      </c>
      <c s="91" t="str">
        <f>IF('S.D.PASTE SHEET'!D2048="","",'S.D.PASTE SHEET'!D2048)</f>
        <v/>
      </c>
      <c s="90" t="str">
        <f>IF('S.D.PASTE SHEET'!E2048="","",UPPER('S.D.PASTE SHEET'!E2048))</f>
        <v/>
      </c>
      <c s="90" t="str">
        <f>IF('S.D.PASTE SHEET'!F2048="","",'S.D.PASTE SHEET'!F2048)</f>
        <v/>
      </c>
      <c s="90" t="str">
        <f>IF('S.D.PASTE SHEET'!G2048="","",UPPER('S.D.PASTE SHEET'!G2048))</f>
        <v/>
      </c>
      <c s="90" t="str">
        <f>IF('S.D.PASTE SHEET'!H2048="","",UPPER('S.D.PASTE SHEET'!H2048))</f>
        <v/>
      </c>
      <c s="90" t="str">
        <f>IF('S.D.PASTE SHEET'!I2048="","",'S.D.PASTE SHEET'!I2048)</f>
        <v/>
      </c>
      <c s="91" t="str">
        <f>IF('S.D.PASTE SHEET'!J2048="","",'S.D.PASTE SHEET'!J2048)</f>
        <v/>
      </c>
      <c s="90" t="str">
        <f>IF('S.D.PASTE SHEET'!K2048="","",'S.D.PASTE SHEET'!K2048)</f>
        <v/>
      </c>
      <c s="90" t="str">
        <f>IF('S.D.PASTE SHEET'!L2048="","",'S.D.PASTE SHEET'!L2048)</f>
        <v/>
      </c>
      <c s="90" t="str">
        <f>IF('S.D.PASTE SHEET'!M2048="","",'S.D.PASTE SHEET'!M2048)</f>
        <v/>
      </c>
      <c s="90" t="str">
        <f>IF('S.D.PASTE SHEET'!N2048="","",'S.D.PASTE SHEET'!N2048)</f>
        <v/>
      </c>
      <c s="90" t="str">
        <f>IF('S.D.PASTE SHEET'!O2048="","",'S.D.PASTE SHEET'!O2048)</f>
        <v/>
      </c>
      <c s="90" t="str">
        <f>IF('S.D.PASTE SHEET'!P2048="","",'S.D.PASTE SHEET'!P2048)</f>
        <v/>
      </c>
      <c s="90" t="str">
        <f>IF('S.D.PASTE SHEET'!Q2048="","",'S.D.PASTE SHEET'!Q2048)</f>
        <v/>
      </c>
      <c s="90" t="str">
        <f>IF('S.D.PASTE SHEET'!R2048="","",'S.D.PASTE SHEET'!R2048)</f>
        <v/>
      </c>
      <c s="90" t="str">
        <f>IF('S.D.PASTE SHEET'!S2048="","",'S.D.PASTE SHEET'!S2048)</f>
        <v/>
      </c>
      <c s="90" t="str">
        <f>IF('S.D.PASTE SHEET'!T2048="","",'S.D.PASTE SHEET'!T2048)</f>
        <v/>
      </c>
      <c s="90" t="str">
        <f>IF('S.D.PASTE SHEET'!U2048="","",'S.D.PASTE SHEET'!U2048)</f>
        <v/>
      </c>
      <c s="90" t="str">
        <f>IF('S.D.PASTE SHEET'!V2048="","",'S.D.PASTE SHEET'!V2048)</f>
        <v/>
      </c>
      <c s="90" t="str">
        <f>IF('S.D.PASTE SHEET'!W2048="","",'S.D.PASTE SHEET'!W2048)</f>
        <v/>
      </c>
      <c s="90" t="str">
        <f>IF('S.D.PASTE SHEET'!X2048="","",'S.D.PASTE SHEET'!X2048)</f>
        <v/>
      </c>
      <c s="90" t="str">
        <f>IF('S.D.PASTE SHEET'!Y2048="","",'S.D.PASTE SHEET'!Y2048)</f>
        <v/>
      </c>
      <c s="90" t="str">
        <f>IF('S.D.PASTE SHEET'!Z2048="","",'S.D.PASTE SHEET'!Z2048)</f>
        <v/>
      </c>
      <c s="90" t="str">
        <f>IF('S.D.PASTE SHEET'!AA2048="","",'S.D.PASTE SHEET'!AA2048)</f>
        <v/>
      </c>
      <c s="90" t="str">
        <f>IF('S.D.PASTE SHEET'!AB2048="","",'S.D.PASTE SHEET'!AB2048)</f>
        <v/>
      </c>
      <c s="90" t="str">
        <f>IF('S.D.PASTE SHEET'!AC2048="","",'S.D.PASTE SHEET'!AC2048)</f>
        <v/>
      </c>
      <c s="90" t="str">
        <f>IF('S.D.PASTE SHEET'!AD2048="","",'S.D.PASTE SHEET'!AD2048)</f>
        <v/>
      </c>
      <c s="34"/>
      <c s="32" t="str">
        <f>IF(AK2048="","",IF(AK2048&gt;0,COUNT($AG$2:AG2048),""))</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 t="shared" si="287"/>
        <v/>
      </c>
      <c r="AX2048" s="32" t="str">
        <f>IF(BC2048="","",IF(BC2048&gt;0,COUNT($AY$2:AY2048),""))</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49" spans="1:66" ht="15.75" customHeight="1">
      <c r="A2049" s="90" t="str">
        <f>IF('S.D.PASTE SHEET'!A2049="","",'S.D.PASTE SHEET'!A2049)</f>
        <v/>
      </c>
      <c s="90" t="str">
        <f>IF('S.D.PASTE SHEET'!B2049="","",'S.D.PASTE SHEET'!B2049)</f>
        <v/>
      </c>
      <c s="90" t="str">
        <f>IF('S.D.PASTE SHEET'!C2049="","",'S.D.PASTE SHEET'!C2049)</f>
        <v/>
      </c>
      <c s="91" t="str">
        <f>IF('S.D.PASTE SHEET'!D2049="","",'S.D.PASTE SHEET'!D2049)</f>
        <v/>
      </c>
      <c s="90" t="str">
        <f>IF('S.D.PASTE SHEET'!E2049="","",UPPER('S.D.PASTE SHEET'!E2049))</f>
        <v/>
      </c>
      <c s="90" t="str">
        <f>IF('S.D.PASTE SHEET'!F2049="","",'S.D.PASTE SHEET'!F2049)</f>
        <v/>
      </c>
      <c s="90" t="str">
        <f>IF('S.D.PASTE SHEET'!G2049="","",UPPER('S.D.PASTE SHEET'!G2049))</f>
        <v/>
      </c>
      <c s="90" t="str">
        <f>IF('S.D.PASTE SHEET'!H2049="","",UPPER('S.D.PASTE SHEET'!H2049))</f>
        <v/>
      </c>
      <c s="90" t="str">
        <f>IF('S.D.PASTE SHEET'!I2049="","",'S.D.PASTE SHEET'!I2049)</f>
        <v/>
      </c>
      <c s="91" t="str">
        <f>IF('S.D.PASTE SHEET'!J2049="","",'S.D.PASTE SHEET'!J2049)</f>
        <v/>
      </c>
      <c s="90" t="str">
        <f>IF('S.D.PASTE SHEET'!K2049="","",'S.D.PASTE SHEET'!K2049)</f>
        <v/>
      </c>
      <c s="90" t="str">
        <f>IF('S.D.PASTE SHEET'!L2049="","",'S.D.PASTE SHEET'!L2049)</f>
        <v/>
      </c>
      <c s="90" t="str">
        <f>IF('S.D.PASTE SHEET'!M2049="","",'S.D.PASTE SHEET'!M2049)</f>
        <v/>
      </c>
      <c s="90" t="str">
        <f>IF('S.D.PASTE SHEET'!N2049="","",'S.D.PASTE SHEET'!N2049)</f>
        <v/>
      </c>
      <c s="90" t="str">
        <f>IF('S.D.PASTE SHEET'!O2049="","",'S.D.PASTE SHEET'!O2049)</f>
        <v/>
      </c>
      <c s="90" t="str">
        <f>IF('S.D.PASTE SHEET'!P2049="","",'S.D.PASTE SHEET'!P2049)</f>
        <v/>
      </c>
      <c s="90" t="str">
        <f>IF('S.D.PASTE SHEET'!Q2049="","",'S.D.PASTE SHEET'!Q2049)</f>
        <v/>
      </c>
      <c s="90" t="str">
        <f>IF('S.D.PASTE SHEET'!R2049="","",'S.D.PASTE SHEET'!R2049)</f>
        <v/>
      </c>
      <c s="90" t="str">
        <f>IF('S.D.PASTE SHEET'!S2049="","",'S.D.PASTE SHEET'!S2049)</f>
        <v/>
      </c>
      <c s="90" t="str">
        <f>IF('S.D.PASTE SHEET'!T2049="","",'S.D.PASTE SHEET'!T2049)</f>
        <v/>
      </c>
      <c s="90" t="str">
        <f>IF('S.D.PASTE SHEET'!U2049="","",'S.D.PASTE SHEET'!U2049)</f>
        <v/>
      </c>
      <c s="90" t="str">
        <f>IF('S.D.PASTE SHEET'!V2049="","",'S.D.PASTE SHEET'!V2049)</f>
        <v/>
      </c>
      <c s="90" t="str">
        <f>IF('S.D.PASTE SHEET'!W2049="","",'S.D.PASTE SHEET'!W2049)</f>
        <v/>
      </c>
      <c s="90" t="str">
        <f>IF('S.D.PASTE SHEET'!X2049="","",'S.D.PASTE SHEET'!X2049)</f>
        <v/>
      </c>
      <c s="90" t="str">
        <f>IF('S.D.PASTE SHEET'!Y2049="","",'S.D.PASTE SHEET'!Y2049)</f>
        <v/>
      </c>
      <c s="90" t="str">
        <f>IF('S.D.PASTE SHEET'!Z2049="","",'S.D.PASTE SHEET'!Z2049)</f>
        <v/>
      </c>
      <c s="90" t="str">
        <f>IF('S.D.PASTE SHEET'!AA2049="","",'S.D.PASTE SHEET'!AA2049)</f>
        <v/>
      </c>
      <c s="90" t="str">
        <f>IF('S.D.PASTE SHEET'!AB2049="","",'S.D.PASTE SHEET'!AB2049)</f>
        <v/>
      </c>
      <c s="90" t="str">
        <f>IF('S.D.PASTE SHEET'!AC2049="","",'S.D.PASTE SHEET'!AC2049)</f>
        <v/>
      </c>
      <c s="90" t="str">
        <f>IF('S.D.PASTE SHEET'!AD2049="","",'S.D.PASTE SHEET'!AD2049)</f>
        <v/>
      </c>
      <c s="34"/>
      <c s="32" t="str">
        <f>IF(AK2049="","",IF(AK2049&gt;0,COUNT($AG$2:AG2049),""))</f>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37" t="str">
        <f t="shared" si="287"/>
        <v/>
      </c>
      <c s="10" t="str">
        <f t="shared" si="287"/>
        <v/>
      </c>
      <c s="10" t="str">
        <f t="shared" si="287"/>
        <v/>
      </c>
      <c s="10" t="str">
        <f t="shared" si="287"/>
        <v/>
      </c>
      <c s="10" t="str">
        <f t="shared" si="287"/>
        <v/>
      </c>
      <c s="10" t="str">
        <f t="shared" si="287"/>
        <v/>
      </c>
      <c s="10" t="str">
        <f>IF(AND($AJ$1=5,$A2049=5),P2049,"")</f>
        <v/>
      </c>
      <c r="AX2049" s="32" t="str">
        <f>IF(BC2049="","",IF(BC2049&gt;0,COUNT($AY$2:AY2049),""))</f>
        <v/>
      </c>
      <c s="10" t="str">
        <f t="shared" si="281"/>
        <v/>
      </c>
      <c s="10" t="str">
        <f t="shared" si="288"/>
        <v/>
      </c>
      <c s="10" t="str">
        <f t="shared" si="288"/>
        <v/>
      </c>
      <c s="39" t="str">
        <f t="shared" si="288"/>
        <v/>
      </c>
      <c s="10" t="str">
        <f t="shared" si="288"/>
        <v/>
      </c>
      <c s="10" t="str">
        <f t="shared" si="288"/>
        <v/>
      </c>
      <c s="10" t="str">
        <f t="shared" si="288"/>
        <v/>
      </c>
      <c s="10" t="str">
        <f t="shared" si="288"/>
        <v/>
      </c>
      <c s="10" t="str">
        <f t="shared" si="288"/>
        <v/>
      </c>
      <c s="39" t="str">
        <f t="shared" si="288"/>
        <v/>
      </c>
      <c s="10" t="str">
        <f t="shared" si="288"/>
        <v/>
      </c>
      <c s="10" t="str">
        <f t="shared" si="288"/>
        <v/>
      </c>
      <c s="10" t="str">
        <f t="shared" si="288"/>
        <v/>
      </c>
      <c s="10" t="str">
        <f t="shared" si="288"/>
        <v/>
      </c>
      <c s="10" t="str">
        <f t="shared" si="288"/>
        <v/>
      </c>
      <c s="10" t="str">
        <f t="shared" si="288"/>
        <v/>
      </c>
    </row>
    <row r="2050" spans="1:66" ht="15.75" customHeight="1">
      <c r="A2050" s="90" t="str">
        <f>IF('S.D.PASTE SHEET'!A2050="","",'S.D.PASTE SHEET'!A2050)</f>
        <v/>
      </c>
      <c s="90" t="str">
        <f>IF('S.D.PASTE SHEET'!B2050="","",'S.D.PASTE SHEET'!B2050)</f>
        <v/>
      </c>
      <c s="90" t="str">
        <f>IF('S.D.PASTE SHEET'!C2050="","",'S.D.PASTE SHEET'!C2050)</f>
        <v/>
      </c>
      <c s="91" t="str">
        <f>IF('S.D.PASTE SHEET'!D2050="","",'S.D.PASTE SHEET'!D2050)</f>
        <v/>
      </c>
      <c s="90" t="str">
        <f>IF('S.D.PASTE SHEET'!E2050="","",UPPER('S.D.PASTE SHEET'!E2050))</f>
        <v/>
      </c>
      <c s="90" t="str">
        <f>IF('S.D.PASTE SHEET'!F2050="","",'S.D.PASTE SHEET'!F2050)</f>
        <v/>
      </c>
      <c s="90" t="str">
        <f>IF('S.D.PASTE SHEET'!G2050="","",UPPER('S.D.PASTE SHEET'!G2050))</f>
        <v/>
      </c>
      <c s="90" t="str">
        <f>IF('S.D.PASTE SHEET'!H2050="","",UPPER('S.D.PASTE SHEET'!H2050))</f>
        <v/>
      </c>
      <c s="90" t="str">
        <f>IF('S.D.PASTE SHEET'!I2050="","",'S.D.PASTE SHEET'!I2050)</f>
        <v/>
      </c>
      <c s="91" t="str">
        <f>IF('S.D.PASTE SHEET'!J2050="","",'S.D.PASTE SHEET'!J2050)</f>
        <v/>
      </c>
      <c s="90" t="str">
        <f>IF('S.D.PASTE SHEET'!K2050="","",'S.D.PASTE SHEET'!K2050)</f>
        <v/>
      </c>
      <c s="90" t="str">
        <f>IF('S.D.PASTE SHEET'!L2050="","",'S.D.PASTE SHEET'!L2050)</f>
        <v/>
      </c>
      <c s="90" t="str">
        <f>IF('S.D.PASTE SHEET'!M2050="","",'S.D.PASTE SHEET'!M2050)</f>
        <v/>
      </c>
      <c s="90" t="str">
        <f>IF('S.D.PASTE SHEET'!N2050="","",'S.D.PASTE SHEET'!N2050)</f>
        <v/>
      </c>
      <c s="90" t="str">
        <f>IF('S.D.PASTE SHEET'!O2050="","",'S.D.PASTE SHEET'!O2050)</f>
        <v/>
      </c>
      <c s="90" t="str">
        <f>IF('S.D.PASTE SHEET'!P2050="","",'S.D.PASTE SHEET'!P2050)</f>
        <v/>
      </c>
      <c s="90" t="str">
        <f>IF('S.D.PASTE SHEET'!Q2050="","",'S.D.PASTE SHEET'!Q2050)</f>
        <v/>
      </c>
      <c s="90" t="str">
        <f>IF('S.D.PASTE SHEET'!R2050="","",'S.D.PASTE SHEET'!R2050)</f>
        <v/>
      </c>
      <c s="90" t="str">
        <f>IF('S.D.PASTE SHEET'!S2050="","",'S.D.PASTE SHEET'!S2050)</f>
        <v/>
      </c>
      <c s="90" t="str">
        <f>IF('S.D.PASTE SHEET'!T2050="","",'S.D.PASTE SHEET'!T2050)</f>
        <v/>
      </c>
      <c s="90" t="str">
        <f>IF('S.D.PASTE SHEET'!U2050="","",'S.D.PASTE SHEET'!U2050)</f>
        <v/>
      </c>
      <c s="90" t="str">
        <f>IF('S.D.PASTE SHEET'!V2050="","",'S.D.PASTE SHEET'!V2050)</f>
        <v/>
      </c>
      <c s="90" t="str">
        <f>IF('S.D.PASTE SHEET'!W2050="","",'S.D.PASTE SHEET'!W2050)</f>
        <v/>
      </c>
      <c s="90" t="str">
        <f>IF('S.D.PASTE SHEET'!X2050="","",'S.D.PASTE SHEET'!X2050)</f>
        <v/>
      </c>
      <c s="90" t="str">
        <f>IF('S.D.PASTE SHEET'!Y2050="","",'S.D.PASTE SHEET'!Y2050)</f>
        <v/>
      </c>
      <c s="90" t="str">
        <f>IF('S.D.PASTE SHEET'!Z2050="","",'S.D.PASTE SHEET'!Z2050)</f>
        <v/>
      </c>
      <c s="90" t="str">
        <f>IF('S.D.PASTE SHEET'!AA2050="","",'S.D.PASTE SHEET'!AA2050)</f>
        <v/>
      </c>
      <c s="90" t="str">
        <f>IF('S.D.PASTE SHEET'!AB2050="","",'S.D.PASTE SHEET'!AB2050)</f>
        <v/>
      </c>
      <c s="90" t="str">
        <f>IF('S.D.PASTE SHEET'!AC2050="","",'S.D.PASTE SHEET'!AC2050)</f>
        <v/>
      </c>
      <c s="90" t="str">
        <f>IF('S.D.PASTE SHEET'!AD2050="","",'S.D.PASTE SHEET'!AD2050)</f>
        <v/>
      </c>
      <c s="34"/>
      <c s="32" t="str">
        <f>IF(AK2050="","",IF(AK2050&gt;0,COUNT($AG$2:AG2050),""))</f>
        <v/>
      </c>
      <c s="10" t="str">
        <f t="shared" si="289" ref="AG2050:AV2065">IF(AND($AJ$1=5,$A2050=5),A2050,"")</f>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0" s="32" t="str">
        <f>IF(BC2050="","",IF(BC2050&gt;0,COUNT($AY$2:AY2050),""))</f>
        <v/>
      </c>
      <c s="10" t="str">
        <f t="shared" si="290" ref="AY2050:AY2101">IF(AND($BB$1=5,$A2050=5,$BC$1=B2050),A2050,"")</f>
        <v/>
      </c>
      <c s="10" t="str">
        <f t="shared" si="291" ref="AZ2050:BN2065">IF(AND($BB$1=5,$A2050=5,$BC$1=$B2050),B2050,"")</f>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1" spans="1:66" ht="15.75" customHeight="1">
      <c r="A2051" s="90" t="str">
        <f>IF('S.D.PASTE SHEET'!A2051="","",'S.D.PASTE SHEET'!A2051)</f>
        <v/>
      </c>
      <c s="90" t="str">
        <f>IF('S.D.PASTE SHEET'!B2051="","",'S.D.PASTE SHEET'!B2051)</f>
        <v/>
      </c>
      <c s="90" t="str">
        <f>IF('S.D.PASTE SHEET'!C2051="","",'S.D.PASTE SHEET'!C2051)</f>
        <v/>
      </c>
      <c s="91" t="str">
        <f>IF('S.D.PASTE SHEET'!D2051="","",'S.D.PASTE SHEET'!D2051)</f>
        <v/>
      </c>
      <c s="90" t="str">
        <f>IF('S.D.PASTE SHEET'!E2051="","",UPPER('S.D.PASTE SHEET'!E2051))</f>
        <v/>
      </c>
      <c s="90" t="str">
        <f>IF('S.D.PASTE SHEET'!F2051="","",'S.D.PASTE SHEET'!F2051)</f>
        <v/>
      </c>
      <c s="90" t="str">
        <f>IF('S.D.PASTE SHEET'!G2051="","",UPPER('S.D.PASTE SHEET'!G2051))</f>
        <v/>
      </c>
      <c s="90" t="str">
        <f>IF('S.D.PASTE SHEET'!H2051="","",UPPER('S.D.PASTE SHEET'!H2051))</f>
        <v/>
      </c>
      <c s="90" t="str">
        <f>IF('S.D.PASTE SHEET'!I2051="","",'S.D.PASTE SHEET'!I2051)</f>
        <v/>
      </c>
      <c s="91" t="str">
        <f>IF('S.D.PASTE SHEET'!J2051="","",'S.D.PASTE SHEET'!J2051)</f>
        <v/>
      </c>
      <c s="90" t="str">
        <f>IF('S.D.PASTE SHEET'!K2051="","",'S.D.PASTE SHEET'!K2051)</f>
        <v/>
      </c>
      <c s="90" t="str">
        <f>IF('S.D.PASTE SHEET'!L2051="","",'S.D.PASTE SHEET'!L2051)</f>
        <v/>
      </c>
      <c s="90" t="str">
        <f>IF('S.D.PASTE SHEET'!M2051="","",'S.D.PASTE SHEET'!M2051)</f>
        <v/>
      </c>
      <c s="90" t="str">
        <f>IF('S.D.PASTE SHEET'!N2051="","",'S.D.PASTE SHEET'!N2051)</f>
        <v/>
      </c>
      <c s="90" t="str">
        <f>IF('S.D.PASTE SHEET'!O2051="","",'S.D.PASTE SHEET'!O2051)</f>
        <v/>
      </c>
      <c s="90" t="str">
        <f>IF('S.D.PASTE SHEET'!P2051="","",'S.D.PASTE SHEET'!P2051)</f>
        <v/>
      </c>
      <c s="90" t="str">
        <f>IF('S.D.PASTE SHEET'!Q2051="","",'S.D.PASTE SHEET'!Q2051)</f>
        <v/>
      </c>
      <c s="90" t="str">
        <f>IF('S.D.PASTE SHEET'!R2051="","",'S.D.PASTE SHEET'!R2051)</f>
        <v/>
      </c>
      <c s="90" t="str">
        <f>IF('S.D.PASTE SHEET'!S2051="","",'S.D.PASTE SHEET'!S2051)</f>
        <v/>
      </c>
      <c s="90" t="str">
        <f>IF('S.D.PASTE SHEET'!T2051="","",'S.D.PASTE SHEET'!T2051)</f>
        <v/>
      </c>
      <c s="90" t="str">
        <f>IF('S.D.PASTE SHEET'!U2051="","",'S.D.PASTE SHEET'!U2051)</f>
        <v/>
      </c>
      <c s="90" t="str">
        <f>IF('S.D.PASTE SHEET'!V2051="","",'S.D.PASTE SHEET'!V2051)</f>
        <v/>
      </c>
      <c s="90" t="str">
        <f>IF('S.D.PASTE SHEET'!W2051="","",'S.D.PASTE SHEET'!W2051)</f>
        <v/>
      </c>
      <c s="90" t="str">
        <f>IF('S.D.PASTE SHEET'!X2051="","",'S.D.PASTE SHEET'!X2051)</f>
        <v/>
      </c>
      <c s="90" t="str">
        <f>IF('S.D.PASTE SHEET'!Y2051="","",'S.D.PASTE SHEET'!Y2051)</f>
        <v/>
      </c>
      <c s="90" t="str">
        <f>IF('S.D.PASTE SHEET'!Z2051="","",'S.D.PASTE SHEET'!Z2051)</f>
        <v/>
      </c>
      <c s="90" t="str">
        <f>IF('S.D.PASTE SHEET'!AA2051="","",'S.D.PASTE SHEET'!AA2051)</f>
        <v/>
      </c>
      <c s="90" t="str">
        <f>IF('S.D.PASTE SHEET'!AB2051="","",'S.D.PASTE SHEET'!AB2051)</f>
        <v/>
      </c>
      <c s="90" t="str">
        <f>IF('S.D.PASTE SHEET'!AC2051="","",'S.D.PASTE SHEET'!AC2051)</f>
        <v/>
      </c>
      <c s="90" t="str">
        <f>IF('S.D.PASTE SHEET'!AD2051="","",'S.D.PASTE SHEET'!AD2051)</f>
        <v/>
      </c>
      <c s="34"/>
      <c s="32" t="str">
        <f>IF(AK2051="","",IF(AK2051&gt;0,COUNT($AG$2:AG2051),""))</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1" s="32" t="str">
        <f>IF(BC2051="","",IF(BC2051&gt;0,COUNT($AY$2:AY2051),""))</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2" spans="1:66" ht="15.75" customHeight="1">
      <c r="A2052" s="90" t="str">
        <f>IF('S.D.PASTE SHEET'!A2052="","",'S.D.PASTE SHEET'!A2052)</f>
        <v/>
      </c>
      <c s="90" t="str">
        <f>IF('S.D.PASTE SHEET'!B2052="","",'S.D.PASTE SHEET'!B2052)</f>
        <v/>
      </c>
      <c s="90" t="str">
        <f>IF('S.D.PASTE SHEET'!C2052="","",'S.D.PASTE SHEET'!C2052)</f>
        <v/>
      </c>
      <c s="91" t="str">
        <f>IF('S.D.PASTE SHEET'!D2052="","",'S.D.PASTE SHEET'!D2052)</f>
        <v/>
      </c>
      <c s="90" t="str">
        <f>IF('S.D.PASTE SHEET'!E2052="","",UPPER('S.D.PASTE SHEET'!E2052))</f>
        <v/>
      </c>
      <c s="90" t="str">
        <f>IF('S.D.PASTE SHEET'!F2052="","",'S.D.PASTE SHEET'!F2052)</f>
        <v/>
      </c>
      <c s="90" t="str">
        <f>IF('S.D.PASTE SHEET'!G2052="","",UPPER('S.D.PASTE SHEET'!G2052))</f>
        <v/>
      </c>
      <c s="90" t="str">
        <f>IF('S.D.PASTE SHEET'!H2052="","",UPPER('S.D.PASTE SHEET'!H2052))</f>
        <v/>
      </c>
      <c s="90" t="str">
        <f>IF('S.D.PASTE SHEET'!I2052="","",'S.D.PASTE SHEET'!I2052)</f>
        <v/>
      </c>
      <c s="91" t="str">
        <f>IF('S.D.PASTE SHEET'!J2052="","",'S.D.PASTE SHEET'!J2052)</f>
        <v/>
      </c>
      <c s="90" t="str">
        <f>IF('S.D.PASTE SHEET'!K2052="","",'S.D.PASTE SHEET'!K2052)</f>
        <v/>
      </c>
      <c s="90" t="str">
        <f>IF('S.D.PASTE SHEET'!L2052="","",'S.D.PASTE SHEET'!L2052)</f>
        <v/>
      </c>
      <c s="90" t="str">
        <f>IF('S.D.PASTE SHEET'!M2052="","",'S.D.PASTE SHEET'!M2052)</f>
        <v/>
      </c>
      <c s="90" t="str">
        <f>IF('S.D.PASTE SHEET'!N2052="","",'S.D.PASTE SHEET'!N2052)</f>
        <v/>
      </c>
      <c s="90" t="str">
        <f>IF('S.D.PASTE SHEET'!O2052="","",'S.D.PASTE SHEET'!O2052)</f>
        <v/>
      </c>
      <c s="90" t="str">
        <f>IF('S.D.PASTE SHEET'!P2052="","",'S.D.PASTE SHEET'!P2052)</f>
        <v/>
      </c>
      <c s="90" t="str">
        <f>IF('S.D.PASTE SHEET'!Q2052="","",'S.D.PASTE SHEET'!Q2052)</f>
        <v/>
      </c>
      <c s="90" t="str">
        <f>IF('S.D.PASTE SHEET'!R2052="","",'S.D.PASTE SHEET'!R2052)</f>
        <v/>
      </c>
      <c s="90" t="str">
        <f>IF('S.D.PASTE SHEET'!S2052="","",'S.D.PASTE SHEET'!S2052)</f>
        <v/>
      </c>
      <c s="90" t="str">
        <f>IF('S.D.PASTE SHEET'!T2052="","",'S.D.PASTE SHEET'!T2052)</f>
        <v/>
      </c>
      <c s="90" t="str">
        <f>IF('S.D.PASTE SHEET'!U2052="","",'S.D.PASTE SHEET'!U2052)</f>
        <v/>
      </c>
      <c s="90" t="str">
        <f>IF('S.D.PASTE SHEET'!V2052="","",'S.D.PASTE SHEET'!V2052)</f>
        <v/>
      </c>
      <c s="90" t="str">
        <f>IF('S.D.PASTE SHEET'!W2052="","",'S.D.PASTE SHEET'!W2052)</f>
        <v/>
      </c>
      <c s="90" t="str">
        <f>IF('S.D.PASTE SHEET'!X2052="","",'S.D.PASTE SHEET'!X2052)</f>
        <v/>
      </c>
      <c s="90" t="str">
        <f>IF('S.D.PASTE SHEET'!Y2052="","",'S.D.PASTE SHEET'!Y2052)</f>
        <v/>
      </c>
      <c s="90" t="str">
        <f>IF('S.D.PASTE SHEET'!Z2052="","",'S.D.PASTE SHEET'!Z2052)</f>
        <v/>
      </c>
      <c s="90" t="str">
        <f>IF('S.D.PASTE SHEET'!AA2052="","",'S.D.PASTE SHEET'!AA2052)</f>
        <v/>
      </c>
      <c s="90" t="str">
        <f>IF('S.D.PASTE SHEET'!AB2052="","",'S.D.PASTE SHEET'!AB2052)</f>
        <v/>
      </c>
      <c s="90" t="str">
        <f>IF('S.D.PASTE SHEET'!AC2052="","",'S.D.PASTE SHEET'!AC2052)</f>
        <v/>
      </c>
      <c s="90" t="str">
        <f>IF('S.D.PASTE SHEET'!AD2052="","",'S.D.PASTE SHEET'!AD2052)</f>
        <v/>
      </c>
      <c s="34"/>
      <c s="32" t="str">
        <f>IF(AK2052="","",IF(AK2052&gt;0,COUNT($AG$2:AG2052),""))</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2" s="32" t="str">
        <f>IF(BC2052="","",IF(BC2052&gt;0,COUNT($AY$2:AY2052),""))</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3" spans="1:66" ht="15.75" customHeight="1">
      <c r="A2053" s="90" t="str">
        <f>IF('S.D.PASTE SHEET'!A2053="","",'S.D.PASTE SHEET'!A2053)</f>
        <v/>
      </c>
      <c s="90" t="str">
        <f>IF('S.D.PASTE SHEET'!B2053="","",'S.D.PASTE SHEET'!B2053)</f>
        <v/>
      </c>
      <c s="90" t="str">
        <f>IF('S.D.PASTE SHEET'!C2053="","",'S.D.PASTE SHEET'!C2053)</f>
        <v/>
      </c>
      <c s="91" t="str">
        <f>IF('S.D.PASTE SHEET'!D2053="","",'S.D.PASTE SHEET'!D2053)</f>
        <v/>
      </c>
      <c s="90" t="str">
        <f>IF('S.D.PASTE SHEET'!E2053="","",UPPER('S.D.PASTE SHEET'!E2053))</f>
        <v/>
      </c>
      <c s="90" t="str">
        <f>IF('S.D.PASTE SHEET'!F2053="","",'S.D.PASTE SHEET'!F2053)</f>
        <v/>
      </c>
      <c s="90" t="str">
        <f>IF('S.D.PASTE SHEET'!G2053="","",UPPER('S.D.PASTE SHEET'!G2053))</f>
        <v/>
      </c>
      <c s="90" t="str">
        <f>IF('S.D.PASTE SHEET'!H2053="","",UPPER('S.D.PASTE SHEET'!H2053))</f>
        <v/>
      </c>
      <c s="90" t="str">
        <f>IF('S.D.PASTE SHEET'!I2053="","",'S.D.PASTE SHEET'!I2053)</f>
        <v/>
      </c>
      <c s="91" t="str">
        <f>IF('S.D.PASTE SHEET'!J2053="","",'S.D.PASTE SHEET'!J2053)</f>
        <v/>
      </c>
      <c s="90" t="str">
        <f>IF('S.D.PASTE SHEET'!K2053="","",'S.D.PASTE SHEET'!K2053)</f>
        <v/>
      </c>
      <c s="90" t="str">
        <f>IF('S.D.PASTE SHEET'!L2053="","",'S.D.PASTE SHEET'!L2053)</f>
        <v/>
      </c>
      <c s="90" t="str">
        <f>IF('S.D.PASTE SHEET'!M2053="","",'S.D.PASTE SHEET'!M2053)</f>
        <v/>
      </c>
      <c s="90" t="str">
        <f>IF('S.D.PASTE SHEET'!N2053="","",'S.D.PASTE SHEET'!N2053)</f>
        <v/>
      </c>
      <c s="90" t="str">
        <f>IF('S.D.PASTE SHEET'!O2053="","",'S.D.PASTE SHEET'!O2053)</f>
        <v/>
      </c>
      <c s="90" t="str">
        <f>IF('S.D.PASTE SHEET'!P2053="","",'S.D.PASTE SHEET'!P2053)</f>
        <v/>
      </c>
      <c s="90" t="str">
        <f>IF('S.D.PASTE SHEET'!Q2053="","",'S.D.PASTE SHEET'!Q2053)</f>
        <v/>
      </c>
      <c s="90" t="str">
        <f>IF('S.D.PASTE SHEET'!R2053="","",'S.D.PASTE SHEET'!R2053)</f>
        <v/>
      </c>
      <c s="90" t="str">
        <f>IF('S.D.PASTE SHEET'!S2053="","",'S.D.PASTE SHEET'!S2053)</f>
        <v/>
      </c>
      <c s="90" t="str">
        <f>IF('S.D.PASTE SHEET'!T2053="","",'S.D.PASTE SHEET'!T2053)</f>
        <v/>
      </c>
      <c s="90" t="str">
        <f>IF('S.D.PASTE SHEET'!U2053="","",'S.D.PASTE SHEET'!U2053)</f>
        <v/>
      </c>
      <c s="90" t="str">
        <f>IF('S.D.PASTE SHEET'!V2053="","",'S.D.PASTE SHEET'!V2053)</f>
        <v/>
      </c>
      <c s="90" t="str">
        <f>IF('S.D.PASTE SHEET'!W2053="","",'S.D.PASTE SHEET'!W2053)</f>
        <v/>
      </c>
      <c s="90" t="str">
        <f>IF('S.D.PASTE SHEET'!X2053="","",'S.D.PASTE SHEET'!X2053)</f>
        <v/>
      </c>
      <c s="90" t="str">
        <f>IF('S.D.PASTE SHEET'!Y2053="","",'S.D.PASTE SHEET'!Y2053)</f>
        <v/>
      </c>
      <c s="90" t="str">
        <f>IF('S.D.PASTE SHEET'!Z2053="","",'S.D.PASTE SHEET'!Z2053)</f>
        <v/>
      </c>
      <c s="90" t="str">
        <f>IF('S.D.PASTE SHEET'!AA2053="","",'S.D.PASTE SHEET'!AA2053)</f>
        <v/>
      </c>
      <c s="90" t="str">
        <f>IF('S.D.PASTE SHEET'!AB2053="","",'S.D.PASTE SHEET'!AB2053)</f>
        <v/>
      </c>
      <c s="90" t="str">
        <f>IF('S.D.PASTE SHEET'!AC2053="","",'S.D.PASTE SHEET'!AC2053)</f>
        <v/>
      </c>
      <c s="90" t="str">
        <f>IF('S.D.PASTE SHEET'!AD2053="","",'S.D.PASTE SHEET'!AD2053)</f>
        <v/>
      </c>
      <c s="34"/>
      <c s="32" t="str">
        <f>IF(AK2053="","",IF(AK2053&gt;0,COUNT($AG$2:AG2053),""))</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3" s="32" t="str">
        <f>IF(BC2053="","",IF(BC2053&gt;0,COUNT($AY$2:AY2053),""))</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4" spans="1:66" ht="15.75" customHeight="1">
      <c r="A2054" s="90" t="str">
        <f>IF('S.D.PASTE SHEET'!A2054="","",'S.D.PASTE SHEET'!A2054)</f>
        <v/>
      </c>
      <c s="90" t="str">
        <f>IF('S.D.PASTE SHEET'!B2054="","",'S.D.PASTE SHEET'!B2054)</f>
        <v/>
      </c>
      <c s="90" t="str">
        <f>IF('S.D.PASTE SHEET'!C2054="","",'S.D.PASTE SHEET'!C2054)</f>
        <v/>
      </c>
      <c s="91" t="str">
        <f>IF('S.D.PASTE SHEET'!D2054="","",'S.D.PASTE SHEET'!D2054)</f>
        <v/>
      </c>
      <c s="90" t="str">
        <f>IF('S.D.PASTE SHEET'!E2054="","",UPPER('S.D.PASTE SHEET'!E2054))</f>
        <v/>
      </c>
      <c s="90" t="str">
        <f>IF('S.D.PASTE SHEET'!F2054="","",'S.D.PASTE SHEET'!F2054)</f>
        <v/>
      </c>
      <c s="90" t="str">
        <f>IF('S.D.PASTE SHEET'!G2054="","",UPPER('S.D.PASTE SHEET'!G2054))</f>
        <v/>
      </c>
      <c s="90" t="str">
        <f>IF('S.D.PASTE SHEET'!H2054="","",UPPER('S.D.PASTE SHEET'!H2054))</f>
        <v/>
      </c>
      <c s="90" t="str">
        <f>IF('S.D.PASTE SHEET'!I2054="","",'S.D.PASTE SHEET'!I2054)</f>
        <v/>
      </c>
      <c s="91" t="str">
        <f>IF('S.D.PASTE SHEET'!J2054="","",'S.D.PASTE SHEET'!J2054)</f>
        <v/>
      </c>
      <c s="90" t="str">
        <f>IF('S.D.PASTE SHEET'!K2054="","",'S.D.PASTE SHEET'!K2054)</f>
        <v/>
      </c>
      <c s="90" t="str">
        <f>IF('S.D.PASTE SHEET'!L2054="","",'S.D.PASTE SHEET'!L2054)</f>
        <v/>
      </c>
      <c s="90" t="str">
        <f>IF('S.D.PASTE SHEET'!M2054="","",'S.D.PASTE SHEET'!M2054)</f>
        <v/>
      </c>
      <c s="90" t="str">
        <f>IF('S.D.PASTE SHEET'!N2054="","",'S.D.PASTE SHEET'!N2054)</f>
        <v/>
      </c>
      <c s="90" t="str">
        <f>IF('S.D.PASTE SHEET'!O2054="","",'S.D.PASTE SHEET'!O2054)</f>
        <v/>
      </c>
      <c s="90" t="str">
        <f>IF('S.D.PASTE SHEET'!P2054="","",'S.D.PASTE SHEET'!P2054)</f>
        <v/>
      </c>
      <c s="90" t="str">
        <f>IF('S.D.PASTE SHEET'!Q2054="","",'S.D.PASTE SHEET'!Q2054)</f>
        <v/>
      </c>
      <c s="90" t="str">
        <f>IF('S.D.PASTE SHEET'!R2054="","",'S.D.PASTE SHEET'!R2054)</f>
        <v/>
      </c>
      <c s="90" t="str">
        <f>IF('S.D.PASTE SHEET'!S2054="","",'S.D.PASTE SHEET'!S2054)</f>
        <v/>
      </c>
      <c s="90" t="str">
        <f>IF('S.D.PASTE SHEET'!T2054="","",'S.D.PASTE SHEET'!T2054)</f>
        <v/>
      </c>
      <c s="90" t="str">
        <f>IF('S.D.PASTE SHEET'!U2054="","",'S.D.PASTE SHEET'!U2054)</f>
        <v/>
      </c>
      <c s="90" t="str">
        <f>IF('S.D.PASTE SHEET'!V2054="","",'S.D.PASTE SHEET'!V2054)</f>
        <v/>
      </c>
      <c s="90" t="str">
        <f>IF('S.D.PASTE SHEET'!W2054="","",'S.D.PASTE SHEET'!W2054)</f>
        <v/>
      </c>
      <c s="90" t="str">
        <f>IF('S.D.PASTE SHEET'!X2054="","",'S.D.PASTE SHEET'!X2054)</f>
        <v/>
      </c>
      <c s="90" t="str">
        <f>IF('S.D.PASTE SHEET'!Y2054="","",'S.D.PASTE SHEET'!Y2054)</f>
        <v/>
      </c>
      <c s="90" t="str">
        <f>IF('S.D.PASTE SHEET'!Z2054="","",'S.D.PASTE SHEET'!Z2054)</f>
        <v/>
      </c>
      <c s="90" t="str">
        <f>IF('S.D.PASTE SHEET'!AA2054="","",'S.D.PASTE SHEET'!AA2054)</f>
        <v/>
      </c>
      <c s="90" t="str">
        <f>IF('S.D.PASTE SHEET'!AB2054="","",'S.D.PASTE SHEET'!AB2054)</f>
        <v/>
      </c>
      <c s="90" t="str">
        <f>IF('S.D.PASTE SHEET'!AC2054="","",'S.D.PASTE SHEET'!AC2054)</f>
        <v/>
      </c>
      <c s="90" t="str">
        <f>IF('S.D.PASTE SHEET'!AD2054="","",'S.D.PASTE SHEET'!AD2054)</f>
        <v/>
      </c>
      <c s="34"/>
      <c s="32" t="str">
        <f>IF(AK2054="","",IF(AK2054&gt;0,COUNT($AG$2:AG2054),""))</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4" s="32" t="str">
        <f>IF(BC2054="","",IF(BC2054&gt;0,COUNT($AY$2:AY2054),""))</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5" spans="1:66" ht="15.75" customHeight="1">
      <c r="A2055" s="90" t="str">
        <f>IF('S.D.PASTE SHEET'!A2055="","",'S.D.PASTE SHEET'!A2055)</f>
        <v/>
      </c>
      <c s="90" t="str">
        <f>IF('S.D.PASTE SHEET'!B2055="","",'S.D.PASTE SHEET'!B2055)</f>
        <v/>
      </c>
      <c s="90" t="str">
        <f>IF('S.D.PASTE SHEET'!C2055="","",'S.D.PASTE SHEET'!C2055)</f>
        <v/>
      </c>
      <c s="91" t="str">
        <f>IF('S.D.PASTE SHEET'!D2055="","",'S.D.PASTE SHEET'!D2055)</f>
        <v/>
      </c>
      <c s="90" t="str">
        <f>IF('S.D.PASTE SHEET'!E2055="","",UPPER('S.D.PASTE SHEET'!E2055))</f>
        <v/>
      </c>
      <c s="90" t="str">
        <f>IF('S.D.PASTE SHEET'!F2055="","",'S.D.PASTE SHEET'!F2055)</f>
        <v/>
      </c>
      <c s="90" t="str">
        <f>IF('S.D.PASTE SHEET'!G2055="","",UPPER('S.D.PASTE SHEET'!G2055))</f>
        <v/>
      </c>
      <c s="90" t="str">
        <f>IF('S.D.PASTE SHEET'!H2055="","",UPPER('S.D.PASTE SHEET'!H2055))</f>
        <v/>
      </c>
      <c s="90" t="str">
        <f>IF('S.D.PASTE SHEET'!I2055="","",'S.D.PASTE SHEET'!I2055)</f>
        <v/>
      </c>
      <c s="91" t="str">
        <f>IF('S.D.PASTE SHEET'!J2055="","",'S.D.PASTE SHEET'!J2055)</f>
        <v/>
      </c>
      <c s="90" t="str">
        <f>IF('S.D.PASTE SHEET'!K2055="","",'S.D.PASTE SHEET'!K2055)</f>
        <v/>
      </c>
      <c s="90" t="str">
        <f>IF('S.D.PASTE SHEET'!L2055="","",'S.D.PASTE SHEET'!L2055)</f>
        <v/>
      </c>
      <c s="90" t="str">
        <f>IF('S.D.PASTE SHEET'!M2055="","",'S.D.PASTE SHEET'!M2055)</f>
        <v/>
      </c>
      <c s="90" t="str">
        <f>IF('S.D.PASTE SHEET'!N2055="","",'S.D.PASTE SHEET'!N2055)</f>
        <v/>
      </c>
      <c s="90" t="str">
        <f>IF('S.D.PASTE SHEET'!O2055="","",'S.D.PASTE SHEET'!O2055)</f>
        <v/>
      </c>
      <c s="90" t="str">
        <f>IF('S.D.PASTE SHEET'!P2055="","",'S.D.PASTE SHEET'!P2055)</f>
        <v/>
      </c>
      <c s="90" t="str">
        <f>IF('S.D.PASTE SHEET'!Q2055="","",'S.D.PASTE SHEET'!Q2055)</f>
        <v/>
      </c>
      <c s="90" t="str">
        <f>IF('S.D.PASTE SHEET'!R2055="","",'S.D.PASTE SHEET'!R2055)</f>
        <v/>
      </c>
      <c s="90" t="str">
        <f>IF('S.D.PASTE SHEET'!S2055="","",'S.D.PASTE SHEET'!S2055)</f>
        <v/>
      </c>
      <c s="90" t="str">
        <f>IF('S.D.PASTE SHEET'!T2055="","",'S.D.PASTE SHEET'!T2055)</f>
        <v/>
      </c>
      <c s="90" t="str">
        <f>IF('S.D.PASTE SHEET'!U2055="","",'S.D.PASTE SHEET'!U2055)</f>
        <v/>
      </c>
      <c s="90" t="str">
        <f>IF('S.D.PASTE SHEET'!V2055="","",'S.D.PASTE SHEET'!V2055)</f>
        <v/>
      </c>
      <c s="90" t="str">
        <f>IF('S.D.PASTE SHEET'!W2055="","",'S.D.PASTE SHEET'!W2055)</f>
        <v/>
      </c>
      <c s="90" t="str">
        <f>IF('S.D.PASTE SHEET'!X2055="","",'S.D.PASTE SHEET'!X2055)</f>
        <v/>
      </c>
      <c s="90" t="str">
        <f>IF('S.D.PASTE SHEET'!Y2055="","",'S.D.PASTE SHEET'!Y2055)</f>
        <v/>
      </c>
      <c s="90" t="str">
        <f>IF('S.D.PASTE SHEET'!Z2055="","",'S.D.PASTE SHEET'!Z2055)</f>
        <v/>
      </c>
      <c s="90" t="str">
        <f>IF('S.D.PASTE SHEET'!AA2055="","",'S.D.PASTE SHEET'!AA2055)</f>
        <v/>
      </c>
      <c s="90" t="str">
        <f>IF('S.D.PASTE SHEET'!AB2055="","",'S.D.PASTE SHEET'!AB2055)</f>
        <v/>
      </c>
      <c s="90" t="str">
        <f>IF('S.D.PASTE SHEET'!AC2055="","",'S.D.PASTE SHEET'!AC2055)</f>
        <v/>
      </c>
      <c s="90" t="str">
        <f>IF('S.D.PASTE SHEET'!AD2055="","",'S.D.PASTE SHEET'!AD2055)</f>
        <v/>
      </c>
      <c s="34"/>
      <c s="32" t="str">
        <f>IF(AK2055="","",IF(AK2055&gt;0,COUNT($AG$2:AG2055),""))</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5" s="32" t="str">
        <f>IF(BC2055="","",IF(BC2055&gt;0,COUNT($AY$2:AY2055),""))</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6" spans="1:66" ht="15.75" customHeight="1">
      <c r="A2056" s="90" t="str">
        <f>IF('S.D.PASTE SHEET'!A2056="","",'S.D.PASTE SHEET'!A2056)</f>
        <v/>
      </c>
      <c s="90" t="str">
        <f>IF('S.D.PASTE SHEET'!B2056="","",'S.D.PASTE SHEET'!B2056)</f>
        <v/>
      </c>
      <c s="90" t="str">
        <f>IF('S.D.PASTE SHEET'!C2056="","",'S.D.PASTE SHEET'!C2056)</f>
        <v/>
      </c>
      <c s="91" t="str">
        <f>IF('S.D.PASTE SHEET'!D2056="","",'S.D.PASTE SHEET'!D2056)</f>
        <v/>
      </c>
      <c s="90" t="str">
        <f>IF('S.D.PASTE SHEET'!E2056="","",UPPER('S.D.PASTE SHEET'!E2056))</f>
        <v/>
      </c>
      <c s="90" t="str">
        <f>IF('S.D.PASTE SHEET'!F2056="","",'S.D.PASTE SHEET'!F2056)</f>
        <v/>
      </c>
      <c s="90" t="str">
        <f>IF('S.D.PASTE SHEET'!G2056="","",UPPER('S.D.PASTE SHEET'!G2056))</f>
        <v/>
      </c>
      <c s="90" t="str">
        <f>IF('S.D.PASTE SHEET'!H2056="","",UPPER('S.D.PASTE SHEET'!H2056))</f>
        <v/>
      </c>
      <c s="90" t="str">
        <f>IF('S.D.PASTE SHEET'!I2056="","",'S.D.PASTE SHEET'!I2056)</f>
        <v/>
      </c>
      <c s="91" t="str">
        <f>IF('S.D.PASTE SHEET'!J2056="","",'S.D.PASTE SHEET'!J2056)</f>
        <v/>
      </c>
      <c s="90" t="str">
        <f>IF('S.D.PASTE SHEET'!K2056="","",'S.D.PASTE SHEET'!K2056)</f>
        <v/>
      </c>
      <c s="90" t="str">
        <f>IF('S.D.PASTE SHEET'!L2056="","",'S.D.PASTE SHEET'!L2056)</f>
        <v/>
      </c>
      <c s="90" t="str">
        <f>IF('S.D.PASTE SHEET'!M2056="","",'S.D.PASTE SHEET'!M2056)</f>
        <v/>
      </c>
      <c s="90" t="str">
        <f>IF('S.D.PASTE SHEET'!N2056="","",'S.D.PASTE SHEET'!N2056)</f>
        <v/>
      </c>
      <c s="90" t="str">
        <f>IF('S.D.PASTE SHEET'!O2056="","",'S.D.PASTE SHEET'!O2056)</f>
        <v/>
      </c>
      <c s="90" t="str">
        <f>IF('S.D.PASTE SHEET'!P2056="","",'S.D.PASTE SHEET'!P2056)</f>
        <v/>
      </c>
      <c s="90" t="str">
        <f>IF('S.D.PASTE SHEET'!Q2056="","",'S.D.PASTE SHEET'!Q2056)</f>
        <v/>
      </c>
      <c s="90" t="str">
        <f>IF('S.D.PASTE SHEET'!R2056="","",'S.D.PASTE SHEET'!R2056)</f>
        <v/>
      </c>
      <c s="90" t="str">
        <f>IF('S.D.PASTE SHEET'!S2056="","",'S.D.PASTE SHEET'!S2056)</f>
        <v/>
      </c>
      <c s="90" t="str">
        <f>IF('S.D.PASTE SHEET'!T2056="","",'S.D.PASTE SHEET'!T2056)</f>
        <v/>
      </c>
      <c s="90" t="str">
        <f>IF('S.D.PASTE SHEET'!U2056="","",'S.D.PASTE SHEET'!U2056)</f>
        <v/>
      </c>
      <c s="90" t="str">
        <f>IF('S.D.PASTE SHEET'!V2056="","",'S.D.PASTE SHEET'!V2056)</f>
        <v/>
      </c>
      <c s="90" t="str">
        <f>IF('S.D.PASTE SHEET'!W2056="","",'S.D.PASTE SHEET'!W2056)</f>
        <v/>
      </c>
      <c s="90" t="str">
        <f>IF('S.D.PASTE SHEET'!X2056="","",'S.D.PASTE SHEET'!X2056)</f>
        <v/>
      </c>
      <c s="90" t="str">
        <f>IF('S.D.PASTE SHEET'!Y2056="","",'S.D.PASTE SHEET'!Y2056)</f>
        <v/>
      </c>
      <c s="90" t="str">
        <f>IF('S.D.PASTE SHEET'!Z2056="","",'S.D.PASTE SHEET'!Z2056)</f>
        <v/>
      </c>
      <c s="90" t="str">
        <f>IF('S.D.PASTE SHEET'!AA2056="","",'S.D.PASTE SHEET'!AA2056)</f>
        <v/>
      </c>
      <c s="90" t="str">
        <f>IF('S.D.PASTE SHEET'!AB2056="","",'S.D.PASTE SHEET'!AB2056)</f>
        <v/>
      </c>
      <c s="90" t="str">
        <f>IF('S.D.PASTE SHEET'!AC2056="","",'S.D.PASTE SHEET'!AC2056)</f>
        <v/>
      </c>
      <c s="90" t="str">
        <f>IF('S.D.PASTE SHEET'!AD2056="","",'S.D.PASTE SHEET'!AD2056)</f>
        <v/>
      </c>
      <c s="34"/>
      <c s="32" t="str">
        <f>IF(AK2056="","",IF(AK2056&gt;0,COUNT($AG$2:AG2056),""))</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6" s="32" t="str">
        <f>IF(BC2056="","",IF(BC2056&gt;0,COUNT($AY$2:AY2056),""))</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7" spans="1:66" ht="15.75" customHeight="1">
      <c r="A2057" s="90" t="str">
        <f>IF('S.D.PASTE SHEET'!A2057="","",'S.D.PASTE SHEET'!A2057)</f>
        <v/>
      </c>
      <c s="90" t="str">
        <f>IF('S.D.PASTE SHEET'!B2057="","",'S.D.PASTE SHEET'!B2057)</f>
        <v/>
      </c>
      <c s="90" t="str">
        <f>IF('S.D.PASTE SHEET'!C2057="","",'S.D.PASTE SHEET'!C2057)</f>
        <v/>
      </c>
      <c s="91" t="str">
        <f>IF('S.D.PASTE SHEET'!D2057="","",'S.D.PASTE SHEET'!D2057)</f>
        <v/>
      </c>
      <c s="90" t="str">
        <f>IF('S.D.PASTE SHEET'!E2057="","",UPPER('S.D.PASTE SHEET'!E2057))</f>
        <v/>
      </c>
      <c s="90" t="str">
        <f>IF('S.D.PASTE SHEET'!F2057="","",'S.D.PASTE SHEET'!F2057)</f>
        <v/>
      </c>
      <c s="90" t="str">
        <f>IF('S.D.PASTE SHEET'!G2057="","",UPPER('S.D.PASTE SHEET'!G2057))</f>
        <v/>
      </c>
      <c s="90" t="str">
        <f>IF('S.D.PASTE SHEET'!H2057="","",UPPER('S.D.PASTE SHEET'!H2057))</f>
        <v/>
      </c>
      <c s="90" t="str">
        <f>IF('S.D.PASTE SHEET'!I2057="","",'S.D.PASTE SHEET'!I2057)</f>
        <v/>
      </c>
      <c s="91" t="str">
        <f>IF('S.D.PASTE SHEET'!J2057="","",'S.D.PASTE SHEET'!J2057)</f>
        <v/>
      </c>
      <c s="90" t="str">
        <f>IF('S.D.PASTE SHEET'!K2057="","",'S.D.PASTE SHEET'!K2057)</f>
        <v/>
      </c>
      <c s="90" t="str">
        <f>IF('S.D.PASTE SHEET'!L2057="","",'S.D.PASTE SHEET'!L2057)</f>
        <v/>
      </c>
      <c s="90" t="str">
        <f>IF('S.D.PASTE SHEET'!M2057="","",'S.D.PASTE SHEET'!M2057)</f>
        <v/>
      </c>
      <c s="90" t="str">
        <f>IF('S.D.PASTE SHEET'!N2057="","",'S.D.PASTE SHEET'!N2057)</f>
        <v/>
      </c>
      <c s="90" t="str">
        <f>IF('S.D.PASTE SHEET'!O2057="","",'S.D.PASTE SHEET'!O2057)</f>
        <v/>
      </c>
      <c s="90" t="str">
        <f>IF('S.D.PASTE SHEET'!P2057="","",'S.D.PASTE SHEET'!P2057)</f>
        <v/>
      </c>
      <c s="90" t="str">
        <f>IF('S.D.PASTE SHEET'!Q2057="","",'S.D.PASTE SHEET'!Q2057)</f>
        <v/>
      </c>
      <c s="90" t="str">
        <f>IF('S.D.PASTE SHEET'!R2057="","",'S.D.PASTE SHEET'!R2057)</f>
        <v/>
      </c>
      <c s="90" t="str">
        <f>IF('S.D.PASTE SHEET'!S2057="","",'S.D.PASTE SHEET'!S2057)</f>
        <v/>
      </c>
      <c s="90" t="str">
        <f>IF('S.D.PASTE SHEET'!T2057="","",'S.D.PASTE SHEET'!T2057)</f>
        <v/>
      </c>
      <c s="90" t="str">
        <f>IF('S.D.PASTE SHEET'!U2057="","",'S.D.PASTE SHEET'!U2057)</f>
        <v/>
      </c>
      <c s="90" t="str">
        <f>IF('S.D.PASTE SHEET'!V2057="","",'S.D.PASTE SHEET'!V2057)</f>
        <v/>
      </c>
      <c s="90" t="str">
        <f>IF('S.D.PASTE SHEET'!W2057="","",'S.D.PASTE SHEET'!W2057)</f>
        <v/>
      </c>
      <c s="90" t="str">
        <f>IF('S.D.PASTE SHEET'!X2057="","",'S.D.PASTE SHEET'!X2057)</f>
        <v/>
      </c>
      <c s="90" t="str">
        <f>IF('S.D.PASTE SHEET'!Y2057="","",'S.D.PASTE SHEET'!Y2057)</f>
        <v/>
      </c>
      <c s="90" t="str">
        <f>IF('S.D.PASTE SHEET'!Z2057="","",'S.D.PASTE SHEET'!Z2057)</f>
        <v/>
      </c>
      <c s="90" t="str">
        <f>IF('S.D.PASTE SHEET'!AA2057="","",'S.D.PASTE SHEET'!AA2057)</f>
        <v/>
      </c>
      <c s="90" t="str">
        <f>IF('S.D.PASTE SHEET'!AB2057="","",'S.D.PASTE SHEET'!AB2057)</f>
        <v/>
      </c>
      <c s="90" t="str">
        <f>IF('S.D.PASTE SHEET'!AC2057="","",'S.D.PASTE SHEET'!AC2057)</f>
        <v/>
      </c>
      <c s="90" t="str">
        <f>IF('S.D.PASTE SHEET'!AD2057="","",'S.D.PASTE SHEET'!AD2057)</f>
        <v/>
      </c>
      <c s="34"/>
      <c s="32" t="str">
        <f>IF(AK2057="","",IF(AK2057&gt;0,COUNT($AG$2:AG2057),""))</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7" s="32" t="str">
        <f>IF(BC2057="","",IF(BC2057&gt;0,COUNT($AY$2:AY2057),""))</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8" spans="1:66" ht="15.75" customHeight="1">
      <c r="A2058" s="90" t="str">
        <f>IF('S.D.PASTE SHEET'!A2058="","",'S.D.PASTE SHEET'!A2058)</f>
        <v/>
      </c>
      <c s="90" t="str">
        <f>IF('S.D.PASTE SHEET'!B2058="","",'S.D.PASTE SHEET'!B2058)</f>
        <v/>
      </c>
      <c s="90" t="str">
        <f>IF('S.D.PASTE SHEET'!C2058="","",'S.D.PASTE SHEET'!C2058)</f>
        <v/>
      </c>
      <c s="91" t="str">
        <f>IF('S.D.PASTE SHEET'!D2058="","",'S.D.PASTE SHEET'!D2058)</f>
        <v/>
      </c>
      <c s="90" t="str">
        <f>IF('S.D.PASTE SHEET'!E2058="","",UPPER('S.D.PASTE SHEET'!E2058))</f>
        <v/>
      </c>
      <c s="90" t="str">
        <f>IF('S.D.PASTE SHEET'!F2058="","",'S.D.PASTE SHEET'!F2058)</f>
        <v/>
      </c>
      <c s="90" t="str">
        <f>IF('S.D.PASTE SHEET'!G2058="","",UPPER('S.D.PASTE SHEET'!G2058))</f>
        <v/>
      </c>
      <c s="90" t="str">
        <f>IF('S.D.PASTE SHEET'!H2058="","",UPPER('S.D.PASTE SHEET'!H2058))</f>
        <v/>
      </c>
      <c s="90" t="str">
        <f>IF('S.D.PASTE SHEET'!I2058="","",'S.D.PASTE SHEET'!I2058)</f>
        <v/>
      </c>
      <c s="91" t="str">
        <f>IF('S.D.PASTE SHEET'!J2058="","",'S.D.PASTE SHEET'!J2058)</f>
        <v/>
      </c>
      <c s="90" t="str">
        <f>IF('S.D.PASTE SHEET'!K2058="","",'S.D.PASTE SHEET'!K2058)</f>
        <v/>
      </c>
      <c s="90" t="str">
        <f>IF('S.D.PASTE SHEET'!L2058="","",'S.D.PASTE SHEET'!L2058)</f>
        <v/>
      </c>
      <c s="90" t="str">
        <f>IF('S.D.PASTE SHEET'!M2058="","",'S.D.PASTE SHEET'!M2058)</f>
        <v/>
      </c>
      <c s="90" t="str">
        <f>IF('S.D.PASTE SHEET'!N2058="","",'S.D.PASTE SHEET'!N2058)</f>
        <v/>
      </c>
      <c s="90" t="str">
        <f>IF('S.D.PASTE SHEET'!O2058="","",'S.D.PASTE SHEET'!O2058)</f>
        <v/>
      </c>
      <c s="90" t="str">
        <f>IF('S.D.PASTE SHEET'!P2058="","",'S.D.PASTE SHEET'!P2058)</f>
        <v/>
      </c>
      <c s="90" t="str">
        <f>IF('S.D.PASTE SHEET'!Q2058="","",'S.D.PASTE SHEET'!Q2058)</f>
        <v/>
      </c>
      <c s="90" t="str">
        <f>IF('S.D.PASTE SHEET'!R2058="","",'S.D.PASTE SHEET'!R2058)</f>
        <v/>
      </c>
      <c s="90" t="str">
        <f>IF('S.D.PASTE SHEET'!S2058="","",'S.D.PASTE SHEET'!S2058)</f>
        <v/>
      </c>
      <c s="90" t="str">
        <f>IF('S.D.PASTE SHEET'!T2058="","",'S.D.PASTE SHEET'!T2058)</f>
        <v/>
      </c>
      <c s="90" t="str">
        <f>IF('S.D.PASTE SHEET'!U2058="","",'S.D.PASTE SHEET'!U2058)</f>
        <v/>
      </c>
      <c s="90" t="str">
        <f>IF('S.D.PASTE SHEET'!V2058="","",'S.D.PASTE SHEET'!V2058)</f>
        <v/>
      </c>
      <c s="90" t="str">
        <f>IF('S.D.PASTE SHEET'!W2058="","",'S.D.PASTE SHEET'!W2058)</f>
        <v/>
      </c>
      <c s="90" t="str">
        <f>IF('S.D.PASTE SHEET'!X2058="","",'S.D.PASTE SHEET'!X2058)</f>
        <v/>
      </c>
      <c s="90" t="str">
        <f>IF('S.D.PASTE SHEET'!Y2058="","",'S.D.PASTE SHEET'!Y2058)</f>
        <v/>
      </c>
      <c s="90" t="str">
        <f>IF('S.D.PASTE SHEET'!Z2058="","",'S.D.PASTE SHEET'!Z2058)</f>
        <v/>
      </c>
      <c s="90" t="str">
        <f>IF('S.D.PASTE SHEET'!AA2058="","",'S.D.PASTE SHEET'!AA2058)</f>
        <v/>
      </c>
      <c s="90" t="str">
        <f>IF('S.D.PASTE SHEET'!AB2058="","",'S.D.PASTE SHEET'!AB2058)</f>
        <v/>
      </c>
      <c s="90" t="str">
        <f>IF('S.D.PASTE SHEET'!AC2058="","",'S.D.PASTE SHEET'!AC2058)</f>
        <v/>
      </c>
      <c s="90" t="str">
        <f>IF('S.D.PASTE SHEET'!AD2058="","",'S.D.PASTE SHEET'!AD2058)</f>
        <v/>
      </c>
      <c s="34"/>
      <c s="32" t="str">
        <f>IF(AK2058="","",IF(AK2058&gt;0,COUNT($AG$2:AG2058),""))</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8" s="32" t="str">
        <f>IF(BC2058="","",IF(BC2058&gt;0,COUNT($AY$2:AY2058),""))</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59" spans="1:66" ht="15.75" customHeight="1">
      <c r="A2059" s="90" t="str">
        <f>IF('S.D.PASTE SHEET'!A2059="","",'S.D.PASTE SHEET'!A2059)</f>
        <v/>
      </c>
      <c s="90" t="str">
        <f>IF('S.D.PASTE SHEET'!B2059="","",'S.D.PASTE SHEET'!B2059)</f>
        <v/>
      </c>
      <c s="90" t="str">
        <f>IF('S.D.PASTE SHEET'!C2059="","",'S.D.PASTE SHEET'!C2059)</f>
        <v/>
      </c>
      <c s="91" t="str">
        <f>IF('S.D.PASTE SHEET'!D2059="","",'S.D.PASTE SHEET'!D2059)</f>
        <v/>
      </c>
      <c s="90" t="str">
        <f>IF('S.D.PASTE SHEET'!E2059="","",UPPER('S.D.PASTE SHEET'!E2059))</f>
        <v/>
      </c>
      <c s="90" t="str">
        <f>IF('S.D.PASTE SHEET'!F2059="","",'S.D.PASTE SHEET'!F2059)</f>
        <v/>
      </c>
      <c s="90" t="str">
        <f>IF('S.D.PASTE SHEET'!G2059="","",UPPER('S.D.PASTE SHEET'!G2059))</f>
        <v/>
      </c>
      <c s="90" t="str">
        <f>IF('S.D.PASTE SHEET'!H2059="","",UPPER('S.D.PASTE SHEET'!H2059))</f>
        <v/>
      </c>
      <c s="90" t="str">
        <f>IF('S.D.PASTE SHEET'!I2059="","",'S.D.PASTE SHEET'!I2059)</f>
        <v/>
      </c>
      <c s="91" t="str">
        <f>IF('S.D.PASTE SHEET'!J2059="","",'S.D.PASTE SHEET'!J2059)</f>
        <v/>
      </c>
      <c s="90" t="str">
        <f>IF('S.D.PASTE SHEET'!K2059="","",'S.D.PASTE SHEET'!K2059)</f>
        <v/>
      </c>
      <c s="90" t="str">
        <f>IF('S.D.PASTE SHEET'!L2059="","",'S.D.PASTE SHEET'!L2059)</f>
        <v/>
      </c>
      <c s="90" t="str">
        <f>IF('S.D.PASTE SHEET'!M2059="","",'S.D.PASTE SHEET'!M2059)</f>
        <v/>
      </c>
      <c s="90" t="str">
        <f>IF('S.D.PASTE SHEET'!N2059="","",'S.D.PASTE SHEET'!N2059)</f>
        <v/>
      </c>
      <c s="90" t="str">
        <f>IF('S.D.PASTE SHEET'!O2059="","",'S.D.PASTE SHEET'!O2059)</f>
        <v/>
      </c>
      <c s="90" t="str">
        <f>IF('S.D.PASTE SHEET'!P2059="","",'S.D.PASTE SHEET'!P2059)</f>
        <v/>
      </c>
      <c s="90" t="str">
        <f>IF('S.D.PASTE SHEET'!Q2059="","",'S.D.PASTE SHEET'!Q2059)</f>
        <v/>
      </c>
      <c s="90" t="str">
        <f>IF('S.D.PASTE SHEET'!R2059="","",'S.D.PASTE SHEET'!R2059)</f>
        <v/>
      </c>
      <c s="90" t="str">
        <f>IF('S.D.PASTE SHEET'!S2059="","",'S.D.PASTE SHEET'!S2059)</f>
        <v/>
      </c>
      <c s="90" t="str">
        <f>IF('S.D.PASTE SHEET'!T2059="","",'S.D.PASTE SHEET'!T2059)</f>
        <v/>
      </c>
      <c s="90" t="str">
        <f>IF('S.D.PASTE SHEET'!U2059="","",'S.D.PASTE SHEET'!U2059)</f>
        <v/>
      </c>
      <c s="90" t="str">
        <f>IF('S.D.PASTE SHEET'!V2059="","",'S.D.PASTE SHEET'!V2059)</f>
        <v/>
      </c>
      <c s="90" t="str">
        <f>IF('S.D.PASTE SHEET'!W2059="","",'S.D.PASTE SHEET'!W2059)</f>
        <v/>
      </c>
      <c s="90" t="str">
        <f>IF('S.D.PASTE SHEET'!X2059="","",'S.D.PASTE SHEET'!X2059)</f>
        <v/>
      </c>
      <c s="90" t="str">
        <f>IF('S.D.PASTE SHEET'!Y2059="","",'S.D.PASTE SHEET'!Y2059)</f>
        <v/>
      </c>
      <c s="90" t="str">
        <f>IF('S.D.PASTE SHEET'!Z2059="","",'S.D.PASTE SHEET'!Z2059)</f>
        <v/>
      </c>
      <c s="90" t="str">
        <f>IF('S.D.PASTE SHEET'!AA2059="","",'S.D.PASTE SHEET'!AA2059)</f>
        <v/>
      </c>
      <c s="90" t="str">
        <f>IF('S.D.PASTE SHEET'!AB2059="","",'S.D.PASTE SHEET'!AB2059)</f>
        <v/>
      </c>
      <c s="90" t="str">
        <f>IF('S.D.PASTE SHEET'!AC2059="","",'S.D.PASTE SHEET'!AC2059)</f>
        <v/>
      </c>
      <c s="90" t="str">
        <f>IF('S.D.PASTE SHEET'!AD2059="","",'S.D.PASTE SHEET'!AD2059)</f>
        <v/>
      </c>
      <c s="34"/>
      <c s="32" t="str">
        <f>IF(AK2059="","",IF(AK2059&gt;0,COUNT($AG$2:AG2059),""))</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59" s="32" t="str">
        <f>IF(BC2059="","",IF(BC2059&gt;0,COUNT($AY$2:AY2059),""))</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0" spans="1:66" ht="15.75" customHeight="1">
      <c r="A2060" s="90" t="str">
        <f>IF('S.D.PASTE SHEET'!A2060="","",'S.D.PASTE SHEET'!A2060)</f>
        <v/>
      </c>
      <c s="90" t="str">
        <f>IF('S.D.PASTE SHEET'!B2060="","",'S.D.PASTE SHEET'!B2060)</f>
        <v/>
      </c>
      <c s="90" t="str">
        <f>IF('S.D.PASTE SHEET'!C2060="","",'S.D.PASTE SHEET'!C2060)</f>
        <v/>
      </c>
      <c s="91" t="str">
        <f>IF('S.D.PASTE SHEET'!D2060="","",'S.D.PASTE SHEET'!D2060)</f>
        <v/>
      </c>
      <c s="90" t="str">
        <f>IF('S.D.PASTE SHEET'!E2060="","",UPPER('S.D.PASTE SHEET'!E2060))</f>
        <v/>
      </c>
      <c s="90" t="str">
        <f>IF('S.D.PASTE SHEET'!F2060="","",'S.D.PASTE SHEET'!F2060)</f>
        <v/>
      </c>
      <c s="90" t="str">
        <f>IF('S.D.PASTE SHEET'!G2060="","",UPPER('S.D.PASTE SHEET'!G2060))</f>
        <v/>
      </c>
      <c s="90" t="str">
        <f>IF('S.D.PASTE SHEET'!H2060="","",UPPER('S.D.PASTE SHEET'!H2060))</f>
        <v/>
      </c>
      <c s="90" t="str">
        <f>IF('S.D.PASTE SHEET'!I2060="","",'S.D.PASTE SHEET'!I2060)</f>
        <v/>
      </c>
      <c s="91" t="str">
        <f>IF('S.D.PASTE SHEET'!J2060="","",'S.D.PASTE SHEET'!J2060)</f>
        <v/>
      </c>
      <c s="90" t="str">
        <f>IF('S.D.PASTE SHEET'!K2060="","",'S.D.PASTE SHEET'!K2060)</f>
        <v/>
      </c>
      <c s="90" t="str">
        <f>IF('S.D.PASTE SHEET'!L2060="","",'S.D.PASTE SHEET'!L2060)</f>
        <v/>
      </c>
      <c s="90" t="str">
        <f>IF('S.D.PASTE SHEET'!M2060="","",'S.D.PASTE SHEET'!M2060)</f>
        <v/>
      </c>
      <c s="90" t="str">
        <f>IF('S.D.PASTE SHEET'!N2060="","",'S.D.PASTE SHEET'!N2060)</f>
        <v/>
      </c>
      <c s="90" t="str">
        <f>IF('S.D.PASTE SHEET'!O2060="","",'S.D.PASTE SHEET'!O2060)</f>
        <v/>
      </c>
      <c s="90" t="str">
        <f>IF('S.D.PASTE SHEET'!P2060="","",'S.D.PASTE SHEET'!P2060)</f>
        <v/>
      </c>
      <c s="90" t="str">
        <f>IF('S.D.PASTE SHEET'!Q2060="","",'S.D.PASTE SHEET'!Q2060)</f>
        <v/>
      </c>
      <c s="90" t="str">
        <f>IF('S.D.PASTE SHEET'!R2060="","",'S.D.PASTE SHEET'!R2060)</f>
        <v/>
      </c>
      <c s="90" t="str">
        <f>IF('S.D.PASTE SHEET'!S2060="","",'S.D.PASTE SHEET'!S2060)</f>
        <v/>
      </c>
      <c s="90" t="str">
        <f>IF('S.D.PASTE SHEET'!T2060="","",'S.D.PASTE SHEET'!T2060)</f>
        <v/>
      </c>
      <c s="90" t="str">
        <f>IF('S.D.PASTE SHEET'!U2060="","",'S.D.PASTE SHEET'!U2060)</f>
        <v/>
      </c>
      <c s="90" t="str">
        <f>IF('S.D.PASTE SHEET'!V2060="","",'S.D.PASTE SHEET'!V2060)</f>
        <v/>
      </c>
      <c s="90" t="str">
        <f>IF('S.D.PASTE SHEET'!W2060="","",'S.D.PASTE SHEET'!W2060)</f>
        <v/>
      </c>
      <c s="90" t="str">
        <f>IF('S.D.PASTE SHEET'!X2060="","",'S.D.PASTE SHEET'!X2060)</f>
        <v/>
      </c>
      <c s="90" t="str">
        <f>IF('S.D.PASTE SHEET'!Y2060="","",'S.D.PASTE SHEET'!Y2060)</f>
        <v/>
      </c>
      <c s="90" t="str">
        <f>IF('S.D.PASTE SHEET'!Z2060="","",'S.D.PASTE SHEET'!Z2060)</f>
        <v/>
      </c>
      <c s="90" t="str">
        <f>IF('S.D.PASTE SHEET'!AA2060="","",'S.D.PASTE SHEET'!AA2060)</f>
        <v/>
      </c>
      <c s="90" t="str">
        <f>IF('S.D.PASTE SHEET'!AB2060="","",'S.D.PASTE SHEET'!AB2060)</f>
        <v/>
      </c>
      <c s="90" t="str">
        <f>IF('S.D.PASTE SHEET'!AC2060="","",'S.D.PASTE SHEET'!AC2060)</f>
        <v/>
      </c>
      <c s="90" t="str">
        <f>IF('S.D.PASTE SHEET'!AD2060="","",'S.D.PASTE SHEET'!AD2060)</f>
        <v/>
      </c>
      <c s="34"/>
      <c s="32" t="str">
        <f>IF(AK2060="","",IF(AK2060&gt;0,COUNT($AG$2:AG2060),""))</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60" s="32" t="str">
        <f>IF(BC2060="","",IF(BC2060&gt;0,COUNT($AY$2:AY2060),""))</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1" spans="1:66" ht="15.75" customHeight="1">
      <c r="A2061" s="90" t="str">
        <f>IF('S.D.PASTE SHEET'!A2061="","",'S.D.PASTE SHEET'!A2061)</f>
        <v/>
      </c>
      <c s="90" t="str">
        <f>IF('S.D.PASTE SHEET'!B2061="","",'S.D.PASTE SHEET'!B2061)</f>
        <v/>
      </c>
      <c s="90" t="str">
        <f>IF('S.D.PASTE SHEET'!C2061="","",'S.D.PASTE SHEET'!C2061)</f>
        <v/>
      </c>
      <c s="91" t="str">
        <f>IF('S.D.PASTE SHEET'!D2061="","",'S.D.PASTE SHEET'!D2061)</f>
        <v/>
      </c>
      <c s="90" t="str">
        <f>IF('S.D.PASTE SHEET'!E2061="","",UPPER('S.D.PASTE SHEET'!E2061))</f>
        <v/>
      </c>
      <c s="90" t="str">
        <f>IF('S.D.PASTE SHEET'!F2061="","",'S.D.PASTE SHEET'!F2061)</f>
        <v/>
      </c>
      <c s="90" t="str">
        <f>IF('S.D.PASTE SHEET'!G2061="","",UPPER('S.D.PASTE SHEET'!G2061))</f>
        <v/>
      </c>
      <c s="90" t="str">
        <f>IF('S.D.PASTE SHEET'!H2061="","",UPPER('S.D.PASTE SHEET'!H2061))</f>
        <v/>
      </c>
      <c s="90" t="str">
        <f>IF('S.D.PASTE SHEET'!I2061="","",'S.D.PASTE SHEET'!I2061)</f>
        <v/>
      </c>
      <c s="91" t="str">
        <f>IF('S.D.PASTE SHEET'!J2061="","",'S.D.PASTE SHEET'!J2061)</f>
        <v/>
      </c>
      <c s="90" t="str">
        <f>IF('S.D.PASTE SHEET'!K2061="","",'S.D.PASTE SHEET'!K2061)</f>
        <v/>
      </c>
      <c s="90" t="str">
        <f>IF('S.D.PASTE SHEET'!L2061="","",'S.D.PASTE SHEET'!L2061)</f>
        <v/>
      </c>
      <c s="90" t="str">
        <f>IF('S.D.PASTE SHEET'!M2061="","",'S.D.PASTE SHEET'!M2061)</f>
        <v/>
      </c>
      <c s="90" t="str">
        <f>IF('S.D.PASTE SHEET'!N2061="","",'S.D.PASTE SHEET'!N2061)</f>
        <v/>
      </c>
      <c s="90" t="str">
        <f>IF('S.D.PASTE SHEET'!O2061="","",'S.D.PASTE SHEET'!O2061)</f>
        <v/>
      </c>
      <c s="90" t="str">
        <f>IF('S.D.PASTE SHEET'!P2061="","",'S.D.PASTE SHEET'!P2061)</f>
        <v/>
      </c>
      <c s="90" t="str">
        <f>IF('S.D.PASTE SHEET'!Q2061="","",'S.D.PASTE SHEET'!Q2061)</f>
        <v/>
      </c>
      <c s="90" t="str">
        <f>IF('S.D.PASTE SHEET'!R2061="","",'S.D.PASTE SHEET'!R2061)</f>
        <v/>
      </c>
      <c s="90" t="str">
        <f>IF('S.D.PASTE SHEET'!S2061="","",'S.D.PASTE SHEET'!S2061)</f>
        <v/>
      </c>
      <c s="90" t="str">
        <f>IF('S.D.PASTE SHEET'!T2061="","",'S.D.PASTE SHEET'!T2061)</f>
        <v/>
      </c>
      <c s="90" t="str">
        <f>IF('S.D.PASTE SHEET'!U2061="","",'S.D.PASTE SHEET'!U2061)</f>
        <v/>
      </c>
      <c s="90" t="str">
        <f>IF('S.D.PASTE SHEET'!V2061="","",'S.D.PASTE SHEET'!V2061)</f>
        <v/>
      </c>
      <c s="90" t="str">
        <f>IF('S.D.PASTE SHEET'!W2061="","",'S.D.PASTE SHEET'!W2061)</f>
        <v/>
      </c>
      <c s="90" t="str">
        <f>IF('S.D.PASTE SHEET'!X2061="","",'S.D.PASTE SHEET'!X2061)</f>
        <v/>
      </c>
      <c s="90" t="str">
        <f>IF('S.D.PASTE SHEET'!Y2061="","",'S.D.PASTE SHEET'!Y2061)</f>
        <v/>
      </c>
      <c s="90" t="str">
        <f>IF('S.D.PASTE SHEET'!Z2061="","",'S.D.PASTE SHEET'!Z2061)</f>
        <v/>
      </c>
      <c s="90" t="str">
        <f>IF('S.D.PASTE SHEET'!AA2061="","",'S.D.PASTE SHEET'!AA2061)</f>
        <v/>
      </c>
      <c s="90" t="str">
        <f>IF('S.D.PASTE SHEET'!AB2061="","",'S.D.PASTE SHEET'!AB2061)</f>
        <v/>
      </c>
      <c s="90" t="str">
        <f>IF('S.D.PASTE SHEET'!AC2061="","",'S.D.PASTE SHEET'!AC2061)</f>
        <v/>
      </c>
      <c s="90" t="str">
        <f>IF('S.D.PASTE SHEET'!AD2061="","",'S.D.PASTE SHEET'!AD2061)</f>
        <v/>
      </c>
      <c s="34"/>
      <c s="32" t="str">
        <f>IF(AK2061="","",IF(AK2061&gt;0,COUNT($AG$2:AG2061),""))</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61" s="32" t="str">
        <f>IF(BC2061="","",IF(BC2061&gt;0,COUNT($AY$2:AY2061),""))</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2" spans="1:66" ht="15.75" customHeight="1">
      <c r="A2062" s="90" t="str">
        <f>IF('S.D.PASTE SHEET'!A2062="","",'S.D.PASTE SHEET'!A2062)</f>
        <v/>
      </c>
      <c s="90" t="str">
        <f>IF('S.D.PASTE SHEET'!B2062="","",'S.D.PASTE SHEET'!B2062)</f>
        <v/>
      </c>
      <c s="90" t="str">
        <f>IF('S.D.PASTE SHEET'!C2062="","",'S.D.PASTE SHEET'!C2062)</f>
        <v/>
      </c>
      <c s="91" t="str">
        <f>IF('S.D.PASTE SHEET'!D2062="","",'S.D.PASTE SHEET'!D2062)</f>
        <v/>
      </c>
      <c s="90" t="str">
        <f>IF('S.D.PASTE SHEET'!E2062="","",UPPER('S.D.PASTE SHEET'!E2062))</f>
        <v/>
      </c>
      <c s="90" t="str">
        <f>IF('S.D.PASTE SHEET'!F2062="","",'S.D.PASTE SHEET'!F2062)</f>
        <v/>
      </c>
      <c s="90" t="str">
        <f>IF('S.D.PASTE SHEET'!G2062="","",UPPER('S.D.PASTE SHEET'!G2062))</f>
        <v/>
      </c>
      <c s="90" t="str">
        <f>IF('S.D.PASTE SHEET'!H2062="","",UPPER('S.D.PASTE SHEET'!H2062))</f>
        <v/>
      </c>
      <c s="90" t="str">
        <f>IF('S.D.PASTE SHEET'!I2062="","",'S.D.PASTE SHEET'!I2062)</f>
        <v/>
      </c>
      <c s="91" t="str">
        <f>IF('S.D.PASTE SHEET'!J2062="","",'S.D.PASTE SHEET'!J2062)</f>
        <v/>
      </c>
      <c s="90" t="str">
        <f>IF('S.D.PASTE SHEET'!K2062="","",'S.D.PASTE SHEET'!K2062)</f>
        <v/>
      </c>
      <c s="90" t="str">
        <f>IF('S.D.PASTE SHEET'!L2062="","",'S.D.PASTE SHEET'!L2062)</f>
        <v/>
      </c>
      <c s="90" t="str">
        <f>IF('S.D.PASTE SHEET'!M2062="","",'S.D.PASTE SHEET'!M2062)</f>
        <v/>
      </c>
      <c s="90" t="str">
        <f>IF('S.D.PASTE SHEET'!N2062="","",'S.D.PASTE SHEET'!N2062)</f>
        <v/>
      </c>
      <c s="90" t="str">
        <f>IF('S.D.PASTE SHEET'!O2062="","",'S.D.PASTE SHEET'!O2062)</f>
        <v/>
      </c>
      <c s="90" t="str">
        <f>IF('S.D.PASTE SHEET'!P2062="","",'S.D.PASTE SHEET'!P2062)</f>
        <v/>
      </c>
      <c s="90" t="str">
        <f>IF('S.D.PASTE SHEET'!Q2062="","",'S.D.PASTE SHEET'!Q2062)</f>
        <v/>
      </c>
      <c s="90" t="str">
        <f>IF('S.D.PASTE SHEET'!R2062="","",'S.D.PASTE SHEET'!R2062)</f>
        <v/>
      </c>
      <c s="90" t="str">
        <f>IF('S.D.PASTE SHEET'!S2062="","",'S.D.PASTE SHEET'!S2062)</f>
        <v/>
      </c>
      <c s="90" t="str">
        <f>IF('S.D.PASTE SHEET'!T2062="","",'S.D.PASTE SHEET'!T2062)</f>
        <v/>
      </c>
      <c s="90" t="str">
        <f>IF('S.D.PASTE SHEET'!U2062="","",'S.D.PASTE SHEET'!U2062)</f>
        <v/>
      </c>
      <c s="90" t="str">
        <f>IF('S.D.PASTE SHEET'!V2062="","",'S.D.PASTE SHEET'!V2062)</f>
        <v/>
      </c>
      <c s="90" t="str">
        <f>IF('S.D.PASTE SHEET'!W2062="","",'S.D.PASTE SHEET'!W2062)</f>
        <v/>
      </c>
      <c s="90" t="str">
        <f>IF('S.D.PASTE SHEET'!X2062="","",'S.D.PASTE SHEET'!X2062)</f>
        <v/>
      </c>
      <c s="90" t="str">
        <f>IF('S.D.PASTE SHEET'!Y2062="","",'S.D.PASTE SHEET'!Y2062)</f>
        <v/>
      </c>
      <c s="90" t="str">
        <f>IF('S.D.PASTE SHEET'!Z2062="","",'S.D.PASTE SHEET'!Z2062)</f>
        <v/>
      </c>
      <c s="90" t="str">
        <f>IF('S.D.PASTE SHEET'!AA2062="","",'S.D.PASTE SHEET'!AA2062)</f>
        <v/>
      </c>
      <c s="90" t="str">
        <f>IF('S.D.PASTE SHEET'!AB2062="","",'S.D.PASTE SHEET'!AB2062)</f>
        <v/>
      </c>
      <c s="90" t="str">
        <f>IF('S.D.PASTE SHEET'!AC2062="","",'S.D.PASTE SHEET'!AC2062)</f>
        <v/>
      </c>
      <c s="90" t="str">
        <f>IF('S.D.PASTE SHEET'!AD2062="","",'S.D.PASTE SHEET'!AD2062)</f>
        <v/>
      </c>
      <c s="34"/>
      <c s="32" t="str">
        <f>IF(AK2062="","",IF(AK2062&gt;0,COUNT($AG$2:AG2062),""))</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62" s="32" t="str">
        <f>IF(BC2062="","",IF(BC2062&gt;0,COUNT($AY$2:AY2062),""))</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3" spans="1:66" ht="15.75" customHeight="1">
      <c r="A2063" s="90" t="str">
        <f>IF('S.D.PASTE SHEET'!A2063="","",'S.D.PASTE SHEET'!A2063)</f>
        <v/>
      </c>
      <c s="90" t="str">
        <f>IF('S.D.PASTE SHEET'!B2063="","",'S.D.PASTE SHEET'!B2063)</f>
        <v/>
      </c>
      <c s="90" t="str">
        <f>IF('S.D.PASTE SHEET'!C2063="","",'S.D.PASTE SHEET'!C2063)</f>
        <v/>
      </c>
      <c s="91" t="str">
        <f>IF('S.D.PASTE SHEET'!D2063="","",'S.D.PASTE SHEET'!D2063)</f>
        <v/>
      </c>
      <c s="90" t="str">
        <f>IF('S.D.PASTE SHEET'!E2063="","",UPPER('S.D.PASTE SHEET'!E2063))</f>
        <v/>
      </c>
      <c s="90" t="str">
        <f>IF('S.D.PASTE SHEET'!F2063="","",'S.D.PASTE SHEET'!F2063)</f>
        <v/>
      </c>
      <c s="90" t="str">
        <f>IF('S.D.PASTE SHEET'!G2063="","",UPPER('S.D.PASTE SHEET'!G2063))</f>
        <v/>
      </c>
      <c s="90" t="str">
        <f>IF('S.D.PASTE SHEET'!H2063="","",UPPER('S.D.PASTE SHEET'!H2063))</f>
        <v/>
      </c>
      <c s="90" t="str">
        <f>IF('S.D.PASTE SHEET'!I2063="","",'S.D.PASTE SHEET'!I2063)</f>
        <v/>
      </c>
      <c s="91" t="str">
        <f>IF('S.D.PASTE SHEET'!J2063="","",'S.D.PASTE SHEET'!J2063)</f>
        <v/>
      </c>
      <c s="90" t="str">
        <f>IF('S.D.PASTE SHEET'!K2063="","",'S.D.PASTE SHEET'!K2063)</f>
        <v/>
      </c>
      <c s="90" t="str">
        <f>IF('S.D.PASTE SHEET'!L2063="","",'S.D.PASTE SHEET'!L2063)</f>
        <v/>
      </c>
      <c s="90" t="str">
        <f>IF('S.D.PASTE SHEET'!M2063="","",'S.D.PASTE SHEET'!M2063)</f>
        <v/>
      </c>
      <c s="90" t="str">
        <f>IF('S.D.PASTE SHEET'!N2063="","",'S.D.PASTE SHEET'!N2063)</f>
        <v/>
      </c>
      <c s="90" t="str">
        <f>IF('S.D.PASTE SHEET'!O2063="","",'S.D.PASTE SHEET'!O2063)</f>
        <v/>
      </c>
      <c s="90" t="str">
        <f>IF('S.D.PASTE SHEET'!P2063="","",'S.D.PASTE SHEET'!P2063)</f>
        <v/>
      </c>
      <c s="90" t="str">
        <f>IF('S.D.PASTE SHEET'!Q2063="","",'S.D.PASTE SHEET'!Q2063)</f>
        <v/>
      </c>
      <c s="90" t="str">
        <f>IF('S.D.PASTE SHEET'!R2063="","",'S.D.PASTE SHEET'!R2063)</f>
        <v/>
      </c>
      <c s="90" t="str">
        <f>IF('S.D.PASTE SHEET'!S2063="","",'S.D.PASTE SHEET'!S2063)</f>
        <v/>
      </c>
      <c s="90" t="str">
        <f>IF('S.D.PASTE SHEET'!T2063="","",'S.D.PASTE SHEET'!T2063)</f>
        <v/>
      </c>
      <c s="90" t="str">
        <f>IF('S.D.PASTE SHEET'!U2063="","",'S.D.PASTE SHEET'!U2063)</f>
        <v/>
      </c>
      <c s="90" t="str">
        <f>IF('S.D.PASTE SHEET'!V2063="","",'S.D.PASTE SHEET'!V2063)</f>
        <v/>
      </c>
      <c s="90" t="str">
        <f>IF('S.D.PASTE SHEET'!W2063="","",'S.D.PASTE SHEET'!W2063)</f>
        <v/>
      </c>
      <c s="90" t="str">
        <f>IF('S.D.PASTE SHEET'!X2063="","",'S.D.PASTE SHEET'!X2063)</f>
        <v/>
      </c>
      <c s="90" t="str">
        <f>IF('S.D.PASTE SHEET'!Y2063="","",'S.D.PASTE SHEET'!Y2063)</f>
        <v/>
      </c>
      <c s="90" t="str">
        <f>IF('S.D.PASTE SHEET'!Z2063="","",'S.D.PASTE SHEET'!Z2063)</f>
        <v/>
      </c>
      <c s="90" t="str">
        <f>IF('S.D.PASTE SHEET'!AA2063="","",'S.D.PASTE SHEET'!AA2063)</f>
        <v/>
      </c>
      <c s="90" t="str">
        <f>IF('S.D.PASTE SHEET'!AB2063="","",'S.D.PASTE SHEET'!AB2063)</f>
        <v/>
      </c>
      <c s="90" t="str">
        <f>IF('S.D.PASTE SHEET'!AC2063="","",'S.D.PASTE SHEET'!AC2063)</f>
        <v/>
      </c>
      <c s="90" t="str">
        <f>IF('S.D.PASTE SHEET'!AD2063="","",'S.D.PASTE SHEET'!AD2063)</f>
        <v/>
      </c>
      <c s="34"/>
      <c s="32" t="str">
        <f>IF(AK2063="","",IF(AK2063&gt;0,COUNT($AG$2:AG2063),""))</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63" s="32" t="str">
        <f>IF(BC2063="","",IF(BC2063&gt;0,COUNT($AY$2:AY2063),""))</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4" spans="1:66" ht="15.75" customHeight="1">
      <c r="A2064" s="90" t="str">
        <f>IF('S.D.PASTE SHEET'!A2064="","",'S.D.PASTE SHEET'!A2064)</f>
        <v/>
      </c>
      <c s="90" t="str">
        <f>IF('S.D.PASTE SHEET'!B2064="","",'S.D.PASTE SHEET'!B2064)</f>
        <v/>
      </c>
      <c s="90" t="str">
        <f>IF('S.D.PASTE SHEET'!C2064="","",'S.D.PASTE SHEET'!C2064)</f>
        <v/>
      </c>
      <c s="91" t="str">
        <f>IF('S.D.PASTE SHEET'!D2064="","",'S.D.PASTE SHEET'!D2064)</f>
        <v/>
      </c>
      <c s="90" t="str">
        <f>IF('S.D.PASTE SHEET'!E2064="","",UPPER('S.D.PASTE SHEET'!E2064))</f>
        <v/>
      </c>
      <c s="90" t="str">
        <f>IF('S.D.PASTE SHEET'!F2064="","",'S.D.PASTE SHEET'!F2064)</f>
        <v/>
      </c>
      <c s="90" t="str">
        <f>IF('S.D.PASTE SHEET'!G2064="","",UPPER('S.D.PASTE SHEET'!G2064))</f>
        <v/>
      </c>
      <c s="90" t="str">
        <f>IF('S.D.PASTE SHEET'!H2064="","",UPPER('S.D.PASTE SHEET'!H2064))</f>
        <v/>
      </c>
      <c s="90" t="str">
        <f>IF('S.D.PASTE SHEET'!I2064="","",'S.D.PASTE SHEET'!I2064)</f>
        <v/>
      </c>
      <c s="91" t="str">
        <f>IF('S.D.PASTE SHEET'!J2064="","",'S.D.PASTE SHEET'!J2064)</f>
        <v/>
      </c>
      <c s="90" t="str">
        <f>IF('S.D.PASTE SHEET'!K2064="","",'S.D.PASTE SHEET'!K2064)</f>
        <v/>
      </c>
      <c s="90" t="str">
        <f>IF('S.D.PASTE SHEET'!L2064="","",'S.D.PASTE SHEET'!L2064)</f>
        <v/>
      </c>
      <c s="90" t="str">
        <f>IF('S.D.PASTE SHEET'!M2064="","",'S.D.PASTE SHEET'!M2064)</f>
        <v/>
      </c>
      <c s="90" t="str">
        <f>IF('S.D.PASTE SHEET'!N2064="","",'S.D.PASTE SHEET'!N2064)</f>
        <v/>
      </c>
      <c s="90" t="str">
        <f>IF('S.D.PASTE SHEET'!O2064="","",'S.D.PASTE SHEET'!O2064)</f>
        <v/>
      </c>
      <c s="90" t="str">
        <f>IF('S.D.PASTE SHEET'!P2064="","",'S.D.PASTE SHEET'!P2064)</f>
        <v/>
      </c>
      <c s="90" t="str">
        <f>IF('S.D.PASTE SHEET'!Q2064="","",'S.D.PASTE SHEET'!Q2064)</f>
        <v/>
      </c>
      <c s="90" t="str">
        <f>IF('S.D.PASTE SHEET'!R2064="","",'S.D.PASTE SHEET'!R2064)</f>
        <v/>
      </c>
      <c s="90" t="str">
        <f>IF('S.D.PASTE SHEET'!S2064="","",'S.D.PASTE SHEET'!S2064)</f>
        <v/>
      </c>
      <c s="90" t="str">
        <f>IF('S.D.PASTE SHEET'!T2064="","",'S.D.PASTE SHEET'!T2064)</f>
        <v/>
      </c>
      <c s="90" t="str">
        <f>IF('S.D.PASTE SHEET'!U2064="","",'S.D.PASTE SHEET'!U2064)</f>
        <v/>
      </c>
      <c s="90" t="str">
        <f>IF('S.D.PASTE SHEET'!V2064="","",'S.D.PASTE SHEET'!V2064)</f>
        <v/>
      </c>
      <c s="90" t="str">
        <f>IF('S.D.PASTE SHEET'!W2064="","",'S.D.PASTE SHEET'!W2064)</f>
        <v/>
      </c>
      <c s="90" t="str">
        <f>IF('S.D.PASTE SHEET'!X2064="","",'S.D.PASTE SHEET'!X2064)</f>
        <v/>
      </c>
      <c s="90" t="str">
        <f>IF('S.D.PASTE SHEET'!Y2064="","",'S.D.PASTE SHEET'!Y2064)</f>
        <v/>
      </c>
      <c s="90" t="str">
        <f>IF('S.D.PASTE SHEET'!Z2064="","",'S.D.PASTE SHEET'!Z2064)</f>
        <v/>
      </c>
      <c s="90" t="str">
        <f>IF('S.D.PASTE SHEET'!AA2064="","",'S.D.PASTE SHEET'!AA2064)</f>
        <v/>
      </c>
      <c s="90" t="str">
        <f>IF('S.D.PASTE SHEET'!AB2064="","",'S.D.PASTE SHEET'!AB2064)</f>
        <v/>
      </c>
      <c s="90" t="str">
        <f>IF('S.D.PASTE SHEET'!AC2064="","",'S.D.PASTE SHEET'!AC2064)</f>
        <v/>
      </c>
      <c s="90" t="str">
        <f>IF('S.D.PASTE SHEET'!AD2064="","",'S.D.PASTE SHEET'!AD2064)</f>
        <v/>
      </c>
      <c s="34"/>
      <c s="32" t="str">
        <f>IF(AK2064="","",IF(AK2064&gt;0,COUNT($AG$2:AG2064),""))</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 t="shared" si="289"/>
        <v/>
      </c>
      <c r="AX2064" s="32" t="str">
        <f>IF(BC2064="","",IF(BC2064&gt;0,COUNT($AY$2:AY2064),""))</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5" spans="1:66" ht="15.75" customHeight="1">
      <c r="A2065" s="90" t="str">
        <f>IF('S.D.PASTE SHEET'!A2065="","",'S.D.PASTE SHEET'!A2065)</f>
        <v/>
      </c>
      <c s="90" t="str">
        <f>IF('S.D.PASTE SHEET'!B2065="","",'S.D.PASTE SHEET'!B2065)</f>
        <v/>
      </c>
      <c s="90" t="str">
        <f>IF('S.D.PASTE SHEET'!C2065="","",'S.D.PASTE SHEET'!C2065)</f>
        <v/>
      </c>
      <c s="91" t="str">
        <f>IF('S.D.PASTE SHEET'!D2065="","",'S.D.PASTE SHEET'!D2065)</f>
        <v/>
      </c>
      <c s="90" t="str">
        <f>IF('S.D.PASTE SHEET'!E2065="","",UPPER('S.D.PASTE SHEET'!E2065))</f>
        <v/>
      </c>
      <c s="90" t="str">
        <f>IF('S.D.PASTE SHEET'!F2065="","",'S.D.PASTE SHEET'!F2065)</f>
        <v/>
      </c>
      <c s="90" t="str">
        <f>IF('S.D.PASTE SHEET'!G2065="","",UPPER('S.D.PASTE SHEET'!G2065))</f>
        <v/>
      </c>
      <c s="90" t="str">
        <f>IF('S.D.PASTE SHEET'!H2065="","",UPPER('S.D.PASTE SHEET'!H2065))</f>
        <v/>
      </c>
      <c s="90" t="str">
        <f>IF('S.D.PASTE SHEET'!I2065="","",'S.D.PASTE SHEET'!I2065)</f>
        <v/>
      </c>
      <c s="91" t="str">
        <f>IF('S.D.PASTE SHEET'!J2065="","",'S.D.PASTE SHEET'!J2065)</f>
        <v/>
      </c>
      <c s="90" t="str">
        <f>IF('S.D.PASTE SHEET'!K2065="","",'S.D.PASTE SHEET'!K2065)</f>
        <v/>
      </c>
      <c s="90" t="str">
        <f>IF('S.D.PASTE SHEET'!L2065="","",'S.D.PASTE SHEET'!L2065)</f>
        <v/>
      </c>
      <c s="90" t="str">
        <f>IF('S.D.PASTE SHEET'!M2065="","",'S.D.PASTE SHEET'!M2065)</f>
        <v/>
      </c>
      <c s="90" t="str">
        <f>IF('S.D.PASTE SHEET'!N2065="","",'S.D.PASTE SHEET'!N2065)</f>
        <v/>
      </c>
      <c s="90" t="str">
        <f>IF('S.D.PASTE SHEET'!O2065="","",'S.D.PASTE SHEET'!O2065)</f>
        <v/>
      </c>
      <c s="90" t="str">
        <f>IF('S.D.PASTE SHEET'!P2065="","",'S.D.PASTE SHEET'!P2065)</f>
        <v/>
      </c>
      <c s="90" t="str">
        <f>IF('S.D.PASTE SHEET'!Q2065="","",'S.D.PASTE SHEET'!Q2065)</f>
        <v/>
      </c>
      <c s="90" t="str">
        <f>IF('S.D.PASTE SHEET'!R2065="","",'S.D.PASTE SHEET'!R2065)</f>
        <v/>
      </c>
      <c s="90" t="str">
        <f>IF('S.D.PASTE SHEET'!S2065="","",'S.D.PASTE SHEET'!S2065)</f>
        <v/>
      </c>
      <c s="90" t="str">
        <f>IF('S.D.PASTE SHEET'!T2065="","",'S.D.PASTE SHEET'!T2065)</f>
        <v/>
      </c>
      <c s="90" t="str">
        <f>IF('S.D.PASTE SHEET'!U2065="","",'S.D.PASTE SHEET'!U2065)</f>
        <v/>
      </c>
      <c s="90" t="str">
        <f>IF('S.D.PASTE SHEET'!V2065="","",'S.D.PASTE SHEET'!V2065)</f>
        <v/>
      </c>
      <c s="90" t="str">
        <f>IF('S.D.PASTE SHEET'!W2065="","",'S.D.PASTE SHEET'!W2065)</f>
        <v/>
      </c>
      <c s="90" t="str">
        <f>IF('S.D.PASTE SHEET'!X2065="","",'S.D.PASTE SHEET'!X2065)</f>
        <v/>
      </c>
      <c s="90" t="str">
        <f>IF('S.D.PASTE SHEET'!Y2065="","",'S.D.PASTE SHEET'!Y2065)</f>
        <v/>
      </c>
      <c s="90" t="str">
        <f>IF('S.D.PASTE SHEET'!Z2065="","",'S.D.PASTE SHEET'!Z2065)</f>
        <v/>
      </c>
      <c s="90" t="str">
        <f>IF('S.D.PASTE SHEET'!AA2065="","",'S.D.PASTE SHEET'!AA2065)</f>
        <v/>
      </c>
      <c s="90" t="str">
        <f>IF('S.D.PASTE SHEET'!AB2065="","",'S.D.PASTE SHEET'!AB2065)</f>
        <v/>
      </c>
      <c s="90" t="str">
        <f>IF('S.D.PASTE SHEET'!AC2065="","",'S.D.PASTE SHEET'!AC2065)</f>
        <v/>
      </c>
      <c s="90" t="str">
        <f>IF('S.D.PASTE SHEET'!AD2065="","",'S.D.PASTE SHEET'!AD2065)</f>
        <v/>
      </c>
      <c s="34"/>
      <c s="32" t="str">
        <f>IF(AK2065="","",IF(AK2065&gt;0,COUNT($AG$2:AG2065),""))</f>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37" t="str">
        <f t="shared" si="289"/>
        <v/>
      </c>
      <c s="10" t="str">
        <f t="shared" si="289"/>
        <v/>
      </c>
      <c s="10" t="str">
        <f t="shared" si="289"/>
        <v/>
      </c>
      <c s="10" t="str">
        <f t="shared" si="289"/>
        <v/>
      </c>
      <c s="10" t="str">
        <f t="shared" si="289"/>
        <v/>
      </c>
      <c s="10" t="str">
        <f t="shared" si="289"/>
        <v/>
      </c>
      <c s="10" t="str">
        <f>IF(AND($AJ$1=5,$A2065=5),P2065,"")</f>
        <v/>
      </c>
      <c r="AX2065" s="32" t="str">
        <f>IF(BC2065="","",IF(BC2065&gt;0,COUNT($AY$2:AY2065),""))</f>
        <v/>
      </c>
      <c s="10" t="str">
        <f t="shared" si="290"/>
        <v/>
      </c>
      <c s="10" t="str">
        <f t="shared" si="291"/>
        <v/>
      </c>
      <c s="10" t="str">
        <f t="shared" si="291"/>
        <v/>
      </c>
      <c s="39" t="str">
        <f t="shared" si="291"/>
        <v/>
      </c>
      <c s="10" t="str">
        <f t="shared" si="291"/>
        <v/>
      </c>
      <c s="10" t="str">
        <f t="shared" si="291"/>
        <v/>
      </c>
      <c s="10" t="str">
        <f t="shared" si="291"/>
        <v/>
      </c>
      <c s="10" t="str">
        <f t="shared" si="291"/>
        <v/>
      </c>
      <c s="10" t="str">
        <f t="shared" si="291"/>
        <v/>
      </c>
      <c s="39" t="str">
        <f t="shared" si="291"/>
        <v/>
      </c>
      <c s="10" t="str">
        <f t="shared" si="291"/>
        <v/>
      </c>
      <c s="10" t="str">
        <f t="shared" si="291"/>
        <v/>
      </c>
      <c s="10" t="str">
        <f t="shared" si="291"/>
        <v/>
      </c>
      <c s="10" t="str">
        <f t="shared" si="291"/>
        <v/>
      </c>
      <c s="10" t="str">
        <f t="shared" si="291"/>
        <v/>
      </c>
      <c s="10" t="str">
        <f t="shared" si="291"/>
        <v/>
      </c>
    </row>
    <row r="2066" spans="1:66" ht="15.75" customHeight="1">
      <c r="A2066" s="90" t="str">
        <f>IF('S.D.PASTE SHEET'!A2066="","",'S.D.PASTE SHEET'!A2066)</f>
        <v/>
      </c>
      <c s="90" t="str">
        <f>IF('S.D.PASTE SHEET'!B2066="","",'S.D.PASTE SHEET'!B2066)</f>
        <v/>
      </c>
      <c s="90" t="str">
        <f>IF('S.D.PASTE SHEET'!C2066="","",'S.D.PASTE SHEET'!C2066)</f>
        <v/>
      </c>
      <c s="91" t="str">
        <f>IF('S.D.PASTE SHEET'!D2066="","",'S.D.PASTE SHEET'!D2066)</f>
        <v/>
      </c>
      <c s="90" t="str">
        <f>IF('S.D.PASTE SHEET'!E2066="","",UPPER('S.D.PASTE SHEET'!E2066))</f>
        <v/>
      </c>
      <c s="90" t="str">
        <f>IF('S.D.PASTE SHEET'!F2066="","",'S.D.PASTE SHEET'!F2066)</f>
        <v/>
      </c>
      <c s="90" t="str">
        <f>IF('S.D.PASTE SHEET'!G2066="","",UPPER('S.D.PASTE SHEET'!G2066))</f>
        <v/>
      </c>
      <c s="90" t="str">
        <f>IF('S.D.PASTE SHEET'!H2066="","",UPPER('S.D.PASTE SHEET'!H2066))</f>
        <v/>
      </c>
      <c s="90" t="str">
        <f>IF('S.D.PASTE SHEET'!I2066="","",'S.D.PASTE SHEET'!I2066)</f>
        <v/>
      </c>
      <c s="91" t="str">
        <f>IF('S.D.PASTE SHEET'!J2066="","",'S.D.PASTE SHEET'!J2066)</f>
        <v/>
      </c>
      <c s="90" t="str">
        <f>IF('S.D.PASTE SHEET'!K2066="","",'S.D.PASTE SHEET'!K2066)</f>
        <v/>
      </c>
      <c s="90" t="str">
        <f>IF('S.D.PASTE SHEET'!L2066="","",'S.D.PASTE SHEET'!L2066)</f>
        <v/>
      </c>
      <c s="90" t="str">
        <f>IF('S.D.PASTE SHEET'!M2066="","",'S.D.PASTE SHEET'!M2066)</f>
        <v/>
      </c>
      <c s="90" t="str">
        <f>IF('S.D.PASTE SHEET'!N2066="","",'S.D.PASTE SHEET'!N2066)</f>
        <v/>
      </c>
      <c s="90" t="str">
        <f>IF('S.D.PASTE SHEET'!O2066="","",'S.D.PASTE SHEET'!O2066)</f>
        <v/>
      </c>
      <c s="90" t="str">
        <f>IF('S.D.PASTE SHEET'!P2066="","",'S.D.PASTE SHEET'!P2066)</f>
        <v/>
      </c>
      <c s="90" t="str">
        <f>IF('S.D.PASTE SHEET'!Q2066="","",'S.D.PASTE SHEET'!Q2066)</f>
        <v/>
      </c>
      <c s="90" t="str">
        <f>IF('S.D.PASTE SHEET'!R2066="","",'S.D.PASTE SHEET'!R2066)</f>
        <v/>
      </c>
      <c s="90" t="str">
        <f>IF('S.D.PASTE SHEET'!S2066="","",'S.D.PASTE SHEET'!S2066)</f>
        <v/>
      </c>
      <c s="90" t="str">
        <f>IF('S.D.PASTE SHEET'!T2066="","",'S.D.PASTE SHEET'!T2066)</f>
        <v/>
      </c>
      <c s="90" t="str">
        <f>IF('S.D.PASTE SHEET'!U2066="","",'S.D.PASTE SHEET'!U2066)</f>
        <v/>
      </c>
      <c s="90" t="str">
        <f>IF('S.D.PASTE SHEET'!V2066="","",'S.D.PASTE SHEET'!V2066)</f>
        <v/>
      </c>
      <c s="90" t="str">
        <f>IF('S.D.PASTE SHEET'!W2066="","",'S.D.PASTE SHEET'!W2066)</f>
        <v/>
      </c>
      <c s="90" t="str">
        <f>IF('S.D.PASTE SHEET'!X2066="","",'S.D.PASTE SHEET'!X2066)</f>
        <v/>
      </c>
      <c s="90" t="str">
        <f>IF('S.D.PASTE SHEET'!Y2066="","",'S.D.PASTE SHEET'!Y2066)</f>
        <v/>
      </c>
      <c s="90" t="str">
        <f>IF('S.D.PASTE SHEET'!Z2066="","",'S.D.PASTE SHEET'!Z2066)</f>
        <v/>
      </c>
      <c s="90" t="str">
        <f>IF('S.D.PASTE SHEET'!AA2066="","",'S.D.PASTE SHEET'!AA2066)</f>
        <v/>
      </c>
      <c s="90" t="str">
        <f>IF('S.D.PASTE SHEET'!AB2066="","",'S.D.PASTE SHEET'!AB2066)</f>
        <v/>
      </c>
      <c s="90" t="str">
        <f>IF('S.D.PASTE SHEET'!AC2066="","",'S.D.PASTE SHEET'!AC2066)</f>
        <v/>
      </c>
      <c s="90" t="str">
        <f>IF('S.D.PASTE SHEET'!AD2066="","",'S.D.PASTE SHEET'!AD2066)</f>
        <v/>
      </c>
      <c s="34"/>
      <c s="32" t="str">
        <f>IF(AK2066="","",IF(AK2066&gt;0,COUNT($AG$2:AG2066),""))</f>
        <v/>
      </c>
      <c s="10" t="str">
        <f t="shared" si="292" ref="AG2066:AV2081">IF(AND($AJ$1=5,$A2066=5),A2066,"")</f>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66" s="32" t="str">
        <f>IF(BC2066="","",IF(BC2066&gt;0,COUNT($AY$2:AY2066),""))</f>
        <v/>
      </c>
      <c s="10" t="str">
        <f t="shared" si="290"/>
        <v/>
      </c>
      <c s="10" t="str">
        <f t="shared" si="293" ref="AZ2066:BN2081">IF(AND($BB$1=5,$A2066=5,$BC$1=$B2066),B2066,"")</f>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67" spans="1:66" ht="15.75" customHeight="1">
      <c r="A2067" s="90" t="str">
        <f>IF('S.D.PASTE SHEET'!A2067="","",'S.D.PASTE SHEET'!A2067)</f>
        <v/>
      </c>
      <c s="90" t="str">
        <f>IF('S.D.PASTE SHEET'!B2067="","",'S.D.PASTE SHEET'!B2067)</f>
        <v/>
      </c>
      <c s="90" t="str">
        <f>IF('S.D.PASTE SHEET'!C2067="","",'S.D.PASTE SHEET'!C2067)</f>
        <v/>
      </c>
      <c s="91" t="str">
        <f>IF('S.D.PASTE SHEET'!D2067="","",'S.D.PASTE SHEET'!D2067)</f>
        <v/>
      </c>
      <c s="90" t="str">
        <f>IF('S.D.PASTE SHEET'!E2067="","",UPPER('S.D.PASTE SHEET'!E2067))</f>
        <v/>
      </c>
      <c s="90" t="str">
        <f>IF('S.D.PASTE SHEET'!F2067="","",'S.D.PASTE SHEET'!F2067)</f>
        <v/>
      </c>
      <c s="90" t="str">
        <f>IF('S.D.PASTE SHEET'!G2067="","",UPPER('S.D.PASTE SHEET'!G2067))</f>
        <v/>
      </c>
      <c s="90" t="str">
        <f>IF('S.D.PASTE SHEET'!H2067="","",UPPER('S.D.PASTE SHEET'!H2067))</f>
        <v/>
      </c>
      <c s="90" t="str">
        <f>IF('S.D.PASTE SHEET'!I2067="","",'S.D.PASTE SHEET'!I2067)</f>
        <v/>
      </c>
      <c s="91" t="str">
        <f>IF('S.D.PASTE SHEET'!J2067="","",'S.D.PASTE SHEET'!J2067)</f>
        <v/>
      </c>
      <c s="90" t="str">
        <f>IF('S.D.PASTE SHEET'!K2067="","",'S.D.PASTE SHEET'!K2067)</f>
        <v/>
      </c>
      <c s="90" t="str">
        <f>IF('S.D.PASTE SHEET'!L2067="","",'S.D.PASTE SHEET'!L2067)</f>
        <v/>
      </c>
      <c s="90" t="str">
        <f>IF('S.D.PASTE SHEET'!M2067="","",'S.D.PASTE SHEET'!M2067)</f>
        <v/>
      </c>
      <c s="90" t="str">
        <f>IF('S.D.PASTE SHEET'!N2067="","",'S.D.PASTE SHEET'!N2067)</f>
        <v/>
      </c>
      <c s="90" t="str">
        <f>IF('S.D.PASTE SHEET'!O2067="","",'S.D.PASTE SHEET'!O2067)</f>
        <v/>
      </c>
      <c s="90" t="str">
        <f>IF('S.D.PASTE SHEET'!P2067="","",'S.D.PASTE SHEET'!P2067)</f>
        <v/>
      </c>
      <c s="90" t="str">
        <f>IF('S.D.PASTE SHEET'!Q2067="","",'S.D.PASTE SHEET'!Q2067)</f>
        <v/>
      </c>
      <c s="90" t="str">
        <f>IF('S.D.PASTE SHEET'!R2067="","",'S.D.PASTE SHEET'!R2067)</f>
        <v/>
      </c>
      <c s="90" t="str">
        <f>IF('S.D.PASTE SHEET'!S2067="","",'S.D.PASTE SHEET'!S2067)</f>
        <v/>
      </c>
      <c s="90" t="str">
        <f>IF('S.D.PASTE SHEET'!T2067="","",'S.D.PASTE SHEET'!T2067)</f>
        <v/>
      </c>
      <c s="90" t="str">
        <f>IF('S.D.PASTE SHEET'!U2067="","",'S.D.PASTE SHEET'!U2067)</f>
        <v/>
      </c>
      <c s="90" t="str">
        <f>IF('S.D.PASTE SHEET'!V2067="","",'S.D.PASTE SHEET'!V2067)</f>
        <v/>
      </c>
      <c s="90" t="str">
        <f>IF('S.D.PASTE SHEET'!W2067="","",'S.D.PASTE SHEET'!W2067)</f>
        <v/>
      </c>
      <c s="90" t="str">
        <f>IF('S.D.PASTE SHEET'!X2067="","",'S.D.PASTE SHEET'!X2067)</f>
        <v/>
      </c>
      <c s="90" t="str">
        <f>IF('S.D.PASTE SHEET'!Y2067="","",'S.D.PASTE SHEET'!Y2067)</f>
        <v/>
      </c>
      <c s="90" t="str">
        <f>IF('S.D.PASTE SHEET'!Z2067="","",'S.D.PASTE SHEET'!Z2067)</f>
        <v/>
      </c>
      <c s="90" t="str">
        <f>IF('S.D.PASTE SHEET'!AA2067="","",'S.D.PASTE SHEET'!AA2067)</f>
        <v/>
      </c>
      <c s="90" t="str">
        <f>IF('S.D.PASTE SHEET'!AB2067="","",'S.D.PASTE SHEET'!AB2067)</f>
        <v/>
      </c>
      <c s="90" t="str">
        <f>IF('S.D.PASTE SHEET'!AC2067="","",'S.D.PASTE SHEET'!AC2067)</f>
        <v/>
      </c>
      <c s="90" t="str">
        <f>IF('S.D.PASTE SHEET'!AD2067="","",'S.D.PASTE SHEET'!AD2067)</f>
        <v/>
      </c>
      <c s="34"/>
      <c s="32" t="str">
        <f>IF(AK2067="","",IF(AK2067&gt;0,COUNT($AG$2:AG2067),""))</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67" s="32" t="str">
        <f>IF(BC2067="","",IF(BC2067&gt;0,COUNT($AY$2:AY2067),""))</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68" spans="1:66" ht="15.75" customHeight="1">
      <c r="A2068" s="90" t="str">
        <f>IF('S.D.PASTE SHEET'!A2068="","",'S.D.PASTE SHEET'!A2068)</f>
        <v/>
      </c>
      <c s="90" t="str">
        <f>IF('S.D.PASTE SHEET'!B2068="","",'S.D.PASTE SHEET'!B2068)</f>
        <v/>
      </c>
      <c s="90" t="str">
        <f>IF('S.D.PASTE SHEET'!C2068="","",'S.D.PASTE SHEET'!C2068)</f>
        <v/>
      </c>
      <c s="91" t="str">
        <f>IF('S.D.PASTE SHEET'!D2068="","",'S.D.PASTE SHEET'!D2068)</f>
        <v/>
      </c>
      <c s="90" t="str">
        <f>IF('S.D.PASTE SHEET'!E2068="","",UPPER('S.D.PASTE SHEET'!E2068))</f>
        <v/>
      </c>
      <c s="90" t="str">
        <f>IF('S.D.PASTE SHEET'!F2068="","",'S.D.PASTE SHEET'!F2068)</f>
        <v/>
      </c>
      <c s="90" t="str">
        <f>IF('S.D.PASTE SHEET'!G2068="","",UPPER('S.D.PASTE SHEET'!G2068))</f>
        <v/>
      </c>
      <c s="90" t="str">
        <f>IF('S.D.PASTE SHEET'!H2068="","",UPPER('S.D.PASTE SHEET'!H2068))</f>
        <v/>
      </c>
      <c s="90" t="str">
        <f>IF('S.D.PASTE SHEET'!I2068="","",'S.D.PASTE SHEET'!I2068)</f>
        <v/>
      </c>
      <c s="91" t="str">
        <f>IF('S.D.PASTE SHEET'!J2068="","",'S.D.PASTE SHEET'!J2068)</f>
        <v/>
      </c>
      <c s="90" t="str">
        <f>IF('S.D.PASTE SHEET'!K2068="","",'S.D.PASTE SHEET'!K2068)</f>
        <v/>
      </c>
      <c s="90" t="str">
        <f>IF('S.D.PASTE SHEET'!L2068="","",'S.D.PASTE SHEET'!L2068)</f>
        <v/>
      </c>
      <c s="90" t="str">
        <f>IF('S.D.PASTE SHEET'!M2068="","",'S.D.PASTE SHEET'!M2068)</f>
        <v/>
      </c>
      <c s="90" t="str">
        <f>IF('S.D.PASTE SHEET'!N2068="","",'S.D.PASTE SHEET'!N2068)</f>
        <v/>
      </c>
      <c s="90" t="str">
        <f>IF('S.D.PASTE SHEET'!O2068="","",'S.D.PASTE SHEET'!O2068)</f>
        <v/>
      </c>
      <c s="90" t="str">
        <f>IF('S.D.PASTE SHEET'!P2068="","",'S.D.PASTE SHEET'!P2068)</f>
        <v/>
      </c>
      <c s="90" t="str">
        <f>IF('S.D.PASTE SHEET'!Q2068="","",'S.D.PASTE SHEET'!Q2068)</f>
        <v/>
      </c>
      <c s="90" t="str">
        <f>IF('S.D.PASTE SHEET'!R2068="","",'S.D.PASTE SHEET'!R2068)</f>
        <v/>
      </c>
      <c s="90" t="str">
        <f>IF('S.D.PASTE SHEET'!S2068="","",'S.D.PASTE SHEET'!S2068)</f>
        <v/>
      </c>
      <c s="90" t="str">
        <f>IF('S.D.PASTE SHEET'!T2068="","",'S.D.PASTE SHEET'!T2068)</f>
        <v/>
      </c>
      <c s="90" t="str">
        <f>IF('S.D.PASTE SHEET'!U2068="","",'S.D.PASTE SHEET'!U2068)</f>
        <v/>
      </c>
      <c s="90" t="str">
        <f>IF('S.D.PASTE SHEET'!V2068="","",'S.D.PASTE SHEET'!V2068)</f>
        <v/>
      </c>
      <c s="90" t="str">
        <f>IF('S.D.PASTE SHEET'!W2068="","",'S.D.PASTE SHEET'!W2068)</f>
        <v/>
      </c>
      <c s="90" t="str">
        <f>IF('S.D.PASTE SHEET'!X2068="","",'S.D.PASTE SHEET'!X2068)</f>
        <v/>
      </c>
      <c s="90" t="str">
        <f>IF('S.D.PASTE SHEET'!Y2068="","",'S.D.PASTE SHEET'!Y2068)</f>
        <v/>
      </c>
      <c s="90" t="str">
        <f>IF('S.D.PASTE SHEET'!Z2068="","",'S.D.PASTE SHEET'!Z2068)</f>
        <v/>
      </c>
      <c s="90" t="str">
        <f>IF('S.D.PASTE SHEET'!AA2068="","",'S.D.PASTE SHEET'!AA2068)</f>
        <v/>
      </c>
      <c s="90" t="str">
        <f>IF('S.D.PASTE SHEET'!AB2068="","",'S.D.PASTE SHEET'!AB2068)</f>
        <v/>
      </c>
      <c s="90" t="str">
        <f>IF('S.D.PASTE SHEET'!AC2068="","",'S.D.PASTE SHEET'!AC2068)</f>
        <v/>
      </c>
      <c s="90" t="str">
        <f>IF('S.D.PASTE SHEET'!AD2068="","",'S.D.PASTE SHEET'!AD2068)</f>
        <v/>
      </c>
      <c s="34"/>
      <c s="32" t="str">
        <f>IF(AK2068="","",IF(AK2068&gt;0,COUNT($AG$2:AG2068),""))</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68" s="32" t="str">
        <f>IF(BC2068="","",IF(BC2068&gt;0,COUNT($AY$2:AY2068),""))</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69" spans="1:66" ht="15.75" customHeight="1">
      <c r="A2069" s="90" t="str">
        <f>IF('S.D.PASTE SHEET'!A2069="","",'S.D.PASTE SHEET'!A2069)</f>
        <v/>
      </c>
      <c s="90" t="str">
        <f>IF('S.D.PASTE SHEET'!B2069="","",'S.D.PASTE SHEET'!B2069)</f>
        <v/>
      </c>
      <c s="90" t="str">
        <f>IF('S.D.PASTE SHEET'!C2069="","",'S.D.PASTE SHEET'!C2069)</f>
        <v/>
      </c>
      <c s="91" t="str">
        <f>IF('S.D.PASTE SHEET'!D2069="","",'S.D.PASTE SHEET'!D2069)</f>
        <v/>
      </c>
      <c s="90" t="str">
        <f>IF('S.D.PASTE SHEET'!E2069="","",UPPER('S.D.PASTE SHEET'!E2069))</f>
        <v/>
      </c>
      <c s="90" t="str">
        <f>IF('S.D.PASTE SHEET'!F2069="","",'S.D.PASTE SHEET'!F2069)</f>
        <v/>
      </c>
      <c s="90" t="str">
        <f>IF('S.D.PASTE SHEET'!G2069="","",UPPER('S.D.PASTE SHEET'!G2069))</f>
        <v/>
      </c>
      <c s="90" t="str">
        <f>IF('S.D.PASTE SHEET'!H2069="","",UPPER('S.D.PASTE SHEET'!H2069))</f>
        <v/>
      </c>
      <c s="90" t="str">
        <f>IF('S.D.PASTE SHEET'!I2069="","",'S.D.PASTE SHEET'!I2069)</f>
        <v/>
      </c>
      <c s="91" t="str">
        <f>IF('S.D.PASTE SHEET'!J2069="","",'S.D.PASTE SHEET'!J2069)</f>
        <v/>
      </c>
      <c s="90" t="str">
        <f>IF('S.D.PASTE SHEET'!K2069="","",'S.D.PASTE SHEET'!K2069)</f>
        <v/>
      </c>
      <c s="90" t="str">
        <f>IF('S.D.PASTE SHEET'!L2069="","",'S.D.PASTE SHEET'!L2069)</f>
        <v/>
      </c>
      <c s="90" t="str">
        <f>IF('S.D.PASTE SHEET'!M2069="","",'S.D.PASTE SHEET'!M2069)</f>
        <v/>
      </c>
      <c s="90" t="str">
        <f>IF('S.D.PASTE SHEET'!N2069="","",'S.D.PASTE SHEET'!N2069)</f>
        <v/>
      </c>
      <c s="90" t="str">
        <f>IF('S.D.PASTE SHEET'!O2069="","",'S.D.PASTE SHEET'!O2069)</f>
        <v/>
      </c>
      <c s="90" t="str">
        <f>IF('S.D.PASTE SHEET'!P2069="","",'S.D.PASTE SHEET'!P2069)</f>
        <v/>
      </c>
      <c s="90" t="str">
        <f>IF('S.D.PASTE SHEET'!Q2069="","",'S.D.PASTE SHEET'!Q2069)</f>
        <v/>
      </c>
      <c s="90" t="str">
        <f>IF('S.D.PASTE SHEET'!R2069="","",'S.D.PASTE SHEET'!R2069)</f>
        <v/>
      </c>
      <c s="90" t="str">
        <f>IF('S.D.PASTE SHEET'!S2069="","",'S.D.PASTE SHEET'!S2069)</f>
        <v/>
      </c>
      <c s="90" t="str">
        <f>IF('S.D.PASTE SHEET'!T2069="","",'S.D.PASTE SHEET'!T2069)</f>
        <v/>
      </c>
      <c s="90" t="str">
        <f>IF('S.D.PASTE SHEET'!U2069="","",'S.D.PASTE SHEET'!U2069)</f>
        <v/>
      </c>
      <c s="90" t="str">
        <f>IF('S.D.PASTE SHEET'!V2069="","",'S.D.PASTE SHEET'!V2069)</f>
        <v/>
      </c>
      <c s="90" t="str">
        <f>IF('S.D.PASTE SHEET'!W2069="","",'S.D.PASTE SHEET'!W2069)</f>
        <v/>
      </c>
      <c s="90" t="str">
        <f>IF('S.D.PASTE SHEET'!X2069="","",'S.D.PASTE SHEET'!X2069)</f>
        <v/>
      </c>
      <c s="90" t="str">
        <f>IF('S.D.PASTE SHEET'!Y2069="","",'S.D.PASTE SHEET'!Y2069)</f>
        <v/>
      </c>
      <c s="90" t="str">
        <f>IF('S.D.PASTE SHEET'!Z2069="","",'S.D.PASTE SHEET'!Z2069)</f>
        <v/>
      </c>
      <c s="90" t="str">
        <f>IF('S.D.PASTE SHEET'!AA2069="","",'S.D.PASTE SHEET'!AA2069)</f>
        <v/>
      </c>
      <c s="90" t="str">
        <f>IF('S.D.PASTE SHEET'!AB2069="","",'S.D.PASTE SHEET'!AB2069)</f>
        <v/>
      </c>
      <c s="90" t="str">
        <f>IF('S.D.PASTE SHEET'!AC2069="","",'S.D.PASTE SHEET'!AC2069)</f>
        <v/>
      </c>
      <c s="90" t="str">
        <f>IF('S.D.PASTE SHEET'!AD2069="","",'S.D.PASTE SHEET'!AD2069)</f>
        <v/>
      </c>
      <c s="34"/>
      <c s="32" t="str">
        <f>IF(AK2069="","",IF(AK2069&gt;0,COUNT($AG$2:AG2069),""))</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69" s="32" t="str">
        <f>IF(BC2069="","",IF(BC2069&gt;0,COUNT($AY$2:AY2069),""))</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0" spans="1:66" ht="15.75" customHeight="1">
      <c r="A2070" s="90" t="str">
        <f>IF('S.D.PASTE SHEET'!A2070="","",'S.D.PASTE SHEET'!A2070)</f>
        <v/>
      </c>
      <c s="90" t="str">
        <f>IF('S.D.PASTE SHEET'!B2070="","",'S.D.PASTE SHEET'!B2070)</f>
        <v/>
      </c>
      <c s="90" t="str">
        <f>IF('S.D.PASTE SHEET'!C2070="","",'S.D.PASTE SHEET'!C2070)</f>
        <v/>
      </c>
      <c s="91" t="str">
        <f>IF('S.D.PASTE SHEET'!D2070="","",'S.D.PASTE SHEET'!D2070)</f>
        <v/>
      </c>
      <c s="90" t="str">
        <f>IF('S.D.PASTE SHEET'!E2070="","",UPPER('S.D.PASTE SHEET'!E2070))</f>
        <v/>
      </c>
      <c s="90" t="str">
        <f>IF('S.D.PASTE SHEET'!F2070="","",'S.D.PASTE SHEET'!F2070)</f>
        <v/>
      </c>
      <c s="90" t="str">
        <f>IF('S.D.PASTE SHEET'!G2070="","",UPPER('S.D.PASTE SHEET'!G2070))</f>
        <v/>
      </c>
      <c s="90" t="str">
        <f>IF('S.D.PASTE SHEET'!H2070="","",UPPER('S.D.PASTE SHEET'!H2070))</f>
        <v/>
      </c>
      <c s="90" t="str">
        <f>IF('S.D.PASTE SHEET'!I2070="","",'S.D.PASTE SHEET'!I2070)</f>
        <v/>
      </c>
      <c s="91" t="str">
        <f>IF('S.D.PASTE SHEET'!J2070="","",'S.D.PASTE SHEET'!J2070)</f>
        <v/>
      </c>
      <c s="90" t="str">
        <f>IF('S.D.PASTE SHEET'!K2070="","",'S.D.PASTE SHEET'!K2070)</f>
        <v/>
      </c>
      <c s="90" t="str">
        <f>IF('S.D.PASTE SHEET'!L2070="","",'S.D.PASTE SHEET'!L2070)</f>
        <v/>
      </c>
      <c s="90" t="str">
        <f>IF('S.D.PASTE SHEET'!M2070="","",'S.D.PASTE SHEET'!M2070)</f>
        <v/>
      </c>
      <c s="90" t="str">
        <f>IF('S.D.PASTE SHEET'!N2070="","",'S.D.PASTE SHEET'!N2070)</f>
        <v/>
      </c>
      <c s="90" t="str">
        <f>IF('S.D.PASTE SHEET'!O2070="","",'S.D.PASTE SHEET'!O2070)</f>
        <v/>
      </c>
      <c s="90" t="str">
        <f>IF('S.D.PASTE SHEET'!P2070="","",'S.D.PASTE SHEET'!P2070)</f>
        <v/>
      </c>
      <c s="90" t="str">
        <f>IF('S.D.PASTE SHEET'!Q2070="","",'S.D.PASTE SHEET'!Q2070)</f>
        <v/>
      </c>
      <c s="90" t="str">
        <f>IF('S.D.PASTE SHEET'!R2070="","",'S.D.PASTE SHEET'!R2070)</f>
        <v/>
      </c>
      <c s="90" t="str">
        <f>IF('S.D.PASTE SHEET'!S2070="","",'S.D.PASTE SHEET'!S2070)</f>
        <v/>
      </c>
      <c s="90" t="str">
        <f>IF('S.D.PASTE SHEET'!T2070="","",'S.D.PASTE SHEET'!T2070)</f>
        <v/>
      </c>
      <c s="90" t="str">
        <f>IF('S.D.PASTE SHEET'!U2070="","",'S.D.PASTE SHEET'!U2070)</f>
        <v/>
      </c>
      <c s="90" t="str">
        <f>IF('S.D.PASTE SHEET'!V2070="","",'S.D.PASTE SHEET'!V2070)</f>
        <v/>
      </c>
      <c s="90" t="str">
        <f>IF('S.D.PASTE SHEET'!W2070="","",'S.D.PASTE SHEET'!W2070)</f>
        <v/>
      </c>
      <c s="90" t="str">
        <f>IF('S.D.PASTE SHEET'!X2070="","",'S.D.PASTE SHEET'!X2070)</f>
        <v/>
      </c>
      <c s="90" t="str">
        <f>IF('S.D.PASTE SHEET'!Y2070="","",'S.D.PASTE SHEET'!Y2070)</f>
        <v/>
      </c>
      <c s="90" t="str">
        <f>IF('S.D.PASTE SHEET'!Z2070="","",'S.D.PASTE SHEET'!Z2070)</f>
        <v/>
      </c>
      <c s="90" t="str">
        <f>IF('S.D.PASTE SHEET'!AA2070="","",'S.D.PASTE SHEET'!AA2070)</f>
        <v/>
      </c>
      <c s="90" t="str">
        <f>IF('S.D.PASTE SHEET'!AB2070="","",'S.D.PASTE SHEET'!AB2070)</f>
        <v/>
      </c>
      <c s="90" t="str">
        <f>IF('S.D.PASTE SHEET'!AC2070="","",'S.D.PASTE SHEET'!AC2070)</f>
        <v/>
      </c>
      <c s="90" t="str">
        <f>IF('S.D.PASTE SHEET'!AD2070="","",'S.D.PASTE SHEET'!AD2070)</f>
        <v/>
      </c>
      <c s="34"/>
      <c s="32" t="str">
        <f>IF(AK2070="","",IF(AK2070&gt;0,COUNT($AG$2:AG2070),""))</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0" s="32" t="str">
        <f>IF(BC2070="","",IF(BC2070&gt;0,COUNT($AY$2:AY2070),""))</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1" spans="1:66" ht="15.75" customHeight="1">
      <c r="A2071" s="90" t="str">
        <f>IF('S.D.PASTE SHEET'!A2071="","",'S.D.PASTE SHEET'!A2071)</f>
        <v/>
      </c>
      <c s="90" t="str">
        <f>IF('S.D.PASTE SHEET'!B2071="","",'S.D.PASTE SHEET'!B2071)</f>
        <v/>
      </c>
      <c s="90" t="str">
        <f>IF('S.D.PASTE SHEET'!C2071="","",'S.D.PASTE SHEET'!C2071)</f>
        <v/>
      </c>
      <c s="91" t="str">
        <f>IF('S.D.PASTE SHEET'!D2071="","",'S.D.PASTE SHEET'!D2071)</f>
        <v/>
      </c>
      <c s="90" t="str">
        <f>IF('S.D.PASTE SHEET'!E2071="","",UPPER('S.D.PASTE SHEET'!E2071))</f>
        <v/>
      </c>
      <c s="90" t="str">
        <f>IF('S.D.PASTE SHEET'!F2071="","",'S.D.PASTE SHEET'!F2071)</f>
        <v/>
      </c>
      <c s="90" t="str">
        <f>IF('S.D.PASTE SHEET'!G2071="","",UPPER('S.D.PASTE SHEET'!G2071))</f>
        <v/>
      </c>
      <c s="90" t="str">
        <f>IF('S.D.PASTE SHEET'!H2071="","",UPPER('S.D.PASTE SHEET'!H2071))</f>
        <v/>
      </c>
      <c s="90" t="str">
        <f>IF('S.D.PASTE SHEET'!I2071="","",'S.D.PASTE SHEET'!I2071)</f>
        <v/>
      </c>
      <c s="91" t="str">
        <f>IF('S.D.PASTE SHEET'!J2071="","",'S.D.PASTE SHEET'!J2071)</f>
        <v/>
      </c>
      <c s="90" t="str">
        <f>IF('S.D.PASTE SHEET'!K2071="","",'S.D.PASTE SHEET'!K2071)</f>
        <v/>
      </c>
      <c s="90" t="str">
        <f>IF('S.D.PASTE SHEET'!L2071="","",'S.D.PASTE SHEET'!L2071)</f>
        <v/>
      </c>
      <c s="90" t="str">
        <f>IF('S.D.PASTE SHEET'!M2071="","",'S.D.PASTE SHEET'!M2071)</f>
        <v/>
      </c>
      <c s="90" t="str">
        <f>IF('S.D.PASTE SHEET'!N2071="","",'S.D.PASTE SHEET'!N2071)</f>
        <v/>
      </c>
      <c s="90" t="str">
        <f>IF('S.D.PASTE SHEET'!O2071="","",'S.D.PASTE SHEET'!O2071)</f>
        <v/>
      </c>
      <c s="90" t="str">
        <f>IF('S.D.PASTE SHEET'!P2071="","",'S.D.PASTE SHEET'!P2071)</f>
        <v/>
      </c>
      <c s="90" t="str">
        <f>IF('S.D.PASTE SHEET'!Q2071="","",'S.D.PASTE SHEET'!Q2071)</f>
        <v/>
      </c>
      <c s="90" t="str">
        <f>IF('S.D.PASTE SHEET'!R2071="","",'S.D.PASTE SHEET'!R2071)</f>
        <v/>
      </c>
      <c s="90" t="str">
        <f>IF('S.D.PASTE SHEET'!S2071="","",'S.D.PASTE SHEET'!S2071)</f>
        <v/>
      </c>
      <c s="90" t="str">
        <f>IF('S.D.PASTE SHEET'!T2071="","",'S.D.PASTE SHEET'!T2071)</f>
        <v/>
      </c>
      <c s="90" t="str">
        <f>IF('S.D.PASTE SHEET'!U2071="","",'S.D.PASTE SHEET'!U2071)</f>
        <v/>
      </c>
      <c s="90" t="str">
        <f>IF('S.D.PASTE SHEET'!V2071="","",'S.D.PASTE SHEET'!V2071)</f>
        <v/>
      </c>
      <c s="90" t="str">
        <f>IF('S.D.PASTE SHEET'!W2071="","",'S.D.PASTE SHEET'!W2071)</f>
        <v/>
      </c>
      <c s="90" t="str">
        <f>IF('S.D.PASTE SHEET'!X2071="","",'S.D.PASTE SHEET'!X2071)</f>
        <v/>
      </c>
      <c s="90" t="str">
        <f>IF('S.D.PASTE SHEET'!Y2071="","",'S.D.PASTE SHEET'!Y2071)</f>
        <v/>
      </c>
      <c s="90" t="str">
        <f>IF('S.D.PASTE SHEET'!Z2071="","",'S.D.PASTE SHEET'!Z2071)</f>
        <v/>
      </c>
      <c s="90" t="str">
        <f>IF('S.D.PASTE SHEET'!AA2071="","",'S.D.PASTE SHEET'!AA2071)</f>
        <v/>
      </c>
      <c s="90" t="str">
        <f>IF('S.D.PASTE SHEET'!AB2071="","",'S.D.PASTE SHEET'!AB2071)</f>
        <v/>
      </c>
      <c s="90" t="str">
        <f>IF('S.D.PASTE SHEET'!AC2071="","",'S.D.PASTE SHEET'!AC2071)</f>
        <v/>
      </c>
      <c s="90" t="str">
        <f>IF('S.D.PASTE SHEET'!AD2071="","",'S.D.PASTE SHEET'!AD2071)</f>
        <v/>
      </c>
      <c s="34"/>
      <c s="32" t="str">
        <f>IF(AK2071="","",IF(AK2071&gt;0,COUNT($AG$2:AG2071),""))</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1" s="32" t="str">
        <f>IF(BC2071="","",IF(BC2071&gt;0,COUNT($AY$2:AY2071),""))</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2" spans="1:66" ht="15.75" customHeight="1">
      <c r="A2072" s="90" t="str">
        <f>IF('S.D.PASTE SHEET'!A2072="","",'S.D.PASTE SHEET'!A2072)</f>
        <v/>
      </c>
      <c s="90" t="str">
        <f>IF('S.D.PASTE SHEET'!B2072="","",'S.D.PASTE SHEET'!B2072)</f>
        <v/>
      </c>
      <c s="90" t="str">
        <f>IF('S.D.PASTE SHEET'!C2072="","",'S.D.PASTE SHEET'!C2072)</f>
        <v/>
      </c>
      <c s="91" t="str">
        <f>IF('S.D.PASTE SHEET'!D2072="","",'S.D.PASTE SHEET'!D2072)</f>
        <v/>
      </c>
      <c s="90" t="str">
        <f>IF('S.D.PASTE SHEET'!E2072="","",UPPER('S.D.PASTE SHEET'!E2072))</f>
        <v/>
      </c>
      <c s="90" t="str">
        <f>IF('S.D.PASTE SHEET'!F2072="","",'S.D.PASTE SHEET'!F2072)</f>
        <v/>
      </c>
      <c s="90" t="str">
        <f>IF('S.D.PASTE SHEET'!G2072="","",UPPER('S.D.PASTE SHEET'!G2072))</f>
        <v/>
      </c>
      <c s="90" t="str">
        <f>IF('S.D.PASTE SHEET'!H2072="","",UPPER('S.D.PASTE SHEET'!H2072))</f>
        <v/>
      </c>
      <c s="90" t="str">
        <f>IF('S.D.PASTE SHEET'!I2072="","",'S.D.PASTE SHEET'!I2072)</f>
        <v/>
      </c>
      <c s="91" t="str">
        <f>IF('S.D.PASTE SHEET'!J2072="","",'S.D.PASTE SHEET'!J2072)</f>
        <v/>
      </c>
      <c s="90" t="str">
        <f>IF('S.D.PASTE SHEET'!K2072="","",'S.D.PASTE SHEET'!K2072)</f>
        <v/>
      </c>
      <c s="90" t="str">
        <f>IF('S.D.PASTE SHEET'!L2072="","",'S.D.PASTE SHEET'!L2072)</f>
        <v/>
      </c>
      <c s="90" t="str">
        <f>IF('S.D.PASTE SHEET'!M2072="","",'S.D.PASTE SHEET'!M2072)</f>
        <v/>
      </c>
      <c s="90" t="str">
        <f>IF('S.D.PASTE SHEET'!N2072="","",'S.D.PASTE SHEET'!N2072)</f>
        <v/>
      </c>
      <c s="90" t="str">
        <f>IF('S.D.PASTE SHEET'!O2072="","",'S.D.PASTE SHEET'!O2072)</f>
        <v/>
      </c>
      <c s="90" t="str">
        <f>IF('S.D.PASTE SHEET'!P2072="","",'S.D.PASTE SHEET'!P2072)</f>
        <v/>
      </c>
      <c s="90" t="str">
        <f>IF('S.D.PASTE SHEET'!Q2072="","",'S.D.PASTE SHEET'!Q2072)</f>
        <v/>
      </c>
      <c s="90" t="str">
        <f>IF('S.D.PASTE SHEET'!R2072="","",'S.D.PASTE SHEET'!R2072)</f>
        <v/>
      </c>
      <c s="90" t="str">
        <f>IF('S.D.PASTE SHEET'!S2072="","",'S.D.PASTE SHEET'!S2072)</f>
        <v/>
      </c>
      <c s="90" t="str">
        <f>IF('S.D.PASTE SHEET'!T2072="","",'S.D.PASTE SHEET'!T2072)</f>
        <v/>
      </c>
      <c s="90" t="str">
        <f>IF('S.D.PASTE SHEET'!U2072="","",'S.D.PASTE SHEET'!U2072)</f>
        <v/>
      </c>
      <c s="90" t="str">
        <f>IF('S.D.PASTE SHEET'!V2072="","",'S.D.PASTE SHEET'!V2072)</f>
        <v/>
      </c>
      <c s="90" t="str">
        <f>IF('S.D.PASTE SHEET'!W2072="","",'S.D.PASTE SHEET'!W2072)</f>
        <v/>
      </c>
      <c s="90" t="str">
        <f>IF('S.D.PASTE SHEET'!X2072="","",'S.D.PASTE SHEET'!X2072)</f>
        <v/>
      </c>
      <c s="90" t="str">
        <f>IF('S.D.PASTE SHEET'!Y2072="","",'S.D.PASTE SHEET'!Y2072)</f>
        <v/>
      </c>
      <c s="90" t="str">
        <f>IF('S.D.PASTE SHEET'!Z2072="","",'S.D.PASTE SHEET'!Z2072)</f>
        <v/>
      </c>
      <c s="90" t="str">
        <f>IF('S.D.PASTE SHEET'!AA2072="","",'S.D.PASTE SHEET'!AA2072)</f>
        <v/>
      </c>
      <c s="90" t="str">
        <f>IF('S.D.PASTE SHEET'!AB2072="","",'S.D.PASTE SHEET'!AB2072)</f>
        <v/>
      </c>
      <c s="90" t="str">
        <f>IF('S.D.PASTE SHEET'!AC2072="","",'S.D.PASTE SHEET'!AC2072)</f>
        <v/>
      </c>
      <c s="90" t="str">
        <f>IF('S.D.PASTE SHEET'!AD2072="","",'S.D.PASTE SHEET'!AD2072)</f>
        <v/>
      </c>
      <c s="34"/>
      <c s="32" t="str">
        <f>IF(AK2072="","",IF(AK2072&gt;0,COUNT($AG$2:AG2072),""))</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2" s="32" t="str">
        <f>IF(BC2072="","",IF(BC2072&gt;0,COUNT($AY$2:AY2072),""))</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3" spans="1:66" ht="15.75" customHeight="1">
      <c r="A2073" s="90" t="str">
        <f>IF('S.D.PASTE SHEET'!A2073="","",'S.D.PASTE SHEET'!A2073)</f>
        <v/>
      </c>
      <c s="90" t="str">
        <f>IF('S.D.PASTE SHEET'!B2073="","",'S.D.PASTE SHEET'!B2073)</f>
        <v/>
      </c>
      <c s="90" t="str">
        <f>IF('S.D.PASTE SHEET'!C2073="","",'S.D.PASTE SHEET'!C2073)</f>
        <v/>
      </c>
      <c s="91" t="str">
        <f>IF('S.D.PASTE SHEET'!D2073="","",'S.D.PASTE SHEET'!D2073)</f>
        <v/>
      </c>
      <c s="90" t="str">
        <f>IF('S.D.PASTE SHEET'!E2073="","",UPPER('S.D.PASTE SHEET'!E2073))</f>
        <v/>
      </c>
      <c s="90" t="str">
        <f>IF('S.D.PASTE SHEET'!F2073="","",'S.D.PASTE SHEET'!F2073)</f>
        <v/>
      </c>
      <c s="90" t="str">
        <f>IF('S.D.PASTE SHEET'!G2073="","",UPPER('S.D.PASTE SHEET'!G2073))</f>
        <v/>
      </c>
      <c s="90" t="str">
        <f>IF('S.D.PASTE SHEET'!H2073="","",UPPER('S.D.PASTE SHEET'!H2073))</f>
        <v/>
      </c>
      <c s="90" t="str">
        <f>IF('S.D.PASTE SHEET'!I2073="","",'S.D.PASTE SHEET'!I2073)</f>
        <v/>
      </c>
      <c s="91" t="str">
        <f>IF('S.D.PASTE SHEET'!J2073="","",'S.D.PASTE SHEET'!J2073)</f>
        <v/>
      </c>
      <c s="90" t="str">
        <f>IF('S.D.PASTE SHEET'!K2073="","",'S.D.PASTE SHEET'!K2073)</f>
        <v/>
      </c>
      <c s="90" t="str">
        <f>IF('S.D.PASTE SHEET'!L2073="","",'S.D.PASTE SHEET'!L2073)</f>
        <v/>
      </c>
      <c s="90" t="str">
        <f>IF('S.D.PASTE SHEET'!M2073="","",'S.D.PASTE SHEET'!M2073)</f>
        <v/>
      </c>
      <c s="90" t="str">
        <f>IF('S.D.PASTE SHEET'!N2073="","",'S.D.PASTE SHEET'!N2073)</f>
        <v/>
      </c>
      <c s="90" t="str">
        <f>IF('S.D.PASTE SHEET'!O2073="","",'S.D.PASTE SHEET'!O2073)</f>
        <v/>
      </c>
      <c s="90" t="str">
        <f>IF('S.D.PASTE SHEET'!P2073="","",'S.D.PASTE SHEET'!P2073)</f>
        <v/>
      </c>
      <c s="90" t="str">
        <f>IF('S.D.PASTE SHEET'!Q2073="","",'S.D.PASTE SHEET'!Q2073)</f>
        <v/>
      </c>
      <c s="90" t="str">
        <f>IF('S.D.PASTE SHEET'!R2073="","",'S.D.PASTE SHEET'!R2073)</f>
        <v/>
      </c>
      <c s="90" t="str">
        <f>IF('S.D.PASTE SHEET'!S2073="","",'S.D.PASTE SHEET'!S2073)</f>
        <v/>
      </c>
      <c s="90" t="str">
        <f>IF('S.D.PASTE SHEET'!T2073="","",'S.D.PASTE SHEET'!T2073)</f>
        <v/>
      </c>
      <c s="90" t="str">
        <f>IF('S.D.PASTE SHEET'!U2073="","",'S.D.PASTE SHEET'!U2073)</f>
        <v/>
      </c>
      <c s="90" t="str">
        <f>IF('S.D.PASTE SHEET'!V2073="","",'S.D.PASTE SHEET'!V2073)</f>
        <v/>
      </c>
      <c s="90" t="str">
        <f>IF('S.D.PASTE SHEET'!W2073="","",'S.D.PASTE SHEET'!W2073)</f>
        <v/>
      </c>
      <c s="90" t="str">
        <f>IF('S.D.PASTE SHEET'!X2073="","",'S.D.PASTE SHEET'!X2073)</f>
        <v/>
      </c>
      <c s="90" t="str">
        <f>IF('S.D.PASTE SHEET'!Y2073="","",'S.D.PASTE SHEET'!Y2073)</f>
        <v/>
      </c>
      <c s="90" t="str">
        <f>IF('S.D.PASTE SHEET'!Z2073="","",'S.D.PASTE SHEET'!Z2073)</f>
        <v/>
      </c>
      <c s="90" t="str">
        <f>IF('S.D.PASTE SHEET'!AA2073="","",'S.D.PASTE SHEET'!AA2073)</f>
        <v/>
      </c>
      <c s="90" t="str">
        <f>IF('S.D.PASTE SHEET'!AB2073="","",'S.D.PASTE SHEET'!AB2073)</f>
        <v/>
      </c>
      <c s="90" t="str">
        <f>IF('S.D.PASTE SHEET'!AC2073="","",'S.D.PASTE SHEET'!AC2073)</f>
        <v/>
      </c>
      <c s="90" t="str">
        <f>IF('S.D.PASTE SHEET'!AD2073="","",'S.D.PASTE SHEET'!AD2073)</f>
        <v/>
      </c>
      <c s="34"/>
      <c s="32" t="str">
        <f>IF(AK2073="","",IF(AK2073&gt;0,COUNT($AG$2:AG2073),""))</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3" s="32" t="str">
        <f>IF(BC2073="","",IF(BC2073&gt;0,COUNT($AY$2:AY2073),""))</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4" spans="1:66" ht="15.75" customHeight="1">
      <c r="A2074" s="90" t="str">
        <f>IF('S.D.PASTE SHEET'!A2074="","",'S.D.PASTE SHEET'!A2074)</f>
        <v/>
      </c>
      <c s="90" t="str">
        <f>IF('S.D.PASTE SHEET'!B2074="","",'S.D.PASTE SHEET'!B2074)</f>
        <v/>
      </c>
      <c s="90" t="str">
        <f>IF('S.D.PASTE SHEET'!C2074="","",'S.D.PASTE SHEET'!C2074)</f>
        <v/>
      </c>
      <c s="91" t="str">
        <f>IF('S.D.PASTE SHEET'!D2074="","",'S.D.PASTE SHEET'!D2074)</f>
        <v/>
      </c>
      <c s="90" t="str">
        <f>IF('S.D.PASTE SHEET'!E2074="","",UPPER('S.D.PASTE SHEET'!E2074))</f>
        <v/>
      </c>
      <c s="90" t="str">
        <f>IF('S.D.PASTE SHEET'!F2074="","",'S.D.PASTE SHEET'!F2074)</f>
        <v/>
      </c>
      <c s="90" t="str">
        <f>IF('S.D.PASTE SHEET'!G2074="","",UPPER('S.D.PASTE SHEET'!G2074))</f>
        <v/>
      </c>
      <c s="90" t="str">
        <f>IF('S.D.PASTE SHEET'!H2074="","",UPPER('S.D.PASTE SHEET'!H2074))</f>
        <v/>
      </c>
      <c s="90" t="str">
        <f>IF('S.D.PASTE SHEET'!I2074="","",'S.D.PASTE SHEET'!I2074)</f>
        <v/>
      </c>
      <c s="91" t="str">
        <f>IF('S.D.PASTE SHEET'!J2074="","",'S.D.PASTE SHEET'!J2074)</f>
        <v/>
      </c>
      <c s="90" t="str">
        <f>IF('S.D.PASTE SHEET'!K2074="","",'S.D.PASTE SHEET'!K2074)</f>
        <v/>
      </c>
      <c s="90" t="str">
        <f>IF('S.D.PASTE SHEET'!L2074="","",'S.D.PASTE SHEET'!L2074)</f>
        <v/>
      </c>
      <c s="90" t="str">
        <f>IF('S.D.PASTE SHEET'!M2074="","",'S.D.PASTE SHEET'!M2074)</f>
        <v/>
      </c>
      <c s="90" t="str">
        <f>IF('S.D.PASTE SHEET'!N2074="","",'S.D.PASTE SHEET'!N2074)</f>
        <v/>
      </c>
      <c s="90" t="str">
        <f>IF('S.D.PASTE SHEET'!O2074="","",'S.D.PASTE SHEET'!O2074)</f>
        <v/>
      </c>
      <c s="90" t="str">
        <f>IF('S.D.PASTE SHEET'!P2074="","",'S.D.PASTE SHEET'!P2074)</f>
        <v/>
      </c>
      <c s="90" t="str">
        <f>IF('S.D.PASTE SHEET'!Q2074="","",'S.D.PASTE SHEET'!Q2074)</f>
        <v/>
      </c>
      <c s="90" t="str">
        <f>IF('S.D.PASTE SHEET'!R2074="","",'S.D.PASTE SHEET'!R2074)</f>
        <v/>
      </c>
      <c s="90" t="str">
        <f>IF('S.D.PASTE SHEET'!S2074="","",'S.D.PASTE SHEET'!S2074)</f>
        <v/>
      </c>
      <c s="90" t="str">
        <f>IF('S.D.PASTE SHEET'!T2074="","",'S.D.PASTE SHEET'!T2074)</f>
        <v/>
      </c>
      <c s="90" t="str">
        <f>IF('S.D.PASTE SHEET'!U2074="","",'S.D.PASTE SHEET'!U2074)</f>
        <v/>
      </c>
      <c s="90" t="str">
        <f>IF('S.D.PASTE SHEET'!V2074="","",'S.D.PASTE SHEET'!V2074)</f>
        <v/>
      </c>
      <c s="90" t="str">
        <f>IF('S.D.PASTE SHEET'!W2074="","",'S.D.PASTE SHEET'!W2074)</f>
        <v/>
      </c>
      <c s="90" t="str">
        <f>IF('S.D.PASTE SHEET'!X2074="","",'S.D.PASTE SHEET'!X2074)</f>
        <v/>
      </c>
      <c s="90" t="str">
        <f>IF('S.D.PASTE SHEET'!Y2074="","",'S.D.PASTE SHEET'!Y2074)</f>
        <v/>
      </c>
      <c s="90" t="str">
        <f>IF('S.D.PASTE SHEET'!Z2074="","",'S.D.PASTE SHEET'!Z2074)</f>
        <v/>
      </c>
      <c s="90" t="str">
        <f>IF('S.D.PASTE SHEET'!AA2074="","",'S.D.PASTE SHEET'!AA2074)</f>
        <v/>
      </c>
      <c s="90" t="str">
        <f>IF('S.D.PASTE SHEET'!AB2074="","",'S.D.PASTE SHEET'!AB2074)</f>
        <v/>
      </c>
      <c s="90" t="str">
        <f>IF('S.D.PASTE SHEET'!AC2074="","",'S.D.PASTE SHEET'!AC2074)</f>
        <v/>
      </c>
      <c s="90" t="str">
        <f>IF('S.D.PASTE SHEET'!AD2074="","",'S.D.PASTE SHEET'!AD2074)</f>
        <v/>
      </c>
      <c s="34"/>
      <c s="32" t="str">
        <f>IF(AK2074="","",IF(AK2074&gt;0,COUNT($AG$2:AG2074),""))</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4" s="32" t="str">
        <f>IF(BC2074="","",IF(BC2074&gt;0,COUNT($AY$2:AY2074),""))</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5" spans="1:66" ht="15.75" customHeight="1">
      <c r="A2075" s="90" t="str">
        <f>IF('S.D.PASTE SHEET'!A2075="","",'S.D.PASTE SHEET'!A2075)</f>
        <v/>
      </c>
      <c s="90" t="str">
        <f>IF('S.D.PASTE SHEET'!B2075="","",'S.D.PASTE SHEET'!B2075)</f>
        <v/>
      </c>
      <c s="90" t="str">
        <f>IF('S.D.PASTE SHEET'!C2075="","",'S.D.PASTE SHEET'!C2075)</f>
        <v/>
      </c>
      <c s="91" t="str">
        <f>IF('S.D.PASTE SHEET'!D2075="","",'S.D.PASTE SHEET'!D2075)</f>
        <v/>
      </c>
      <c s="90" t="str">
        <f>IF('S.D.PASTE SHEET'!E2075="","",UPPER('S.D.PASTE SHEET'!E2075))</f>
        <v/>
      </c>
      <c s="90" t="str">
        <f>IF('S.D.PASTE SHEET'!F2075="","",'S.D.PASTE SHEET'!F2075)</f>
        <v/>
      </c>
      <c s="90" t="str">
        <f>IF('S.D.PASTE SHEET'!G2075="","",UPPER('S.D.PASTE SHEET'!G2075))</f>
        <v/>
      </c>
      <c s="90" t="str">
        <f>IF('S.D.PASTE SHEET'!H2075="","",UPPER('S.D.PASTE SHEET'!H2075))</f>
        <v/>
      </c>
      <c s="90" t="str">
        <f>IF('S.D.PASTE SHEET'!I2075="","",'S.D.PASTE SHEET'!I2075)</f>
        <v/>
      </c>
      <c s="91" t="str">
        <f>IF('S.D.PASTE SHEET'!J2075="","",'S.D.PASTE SHEET'!J2075)</f>
        <v/>
      </c>
      <c s="90" t="str">
        <f>IF('S.D.PASTE SHEET'!K2075="","",'S.D.PASTE SHEET'!K2075)</f>
        <v/>
      </c>
      <c s="90" t="str">
        <f>IF('S.D.PASTE SHEET'!L2075="","",'S.D.PASTE SHEET'!L2075)</f>
        <v/>
      </c>
      <c s="90" t="str">
        <f>IF('S.D.PASTE SHEET'!M2075="","",'S.D.PASTE SHEET'!M2075)</f>
        <v/>
      </c>
      <c s="90" t="str">
        <f>IF('S.D.PASTE SHEET'!N2075="","",'S.D.PASTE SHEET'!N2075)</f>
        <v/>
      </c>
      <c s="90" t="str">
        <f>IF('S.D.PASTE SHEET'!O2075="","",'S.D.PASTE SHEET'!O2075)</f>
        <v/>
      </c>
      <c s="90" t="str">
        <f>IF('S.D.PASTE SHEET'!P2075="","",'S.D.PASTE SHEET'!P2075)</f>
        <v/>
      </c>
      <c s="90" t="str">
        <f>IF('S.D.PASTE SHEET'!Q2075="","",'S.D.PASTE SHEET'!Q2075)</f>
        <v/>
      </c>
      <c s="90" t="str">
        <f>IF('S.D.PASTE SHEET'!R2075="","",'S.D.PASTE SHEET'!R2075)</f>
        <v/>
      </c>
      <c s="90" t="str">
        <f>IF('S.D.PASTE SHEET'!S2075="","",'S.D.PASTE SHEET'!S2075)</f>
        <v/>
      </c>
      <c s="90" t="str">
        <f>IF('S.D.PASTE SHEET'!T2075="","",'S.D.PASTE SHEET'!T2075)</f>
        <v/>
      </c>
      <c s="90" t="str">
        <f>IF('S.D.PASTE SHEET'!U2075="","",'S.D.PASTE SHEET'!U2075)</f>
        <v/>
      </c>
      <c s="90" t="str">
        <f>IF('S.D.PASTE SHEET'!V2075="","",'S.D.PASTE SHEET'!V2075)</f>
        <v/>
      </c>
      <c s="90" t="str">
        <f>IF('S.D.PASTE SHEET'!W2075="","",'S.D.PASTE SHEET'!W2075)</f>
        <v/>
      </c>
      <c s="90" t="str">
        <f>IF('S.D.PASTE SHEET'!X2075="","",'S.D.PASTE SHEET'!X2075)</f>
        <v/>
      </c>
      <c s="90" t="str">
        <f>IF('S.D.PASTE SHEET'!Y2075="","",'S.D.PASTE SHEET'!Y2075)</f>
        <v/>
      </c>
      <c s="90" t="str">
        <f>IF('S.D.PASTE SHEET'!Z2075="","",'S.D.PASTE SHEET'!Z2075)</f>
        <v/>
      </c>
      <c s="90" t="str">
        <f>IF('S.D.PASTE SHEET'!AA2075="","",'S.D.PASTE SHEET'!AA2075)</f>
        <v/>
      </c>
      <c s="90" t="str">
        <f>IF('S.D.PASTE SHEET'!AB2075="","",'S.D.PASTE SHEET'!AB2075)</f>
        <v/>
      </c>
      <c s="90" t="str">
        <f>IF('S.D.PASTE SHEET'!AC2075="","",'S.D.PASTE SHEET'!AC2075)</f>
        <v/>
      </c>
      <c s="90" t="str">
        <f>IF('S.D.PASTE SHEET'!AD2075="","",'S.D.PASTE SHEET'!AD2075)</f>
        <v/>
      </c>
      <c s="34"/>
      <c s="32" t="str">
        <f>IF(AK2075="","",IF(AK2075&gt;0,COUNT($AG$2:AG2075),""))</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5" s="32" t="str">
        <f>IF(BC2075="","",IF(BC2075&gt;0,COUNT($AY$2:AY2075),""))</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6" spans="1:66" ht="15.75" customHeight="1">
      <c r="A2076" s="90" t="str">
        <f>IF('S.D.PASTE SHEET'!A2076="","",'S.D.PASTE SHEET'!A2076)</f>
        <v/>
      </c>
      <c s="90" t="str">
        <f>IF('S.D.PASTE SHEET'!B2076="","",'S.D.PASTE SHEET'!B2076)</f>
        <v/>
      </c>
      <c s="90" t="str">
        <f>IF('S.D.PASTE SHEET'!C2076="","",'S.D.PASTE SHEET'!C2076)</f>
        <v/>
      </c>
      <c s="91" t="str">
        <f>IF('S.D.PASTE SHEET'!D2076="","",'S.D.PASTE SHEET'!D2076)</f>
        <v/>
      </c>
      <c s="90" t="str">
        <f>IF('S.D.PASTE SHEET'!E2076="","",UPPER('S.D.PASTE SHEET'!E2076))</f>
        <v/>
      </c>
      <c s="90" t="str">
        <f>IF('S.D.PASTE SHEET'!F2076="","",'S.D.PASTE SHEET'!F2076)</f>
        <v/>
      </c>
      <c s="90" t="str">
        <f>IF('S.D.PASTE SHEET'!G2076="","",UPPER('S.D.PASTE SHEET'!G2076))</f>
        <v/>
      </c>
      <c s="90" t="str">
        <f>IF('S.D.PASTE SHEET'!H2076="","",UPPER('S.D.PASTE SHEET'!H2076))</f>
        <v/>
      </c>
      <c s="90" t="str">
        <f>IF('S.D.PASTE SHEET'!I2076="","",'S.D.PASTE SHEET'!I2076)</f>
        <v/>
      </c>
      <c s="91" t="str">
        <f>IF('S.D.PASTE SHEET'!J2076="","",'S.D.PASTE SHEET'!J2076)</f>
        <v/>
      </c>
      <c s="90" t="str">
        <f>IF('S.D.PASTE SHEET'!K2076="","",'S.D.PASTE SHEET'!K2076)</f>
        <v/>
      </c>
      <c s="90" t="str">
        <f>IF('S.D.PASTE SHEET'!L2076="","",'S.D.PASTE SHEET'!L2076)</f>
        <v/>
      </c>
      <c s="90" t="str">
        <f>IF('S.D.PASTE SHEET'!M2076="","",'S.D.PASTE SHEET'!M2076)</f>
        <v/>
      </c>
      <c s="90" t="str">
        <f>IF('S.D.PASTE SHEET'!N2076="","",'S.D.PASTE SHEET'!N2076)</f>
        <v/>
      </c>
      <c s="90" t="str">
        <f>IF('S.D.PASTE SHEET'!O2076="","",'S.D.PASTE SHEET'!O2076)</f>
        <v/>
      </c>
      <c s="90" t="str">
        <f>IF('S.D.PASTE SHEET'!P2076="","",'S.D.PASTE SHEET'!P2076)</f>
        <v/>
      </c>
      <c s="90" t="str">
        <f>IF('S.D.PASTE SHEET'!Q2076="","",'S.D.PASTE SHEET'!Q2076)</f>
        <v/>
      </c>
      <c s="90" t="str">
        <f>IF('S.D.PASTE SHEET'!R2076="","",'S.D.PASTE SHEET'!R2076)</f>
        <v/>
      </c>
      <c s="90" t="str">
        <f>IF('S.D.PASTE SHEET'!S2076="","",'S.D.PASTE SHEET'!S2076)</f>
        <v/>
      </c>
      <c s="90" t="str">
        <f>IF('S.D.PASTE SHEET'!T2076="","",'S.D.PASTE SHEET'!T2076)</f>
        <v/>
      </c>
      <c s="90" t="str">
        <f>IF('S.D.PASTE SHEET'!U2076="","",'S.D.PASTE SHEET'!U2076)</f>
        <v/>
      </c>
      <c s="90" t="str">
        <f>IF('S.D.PASTE SHEET'!V2076="","",'S.D.PASTE SHEET'!V2076)</f>
        <v/>
      </c>
      <c s="90" t="str">
        <f>IF('S.D.PASTE SHEET'!W2076="","",'S.D.PASTE SHEET'!W2076)</f>
        <v/>
      </c>
      <c s="90" t="str">
        <f>IF('S.D.PASTE SHEET'!X2076="","",'S.D.PASTE SHEET'!X2076)</f>
        <v/>
      </c>
      <c s="90" t="str">
        <f>IF('S.D.PASTE SHEET'!Y2076="","",'S.D.PASTE SHEET'!Y2076)</f>
        <v/>
      </c>
      <c s="90" t="str">
        <f>IF('S.D.PASTE SHEET'!Z2076="","",'S.D.PASTE SHEET'!Z2076)</f>
        <v/>
      </c>
      <c s="90" t="str">
        <f>IF('S.D.PASTE SHEET'!AA2076="","",'S.D.PASTE SHEET'!AA2076)</f>
        <v/>
      </c>
      <c s="90" t="str">
        <f>IF('S.D.PASTE SHEET'!AB2076="","",'S.D.PASTE SHEET'!AB2076)</f>
        <v/>
      </c>
      <c s="90" t="str">
        <f>IF('S.D.PASTE SHEET'!AC2076="","",'S.D.PASTE SHEET'!AC2076)</f>
        <v/>
      </c>
      <c s="90" t="str">
        <f>IF('S.D.PASTE SHEET'!AD2076="","",'S.D.PASTE SHEET'!AD2076)</f>
        <v/>
      </c>
      <c s="34"/>
      <c s="32" t="str">
        <f>IF(AK2076="","",IF(AK2076&gt;0,COUNT($AG$2:AG2076),""))</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6" s="32" t="str">
        <f>IF(BC2076="","",IF(BC2076&gt;0,COUNT($AY$2:AY2076),""))</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7" spans="1:66" ht="15.75" customHeight="1">
      <c r="A2077" s="90" t="str">
        <f>IF('S.D.PASTE SHEET'!A2077="","",'S.D.PASTE SHEET'!A2077)</f>
        <v/>
      </c>
      <c s="90" t="str">
        <f>IF('S.D.PASTE SHEET'!B2077="","",'S.D.PASTE SHEET'!B2077)</f>
        <v/>
      </c>
      <c s="90" t="str">
        <f>IF('S.D.PASTE SHEET'!C2077="","",'S.D.PASTE SHEET'!C2077)</f>
        <v/>
      </c>
      <c s="91" t="str">
        <f>IF('S.D.PASTE SHEET'!D2077="","",'S.D.PASTE SHEET'!D2077)</f>
        <v/>
      </c>
      <c s="90" t="str">
        <f>IF('S.D.PASTE SHEET'!E2077="","",UPPER('S.D.PASTE SHEET'!E2077))</f>
        <v/>
      </c>
      <c s="90" t="str">
        <f>IF('S.D.PASTE SHEET'!F2077="","",'S.D.PASTE SHEET'!F2077)</f>
        <v/>
      </c>
      <c s="90" t="str">
        <f>IF('S.D.PASTE SHEET'!G2077="","",UPPER('S.D.PASTE SHEET'!G2077))</f>
        <v/>
      </c>
      <c s="90" t="str">
        <f>IF('S.D.PASTE SHEET'!H2077="","",UPPER('S.D.PASTE SHEET'!H2077))</f>
        <v/>
      </c>
      <c s="90" t="str">
        <f>IF('S.D.PASTE SHEET'!I2077="","",'S.D.PASTE SHEET'!I2077)</f>
        <v/>
      </c>
      <c s="91" t="str">
        <f>IF('S.D.PASTE SHEET'!J2077="","",'S.D.PASTE SHEET'!J2077)</f>
        <v/>
      </c>
      <c s="90" t="str">
        <f>IF('S.D.PASTE SHEET'!K2077="","",'S.D.PASTE SHEET'!K2077)</f>
        <v/>
      </c>
      <c s="90" t="str">
        <f>IF('S.D.PASTE SHEET'!L2077="","",'S.D.PASTE SHEET'!L2077)</f>
        <v/>
      </c>
      <c s="90" t="str">
        <f>IF('S.D.PASTE SHEET'!M2077="","",'S.D.PASTE SHEET'!M2077)</f>
        <v/>
      </c>
      <c s="90" t="str">
        <f>IF('S.D.PASTE SHEET'!N2077="","",'S.D.PASTE SHEET'!N2077)</f>
        <v/>
      </c>
      <c s="90" t="str">
        <f>IF('S.D.PASTE SHEET'!O2077="","",'S.D.PASTE SHEET'!O2077)</f>
        <v/>
      </c>
      <c s="90" t="str">
        <f>IF('S.D.PASTE SHEET'!P2077="","",'S.D.PASTE SHEET'!P2077)</f>
        <v/>
      </c>
      <c s="90" t="str">
        <f>IF('S.D.PASTE SHEET'!Q2077="","",'S.D.PASTE SHEET'!Q2077)</f>
        <v/>
      </c>
      <c s="90" t="str">
        <f>IF('S.D.PASTE SHEET'!R2077="","",'S.D.PASTE SHEET'!R2077)</f>
        <v/>
      </c>
      <c s="90" t="str">
        <f>IF('S.D.PASTE SHEET'!S2077="","",'S.D.PASTE SHEET'!S2077)</f>
        <v/>
      </c>
      <c s="90" t="str">
        <f>IF('S.D.PASTE SHEET'!T2077="","",'S.D.PASTE SHEET'!T2077)</f>
        <v/>
      </c>
      <c s="90" t="str">
        <f>IF('S.D.PASTE SHEET'!U2077="","",'S.D.PASTE SHEET'!U2077)</f>
        <v/>
      </c>
      <c s="90" t="str">
        <f>IF('S.D.PASTE SHEET'!V2077="","",'S.D.PASTE SHEET'!V2077)</f>
        <v/>
      </c>
      <c s="90" t="str">
        <f>IF('S.D.PASTE SHEET'!W2077="","",'S.D.PASTE SHEET'!W2077)</f>
        <v/>
      </c>
      <c s="90" t="str">
        <f>IF('S.D.PASTE SHEET'!X2077="","",'S.D.PASTE SHEET'!X2077)</f>
        <v/>
      </c>
      <c s="90" t="str">
        <f>IF('S.D.PASTE SHEET'!Y2077="","",'S.D.PASTE SHEET'!Y2077)</f>
        <v/>
      </c>
      <c s="90" t="str">
        <f>IF('S.D.PASTE SHEET'!Z2077="","",'S.D.PASTE SHEET'!Z2077)</f>
        <v/>
      </c>
      <c s="90" t="str">
        <f>IF('S.D.PASTE SHEET'!AA2077="","",'S.D.PASTE SHEET'!AA2077)</f>
        <v/>
      </c>
      <c s="90" t="str">
        <f>IF('S.D.PASTE SHEET'!AB2077="","",'S.D.PASTE SHEET'!AB2077)</f>
        <v/>
      </c>
      <c s="90" t="str">
        <f>IF('S.D.PASTE SHEET'!AC2077="","",'S.D.PASTE SHEET'!AC2077)</f>
        <v/>
      </c>
      <c s="90" t="str">
        <f>IF('S.D.PASTE SHEET'!AD2077="","",'S.D.PASTE SHEET'!AD2077)</f>
        <v/>
      </c>
      <c s="34"/>
      <c s="32" t="str">
        <f>IF(AK2077="","",IF(AK2077&gt;0,COUNT($AG$2:AG2077),""))</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7" s="32" t="str">
        <f>IF(BC2077="","",IF(BC2077&gt;0,COUNT($AY$2:AY2077),""))</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8" spans="1:66" ht="15.75" customHeight="1">
      <c r="A2078" s="90" t="str">
        <f>IF('S.D.PASTE SHEET'!A2078="","",'S.D.PASTE SHEET'!A2078)</f>
        <v/>
      </c>
      <c s="90" t="str">
        <f>IF('S.D.PASTE SHEET'!B2078="","",'S.D.PASTE SHEET'!B2078)</f>
        <v/>
      </c>
      <c s="90" t="str">
        <f>IF('S.D.PASTE SHEET'!C2078="","",'S.D.PASTE SHEET'!C2078)</f>
        <v/>
      </c>
      <c s="91" t="str">
        <f>IF('S.D.PASTE SHEET'!D2078="","",'S.D.PASTE SHEET'!D2078)</f>
        <v/>
      </c>
      <c s="90" t="str">
        <f>IF('S.D.PASTE SHEET'!E2078="","",UPPER('S.D.PASTE SHEET'!E2078))</f>
        <v/>
      </c>
      <c s="90" t="str">
        <f>IF('S.D.PASTE SHEET'!F2078="","",'S.D.PASTE SHEET'!F2078)</f>
        <v/>
      </c>
      <c s="90" t="str">
        <f>IF('S.D.PASTE SHEET'!G2078="","",UPPER('S.D.PASTE SHEET'!G2078))</f>
        <v/>
      </c>
      <c s="90" t="str">
        <f>IF('S.D.PASTE SHEET'!H2078="","",UPPER('S.D.PASTE SHEET'!H2078))</f>
        <v/>
      </c>
      <c s="90" t="str">
        <f>IF('S.D.PASTE SHEET'!I2078="","",'S.D.PASTE SHEET'!I2078)</f>
        <v/>
      </c>
      <c s="91" t="str">
        <f>IF('S.D.PASTE SHEET'!J2078="","",'S.D.PASTE SHEET'!J2078)</f>
        <v/>
      </c>
      <c s="90" t="str">
        <f>IF('S.D.PASTE SHEET'!K2078="","",'S.D.PASTE SHEET'!K2078)</f>
        <v/>
      </c>
      <c s="90" t="str">
        <f>IF('S.D.PASTE SHEET'!L2078="","",'S.D.PASTE SHEET'!L2078)</f>
        <v/>
      </c>
      <c s="90" t="str">
        <f>IF('S.D.PASTE SHEET'!M2078="","",'S.D.PASTE SHEET'!M2078)</f>
        <v/>
      </c>
      <c s="90" t="str">
        <f>IF('S.D.PASTE SHEET'!N2078="","",'S.D.PASTE SHEET'!N2078)</f>
        <v/>
      </c>
      <c s="90" t="str">
        <f>IF('S.D.PASTE SHEET'!O2078="","",'S.D.PASTE SHEET'!O2078)</f>
        <v/>
      </c>
      <c s="90" t="str">
        <f>IF('S.D.PASTE SHEET'!P2078="","",'S.D.PASTE SHEET'!P2078)</f>
        <v/>
      </c>
      <c s="90" t="str">
        <f>IF('S.D.PASTE SHEET'!Q2078="","",'S.D.PASTE SHEET'!Q2078)</f>
        <v/>
      </c>
      <c s="90" t="str">
        <f>IF('S.D.PASTE SHEET'!R2078="","",'S.D.PASTE SHEET'!R2078)</f>
        <v/>
      </c>
      <c s="90" t="str">
        <f>IF('S.D.PASTE SHEET'!S2078="","",'S.D.PASTE SHEET'!S2078)</f>
        <v/>
      </c>
      <c s="90" t="str">
        <f>IF('S.D.PASTE SHEET'!T2078="","",'S.D.PASTE SHEET'!T2078)</f>
        <v/>
      </c>
      <c s="90" t="str">
        <f>IF('S.D.PASTE SHEET'!U2078="","",'S.D.PASTE SHEET'!U2078)</f>
        <v/>
      </c>
      <c s="90" t="str">
        <f>IF('S.D.PASTE SHEET'!V2078="","",'S.D.PASTE SHEET'!V2078)</f>
        <v/>
      </c>
      <c s="90" t="str">
        <f>IF('S.D.PASTE SHEET'!W2078="","",'S.D.PASTE SHEET'!W2078)</f>
        <v/>
      </c>
      <c s="90" t="str">
        <f>IF('S.D.PASTE SHEET'!X2078="","",'S.D.PASTE SHEET'!X2078)</f>
        <v/>
      </c>
      <c s="90" t="str">
        <f>IF('S.D.PASTE SHEET'!Y2078="","",'S.D.PASTE SHEET'!Y2078)</f>
        <v/>
      </c>
      <c s="90" t="str">
        <f>IF('S.D.PASTE SHEET'!Z2078="","",'S.D.PASTE SHEET'!Z2078)</f>
        <v/>
      </c>
      <c s="90" t="str">
        <f>IF('S.D.PASTE SHEET'!AA2078="","",'S.D.PASTE SHEET'!AA2078)</f>
        <v/>
      </c>
      <c s="90" t="str">
        <f>IF('S.D.PASTE SHEET'!AB2078="","",'S.D.PASTE SHEET'!AB2078)</f>
        <v/>
      </c>
      <c s="90" t="str">
        <f>IF('S.D.PASTE SHEET'!AC2078="","",'S.D.PASTE SHEET'!AC2078)</f>
        <v/>
      </c>
      <c s="90" t="str">
        <f>IF('S.D.PASTE SHEET'!AD2078="","",'S.D.PASTE SHEET'!AD2078)</f>
        <v/>
      </c>
      <c s="34"/>
      <c s="32" t="str">
        <f>IF(AK2078="","",IF(AK2078&gt;0,COUNT($AG$2:AG2078),""))</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8" s="32" t="str">
        <f>IF(BC2078="","",IF(BC2078&gt;0,COUNT($AY$2:AY2078),""))</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79" spans="1:66" ht="15.75" customHeight="1">
      <c r="A2079" s="90" t="str">
        <f>IF('S.D.PASTE SHEET'!A2079="","",'S.D.PASTE SHEET'!A2079)</f>
        <v/>
      </c>
      <c s="90" t="str">
        <f>IF('S.D.PASTE SHEET'!B2079="","",'S.D.PASTE SHEET'!B2079)</f>
        <v/>
      </c>
      <c s="90" t="str">
        <f>IF('S.D.PASTE SHEET'!C2079="","",'S.D.PASTE SHEET'!C2079)</f>
        <v/>
      </c>
      <c s="91" t="str">
        <f>IF('S.D.PASTE SHEET'!D2079="","",'S.D.PASTE SHEET'!D2079)</f>
        <v/>
      </c>
      <c s="90" t="str">
        <f>IF('S.D.PASTE SHEET'!E2079="","",UPPER('S.D.PASTE SHEET'!E2079))</f>
        <v/>
      </c>
      <c s="90" t="str">
        <f>IF('S.D.PASTE SHEET'!F2079="","",'S.D.PASTE SHEET'!F2079)</f>
        <v/>
      </c>
      <c s="90" t="str">
        <f>IF('S.D.PASTE SHEET'!G2079="","",UPPER('S.D.PASTE SHEET'!G2079))</f>
        <v/>
      </c>
      <c s="90" t="str">
        <f>IF('S.D.PASTE SHEET'!H2079="","",UPPER('S.D.PASTE SHEET'!H2079))</f>
        <v/>
      </c>
      <c s="90" t="str">
        <f>IF('S.D.PASTE SHEET'!I2079="","",'S.D.PASTE SHEET'!I2079)</f>
        <v/>
      </c>
      <c s="91" t="str">
        <f>IF('S.D.PASTE SHEET'!J2079="","",'S.D.PASTE SHEET'!J2079)</f>
        <v/>
      </c>
      <c s="90" t="str">
        <f>IF('S.D.PASTE SHEET'!K2079="","",'S.D.PASTE SHEET'!K2079)</f>
        <v/>
      </c>
      <c s="90" t="str">
        <f>IF('S.D.PASTE SHEET'!L2079="","",'S.D.PASTE SHEET'!L2079)</f>
        <v/>
      </c>
      <c s="90" t="str">
        <f>IF('S.D.PASTE SHEET'!M2079="","",'S.D.PASTE SHEET'!M2079)</f>
        <v/>
      </c>
      <c s="90" t="str">
        <f>IF('S.D.PASTE SHEET'!N2079="","",'S.D.PASTE SHEET'!N2079)</f>
        <v/>
      </c>
      <c s="90" t="str">
        <f>IF('S.D.PASTE SHEET'!O2079="","",'S.D.PASTE SHEET'!O2079)</f>
        <v/>
      </c>
      <c s="90" t="str">
        <f>IF('S.D.PASTE SHEET'!P2079="","",'S.D.PASTE SHEET'!P2079)</f>
        <v/>
      </c>
      <c s="90" t="str">
        <f>IF('S.D.PASTE SHEET'!Q2079="","",'S.D.PASTE SHEET'!Q2079)</f>
        <v/>
      </c>
      <c s="90" t="str">
        <f>IF('S.D.PASTE SHEET'!R2079="","",'S.D.PASTE SHEET'!R2079)</f>
        <v/>
      </c>
      <c s="90" t="str">
        <f>IF('S.D.PASTE SHEET'!S2079="","",'S.D.PASTE SHEET'!S2079)</f>
        <v/>
      </c>
      <c s="90" t="str">
        <f>IF('S.D.PASTE SHEET'!T2079="","",'S.D.PASTE SHEET'!T2079)</f>
        <v/>
      </c>
      <c s="90" t="str">
        <f>IF('S.D.PASTE SHEET'!U2079="","",'S.D.PASTE SHEET'!U2079)</f>
        <v/>
      </c>
      <c s="90" t="str">
        <f>IF('S.D.PASTE SHEET'!V2079="","",'S.D.PASTE SHEET'!V2079)</f>
        <v/>
      </c>
      <c s="90" t="str">
        <f>IF('S.D.PASTE SHEET'!W2079="","",'S.D.PASTE SHEET'!W2079)</f>
        <v/>
      </c>
      <c s="90" t="str">
        <f>IF('S.D.PASTE SHEET'!X2079="","",'S.D.PASTE SHEET'!X2079)</f>
        <v/>
      </c>
      <c s="90" t="str">
        <f>IF('S.D.PASTE SHEET'!Y2079="","",'S.D.PASTE SHEET'!Y2079)</f>
        <v/>
      </c>
      <c s="90" t="str">
        <f>IF('S.D.PASTE SHEET'!Z2079="","",'S.D.PASTE SHEET'!Z2079)</f>
        <v/>
      </c>
      <c s="90" t="str">
        <f>IF('S.D.PASTE SHEET'!AA2079="","",'S.D.PASTE SHEET'!AA2079)</f>
        <v/>
      </c>
      <c s="90" t="str">
        <f>IF('S.D.PASTE SHEET'!AB2079="","",'S.D.PASTE SHEET'!AB2079)</f>
        <v/>
      </c>
      <c s="90" t="str">
        <f>IF('S.D.PASTE SHEET'!AC2079="","",'S.D.PASTE SHEET'!AC2079)</f>
        <v/>
      </c>
      <c s="90" t="str">
        <f>IF('S.D.PASTE SHEET'!AD2079="","",'S.D.PASTE SHEET'!AD2079)</f>
        <v/>
      </c>
      <c s="34"/>
      <c s="32" t="str">
        <f>IF(AK2079="","",IF(AK2079&gt;0,COUNT($AG$2:AG2079),""))</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79" s="32" t="str">
        <f>IF(BC2079="","",IF(BC2079&gt;0,COUNT($AY$2:AY2079),""))</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80" spans="1:66" ht="15.75" customHeight="1">
      <c r="A2080" s="90" t="str">
        <f>IF('S.D.PASTE SHEET'!A2080="","",'S.D.PASTE SHEET'!A2080)</f>
        <v/>
      </c>
      <c s="90" t="str">
        <f>IF('S.D.PASTE SHEET'!B2080="","",'S.D.PASTE SHEET'!B2080)</f>
        <v/>
      </c>
      <c s="90" t="str">
        <f>IF('S.D.PASTE SHEET'!C2080="","",'S.D.PASTE SHEET'!C2080)</f>
        <v/>
      </c>
      <c s="91" t="str">
        <f>IF('S.D.PASTE SHEET'!D2080="","",'S.D.PASTE SHEET'!D2080)</f>
        <v/>
      </c>
      <c s="90" t="str">
        <f>IF('S.D.PASTE SHEET'!E2080="","",UPPER('S.D.PASTE SHEET'!E2080))</f>
        <v/>
      </c>
      <c s="90" t="str">
        <f>IF('S.D.PASTE SHEET'!F2080="","",'S.D.PASTE SHEET'!F2080)</f>
        <v/>
      </c>
      <c s="90" t="str">
        <f>IF('S.D.PASTE SHEET'!G2080="","",UPPER('S.D.PASTE SHEET'!G2080))</f>
        <v/>
      </c>
      <c s="90" t="str">
        <f>IF('S.D.PASTE SHEET'!H2080="","",UPPER('S.D.PASTE SHEET'!H2080))</f>
        <v/>
      </c>
      <c s="90" t="str">
        <f>IF('S.D.PASTE SHEET'!I2080="","",'S.D.PASTE SHEET'!I2080)</f>
        <v/>
      </c>
      <c s="91" t="str">
        <f>IF('S.D.PASTE SHEET'!J2080="","",'S.D.PASTE SHEET'!J2080)</f>
        <v/>
      </c>
      <c s="90" t="str">
        <f>IF('S.D.PASTE SHEET'!K2080="","",'S.D.PASTE SHEET'!K2080)</f>
        <v/>
      </c>
      <c s="90" t="str">
        <f>IF('S.D.PASTE SHEET'!L2080="","",'S.D.PASTE SHEET'!L2080)</f>
        <v/>
      </c>
      <c s="90" t="str">
        <f>IF('S.D.PASTE SHEET'!M2080="","",'S.D.PASTE SHEET'!M2080)</f>
        <v/>
      </c>
      <c s="90" t="str">
        <f>IF('S.D.PASTE SHEET'!N2080="","",'S.D.PASTE SHEET'!N2080)</f>
        <v/>
      </c>
      <c s="90" t="str">
        <f>IF('S.D.PASTE SHEET'!O2080="","",'S.D.PASTE SHEET'!O2080)</f>
        <v/>
      </c>
      <c s="90" t="str">
        <f>IF('S.D.PASTE SHEET'!P2080="","",'S.D.PASTE SHEET'!P2080)</f>
        <v/>
      </c>
      <c s="90" t="str">
        <f>IF('S.D.PASTE SHEET'!Q2080="","",'S.D.PASTE SHEET'!Q2080)</f>
        <v/>
      </c>
      <c s="90" t="str">
        <f>IF('S.D.PASTE SHEET'!R2080="","",'S.D.PASTE SHEET'!R2080)</f>
        <v/>
      </c>
      <c s="90" t="str">
        <f>IF('S.D.PASTE SHEET'!S2080="","",'S.D.PASTE SHEET'!S2080)</f>
        <v/>
      </c>
      <c s="90" t="str">
        <f>IF('S.D.PASTE SHEET'!T2080="","",'S.D.PASTE SHEET'!T2080)</f>
        <v/>
      </c>
      <c s="90" t="str">
        <f>IF('S.D.PASTE SHEET'!U2080="","",'S.D.PASTE SHEET'!U2080)</f>
        <v/>
      </c>
      <c s="90" t="str">
        <f>IF('S.D.PASTE SHEET'!V2080="","",'S.D.PASTE SHEET'!V2080)</f>
        <v/>
      </c>
      <c s="90" t="str">
        <f>IF('S.D.PASTE SHEET'!W2080="","",'S.D.PASTE SHEET'!W2080)</f>
        <v/>
      </c>
      <c s="90" t="str">
        <f>IF('S.D.PASTE SHEET'!X2080="","",'S.D.PASTE SHEET'!X2080)</f>
        <v/>
      </c>
      <c s="90" t="str">
        <f>IF('S.D.PASTE SHEET'!Y2080="","",'S.D.PASTE SHEET'!Y2080)</f>
        <v/>
      </c>
      <c s="90" t="str">
        <f>IF('S.D.PASTE SHEET'!Z2080="","",'S.D.PASTE SHEET'!Z2080)</f>
        <v/>
      </c>
      <c s="90" t="str">
        <f>IF('S.D.PASTE SHEET'!AA2080="","",'S.D.PASTE SHEET'!AA2080)</f>
        <v/>
      </c>
      <c s="90" t="str">
        <f>IF('S.D.PASTE SHEET'!AB2080="","",'S.D.PASTE SHEET'!AB2080)</f>
        <v/>
      </c>
      <c s="90" t="str">
        <f>IF('S.D.PASTE SHEET'!AC2080="","",'S.D.PASTE SHEET'!AC2080)</f>
        <v/>
      </c>
      <c s="90" t="str">
        <f>IF('S.D.PASTE SHEET'!AD2080="","",'S.D.PASTE SHEET'!AD2080)</f>
        <v/>
      </c>
      <c s="34"/>
      <c s="32" t="str">
        <f>IF(AK2080="","",IF(AK2080&gt;0,COUNT($AG$2:AG2080),""))</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 t="shared" si="292"/>
        <v/>
      </c>
      <c r="AX2080" s="32" t="str">
        <f>IF(BC2080="","",IF(BC2080&gt;0,COUNT($AY$2:AY2080),""))</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81" spans="1:66" ht="15.75" customHeight="1">
      <c r="A2081" s="90" t="str">
        <f>IF('S.D.PASTE SHEET'!A2081="","",'S.D.PASTE SHEET'!A2081)</f>
        <v/>
      </c>
      <c s="90" t="str">
        <f>IF('S.D.PASTE SHEET'!B2081="","",'S.D.PASTE SHEET'!B2081)</f>
        <v/>
      </c>
      <c s="90" t="str">
        <f>IF('S.D.PASTE SHEET'!C2081="","",'S.D.PASTE SHEET'!C2081)</f>
        <v/>
      </c>
      <c s="91" t="str">
        <f>IF('S.D.PASTE SHEET'!D2081="","",'S.D.PASTE SHEET'!D2081)</f>
        <v/>
      </c>
      <c s="90" t="str">
        <f>IF('S.D.PASTE SHEET'!E2081="","",UPPER('S.D.PASTE SHEET'!E2081))</f>
        <v/>
      </c>
      <c s="90" t="str">
        <f>IF('S.D.PASTE SHEET'!F2081="","",'S.D.PASTE SHEET'!F2081)</f>
        <v/>
      </c>
      <c s="90" t="str">
        <f>IF('S.D.PASTE SHEET'!G2081="","",UPPER('S.D.PASTE SHEET'!G2081))</f>
        <v/>
      </c>
      <c s="90" t="str">
        <f>IF('S.D.PASTE SHEET'!H2081="","",UPPER('S.D.PASTE SHEET'!H2081))</f>
        <v/>
      </c>
      <c s="90" t="str">
        <f>IF('S.D.PASTE SHEET'!I2081="","",'S.D.PASTE SHEET'!I2081)</f>
        <v/>
      </c>
      <c s="91" t="str">
        <f>IF('S.D.PASTE SHEET'!J2081="","",'S.D.PASTE SHEET'!J2081)</f>
        <v/>
      </c>
      <c s="90" t="str">
        <f>IF('S.D.PASTE SHEET'!K2081="","",'S.D.PASTE SHEET'!K2081)</f>
        <v/>
      </c>
      <c s="90" t="str">
        <f>IF('S.D.PASTE SHEET'!L2081="","",'S.D.PASTE SHEET'!L2081)</f>
        <v/>
      </c>
      <c s="90" t="str">
        <f>IF('S.D.PASTE SHEET'!M2081="","",'S.D.PASTE SHEET'!M2081)</f>
        <v/>
      </c>
      <c s="90" t="str">
        <f>IF('S.D.PASTE SHEET'!N2081="","",'S.D.PASTE SHEET'!N2081)</f>
        <v/>
      </c>
      <c s="90" t="str">
        <f>IF('S.D.PASTE SHEET'!O2081="","",'S.D.PASTE SHEET'!O2081)</f>
        <v/>
      </c>
      <c s="90" t="str">
        <f>IF('S.D.PASTE SHEET'!P2081="","",'S.D.PASTE SHEET'!P2081)</f>
        <v/>
      </c>
      <c s="90" t="str">
        <f>IF('S.D.PASTE SHEET'!Q2081="","",'S.D.PASTE SHEET'!Q2081)</f>
        <v/>
      </c>
      <c s="90" t="str">
        <f>IF('S.D.PASTE SHEET'!R2081="","",'S.D.PASTE SHEET'!R2081)</f>
        <v/>
      </c>
      <c s="90" t="str">
        <f>IF('S.D.PASTE SHEET'!S2081="","",'S.D.PASTE SHEET'!S2081)</f>
        <v/>
      </c>
      <c s="90" t="str">
        <f>IF('S.D.PASTE SHEET'!T2081="","",'S.D.PASTE SHEET'!T2081)</f>
        <v/>
      </c>
      <c s="90" t="str">
        <f>IF('S.D.PASTE SHEET'!U2081="","",'S.D.PASTE SHEET'!U2081)</f>
        <v/>
      </c>
      <c s="90" t="str">
        <f>IF('S.D.PASTE SHEET'!V2081="","",'S.D.PASTE SHEET'!V2081)</f>
        <v/>
      </c>
      <c s="90" t="str">
        <f>IF('S.D.PASTE SHEET'!W2081="","",'S.D.PASTE SHEET'!W2081)</f>
        <v/>
      </c>
      <c s="90" t="str">
        <f>IF('S.D.PASTE SHEET'!X2081="","",'S.D.PASTE SHEET'!X2081)</f>
        <v/>
      </c>
      <c s="90" t="str">
        <f>IF('S.D.PASTE SHEET'!Y2081="","",'S.D.PASTE SHEET'!Y2081)</f>
        <v/>
      </c>
      <c s="90" t="str">
        <f>IF('S.D.PASTE SHEET'!Z2081="","",'S.D.PASTE SHEET'!Z2081)</f>
        <v/>
      </c>
      <c s="90" t="str">
        <f>IF('S.D.PASTE SHEET'!AA2081="","",'S.D.PASTE SHEET'!AA2081)</f>
        <v/>
      </c>
      <c s="90" t="str">
        <f>IF('S.D.PASTE SHEET'!AB2081="","",'S.D.PASTE SHEET'!AB2081)</f>
        <v/>
      </c>
      <c s="90" t="str">
        <f>IF('S.D.PASTE SHEET'!AC2081="","",'S.D.PASTE SHEET'!AC2081)</f>
        <v/>
      </c>
      <c s="90" t="str">
        <f>IF('S.D.PASTE SHEET'!AD2081="","",'S.D.PASTE SHEET'!AD2081)</f>
        <v/>
      </c>
      <c s="34"/>
      <c s="32" t="str">
        <f>IF(AK2081="","",IF(AK2081&gt;0,COUNT($AG$2:AG2081),""))</f>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37" t="str">
        <f t="shared" si="292"/>
        <v/>
      </c>
      <c s="10" t="str">
        <f t="shared" si="292"/>
        <v/>
      </c>
      <c s="10" t="str">
        <f t="shared" si="292"/>
        <v/>
      </c>
      <c s="10" t="str">
        <f t="shared" si="292"/>
        <v/>
      </c>
      <c s="10" t="str">
        <f t="shared" si="292"/>
        <v/>
      </c>
      <c s="10" t="str">
        <f t="shared" si="292"/>
        <v/>
      </c>
      <c s="10" t="str">
        <f>IF(AND($AJ$1=5,$A2081=5),P2081,"")</f>
        <v/>
      </c>
      <c r="AX2081" s="32" t="str">
        <f>IF(BC2081="","",IF(BC2081&gt;0,COUNT($AY$2:AY2081),""))</f>
        <v/>
      </c>
      <c s="10" t="str">
        <f t="shared" si="290"/>
        <v/>
      </c>
      <c s="10" t="str">
        <f t="shared" si="293"/>
        <v/>
      </c>
      <c s="10" t="str">
        <f t="shared" si="293"/>
        <v/>
      </c>
      <c s="39" t="str">
        <f t="shared" si="293"/>
        <v/>
      </c>
      <c s="10" t="str">
        <f t="shared" si="293"/>
        <v/>
      </c>
      <c s="10" t="str">
        <f t="shared" si="293"/>
        <v/>
      </c>
      <c s="10" t="str">
        <f t="shared" si="293"/>
        <v/>
      </c>
      <c s="10" t="str">
        <f t="shared" si="293"/>
        <v/>
      </c>
      <c s="10" t="str">
        <f t="shared" si="293"/>
        <v/>
      </c>
      <c s="39" t="str">
        <f t="shared" si="293"/>
        <v/>
      </c>
      <c s="10" t="str">
        <f t="shared" si="293"/>
        <v/>
      </c>
      <c s="10" t="str">
        <f t="shared" si="293"/>
        <v/>
      </c>
      <c s="10" t="str">
        <f t="shared" si="293"/>
        <v/>
      </c>
      <c s="10" t="str">
        <f t="shared" si="293"/>
        <v/>
      </c>
      <c s="10" t="str">
        <f t="shared" si="293"/>
        <v/>
      </c>
      <c s="10" t="str">
        <f t="shared" si="293"/>
        <v/>
      </c>
    </row>
    <row r="2082" spans="1:66" ht="15.75" customHeight="1">
      <c r="A2082" s="90" t="str">
        <f>IF('S.D.PASTE SHEET'!A2082="","",'S.D.PASTE SHEET'!A2082)</f>
        <v/>
      </c>
      <c s="90" t="str">
        <f>IF('S.D.PASTE SHEET'!B2082="","",'S.D.PASTE SHEET'!B2082)</f>
        <v/>
      </c>
      <c s="90" t="str">
        <f>IF('S.D.PASTE SHEET'!C2082="","",'S.D.PASTE SHEET'!C2082)</f>
        <v/>
      </c>
      <c s="91" t="str">
        <f>IF('S.D.PASTE SHEET'!D2082="","",'S.D.PASTE SHEET'!D2082)</f>
        <v/>
      </c>
      <c s="90" t="str">
        <f>IF('S.D.PASTE SHEET'!E2082="","",UPPER('S.D.PASTE SHEET'!E2082))</f>
        <v/>
      </c>
      <c s="90" t="str">
        <f>IF('S.D.PASTE SHEET'!F2082="","",'S.D.PASTE SHEET'!F2082)</f>
        <v/>
      </c>
      <c s="90" t="str">
        <f>IF('S.D.PASTE SHEET'!G2082="","",UPPER('S.D.PASTE SHEET'!G2082))</f>
        <v/>
      </c>
      <c s="90" t="str">
        <f>IF('S.D.PASTE SHEET'!H2082="","",UPPER('S.D.PASTE SHEET'!H2082))</f>
        <v/>
      </c>
      <c s="90" t="str">
        <f>IF('S.D.PASTE SHEET'!I2082="","",'S.D.PASTE SHEET'!I2082)</f>
        <v/>
      </c>
      <c s="91" t="str">
        <f>IF('S.D.PASTE SHEET'!J2082="","",'S.D.PASTE SHEET'!J2082)</f>
        <v/>
      </c>
      <c s="90" t="str">
        <f>IF('S.D.PASTE SHEET'!K2082="","",'S.D.PASTE SHEET'!K2082)</f>
        <v/>
      </c>
      <c s="90" t="str">
        <f>IF('S.D.PASTE SHEET'!L2082="","",'S.D.PASTE SHEET'!L2082)</f>
        <v/>
      </c>
      <c s="90" t="str">
        <f>IF('S.D.PASTE SHEET'!M2082="","",'S.D.PASTE SHEET'!M2082)</f>
        <v/>
      </c>
      <c s="90" t="str">
        <f>IF('S.D.PASTE SHEET'!N2082="","",'S.D.PASTE SHEET'!N2082)</f>
        <v/>
      </c>
      <c s="90" t="str">
        <f>IF('S.D.PASTE SHEET'!O2082="","",'S.D.PASTE SHEET'!O2082)</f>
        <v/>
      </c>
      <c s="90" t="str">
        <f>IF('S.D.PASTE SHEET'!P2082="","",'S.D.PASTE SHEET'!P2082)</f>
        <v/>
      </c>
      <c s="90" t="str">
        <f>IF('S.D.PASTE SHEET'!Q2082="","",'S.D.PASTE SHEET'!Q2082)</f>
        <v/>
      </c>
      <c s="90" t="str">
        <f>IF('S.D.PASTE SHEET'!R2082="","",'S.D.PASTE SHEET'!R2082)</f>
        <v/>
      </c>
      <c s="90" t="str">
        <f>IF('S.D.PASTE SHEET'!S2082="","",'S.D.PASTE SHEET'!S2082)</f>
        <v/>
      </c>
      <c s="90" t="str">
        <f>IF('S.D.PASTE SHEET'!T2082="","",'S.D.PASTE SHEET'!T2082)</f>
        <v/>
      </c>
      <c s="90" t="str">
        <f>IF('S.D.PASTE SHEET'!U2082="","",'S.D.PASTE SHEET'!U2082)</f>
        <v/>
      </c>
      <c s="90" t="str">
        <f>IF('S.D.PASTE SHEET'!V2082="","",'S.D.PASTE SHEET'!V2082)</f>
        <v/>
      </c>
      <c s="90" t="str">
        <f>IF('S.D.PASTE SHEET'!W2082="","",'S.D.PASTE SHEET'!W2082)</f>
        <v/>
      </c>
      <c s="90" t="str">
        <f>IF('S.D.PASTE SHEET'!X2082="","",'S.D.PASTE SHEET'!X2082)</f>
        <v/>
      </c>
      <c s="90" t="str">
        <f>IF('S.D.PASTE SHEET'!Y2082="","",'S.D.PASTE SHEET'!Y2082)</f>
        <v/>
      </c>
      <c s="90" t="str">
        <f>IF('S.D.PASTE SHEET'!Z2082="","",'S.D.PASTE SHEET'!Z2082)</f>
        <v/>
      </c>
      <c s="90" t="str">
        <f>IF('S.D.PASTE SHEET'!AA2082="","",'S.D.PASTE SHEET'!AA2082)</f>
        <v/>
      </c>
      <c s="90" t="str">
        <f>IF('S.D.PASTE SHEET'!AB2082="","",'S.D.PASTE SHEET'!AB2082)</f>
        <v/>
      </c>
      <c s="90" t="str">
        <f>IF('S.D.PASTE SHEET'!AC2082="","",'S.D.PASTE SHEET'!AC2082)</f>
        <v/>
      </c>
      <c s="90" t="str">
        <f>IF('S.D.PASTE SHEET'!AD2082="","",'S.D.PASTE SHEET'!AD2082)</f>
        <v/>
      </c>
      <c s="34"/>
      <c s="32" t="str">
        <f>IF(AK2082="","",IF(AK2082&gt;0,COUNT($AG$2:AG2082),""))</f>
        <v/>
      </c>
      <c s="10" t="str">
        <f t="shared" si="294" ref="AG2082:AV2097">IF(AND($AJ$1=5,$A2082=5),A2082,"")</f>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2" s="32" t="str">
        <f>IF(BC2082="","",IF(BC2082&gt;0,COUNT($AY$2:AY2082),""))</f>
        <v/>
      </c>
      <c s="10" t="str">
        <f t="shared" si="290"/>
        <v/>
      </c>
      <c s="10" t="str">
        <f t="shared" si="295" ref="AZ2082:BN2097">IF(AND($BB$1=5,$A2082=5,$BC$1=$B2082),B2082,"")</f>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3" spans="1:66" ht="15.75" customHeight="1">
      <c r="A2083" s="90" t="str">
        <f>IF('S.D.PASTE SHEET'!A2083="","",'S.D.PASTE SHEET'!A2083)</f>
        <v/>
      </c>
      <c s="90" t="str">
        <f>IF('S.D.PASTE SHEET'!B2083="","",'S.D.PASTE SHEET'!B2083)</f>
        <v/>
      </c>
      <c s="90" t="str">
        <f>IF('S.D.PASTE SHEET'!C2083="","",'S.D.PASTE SHEET'!C2083)</f>
        <v/>
      </c>
      <c s="91" t="str">
        <f>IF('S.D.PASTE SHEET'!D2083="","",'S.D.PASTE SHEET'!D2083)</f>
        <v/>
      </c>
      <c s="90" t="str">
        <f>IF('S.D.PASTE SHEET'!E2083="","",UPPER('S.D.PASTE SHEET'!E2083))</f>
        <v/>
      </c>
      <c s="90" t="str">
        <f>IF('S.D.PASTE SHEET'!F2083="","",'S.D.PASTE SHEET'!F2083)</f>
        <v/>
      </c>
      <c s="90" t="str">
        <f>IF('S.D.PASTE SHEET'!G2083="","",UPPER('S.D.PASTE SHEET'!G2083))</f>
        <v/>
      </c>
      <c s="90" t="str">
        <f>IF('S.D.PASTE SHEET'!H2083="","",UPPER('S.D.PASTE SHEET'!H2083))</f>
        <v/>
      </c>
      <c s="90" t="str">
        <f>IF('S.D.PASTE SHEET'!I2083="","",'S.D.PASTE SHEET'!I2083)</f>
        <v/>
      </c>
      <c s="91" t="str">
        <f>IF('S.D.PASTE SHEET'!J2083="","",'S.D.PASTE SHEET'!J2083)</f>
        <v/>
      </c>
      <c s="90" t="str">
        <f>IF('S.D.PASTE SHEET'!K2083="","",'S.D.PASTE SHEET'!K2083)</f>
        <v/>
      </c>
      <c s="90" t="str">
        <f>IF('S.D.PASTE SHEET'!L2083="","",'S.D.PASTE SHEET'!L2083)</f>
        <v/>
      </c>
      <c s="90" t="str">
        <f>IF('S.D.PASTE SHEET'!M2083="","",'S.D.PASTE SHEET'!M2083)</f>
        <v/>
      </c>
      <c s="90" t="str">
        <f>IF('S.D.PASTE SHEET'!N2083="","",'S.D.PASTE SHEET'!N2083)</f>
        <v/>
      </c>
      <c s="90" t="str">
        <f>IF('S.D.PASTE SHEET'!O2083="","",'S.D.PASTE SHEET'!O2083)</f>
        <v/>
      </c>
      <c s="90" t="str">
        <f>IF('S.D.PASTE SHEET'!P2083="","",'S.D.PASTE SHEET'!P2083)</f>
        <v/>
      </c>
      <c s="90" t="str">
        <f>IF('S.D.PASTE SHEET'!Q2083="","",'S.D.PASTE SHEET'!Q2083)</f>
        <v/>
      </c>
      <c s="90" t="str">
        <f>IF('S.D.PASTE SHEET'!R2083="","",'S.D.PASTE SHEET'!R2083)</f>
        <v/>
      </c>
      <c s="90" t="str">
        <f>IF('S.D.PASTE SHEET'!S2083="","",'S.D.PASTE SHEET'!S2083)</f>
        <v/>
      </c>
      <c s="90" t="str">
        <f>IF('S.D.PASTE SHEET'!T2083="","",'S.D.PASTE SHEET'!T2083)</f>
        <v/>
      </c>
      <c s="90" t="str">
        <f>IF('S.D.PASTE SHEET'!U2083="","",'S.D.PASTE SHEET'!U2083)</f>
        <v/>
      </c>
      <c s="90" t="str">
        <f>IF('S.D.PASTE SHEET'!V2083="","",'S.D.PASTE SHEET'!V2083)</f>
        <v/>
      </c>
      <c s="90" t="str">
        <f>IF('S.D.PASTE SHEET'!W2083="","",'S.D.PASTE SHEET'!W2083)</f>
        <v/>
      </c>
      <c s="90" t="str">
        <f>IF('S.D.PASTE SHEET'!X2083="","",'S.D.PASTE SHEET'!X2083)</f>
        <v/>
      </c>
      <c s="90" t="str">
        <f>IF('S.D.PASTE SHEET'!Y2083="","",'S.D.PASTE SHEET'!Y2083)</f>
        <v/>
      </c>
      <c s="90" t="str">
        <f>IF('S.D.PASTE SHEET'!Z2083="","",'S.D.PASTE SHEET'!Z2083)</f>
        <v/>
      </c>
      <c s="90" t="str">
        <f>IF('S.D.PASTE SHEET'!AA2083="","",'S.D.PASTE SHEET'!AA2083)</f>
        <v/>
      </c>
      <c s="90" t="str">
        <f>IF('S.D.PASTE SHEET'!AB2083="","",'S.D.PASTE SHEET'!AB2083)</f>
        <v/>
      </c>
      <c s="90" t="str">
        <f>IF('S.D.PASTE SHEET'!AC2083="","",'S.D.PASTE SHEET'!AC2083)</f>
        <v/>
      </c>
      <c s="90" t="str">
        <f>IF('S.D.PASTE SHEET'!AD2083="","",'S.D.PASTE SHEET'!AD2083)</f>
        <v/>
      </c>
      <c s="34"/>
      <c s="32" t="str">
        <f>IF(AK2083="","",IF(AK2083&gt;0,COUNT($AG$2:AG2083),""))</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3" s="32" t="str">
        <f>IF(BC2083="","",IF(BC2083&gt;0,COUNT($AY$2:AY2083),""))</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4" spans="1:66" ht="15.75" customHeight="1">
      <c r="A2084" s="90" t="str">
        <f>IF('S.D.PASTE SHEET'!A2084="","",'S.D.PASTE SHEET'!A2084)</f>
        <v/>
      </c>
      <c s="90" t="str">
        <f>IF('S.D.PASTE SHEET'!B2084="","",'S.D.PASTE SHEET'!B2084)</f>
        <v/>
      </c>
      <c s="90" t="str">
        <f>IF('S.D.PASTE SHEET'!C2084="","",'S.D.PASTE SHEET'!C2084)</f>
        <v/>
      </c>
      <c s="91" t="str">
        <f>IF('S.D.PASTE SHEET'!D2084="","",'S.D.PASTE SHEET'!D2084)</f>
        <v/>
      </c>
      <c s="90" t="str">
        <f>IF('S.D.PASTE SHEET'!E2084="","",UPPER('S.D.PASTE SHEET'!E2084))</f>
        <v/>
      </c>
      <c s="90" t="str">
        <f>IF('S.D.PASTE SHEET'!F2084="","",'S.D.PASTE SHEET'!F2084)</f>
        <v/>
      </c>
      <c s="90" t="str">
        <f>IF('S.D.PASTE SHEET'!G2084="","",UPPER('S.D.PASTE SHEET'!G2084))</f>
        <v/>
      </c>
      <c s="90" t="str">
        <f>IF('S.D.PASTE SHEET'!H2084="","",UPPER('S.D.PASTE SHEET'!H2084))</f>
        <v/>
      </c>
      <c s="90" t="str">
        <f>IF('S.D.PASTE SHEET'!I2084="","",'S.D.PASTE SHEET'!I2084)</f>
        <v/>
      </c>
      <c s="91" t="str">
        <f>IF('S.D.PASTE SHEET'!J2084="","",'S.D.PASTE SHEET'!J2084)</f>
        <v/>
      </c>
      <c s="90" t="str">
        <f>IF('S.D.PASTE SHEET'!K2084="","",'S.D.PASTE SHEET'!K2084)</f>
        <v/>
      </c>
      <c s="90" t="str">
        <f>IF('S.D.PASTE SHEET'!L2084="","",'S.D.PASTE SHEET'!L2084)</f>
        <v/>
      </c>
      <c s="90" t="str">
        <f>IF('S.D.PASTE SHEET'!M2084="","",'S.D.PASTE SHEET'!M2084)</f>
        <v/>
      </c>
      <c s="90" t="str">
        <f>IF('S.D.PASTE SHEET'!N2084="","",'S.D.PASTE SHEET'!N2084)</f>
        <v/>
      </c>
      <c s="90" t="str">
        <f>IF('S.D.PASTE SHEET'!O2084="","",'S.D.PASTE SHEET'!O2084)</f>
        <v/>
      </c>
      <c s="90" t="str">
        <f>IF('S.D.PASTE SHEET'!P2084="","",'S.D.PASTE SHEET'!P2084)</f>
        <v/>
      </c>
      <c s="90" t="str">
        <f>IF('S.D.PASTE SHEET'!Q2084="","",'S.D.PASTE SHEET'!Q2084)</f>
        <v/>
      </c>
      <c s="90" t="str">
        <f>IF('S.D.PASTE SHEET'!R2084="","",'S.D.PASTE SHEET'!R2084)</f>
        <v/>
      </c>
      <c s="90" t="str">
        <f>IF('S.D.PASTE SHEET'!S2084="","",'S.D.PASTE SHEET'!S2084)</f>
        <v/>
      </c>
      <c s="90" t="str">
        <f>IF('S.D.PASTE SHEET'!T2084="","",'S.D.PASTE SHEET'!T2084)</f>
        <v/>
      </c>
      <c s="90" t="str">
        <f>IF('S.D.PASTE SHEET'!U2084="","",'S.D.PASTE SHEET'!U2084)</f>
        <v/>
      </c>
      <c s="90" t="str">
        <f>IF('S.D.PASTE SHEET'!V2084="","",'S.D.PASTE SHEET'!V2084)</f>
        <v/>
      </c>
      <c s="90" t="str">
        <f>IF('S.D.PASTE SHEET'!W2084="","",'S.D.PASTE SHEET'!W2084)</f>
        <v/>
      </c>
      <c s="90" t="str">
        <f>IF('S.D.PASTE SHEET'!X2084="","",'S.D.PASTE SHEET'!X2084)</f>
        <v/>
      </c>
      <c s="90" t="str">
        <f>IF('S.D.PASTE SHEET'!Y2084="","",'S.D.PASTE SHEET'!Y2084)</f>
        <v/>
      </c>
      <c s="90" t="str">
        <f>IF('S.D.PASTE SHEET'!Z2084="","",'S.D.PASTE SHEET'!Z2084)</f>
        <v/>
      </c>
      <c s="90" t="str">
        <f>IF('S.D.PASTE SHEET'!AA2084="","",'S.D.PASTE SHEET'!AA2084)</f>
        <v/>
      </c>
      <c s="90" t="str">
        <f>IF('S.D.PASTE SHEET'!AB2084="","",'S.D.PASTE SHEET'!AB2084)</f>
        <v/>
      </c>
      <c s="90" t="str">
        <f>IF('S.D.PASTE SHEET'!AC2084="","",'S.D.PASTE SHEET'!AC2084)</f>
        <v/>
      </c>
      <c s="90" t="str">
        <f>IF('S.D.PASTE SHEET'!AD2084="","",'S.D.PASTE SHEET'!AD2084)</f>
        <v/>
      </c>
      <c s="34"/>
      <c s="32" t="str">
        <f>IF(AK2084="","",IF(AK2084&gt;0,COUNT($AG$2:AG2084),""))</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4" s="32" t="str">
        <f>IF(BC2084="","",IF(BC2084&gt;0,COUNT($AY$2:AY2084),""))</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5" spans="1:66" ht="15.75" customHeight="1">
      <c r="A2085" s="90" t="str">
        <f>IF('S.D.PASTE SHEET'!A2085="","",'S.D.PASTE SHEET'!A2085)</f>
        <v/>
      </c>
      <c s="90" t="str">
        <f>IF('S.D.PASTE SHEET'!B2085="","",'S.D.PASTE SHEET'!B2085)</f>
        <v/>
      </c>
      <c s="90" t="str">
        <f>IF('S.D.PASTE SHEET'!C2085="","",'S.D.PASTE SHEET'!C2085)</f>
        <v/>
      </c>
      <c s="91" t="str">
        <f>IF('S.D.PASTE SHEET'!D2085="","",'S.D.PASTE SHEET'!D2085)</f>
        <v/>
      </c>
      <c s="90" t="str">
        <f>IF('S.D.PASTE SHEET'!E2085="","",UPPER('S.D.PASTE SHEET'!E2085))</f>
        <v/>
      </c>
      <c s="90" t="str">
        <f>IF('S.D.PASTE SHEET'!F2085="","",'S.D.PASTE SHEET'!F2085)</f>
        <v/>
      </c>
      <c s="90" t="str">
        <f>IF('S.D.PASTE SHEET'!G2085="","",UPPER('S.D.PASTE SHEET'!G2085))</f>
        <v/>
      </c>
      <c s="90" t="str">
        <f>IF('S.D.PASTE SHEET'!H2085="","",UPPER('S.D.PASTE SHEET'!H2085))</f>
        <v/>
      </c>
      <c s="90" t="str">
        <f>IF('S.D.PASTE SHEET'!I2085="","",'S.D.PASTE SHEET'!I2085)</f>
        <v/>
      </c>
      <c s="91" t="str">
        <f>IF('S.D.PASTE SHEET'!J2085="","",'S.D.PASTE SHEET'!J2085)</f>
        <v/>
      </c>
      <c s="90" t="str">
        <f>IF('S.D.PASTE SHEET'!K2085="","",'S.D.PASTE SHEET'!K2085)</f>
        <v/>
      </c>
      <c s="90" t="str">
        <f>IF('S.D.PASTE SHEET'!L2085="","",'S.D.PASTE SHEET'!L2085)</f>
        <v/>
      </c>
      <c s="90" t="str">
        <f>IF('S.D.PASTE SHEET'!M2085="","",'S.D.PASTE SHEET'!M2085)</f>
        <v/>
      </c>
      <c s="90" t="str">
        <f>IF('S.D.PASTE SHEET'!N2085="","",'S.D.PASTE SHEET'!N2085)</f>
        <v/>
      </c>
      <c s="90" t="str">
        <f>IF('S.D.PASTE SHEET'!O2085="","",'S.D.PASTE SHEET'!O2085)</f>
        <v/>
      </c>
      <c s="90" t="str">
        <f>IF('S.D.PASTE SHEET'!P2085="","",'S.D.PASTE SHEET'!P2085)</f>
        <v/>
      </c>
      <c s="90" t="str">
        <f>IF('S.D.PASTE SHEET'!Q2085="","",'S.D.PASTE SHEET'!Q2085)</f>
        <v/>
      </c>
      <c s="90" t="str">
        <f>IF('S.D.PASTE SHEET'!R2085="","",'S.D.PASTE SHEET'!R2085)</f>
        <v/>
      </c>
      <c s="90" t="str">
        <f>IF('S.D.PASTE SHEET'!S2085="","",'S.D.PASTE SHEET'!S2085)</f>
        <v/>
      </c>
      <c s="90" t="str">
        <f>IF('S.D.PASTE SHEET'!T2085="","",'S.D.PASTE SHEET'!T2085)</f>
        <v/>
      </c>
      <c s="90" t="str">
        <f>IF('S.D.PASTE SHEET'!U2085="","",'S.D.PASTE SHEET'!U2085)</f>
        <v/>
      </c>
      <c s="90" t="str">
        <f>IF('S.D.PASTE SHEET'!V2085="","",'S.D.PASTE SHEET'!V2085)</f>
        <v/>
      </c>
      <c s="90" t="str">
        <f>IF('S.D.PASTE SHEET'!W2085="","",'S.D.PASTE SHEET'!W2085)</f>
        <v/>
      </c>
      <c s="90" t="str">
        <f>IF('S.D.PASTE SHEET'!X2085="","",'S.D.PASTE SHEET'!X2085)</f>
        <v/>
      </c>
      <c s="90" t="str">
        <f>IF('S.D.PASTE SHEET'!Y2085="","",'S.D.PASTE SHEET'!Y2085)</f>
        <v/>
      </c>
      <c s="90" t="str">
        <f>IF('S.D.PASTE SHEET'!Z2085="","",'S.D.PASTE SHEET'!Z2085)</f>
        <v/>
      </c>
      <c s="90" t="str">
        <f>IF('S.D.PASTE SHEET'!AA2085="","",'S.D.PASTE SHEET'!AA2085)</f>
        <v/>
      </c>
      <c s="90" t="str">
        <f>IF('S.D.PASTE SHEET'!AB2085="","",'S.D.PASTE SHEET'!AB2085)</f>
        <v/>
      </c>
      <c s="90" t="str">
        <f>IF('S.D.PASTE SHEET'!AC2085="","",'S.D.PASTE SHEET'!AC2085)</f>
        <v/>
      </c>
      <c s="90" t="str">
        <f>IF('S.D.PASTE SHEET'!AD2085="","",'S.D.PASTE SHEET'!AD2085)</f>
        <v/>
      </c>
      <c s="34"/>
      <c s="32" t="str">
        <f>IF(AK2085="","",IF(AK2085&gt;0,COUNT($AG$2:AG2085),""))</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5" s="32" t="str">
        <f>IF(BC2085="","",IF(BC2085&gt;0,COUNT($AY$2:AY2085),""))</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6" spans="1:66" ht="15.75" customHeight="1">
      <c r="A2086" s="90" t="str">
        <f>IF('S.D.PASTE SHEET'!A2086="","",'S.D.PASTE SHEET'!A2086)</f>
        <v/>
      </c>
      <c s="90" t="str">
        <f>IF('S.D.PASTE SHEET'!B2086="","",'S.D.PASTE SHEET'!B2086)</f>
        <v/>
      </c>
      <c s="90" t="str">
        <f>IF('S.D.PASTE SHEET'!C2086="","",'S.D.PASTE SHEET'!C2086)</f>
        <v/>
      </c>
      <c s="91" t="str">
        <f>IF('S.D.PASTE SHEET'!D2086="","",'S.D.PASTE SHEET'!D2086)</f>
        <v/>
      </c>
      <c s="90" t="str">
        <f>IF('S.D.PASTE SHEET'!E2086="","",UPPER('S.D.PASTE SHEET'!E2086))</f>
        <v/>
      </c>
      <c s="90" t="str">
        <f>IF('S.D.PASTE SHEET'!F2086="","",'S.D.PASTE SHEET'!F2086)</f>
        <v/>
      </c>
      <c s="90" t="str">
        <f>IF('S.D.PASTE SHEET'!G2086="","",UPPER('S.D.PASTE SHEET'!G2086))</f>
        <v/>
      </c>
      <c s="90" t="str">
        <f>IF('S.D.PASTE SHEET'!H2086="","",UPPER('S.D.PASTE SHEET'!H2086))</f>
        <v/>
      </c>
      <c s="90" t="str">
        <f>IF('S.D.PASTE SHEET'!I2086="","",'S.D.PASTE SHEET'!I2086)</f>
        <v/>
      </c>
      <c s="91" t="str">
        <f>IF('S.D.PASTE SHEET'!J2086="","",'S.D.PASTE SHEET'!J2086)</f>
        <v/>
      </c>
      <c s="90" t="str">
        <f>IF('S.D.PASTE SHEET'!K2086="","",'S.D.PASTE SHEET'!K2086)</f>
        <v/>
      </c>
      <c s="90" t="str">
        <f>IF('S.D.PASTE SHEET'!L2086="","",'S.D.PASTE SHEET'!L2086)</f>
        <v/>
      </c>
      <c s="90" t="str">
        <f>IF('S.D.PASTE SHEET'!M2086="","",'S.D.PASTE SHEET'!M2086)</f>
        <v/>
      </c>
      <c s="90" t="str">
        <f>IF('S.D.PASTE SHEET'!N2086="","",'S.D.PASTE SHEET'!N2086)</f>
        <v/>
      </c>
      <c s="90" t="str">
        <f>IF('S.D.PASTE SHEET'!O2086="","",'S.D.PASTE SHEET'!O2086)</f>
        <v/>
      </c>
      <c s="90" t="str">
        <f>IF('S.D.PASTE SHEET'!P2086="","",'S.D.PASTE SHEET'!P2086)</f>
        <v/>
      </c>
      <c s="90" t="str">
        <f>IF('S.D.PASTE SHEET'!Q2086="","",'S.D.PASTE SHEET'!Q2086)</f>
        <v/>
      </c>
      <c s="90" t="str">
        <f>IF('S.D.PASTE SHEET'!R2086="","",'S.D.PASTE SHEET'!R2086)</f>
        <v/>
      </c>
      <c s="90" t="str">
        <f>IF('S.D.PASTE SHEET'!S2086="","",'S.D.PASTE SHEET'!S2086)</f>
        <v/>
      </c>
      <c s="90" t="str">
        <f>IF('S.D.PASTE SHEET'!T2086="","",'S.D.PASTE SHEET'!T2086)</f>
        <v/>
      </c>
      <c s="90" t="str">
        <f>IF('S.D.PASTE SHEET'!U2086="","",'S.D.PASTE SHEET'!U2086)</f>
        <v/>
      </c>
      <c s="90" t="str">
        <f>IF('S.D.PASTE SHEET'!V2086="","",'S.D.PASTE SHEET'!V2086)</f>
        <v/>
      </c>
      <c s="90" t="str">
        <f>IF('S.D.PASTE SHEET'!W2086="","",'S.D.PASTE SHEET'!W2086)</f>
        <v/>
      </c>
      <c s="90" t="str">
        <f>IF('S.D.PASTE SHEET'!X2086="","",'S.D.PASTE SHEET'!X2086)</f>
        <v/>
      </c>
      <c s="90" t="str">
        <f>IF('S.D.PASTE SHEET'!Y2086="","",'S.D.PASTE SHEET'!Y2086)</f>
        <v/>
      </c>
      <c s="90" t="str">
        <f>IF('S.D.PASTE SHEET'!Z2086="","",'S.D.PASTE SHEET'!Z2086)</f>
        <v/>
      </c>
      <c s="90" t="str">
        <f>IF('S.D.PASTE SHEET'!AA2086="","",'S.D.PASTE SHEET'!AA2086)</f>
        <v/>
      </c>
      <c s="90" t="str">
        <f>IF('S.D.PASTE SHEET'!AB2086="","",'S.D.PASTE SHEET'!AB2086)</f>
        <v/>
      </c>
      <c s="90" t="str">
        <f>IF('S.D.PASTE SHEET'!AC2086="","",'S.D.PASTE SHEET'!AC2086)</f>
        <v/>
      </c>
      <c s="90" t="str">
        <f>IF('S.D.PASTE SHEET'!AD2086="","",'S.D.PASTE SHEET'!AD2086)</f>
        <v/>
      </c>
      <c s="34"/>
      <c s="32" t="str">
        <f>IF(AK2086="","",IF(AK2086&gt;0,COUNT($AG$2:AG2086),""))</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6" s="32" t="str">
        <f>IF(BC2086="","",IF(BC2086&gt;0,COUNT($AY$2:AY2086),""))</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7" spans="1:66" ht="15.75" customHeight="1">
      <c r="A2087" s="90" t="str">
        <f>IF('S.D.PASTE SHEET'!A2087="","",'S.D.PASTE SHEET'!A2087)</f>
        <v/>
      </c>
      <c s="90" t="str">
        <f>IF('S.D.PASTE SHEET'!B2087="","",'S.D.PASTE SHEET'!B2087)</f>
        <v/>
      </c>
      <c s="90" t="str">
        <f>IF('S.D.PASTE SHEET'!C2087="","",'S.D.PASTE SHEET'!C2087)</f>
        <v/>
      </c>
      <c s="91" t="str">
        <f>IF('S.D.PASTE SHEET'!D2087="","",'S.D.PASTE SHEET'!D2087)</f>
        <v/>
      </c>
      <c s="90" t="str">
        <f>IF('S.D.PASTE SHEET'!E2087="","",UPPER('S.D.PASTE SHEET'!E2087))</f>
        <v/>
      </c>
      <c s="90" t="str">
        <f>IF('S.D.PASTE SHEET'!F2087="","",'S.D.PASTE SHEET'!F2087)</f>
        <v/>
      </c>
      <c s="90" t="str">
        <f>IF('S.D.PASTE SHEET'!G2087="","",UPPER('S.D.PASTE SHEET'!G2087))</f>
        <v/>
      </c>
      <c s="90" t="str">
        <f>IF('S.D.PASTE SHEET'!H2087="","",UPPER('S.D.PASTE SHEET'!H2087))</f>
        <v/>
      </c>
      <c s="90" t="str">
        <f>IF('S.D.PASTE SHEET'!I2087="","",'S.D.PASTE SHEET'!I2087)</f>
        <v/>
      </c>
      <c s="91" t="str">
        <f>IF('S.D.PASTE SHEET'!J2087="","",'S.D.PASTE SHEET'!J2087)</f>
        <v/>
      </c>
      <c s="90" t="str">
        <f>IF('S.D.PASTE SHEET'!K2087="","",'S.D.PASTE SHEET'!K2087)</f>
        <v/>
      </c>
      <c s="90" t="str">
        <f>IF('S.D.PASTE SHEET'!L2087="","",'S.D.PASTE SHEET'!L2087)</f>
        <v/>
      </c>
      <c s="90" t="str">
        <f>IF('S.D.PASTE SHEET'!M2087="","",'S.D.PASTE SHEET'!M2087)</f>
        <v/>
      </c>
      <c s="90" t="str">
        <f>IF('S.D.PASTE SHEET'!N2087="","",'S.D.PASTE SHEET'!N2087)</f>
        <v/>
      </c>
      <c s="90" t="str">
        <f>IF('S.D.PASTE SHEET'!O2087="","",'S.D.PASTE SHEET'!O2087)</f>
        <v/>
      </c>
      <c s="90" t="str">
        <f>IF('S.D.PASTE SHEET'!P2087="","",'S.D.PASTE SHEET'!P2087)</f>
        <v/>
      </c>
      <c s="90" t="str">
        <f>IF('S.D.PASTE SHEET'!Q2087="","",'S.D.PASTE SHEET'!Q2087)</f>
        <v/>
      </c>
      <c s="90" t="str">
        <f>IF('S.D.PASTE SHEET'!R2087="","",'S.D.PASTE SHEET'!R2087)</f>
        <v/>
      </c>
      <c s="90" t="str">
        <f>IF('S.D.PASTE SHEET'!S2087="","",'S.D.PASTE SHEET'!S2087)</f>
        <v/>
      </c>
      <c s="90" t="str">
        <f>IF('S.D.PASTE SHEET'!T2087="","",'S.D.PASTE SHEET'!T2087)</f>
        <v/>
      </c>
      <c s="90" t="str">
        <f>IF('S.D.PASTE SHEET'!U2087="","",'S.D.PASTE SHEET'!U2087)</f>
        <v/>
      </c>
      <c s="90" t="str">
        <f>IF('S.D.PASTE SHEET'!V2087="","",'S.D.PASTE SHEET'!V2087)</f>
        <v/>
      </c>
      <c s="90" t="str">
        <f>IF('S.D.PASTE SHEET'!W2087="","",'S.D.PASTE SHEET'!W2087)</f>
        <v/>
      </c>
      <c s="90" t="str">
        <f>IF('S.D.PASTE SHEET'!X2087="","",'S.D.PASTE SHEET'!X2087)</f>
        <v/>
      </c>
      <c s="90" t="str">
        <f>IF('S.D.PASTE SHEET'!Y2087="","",'S.D.PASTE SHEET'!Y2087)</f>
        <v/>
      </c>
      <c s="90" t="str">
        <f>IF('S.D.PASTE SHEET'!Z2087="","",'S.D.PASTE SHEET'!Z2087)</f>
        <v/>
      </c>
      <c s="90" t="str">
        <f>IF('S.D.PASTE SHEET'!AA2087="","",'S.D.PASTE SHEET'!AA2087)</f>
        <v/>
      </c>
      <c s="90" t="str">
        <f>IF('S.D.PASTE SHEET'!AB2087="","",'S.D.PASTE SHEET'!AB2087)</f>
        <v/>
      </c>
      <c s="90" t="str">
        <f>IF('S.D.PASTE SHEET'!AC2087="","",'S.D.PASTE SHEET'!AC2087)</f>
        <v/>
      </c>
      <c s="90" t="str">
        <f>IF('S.D.PASTE SHEET'!AD2087="","",'S.D.PASTE SHEET'!AD2087)</f>
        <v/>
      </c>
      <c s="34"/>
      <c s="32" t="str">
        <f>IF(AK2087="","",IF(AK2087&gt;0,COUNT($AG$2:AG2087),""))</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7" s="32" t="str">
        <f>IF(BC2087="","",IF(BC2087&gt;0,COUNT($AY$2:AY2087),""))</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8" spans="1:66" ht="15.75" customHeight="1">
      <c r="A2088" s="90" t="str">
        <f>IF('S.D.PASTE SHEET'!A2088="","",'S.D.PASTE SHEET'!A2088)</f>
        <v/>
      </c>
      <c s="90" t="str">
        <f>IF('S.D.PASTE SHEET'!B2088="","",'S.D.PASTE SHEET'!B2088)</f>
        <v/>
      </c>
      <c s="90" t="str">
        <f>IF('S.D.PASTE SHEET'!C2088="","",'S.D.PASTE SHEET'!C2088)</f>
        <v/>
      </c>
      <c s="91" t="str">
        <f>IF('S.D.PASTE SHEET'!D2088="","",'S.D.PASTE SHEET'!D2088)</f>
        <v/>
      </c>
      <c s="90" t="str">
        <f>IF('S.D.PASTE SHEET'!E2088="","",UPPER('S.D.PASTE SHEET'!E2088))</f>
        <v/>
      </c>
      <c s="90" t="str">
        <f>IF('S.D.PASTE SHEET'!F2088="","",'S.D.PASTE SHEET'!F2088)</f>
        <v/>
      </c>
      <c s="90" t="str">
        <f>IF('S.D.PASTE SHEET'!G2088="","",UPPER('S.D.PASTE SHEET'!G2088))</f>
        <v/>
      </c>
      <c s="90" t="str">
        <f>IF('S.D.PASTE SHEET'!H2088="","",UPPER('S.D.PASTE SHEET'!H2088))</f>
        <v/>
      </c>
      <c s="90" t="str">
        <f>IF('S.D.PASTE SHEET'!I2088="","",'S.D.PASTE SHEET'!I2088)</f>
        <v/>
      </c>
      <c s="91" t="str">
        <f>IF('S.D.PASTE SHEET'!J2088="","",'S.D.PASTE SHEET'!J2088)</f>
        <v/>
      </c>
      <c s="90" t="str">
        <f>IF('S.D.PASTE SHEET'!K2088="","",'S.D.PASTE SHEET'!K2088)</f>
        <v/>
      </c>
      <c s="90" t="str">
        <f>IF('S.D.PASTE SHEET'!L2088="","",'S.D.PASTE SHEET'!L2088)</f>
        <v/>
      </c>
      <c s="90" t="str">
        <f>IF('S.D.PASTE SHEET'!M2088="","",'S.D.PASTE SHEET'!M2088)</f>
        <v/>
      </c>
      <c s="90" t="str">
        <f>IF('S.D.PASTE SHEET'!N2088="","",'S.D.PASTE SHEET'!N2088)</f>
        <v/>
      </c>
      <c s="90" t="str">
        <f>IF('S.D.PASTE SHEET'!O2088="","",'S.D.PASTE SHEET'!O2088)</f>
        <v/>
      </c>
      <c s="90" t="str">
        <f>IF('S.D.PASTE SHEET'!P2088="","",'S.D.PASTE SHEET'!P2088)</f>
        <v/>
      </c>
      <c s="90" t="str">
        <f>IF('S.D.PASTE SHEET'!Q2088="","",'S.D.PASTE SHEET'!Q2088)</f>
        <v/>
      </c>
      <c s="90" t="str">
        <f>IF('S.D.PASTE SHEET'!R2088="","",'S.D.PASTE SHEET'!R2088)</f>
        <v/>
      </c>
      <c s="90" t="str">
        <f>IF('S.D.PASTE SHEET'!S2088="","",'S.D.PASTE SHEET'!S2088)</f>
        <v/>
      </c>
      <c s="90" t="str">
        <f>IF('S.D.PASTE SHEET'!T2088="","",'S.D.PASTE SHEET'!T2088)</f>
        <v/>
      </c>
      <c s="90" t="str">
        <f>IF('S.D.PASTE SHEET'!U2088="","",'S.D.PASTE SHEET'!U2088)</f>
        <v/>
      </c>
      <c s="90" t="str">
        <f>IF('S.D.PASTE SHEET'!V2088="","",'S.D.PASTE SHEET'!V2088)</f>
        <v/>
      </c>
      <c s="90" t="str">
        <f>IF('S.D.PASTE SHEET'!W2088="","",'S.D.PASTE SHEET'!W2088)</f>
        <v/>
      </c>
      <c s="90" t="str">
        <f>IF('S.D.PASTE SHEET'!X2088="","",'S.D.PASTE SHEET'!X2088)</f>
        <v/>
      </c>
      <c s="90" t="str">
        <f>IF('S.D.PASTE SHEET'!Y2088="","",'S.D.PASTE SHEET'!Y2088)</f>
        <v/>
      </c>
      <c s="90" t="str">
        <f>IF('S.D.PASTE SHEET'!Z2088="","",'S.D.PASTE SHEET'!Z2088)</f>
        <v/>
      </c>
      <c s="90" t="str">
        <f>IF('S.D.PASTE SHEET'!AA2088="","",'S.D.PASTE SHEET'!AA2088)</f>
        <v/>
      </c>
      <c s="90" t="str">
        <f>IF('S.D.PASTE SHEET'!AB2088="","",'S.D.PASTE SHEET'!AB2088)</f>
        <v/>
      </c>
      <c s="90" t="str">
        <f>IF('S.D.PASTE SHEET'!AC2088="","",'S.D.PASTE SHEET'!AC2088)</f>
        <v/>
      </c>
      <c s="90" t="str">
        <f>IF('S.D.PASTE SHEET'!AD2088="","",'S.D.PASTE SHEET'!AD2088)</f>
        <v/>
      </c>
      <c s="34"/>
      <c s="32" t="str">
        <f>IF(AK2088="","",IF(AK2088&gt;0,COUNT($AG$2:AG2088),""))</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8" s="32" t="str">
        <f>IF(BC2088="","",IF(BC2088&gt;0,COUNT($AY$2:AY2088),""))</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89" spans="1:66" ht="15.75" customHeight="1">
      <c r="A2089" s="90" t="str">
        <f>IF('S.D.PASTE SHEET'!A2089="","",'S.D.PASTE SHEET'!A2089)</f>
        <v/>
      </c>
      <c s="90" t="str">
        <f>IF('S.D.PASTE SHEET'!B2089="","",'S.D.PASTE SHEET'!B2089)</f>
        <v/>
      </c>
      <c s="90" t="str">
        <f>IF('S.D.PASTE SHEET'!C2089="","",'S.D.PASTE SHEET'!C2089)</f>
        <v/>
      </c>
      <c s="91" t="str">
        <f>IF('S.D.PASTE SHEET'!D2089="","",'S.D.PASTE SHEET'!D2089)</f>
        <v/>
      </c>
      <c s="90" t="str">
        <f>IF('S.D.PASTE SHEET'!E2089="","",UPPER('S.D.PASTE SHEET'!E2089))</f>
        <v/>
      </c>
      <c s="90" t="str">
        <f>IF('S.D.PASTE SHEET'!F2089="","",'S.D.PASTE SHEET'!F2089)</f>
        <v/>
      </c>
      <c s="90" t="str">
        <f>IF('S.D.PASTE SHEET'!G2089="","",UPPER('S.D.PASTE SHEET'!G2089))</f>
        <v/>
      </c>
      <c s="90" t="str">
        <f>IF('S.D.PASTE SHEET'!H2089="","",UPPER('S.D.PASTE SHEET'!H2089))</f>
        <v/>
      </c>
      <c s="90" t="str">
        <f>IF('S.D.PASTE SHEET'!I2089="","",'S.D.PASTE SHEET'!I2089)</f>
        <v/>
      </c>
      <c s="91" t="str">
        <f>IF('S.D.PASTE SHEET'!J2089="","",'S.D.PASTE SHEET'!J2089)</f>
        <v/>
      </c>
      <c s="90" t="str">
        <f>IF('S.D.PASTE SHEET'!K2089="","",'S.D.PASTE SHEET'!K2089)</f>
        <v/>
      </c>
      <c s="90" t="str">
        <f>IF('S.D.PASTE SHEET'!L2089="","",'S.D.PASTE SHEET'!L2089)</f>
        <v/>
      </c>
      <c s="90" t="str">
        <f>IF('S.D.PASTE SHEET'!M2089="","",'S.D.PASTE SHEET'!M2089)</f>
        <v/>
      </c>
      <c s="90" t="str">
        <f>IF('S.D.PASTE SHEET'!N2089="","",'S.D.PASTE SHEET'!N2089)</f>
        <v/>
      </c>
      <c s="90" t="str">
        <f>IF('S.D.PASTE SHEET'!O2089="","",'S.D.PASTE SHEET'!O2089)</f>
        <v/>
      </c>
      <c s="90" t="str">
        <f>IF('S.D.PASTE SHEET'!P2089="","",'S.D.PASTE SHEET'!P2089)</f>
        <v/>
      </c>
      <c s="90" t="str">
        <f>IF('S.D.PASTE SHEET'!Q2089="","",'S.D.PASTE SHEET'!Q2089)</f>
        <v/>
      </c>
      <c s="90" t="str">
        <f>IF('S.D.PASTE SHEET'!R2089="","",'S.D.PASTE SHEET'!R2089)</f>
        <v/>
      </c>
      <c s="90" t="str">
        <f>IF('S.D.PASTE SHEET'!S2089="","",'S.D.PASTE SHEET'!S2089)</f>
        <v/>
      </c>
      <c s="90" t="str">
        <f>IF('S.D.PASTE SHEET'!T2089="","",'S.D.PASTE SHEET'!T2089)</f>
        <v/>
      </c>
      <c s="90" t="str">
        <f>IF('S.D.PASTE SHEET'!U2089="","",'S.D.PASTE SHEET'!U2089)</f>
        <v/>
      </c>
      <c s="90" t="str">
        <f>IF('S.D.PASTE SHEET'!V2089="","",'S.D.PASTE SHEET'!V2089)</f>
        <v/>
      </c>
      <c s="90" t="str">
        <f>IF('S.D.PASTE SHEET'!W2089="","",'S.D.PASTE SHEET'!W2089)</f>
        <v/>
      </c>
      <c s="90" t="str">
        <f>IF('S.D.PASTE SHEET'!X2089="","",'S.D.PASTE SHEET'!X2089)</f>
        <v/>
      </c>
      <c s="90" t="str">
        <f>IF('S.D.PASTE SHEET'!Y2089="","",'S.D.PASTE SHEET'!Y2089)</f>
        <v/>
      </c>
      <c s="90" t="str">
        <f>IF('S.D.PASTE SHEET'!Z2089="","",'S.D.PASTE SHEET'!Z2089)</f>
        <v/>
      </c>
      <c s="90" t="str">
        <f>IF('S.D.PASTE SHEET'!AA2089="","",'S.D.PASTE SHEET'!AA2089)</f>
        <v/>
      </c>
      <c s="90" t="str">
        <f>IF('S.D.PASTE SHEET'!AB2089="","",'S.D.PASTE SHEET'!AB2089)</f>
        <v/>
      </c>
      <c s="90" t="str">
        <f>IF('S.D.PASTE SHEET'!AC2089="","",'S.D.PASTE SHEET'!AC2089)</f>
        <v/>
      </c>
      <c s="90" t="str">
        <f>IF('S.D.PASTE SHEET'!AD2089="","",'S.D.PASTE SHEET'!AD2089)</f>
        <v/>
      </c>
      <c s="34"/>
      <c s="32" t="str">
        <f>IF(AK2089="","",IF(AK2089&gt;0,COUNT($AG$2:AG2089),""))</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89" s="32" t="str">
        <f>IF(BC2089="","",IF(BC2089&gt;0,COUNT($AY$2:AY2089),""))</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0" spans="1:66" ht="15.75" customHeight="1">
      <c r="A2090" s="90" t="str">
        <f>IF('S.D.PASTE SHEET'!A2090="","",'S.D.PASTE SHEET'!A2090)</f>
        <v/>
      </c>
      <c s="90" t="str">
        <f>IF('S.D.PASTE SHEET'!B2090="","",'S.D.PASTE SHEET'!B2090)</f>
        <v/>
      </c>
      <c s="90" t="str">
        <f>IF('S.D.PASTE SHEET'!C2090="","",'S.D.PASTE SHEET'!C2090)</f>
        <v/>
      </c>
      <c s="91" t="str">
        <f>IF('S.D.PASTE SHEET'!D2090="","",'S.D.PASTE SHEET'!D2090)</f>
        <v/>
      </c>
      <c s="90" t="str">
        <f>IF('S.D.PASTE SHEET'!E2090="","",UPPER('S.D.PASTE SHEET'!E2090))</f>
        <v/>
      </c>
      <c s="90" t="str">
        <f>IF('S.D.PASTE SHEET'!F2090="","",'S.D.PASTE SHEET'!F2090)</f>
        <v/>
      </c>
      <c s="90" t="str">
        <f>IF('S.D.PASTE SHEET'!G2090="","",UPPER('S.D.PASTE SHEET'!G2090))</f>
        <v/>
      </c>
      <c s="90" t="str">
        <f>IF('S.D.PASTE SHEET'!H2090="","",UPPER('S.D.PASTE SHEET'!H2090))</f>
        <v/>
      </c>
      <c s="90" t="str">
        <f>IF('S.D.PASTE SHEET'!I2090="","",'S.D.PASTE SHEET'!I2090)</f>
        <v/>
      </c>
      <c s="91" t="str">
        <f>IF('S.D.PASTE SHEET'!J2090="","",'S.D.PASTE SHEET'!J2090)</f>
        <v/>
      </c>
      <c s="90" t="str">
        <f>IF('S.D.PASTE SHEET'!K2090="","",'S.D.PASTE SHEET'!K2090)</f>
        <v/>
      </c>
      <c s="90" t="str">
        <f>IF('S.D.PASTE SHEET'!L2090="","",'S.D.PASTE SHEET'!L2090)</f>
        <v/>
      </c>
      <c s="90" t="str">
        <f>IF('S.D.PASTE SHEET'!M2090="","",'S.D.PASTE SHEET'!M2090)</f>
        <v/>
      </c>
      <c s="90" t="str">
        <f>IF('S.D.PASTE SHEET'!N2090="","",'S.D.PASTE SHEET'!N2090)</f>
        <v/>
      </c>
      <c s="90" t="str">
        <f>IF('S.D.PASTE SHEET'!O2090="","",'S.D.PASTE SHEET'!O2090)</f>
        <v/>
      </c>
      <c s="90" t="str">
        <f>IF('S.D.PASTE SHEET'!P2090="","",'S.D.PASTE SHEET'!P2090)</f>
        <v/>
      </c>
      <c s="90" t="str">
        <f>IF('S.D.PASTE SHEET'!Q2090="","",'S.D.PASTE SHEET'!Q2090)</f>
        <v/>
      </c>
      <c s="90" t="str">
        <f>IF('S.D.PASTE SHEET'!R2090="","",'S.D.PASTE SHEET'!R2090)</f>
        <v/>
      </c>
      <c s="90" t="str">
        <f>IF('S.D.PASTE SHEET'!S2090="","",'S.D.PASTE SHEET'!S2090)</f>
        <v/>
      </c>
      <c s="90" t="str">
        <f>IF('S.D.PASTE SHEET'!T2090="","",'S.D.PASTE SHEET'!T2090)</f>
        <v/>
      </c>
      <c s="90" t="str">
        <f>IF('S.D.PASTE SHEET'!U2090="","",'S.D.PASTE SHEET'!U2090)</f>
        <v/>
      </c>
      <c s="90" t="str">
        <f>IF('S.D.PASTE SHEET'!V2090="","",'S.D.PASTE SHEET'!V2090)</f>
        <v/>
      </c>
      <c s="90" t="str">
        <f>IF('S.D.PASTE SHEET'!W2090="","",'S.D.PASTE SHEET'!W2090)</f>
        <v/>
      </c>
      <c s="90" t="str">
        <f>IF('S.D.PASTE SHEET'!X2090="","",'S.D.PASTE SHEET'!X2090)</f>
        <v/>
      </c>
      <c s="90" t="str">
        <f>IF('S.D.PASTE SHEET'!Y2090="","",'S.D.PASTE SHEET'!Y2090)</f>
        <v/>
      </c>
      <c s="90" t="str">
        <f>IF('S.D.PASTE SHEET'!Z2090="","",'S.D.PASTE SHEET'!Z2090)</f>
        <v/>
      </c>
      <c s="90" t="str">
        <f>IF('S.D.PASTE SHEET'!AA2090="","",'S.D.PASTE SHEET'!AA2090)</f>
        <v/>
      </c>
      <c s="90" t="str">
        <f>IF('S.D.PASTE SHEET'!AB2090="","",'S.D.PASTE SHEET'!AB2090)</f>
        <v/>
      </c>
      <c s="90" t="str">
        <f>IF('S.D.PASTE SHEET'!AC2090="","",'S.D.PASTE SHEET'!AC2090)</f>
        <v/>
      </c>
      <c s="90" t="str">
        <f>IF('S.D.PASTE SHEET'!AD2090="","",'S.D.PASTE SHEET'!AD2090)</f>
        <v/>
      </c>
      <c s="34"/>
      <c s="32" t="str">
        <f>IF(AK2090="","",IF(AK2090&gt;0,COUNT($AG$2:AG2090),""))</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0" s="32" t="str">
        <f>IF(BC2090="","",IF(BC2090&gt;0,COUNT($AY$2:AY2090),""))</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1" spans="1:66" ht="15.75" customHeight="1">
      <c r="A2091" s="90" t="str">
        <f>IF('S.D.PASTE SHEET'!A2091="","",'S.D.PASTE SHEET'!A2091)</f>
        <v/>
      </c>
      <c s="90" t="str">
        <f>IF('S.D.PASTE SHEET'!B2091="","",'S.D.PASTE SHEET'!B2091)</f>
        <v/>
      </c>
      <c s="90" t="str">
        <f>IF('S.D.PASTE SHEET'!C2091="","",'S.D.PASTE SHEET'!C2091)</f>
        <v/>
      </c>
      <c s="91" t="str">
        <f>IF('S.D.PASTE SHEET'!D2091="","",'S.D.PASTE SHEET'!D2091)</f>
        <v/>
      </c>
      <c s="90" t="str">
        <f>IF('S.D.PASTE SHEET'!E2091="","",UPPER('S.D.PASTE SHEET'!E2091))</f>
        <v/>
      </c>
      <c s="90" t="str">
        <f>IF('S.D.PASTE SHEET'!F2091="","",'S.D.PASTE SHEET'!F2091)</f>
        <v/>
      </c>
      <c s="90" t="str">
        <f>IF('S.D.PASTE SHEET'!G2091="","",UPPER('S.D.PASTE SHEET'!G2091))</f>
        <v/>
      </c>
      <c s="90" t="str">
        <f>IF('S.D.PASTE SHEET'!H2091="","",UPPER('S.D.PASTE SHEET'!H2091))</f>
        <v/>
      </c>
      <c s="90" t="str">
        <f>IF('S.D.PASTE SHEET'!I2091="","",'S.D.PASTE SHEET'!I2091)</f>
        <v/>
      </c>
      <c s="91" t="str">
        <f>IF('S.D.PASTE SHEET'!J2091="","",'S.D.PASTE SHEET'!J2091)</f>
        <v/>
      </c>
      <c s="90" t="str">
        <f>IF('S.D.PASTE SHEET'!K2091="","",'S.D.PASTE SHEET'!K2091)</f>
        <v/>
      </c>
      <c s="90" t="str">
        <f>IF('S.D.PASTE SHEET'!L2091="","",'S.D.PASTE SHEET'!L2091)</f>
        <v/>
      </c>
      <c s="90" t="str">
        <f>IF('S.D.PASTE SHEET'!M2091="","",'S.D.PASTE SHEET'!M2091)</f>
        <v/>
      </c>
      <c s="90" t="str">
        <f>IF('S.D.PASTE SHEET'!N2091="","",'S.D.PASTE SHEET'!N2091)</f>
        <v/>
      </c>
      <c s="90" t="str">
        <f>IF('S.D.PASTE SHEET'!O2091="","",'S.D.PASTE SHEET'!O2091)</f>
        <v/>
      </c>
      <c s="90" t="str">
        <f>IF('S.D.PASTE SHEET'!P2091="","",'S.D.PASTE SHEET'!P2091)</f>
        <v/>
      </c>
      <c s="90" t="str">
        <f>IF('S.D.PASTE SHEET'!Q2091="","",'S.D.PASTE SHEET'!Q2091)</f>
        <v/>
      </c>
      <c s="90" t="str">
        <f>IF('S.D.PASTE SHEET'!R2091="","",'S.D.PASTE SHEET'!R2091)</f>
        <v/>
      </c>
      <c s="90" t="str">
        <f>IF('S.D.PASTE SHEET'!S2091="","",'S.D.PASTE SHEET'!S2091)</f>
        <v/>
      </c>
      <c s="90" t="str">
        <f>IF('S.D.PASTE SHEET'!T2091="","",'S.D.PASTE SHEET'!T2091)</f>
        <v/>
      </c>
      <c s="90" t="str">
        <f>IF('S.D.PASTE SHEET'!U2091="","",'S.D.PASTE SHEET'!U2091)</f>
        <v/>
      </c>
      <c s="90" t="str">
        <f>IF('S.D.PASTE SHEET'!V2091="","",'S.D.PASTE SHEET'!V2091)</f>
        <v/>
      </c>
      <c s="90" t="str">
        <f>IF('S.D.PASTE SHEET'!W2091="","",'S.D.PASTE SHEET'!W2091)</f>
        <v/>
      </c>
      <c s="90" t="str">
        <f>IF('S.D.PASTE SHEET'!X2091="","",'S.D.PASTE SHEET'!X2091)</f>
        <v/>
      </c>
      <c s="90" t="str">
        <f>IF('S.D.PASTE SHEET'!Y2091="","",'S.D.PASTE SHEET'!Y2091)</f>
        <v/>
      </c>
      <c s="90" t="str">
        <f>IF('S.D.PASTE SHEET'!Z2091="","",'S.D.PASTE SHEET'!Z2091)</f>
        <v/>
      </c>
      <c s="90" t="str">
        <f>IF('S.D.PASTE SHEET'!AA2091="","",'S.D.PASTE SHEET'!AA2091)</f>
        <v/>
      </c>
      <c s="90" t="str">
        <f>IF('S.D.PASTE SHEET'!AB2091="","",'S.D.PASTE SHEET'!AB2091)</f>
        <v/>
      </c>
      <c s="90" t="str">
        <f>IF('S.D.PASTE SHEET'!AC2091="","",'S.D.PASTE SHEET'!AC2091)</f>
        <v/>
      </c>
      <c s="90" t="str">
        <f>IF('S.D.PASTE SHEET'!AD2091="","",'S.D.PASTE SHEET'!AD2091)</f>
        <v/>
      </c>
      <c s="34"/>
      <c s="32" t="str">
        <f>IF(AK2091="","",IF(AK2091&gt;0,COUNT($AG$2:AG2091),""))</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1" s="32" t="str">
        <f>IF(BC2091="","",IF(BC2091&gt;0,COUNT($AY$2:AY2091),""))</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2" spans="1:66" ht="15.75" customHeight="1">
      <c r="A2092" s="90" t="str">
        <f>IF('S.D.PASTE SHEET'!A2092="","",'S.D.PASTE SHEET'!A2092)</f>
        <v/>
      </c>
      <c s="90" t="str">
        <f>IF('S.D.PASTE SHEET'!B2092="","",'S.D.PASTE SHEET'!B2092)</f>
        <v/>
      </c>
      <c s="90" t="str">
        <f>IF('S.D.PASTE SHEET'!C2092="","",'S.D.PASTE SHEET'!C2092)</f>
        <v/>
      </c>
      <c s="91" t="str">
        <f>IF('S.D.PASTE SHEET'!D2092="","",'S.D.PASTE SHEET'!D2092)</f>
        <v/>
      </c>
      <c s="90" t="str">
        <f>IF('S.D.PASTE SHEET'!E2092="","",UPPER('S.D.PASTE SHEET'!E2092))</f>
        <v/>
      </c>
      <c s="90" t="str">
        <f>IF('S.D.PASTE SHEET'!F2092="","",'S.D.PASTE SHEET'!F2092)</f>
        <v/>
      </c>
      <c s="90" t="str">
        <f>IF('S.D.PASTE SHEET'!G2092="","",UPPER('S.D.PASTE SHEET'!G2092))</f>
        <v/>
      </c>
      <c s="90" t="str">
        <f>IF('S.D.PASTE SHEET'!H2092="","",UPPER('S.D.PASTE SHEET'!H2092))</f>
        <v/>
      </c>
      <c s="90" t="str">
        <f>IF('S.D.PASTE SHEET'!I2092="","",'S.D.PASTE SHEET'!I2092)</f>
        <v/>
      </c>
      <c s="91" t="str">
        <f>IF('S.D.PASTE SHEET'!J2092="","",'S.D.PASTE SHEET'!J2092)</f>
        <v/>
      </c>
      <c s="90" t="str">
        <f>IF('S.D.PASTE SHEET'!K2092="","",'S.D.PASTE SHEET'!K2092)</f>
        <v/>
      </c>
      <c s="90" t="str">
        <f>IF('S.D.PASTE SHEET'!L2092="","",'S.D.PASTE SHEET'!L2092)</f>
        <v/>
      </c>
      <c s="90" t="str">
        <f>IF('S.D.PASTE SHEET'!M2092="","",'S.D.PASTE SHEET'!M2092)</f>
        <v/>
      </c>
      <c s="90" t="str">
        <f>IF('S.D.PASTE SHEET'!N2092="","",'S.D.PASTE SHEET'!N2092)</f>
        <v/>
      </c>
      <c s="90" t="str">
        <f>IF('S.D.PASTE SHEET'!O2092="","",'S.D.PASTE SHEET'!O2092)</f>
        <v/>
      </c>
      <c s="90" t="str">
        <f>IF('S.D.PASTE SHEET'!P2092="","",'S.D.PASTE SHEET'!P2092)</f>
        <v/>
      </c>
      <c s="90" t="str">
        <f>IF('S.D.PASTE SHEET'!Q2092="","",'S.D.PASTE SHEET'!Q2092)</f>
        <v/>
      </c>
      <c s="90" t="str">
        <f>IF('S.D.PASTE SHEET'!R2092="","",'S.D.PASTE SHEET'!R2092)</f>
        <v/>
      </c>
      <c s="90" t="str">
        <f>IF('S.D.PASTE SHEET'!S2092="","",'S.D.PASTE SHEET'!S2092)</f>
        <v/>
      </c>
      <c s="90" t="str">
        <f>IF('S.D.PASTE SHEET'!T2092="","",'S.D.PASTE SHEET'!T2092)</f>
        <v/>
      </c>
      <c s="90" t="str">
        <f>IF('S.D.PASTE SHEET'!U2092="","",'S.D.PASTE SHEET'!U2092)</f>
        <v/>
      </c>
      <c s="90" t="str">
        <f>IF('S.D.PASTE SHEET'!V2092="","",'S.D.PASTE SHEET'!V2092)</f>
        <v/>
      </c>
      <c s="90" t="str">
        <f>IF('S.D.PASTE SHEET'!W2092="","",'S.D.PASTE SHEET'!W2092)</f>
        <v/>
      </c>
      <c s="90" t="str">
        <f>IF('S.D.PASTE SHEET'!X2092="","",'S.D.PASTE SHEET'!X2092)</f>
        <v/>
      </c>
      <c s="90" t="str">
        <f>IF('S.D.PASTE SHEET'!Y2092="","",'S.D.PASTE SHEET'!Y2092)</f>
        <v/>
      </c>
      <c s="90" t="str">
        <f>IF('S.D.PASTE SHEET'!Z2092="","",'S.D.PASTE SHEET'!Z2092)</f>
        <v/>
      </c>
      <c s="90" t="str">
        <f>IF('S.D.PASTE SHEET'!AA2092="","",'S.D.PASTE SHEET'!AA2092)</f>
        <v/>
      </c>
      <c s="90" t="str">
        <f>IF('S.D.PASTE SHEET'!AB2092="","",'S.D.PASTE SHEET'!AB2092)</f>
        <v/>
      </c>
      <c s="90" t="str">
        <f>IF('S.D.PASTE SHEET'!AC2092="","",'S.D.PASTE SHEET'!AC2092)</f>
        <v/>
      </c>
      <c s="90" t="str">
        <f>IF('S.D.PASTE SHEET'!AD2092="","",'S.D.PASTE SHEET'!AD2092)</f>
        <v/>
      </c>
      <c s="34"/>
      <c s="32" t="str">
        <f>IF(AK2092="","",IF(AK2092&gt;0,COUNT($AG$2:AG2092),""))</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2" s="32" t="str">
        <f>IF(BC2092="","",IF(BC2092&gt;0,COUNT($AY$2:AY2092),""))</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3" spans="1:66" ht="15.75" customHeight="1">
      <c r="A2093" s="90" t="str">
        <f>IF('S.D.PASTE SHEET'!A2093="","",'S.D.PASTE SHEET'!A2093)</f>
        <v/>
      </c>
      <c s="90" t="str">
        <f>IF('S.D.PASTE SHEET'!B2093="","",'S.D.PASTE SHEET'!B2093)</f>
        <v/>
      </c>
      <c s="90" t="str">
        <f>IF('S.D.PASTE SHEET'!C2093="","",'S.D.PASTE SHEET'!C2093)</f>
        <v/>
      </c>
      <c s="91" t="str">
        <f>IF('S.D.PASTE SHEET'!D2093="","",'S.D.PASTE SHEET'!D2093)</f>
        <v/>
      </c>
      <c s="90" t="str">
        <f>IF('S.D.PASTE SHEET'!E2093="","",UPPER('S.D.PASTE SHEET'!E2093))</f>
        <v/>
      </c>
      <c s="90" t="str">
        <f>IF('S.D.PASTE SHEET'!F2093="","",'S.D.PASTE SHEET'!F2093)</f>
        <v/>
      </c>
      <c s="90" t="str">
        <f>IF('S.D.PASTE SHEET'!G2093="","",UPPER('S.D.PASTE SHEET'!G2093))</f>
        <v/>
      </c>
      <c s="90" t="str">
        <f>IF('S.D.PASTE SHEET'!H2093="","",UPPER('S.D.PASTE SHEET'!H2093))</f>
        <v/>
      </c>
      <c s="90" t="str">
        <f>IF('S.D.PASTE SHEET'!I2093="","",'S.D.PASTE SHEET'!I2093)</f>
        <v/>
      </c>
      <c s="91" t="str">
        <f>IF('S.D.PASTE SHEET'!J2093="","",'S.D.PASTE SHEET'!J2093)</f>
        <v/>
      </c>
      <c s="90" t="str">
        <f>IF('S.D.PASTE SHEET'!K2093="","",'S.D.PASTE SHEET'!K2093)</f>
        <v/>
      </c>
      <c s="90" t="str">
        <f>IF('S.D.PASTE SHEET'!L2093="","",'S.D.PASTE SHEET'!L2093)</f>
        <v/>
      </c>
      <c s="90" t="str">
        <f>IF('S.D.PASTE SHEET'!M2093="","",'S.D.PASTE SHEET'!M2093)</f>
        <v/>
      </c>
      <c s="90" t="str">
        <f>IF('S.D.PASTE SHEET'!N2093="","",'S.D.PASTE SHEET'!N2093)</f>
        <v/>
      </c>
      <c s="90" t="str">
        <f>IF('S.D.PASTE SHEET'!O2093="","",'S.D.PASTE SHEET'!O2093)</f>
        <v/>
      </c>
      <c s="90" t="str">
        <f>IF('S.D.PASTE SHEET'!P2093="","",'S.D.PASTE SHEET'!P2093)</f>
        <v/>
      </c>
      <c s="90" t="str">
        <f>IF('S.D.PASTE SHEET'!Q2093="","",'S.D.PASTE SHEET'!Q2093)</f>
        <v/>
      </c>
      <c s="90" t="str">
        <f>IF('S.D.PASTE SHEET'!R2093="","",'S.D.PASTE SHEET'!R2093)</f>
        <v/>
      </c>
      <c s="90" t="str">
        <f>IF('S.D.PASTE SHEET'!S2093="","",'S.D.PASTE SHEET'!S2093)</f>
        <v/>
      </c>
      <c s="90" t="str">
        <f>IF('S.D.PASTE SHEET'!T2093="","",'S.D.PASTE SHEET'!T2093)</f>
        <v/>
      </c>
      <c s="90" t="str">
        <f>IF('S.D.PASTE SHEET'!U2093="","",'S.D.PASTE SHEET'!U2093)</f>
        <v/>
      </c>
      <c s="90" t="str">
        <f>IF('S.D.PASTE SHEET'!V2093="","",'S.D.PASTE SHEET'!V2093)</f>
        <v/>
      </c>
      <c s="90" t="str">
        <f>IF('S.D.PASTE SHEET'!W2093="","",'S.D.PASTE SHEET'!W2093)</f>
        <v/>
      </c>
      <c s="90" t="str">
        <f>IF('S.D.PASTE SHEET'!X2093="","",'S.D.PASTE SHEET'!X2093)</f>
        <v/>
      </c>
      <c s="90" t="str">
        <f>IF('S.D.PASTE SHEET'!Y2093="","",'S.D.PASTE SHEET'!Y2093)</f>
        <v/>
      </c>
      <c s="90" t="str">
        <f>IF('S.D.PASTE SHEET'!Z2093="","",'S.D.PASTE SHEET'!Z2093)</f>
        <v/>
      </c>
      <c s="90" t="str">
        <f>IF('S.D.PASTE SHEET'!AA2093="","",'S.D.PASTE SHEET'!AA2093)</f>
        <v/>
      </c>
      <c s="90" t="str">
        <f>IF('S.D.PASTE SHEET'!AB2093="","",'S.D.PASTE SHEET'!AB2093)</f>
        <v/>
      </c>
      <c s="90" t="str">
        <f>IF('S.D.PASTE SHEET'!AC2093="","",'S.D.PASTE SHEET'!AC2093)</f>
        <v/>
      </c>
      <c s="90" t="str">
        <f>IF('S.D.PASTE SHEET'!AD2093="","",'S.D.PASTE SHEET'!AD2093)</f>
        <v/>
      </c>
      <c s="34"/>
      <c s="32" t="str">
        <f>IF(AK2093="","",IF(AK2093&gt;0,COUNT($AG$2:AG2093),""))</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3" s="32" t="str">
        <f>IF(BC2093="","",IF(BC2093&gt;0,COUNT($AY$2:AY2093),""))</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4" spans="1:66" ht="15.75" customHeight="1">
      <c r="A2094" s="90" t="str">
        <f>IF('S.D.PASTE SHEET'!A2094="","",'S.D.PASTE SHEET'!A2094)</f>
        <v/>
      </c>
      <c s="90" t="str">
        <f>IF('S.D.PASTE SHEET'!B2094="","",'S.D.PASTE SHEET'!B2094)</f>
        <v/>
      </c>
      <c s="90" t="str">
        <f>IF('S.D.PASTE SHEET'!C2094="","",'S.D.PASTE SHEET'!C2094)</f>
        <v/>
      </c>
      <c s="91" t="str">
        <f>IF('S.D.PASTE SHEET'!D2094="","",'S.D.PASTE SHEET'!D2094)</f>
        <v/>
      </c>
      <c s="90" t="str">
        <f>IF('S.D.PASTE SHEET'!E2094="","",UPPER('S.D.PASTE SHEET'!E2094))</f>
        <v/>
      </c>
      <c s="90" t="str">
        <f>IF('S.D.PASTE SHEET'!F2094="","",'S.D.PASTE SHEET'!F2094)</f>
        <v/>
      </c>
      <c s="90" t="str">
        <f>IF('S.D.PASTE SHEET'!G2094="","",UPPER('S.D.PASTE SHEET'!G2094))</f>
        <v/>
      </c>
      <c s="90" t="str">
        <f>IF('S.D.PASTE SHEET'!H2094="","",UPPER('S.D.PASTE SHEET'!H2094))</f>
        <v/>
      </c>
      <c s="90" t="str">
        <f>IF('S.D.PASTE SHEET'!I2094="","",'S.D.PASTE SHEET'!I2094)</f>
        <v/>
      </c>
      <c s="91" t="str">
        <f>IF('S.D.PASTE SHEET'!J2094="","",'S.D.PASTE SHEET'!J2094)</f>
        <v/>
      </c>
      <c s="90" t="str">
        <f>IF('S.D.PASTE SHEET'!K2094="","",'S.D.PASTE SHEET'!K2094)</f>
        <v/>
      </c>
      <c s="90" t="str">
        <f>IF('S.D.PASTE SHEET'!L2094="","",'S.D.PASTE SHEET'!L2094)</f>
        <v/>
      </c>
      <c s="90" t="str">
        <f>IF('S.D.PASTE SHEET'!M2094="","",'S.D.PASTE SHEET'!M2094)</f>
        <v/>
      </c>
      <c s="90" t="str">
        <f>IF('S.D.PASTE SHEET'!N2094="","",'S.D.PASTE SHEET'!N2094)</f>
        <v/>
      </c>
      <c s="90" t="str">
        <f>IF('S.D.PASTE SHEET'!O2094="","",'S.D.PASTE SHEET'!O2094)</f>
        <v/>
      </c>
      <c s="90" t="str">
        <f>IF('S.D.PASTE SHEET'!P2094="","",'S.D.PASTE SHEET'!P2094)</f>
        <v/>
      </c>
      <c s="90" t="str">
        <f>IF('S.D.PASTE SHEET'!Q2094="","",'S.D.PASTE SHEET'!Q2094)</f>
        <v/>
      </c>
      <c s="90" t="str">
        <f>IF('S.D.PASTE SHEET'!R2094="","",'S.D.PASTE SHEET'!R2094)</f>
        <v/>
      </c>
      <c s="90" t="str">
        <f>IF('S.D.PASTE SHEET'!S2094="","",'S.D.PASTE SHEET'!S2094)</f>
        <v/>
      </c>
      <c s="90" t="str">
        <f>IF('S.D.PASTE SHEET'!T2094="","",'S.D.PASTE SHEET'!T2094)</f>
        <v/>
      </c>
      <c s="90" t="str">
        <f>IF('S.D.PASTE SHEET'!U2094="","",'S.D.PASTE SHEET'!U2094)</f>
        <v/>
      </c>
      <c s="90" t="str">
        <f>IF('S.D.PASTE SHEET'!V2094="","",'S.D.PASTE SHEET'!V2094)</f>
        <v/>
      </c>
      <c s="90" t="str">
        <f>IF('S.D.PASTE SHEET'!W2094="","",'S.D.PASTE SHEET'!W2094)</f>
        <v/>
      </c>
      <c s="90" t="str">
        <f>IF('S.D.PASTE SHEET'!X2094="","",'S.D.PASTE SHEET'!X2094)</f>
        <v/>
      </c>
      <c s="90" t="str">
        <f>IF('S.D.PASTE SHEET'!Y2094="","",'S.D.PASTE SHEET'!Y2094)</f>
        <v/>
      </c>
      <c s="90" t="str">
        <f>IF('S.D.PASTE SHEET'!Z2094="","",'S.D.PASTE SHEET'!Z2094)</f>
        <v/>
      </c>
      <c s="90" t="str">
        <f>IF('S.D.PASTE SHEET'!AA2094="","",'S.D.PASTE SHEET'!AA2094)</f>
        <v/>
      </c>
      <c s="90" t="str">
        <f>IF('S.D.PASTE SHEET'!AB2094="","",'S.D.PASTE SHEET'!AB2094)</f>
        <v/>
      </c>
      <c s="90" t="str">
        <f>IF('S.D.PASTE SHEET'!AC2094="","",'S.D.PASTE SHEET'!AC2094)</f>
        <v/>
      </c>
      <c s="90" t="str">
        <f>IF('S.D.PASTE SHEET'!AD2094="","",'S.D.PASTE SHEET'!AD2094)</f>
        <v/>
      </c>
      <c s="34"/>
      <c s="32" t="str">
        <f>IF(AK2094="","",IF(AK2094&gt;0,COUNT($AG$2:AG2094),""))</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4" s="32" t="str">
        <f>IF(BC2094="","",IF(BC2094&gt;0,COUNT($AY$2:AY2094),""))</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5" spans="1:66" ht="15.75" customHeight="1">
      <c r="A2095" s="90" t="str">
        <f>IF('S.D.PASTE SHEET'!A2095="","",'S.D.PASTE SHEET'!A2095)</f>
        <v/>
      </c>
      <c s="90" t="str">
        <f>IF('S.D.PASTE SHEET'!B2095="","",'S.D.PASTE SHEET'!B2095)</f>
        <v/>
      </c>
      <c s="90" t="str">
        <f>IF('S.D.PASTE SHEET'!C2095="","",'S.D.PASTE SHEET'!C2095)</f>
        <v/>
      </c>
      <c s="91" t="str">
        <f>IF('S.D.PASTE SHEET'!D2095="","",'S.D.PASTE SHEET'!D2095)</f>
        <v/>
      </c>
      <c s="90" t="str">
        <f>IF('S.D.PASTE SHEET'!E2095="","",UPPER('S.D.PASTE SHEET'!E2095))</f>
        <v/>
      </c>
      <c s="90" t="str">
        <f>IF('S.D.PASTE SHEET'!F2095="","",'S.D.PASTE SHEET'!F2095)</f>
        <v/>
      </c>
      <c s="90" t="str">
        <f>IF('S.D.PASTE SHEET'!G2095="","",UPPER('S.D.PASTE SHEET'!G2095))</f>
        <v/>
      </c>
      <c s="90" t="str">
        <f>IF('S.D.PASTE SHEET'!H2095="","",UPPER('S.D.PASTE SHEET'!H2095))</f>
        <v/>
      </c>
      <c s="90" t="str">
        <f>IF('S.D.PASTE SHEET'!I2095="","",'S.D.PASTE SHEET'!I2095)</f>
        <v/>
      </c>
      <c s="91" t="str">
        <f>IF('S.D.PASTE SHEET'!J2095="","",'S.D.PASTE SHEET'!J2095)</f>
        <v/>
      </c>
      <c s="90" t="str">
        <f>IF('S.D.PASTE SHEET'!K2095="","",'S.D.PASTE SHEET'!K2095)</f>
        <v/>
      </c>
      <c s="90" t="str">
        <f>IF('S.D.PASTE SHEET'!L2095="","",'S.D.PASTE SHEET'!L2095)</f>
        <v/>
      </c>
      <c s="90" t="str">
        <f>IF('S.D.PASTE SHEET'!M2095="","",'S.D.PASTE SHEET'!M2095)</f>
        <v/>
      </c>
      <c s="90" t="str">
        <f>IF('S.D.PASTE SHEET'!N2095="","",'S.D.PASTE SHEET'!N2095)</f>
        <v/>
      </c>
      <c s="90" t="str">
        <f>IF('S.D.PASTE SHEET'!O2095="","",'S.D.PASTE SHEET'!O2095)</f>
        <v/>
      </c>
      <c s="90" t="str">
        <f>IF('S.D.PASTE SHEET'!P2095="","",'S.D.PASTE SHEET'!P2095)</f>
        <v/>
      </c>
      <c s="90" t="str">
        <f>IF('S.D.PASTE SHEET'!Q2095="","",'S.D.PASTE SHEET'!Q2095)</f>
        <v/>
      </c>
      <c s="90" t="str">
        <f>IF('S.D.PASTE SHEET'!R2095="","",'S.D.PASTE SHEET'!R2095)</f>
        <v/>
      </c>
      <c s="90" t="str">
        <f>IF('S.D.PASTE SHEET'!S2095="","",'S.D.PASTE SHEET'!S2095)</f>
        <v/>
      </c>
      <c s="90" t="str">
        <f>IF('S.D.PASTE SHEET'!T2095="","",'S.D.PASTE SHEET'!T2095)</f>
        <v/>
      </c>
      <c s="90" t="str">
        <f>IF('S.D.PASTE SHEET'!U2095="","",'S.D.PASTE SHEET'!U2095)</f>
        <v/>
      </c>
      <c s="90" t="str">
        <f>IF('S.D.PASTE SHEET'!V2095="","",'S.D.PASTE SHEET'!V2095)</f>
        <v/>
      </c>
      <c s="90" t="str">
        <f>IF('S.D.PASTE SHEET'!W2095="","",'S.D.PASTE SHEET'!W2095)</f>
        <v/>
      </c>
      <c s="90" t="str">
        <f>IF('S.D.PASTE SHEET'!X2095="","",'S.D.PASTE SHEET'!X2095)</f>
        <v/>
      </c>
      <c s="90" t="str">
        <f>IF('S.D.PASTE SHEET'!Y2095="","",'S.D.PASTE SHEET'!Y2095)</f>
        <v/>
      </c>
      <c s="90" t="str">
        <f>IF('S.D.PASTE SHEET'!Z2095="","",'S.D.PASTE SHEET'!Z2095)</f>
        <v/>
      </c>
      <c s="90" t="str">
        <f>IF('S.D.PASTE SHEET'!AA2095="","",'S.D.PASTE SHEET'!AA2095)</f>
        <v/>
      </c>
      <c s="90" t="str">
        <f>IF('S.D.PASTE SHEET'!AB2095="","",'S.D.PASTE SHEET'!AB2095)</f>
        <v/>
      </c>
      <c s="90" t="str">
        <f>IF('S.D.PASTE SHEET'!AC2095="","",'S.D.PASTE SHEET'!AC2095)</f>
        <v/>
      </c>
      <c s="90" t="str">
        <f>IF('S.D.PASTE SHEET'!AD2095="","",'S.D.PASTE SHEET'!AD2095)</f>
        <v/>
      </c>
      <c s="34"/>
      <c s="32" t="str">
        <f>IF(AK2095="","",IF(AK2095&gt;0,COUNT($AG$2:AG2095),""))</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5" s="32" t="str">
        <f>IF(BC2095="","",IF(BC2095&gt;0,COUNT($AY$2:AY2095),""))</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6" spans="1:66" ht="15.75" customHeight="1">
      <c r="A2096" s="90" t="str">
        <f>IF('S.D.PASTE SHEET'!A2096="","",'S.D.PASTE SHEET'!A2096)</f>
        <v/>
      </c>
      <c s="90" t="str">
        <f>IF('S.D.PASTE SHEET'!B2096="","",'S.D.PASTE SHEET'!B2096)</f>
        <v/>
      </c>
      <c s="90" t="str">
        <f>IF('S.D.PASTE SHEET'!C2096="","",'S.D.PASTE SHEET'!C2096)</f>
        <v/>
      </c>
      <c s="91" t="str">
        <f>IF('S.D.PASTE SHEET'!D2096="","",'S.D.PASTE SHEET'!D2096)</f>
        <v/>
      </c>
      <c s="90" t="str">
        <f>IF('S.D.PASTE SHEET'!E2096="","",UPPER('S.D.PASTE SHEET'!E2096))</f>
        <v/>
      </c>
      <c s="90" t="str">
        <f>IF('S.D.PASTE SHEET'!F2096="","",'S.D.PASTE SHEET'!F2096)</f>
        <v/>
      </c>
      <c s="90" t="str">
        <f>IF('S.D.PASTE SHEET'!G2096="","",UPPER('S.D.PASTE SHEET'!G2096))</f>
        <v/>
      </c>
      <c s="90" t="str">
        <f>IF('S.D.PASTE SHEET'!H2096="","",UPPER('S.D.PASTE SHEET'!H2096))</f>
        <v/>
      </c>
      <c s="90" t="str">
        <f>IF('S.D.PASTE SHEET'!I2096="","",'S.D.PASTE SHEET'!I2096)</f>
        <v/>
      </c>
      <c s="91" t="str">
        <f>IF('S.D.PASTE SHEET'!J2096="","",'S.D.PASTE SHEET'!J2096)</f>
        <v/>
      </c>
      <c s="90" t="str">
        <f>IF('S.D.PASTE SHEET'!K2096="","",'S.D.PASTE SHEET'!K2096)</f>
        <v/>
      </c>
      <c s="90" t="str">
        <f>IF('S.D.PASTE SHEET'!L2096="","",'S.D.PASTE SHEET'!L2096)</f>
        <v/>
      </c>
      <c s="90" t="str">
        <f>IF('S.D.PASTE SHEET'!M2096="","",'S.D.PASTE SHEET'!M2096)</f>
        <v/>
      </c>
      <c s="90" t="str">
        <f>IF('S.D.PASTE SHEET'!N2096="","",'S.D.PASTE SHEET'!N2096)</f>
        <v/>
      </c>
      <c s="90" t="str">
        <f>IF('S.D.PASTE SHEET'!O2096="","",'S.D.PASTE SHEET'!O2096)</f>
        <v/>
      </c>
      <c s="90" t="str">
        <f>IF('S.D.PASTE SHEET'!P2096="","",'S.D.PASTE SHEET'!P2096)</f>
        <v/>
      </c>
      <c s="90" t="str">
        <f>IF('S.D.PASTE SHEET'!Q2096="","",'S.D.PASTE SHEET'!Q2096)</f>
        <v/>
      </c>
      <c s="90" t="str">
        <f>IF('S.D.PASTE SHEET'!R2096="","",'S.D.PASTE SHEET'!R2096)</f>
        <v/>
      </c>
      <c s="90" t="str">
        <f>IF('S.D.PASTE SHEET'!S2096="","",'S.D.PASTE SHEET'!S2096)</f>
        <v/>
      </c>
      <c s="90" t="str">
        <f>IF('S.D.PASTE SHEET'!T2096="","",'S.D.PASTE SHEET'!T2096)</f>
        <v/>
      </c>
      <c s="90" t="str">
        <f>IF('S.D.PASTE SHEET'!U2096="","",'S.D.PASTE SHEET'!U2096)</f>
        <v/>
      </c>
      <c s="90" t="str">
        <f>IF('S.D.PASTE SHEET'!V2096="","",'S.D.PASTE SHEET'!V2096)</f>
        <v/>
      </c>
      <c s="90" t="str">
        <f>IF('S.D.PASTE SHEET'!W2096="","",'S.D.PASTE SHEET'!W2096)</f>
        <v/>
      </c>
      <c s="90" t="str">
        <f>IF('S.D.PASTE SHEET'!X2096="","",'S.D.PASTE SHEET'!X2096)</f>
        <v/>
      </c>
      <c s="90" t="str">
        <f>IF('S.D.PASTE SHEET'!Y2096="","",'S.D.PASTE SHEET'!Y2096)</f>
        <v/>
      </c>
      <c s="90" t="str">
        <f>IF('S.D.PASTE SHEET'!Z2096="","",'S.D.PASTE SHEET'!Z2096)</f>
        <v/>
      </c>
      <c s="90" t="str">
        <f>IF('S.D.PASTE SHEET'!AA2096="","",'S.D.PASTE SHEET'!AA2096)</f>
        <v/>
      </c>
      <c s="90" t="str">
        <f>IF('S.D.PASTE SHEET'!AB2096="","",'S.D.PASTE SHEET'!AB2096)</f>
        <v/>
      </c>
      <c s="90" t="str">
        <f>IF('S.D.PASTE SHEET'!AC2096="","",'S.D.PASTE SHEET'!AC2096)</f>
        <v/>
      </c>
      <c s="90" t="str">
        <f>IF('S.D.PASTE SHEET'!AD2096="","",'S.D.PASTE SHEET'!AD2096)</f>
        <v/>
      </c>
      <c s="34"/>
      <c s="32" t="str">
        <f>IF(AK2096="","",IF(AK2096&gt;0,COUNT($AG$2:AG2096),""))</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 t="shared" si="294"/>
        <v/>
      </c>
      <c r="AX2096" s="32" t="str">
        <f>IF(BC2096="","",IF(BC2096&gt;0,COUNT($AY$2:AY2096),""))</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7" spans="1:66" ht="15.75" customHeight="1">
      <c r="A2097" s="90" t="str">
        <f>IF('S.D.PASTE SHEET'!A2097="","",'S.D.PASTE SHEET'!A2097)</f>
        <v/>
      </c>
      <c s="90" t="str">
        <f>IF('S.D.PASTE SHEET'!B2097="","",'S.D.PASTE SHEET'!B2097)</f>
        <v/>
      </c>
      <c s="90" t="str">
        <f>IF('S.D.PASTE SHEET'!C2097="","",'S.D.PASTE SHEET'!C2097)</f>
        <v/>
      </c>
      <c s="91" t="str">
        <f>IF('S.D.PASTE SHEET'!D2097="","",'S.D.PASTE SHEET'!D2097)</f>
        <v/>
      </c>
      <c s="90" t="str">
        <f>IF('S.D.PASTE SHEET'!E2097="","",UPPER('S.D.PASTE SHEET'!E2097))</f>
        <v/>
      </c>
      <c s="90" t="str">
        <f>IF('S.D.PASTE SHEET'!F2097="","",'S.D.PASTE SHEET'!F2097)</f>
        <v/>
      </c>
      <c s="90" t="str">
        <f>IF('S.D.PASTE SHEET'!G2097="","",UPPER('S.D.PASTE SHEET'!G2097))</f>
        <v/>
      </c>
      <c s="90" t="str">
        <f>IF('S.D.PASTE SHEET'!H2097="","",UPPER('S.D.PASTE SHEET'!H2097))</f>
        <v/>
      </c>
      <c s="90" t="str">
        <f>IF('S.D.PASTE SHEET'!I2097="","",'S.D.PASTE SHEET'!I2097)</f>
        <v/>
      </c>
      <c s="91" t="str">
        <f>IF('S.D.PASTE SHEET'!J2097="","",'S.D.PASTE SHEET'!J2097)</f>
        <v/>
      </c>
      <c s="90" t="str">
        <f>IF('S.D.PASTE SHEET'!K2097="","",'S.D.PASTE SHEET'!K2097)</f>
        <v/>
      </c>
      <c s="90" t="str">
        <f>IF('S.D.PASTE SHEET'!L2097="","",'S.D.PASTE SHEET'!L2097)</f>
        <v/>
      </c>
      <c s="90" t="str">
        <f>IF('S.D.PASTE SHEET'!M2097="","",'S.D.PASTE SHEET'!M2097)</f>
        <v/>
      </c>
      <c s="90" t="str">
        <f>IF('S.D.PASTE SHEET'!N2097="","",'S.D.PASTE SHEET'!N2097)</f>
        <v/>
      </c>
      <c s="90" t="str">
        <f>IF('S.D.PASTE SHEET'!O2097="","",'S.D.PASTE SHEET'!O2097)</f>
        <v/>
      </c>
      <c s="90" t="str">
        <f>IF('S.D.PASTE SHEET'!P2097="","",'S.D.PASTE SHEET'!P2097)</f>
        <v/>
      </c>
      <c s="90" t="str">
        <f>IF('S.D.PASTE SHEET'!Q2097="","",'S.D.PASTE SHEET'!Q2097)</f>
        <v/>
      </c>
      <c s="90" t="str">
        <f>IF('S.D.PASTE SHEET'!R2097="","",'S.D.PASTE SHEET'!R2097)</f>
        <v/>
      </c>
      <c s="90" t="str">
        <f>IF('S.D.PASTE SHEET'!S2097="","",'S.D.PASTE SHEET'!S2097)</f>
        <v/>
      </c>
      <c s="90" t="str">
        <f>IF('S.D.PASTE SHEET'!T2097="","",'S.D.PASTE SHEET'!T2097)</f>
        <v/>
      </c>
      <c s="90" t="str">
        <f>IF('S.D.PASTE SHEET'!U2097="","",'S.D.PASTE SHEET'!U2097)</f>
        <v/>
      </c>
      <c s="90" t="str">
        <f>IF('S.D.PASTE SHEET'!V2097="","",'S.D.PASTE SHEET'!V2097)</f>
        <v/>
      </c>
      <c s="90" t="str">
        <f>IF('S.D.PASTE SHEET'!W2097="","",'S.D.PASTE SHEET'!W2097)</f>
        <v/>
      </c>
      <c s="90" t="str">
        <f>IF('S.D.PASTE SHEET'!X2097="","",'S.D.PASTE SHEET'!X2097)</f>
        <v/>
      </c>
      <c s="90" t="str">
        <f>IF('S.D.PASTE SHEET'!Y2097="","",'S.D.PASTE SHEET'!Y2097)</f>
        <v/>
      </c>
      <c s="90" t="str">
        <f>IF('S.D.PASTE SHEET'!Z2097="","",'S.D.PASTE SHEET'!Z2097)</f>
        <v/>
      </c>
      <c s="90" t="str">
        <f>IF('S.D.PASTE SHEET'!AA2097="","",'S.D.PASTE SHEET'!AA2097)</f>
        <v/>
      </c>
      <c s="90" t="str">
        <f>IF('S.D.PASTE SHEET'!AB2097="","",'S.D.PASTE SHEET'!AB2097)</f>
        <v/>
      </c>
      <c s="90" t="str">
        <f>IF('S.D.PASTE SHEET'!AC2097="","",'S.D.PASTE SHEET'!AC2097)</f>
        <v/>
      </c>
      <c s="90" t="str">
        <f>IF('S.D.PASTE SHEET'!AD2097="","",'S.D.PASTE SHEET'!AD2097)</f>
        <v/>
      </c>
      <c s="34"/>
      <c s="32" t="str">
        <f>IF(AK2097="","",IF(AK2097&gt;0,COUNT($AG$2:AG2097),""))</f>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37" t="str">
        <f t="shared" si="294"/>
        <v/>
      </c>
      <c s="10" t="str">
        <f t="shared" si="294"/>
        <v/>
      </c>
      <c s="10" t="str">
        <f t="shared" si="294"/>
        <v/>
      </c>
      <c s="10" t="str">
        <f t="shared" si="294"/>
        <v/>
      </c>
      <c s="10" t="str">
        <f t="shared" si="294"/>
        <v/>
      </c>
      <c s="10" t="str">
        <f t="shared" si="294"/>
        <v/>
      </c>
      <c s="10" t="str">
        <f>IF(AND($AJ$1=5,$A2097=5),P2097,"")</f>
        <v/>
      </c>
      <c r="AX2097" s="32" t="str">
        <f>IF(BC2097="","",IF(BC2097&gt;0,COUNT($AY$2:AY2097),""))</f>
        <v/>
      </c>
      <c s="10" t="str">
        <f t="shared" si="290"/>
        <v/>
      </c>
      <c s="10" t="str">
        <f t="shared" si="295"/>
        <v/>
      </c>
      <c s="10" t="str">
        <f t="shared" si="295"/>
        <v/>
      </c>
      <c s="39" t="str">
        <f t="shared" si="295"/>
        <v/>
      </c>
      <c s="10" t="str">
        <f t="shared" si="295"/>
        <v/>
      </c>
      <c s="10" t="str">
        <f t="shared" si="295"/>
        <v/>
      </c>
      <c s="10" t="str">
        <f t="shared" si="295"/>
        <v/>
      </c>
      <c s="10" t="str">
        <f t="shared" si="295"/>
        <v/>
      </c>
      <c s="10" t="str">
        <f t="shared" si="295"/>
        <v/>
      </c>
      <c s="39" t="str">
        <f t="shared" si="295"/>
        <v/>
      </c>
      <c s="10" t="str">
        <f t="shared" si="295"/>
        <v/>
      </c>
      <c s="10" t="str">
        <f t="shared" si="295"/>
        <v/>
      </c>
      <c s="10" t="str">
        <f t="shared" si="295"/>
        <v/>
      </c>
      <c s="10" t="str">
        <f t="shared" si="295"/>
        <v/>
      </c>
      <c s="10" t="str">
        <f t="shared" si="295"/>
        <v/>
      </c>
      <c s="10" t="str">
        <f t="shared" si="295"/>
        <v/>
      </c>
    </row>
    <row r="2098" spans="1:66" ht="15.75" customHeight="1">
      <c r="A2098" s="90" t="str">
        <f>IF('S.D.PASTE SHEET'!A2098="","",'S.D.PASTE SHEET'!A2098)</f>
        <v/>
      </c>
      <c s="90" t="str">
        <f>IF('S.D.PASTE SHEET'!B2098="","",'S.D.PASTE SHEET'!B2098)</f>
        <v/>
      </c>
      <c s="90" t="str">
        <f>IF('S.D.PASTE SHEET'!C2098="","",'S.D.PASTE SHEET'!C2098)</f>
        <v/>
      </c>
      <c s="91" t="str">
        <f>IF('S.D.PASTE SHEET'!D2098="","",'S.D.PASTE SHEET'!D2098)</f>
        <v/>
      </c>
      <c s="90" t="str">
        <f>IF('S.D.PASTE SHEET'!E2098="","",UPPER('S.D.PASTE SHEET'!E2098))</f>
        <v/>
      </c>
      <c s="90" t="str">
        <f>IF('S.D.PASTE SHEET'!F2098="","",'S.D.PASTE SHEET'!F2098)</f>
        <v/>
      </c>
      <c s="90" t="str">
        <f>IF('S.D.PASTE SHEET'!G2098="","",UPPER('S.D.PASTE SHEET'!G2098))</f>
        <v/>
      </c>
      <c s="90" t="str">
        <f>IF('S.D.PASTE SHEET'!H2098="","",UPPER('S.D.PASTE SHEET'!H2098))</f>
        <v/>
      </c>
      <c s="90" t="str">
        <f>IF('S.D.PASTE SHEET'!I2098="","",'S.D.PASTE SHEET'!I2098)</f>
        <v/>
      </c>
      <c s="91" t="str">
        <f>IF('S.D.PASTE SHEET'!J2098="","",'S.D.PASTE SHEET'!J2098)</f>
        <v/>
      </c>
      <c s="90" t="str">
        <f>IF('S.D.PASTE SHEET'!K2098="","",'S.D.PASTE SHEET'!K2098)</f>
        <v/>
      </c>
      <c s="90" t="str">
        <f>IF('S.D.PASTE SHEET'!L2098="","",'S.D.PASTE SHEET'!L2098)</f>
        <v/>
      </c>
      <c s="90" t="str">
        <f>IF('S.D.PASTE SHEET'!M2098="","",'S.D.PASTE SHEET'!M2098)</f>
        <v/>
      </c>
      <c s="90" t="str">
        <f>IF('S.D.PASTE SHEET'!N2098="","",'S.D.PASTE SHEET'!N2098)</f>
        <v/>
      </c>
      <c s="90" t="str">
        <f>IF('S.D.PASTE SHEET'!O2098="","",'S.D.PASTE SHEET'!O2098)</f>
        <v/>
      </c>
      <c s="90" t="str">
        <f>IF('S.D.PASTE SHEET'!P2098="","",'S.D.PASTE SHEET'!P2098)</f>
        <v/>
      </c>
      <c s="90" t="str">
        <f>IF('S.D.PASTE SHEET'!Q2098="","",'S.D.PASTE SHEET'!Q2098)</f>
        <v/>
      </c>
      <c s="90" t="str">
        <f>IF('S.D.PASTE SHEET'!R2098="","",'S.D.PASTE SHEET'!R2098)</f>
        <v/>
      </c>
      <c s="90" t="str">
        <f>IF('S.D.PASTE SHEET'!S2098="","",'S.D.PASTE SHEET'!S2098)</f>
        <v/>
      </c>
      <c s="90" t="str">
        <f>IF('S.D.PASTE SHEET'!T2098="","",'S.D.PASTE SHEET'!T2098)</f>
        <v/>
      </c>
      <c s="90" t="str">
        <f>IF('S.D.PASTE SHEET'!U2098="","",'S.D.PASTE SHEET'!U2098)</f>
        <v/>
      </c>
      <c s="90" t="str">
        <f>IF('S.D.PASTE SHEET'!V2098="","",'S.D.PASTE SHEET'!V2098)</f>
        <v/>
      </c>
      <c s="90" t="str">
        <f>IF('S.D.PASTE SHEET'!W2098="","",'S.D.PASTE SHEET'!W2098)</f>
        <v/>
      </c>
      <c s="90" t="str">
        <f>IF('S.D.PASTE SHEET'!X2098="","",'S.D.PASTE SHEET'!X2098)</f>
        <v/>
      </c>
      <c s="90" t="str">
        <f>IF('S.D.PASTE SHEET'!Y2098="","",'S.D.PASTE SHEET'!Y2098)</f>
        <v/>
      </c>
      <c s="90" t="str">
        <f>IF('S.D.PASTE SHEET'!Z2098="","",'S.D.PASTE SHEET'!Z2098)</f>
        <v/>
      </c>
      <c s="90" t="str">
        <f>IF('S.D.PASTE SHEET'!AA2098="","",'S.D.PASTE SHEET'!AA2098)</f>
        <v/>
      </c>
      <c s="90" t="str">
        <f>IF('S.D.PASTE SHEET'!AB2098="","",'S.D.PASTE SHEET'!AB2098)</f>
        <v/>
      </c>
      <c s="90" t="str">
        <f>IF('S.D.PASTE SHEET'!AC2098="","",'S.D.PASTE SHEET'!AC2098)</f>
        <v/>
      </c>
      <c s="90" t="str">
        <f>IF('S.D.PASTE SHEET'!AD2098="","",'S.D.PASTE SHEET'!AD2098)</f>
        <v/>
      </c>
      <c s="34"/>
      <c s="32" t="str">
        <f>IF(AK2098="","",IF(AK2098&gt;0,COUNT($AG$2:AG2098),""))</f>
        <v/>
      </c>
      <c s="10" t="str">
        <f t="shared" si="296" ref="AG2098:AV2101">IF(AND($AJ$1=5,$A2098=5),A2098,"")</f>
        <v/>
      </c>
      <c s="10" t="str">
        <f t="shared" si="296"/>
        <v/>
      </c>
      <c s="10" t="str">
        <f t="shared" si="296"/>
        <v/>
      </c>
      <c s="37" t="str">
        <f t="shared" si="296"/>
        <v/>
      </c>
      <c s="10" t="str">
        <f t="shared" si="296"/>
        <v/>
      </c>
      <c s="10" t="str">
        <f t="shared" si="296"/>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10" t="str">
        <f t="shared" si="296"/>
        <v/>
      </c>
      <c r="AX2098" s="32" t="str">
        <f>IF(BC2098="","",IF(BC2098&gt;0,COUNT($AY$2:AY2098),""))</f>
        <v/>
      </c>
      <c s="10" t="str">
        <f t="shared" si="290"/>
        <v/>
      </c>
      <c s="10" t="str">
        <f t="shared" si="297" ref="AZ2098:BN2101">IF(AND($BB$1=5,$A2098=5,$BC$1=$B2098),B2098,"")</f>
        <v/>
      </c>
      <c s="10" t="str">
        <f t="shared" si="297"/>
        <v/>
      </c>
      <c s="39" t="str">
        <f t="shared" si="297"/>
        <v/>
      </c>
      <c s="10" t="str">
        <f t="shared" si="297"/>
        <v/>
      </c>
      <c s="10" t="str">
        <f t="shared" si="297"/>
        <v/>
      </c>
      <c s="10" t="str">
        <f t="shared" si="297"/>
        <v/>
      </c>
      <c s="10" t="str">
        <f t="shared" si="297"/>
        <v/>
      </c>
      <c s="10" t="str">
        <f t="shared" si="297"/>
        <v/>
      </c>
      <c s="39" t="str">
        <f t="shared" si="297"/>
        <v/>
      </c>
      <c s="10" t="str">
        <f t="shared" si="297"/>
        <v/>
      </c>
      <c s="10" t="str">
        <f t="shared" si="297"/>
        <v/>
      </c>
      <c s="10" t="str">
        <f t="shared" si="297"/>
        <v/>
      </c>
      <c s="10" t="str">
        <f t="shared" si="297"/>
        <v/>
      </c>
      <c s="10" t="str">
        <f t="shared" si="297"/>
        <v/>
      </c>
      <c s="10" t="str">
        <f t="shared" si="297"/>
        <v/>
      </c>
    </row>
    <row r="2099" spans="1:66" ht="15.75" customHeight="1">
      <c r="A2099" s="90" t="str">
        <f>IF('S.D.PASTE SHEET'!A2099="","",'S.D.PASTE SHEET'!A2099)</f>
        <v/>
      </c>
      <c s="90" t="str">
        <f>IF('S.D.PASTE SHEET'!B2099="","",'S.D.PASTE SHEET'!B2099)</f>
        <v/>
      </c>
      <c s="90" t="str">
        <f>IF('S.D.PASTE SHEET'!C2099="","",'S.D.PASTE SHEET'!C2099)</f>
        <v/>
      </c>
      <c s="91" t="str">
        <f>IF('S.D.PASTE SHEET'!D2099="","",'S.D.PASTE SHEET'!D2099)</f>
        <v/>
      </c>
      <c s="90" t="str">
        <f>IF('S.D.PASTE SHEET'!E2099="","",UPPER('S.D.PASTE SHEET'!E2099))</f>
        <v/>
      </c>
      <c s="90" t="str">
        <f>IF('S.D.PASTE SHEET'!F2099="","",'S.D.PASTE SHEET'!F2099)</f>
        <v/>
      </c>
      <c s="90" t="str">
        <f>IF('S.D.PASTE SHEET'!G2099="","",UPPER('S.D.PASTE SHEET'!G2099))</f>
        <v/>
      </c>
      <c s="90" t="str">
        <f>IF('S.D.PASTE SHEET'!H2099="","",UPPER('S.D.PASTE SHEET'!H2099))</f>
        <v/>
      </c>
      <c s="90" t="str">
        <f>IF('S.D.PASTE SHEET'!I2099="","",'S.D.PASTE SHEET'!I2099)</f>
        <v/>
      </c>
      <c s="91" t="str">
        <f>IF('S.D.PASTE SHEET'!J2099="","",'S.D.PASTE SHEET'!J2099)</f>
        <v/>
      </c>
      <c s="90" t="str">
        <f>IF('S.D.PASTE SHEET'!K2099="","",'S.D.PASTE SHEET'!K2099)</f>
        <v/>
      </c>
      <c s="90" t="str">
        <f>IF('S.D.PASTE SHEET'!L2099="","",'S.D.PASTE SHEET'!L2099)</f>
        <v/>
      </c>
      <c s="90" t="str">
        <f>IF('S.D.PASTE SHEET'!M2099="","",'S.D.PASTE SHEET'!M2099)</f>
        <v/>
      </c>
      <c s="90" t="str">
        <f>IF('S.D.PASTE SHEET'!N2099="","",'S.D.PASTE SHEET'!N2099)</f>
        <v/>
      </c>
      <c s="90" t="str">
        <f>IF('S.D.PASTE SHEET'!O2099="","",'S.D.PASTE SHEET'!O2099)</f>
        <v/>
      </c>
      <c s="90" t="str">
        <f>IF('S.D.PASTE SHEET'!P2099="","",'S.D.PASTE SHEET'!P2099)</f>
        <v/>
      </c>
      <c s="90" t="str">
        <f>IF('S.D.PASTE SHEET'!Q2099="","",'S.D.PASTE SHEET'!Q2099)</f>
        <v/>
      </c>
      <c s="90" t="str">
        <f>IF('S.D.PASTE SHEET'!R2099="","",'S.D.PASTE SHEET'!R2099)</f>
        <v/>
      </c>
      <c s="90" t="str">
        <f>IF('S.D.PASTE SHEET'!S2099="","",'S.D.PASTE SHEET'!S2099)</f>
        <v/>
      </c>
      <c s="90" t="str">
        <f>IF('S.D.PASTE SHEET'!T2099="","",'S.D.PASTE SHEET'!T2099)</f>
        <v/>
      </c>
      <c s="90" t="str">
        <f>IF('S.D.PASTE SHEET'!U2099="","",'S.D.PASTE SHEET'!U2099)</f>
        <v/>
      </c>
      <c s="90" t="str">
        <f>IF('S.D.PASTE SHEET'!V2099="","",'S.D.PASTE SHEET'!V2099)</f>
        <v/>
      </c>
      <c s="90" t="str">
        <f>IF('S.D.PASTE SHEET'!W2099="","",'S.D.PASTE SHEET'!W2099)</f>
        <v/>
      </c>
      <c s="90" t="str">
        <f>IF('S.D.PASTE SHEET'!X2099="","",'S.D.PASTE SHEET'!X2099)</f>
        <v/>
      </c>
      <c s="90" t="str">
        <f>IF('S.D.PASTE SHEET'!Y2099="","",'S.D.PASTE SHEET'!Y2099)</f>
        <v/>
      </c>
      <c s="90" t="str">
        <f>IF('S.D.PASTE SHEET'!Z2099="","",'S.D.PASTE SHEET'!Z2099)</f>
        <v/>
      </c>
      <c s="90" t="str">
        <f>IF('S.D.PASTE SHEET'!AA2099="","",'S.D.PASTE SHEET'!AA2099)</f>
        <v/>
      </c>
      <c s="90" t="str">
        <f>IF('S.D.PASTE SHEET'!AB2099="","",'S.D.PASTE SHEET'!AB2099)</f>
        <v/>
      </c>
      <c s="90" t="str">
        <f>IF('S.D.PASTE SHEET'!AC2099="","",'S.D.PASTE SHEET'!AC2099)</f>
        <v/>
      </c>
      <c s="90" t="str">
        <f>IF('S.D.PASTE SHEET'!AD2099="","",'S.D.PASTE SHEET'!AD2099)</f>
        <v/>
      </c>
      <c s="34"/>
      <c s="32" t="str">
        <f>IF(AK2099="","",IF(AK2099&gt;0,COUNT($AG$2:AG2099),""))</f>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10" t="str">
        <f t="shared" si="296"/>
        <v/>
      </c>
      <c r="AX2099" s="32" t="str">
        <f>IF(BC2099="","",IF(BC2099&gt;0,COUNT($AY$2:AY2099),""))</f>
        <v/>
      </c>
      <c s="10" t="str">
        <f t="shared" si="290"/>
        <v/>
      </c>
      <c s="10" t="str">
        <f t="shared" si="297"/>
        <v/>
      </c>
      <c s="10" t="str">
        <f t="shared" si="297"/>
        <v/>
      </c>
      <c s="39" t="str">
        <f t="shared" si="297"/>
        <v/>
      </c>
      <c s="10" t="str">
        <f t="shared" si="297"/>
        <v/>
      </c>
      <c s="10" t="str">
        <f t="shared" si="297"/>
        <v/>
      </c>
      <c s="10" t="str">
        <f t="shared" si="297"/>
        <v/>
      </c>
      <c s="10" t="str">
        <f t="shared" si="297"/>
        <v/>
      </c>
      <c s="10" t="str">
        <f t="shared" si="297"/>
        <v/>
      </c>
      <c s="39" t="str">
        <f t="shared" si="297"/>
        <v/>
      </c>
      <c s="10" t="str">
        <f t="shared" si="297"/>
        <v/>
      </c>
      <c s="10" t="str">
        <f t="shared" si="297"/>
        <v/>
      </c>
      <c s="10" t="str">
        <f t="shared" si="297"/>
        <v/>
      </c>
      <c s="10" t="str">
        <f t="shared" si="297"/>
        <v/>
      </c>
      <c s="10" t="str">
        <f t="shared" si="297"/>
        <v/>
      </c>
      <c s="10" t="str">
        <f t="shared" si="297"/>
        <v/>
      </c>
    </row>
    <row r="2100" spans="1:66" ht="15.75" customHeight="1">
      <c r="A2100" s="90" t="str">
        <f>IF('S.D.PASTE SHEET'!A2100="","",'S.D.PASTE SHEET'!A2100)</f>
        <v/>
      </c>
      <c s="90" t="str">
        <f>IF('S.D.PASTE SHEET'!B2100="","",'S.D.PASTE SHEET'!B2100)</f>
        <v/>
      </c>
      <c s="90" t="str">
        <f>IF('S.D.PASTE SHEET'!C2100="","",'S.D.PASTE SHEET'!C2100)</f>
        <v/>
      </c>
      <c s="91" t="str">
        <f>IF('S.D.PASTE SHEET'!D2100="","",'S.D.PASTE SHEET'!D2100)</f>
        <v/>
      </c>
      <c s="90" t="str">
        <f>IF('S.D.PASTE SHEET'!E2100="","",UPPER('S.D.PASTE SHEET'!E2100))</f>
        <v/>
      </c>
      <c s="90" t="str">
        <f>IF('S.D.PASTE SHEET'!F2100="","",'S.D.PASTE SHEET'!F2100)</f>
        <v/>
      </c>
      <c s="90" t="str">
        <f>IF('S.D.PASTE SHEET'!G2100="","",UPPER('S.D.PASTE SHEET'!G2100))</f>
        <v/>
      </c>
      <c s="90" t="str">
        <f>IF('S.D.PASTE SHEET'!H2100="","",UPPER('S.D.PASTE SHEET'!H2100))</f>
        <v/>
      </c>
      <c s="90" t="str">
        <f>IF('S.D.PASTE SHEET'!I2100="","",'S.D.PASTE SHEET'!I2100)</f>
        <v/>
      </c>
      <c s="91" t="str">
        <f>IF('S.D.PASTE SHEET'!J2100="","",'S.D.PASTE SHEET'!J2100)</f>
        <v/>
      </c>
      <c s="90" t="str">
        <f>IF('S.D.PASTE SHEET'!K2100="","",'S.D.PASTE SHEET'!K2100)</f>
        <v/>
      </c>
      <c s="90" t="str">
        <f>IF('S.D.PASTE SHEET'!L2100="","",'S.D.PASTE SHEET'!L2100)</f>
        <v/>
      </c>
      <c s="90" t="str">
        <f>IF('S.D.PASTE SHEET'!M2100="","",'S.D.PASTE SHEET'!M2100)</f>
        <v/>
      </c>
      <c s="90" t="str">
        <f>IF('S.D.PASTE SHEET'!N2100="","",'S.D.PASTE SHEET'!N2100)</f>
        <v/>
      </c>
      <c s="90" t="str">
        <f>IF('S.D.PASTE SHEET'!O2100="","",'S.D.PASTE SHEET'!O2100)</f>
        <v/>
      </c>
      <c s="90" t="str">
        <f>IF('S.D.PASTE SHEET'!P2100="","",'S.D.PASTE SHEET'!P2100)</f>
        <v/>
      </c>
      <c s="90" t="str">
        <f>IF('S.D.PASTE SHEET'!Q2100="","",'S.D.PASTE SHEET'!Q2100)</f>
        <v/>
      </c>
      <c s="90" t="str">
        <f>IF('S.D.PASTE SHEET'!R2100="","",'S.D.PASTE SHEET'!R2100)</f>
        <v/>
      </c>
      <c s="90" t="str">
        <f>IF('S.D.PASTE SHEET'!S2100="","",'S.D.PASTE SHEET'!S2100)</f>
        <v/>
      </c>
      <c s="90" t="str">
        <f>IF('S.D.PASTE SHEET'!T2100="","",'S.D.PASTE SHEET'!T2100)</f>
        <v/>
      </c>
      <c s="90" t="str">
        <f>IF('S.D.PASTE SHEET'!U2100="","",'S.D.PASTE SHEET'!U2100)</f>
        <v/>
      </c>
      <c s="90" t="str">
        <f>IF('S.D.PASTE SHEET'!V2100="","",'S.D.PASTE SHEET'!V2100)</f>
        <v/>
      </c>
      <c s="90" t="str">
        <f>IF('S.D.PASTE SHEET'!W2100="","",'S.D.PASTE SHEET'!W2100)</f>
        <v/>
      </c>
      <c s="90" t="str">
        <f>IF('S.D.PASTE SHEET'!X2100="","",'S.D.PASTE SHEET'!X2100)</f>
        <v/>
      </c>
      <c s="90" t="str">
        <f>IF('S.D.PASTE SHEET'!Y2100="","",'S.D.PASTE SHEET'!Y2100)</f>
        <v/>
      </c>
      <c s="90" t="str">
        <f>IF('S.D.PASTE SHEET'!Z2100="","",'S.D.PASTE SHEET'!Z2100)</f>
        <v/>
      </c>
      <c s="90" t="str">
        <f>IF('S.D.PASTE SHEET'!AA2100="","",'S.D.PASTE SHEET'!AA2100)</f>
        <v/>
      </c>
      <c s="90" t="str">
        <f>IF('S.D.PASTE SHEET'!AB2100="","",'S.D.PASTE SHEET'!AB2100)</f>
        <v/>
      </c>
      <c s="90" t="str">
        <f>IF('S.D.PASTE SHEET'!AC2100="","",'S.D.PASTE SHEET'!AC2100)</f>
        <v/>
      </c>
      <c s="90" t="str">
        <f>IF('S.D.PASTE SHEET'!AD2100="","",'S.D.PASTE SHEET'!AD2100)</f>
        <v/>
      </c>
      <c s="34"/>
      <c s="32" t="str">
        <f>IF(AK2100="","",IF(AK2100&gt;0,COUNT($AG$2:AG2100),""))</f>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10" t="str">
        <f t="shared" si="296"/>
        <v/>
      </c>
      <c r="AX2100" s="32" t="str">
        <f>IF(BC2100="","",IF(BC2100&gt;0,COUNT($AY$2:AY2100),""))</f>
        <v/>
      </c>
      <c s="10" t="str">
        <f t="shared" si="290"/>
        <v/>
      </c>
      <c s="10" t="str">
        <f t="shared" si="297"/>
        <v/>
      </c>
      <c s="10" t="str">
        <f t="shared" si="297"/>
        <v/>
      </c>
      <c s="39" t="str">
        <f t="shared" si="297"/>
        <v/>
      </c>
      <c s="10" t="str">
        <f t="shared" si="297"/>
        <v/>
      </c>
      <c s="10" t="str">
        <f t="shared" si="297"/>
        <v/>
      </c>
      <c s="10" t="str">
        <f t="shared" si="297"/>
        <v/>
      </c>
      <c s="10" t="str">
        <f t="shared" si="297"/>
        <v/>
      </c>
      <c s="10" t="str">
        <f t="shared" si="297"/>
        <v/>
      </c>
      <c s="39" t="str">
        <f t="shared" si="297"/>
        <v/>
      </c>
      <c s="10" t="str">
        <f t="shared" si="297"/>
        <v/>
      </c>
      <c s="10" t="str">
        <f t="shared" si="297"/>
        <v/>
      </c>
      <c s="10" t="str">
        <f t="shared" si="297"/>
        <v/>
      </c>
      <c s="10" t="str">
        <f t="shared" si="297"/>
        <v/>
      </c>
      <c s="10" t="str">
        <f t="shared" si="297"/>
        <v/>
      </c>
      <c s="10" t="str">
        <f t="shared" si="297"/>
        <v/>
      </c>
    </row>
    <row r="2101" spans="1:66" ht="15.75" customHeight="1">
      <c r="A2101" s="90" t="str">
        <f>IF('S.D.PASTE SHEET'!A2101="","",'S.D.PASTE SHEET'!A2101)</f>
        <v/>
      </c>
      <c s="90" t="str">
        <f>IF('S.D.PASTE SHEET'!B2101="","",'S.D.PASTE SHEET'!B2101)</f>
        <v/>
      </c>
      <c s="90" t="str">
        <f>IF('S.D.PASTE SHEET'!C2101="","",'S.D.PASTE SHEET'!C2101)</f>
        <v/>
      </c>
      <c s="91" t="str">
        <f>IF('S.D.PASTE SHEET'!D2101="","",'S.D.PASTE SHEET'!D2101)</f>
        <v/>
      </c>
      <c s="90" t="str">
        <f>IF('S.D.PASTE SHEET'!E2101="","",UPPER('S.D.PASTE SHEET'!E2101))</f>
        <v/>
      </c>
      <c s="90" t="str">
        <f>IF('S.D.PASTE SHEET'!F2101="","",'S.D.PASTE SHEET'!F2101)</f>
        <v/>
      </c>
      <c s="90" t="str">
        <f>IF('S.D.PASTE SHEET'!G2101="","",UPPER('S.D.PASTE SHEET'!G2101))</f>
        <v/>
      </c>
      <c s="90" t="str">
        <f>IF('S.D.PASTE SHEET'!H2101="","",UPPER('S.D.PASTE SHEET'!H2101))</f>
        <v/>
      </c>
      <c s="90" t="str">
        <f>IF('S.D.PASTE SHEET'!I2101="","",'S.D.PASTE SHEET'!I2101)</f>
        <v/>
      </c>
      <c s="91" t="str">
        <f>IF('S.D.PASTE SHEET'!J2101="","",'S.D.PASTE SHEET'!J2101)</f>
        <v/>
      </c>
      <c s="90" t="str">
        <f>IF('S.D.PASTE SHEET'!K2101="","",'S.D.PASTE SHEET'!K2101)</f>
        <v/>
      </c>
      <c s="90" t="str">
        <f>IF('S.D.PASTE SHEET'!L2101="","",'S.D.PASTE SHEET'!L2101)</f>
        <v/>
      </c>
      <c s="90" t="str">
        <f>IF('S.D.PASTE SHEET'!M2101="","",'S.D.PASTE SHEET'!M2101)</f>
        <v/>
      </c>
      <c s="90" t="str">
        <f>IF('S.D.PASTE SHEET'!N2101="","",'S.D.PASTE SHEET'!N2101)</f>
        <v/>
      </c>
      <c s="90" t="str">
        <f>IF('S.D.PASTE SHEET'!O2101="","",'S.D.PASTE SHEET'!O2101)</f>
        <v/>
      </c>
      <c s="90" t="str">
        <f>IF('S.D.PASTE SHEET'!P2101="","",'S.D.PASTE SHEET'!P2101)</f>
        <v/>
      </c>
      <c s="90" t="str">
        <f>IF('S.D.PASTE SHEET'!Q2101="","",'S.D.PASTE SHEET'!Q2101)</f>
        <v/>
      </c>
      <c s="90" t="str">
        <f>IF('S.D.PASTE SHEET'!R2101="","",'S.D.PASTE SHEET'!R2101)</f>
        <v/>
      </c>
      <c s="90" t="str">
        <f>IF('S.D.PASTE SHEET'!S2101="","",'S.D.PASTE SHEET'!S2101)</f>
        <v/>
      </c>
      <c s="90" t="str">
        <f>IF('S.D.PASTE SHEET'!T2101="","",'S.D.PASTE SHEET'!T2101)</f>
        <v/>
      </c>
      <c s="90" t="str">
        <f>IF('S.D.PASTE SHEET'!U2101="","",'S.D.PASTE SHEET'!U2101)</f>
        <v/>
      </c>
      <c s="90" t="str">
        <f>IF('S.D.PASTE SHEET'!V2101="","",'S.D.PASTE SHEET'!V2101)</f>
        <v/>
      </c>
      <c s="90" t="str">
        <f>IF('S.D.PASTE SHEET'!W2101="","",'S.D.PASTE SHEET'!W2101)</f>
        <v/>
      </c>
      <c s="90" t="str">
        <f>IF('S.D.PASTE SHEET'!X2101="","",'S.D.PASTE SHEET'!X2101)</f>
        <v/>
      </c>
      <c s="90" t="str">
        <f>IF('S.D.PASTE SHEET'!Y2101="","",'S.D.PASTE SHEET'!Y2101)</f>
        <v/>
      </c>
      <c s="90" t="str">
        <f>IF('S.D.PASTE SHEET'!Z2101="","",'S.D.PASTE SHEET'!Z2101)</f>
        <v/>
      </c>
      <c s="90" t="str">
        <f>IF('S.D.PASTE SHEET'!AA2101="","",'S.D.PASTE SHEET'!AA2101)</f>
        <v/>
      </c>
      <c s="90" t="str">
        <f>IF('S.D.PASTE SHEET'!AB2101="","",'S.D.PASTE SHEET'!AB2101)</f>
        <v/>
      </c>
      <c s="90" t="str">
        <f>IF('S.D.PASTE SHEET'!AC2101="","",'S.D.PASTE SHEET'!AC2101)</f>
        <v/>
      </c>
      <c s="90" t="str">
        <f>IF('S.D.PASTE SHEET'!AD2101="","",'S.D.PASTE SHEET'!AD2101)</f>
        <v/>
      </c>
      <c s="34"/>
      <c s="32" t="str">
        <f>IF(AK2101="","",IF(AK2101&gt;0,COUNT($AG$2:AG2101),""))</f>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37" t="str">
        <f t="shared" si="296"/>
        <v/>
      </c>
      <c s="10" t="str">
        <f t="shared" si="296"/>
        <v/>
      </c>
      <c s="10" t="str">
        <f t="shared" si="296"/>
        <v/>
      </c>
      <c s="10" t="str">
        <f t="shared" si="296"/>
        <v/>
      </c>
      <c s="10" t="str">
        <f t="shared" si="296"/>
        <v/>
      </c>
      <c s="10" t="str">
        <f t="shared" si="296"/>
        <v/>
      </c>
      <c s="10" t="str">
        <f t="shared" si="296"/>
        <v/>
      </c>
      <c r="AX2101" s="32" t="str">
        <f>IF(BC2101="","",IF(BC2101&gt;0,COUNT($AY$2:AY2101),""))</f>
        <v/>
      </c>
      <c s="10" t="str">
        <f t="shared" si="290"/>
        <v/>
      </c>
      <c s="10" t="str">
        <f t="shared" si="297"/>
        <v/>
      </c>
      <c s="10" t="str">
        <f t="shared" si="297"/>
        <v/>
      </c>
      <c s="39" t="str">
        <f t="shared" si="297"/>
        <v/>
      </c>
      <c s="10" t="str">
        <f t="shared" si="297"/>
        <v/>
      </c>
      <c s="10" t="str">
        <f t="shared" si="297"/>
        <v/>
      </c>
      <c s="10" t="str">
        <f t="shared" si="297"/>
        <v/>
      </c>
      <c s="10" t="str">
        <f t="shared" si="297"/>
        <v/>
      </c>
      <c s="10" t="str">
        <f t="shared" si="297"/>
        <v/>
      </c>
      <c s="39" t="str">
        <f t="shared" si="297"/>
        <v/>
      </c>
      <c s="10" t="str">
        <f t="shared" si="297"/>
        <v/>
      </c>
      <c s="10" t="str">
        <f t="shared" si="297"/>
        <v/>
      </c>
      <c s="10" t="str">
        <f t="shared" si="297"/>
        <v/>
      </c>
      <c s="10" t="str">
        <f t="shared" si="297"/>
        <v/>
      </c>
      <c s="10" t="str">
        <f t="shared" si="297"/>
        <v/>
      </c>
      <c s="10" t="str">
        <f t="shared" si="297"/>
        <v/>
      </c>
    </row>
    <row r="2102" spans="1:66" ht="15">
      <c r="A2102" s="90" t="str">
        <f>IF('S.D.PASTE SHEET'!A2102="","",'S.D.PASTE SHEET'!A2102)</f>
        <v/>
      </c>
      <c s="90" t="str">
        <f>IF('S.D.PASTE SHEET'!B2102="","",'S.D.PASTE SHEET'!B2102)</f>
        <v/>
      </c>
      <c s="90" t="str">
        <f>IF('S.D.PASTE SHEET'!C2102="","",'S.D.PASTE SHEET'!C2102)</f>
        <v/>
      </c>
      <c s="91" t="str">
        <f>IF('S.D.PASTE SHEET'!D2102="","",'S.D.PASTE SHEET'!D2102)</f>
        <v/>
      </c>
      <c s="90" t="str">
        <f>IF('S.D.PASTE SHEET'!E2102="","",UPPER('S.D.PASTE SHEET'!E2102))</f>
        <v/>
      </c>
      <c s="90" t="str">
        <f>IF('S.D.PASTE SHEET'!F2102="","",'S.D.PASTE SHEET'!F2102)</f>
        <v/>
      </c>
      <c s="90" t="str">
        <f>IF('S.D.PASTE SHEET'!G2102="","",UPPER('S.D.PASTE SHEET'!G2102))</f>
        <v/>
      </c>
      <c s="90" t="str">
        <f>IF('S.D.PASTE SHEET'!H2102="","",UPPER('S.D.PASTE SHEET'!H2102))</f>
        <v/>
      </c>
      <c s="90" t="str">
        <f>IF('S.D.PASTE SHEET'!I2102="","",'S.D.PASTE SHEET'!I2102)</f>
        <v/>
      </c>
      <c s="91" t="str">
        <f>IF('S.D.PASTE SHEET'!J2102="","",'S.D.PASTE SHEET'!J2102)</f>
        <v/>
      </c>
      <c s="90" t="str">
        <f>IF('S.D.PASTE SHEET'!K2102="","",'S.D.PASTE SHEET'!K2102)</f>
        <v/>
      </c>
      <c s="90" t="str">
        <f>IF('S.D.PASTE SHEET'!L2102="","",'S.D.PASTE SHEET'!L2102)</f>
        <v/>
      </c>
      <c s="90" t="str">
        <f>IF('S.D.PASTE SHEET'!M2102="","",'S.D.PASTE SHEET'!M2102)</f>
        <v/>
      </c>
      <c s="90" t="str">
        <f>IF('S.D.PASTE SHEET'!N2102="","",'S.D.PASTE SHEET'!N2102)</f>
        <v/>
      </c>
      <c s="90" t="str">
        <f>IF('S.D.PASTE SHEET'!O2102="","",'S.D.PASTE SHEET'!O2102)</f>
        <v/>
      </c>
      <c s="90" t="str">
        <f>IF('S.D.PASTE SHEET'!P2102="","",'S.D.PASTE SHEET'!P2102)</f>
        <v/>
      </c>
      <c s="90" t="str">
        <f>IF('S.D.PASTE SHEET'!Q2102="","",'S.D.PASTE SHEET'!Q2102)</f>
        <v/>
      </c>
      <c s="90" t="str">
        <f>IF('S.D.PASTE SHEET'!R2102="","",'S.D.PASTE SHEET'!R2102)</f>
        <v/>
      </c>
      <c s="90" t="str">
        <f>IF('S.D.PASTE SHEET'!S2102="","",'S.D.PASTE SHEET'!S2102)</f>
        <v/>
      </c>
      <c s="90" t="str">
        <f>IF('S.D.PASTE SHEET'!T2102="","",'S.D.PASTE SHEET'!T2102)</f>
        <v/>
      </c>
      <c s="90" t="str">
        <f>IF('S.D.PASTE SHEET'!U2102="","",'S.D.PASTE SHEET'!U2102)</f>
        <v/>
      </c>
      <c s="90" t="str">
        <f>IF('S.D.PASTE SHEET'!V2102="","",'S.D.PASTE SHEET'!V2102)</f>
        <v/>
      </c>
      <c s="90" t="str">
        <f>IF('S.D.PASTE SHEET'!W2102="","",'S.D.PASTE SHEET'!W2102)</f>
        <v/>
      </c>
      <c s="90" t="str">
        <f>IF('S.D.PASTE SHEET'!X2102="","",'S.D.PASTE SHEET'!X2102)</f>
        <v/>
      </c>
      <c s="90" t="str">
        <f>IF('S.D.PASTE SHEET'!Y2102="","",'S.D.PASTE SHEET'!Y2102)</f>
        <v/>
      </c>
      <c s="90" t="str">
        <f>IF('S.D.PASTE SHEET'!Z2102="","",'S.D.PASTE SHEET'!Z2102)</f>
        <v/>
      </c>
      <c s="90" t="str">
        <f>IF('S.D.PASTE SHEET'!AA2102="","",'S.D.PASTE SHEET'!AA2102)</f>
        <v/>
      </c>
      <c s="90" t="str">
        <f>IF('S.D.PASTE SHEET'!AB2102="","",'S.D.PASTE SHEET'!AB2102)</f>
        <v/>
      </c>
      <c s="90" t="str">
        <f>IF('S.D.PASTE SHEET'!AC2102="","",'S.D.PASTE SHEET'!AC2102)</f>
        <v/>
      </c>
      <c s="90" t="str">
        <f>IF('S.D.PASTE SHEET'!AD2102="","",'S.D.PASTE SHEET'!AD2102)</f>
        <v/>
      </c>
      <c s="34"/>
      <c s="32" t="str">
        <f>IF(AK2102="","",IF(AK2102&gt;0,COUNT($AG$2:AG2102),""))</f>
        <v/>
      </c>
      <c s="10" t="str">
        <f t="shared" si="298" ref="AG2102:AG2165">IF(AND($AJ$1=5,$A2102=5),A2102,"")</f>
        <v/>
      </c>
      <c s="10" t="str">
        <f t="shared" si="299" ref="AH2102:AH2165">IF(AND($AJ$1=5,$A2102=5),B2102,"")</f>
        <v/>
      </c>
      <c s="10" t="str">
        <f t="shared" si="300" ref="AI2102:AI2165">IF(AND($AJ$1=5,$A2102=5),C2102,"")</f>
        <v/>
      </c>
      <c s="37" t="str">
        <f t="shared" si="301" ref="AJ2102:AJ2165">IF(AND($AJ$1=5,$A2102=5),D2102,"")</f>
        <v/>
      </c>
      <c s="10" t="str">
        <f t="shared" si="302" ref="AK2102:AK2165">IF(AND($AJ$1=5,$A2102=5),E2102,"")</f>
        <v/>
      </c>
      <c s="10" t="str">
        <f t="shared" si="303" ref="AL2102:AL2165">IF(AND($AJ$1=5,$A2102=5),F2102,"")</f>
        <v/>
      </c>
      <c s="10" t="str">
        <f t="shared" si="304" ref="AM2102:AM2165">IF(AND($AJ$1=5,$A2102=5),G2102,"")</f>
        <v/>
      </c>
      <c s="10" t="str">
        <f t="shared" si="305" ref="AN2102:AN2165">IF(AND($AJ$1=5,$A2102=5),H2102,"")</f>
        <v/>
      </c>
      <c s="10" t="str">
        <f t="shared" si="306" ref="AO2102:AO2165">IF(AND($AJ$1=5,$A2102=5),I2102,"")</f>
        <v/>
      </c>
      <c s="37" t="str">
        <f t="shared" si="307" ref="AP2102:AP2165">IF(AND($AJ$1=5,$A2102=5),J2102,"")</f>
        <v/>
      </c>
      <c s="10" t="str">
        <f t="shared" si="308" ref="AQ2102:AQ2165">IF(AND($AJ$1=5,$A2102=5),K2102,"")</f>
        <v/>
      </c>
      <c s="10" t="str">
        <f t="shared" si="309" ref="AR2102:AR2165">IF(AND($AJ$1=5,$A2102=5),L2102,"")</f>
        <v/>
      </c>
      <c s="10" t="str">
        <f t="shared" si="310" ref="AS2102:AS2165">IF(AND($AJ$1=5,$A2102=5),M2102,"")</f>
        <v/>
      </c>
      <c s="10" t="str">
        <f t="shared" si="311" ref="AT2102:AT2165">IF(AND($AJ$1=5,$A2102=5),N2102,"")</f>
        <v/>
      </c>
      <c s="10" t="str">
        <f t="shared" si="312" ref="AU2102:AU2165">IF(AND($AJ$1=5,$A2102=5),O2102,"")</f>
        <v/>
      </c>
      <c s="10" t="str">
        <f t="shared" si="313" ref="AV2102:AV2165">IF(AND($AJ$1=5,$A2102=5),P2102,"")</f>
        <v/>
      </c>
      <c s="35"/>
      <c s="32" t="str">
        <f>IF(BC2102="","",IF(BC2102&gt;0,COUNT($AY$2:AY2102),""))</f>
        <v/>
      </c>
      <c s="10" t="str">
        <f t="shared" si="314" ref="AY2102:AY2165">IF(AND($BB$1=5,$A2102=5,$BC$1=B2102),A2102,"")</f>
        <v/>
      </c>
      <c s="10" t="str">
        <f t="shared" si="315" ref="AZ2102:AZ2165">IF(AND($BB$1=5,$A2102=5,$BC$1=$B2102),B2102,"")</f>
        <v/>
      </c>
      <c s="10" t="str">
        <f t="shared" si="316" ref="BA2102:BA2165">IF(AND($BB$1=5,$A2102=5,$BC$1=$B2102),C2102,"")</f>
        <v/>
      </c>
      <c s="39" t="str">
        <f t="shared" si="317" ref="BB2102:BB2165">IF(AND($BB$1=5,$A2102=5,$BC$1=$B2102),D2102,"")</f>
        <v/>
      </c>
      <c s="10" t="str">
        <f t="shared" si="318" ref="BC2102:BC2165">IF(AND($BB$1=5,$A2102=5,$BC$1=$B2102),E2102,"")</f>
        <v/>
      </c>
      <c s="10" t="str">
        <f t="shared" si="319" ref="BD2102:BD2165">IF(AND($BB$1=5,$A2102=5,$BC$1=$B2102),F2102,"")</f>
        <v/>
      </c>
      <c s="10" t="str">
        <f t="shared" si="320" ref="BE2102:BE2165">IF(AND($BB$1=5,$A2102=5,$BC$1=$B2102),G2102,"")</f>
        <v/>
      </c>
      <c s="10" t="str">
        <f t="shared" si="321" ref="BF2102:BF2165">IF(AND($BB$1=5,$A2102=5,$BC$1=$B2102),H2102,"")</f>
        <v/>
      </c>
      <c s="10" t="str">
        <f t="shared" si="322" ref="BG2102:BG2165">IF(AND($BB$1=5,$A2102=5,$BC$1=$B2102),I2102,"")</f>
        <v/>
      </c>
      <c s="39" t="str">
        <f t="shared" si="323" ref="BH2102:BH2165">IF(AND($BB$1=5,$A2102=5,$BC$1=$B2102),J2102,"")</f>
        <v/>
      </c>
      <c s="10" t="str">
        <f t="shared" si="324" ref="BI2102:BI2165">IF(AND($BB$1=5,$A2102=5,$BC$1=$B2102),K2102,"")</f>
        <v/>
      </c>
      <c s="10" t="str">
        <f t="shared" si="325" ref="BJ2102:BJ2165">IF(AND($BB$1=5,$A2102=5,$BC$1=$B2102),L2102,"")</f>
        <v/>
      </c>
      <c s="10" t="str">
        <f t="shared" si="326" ref="BK2102:BK2165">IF(AND($BB$1=5,$A2102=5,$BC$1=$B2102),M2102,"")</f>
        <v/>
      </c>
      <c s="10" t="str">
        <f t="shared" si="327" ref="BL2102:BL2165">IF(AND($BB$1=5,$A2102=5,$BC$1=$B2102),N2102,"")</f>
        <v/>
      </c>
      <c s="10" t="str">
        <f t="shared" si="328" ref="BM2102:BM2165">IF(AND($BB$1=5,$A2102=5,$BC$1=$B2102),O2102,"")</f>
        <v/>
      </c>
      <c s="10" t="str">
        <f t="shared" si="329" ref="BN2102:BN2165">IF(AND($BB$1=5,$A2102=5,$BC$1=$B2102),P2102,"")</f>
        <v/>
      </c>
    </row>
    <row r="2103" spans="1:66" ht="15">
      <c r="A2103" s="90" t="str">
        <f>IF('S.D.PASTE SHEET'!A2103="","",'S.D.PASTE SHEET'!A2103)</f>
        <v/>
      </c>
      <c s="90" t="str">
        <f>IF('S.D.PASTE SHEET'!B2103="","",'S.D.PASTE SHEET'!B2103)</f>
        <v/>
      </c>
      <c s="90" t="str">
        <f>IF('S.D.PASTE SHEET'!C2103="","",'S.D.PASTE SHEET'!C2103)</f>
        <v/>
      </c>
      <c s="91" t="str">
        <f>IF('S.D.PASTE SHEET'!D2103="","",'S.D.PASTE SHEET'!D2103)</f>
        <v/>
      </c>
      <c s="90" t="str">
        <f>IF('S.D.PASTE SHEET'!E2103="","",UPPER('S.D.PASTE SHEET'!E2103))</f>
        <v/>
      </c>
      <c s="90" t="str">
        <f>IF('S.D.PASTE SHEET'!F2103="","",'S.D.PASTE SHEET'!F2103)</f>
        <v/>
      </c>
      <c s="90" t="str">
        <f>IF('S.D.PASTE SHEET'!G2103="","",UPPER('S.D.PASTE SHEET'!G2103))</f>
        <v/>
      </c>
      <c s="90" t="str">
        <f>IF('S.D.PASTE SHEET'!H2103="","",UPPER('S.D.PASTE SHEET'!H2103))</f>
        <v/>
      </c>
      <c s="90" t="str">
        <f>IF('S.D.PASTE SHEET'!I2103="","",'S.D.PASTE SHEET'!I2103)</f>
        <v/>
      </c>
      <c s="91" t="str">
        <f>IF('S.D.PASTE SHEET'!J2103="","",'S.D.PASTE SHEET'!J2103)</f>
        <v/>
      </c>
      <c s="90" t="str">
        <f>IF('S.D.PASTE SHEET'!K2103="","",'S.D.PASTE SHEET'!K2103)</f>
        <v/>
      </c>
      <c s="90" t="str">
        <f>IF('S.D.PASTE SHEET'!L2103="","",'S.D.PASTE SHEET'!L2103)</f>
        <v/>
      </c>
      <c s="90" t="str">
        <f>IF('S.D.PASTE SHEET'!M2103="","",'S.D.PASTE SHEET'!M2103)</f>
        <v/>
      </c>
      <c s="90" t="str">
        <f>IF('S.D.PASTE SHEET'!N2103="","",'S.D.PASTE SHEET'!N2103)</f>
        <v/>
      </c>
      <c s="90" t="str">
        <f>IF('S.D.PASTE SHEET'!O2103="","",'S.D.PASTE SHEET'!O2103)</f>
        <v/>
      </c>
      <c s="90" t="str">
        <f>IF('S.D.PASTE SHEET'!P2103="","",'S.D.PASTE SHEET'!P2103)</f>
        <v/>
      </c>
      <c s="90" t="str">
        <f>IF('S.D.PASTE SHEET'!Q2103="","",'S.D.PASTE SHEET'!Q2103)</f>
        <v/>
      </c>
      <c s="90" t="str">
        <f>IF('S.D.PASTE SHEET'!R2103="","",'S.D.PASTE SHEET'!R2103)</f>
        <v/>
      </c>
      <c s="90" t="str">
        <f>IF('S.D.PASTE SHEET'!S2103="","",'S.D.PASTE SHEET'!S2103)</f>
        <v/>
      </c>
      <c s="90" t="str">
        <f>IF('S.D.PASTE SHEET'!T2103="","",'S.D.PASTE SHEET'!T2103)</f>
        <v/>
      </c>
      <c s="90" t="str">
        <f>IF('S.D.PASTE SHEET'!U2103="","",'S.D.PASTE SHEET'!U2103)</f>
        <v/>
      </c>
      <c s="90" t="str">
        <f>IF('S.D.PASTE SHEET'!V2103="","",'S.D.PASTE SHEET'!V2103)</f>
        <v/>
      </c>
      <c s="90" t="str">
        <f>IF('S.D.PASTE SHEET'!W2103="","",'S.D.PASTE SHEET'!W2103)</f>
        <v/>
      </c>
      <c s="90" t="str">
        <f>IF('S.D.PASTE SHEET'!X2103="","",'S.D.PASTE SHEET'!X2103)</f>
        <v/>
      </c>
      <c s="90" t="str">
        <f>IF('S.D.PASTE SHEET'!Y2103="","",'S.D.PASTE SHEET'!Y2103)</f>
        <v/>
      </c>
      <c s="90" t="str">
        <f>IF('S.D.PASTE SHEET'!Z2103="","",'S.D.PASTE SHEET'!Z2103)</f>
        <v/>
      </c>
      <c s="90" t="str">
        <f>IF('S.D.PASTE SHEET'!AA2103="","",'S.D.PASTE SHEET'!AA2103)</f>
        <v/>
      </c>
      <c s="90" t="str">
        <f>IF('S.D.PASTE SHEET'!AB2103="","",'S.D.PASTE SHEET'!AB2103)</f>
        <v/>
      </c>
      <c s="90" t="str">
        <f>IF('S.D.PASTE SHEET'!AC2103="","",'S.D.PASTE SHEET'!AC2103)</f>
        <v/>
      </c>
      <c s="90" t="str">
        <f>IF('S.D.PASTE SHEET'!AD2103="","",'S.D.PASTE SHEET'!AD2103)</f>
        <v/>
      </c>
      <c s="34"/>
      <c s="32" t="str">
        <f>IF(AK2103="","",IF(AK2103&gt;0,COUNT($AG$2:AG2103),""))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IF(BC2103="","",IF(BC2103&gt;0,COUNT($AY$2:AY2103),""))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4" spans="1:66" ht="15">
      <c r="A2104" s="90" t="str">
        <f>IF('S.D.PASTE SHEET'!A2104="","",'S.D.PASTE SHEET'!A2104)</f>
        <v/>
      </c>
      <c s="90" t="str">
        <f>IF('S.D.PASTE SHEET'!B2104="","",'S.D.PASTE SHEET'!B2104)</f>
        <v/>
      </c>
      <c s="90" t="str">
        <f>IF('S.D.PASTE SHEET'!C2104="","",'S.D.PASTE SHEET'!C2104)</f>
        <v/>
      </c>
      <c s="91" t="str">
        <f>IF('S.D.PASTE SHEET'!D2104="","",'S.D.PASTE SHEET'!D2104)</f>
        <v/>
      </c>
      <c s="90" t="str">
        <f>IF('S.D.PASTE SHEET'!E2104="","",UPPER('S.D.PASTE SHEET'!E2104))</f>
        <v/>
      </c>
      <c s="90" t="str">
        <f>IF('S.D.PASTE SHEET'!F2104="","",'S.D.PASTE SHEET'!F2104)</f>
        <v/>
      </c>
      <c s="90" t="str">
        <f>IF('S.D.PASTE SHEET'!G2104="","",UPPER('S.D.PASTE SHEET'!G2104))</f>
        <v/>
      </c>
      <c s="90" t="str">
        <f>IF('S.D.PASTE SHEET'!H2104="","",UPPER('S.D.PASTE SHEET'!H2104))</f>
        <v/>
      </c>
      <c s="90" t="str">
        <f>IF('S.D.PASTE SHEET'!I2104="","",'S.D.PASTE SHEET'!I2104)</f>
        <v/>
      </c>
      <c s="91" t="str">
        <f>IF('S.D.PASTE SHEET'!J2104="","",'S.D.PASTE SHEET'!J2104)</f>
        <v/>
      </c>
      <c s="90" t="str">
        <f>IF('S.D.PASTE SHEET'!K2104="","",'S.D.PASTE SHEET'!K2104)</f>
        <v/>
      </c>
      <c s="90" t="str">
        <f>IF('S.D.PASTE SHEET'!L2104="","",'S.D.PASTE SHEET'!L2104)</f>
        <v/>
      </c>
      <c s="90" t="str">
        <f>IF('S.D.PASTE SHEET'!M2104="","",'S.D.PASTE SHEET'!M2104)</f>
        <v/>
      </c>
      <c s="90" t="str">
        <f>IF('S.D.PASTE SHEET'!N2104="","",'S.D.PASTE SHEET'!N2104)</f>
        <v/>
      </c>
      <c s="90" t="str">
        <f>IF('S.D.PASTE SHEET'!O2104="","",'S.D.PASTE SHEET'!O2104)</f>
        <v/>
      </c>
      <c s="90" t="str">
        <f>IF('S.D.PASTE SHEET'!P2104="","",'S.D.PASTE SHEET'!P2104)</f>
        <v/>
      </c>
      <c s="90" t="str">
        <f>IF('S.D.PASTE SHEET'!Q2104="","",'S.D.PASTE SHEET'!Q2104)</f>
        <v/>
      </c>
      <c s="90" t="str">
        <f>IF('S.D.PASTE SHEET'!R2104="","",'S.D.PASTE SHEET'!R2104)</f>
        <v/>
      </c>
      <c s="90" t="str">
        <f>IF('S.D.PASTE SHEET'!S2104="","",'S.D.PASTE SHEET'!S2104)</f>
        <v/>
      </c>
      <c s="90" t="str">
        <f>IF('S.D.PASTE SHEET'!T2104="","",'S.D.PASTE SHEET'!T2104)</f>
        <v/>
      </c>
      <c s="90" t="str">
        <f>IF('S.D.PASTE SHEET'!U2104="","",'S.D.PASTE SHEET'!U2104)</f>
        <v/>
      </c>
      <c s="90" t="str">
        <f>IF('S.D.PASTE SHEET'!V2104="","",'S.D.PASTE SHEET'!V2104)</f>
        <v/>
      </c>
      <c s="90" t="str">
        <f>IF('S.D.PASTE SHEET'!W2104="","",'S.D.PASTE SHEET'!W2104)</f>
        <v/>
      </c>
      <c s="90" t="str">
        <f>IF('S.D.PASTE SHEET'!X2104="","",'S.D.PASTE SHEET'!X2104)</f>
        <v/>
      </c>
      <c s="90" t="str">
        <f>IF('S.D.PASTE SHEET'!Y2104="","",'S.D.PASTE SHEET'!Y2104)</f>
        <v/>
      </c>
      <c s="90" t="str">
        <f>IF('S.D.PASTE SHEET'!Z2104="","",'S.D.PASTE SHEET'!Z2104)</f>
        <v/>
      </c>
      <c s="90" t="str">
        <f>IF('S.D.PASTE SHEET'!AA2104="","",'S.D.PASTE SHEET'!AA2104)</f>
        <v/>
      </c>
      <c s="90" t="str">
        <f>IF('S.D.PASTE SHEET'!AB2104="","",'S.D.PASTE SHEET'!AB2104)</f>
        <v/>
      </c>
      <c s="90" t="str">
        <f>IF('S.D.PASTE SHEET'!AC2104="","",'S.D.PASTE SHEET'!AC2104)</f>
        <v/>
      </c>
      <c s="90" t="str">
        <f>IF('S.D.PASTE SHEET'!AD2104="","",'S.D.PASTE SHEET'!AD2104)</f>
        <v/>
      </c>
      <c s="34"/>
      <c s="32" t="str">
        <f>IF(AK2104="","",IF(AK2104&gt;0,COUNT($AG$2:AG2104),""))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IF(BC2104="","",IF(BC2104&gt;0,COUNT($AY$2:AY2104),""))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5" spans="1:66" ht="15">
      <c r="A2105" s="90" t="str">
        <f>IF('S.D.PASTE SHEET'!A2105="","",'S.D.PASTE SHEET'!A2105)</f>
        <v/>
      </c>
      <c s="90" t="str">
        <f>IF('S.D.PASTE SHEET'!B2105="","",'S.D.PASTE SHEET'!B2105)</f>
        <v/>
      </c>
      <c s="90" t="str">
        <f>IF('S.D.PASTE SHEET'!C2105="","",'S.D.PASTE SHEET'!C2105)</f>
        <v/>
      </c>
      <c s="91" t="str">
        <f>IF('S.D.PASTE SHEET'!D2105="","",'S.D.PASTE SHEET'!D2105)</f>
        <v/>
      </c>
      <c s="90" t="str">
        <f>IF('S.D.PASTE SHEET'!E2105="","",UPPER('S.D.PASTE SHEET'!E2105))</f>
        <v/>
      </c>
      <c s="90" t="str">
        <f>IF('S.D.PASTE SHEET'!F2105="","",'S.D.PASTE SHEET'!F2105)</f>
        <v/>
      </c>
      <c s="90" t="str">
        <f>IF('S.D.PASTE SHEET'!G2105="","",UPPER('S.D.PASTE SHEET'!G2105))</f>
        <v/>
      </c>
      <c s="90" t="str">
        <f>IF('S.D.PASTE SHEET'!H2105="","",UPPER('S.D.PASTE SHEET'!H2105))</f>
        <v/>
      </c>
      <c s="90" t="str">
        <f>IF('S.D.PASTE SHEET'!I2105="","",'S.D.PASTE SHEET'!I2105)</f>
        <v/>
      </c>
      <c s="91" t="str">
        <f>IF('S.D.PASTE SHEET'!J2105="","",'S.D.PASTE SHEET'!J2105)</f>
        <v/>
      </c>
      <c s="90" t="str">
        <f>IF('S.D.PASTE SHEET'!K2105="","",'S.D.PASTE SHEET'!K2105)</f>
        <v/>
      </c>
      <c s="90" t="str">
        <f>IF('S.D.PASTE SHEET'!L2105="","",'S.D.PASTE SHEET'!L2105)</f>
        <v/>
      </c>
      <c s="90" t="str">
        <f>IF('S.D.PASTE SHEET'!M2105="","",'S.D.PASTE SHEET'!M2105)</f>
        <v/>
      </c>
      <c s="90" t="str">
        <f>IF('S.D.PASTE SHEET'!N2105="","",'S.D.PASTE SHEET'!N2105)</f>
        <v/>
      </c>
      <c s="90" t="str">
        <f>IF('S.D.PASTE SHEET'!O2105="","",'S.D.PASTE SHEET'!O2105)</f>
        <v/>
      </c>
      <c s="90" t="str">
        <f>IF('S.D.PASTE SHEET'!P2105="","",'S.D.PASTE SHEET'!P2105)</f>
        <v/>
      </c>
      <c s="90" t="str">
        <f>IF('S.D.PASTE SHEET'!Q2105="","",'S.D.PASTE SHEET'!Q2105)</f>
        <v/>
      </c>
      <c s="90" t="str">
        <f>IF('S.D.PASTE SHEET'!R2105="","",'S.D.PASTE SHEET'!R2105)</f>
        <v/>
      </c>
      <c s="90" t="str">
        <f>IF('S.D.PASTE SHEET'!S2105="","",'S.D.PASTE SHEET'!S2105)</f>
        <v/>
      </c>
      <c s="90" t="str">
        <f>IF('S.D.PASTE SHEET'!T2105="","",'S.D.PASTE SHEET'!T2105)</f>
        <v/>
      </c>
      <c s="90" t="str">
        <f>IF('S.D.PASTE SHEET'!U2105="","",'S.D.PASTE SHEET'!U2105)</f>
        <v/>
      </c>
      <c s="90" t="str">
        <f>IF('S.D.PASTE SHEET'!V2105="","",'S.D.PASTE SHEET'!V2105)</f>
        <v/>
      </c>
      <c s="90" t="str">
        <f>IF('S.D.PASTE SHEET'!W2105="","",'S.D.PASTE SHEET'!W2105)</f>
        <v/>
      </c>
      <c s="90" t="str">
        <f>IF('S.D.PASTE SHEET'!X2105="","",'S.D.PASTE SHEET'!X2105)</f>
        <v/>
      </c>
      <c s="90" t="str">
        <f>IF('S.D.PASTE SHEET'!Y2105="","",'S.D.PASTE SHEET'!Y2105)</f>
        <v/>
      </c>
      <c s="90" t="str">
        <f>IF('S.D.PASTE SHEET'!Z2105="","",'S.D.PASTE SHEET'!Z2105)</f>
        <v/>
      </c>
      <c s="90" t="str">
        <f>IF('S.D.PASTE SHEET'!AA2105="","",'S.D.PASTE SHEET'!AA2105)</f>
        <v/>
      </c>
      <c s="90" t="str">
        <f>IF('S.D.PASTE SHEET'!AB2105="","",'S.D.PASTE SHEET'!AB2105)</f>
        <v/>
      </c>
      <c s="90" t="str">
        <f>IF('S.D.PASTE SHEET'!AC2105="","",'S.D.PASTE SHEET'!AC2105)</f>
        <v/>
      </c>
      <c s="90" t="str">
        <f>IF('S.D.PASTE SHEET'!AD2105="","",'S.D.PASTE SHEET'!AD2105)</f>
        <v/>
      </c>
      <c s="34"/>
      <c s="32" t="str">
        <f>IF(AK2105="","",IF(AK2105&gt;0,COUNT($AG$2:AG2105),""))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IF(BC2105="","",IF(BC2105&gt;0,COUNT($AY$2:AY2105),""))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6" spans="1:66" ht="15">
      <c r="A2106" s="90" t="str">
        <f>IF('S.D.PASTE SHEET'!A2106="","",'S.D.PASTE SHEET'!A2106)</f>
        <v/>
      </c>
      <c s="90" t="str">
        <f>IF('S.D.PASTE SHEET'!B2106="","",'S.D.PASTE SHEET'!B2106)</f>
        <v/>
      </c>
      <c s="90" t="str">
        <f>IF('S.D.PASTE SHEET'!C2106="","",'S.D.PASTE SHEET'!C2106)</f>
        <v/>
      </c>
      <c s="91" t="str">
        <f>IF('S.D.PASTE SHEET'!D2106="","",'S.D.PASTE SHEET'!D2106)</f>
        <v/>
      </c>
      <c s="90" t="str">
        <f>IF('S.D.PASTE SHEET'!E2106="","",UPPER('S.D.PASTE SHEET'!E2106))</f>
        <v/>
      </c>
      <c s="90" t="str">
        <f>IF('S.D.PASTE SHEET'!F2106="","",'S.D.PASTE SHEET'!F2106)</f>
        <v/>
      </c>
      <c s="90" t="str">
        <f>IF('S.D.PASTE SHEET'!G2106="","",UPPER('S.D.PASTE SHEET'!G2106))</f>
        <v/>
      </c>
      <c s="90" t="str">
        <f>IF('S.D.PASTE SHEET'!H2106="","",UPPER('S.D.PASTE SHEET'!H2106))</f>
        <v/>
      </c>
      <c s="90" t="str">
        <f>IF('S.D.PASTE SHEET'!I2106="","",'S.D.PASTE SHEET'!I2106)</f>
        <v/>
      </c>
      <c s="91" t="str">
        <f>IF('S.D.PASTE SHEET'!J2106="","",'S.D.PASTE SHEET'!J2106)</f>
        <v/>
      </c>
      <c s="90" t="str">
        <f>IF('S.D.PASTE SHEET'!K2106="","",'S.D.PASTE SHEET'!K2106)</f>
        <v/>
      </c>
      <c s="90" t="str">
        <f>IF('S.D.PASTE SHEET'!L2106="","",'S.D.PASTE SHEET'!L2106)</f>
        <v/>
      </c>
      <c s="90" t="str">
        <f>IF('S.D.PASTE SHEET'!M2106="","",'S.D.PASTE SHEET'!M2106)</f>
        <v/>
      </c>
      <c s="90" t="str">
        <f>IF('S.D.PASTE SHEET'!N2106="","",'S.D.PASTE SHEET'!N2106)</f>
        <v/>
      </c>
      <c s="90" t="str">
        <f>IF('S.D.PASTE SHEET'!O2106="","",'S.D.PASTE SHEET'!O2106)</f>
        <v/>
      </c>
      <c s="90" t="str">
        <f>IF('S.D.PASTE SHEET'!P2106="","",'S.D.PASTE SHEET'!P2106)</f>
        <v/>
      </c>
      <c s="90" t="str">
        <f>IF('S.D.PASTE SHEET'!Q2106="","",'S.D.PASTE SHEET'!Q2106)</f>
        <v/>
      </c>
      <c s="90" t="str">
        <f>IF('S.D.PASTE SHEET'!R2106="","",'S.D.PASTE SHEET'!R2106)</f>
        <v/>
      </c>
      <c s="90" t="str">
        <f>IF('S.D.PASTE SHEET'!S2106="","",'S.D.PASTE SHEET'!S2106)</f>
        <v/>
      </c>
      <c s="90" t="str">
        <f>IF('S.D.PASTE SHEET'!T2106="","",'S.D.PASTE SHEET'!T2106)</f>
        <v/>
      </c>
      <c s="90" t="str">
        <f>IF('S.D.PASTE SHEET'!U2106="","",'S.D.PASTE SHEET'!U2106)</f>
        <v/>
      </c>
      <c s="90" t="str">
        <f>IF('S.D.PASTE SHEET'!V2106="","",'S.D.PASTE SHEET'!V2106)</f>
        <v/>
      </c>
      <c s="90" t="str">
        <f>IF('S.D.PASTE SHEET'!W2106="","",'S.D.PASTE SHEET'!W2106)</f>
        <v/>
      </c>
      <c s="90" t="str">
        <f>IF('S.D.PASTE SHEET'!X2106="","",'S.D.PASTE SHEET'!X2106)</f>
        <v/>
      </c>
      <c s="90" t="str">
        <f>IF('S.D.PASTE SHEET'!Y2106="","",'S.D.PASTE SHEET'!Y2106)</f>
        <v/>
      </c>
      <c s="90" t="str">
        <f>IF('S.D.PASTE SHEET'!Z2106="","",'S.D.PASTE SHEET'!Z2106)</f>
        <v/>
      </c>
      <c s="90" t="str">
        <f>IF('S.D.PASTE SHEET'!AA2106="","",'S.D.PASTE SHEET'!AA2106)</f>
        <v/>
      </c>
      <c s="90" t="str">
        <f>IF('S.D.PASTE SHEET'!AB2106="","",'S.D.PASTE SHEET'!AB2106)</f>
        <v/>
      </c>
      <c s="90" t="str">
        <f>IF('S.D.PASTE SHEET'!AC2106="","",'S.D.PASTE SHEET'!AC2106)</f>
        <v/>
      </c>
      <c s="90" t="str">
        <f>IF('S.D.PASTE SHEET'!AD2106="","",'S.D.PASTE SHEET'!AD2106)</f>
        <v/>
      </c>
      <c s="34"/>
      <c s="32" t="str">
        <f>IF(AK2106="","",IF(AK2106&gt;0,COUNT($AG$2:AG2106),""))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IF(BC2106="","",IF(BC2106&gt;0,COUNT($AY$2:AY2106),""))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7" spans="1:66" ht="15">
      <c r="A2107" s="90" t="str">
        <f>IF('S.D.PASTE SHEET'!A2107="","",'S.D.PASTE SHEET'!A2107)</f>
        <v/>
      </c>
      <c s="90" t="str">
        <f>IF('S.D.PASTE SHEET'!B2107="","",'S.D.PASTE SHEET'!B2107)</f>
        <v/>
      </c>
      <c s="90" t="str">
        <f>IF('S.D.PASTE SHEET'!C2107="","",'S.D.PASTE SHEET'!C2107)</f>
        <v/>
      </c>
      <c s="91" t="str">
        <f>IF('S.D.PASTE SHEET'!D2107="","",'S.D.PASTE SHEET'!D2107)</f>
        <v/>
      </c>
      <c s="90" t="str">
        <f>IF('S.D.PASTE SHEET'!E2107="","",UPPER('S.D.PASTE SHEET'!E2107))</f>
        <v/>
      </c>
      <c s="90" t="str">
        <f>IF('S.D.PASTE SHEET'!F2107="","",'S.D.PASTE SHEET'!F2107)</f>
        <v/>
      </c>
      <c s="90" t="str">
        <f>IF('S.D.PASTE SHEET'!G2107="","",UPPER('S.D.PASTE SHEET'!G2107))</f>
        <v/>
      </c>
      <c s="90" t="str">
        <f>IF('S.D.PASTE SHEET'!H2107="","",UPPER('S.D.PASTE SHEET'!H2107))</f>
        <v/>
      </c>
      <c s="90" t="str">
        <f>IF('S.D.PASTE SHEET'!I2107="","",'S.D.PASTE SHEET'!I2107)</f>
        <v/>
      </c>
      <c s="91" t="str">
        <f>IF('S.D.PASTE SHEET'!J2107="","",'S.D.PASTE SHEET'!J2107)</f>
        <v/>
      </c>
      <c s="90" t="str">
        <f>IF('S.D.PASTE SHEET'!K2107="","",'S.D.PASTE SHEET'!K2107)</f>
        <v/>
      </c>
      <c s="90" t="str">
        <f>IF('S.D.PASTE SHEET'!L2107="","",'S.D.PASTE SHEET'!L2107)</f>
        <v/>
      </c>
      <c s="90" t="str">
        <f>IF('S.D.PASTE SHEET'!M2107="","",'S.D.PASTE SHEET'!M2107)</f>
        <v/>
      </c>
      <c s="90" t="str">
        <f>IF('S.D.PASTE SHEET'!N2107="","",'S.D.PASTE SHEET'!N2107)</f>
        <v/>
      </c>
      <c s="90" t="str">
        <f>IF('S.D.PASTE SHEET'!O2107="","",'S.D.PASTE SHEET'!O2107)</f>
        <v/>
      </c>
      <c s="90" t="str">
        <f>IF('S.D.PASTE SHEET'!P2107="","",'S.D.PASTE SHEET'!P2107)</f>
        <v/>
      </c>
      <c s="90" t="str">
        <f>IF('S.D.PASTE SHEET'!Q2107="","",'S.D.PASTE SHEET'!Q2107)</f>
        <v/>
      </c>
      <c s="90" t="str">
        <f>IF('S.D.PASTE SHEET'!R2107="","",'S.D.PASTE SHEET'!R2107)</f>
        <v/>
      </c>
      <c s="90" t="str">
        <f>IF('S.D.PASTE SHEET'!S2107="","",'S.D.PASTE SHEET'!S2107)</f>
        <v/>
      </c>
      <c s="90" t="str">
        <f>IF('S.D.PASTE SHEET'!T2107="","",'S.D.PASTE SHEET'!T2107)</f>
        <v/>
      </c>
      <c s="90" t="str">
        <f>IF('S.D.PASTE SHEET'!U2107="","",'S.D.PASTE SHEET'!U2107)</f>
        <v/>
      </c>
      <c s="90" t="str">
        <f>IF('S.D.PASTE SHEET'!V2107="","",'S.D.PASTE SHEET'!V2107)</f>
        <v/>
      </c>
      <c s="90" t="str">
        <f>IF('S.D.PASTE SHEET'!W2107="","",'S.D.PASTE SHEET'!W2107)</f>
        <v/>
      </c>
      <c s="90" t="str">
        <f>IF('S.D.PASTE SHEET'!X2107="","",'S.D.PASTE SHEET'!X2107)</f>
        <v/>
      </c>
      <c s="90" t="str">
        <f>IF('S.D.PASTE SHEET'!Y2107="","",'S.D.PASTE SHEET'!Y2107)</f>
        <v/>
      </c>
      <c s="90" t="str">
        <f>IF('S.D.PASTE SHEET'!Z2107="","",'S.D.PASTE SHEET'!Z2107)</f>
        <v/>
      </c>
      <c s="90" t="str">
        <f>IF('S.D.PASTE SHEET'!AA2107="","",'S.D.PASTE SHEET'!AA2107)</f>
        <v/>
      </c>
      <c s="90" t="str">
        <f>IF('S.D.PASTE SHEET'!AB2107="","",'S.D.PASTE SHEET'!AB2107)</f>
        <v/>
      </c>
      <c s="90" t="str">
        <f>IF('S.D.PASTE SHEET'!AC2107="","",'S.D.PASTE SHEET'!AC2107)</f>
        <v/>
      </c>
      <c s="90" t="str">
        <f>IF('S.D.PASTE SHEET'!AD2107="","",'S.D.PASTE SHEET'!AD2107)</f>
        <v/>
      </c>
      <c s="34"/>
      <c s="32" t="str">
        <f>IF(AK2107="","",IF(AK2107&gt;0,COUNT($AG$2:AG2107),""))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IF(BC2107="","",IF(BC2107&gt;0,COUNT($AY$2:AY2107),""))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8" spans="1:66" ht="15">
      <c r="A2108" s="90" t="str">
        <f>IF('S.D.PASTE SHEET'!A2108="","",'S.D.PASTE SHEET'!A2108)</f>
        <v/>
      </c>
      <c s="90" t="str">
        <f>IF('S.D.PASTE SHEET'!B2108="","",'S.D.PASTE SHEET'!B2108)</f>
        <v/>
      </c>
      <c s="90" t="str">
        <f>IF('S.D.PASTE SHEET'!C2108="","",'S.D.PASTE SHEET'!C2108)</f>
        <v/>
      </c>
      <c s="91" t="str">
        <f>IF('S.D.PASTE SHEET'!D2108="","",'S.D.PASTE SHEET'!D2108)</f>
        <v/>
      </c>
      <c s="90" t="str">
        <f>IF('S.D.PASTE SHEET'!E2108="","",UPPER('S.D.PASTE SHEET'!E2108))</f>
        <v/>
      </c>
      <c s="90" t="str">
        <f>IF('S.D.PASTE SHEET'!F2108="","",'S.D.PASTE SHEET'!F2108)</f>
        <v/>
      </c>
      <c s="90" t="str">
        <f>IF('S.D.PASTE SHEET'!G2108="","",UPPER('S.D.PASTE SHEET'!G2108))</f>
        <v/>
      </c>
      <c s="90" t="str">
        <f>IF('S.D.PASTE SHEET'!H2108="","",UPPER('S.D.PASTE SHEET'!H2108))</f>
        <v/>
      </c>
      <c s="90" t="str">
        <f>IF('S.D.PASTE SHEET'!I2108="","",'S.D.PASTE SHEET'!I2108)</f>
        <v/>
      </c>
      <c s="91" t="str">
        <f>IF('S.D.PASTE SHEET'!J2108="","",'S.D.PASTE SHEET'!J2108)</f>
        <v/>
      </c>
      <c s="90" t="str">
        <f>IF('S.D.PASTE SHEET'!K2108="","",'S.D.PASTE SHEET'!K2108)</f>
        <v/>
      </c>
      <c s="90" t="str">
        <f>IF('S.D.PASTE SHEET'!L2108="","",'S.D.PASTE SHEET'!L2108)</f>
        <v/>
      </c>
      <c s="90" t="str">
        <f>IF('S.D.PASTE SHEET'!M2108="","",'S.D.PASTE SHEET'!M2108)</f>
        <v/>
      </c>
      <c s="90" t="str">
        <f>IF('S.D.PASTE SHEET'!N2108="","",'S.D.PASTE SHEET'!N2108)</f>
        <v/>
      </c>
      <c s="90" t="str">
        <f>IF('S.D.PASTE SHEET'!O2108="","",'S.D.PASTE SHEET'!O2108)</f>
        <v/>
      </c>
      <c s="90" t="str">
        <f>IF('S.D.PASTE SHEET'!P2108="","",'S.D.PASTE SHEET'!P2108)</f>
        <v/>
      </c>
      <c s="90" t="str">
        <f>IF('S.D.PASTE SHEET'!Q2108="","",'S.D.PASTE SHEET'!Q2108)</f>
        <v/>
      </c>
      <c s="90" t="str">
        <f>IF('S.D.PASTE SHEET'!R2108="","",'S.D.PASTE SHEET'!R2108)</f>
        <v/>
      </c>
      <c s="90" t="str">
        <f>IF('S.D.PASTE SHEET'!S2108="","",'S.D.PASTE SHEET'!S2108)</f>
        <v/>
      </c>
      <c s="90" t="str">
        <f>IF('S.D.PASTE SHEET'!T2108="","",'S.D.PASTE SHEET'!T2108)</f>
        <v/>
      </c>
      <c s="90" t="str">
        <f>IF('S.D.PASTE SHEET'!U2108="","",'S.D.PASTE SHEET'!U2108)</f>
        <v/>
      </c>
      <c s="90" t="str">
        <f>IF('S.D.PASTE SHEET'!V2108="","",'S.D.PASTE SHEET'!V2108)</f>
        <v/>
      </c>
      <c s="90" t="str">
        <f>IF('S.D.PASTE SHEET'!W2108="","",'S.D.PASTE SHEET'!W2108)</f>
        <v/>
      </c>
      <c s="90" t="str">
        <f>IF('S.D.PASTE SHEET'!X2108="","",'S.D.PASTE SHEET'!X2108)</f>
        <v/>
      </c>
      <c s="90" t="str">
        <f>IF('S.D.PASTE SHEET'!Y2108="","",'S.D.PASTE SHEET'!Y2108)</f>
        <v/>
      </c>
      <c s="90" t="str">
        <f>IF('S.D.PASTE SHEET'!Z2108="","",'S.D.PASTE SHEET'!Z2108)</f>
        <v/>
      </c>
      <c s="90" t="str">
        <f>IF('S.D.PASTE SHEET'!AA2108="","",'S.D.PASTE SHEET'!AA2108)</f>
        <v/>
      </c>
      <c s="90" t="str">
        <f>IF('S.D.PASTE SHEET'!AB2108="","",'S.D.PASTE SHEET'!AB2108)</f>
        <v/>
      </c>
      <c s="90" t="str">
        <f>IF('S.D.PASTE SHEET'!AC2108="","",'S.D.PASTE SHEET'!AC2108)</f>
        <v/>
      </c>
      <c s="90" t="str">
        <f>IF('S.D.PASTE SHEET'!AD2108="","",'S.D.PASTE SHEET'!AD2108)</f>
        <v/>
      </c>
      <c s="34"/>
      <c s="32" t="str">
        <f>IF(AK2108="","",IF(AK2108&gt;0,COUNT($AG$2:AG2108),""))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IF(BC2108="","",IF(BC2108&gt;0,COUNT($AY$2:AY2108),""))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09" spans="1:66" ht="15">
      <c r="A2109" s="90" t="str">
        <f>IF('S.D.PASTE SHEET'!A2109="","",'S.D.PASTE SHEET'!A2109)</f>
        <v/>
      </c>
      <c s="90" t="str">
        <f>IF('S.D.PASTE SHEET'!B2109="","",'S.D.PASTE SHEET'!B2109)</f>
        <v/>
      </c>
      <c s="90" t="str">
        <f>IF('S.D.PASTE SHEET'!C2109="","",'S.D.PASTE SHEET'!C2109)</f>
        <v/>
      </c>
      <c s="91" t="str">
        <f>IF('S.D.PASTE SHEET'!D2109="","",'S.D.PASTE SHEET'!D2109)</f>
        <v/>
      </c>
      <c s="90" t="str">
        <f>IF('S.D.PASTE SHEET'!E2109="","",UPPER('S.D.PASTE SHEET'!E2109))</f>
        <v/>
      </c>
      <c s="90" t="str">
        <f>IF('S.D.PASTE SHEET'!F2109="","",'S.D.PASTE SHEET'!F2109)</f>
        <v/>
      </c>
      <c s="90" t="str">
        <f>IF('S.D.PASTE SHEET'!G2109="","",UPPER('S.D.PASTE SHEET'!G2109))</f>
        <v/>
      </c>
      <c s="90" t="str">
        <f>IF('S.D.PASTE SHEET'!H2109="","",UPPER('S.D.PASTE SHEET'!H2109))</f>
        <v/>
      </c>
      <c s="90" t="str">
        <f>IF('S.D.PASTE SHEET'!I2109="","",'S.D.PASTE SHEET'!I2109)</f>
        <v/>
      </c>
      <c s="91" t="str">
        <f>IF('S.D.PASTE SHEET'!J2109="","",'S.D.PASTE SHEET'!J2109)</f>
        <v/>
      </c>
      <c s="90" t="str">
        <f>IF('S.D.PASTE SHEET'!K2109="","",'S.D.PASTE SHEET'!K2109)</f>
        <v/>
      </c>
      <c s="90" t="str">
        <f>IF('S.D.PASTE SHEET'!L2109="","",'S.D.PASTE SHEET'!L2109)</f>
        <v/>
      </c>
      <c s="90" t="str">
        <f>IF('S.D.PASTE SHEET'!M2109="","",'S.D.PASTE SHEET'!M2109)</f>
        <v/>
      </c>
      <c s="90" t="str">
        <f>IF('S.D.PASTE SHEET'!N2109="","",'S.D.PASTE SHEET'!N2109)</f>
        <v/>
      </c>
      <c s="90" t="str">
        <f>IF('S.D.PASTE SHEET'!O2109="","",'S.D.PASTE SHEET'!O2109)</f>
        <v/>
      </c>
      <c s="90" t="str">
        <f>IF('S.D.PASTE SHEET'!P2109="","",'S.D.PASTE SHEET'!P2109)</f>
        <v/>
      </c>
      <c s="90" t="str">
        <f>IF('S.D.PASTE SHEET'!Q2109="","",'S.D.PASTE SHEET'!Q2109)</f>
        <v/>
      </c>
      <c s="90" t="str">
        <f>IF('S.D.PASTE SHEET'!R2109="","",'S.D.PASTE SHEET'!R2109)</f>
        <v/>
      </c>
      <c s="90" t="str">
        <f>IF('S.D.PASTE SHEET'!S2109="","",'S.D.PASTE SHEET'!S2109)</f>
        <v/>
      </c>
      <c s="90" t="str">
        <f>IF('S.D.PASTE SHEET'!T2109="","",'S.D.PASTE SHEET'!T2109)</f>
        <v/>
      </c>
      <c s="90" t="str">
        <f>IF('S.D.PASTE SHEET'!U2109="","",'S.D.PASTE SHEET'!U2109)</f>
        <v/>
      </c>
      <c s="90" t="str">
        <f>IF('S.D.PASTE SHEET'!V2109="","",'S.D.PASTE SHEET'!V2109)</f>
        <v/>
      </c>
      <c s="90" t="str">
        <f>IF('S.D.PASTE SHEET'!W2109="","",'S.D.PASTE SHEET'!W2109)</f>
        <v/>
      </c>
      <c s="90" t="str">
        <f>IF('S.D.PASTE SHEET'!X2109="","",'S.D.PASTE SHEET'!X2109)</f>
        <v/>
      </c>
      <c s="90" t="str">
        <f>IF('S.D.PASTE SHEET'!Y2109="","",'S.D.PASTE SHEET'!Y2109)</f>
        <v/>
      </c>
      <c s="90" t="str">
        <f>IF('S.D.PASTE SHEET'!Z2109="","",'S.D.PASTE SHEET'!Z2109)</f>
        <v/>
      </c>
      <c s="90" t="str">
        <f>IF('S.D.PASTE SHEET'!AA2109="","",'S.D.PASTE SHEET'!AA2109)</f>
        <v/>
      </c>
      <c s="90" t="str">
        <f>IF('S.D.PASTE SHEET'!AB2109="","",'S.D.PASTE SHEET'!AB2109)</f>
        <v/>
      </c>
      <c s="90" t="str">
        <f>IF('S.D.PASTE SHEET'!AC2109="","",'S.D.PASTE SHEET'!AC2109)</f>
        <v/>
      </c>
      <c s="90" t="str">
        <f>IF('S.D.PASTE SHEET'!AD2109="","",'S.D.PASTE SHEET'!AD2109)</f>
        <v/>
      </c>
      <c s="34"/>
      <c s="32" t="str">
        <f>IF(AK2109="","",IF(AK2109&gt;0,COUNT($AG$2:AG2109),""))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IF(BC2109="","",IF(BC2109&gt;0,COUNT($AY$2:AY2109),""))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0" spans="1:66" ht="15">
      <c r="A2110" s="90" t="str">
        <f>IF('S.D.PASTE SHEET'!A2110="","",'S.D.PASTE SHEET'!A2110)</f>
        <v/>
      </c>
      <c s="90" t="str">
        <f>IF('S.D.PASTE SHEET'!B2110="","",'S.D.PASTE SHEET'!B2110)</f>
        <v/>
      </c>
      <c s="90" t="str">
        <f>IF('S.D.PASTE SHEET'!C2110="","",'S.D.PASTE SHEET'!C2110)</f>
        <v/>
      </c>
      <c s="91" t="str">
        <f>IF('S.D.PASTE SHEET'!D2110="","",'S.D.PASTE SHEET'!D2110)</f>
        <v/>
      </c>
      <c s="90" t="str">
        <f>IF('S.D.PASTE SHEET'!E2110="","",UPPER('S.D.PASTE SHEET'!E2110))</f>
        <v/>
      </c>
      <c s="90" t="str">
        <f>IF('S.D.PASTE SHEET'!F2110="","",'S.D.PASTE SHEET'!F2110)</f>
        <v/>
      </c>
      <c s="90" t="str">
        <f>IF('S.D.PASTE SHEET'!G2110="","",UPPER('S.D.PASTE SHEET'!G2110))</f>
        <v/>
      </c>
      <c s="90" t="str">
        <f>IF('S.D.PASTE SHEET'!H2110="","",UPPER('S.D.PASTE SHEET'!H2110))</f>
        <v/>
      </c>
      <c s="90" t="str">
        <f>IF('S.D.PASTE SHEET'!I2110="","",'S.D.PASTE SHEET'!I2110)</f>
        <v/>
      </c>
      <c s="91" t="str">
        <f>IF('S.D.PASTE SHEET'!J2110="","",'S.D.PASTE SHEET'!J2110)</f>
        <v/>
      </c>
      <c s="90" t="str">
        <f>IF('S.D.PASTE SHEET'!K2110="","",'S.D.PASTE SHEET'!K2110)</f>
        <v/>
      </c>
      <c s="90" t="str">
        <f>IF('S.D.PASTE SHEET'!L2110="","",'S.D.PASTE SHEET'!L2110)</f>
        <v/>
      </c>
      <c s="90" t="str">
        <f>IF('S.D.PASTE SHEET'!M2110="","",'S.D.PASTE SHEET'!M2110)</f>
        <v/>
      </c>
      <c s="90" t="str">
        <f>IF('S.D.PASTE SHEET'!N2110="","",'S.D.PASTE SHEET'!N2110)</f>
        <v/>
      </c>
      <c s="90" t="str">
        <f>IF('S.D.PASTE SHEET'!O2110="","",'S.D.PASTE SHEET'!O2110)</f>
        <v/>
      </c>
      <c s="90" t="str">
        <f>IF('S.D.PASTE SHEET'!P2110="","",'S.D.PASTE SHEET'!P2110)</f>
        <v/>
      </c>
      <c s="90" t="str">
        <f>IF('S.D.PASTE SHEET'!Q2110="","",'S.D.PASTE SHEET'!Q2110)</f>
        <v/>
      </c>
      <c s="90" t="str">
        <f>IF('S.D.PASTE SHEET'!R2110="","",'S.D.PASTE SHEET'!R2110)</f>
        <v/>
      </c>
      <c s="90" t="str">
        <f>IF('S.D.PASTE SHEET'!S2110="","",'S.D.PASTE SHEET'!S2110)</f>
        <v/>
      </c>
      <c s="90" t="str">
        <f>IF('S.D.PASTE SHEET'!T2110="","",'S.D.PASTE SHEET'!T2110)</f>
        <v/>
      </c>
      <c s="90" t="str">
        <f>IF('S.D.PASTE SHEET'!U2110="","",'S.D.PASTE SHEET'!U2110)</f>
        <v/>
      </c>
      <c s="90" t="str">
        <f>IF('S.D.PASTE SHEET'!V2110="","",'S.D.PASTE SHEET'!V2110)</f>
        <v/>
      </c>
      <c s="90" t="str">
        <f>IF('S.D.PASTE SHEET'!W2110="","",'S.D.PASTE SHEET'!W2110)</f>
        <v/>
      </c>
      <c s="90" t="str">
        <f>IF('S.D.PASTE SHEET'!X2110="","",'S.D.PASTE SHEET'!X2110)</f>
        <v/>
      </c>
      <c s="90" t="str">
        <f>IF('S.D.PASTE SHEET'!Y2110="","",'S.D.PASTE SHEET'!Y2110)</f>
        <v/>
      </c>
      <c s="90" t="str">
        <f>IF('S.D.PASTE SHEET'!Z2110="","",'S.D.PASTE SHEET'!Z2110)</f>
        <v/>
      </c>
      <c s="90" t="str">
        <f>IF('S.D.PASTE SHEET'!AA2110="","",'S.D.PASTE SHEET'!AA2110)</f>
        <v/>
      </c>
      <c s="90" t="str">
        <f>IF('S.D.PASTE SHEET'!AB2110="","",'S.D.PASTE SHEET'!AB2110)</f>
        <v/>
      </c>
      <c s="90" t="str">
        <f>IF('S.D.PASTE SHEET'!AC2110="","",'S.D.PASTE SHEET'!AC2110)</f>
        <v/>
      </c>
      <c s="90" t="str">
        <f>IF('S.D.PASTE SHEET'!AD2110="","",'S.D.PASTE SHEET'!AD2110)</f>
        <v/>
      </c>
      <c s="34"/>
      <c s="32" t="str">
        <f>IF(AK2110="","",IF(AK2110&gt;0,COUNT($AG$2:AG2110),""))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IF(BC2110="","",IF(BC2110&gt;0,COUNT($AY$2:AY2110),""))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1" spans="1:66" ht="15">
      <c r="A2111" s="90" t="str">
        <f>IF('S.D.PASTE SHEET'!A2111="","",'S.D.PASTE SHEET'!A2111)</f>
        <v/>
      </c>
      <c s="90" t="str">
        <f>IF('S.D.PASTE SHEET'!B2111="","",'S.D.PASTE SHEET'!B2111)</f>
        <v/>
      </c>
      <c s="90" t="str">
        <f>IF('S.D.PASTE SHEET'!C2111="","",'S.D.PASTE SHEET'!C2111)</f>
        <v/>
      </c>
      <c s="91" t="str">
        <f>IF('S.D.PASTE SHEET'!D2111="","",'S.D.PASTE SHEET'!D2111)</f>
        <v/>
      </c>
      <c s="90" t="str">
        <f>IF('S.D.PASTE SHEET'!E2111="","",UPPER('S.D.PASTE SHEET'!E2111))</f>
        <v/>
      </c>
      <c s="90" t="str">
        <f>IF('S.D.PASTE SHEET'!F2111="","",'S.D.PASTE SHEET'!F2111)</f>
        <v/>
      </c>
      <c s="90" t="str">
        <f>IF('S.D.PASTE SHEET'!G2111="","",UPPER('S.D.PASTE SHEET'!G2111))</f>
        <v/>
      </c>
      <c s="90" t="str">
        <f>IF('S.D.PASTE SHEET'!H2111="","",UPPER('S.D.PASTE SHEET'!H2111))</f>
        <v/>
      </c>
      <c s="90" t="str">
        <f>IF('S.D.PASTE SHEET'!I2111="","",'S.D.PASTE SHEET'!I2111)</f>
        <v/>
      </c>
      <c s="91" t="str">
        <f>IF('S.D.PASTE SHEET'!J2111="","",'S.D.PASTE SHEET'!J2111)</f>
        <v/>
      </c>
      <c s="90" t="str">
        <f>IF('S.D.PASTE SHEET'!K2111="","",'S.D.PASTE SHEET'!K2111)</f>
        <v/>
      </c>
      <c s="90" t="str">
        <f>IF('S.D.PASTE SHEET'!L2111="","",'S.D.PASTE SHEET'!L2111)</f>
        <v/>
      </c>
      <c s="90" t="str">
        <f>IF('S.D.PASTE SHEET'!M2111="","",'S.D.PASTE SHEET'!M2111)</f>
        <v/>
      </c>
      <c s="90" t="str">
        <f>IF('S.D.PASTE SHEET'!N2111="","",'S.D.PASTE SHEET'!N2111)</f>
        <v/>
      </c>
      <c s="90" t="str">
        <f>IF('S.D.PASTE SHEET'!O2111="","",'S.D.PASTE SHEET'!O2111)</f>
        <v/>
      </c>
      <c s="90" t="str">
        <f>IF('S.D.PASTE SHEET'!P2111="","",'S.D.PASTE SHEET'!P2111)</f>
        <v/>
      </c>
      <c s="90" t="str">
        <f>IF('S.D.PASTE SHEET'!Q2111="","",'S.D.PASTE SHEET'!Q2111)</f>
        <v/>
      </c>
      <c s="90" t="str">
        <f>IF('S.D.PASTE SHEET'!R2111="","",'S.D.PASTE SHEET'!R2111)</f>
        <v/>
      </c>
      <c s="90" t="str">
        <f>IF('S.D.PASTE SHEET'!S2111="","",'S.D.PASTE SHEET'!S2111)</f>
        <v/>
      </c>
      <c s="90" t="str">
        <f>IF('S.D.PASTE SHEET'!T2111="","",'S.D.PASTE SHEET'!T2111)</f>
        <v/>
      </c>
      <c s="90" t="str">
        <f>IF('S.D.PASTE SHEET'!U2111="","",'S.D.PASTE SHEET'!U2111)</f>
        <v/>
      </c>
      <c s="90" t="str">
        <f>IF('S.D.PASTE SHEET'!V2111="","",'S.D.PASTE SHEET'!V2111)</f>
        <v/>
      </c>
      <c s="90" t="str">
        <f>IF('S.D.PASTE SHEET'!W2111="","",'S.D.PASTE SHEET'!W2111)</f>
        <v/>
      </c>
      <c s="90" t="str">
        <f>IF('S.D.PASTE SHEET'!X2111="","",'S.D.PASTE SHEET'!X2111)</f>
        <v/>
      </c>
      <c s="90" t="str">
        <f>IF('S.D.PASTE SHEET'!Y2111="","",'S.D.PASTE SHEET'!Y2111)</f>
        <v/>
      </c>
      <c s="90" t="str">
        <f>IF('S.D.PASTE SHEET'!Z2111="","",'S.D.PASTE SHEET'!Z2111)</f>
        <v/>
      </c>
      <c s="90" t="str">
        <f>IF('S.D.PASTE SHEET'!AA2111="","",'S.D.PASTE SHEET'!AA2111)</f>
        <v/>
      </c>
      <c s="90" t="str">
        <f>IF('S.D.PASTE SHEET'!AB2111="","",'S.D.PASTE SHEET'!AB2111)</f>
        <v/>
      </c>
      <c s="90" t="str">
        <f>IF('S.D.PASTE SHEET'!AC2111="","",'S.D.PASTE SHEET'!AC2111)</f>
        <v/>
      </c>
      <c s="90" t="str">
        <f>IF('S.D.PASTE SHEET'!AD2111="","",'S.D.PASTE SHEET'!AD2111)</f>
        <v/>
      </c>
      <c s="34"/>
      <c s="32" t="str">
        <f>IF(AK2111="","",IF(AK2111&gt;0,COUNT($AG$2:AG2111),""))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IF(BC2111="","",IF(BC2111&gt;0,COUNT($AY$2:AY2111),""))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2" spans="1:66" ht="15">
      <c r="A2112" s="90" t="str">
        <f>IF('S.D.PASTE SHEET'!A2112="","",'S.D.PASTE SHEET'!A2112)</f>
        <v/>
      </c>
      <c s="90" t="str">
        <f>IF('S.D.PASTE SHEET'!B2112="","",'S.D.PASTE SHEET'!B2112)</f>
        <v/>
      </c>
      <c s="90" t="str">
        <f>IF('S.D.PASTE SHEET'!C2112="","",'S.D.PASTE SHEET'!C2112)</f>
        <v/>
      </c>
      <c s="91" t="str">
        <f>IF('S.D.PASTE SHEET'!D2112="","",'S.D.PASTE SHEET'!D2112)</f>
        <v/>
      </c>
      <c s="90" t="str">
        <f>IF('S.D.PASTE SHEET'!E2112="","",UPPER('S.D.PASTE SHEET'!E2112))</f>
        <v/>
      </c>
      <c s="90" t="str">
        <f>IF('S.D.PASTE SHEET'!F2112="","",'S.D.PASTE SHEET'!F2112)</f>
        <v/>
      </c>
      <c s="90" t="str">
        <f>IF('S.D.PASTE SHEET'!G2112="","",UPPER('S.D.PASTE SHEET'!G2112))</f>
        <v/>
      </c>
      <c s="90" t="str">
        <f>IF('S.D.PASTE SHEET'!H2112="","",UPPER('S.D.PASTE SHEET'!H2112))</f>
        <v/>
      </c>
      <c s="90" t="str">
        <f>IF('S.D.PASTE SHEET'!I2112="","",'S.D.PASTE SHEET'!I2112)</f>
        <v/>
      </c>
      <c s="91" t="str">
        <f>IF('S.D.PASTE SHEET'!J2112="","",'S.D.PASTE SHEET'!J2112)</f>
        <v/>
      </c>
      <c s="90" t="str">
        <f>IF('S.D.PASTE SHEET'!K2112="","",'S.D.PASTE SHEET'!K2112)</f>
        <v/>
      </c>
      <c s="90" t="str">
        <f>IF('S.D.PASTE SHEET'!L2112="","",'S.D.PASTE SHEET'!L2112)</f>
        <v/>
      </c>
      <c s="90" t="str">
        <f>IF('S.D.PASTE SHEET'!M2112="","",'S.D.PASTE SHEET'!M2112)</f>
        <v/>
      </c>
      <c s="90" t="str">
        <f>IF('S.D.PASTE SHEET'!N2112="","",'S.D.PASTE SHEET'!N2112)</f>
        <v/>
      </c>
      <c s="90" t="str">
        <f>IF('S.D.PASTE SHEET'!O2112="","",'S.D.PASTE SHEET'!O2112)</f>
        <v/>
      </c>
      <c s="90" t="str">
        <f>IF('S.D.PASTE SHEET'!P2112="","",'S.D.PASTE SHEET'!P2112)</f>
        <v/>
      </c>
      <c s="90" t="str">
        <f>IF('S.D.PASTE SHEET'!Q2112="","",'S.D.PASTE SHEET'!Q2112)</f>
        <v/>
      </c>
      <c s="90" t="str">
        <f>IF('S.D.PASTE SHEET'!R2112="","",'S.D.PASTE SHEET'!R2112)</f>
        <v/>
      </c>
      <c s="90" t="str">
        <f>IF('S.D.PASTE SHEET'!S2112="","",'S.D.PASTE SHEET'!S2112)</f>
        <v/>
      </c>
      <c s="90" t="str">
        <f>IF('S.D.PASTE SHEET'!T2112="","",'S.D.PASTE SHEET'!T2112)</f>
        <v/>
      </c>
      <c s="90" t="str">
        <f>IF('S.D.PASTE SHEET'!U2112="","",'S.D.PASTE SHEET'!U2112)</f>
        <v/>
      </c>
      <c s="90" t="str">
        <f>IF('S.D.PASTE SHEET'!V2112="","",'S.D.PASTE SHEET'!V2112)</f>
        <v/>
      </c>
      <c s="90" t="str">
        <f>IF('S.D.PASTE SHEET'!W2112="","",'S.D.PASTE SHEET'!W2112)</f>
        <v/>
      </c>
      <c s="90" t="str">
        <f>IF('S.D.PASTE SHEET'!X2112="","",'S.D.PASTE SHEET'!X2112)</f>
        <v/>
      </c>
      <c s="90" t="str">
        <f>IF('S.D.PASTE SHEET'!Y2112="","",'S.D.PASTE SHEET'!Y2112)</f>
        <v/>
      </c>
      <c s="90" t="str">
        <f>IF('S.D.PASTE SHEET'!Z2112="","",'S.D.PASTE SHEET'!Z2112)</f>
        <v/>
      </c>
      <c s="90" t="str">
        <f>IF('S.D.PASTE SHEET'!AA2112="","",'S.D.PASTE SHEET'!AA2112)</f>
        <v/>
      </c>
      <c s="90" t="str">
        <f>IF('S.D.PASTE SHEET'!AB2112="","",'S.D.PASTE SHEET'!AB2112)</f>
        <v/>
      </c>
      <c s="90" t="str">
        <f>IF('S.D.PASTE SHEET'!AC2112="","",'S.D.PASTE SHEET'!AC2112)</f>
        <v/>
      </c>
      <c s="90" t="str">
        <f>IF('S.D.PASTE SHEET'!AD2112="","",'S.D.PASTE SHEET'!AD2112)</f>
        <v/>
      </c>
      <c s="34"/>
      <c s="32" t="str">
        <f>IF(AK2112="","",IF(AK2112&gt;0,COUNT($AG$2:AG2112),""))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IF(BC2112="","",IF(BC2112&gt;0,COUNT($AY$2:AY2112),""))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3" spans="1:66" ht="15">
      <c r="A2113" s="90" t="str">
        <f>IF('S.D.PASTE SHEET'!A2113="","",'S.D.PASTE SHEET'!A2113)</f>
        <v/>
      </c>
      <c s="90" t="str">
        <f>IF('S.D.PASTE SHEET'!B2113="","",'S.D.PASTE SHEET'!B2113)</f>
        <v/>
      </c>
      <c s="90" t="str">
        <f>IF('S.D.PASTE SHEET'!C2113="","",'S.D.PASTE SHEET'!C2113)</f>
        <v/>
      </c>
      <c s="91" t="str">
        <f>IF('S.D.PASTE SHEET'!D2113="","",'S.D.PASTE SHEET'!D2113)</f>
        <v/>
      </c>
      <c s="90" t="str">
        <f>IF('S.D.PASTE SHEET'!E2113="","",UPPER('S.D.PASTE SHEET'!E2113))</f>
        <v/>
      </c>
      <c s="90" t="str">
        <f>IF('S.D.PASTE SHEET'!F2113="","",'S.D.PASTE SHEET'!F2113)</f>
        <v/>
      </c>
      <c s="90" t="str">
        <f>IF('S.D.PASTE SHEET'!G2113="","",UPPER('S.D.PASTE SHEET'!G2113))</f>
        <v/>
      </c>
      <c s="90" t="str">
        <f>IF('S.D.PASTE SHEET'!H2113="","",UPPER('S.D.PASTE SHEET'!H2113))</f>
        <v/>
      </c>
      <c s="90" t="str">
        <f>IF('S.D.PASTE SHEET'!I2113="","",'S.D.PASTE SHEET'!I2113)</f>
        <v/>
      </c>
      <c s="91" t="str">
        <f>IF('S.D.PASTE SHEET'!J2113="","",'S.D.PASTE SHEET'!J2113)</f>
        <v/>
      </c>
      <c s="90" t="str">
        <f>IF('S.D.PASTE SHEET'!K2113="","",'S.D.PASTE SHEET'!K2113)</f>
        <v/>
      </c>
      <c s="90" t="str">
        <f>IF('S.D.PASTE SHEET'!L2113="","",'S.D.PASTE SHEET'!L2113)</f>
        <v/>
      </c>
      <c s="90" t="str">
        <f>IF('S.D.PASTE SHEET'!M2113="","",'S.D.PASTE SHEET'!M2113)</f>
        <v/>
      </c>
      <c s="90" t="str">
        <f>IF('S.D.PASTE SHEET'!N2113="","",'S.D.PASTE SHEET'!N2113)</f>
        <v/>
      </c>
      <c s="90" t="str">
        <f>IF('S.D.PASTE SHEET'!O2113="","",'S.D.PASTE SHEET'!O2113)</f>
        <v/>
      </c>
      <c s="90" t="str">
        <f>IF('S.D.PASTE SHEET'!P2113="","",'S.D.PASTE SHEET'!P2113)</f>
        <v/>
      </c>
      <c s="90" t="str">
        <f>IF('S.D.PASTE SHEET'!Q2113="","",'S.D.PASTE SHEET'!Q2113)</f>
        <v/>
      </c>
      <c s="90" t="str">
        <f>IF('S.D.PASTE SHEET'!R2113="","",'S.D.PASTE SHEET'!R2113)</f>
        <v/>
      </c>
      <c s="90" t="str">
        <f>IF('S.D.PASTE SHEET'!S2113="","",'S.D.PASTE SHEET'!S2113)</f>
        <v/>
      </c>
      <c s="90" t="str">
        <f>IF('S.D.PASTE SHEET'!T2113="","",'S.D.PASTE SHEET'!T2113)</f>
        <v/>
      </c>
      <c s="90" t="str">
        <f>IF('S.D.PASTE SHEET'!U2113="","",'S.D.PASTE SHEET'!U2113)</f>
        <v/>
      </c>
      <c s="90" t="str">
        <f>IF('S.D.PASTE SHEET'!V2113="","",'S.D.PASTE SHEET'!V2113)</f>
        <v/>
      </c>
      <c s="90" t="str">
        <f>IF('S.D.PASTE SHEET'!W2113="","",'S.D.PASTE SHEET'!W2113)</f>
        <v/>
      </c>
      <c s="90" t="str">
        <f>IF('S.D.PASTE SHEET'!X2113="","",'S.D.PASTE SHEET'!X2113)</f>
        <v/>
      </c>
      <c s="90" t="str">
        <f>IF('S.D.PASTE SHEET'!Y2113="","",'S.D.PASTE SHEET'!Y2113)</f>
        <v/>
      </c>
      <c s="90" t="str">
        <f>IF('S.D.PASTE SHEET'!Z2113="","",'S.D.PASTE SHEET'!Z2113)</f>
        <v/>
      </c>
      <c s="90" t="str">
        <f>IF('S.D.PASTE SHEET'!AA2113="","",'S.D.PASTE SHEET'!AA2113)</f>
        <v/>
      </c>
      <c s="90" t="str">
        <f>IF('S.D.PASTE SHEET'!AB2113="","",'S.D.PASTE SHEET'!AB2113)</f>
        <v/>
      </c>
      <c s="90" t="str">
        <f>IF('S.D.PASTE SHEET'!AC2113="","",'S.D.PASTE SHEET'!AC2113)</f>
        <v/>
      </c>
      <c s="90" t="str">
        <f>IF('S.D.PASTE SHEET'!AD2113="","",'S.D.PASTE SHEET'!AD2113)</f>
        <v/>
      </c>
      <c s="34"/>
      <c s="32" t="str">
        <f>IF(AK2113="","",IF(AK2113&gt;0,COUNT($AG$2:AG2113),""))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IF(BC2113="","",IF(BC2113&gt;0,COUNT($AY$2:AY2113),""))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4" spans="1:66" ht="15">
      <c r="A2114" s="90" t="str">
        <f>IF('S.D.PASTE SHEET'!A2114="","",'S.D.PASTE SHEET'!A2114)</f>
        <v/>
      </c>
      <c s="90" t="str">
        <f>IF('S.D.PASTE SHEET'!B2114="","",'S.D.PASTE SHEET'!B2114)</f>
        <v/>
      </c>
      <c s="90" t="str">
        <f>IF('S.D.PASTE SHEET'!C2114="","",'S.D.PASTE SHEET'!C2114)</f>
        <v/>
      </c>
      <c s="91" t="str">
        <f>IF('S.D.PASTE SHEET'!D2114="","",'S.D.PASTE SHEET'!D2114)</f>
        <v/>
      </c>
      <c s="90" t="str">
        <f>IF('S.D.PASTE SHEET'!E2114="","",UPPER('S.D.PASTE SHEET'!E2114))</f>
        <v/>
      </c>
      <c s="90" t="str">
        <f>IF('S.D.PASTE SHEET'!F2114="","",'S.D.PASTE SHEET'!F2114)</f>
        <v/>
      </c>
      <c s="90" t="str">
        <f>IF('S.D.PASTE SHEET'!G2114="","",UPPER('S.D.PASTE SHEET'!G2114))</f>
        <v/>
      </c>
      <c s="90" t="str">
        <f>IF('S.D.PASTE SHEET'!H2114="","",UPPER('S.D.PASTE SHEET'!H2114))</f>
        <v/>
      </c>
      <c s="90" t="str">
        <f>IF('S.D.PASTE SHEET'!I2114="","",'S.D.PASTE SHEET'!I2114)</f>
        <v/>
      </c>
      <c s="91" t="str">
        <f>IF('S.D.PASTE SHEET'!J2114="","",'S.D.PASTE SHEET'!J2114)</f>
        <v/>
      </c>
      <c s="90" t="str">
        <f>IF('S.D.PASTE SHEET'!K2114="","",'S.D.PASTE SHEET'!K2114)</f>
        <v/>
      </c>
      <c s="90" t="str">
        <f>IF('S.D.PASTE SHEET'!L2114="","",'S.D.PASTE SHEET'!L2114)</f>
        <v/>
      </c>
      <c s="90" t="str">
        <f>IF('S.D.PASTE SHEET'!M2114="","",'S.D.PASTE SHEET'!M2114)</f>
        <v/>
      </c>
      <c s="90" t="str">
        <f>IF('S.D.PASTE SHEET'!N2114="","",'S.D.PASTE SHEET'!N2114)</f>
        <v/>
      </c>
      <c s="90" t="str">
        <f>IF('S.D.PASTE SHEET'!O2114="","",'S.D.PASTE SHEET'!O2114)</f>
        <v/>
      </c>
      <c s="90" t="str">
        <f>IF('S.D.PASTE SHEET'!P2114="","",'S.D.PASTE SHEET'!P2114)</f>
        <v/>
      </c>
      <c s="90" t="str">
        <f>IF('S.D.PASTE SHEET'!Q2114="","",'S.D.PASTE SHEET'!Q2114)</f>
        <v/>
      </c>
      <c s="90" t="str">
        <f>IF('S.D.PASTE SHEET'!R2114="","",'S.D.PASTE SHEET'!R2114)</f>
        <v/>
      </c>
      <c s="90" t="str">
        <f>IF('S.D.PASTE SHEET'!S2114="","",'S.D.PASTE SHEET'!S2114)</f>
        <v/>
      </c>
      <c s="90" t="str">
        <f>IF('S.D.PASTE SHEET'!T2114="","",'S.D.PASTE SHEET'!T2114)</f>
        <v/>
      </c>
      <c s="90" t="str">
        <f>IF('S.D.PASTE SHEET'!U2114="","",'S.D.PASTE SHEET'!U2114)</f>
        <v/>
      </c>
      <c s="90" t="str">
        <f>IF('S.D.PASTE SHEET'!V2114="","",'S.D.PASTE SHEET'!V2114)</f>
        <v/>
      </c>
      <c s="90" t="str">
        <f>IF('S.D.PASTE SHEET'!W2114="","",'S.D.PASTE SHEET'!W2114)</f>
        <v/>
      </c>
      <c s="90" t="str">
        <f>IF('S.D.PASTE SHEET'!X2114="","",'S.D.PASTE SHEET'!X2114)</f>
        <v/>
      </c>
      <c s="90" t="str">
        <f>IF('S.D.PASTE SHEET'!Y2114="","",'S.D.PASTE SHEET'!Y2114)</f>
        <v/>
      </c>
      <c s="90" t="str">
        <f>IF('S.D.PASTE SHEET'!Z2114="","",'S.D.PASTE SHEET'!Z2114)</f>
        <v/>
      </c>
      <c s="90" t="str">
        <f>IF('S.D.PASTE SHEET'!AA2114="","",'S.D.PASTE SHEET'!AA2114)</f>
        <v/>
      </c>
      <c s="90" t="str">
        <f>IF('S.D.PASTE SHEET'!AB2114="","",'S.D.PASTE SHEET'!AB2114)</f>
        <v/>
      </c>
      <c s="90" t="str">
        <f>IF('S.D.PASTE SHEET'!AC2114="","",'S.D.PASTE SHEET'!AC2114)</f>
        <v/>
      </c>
      <c s="90" t="str">
        <f>IF('S.D.PASTE SHEET'!AD2114="","",'S.D.PASTE SHEET'!AD2114)</f>
        <v/>
      </c>
      <c s="34"/>
      <c s="32" t="str">
        <f>IF(AK2114="","",IF(AK2114&gt;0,COUNT($AG$2:AG2114),""))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IF(BC2114="","",IF(BC2114&gt;0,COUNT($AY$2:AY2114),""))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5" spans="1:66" ht="15">
      <c r="A2115" s="90" t="str">
        <f>IF('S.D.PASTE SHEET'!A2115="","",'S.D.PASTE SHEET'!A2115)</f>
        <v/>
      </c>
      <c s="90" t="str">
        <f>IF('S.D.PASTE SHEET'!B2115="","",'S.D.PASTE SHEET'!B2115)</f>
        <v/>
      </c>
      <c s="90" t="str">
        <f>IF('S.D.PASTE SHEET'!C2115="","",'S.D.PASTE SHEET'!C2115)</f>
        <v/>
      </c>
      <c s="91" t="str">
        <f>IF('S.D.PASTE SHEET'!D2115="","",'S.D.PASTE SHEET'!D2115)</f>
        <v/>
      </c>
      <c s="90" t="str">
        <f>IF('S.D.PASTE SHEET'!E2115="","",UPPER('S.D.PASTE SHEET'!E2115))</f>
        <v/>
      </c>
      <c s="90" t="str">
        <f>IF('S.D.PASTE SHEET'!F2115="","",'S.D.PASTE SHEET'!F2115)</f>
        <v/>
      </c>
      <c s="90" t="str">
        <f>IF('S.D.PASTE SHEET'!G2115="","",UPPER('S.D.PASTE SHEET'!G2115))</f>
        <v/>
      </c>
      <c s="90" t="str">
        <f>IF('S.D.PASTE SHEET'!H2115="","",UPPER('S.D.PASTE SHEET'!H2115))</f>
        <v/>
      </c>
      <c s="90" t="str">
        <f>IF('S.D.PASTE SHEET'!I2115="","",'S.D.PASTE SHEET'!I2115)</f>
        <v/>
      </c>
      <c s="91" t="str">
        <f>IF('S.D.PASTE SHEET'!J2115="","",'S.D.PASTE SHEET'!J2115)</f>
        <v/>
      </c>
      <c s="90" t="str">
        <f>IF('S.D.PASTE SHEET'!K2115="","",'S.D.PASTE SHEET'!K2115)</f>
        <v/>
      </c>
      <c s="90" t="str">
        <f>IF('S.D.PASTE SHEET'!L2115="","",'S.D.PASTE SHEET'!L2115)</f>
        <v/>
      </c>
      <c s="90" t="str">
        <f>IF('S.D.PASTE SHEET'!M2115="","",'S.D.PASTE SHEET'!M2115)</f>
        <v/>
      </c>
      <c s="90" t="str">
        <f>IF('S.D.PASTE SHEET'!N2115="","",'S.D.PASTE SHEET'!N2115)</f>
        <v/>
      </c>
      <c s="90" t="str">
        <f>IF('S.D.PASTE SHEET'!O2115="","",'S.D.PASTE SHEET'!O2115)</f>
        <v/>
      </c>
      <c s="90" t="str">
        <f>IF('S.D.PASTE SHEET'!P2115="","",'S.D.PASTE SHEET'!P2115)</f>
        <v/>
      </c>
      <c s="90" t="str">
        <f>IF('S.D.PASTE SHEET'!Q2115="","",'S.D.PASTE SHEET'!Q2115)</f>
        <v/>
      </c>
      <c s="90" t="str">
        <f>IF('S.D.PASTE SHEET'!R2115="","",'S.D.PASTE SHEET'!R2115)</f>
        <v/>
      </c>
      <c s="90" t="str">
        <f>IF('S.D.PASTE SHEET'!S2115="","",'S.D.PASTE SHEET'!S2115)</f>
        <v/>
      </c>
      <c s="90" t="str">
        <f>IF('S.D.PASTE SHEET'!T2115="","",'S.D.PASTE SHEET'!T2115)</f>
        <v/>
      </c>
      <c s="90" t="str">
        <f>IF('S.D.PASTE SHEET'!U2115="","",'S.D.PASTE SHEET'!U2115)</f>
        <v/>
      </c>
      <c s="90" t="str">
        <f>IF('S.D.PASTE SHEET'!V2115="","",'S.D.PASTE SHEET'!V2115)</f>
        <v/>
      </c>
      <c s="90" t="str">
        <f>IF('S.D.PASTE SHEET'!W2115="","",'S.D.PASTE SHEET'!W2115)</f>
        <v/>
      </c>
      <c s="90" t="str">
        <f>IF('S.D.PASTE SHEET'!X2115="","",'S.D.PASTE SHEET'!X2115)</f>
        <v/>
      </c>
      <c s="90" t="str">
        <f>IF('S.D.PASTE SHEET'!Y2115="","",'S.D.PASTE SHEET'!Y2115)</f>
        <v/>
      </c>
      <c s="90" t="str">
        <f>IF('S.D.PASTE SHEET'!Z2115="","",'S.D.PASTE SHEET'!Z2115)</f>
        <v/>
      </c>
      <c s="90" t="str">
        <f>IF('S.D.PASTE SHEET'!AA2115="","",'S.D.PASTE SHEET'!AA2115)</f>
        <v/>
      </c>
      <c s="90" t="str">
        <f>IF('S.D.PASTE SHEET'!AB2115="","",'S.D.PASTE SHEET'!AB2115)</f>
        <v/>
      </c>
      <c s="90" t="str">
        <f>IF('S.D.PASTE SHEET'!AC2115="","",'S.D.PASTE SHEET'!AC2115)</f>
        <v/>
      </c>
      <c s="90" t="str">
        <f>IF('S.D.PASTE SHEET'!AD2115="","",'S.D.PASTE SHEET'!AD2115)</f>
        <v/>
      </c>
      <c s="34"/>
      <c s="32" t="str">
        <f>IF(AK2115="","",IF(AK2115&gt;0,COUNT($AG$2:AG2115),""))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IF(BC2115="","",IF(BC2115&gt;0,COUNT($AY$2:AY2115),""))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6" spans="1:66" ht="15">
      <c r="A2116" s="90" t="str">
        <f>IF('S.D.PASTE SHEET'!A2116="","",'S.D.PASTE SHEET'!A2116)</f>
        <v/>
      </c>
      <c s="90" t="str">
        <f>IF('S.D.PASTE SHEET'!B2116="","",'S.D.PASTE SHEET'!B2116)</f>
        <v/>
      </c>
      <c s="90" t="str">
        <f>IF('S.D.PASTE SHEET'!C2116="","",'S.D.PASTE SHEET'!C2116)</f>
        <v/>
      </c>
      <c s="91" t="str">
        <f>IF('S.D.PASTE SHEET'!D2116="","",'S.D.PASTE SHEET'!D2116)</f>
        <v/>
      </c>
      <c s="90" t="str">
        <f>IF('S.D.PASTE SHEET'!E2116="","",UPPER('S.D.PASTE SHEET'!E2116))</f>
        <v/>
      </c>
      <c s="90" t="str">
        <f>IF('S.D.PASTE SHEET'!F2116="","",'S.D.PASTE SHEET'!F2116)</f>
        <v/>
      </c>
      <c s="90" t="str">
        <f>IF('S.D.PASTE SHEET'!G2116="","",UPPER('S.D.PASTE SHEET'!G2116))</f>
        <v/>
      </c>
      <c s="90" t="str">
        <f>IF('S.D.PASTE SHEET'!H2116="","",UPPER('S.D.PASTE SHEET'!H2116))</f>
        <v/>
      </c>
      <c s="90" t="str">
        <f>IF('S.D.PASTE SHEET'!I2116="","",'S.D.PASTE SHEET'!I2116)</f>
        <v/>
      </c>
      <c s="91" t="str">
        <f>IF('S.D.PASTE SHEET'!J2116="","",'S.D.PASTE SHEET'!J2116)</f>
        <v/>
      </c>
      <c s="90" t="str">
        <f>IF('S.D.PASTE SHEET'!K2116="","",'S.D.PASTE SHEET'!K2116)</f>
        <v/>
      </c>
      <c s="90" t="str">
        <f>IF('S.D.PASTE SHEET'!L2116="","",'S.D.PASTE SHEET'!L2116)</f>
        <v/>
      </c>
      <c s="90" t="str">
        <f>IF('S.D.PASTE SHEET'!M2116="","",'S.D.PASTE SHEET'!M2116)</f>
        <v/>
      </c>
      <c s="90" t="str">
        <f>IF('S.D.PASTE SHEET'!N2116="","",'S.D.PASTE SHEET'!N2116)</f>
        <v/>
      </c>
      <c s="90" t="str">
        <f>IF('S.D.PASTE SHEET'!O2116="","",'S.D.PASTE SHEET'!O2116)</f>
        <v/>
      </c>
      <c s="90" t="str">
        <f>IF('S.D.PASTE SHEET'!P2116="","",'S.D.PASTE SHEET'!P2116)</f>
        <v/>
      </c>
      <c s="90" t="str">
        <f>IF('S.D.PASTE SHEET'!Q2116="","",'S.D.PASTE SHEET'!Q2116)</f>
        <v/>
      </c>
      <c s="90" t="str">
        <f>IF('S.D.PASTE SHEET'!R2116="","",'S.D.PASTE SHEET'!R2116)</f>
        <v/>
      </c>
      <c s="90" t="str">
        <f>IF('S.D.PASTE SHEET'!S2116="","",'S.D.PASTE SHEET'!S2116)</f>
        <v/>
      </c>
      <c s="90" t="str">
        <f>IF('S.D.PASTE SHEET'!T2116="","",'S.D.PASTE SHEET'!T2116)</f>
        <v/>
      </c>
      <c s="90" t="str">
        <f>IF('S.D.PASTE SHEET'!U2116="","",'S.D.PASTE SHEET'!U2116)</f>
        <v/>
      </c>
      <c s="90" t="str">
        <f>IF('S.D.PASTE SHEET'!V2116="","",'S.D.PASTE SHEET'!V2116)</f>
        <v/>
      </c>
      <c s="90" t="str">
        <f>IF('S.D.PASTE SHEET'!W2116="","",'S.D.PASTE SHEET'!W2116)</f>
        <v/>
      </c>
      <c s="90" t="str">
        <f>IF('S.D.PASTE SHEET'!X2116="","",'S.D.PASTE SHEET'!X2116)</f>
        <v/>
      </c>
      <c s="90" t="str">
        <f>IF('S.D.PASTE SHEET'!Y2116="","",'S.D.PASTE SHEET'!Y2116)</f>
        <v/>
      </c>
      <c s="90" t="str">
        <f>IF('S.D.PASTE SHEET'!Z2116="","",'S.D.PASTE SHEET'!Z2116)</f>
        <v/>
      </c>
      <c s="90" t="str">
        <f>IF('S.D.PASTE SHEET'!AA2116="","",'S.D.PASTE SHEET'!AA2116)</f>
        <v/>
      </c>
      <c s="90" t="str">
        <f>IF('S.D.PASTE SHEET'!AB2116="","",'S.D.PASTE SHEET'!AB2116)</f>
        <v/>
      </c>
      <c s="90" t="str">
        <f>IF('S.D.PASTE SHEET'!AC2116="","",'S.D.PASTE SHEET'!AC2116)</f>
        <v/>
      </c>
      <c s="90" t="str">
        <f>IF('S.D.PASTE SHEET'!AD2116="","",'S.D.PASTE SHEET'!AD2116)</f>
        <v/>
      </c>
      <c s="34"/>
      <c s="32" t="str">
        <f>IF(AK2116="","",IF(AK2116&gt;0,COUNT($AG$2:AG2116),""))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IF(BC2116="","",IF(BC2116&gt;0,COUNT($AY$2:AY2116),""))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7" spans="1:66" ht="15">
      <c r="A2117" s="90" t="str">
        <f>IF('S.D.PASTE SHEET'!A2117="","",'S.D.PASTE SHEET'!A2117)</f>
        <v/>
      </c>
      <c s="90" t="str">
        <f>IF('S.D.PASTE SHEET'!B2117="","",'S.D.PASTE SHEET'!B2117)</f>
        <v/>
      </c>
      <c s="90" t="str">
        <f>IF('S.D.PASTE SHEET'!C2117="","",'S.D.PASTE SHEET'!C2117)</f>
        <v/>
      </c>
      <c s="91" t="str">
        <f>IF('S.D.PASTE SHEET'!D2117="","",'S.D.PASTE SHEET'!D2117)</f>
        <v/>
      </c>
      <c s="90" t="str">
        <f>IF('S.D.PASTE SHEET'!E2117="","",UPPER('S.D.PASTE SHEET'!E2117))</f>
        <v/>
      </c>
      <c s="90" t="str">
        <f>IF('S.D.PASTE SHEET'!F2117="","",'S.D.PASTE SHEET'!F2117)</f>
        <v/>
      </c>
      <c s="90" t="str">
        <f>IF('S.D.PASTE SHEET'!G2117="","",UPPER('S.D.PASTE SHEET'!G2117))</f>
        <v/>
      </c>
      <c s="90" t="str">
        <f>IF('S.D.PASTE SHEET'!H2117="","",UPPER('S.D.PASTE SHEET'!H2117))</f>
        <v/>
      </c>
      <c s="90" t="str">
        <f>IF('S.D.PASTE SHEET'!I2117="","",'S.D.PASTE SHEET'!I2117)</f>
        <v/>
      </c>
      <c s="91" t="str">
        <f>IF('S.D.PASTE SHEET'!J2117="","",'S.D.PASTE SHEET'!J2117)</f>
        <v/>
      </c>
      <c s="90" t="str">
        <f>IF('S.D.PASTE SHEET'!K2117="","",'S.D.PASTE SHEET'!K2117)</f>
        <v/>
      </c>
      <c s="90" t="str">
        <f>IF('S.D.PASTE SHEET'!L2117="","",'S.D.PASTE SHEET'!L2117)</f>
        <v/>
      </c>
      <c s="90" t="str">
        <f>IF('S.D.PASTE SHEET'!M2117="","",'S.D.PASTE SHEET'!M2117)</f>
        <v/>
      </c>
      <c s="90" t="str">
        <f>IF('S.D.PASTE SHEET'!N2117="","",'S.D.PASTE SHEET'!N2117)</f>
        <v/>
      </c>
      <c s="90" t="str">
        <f>IF('S.D.PASTE SHEET'!O2117="","",'S.D.PASTE SHEET'!O2117)</f>
        <v/>
      </c>
      <c s="90" t="str">
        <f>IF('S.D.PASTE SHEET'!P2117="","",'S.D.PASTE SHEET'!P2117)</f>
        <v/>
      </c>
      <c s="90" t="str">
        <f>IF('S.D.PASTE SHEET'!Q2117="","",'S.D.PASTE SHEET'!Q2117)</f>
        <v/>
      </c>
      <c s="90" t="str">
        <f>IF('S.D.PASTE SHEET'!R2117="","",'S.D.PASTE SHEET'!R2117)</f>
        <v/>
      </c>
      <c s="90" t="str">
        <f>IF('S.D.PASTE SHEET'!S2117="","",'S.D.PASTE SHEET'!S2117)</f>
        <v/>
      </c>
      <c s="90" t="str">
        <f>IF('S.D.PASTE SHEET'!T2117="","",'S.D.PASTE SHEET'!T2117)</f>
        <v/>
      </c>
      <c s="90" t="str">
        <f>IF('S.D.PASTE SHEET'!U2117="","",'S.D.PASTE SHEET'!U2117)</f>
        <v/>
      </c>
      <c s="90" t="str">
        <f>IF('S.D.PASTE SHEET'!V2117="","",'S.D.PASTE SHEET'!V2117)</f>
        <v/>
      </c>
      <c s="90" t="str">
        <f>IF('S.D.PASTE SHEET'!W2117="","",'S.D.PASTE SHEET'!W2117)</f>
        <v/>
      </c>
      <c s="90" t="str">
        <f>IF('S.D.PASTE SHEET'!X2117="","",'S.D.PASTE SHEET'!X2117)</f>
        <v/>
      </c>
      <c s="90" t="str">
        <f>IF('S.D.PASTE SHEET'!Y2117="","",'S.D.PASTE SHEET'!Y2117)</f>
        <v/>
      </c>
      <c s="90" t="str">
        <f>IF('S.D.PASTE SHEET'!Z2117="","",'S.D.PASTE SHEET'!Z2117)</f>
        <v/>
      </c>
      <c s="90" t="str">
        <f>IF('S.D.PASTE SHEET'!AA2117="","",'S.D.PASTE SHEET'!AA2117)</f>
        <v/>
      </c>
      <c s="90" t="str">
        <f>IF('S.D.PASTE SHEET'!AB2117="","",'S.D.PASTE SHEET'!AB2117)</f>
        <v/>
      </c>
      <c s="90" t="str">
        <f>IF('S.D.PASTE SHEET'!AC2117="","",'S.D.PASTE SHEET'!AC2117)</f>
        <v/>
      </c>
      <c s="90" t="str">
        <f>IF('S.D.PASTE SHEET'!AD2117="","",'S.D.PASTE SHEET'!AD2117)</f>
        <v/>
      </c>
      <c s="34"/>
      <c s="32" t="str">
        <f>IF(AK2117="","",IF(AK2117&gt;0,COUNT($AG$2:AG2117),""))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IF(BC2117="","",IF(BC2117&gt;0,COUNT($AY$2:AY2117),""))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8" spans="1:66" ht="15">
      <c r="A2118" s="90" t="str">
        <f>IF('S.D.PASTE SHEET'!A2118="","",'S.D.PASTE SHEET'!A2118)</f>
        <v/>
      </c>
      <c s="90" t="str">
        <f>IF('S.D.PASTE SHEET'!B2118="","",'S.D.PASTE SHEET'!B2118)</f>
        <v/>
      </c>
      <c s="90" t="str">
        <f>IF('S.D.PASTE SHEET'!C2118="","",'S.D.PASTE SHEET'!C2118)</f>
        <v/>
      </c>
      <c s="91" t="str">
        <f>IF('S.D.PASTE SHEET'!D2118="","",'S.D.PASTE SHEET'!D2118)</f>
        <v/>
      </c>
      <c s="90" t="str">
        <f>IF('S.D.PASTE SHEET'!E2118="","",UPPER('S.D.PASTE SHEET'!E2118))</f>
        <v/>
      </c>
      <c s="90" t="str">
        <f>IF('S.D.PASTE SHEET'!F2118="","",'S.D.PASTE SHEET'!F2118)</f>
        <v/>
      </c>
      <c s="90" t="str">
        <f>IF('S.D.PASTE SHEET'!G2118="","",UPPER('S.D.PASTE SHEET'!G2118))</f>
        <v/>
      </c>
      <c s="90" t="str">
        <f>IF('S.D.PASTE SHEET'!H2118="","",UPPER('S.D.PASTE SHEET'!H2118))</f>
        <v/>
      </c>
      <c s="90" t="str">
        <f>IF('S.D.PASTE SHEET'!I2118="","",'S.D.PASTE SHEET'!I2118)</f>
        <v/>
      </c>
      <c s="91" t="str">
        <f>IF('S.D.PASTE SHEET'!J2118="","",'S.D.PASTE SHEET'!J2118)</f>
        <v/>
      </c>
      <c s="90" t="str">
        <f>IF('S.D.PASTE SHEET'!K2118="","",'S.D.PASTE SHEET'!K2118)</f>
        <v/>
      </c>
      <c s="90" t="str">
        <f>IF('S.D.PASTE SHEET'!L2118="","",'S.D.PASTE SHEET'!L2118)</f>
        <v/>
      </c>
      <c s="90" t="str">
        <f>IF('S.D.PASTE SHEET'!M2118="","",'S.D.PASTE SHEET'!M2118)</f>
        <v/>
      </c>
      <c s="90" t="str">
        <f>IF('S.D.PASTE SHEET'!N2118="","",'S.D.PASTE SHEET'!N2118)</f>
        <v/>
      </c>
      <c s="90" t="str">
        <f>IF('S.D.PASTE SHEET'!O2118="","",'S.D.PASTE SHEET'!O2118)</f>
        <v/>
      </c>
      <c s="90" t="str">
        <f>IF('S.D.PASTE SHEET'!P2118="","",'S.D.PASTE SHEET'!P2118)</f>
        <v/>
      </c>
      <c s="90" t="str">
        <f>IF('S.D.PASTE SHEET'!Q2118="","",'S.D.PASTE SHEET'!Q2118)</f>
        <v/>
      </c>
      <c s="90" t="str">
        <f>IF('S.D.PASTE SHEET'!R2118="","",'S.D.PASTE SHEET'!R2118)</f>
        <v/>
      </c>
      <c s="90" t="str">
        <f>IF('S.D.PASTE SHEET'!S2118="","",'S.D.PASTE SHEET'!S2118)</f>
        <v/>
      </c>
      <c s="90" t="str">
        <f>IF('S.D.PASTE SHEET'!T2118="","",'S.D.PASTE SHEET'!T2118)</f>
        <v/>
      </c>
      <c s="90" t="str">
        <f>IF('S.D.PASTE SHEET'!U2118="","",'S.D.PASTE SHEET'!U2118)</f>
        <v/>
      </c>
      <c s="90" t="str">
        <f>IF('S.D.PASTE SHEET'!V2118="","",'S.D.PASTE SHEET'!V2118)</f>
        <v/>
      </c>
      <c s="90" t="str">
        <f>IF('S.D.PASTE SHEET'!W2118="","",'S.D.PASTE SHEET'!W2118)</f>
        <v/>
      </c>
      <c s="90" t="str">
        <f>IF('S.D.PASTE SHEET'!X2118="","",'S.D.PASTE SHEET'!X2118)</f>
        <v/>
      </c>
      <c s="90" t="str">
        <f>IF('S.D.PASTE SHEET'!Y2118="","",'S.D.PASTE SHEET'!Y2118)</f>
        <v/>
      </c>
      <c s="90" t="str">
        <f>IF('S.D.PASTE SHEET'!Z2118="","",'S.D.PASTE SHEET'!Z2118)</f>
        <v/>
      </c>
      <c s="90" t="str">
        <f>IF('S.D.PASTE SHEET'!AA2118="","",'S.D.PASTE SHEET'!AA2118)</f>
        <v/>
      </c>
      <c s="90" t="str">
        <f>IF('S.D.PASTE SHEET'!AB2118="","",'S.D.PASTE SHEET'!AB2118)</f>
        <v/>
      </c>
      <c s="90" t="str">
        <f>IF('S.D.PASTE SHEET'!AC2118="","",'S.D.PASTE SHEET'!AC2118)</f>
        <v/>
      </c>
      <c s="90" t="str">
        <f>IF('S.D.PASTE SHEET'!AD2118="","",'S.D.PASTE SHEET'!AD2118)</f>
        <v/>
      </c>
      <c s="34"/>
      <c s="32" t="str">
        <f>IF(AK2118="","",IF(AK2118&gt;0,COUNT($AG$2:AG2118),""))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IF(BC2118="","",IF(BC2118&gt;0,COUNT($AY$2:AY2118),""))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19" spans="1:66" ht="15">
      <c r="A2119" s="90" t="str">
        <f>IF('S.D.PASTE SHEET'!A2119="","",'S.D.PASTE SHEET'!A2119)</f>
        <v/>
      </c>
      <c s="90" t="str">
        <f>IF('S.D.PASTE SHEET'!B2119="","",'S.D.PASTE SHEET'!B2119)</f>
        <v/>
      </c>
      <c s="90" t="str">
        <f>IF('S.D.PASTE SHEET'!C2119="","",'S.D.PASTE SHEET'!C2119)</f>
        <v/>
      </c>
      <c s="91" t="str">
        <f>IF('S.D.PASTE SHEET'!D2119="","",'S.D.PASTE SHEET'!D2119)</f>
        <v/>
      </c>
      <c s="90" t="str">
        <f>IF('S.D.PASTE SHEET'!E2119="","",UPPER('S.D.PASTE SHEET'!E2119))</f>
        <v/>
      </c>
      <c s="90" t="str">
        <f>IF('S.D.PASTE SHEET'!F2119="","",'S.D.PASTE SHEET'!F2119)</f>
        <v/>
      </c>
      <c s="90" t="str">
        <f>IF('S.D.PASTE SHEET'!G2119="","",UPPER('S.D.PASTE SHEET'!G2119))</f>
        <v/>
      </c>
      <c s="90" t="str">
        <f>IF('S.D.PASTE SHEET'!H2119="","",UPPER('S.D.PASTE SHEET'!H2119))</f>
        <v/>
      </c>
      <c s="90" t="str">
        <f>IF('S.D.PASTE SHEET'!I2119="","",'S.D.PASTE SHEET'!I2119)</f>
        <v/>
      </c>
      <c s="91" t="str">
        <f>IF('S.D.PASTE SHEET'!J2119="","",'S.D.PASTE SHEET'!J2119)</f>
        <v/>
      </c>
      <c s="90" t="str">
        <f>IF('S.D.PASTE SHEET'!K2119="","",'S.D.PASTE SHEET'!K2119)</f>
        <v/>
      </c>
      <c s="90" t="str">
        <f>IF('S.D.PASTE SHEET'!L2119="","",'S.D.PASTE SHEET'!L2119)</f>
        <v/>
      </c>
      <c s="90" t="str">
        <f>IF('S.D.PASTE SHEET'!M2119="","",'S.D.PASTE SHEET'!M2119)</f>
        <v/>
      </c>
      <c s="90" t="str">
        <f>IF('S.D.PASTE SHEET'!N2119="","",'S.D.PASTE SHEET'!N2119)</f>
        <v/>
      </c>
      <c s="90" t="str">
        <f>IF('S.D.PASTE SHEET'!O2119="","",'S.D.PASTE SHEET'!O2119)</f>
        <v/>
      </c>
      <c s="90" t="str">
        <f>IF('S.D.PASTE SHEET'!P2119="","",'S.D.PASTE SHEET'!P2119)</f>
        <v/>
      </c>
      <c s="90" t="str">
        <f>IF('S.D.PASTE SHEET'!Q2119="","",'S.D.PASTE SHEET'!Q2119)</f>
        <v/>
      </c>
      <c s="90" t="str">
        <f>IF('S.D.PASTE SHEET'!R2119="","",'S.D.PASTE SHEET'!R2119)</f>
        <v/>
      </c>
      <c s="90" t="str">
        <f>IF('S.D.PASTE SHEET'!S2119="","",'S.D.PASTE SHEET'!S2119)</f>
        <v/>
      </c>
      <c s="90" t="str">
        <f>IF('S.D.PASTE SHEET'!T2119="","",'S.D.PASTE SHEET'!T2119)</f>
        <v/>
      </c>
      <c s="90" t="str">
        <f>IF('S.D.PASTE SHEET'!U2119="","",'S.D.PASTE SHEET'!U2119)</f>
        <v/>
      </c>
      <c s="90" t="str">
        <f>IF('S.D.PASTE SHEET'!V2119="","",'S.D.PASTE SHEET'!V2119)</f>
        <v/>
      </c>
      <c s="90" t="str">
        <f>IF('S.D.PASTE SHEET'!W2119="","",'S.D.PASTE SHEET'!W2119)</f>
        <v/>
      </c>
      <c s="90" t="str">
        <f>IF('S.D.PASTE SHEET'!X2119="","",'S.D.PASTE SHEET'!X2119)</f>
        <v/>
      </c>
      <c s="90" t="str">
        <f>IF('S.D.PASTE SHEET'!Y2119="","",'S.D.PASTE SHEET'!Y2119)</f>
        <v/>
      </c>
      <c s="90" t="str">
        <f>IF('S.D.PASTE SHEET'!Z2119="","",'S.D.PASTE SHEET'!Z2119)</f>
        <v/>
      </c>
      <c s="90" t="str">
        <f>IF('S.D.PASTE SHEET'!AA2119="","",'S.D.PASTE SHEET'!AA2119)</f>
        <v/>
      </c>
      <c s="90" t="str">
        <f>IF('S.D.PASTE SHEET'!AB2119="","",'S.D.PASTE SHEET'!AB2119)</f>
        <v/>
      </c>
      <c s="90" t="str">
        <f>IF('S.D.PASTE SHEET'!AC2119="","",'S.D.PASTE SHEET'!AC2119)</f>
        <v/>
      </c>
      <c s="90" t="str">
        <f>IF('S.D.PASTE SHEET'!AD2119="","",'S.D.PASTE SHEET'!AD2119)</f>
        <v/>
      </c>
      <c s="34"/>
      <c s="32" t="str">
        <f>IF(AK2119="","",IF(AK2119&gt;0,COUNT($AG$2:AG2119),""))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IF(BC2119="","",IF(BC2119&gt;0,COUNT($AY$2:AY2119),""))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0" spans="1:66" ht="15">
      <c r="A2120" s="90" t="str">
        <f>IF('S.D.PASTE SHEET'!A2120="","",'S.D.PASTE SHEET'!A2120)</f>
        <v/>
      </c>
      <c s="90" t="str">
        <f>IF('S.D.PASTE SHEET'!B2120="","",'S.D.PASTE SHEET'!B2120)</f>
        <v/>
      </c>
      <c s="90" t="str">
        <f>IF('S.D.PASTE SHEET'!C2120="","",'S.D.PASTE SHEET'!C2120)</f>
        <v/>
      </c>
      <c s="91" t="str">
        <f>IF('S.D.PASTE SHEET'!D2120="","",'S.D.PASTE SHEET'!D2120)</f>
        <v/>
      </c>
      <c s="90" t="str">
        <f>IF('S.D.PASTE SHEET'!E2120="","",UPPER('S.D.PASTE SHEET'!E2120))</f>
        <v/>
      </c>
      <c s="90" t="str">
        <f>IF('S.D.PASTE SHEET'!F2120="","",'S.D.PASTE SHEET'!F2120)</f>
        <v/>
      </c>
      <c s="90" t="str">
        <f>IF('S.D.PASTE SHEET'!G2120="","",UPPER('S.D.PASTE SHEET'!G2120))</f>
        <v/>
      </c>
      <c s="90" t="str">
        <f>IF('S.D.PASTE SHEET'!H2120="","",UPPER('S.D.PASTE SHEET'!H2120))</f>
        <v/>
      </c>
      <c s="90" t="str">
        <f>IF('S.D.PASTE SHEET'!I2120="","",'S.D.PASTE SHEET'!I2120)</f>
        <v/>
      </c>
      <c s="91" t="str">
        <f>IF('S.D.PASTE SHEET'!J2120="","",'S.D.PASTE SHEET'!J2120)</f>
        <v/>
      </c>
      <c s="90" t="str">
        <f>IF('S.D.PASTE SHEET'!K2120="","",'S.D.PASTE SHEET'!K2120)</f>
        <v/>
      </c>
      <c s="90" t="str">
        <f>IF('S.D.PASTE SHEET'!L2120="","",'S.D.PASTE SHEET'!L2120)</f>
        <v/>
      </c>
      <c s="90" t="str">
        <f>IF('S.D.PASTE SHEET'!M2120="","",'S.D.PASTE SHEET'!M2120)</f>
        <v/>
      </c>
      <c s="90" t="str">
        <f>IF('S.D.PASTE SHEET'!N2120="","",'S.D.PASTE SHEET'!N2120)</f>
        <v/>
      </c>
      <c s="90" t="str">
        <f>IF('S.D.PASTE SHEET'!O2120="","",'S.D.PASTE SHEET'!O2120)</f>
        <v/>
      </c>
      <c s="90" t="str">
        <f>IF('S.D.PASTE SHEET'!P2120="","",'S.D.PASTE SHEET'!P2120)</f>
        <v/>
      </c>
      <c s="90" t="str">
        <f>IF('S.D.PASTE SHEET'!Q2120="","",'S.D.PASTE SHEET'!Q2120)</f>
        <v/>
      </c>
      <c s="90" t="str">
        <f>IF('S.D.PASTE SHEET'!R2120="","",'S.D.PASTE SHEET'!R2120)</f>
        <v/>
      </c>
      <c s="90" t="str">
        <f>IF('S.D.PASTE SHEET'!S2120="","",'S.D.PASTE SHEET'!S2120)</f>
        <v/>
      </c>
      <c s="90" t="str">
        <f>IF('S.D.PASTE SHEET'!T2120="","",'S.D.PASTE SHEET'!T2120)</f>
        <v/>
      </c>
      <c s="90" t="str">
        <f>IF('S.D.PASTE SHEET'!U2120="","",'S.D.PASTE SHEET'!U2120)</f>
        <v/>
      </c>
      <c s="90" t="str">
        <f>IF('S.D.PASTE SHEET'!V2120="","",'S.D.PASTE SHEET'!V2120)</f>
        <v/>
      </c>
      <c s="90" t="str">
        <f>IF('S.D.PASTE SHEET'!W2120="","",'S.D.PASTE SHEET'!W2120)</f>
        <v/>
      </c>
      <c s="90" t="str">
        <f>IF('S.D.PASTE SHEET'!X2120="","",'S.D.PASTE SHEET'!X2120)</f>
        <v/>
      </c>
      <c s="90" t="str">
        <f>IF('S.D.PASTE SHEET'!Y2120="","",'S.D.PASTE SHEET'!Y2120)</f>
        <v/>
      </c>
      <c s="90" t="str">
        <f>IF('S.D.PASTE SHEET'!Z2120="","",'S.D.PASTE SHEET'!Z2120)</f>
        <v/>
      </c>
      <c s="90" t="str">
        <f>IF('S.D.PASTE SHEET'!AA2120="","",'S.D.PASTE SHEET'!AA2120)</f>
        <v/>
      </c>
      <c s="90" t="str">
        <f>IF('S.D.PASTE SHEET'!AB2120="","",'S.D.PASTE SHEET'!AB2120)</f>
        <v/>
      </c>
      <c s="90" t="str">
        <f>IF('S.D.PASTE SHEET'!AC2120="","",'S.D.PASTE SHEET'!AC2120)</f>
        <v/>
      </c>
      <c s="90" t="str">
        <f>IF('S.D.PASTE SHEET'!AD2120="","",'S.D.PASTE SHEET'!AD2120)</f>
        <v/>
      </c>
      <c s="34"/>
      <c s="32" t="str">
        <f>IF(AK2120="","",IF(AK2120&gt;0,COUNT($AG$2:AG2120),""))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IF(BC2120="","",IF(BC2120&gt;0,COUNT($AY$2:AY2120),""))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1" spans="1:66" ht="15">
      <c r="A2121" s="90" t="str">
        <f>IF('S.D.PASTE SHEET'!A2121="","",'S.D.PASTE SHEET'!A2121)</f>
        <v/>
      </c>
      <c s="90" t="str">
        <f>IF('S.D.PASTE SHEET'!B2121="","",'S.D.PASTE SHEET'!B2121)</f>
        <v/>
      </c>
      <c s="90" t="str">
        <f>IF('S.D.PASTE SHEET'!C2121="","",'S.D.PASTE SHEET'!C2121)</f>
        <v/>
      </c>
      <c s="91" t="str">
        <f>IF('S.D.PASTE SHEET'!D2121="","",'S.D.PASTE SHEET'!D2121)</f>
        <v/>
      </c>
      <c s="90" t="str">
        <f>IF('S.D.PASTE SHEET'!E2121="","",UPPER('S.D.PASTE SHEET'!E2121))</f>
        <v/>
      </c>
      <c s="90" t="str">
        <f>IF('S.D.PASTE SHEET'!F2121="","",'S.D.PASTE SHEET'!F2121)</f>
        <v/>
      </c>
      <c s="90" t="str">
        <f>IF('S.D.PASTE SHEET'!G2121="","",UPPER('S.D.PASTE SHEET'!G2121))</f>
        <v/>
      </c>
      <c s="90" t="str">
        <f>IF('S.D.PASTE SHEET'!H2121="","",UPPER('S.D.PASTE SHEET'!H2121))</f>
        <v/>
      </c>
      <c s="90" t="str">
        <f>IF('S.D.PASTE SHEET'!I2121="","",'S.D.PASTE SHEET'!I2121)</f>
        <v/>
      </c>
      <c s="91" t="str">
        <f>IF('S.D.PASTE SHEET'!J2121="","",'S.D.PASTE SHEET'!J2121)</f>
        <v/>
      </c>
      <c s="90" t="str">
        <f>IF('S.D.PASTE SHEET'!K2121="","",'S.D.PASTE SHEET'!K2121)</f>
        <v/>
      </c>
      <c s="90" t="str">
        <f>IF('S.D.PASTE SHEET'!L2121="","",'S.D.PASTE SHEET'!L2121)</f>
        <v/>
      </c>
      <c s="90" t="str">
        <f>IF('S.D.PASTE SHEET'!M2121="","",'S.D.PASTE SHEET'!M2121)</f>
        <v/>
      </c>
      <c s="90" t="str">
        <f>IF('S.D.PASTE SHEET'!N2121="","",'S.D.PASTE SHEET'!N2121)</f>
        <v/>
      </c>
      <c s="90" t="str">
        <f>IF('S.D.PASTE SHEET'!O2121="","",'S.D.PASTE SHEET'!O2121)</f>
        <v/>
      </c>
      <c s="90" t="str">
        <f>IF('S.D.PASTE SHEET'!P2121="","",'S.D.PASTE SHEET'!P2121)</f>
        <v/>
      </c>
      <c s="90" t="str">
        <f>IF('S.D.PASTE SHEET'!Q2121="","",'S.D.PASTE SHEET'!Q2121)</f>
        <v/>
      </c>
      <c s="90" t="str">
        <f>IF('S.D.PASTE SHEET'!R2121="","",'S.D.PASTE SHEET'!R2121)</f>
        <v/>
      </c>
      <c s="90" t="str">
        <f>IF('S.D.PASTE SHEET'!S2121="","",'S.D.PASTE SHEET'!S2121)</f>
        <v/>
      </c>
      <c s="90" t="str">
        <f>IF('S.D.PASTE SHEET'!T2121="","",'S.D.PASTE SHEET'!T2121)</f>
        <v/>
      </c>
      <c s="90" t="str">
        <f>IF('S.D.PASTE SHEET'!U2121="","",'S.D.PASTE SHEET'!U2121)</f>
        <v/>
      </c>
      <c s="90" t="str">
        <f>IF('S.D.PASTE SHEET'!V2121="","",'S.D.PASTE SHEET'!V2121)</f>
        <v/>
      </c>
      <c s="90" t="str">
        <f>IF('S.D.PASTE SHEET'!W2121="","",'S.D.PASTE SHEET'!W2121)</f>
        <v/>
      </c>
      <c s="90" t="str">
        <f>IF('S.D.PASTE SHEET'!X2121="","",'S.D.PASTE SHEET'!X2121)</f>
        <v/>
      </c>
      <c s="90" t="str">
        <f>IF('S.D.PASTE SHEET'!Y2121="","",'S.D.PASTE SHEET'!Y2121)</f>
        <v/>
      </c>
      <c s="90" t="str">
        <f>IF('S.D.PASTE SHEET'!Z2121="","",'S.D.PASTE SHEET'!Z2121)</f>
        <v/>
      </c>
      <c s="90" t="str">
        <f>IF('S.D.PASTE SHEET'!AA2121="","",'S.D.PASTE SHEET'!AA2121)</f>
        <v/>
      </c>
      <c s="90" t="str">
        <f>IF('S.D.PASTE SHEET'!AB2121="","",'S.D.PASTE SHEET'!AB2121)</f>
        <v/>
      </c>
      <c s="90" t="str">
        <f>IF('S.D.PASTE SHEET'!AC2121="","",'S.D.PASTE SHEET'!AC2121)</f>
        <v/>
      </c>
      <c s="90" t="str">
        <f>IF('S.D.PASTE SHEET'!AD2121="","",'S.D.PASTE SHEET'!AD2121)</f>
        <v/>
      </c>
      <c s="34"/>
      <c s="32" t="str">
        <f>IF(AK2121="","",IF(AK2121&gt;0,COUNT($AG$2:AG2121),""))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IF(BC2121="","",IF(BC2121&gt;0,COUNT($AY$2:AY2121),""))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2" spans="1:66" ht="15">
      <c r="A2122" s="90" t="str">
        <f>IF('S.D.PASTE SHEET'!A2122="","",'S.D.PASTE SHEET'!A2122)</f>
        <v/>
      </c>
      <c s="90" t="str">
        <f>IF('S.D.PASTE SHEET'!B2122="","",'S.D.PASTE SHEET'!B2122)</f>
        <v/>
      </c>
      <c s="90" t="str">
        <f>IF('S.D.PASTE SHEET'!C2122="","",'S.D.PASTE SHEET'!C2122)</f>
        <v/>
      </c>
      <c s="91" t="str">
        <f>IF('S.D.PASTE SHEET'!D2122="","",'S.D.PASTE SHEET'!D2122)</f>
        <v/>
      </c>
      <c s="90" t="str">
        <f>IF('S.D.PASTE SHEET'!E2122="","",UPPER('S.D.PASTE SHEET'!E2122))</f>
        <v/>
      </c>
      <c s="90" t="str">
        <f>IF('S.D.PASTE SHEET'!F2122="","",'S.D.PASTE SHEET'!F2122)</f>
        <v/>
      </c>
      <c s="90" t="str">
        <f>IF('S.D.PASTE SHEET'!G2122="","",UPPER('S.D.PASTE SHEET'!G2122))</f>
        <v/>
      </c>
      <c s="90" t="str">
        <f>IF('S.D.PASTE SHEET'!H2122="","",UPPER('S.D.PASTE SHEET'!H2122))</f>
        <v/>
      </c>
      <c s="90" t="str">
        <f>IF('S.D.PASTE SHEET'!I2122="","",'S.D.PASTE SHEET'!I2122)</f>
        <v/>
      </c>
      <c s="91" t="str">
        <f>IF('S.D.PASTE SHEET'!J2122="","",'S.D.PASTE SHEET'!J2122)</f>
        <v/>
      </c>
      <c s="90" t="str">
        <f>IF('S.D.PASTE SHEET'!K2122="","",'S.D.PASTE SHEET'!K2122)</f>
        <v/>
      </c>
      <c s="90" t="str">
        <f>IF('S.D.PASTE SHEET'!L2122="","",'S.D.PASTE SHEET'!L2122)</f>
        <v/>
      </c>
      <c s="90" t="str">
        <f>IF('S.D.PASTE SHEET'!M2122="","",'S.D.PASTE SHEET'!M2122)</f>
        <v/>
      </c>
      <c s="90" t="str">
        <f>IF('S.D.PASTE SHEET'!N2122="","",'S.D.PASTE SHEET'!N2122)</f>
        <v/>
      </c>
      <c s="90" t="str">
        <f>IF('S.D.PASTE SHEET'!O2122="","",'S.D.PASTE SHEET'!O2122)</f>
        <v/>
      </c>
      <c s="90" t="str">
        <f>IF('S.D.PASTE SHEET'!P2122="","",'S.D.PASTE SHEET'!P2122)</f>
        <v/>
      </c>
      <c s="90" t="str">
        <f>IF('S.D.PASTE SHEET'!Q2122="","",'S.D.PASTE SHEET'!Q2122)</f>
        <v/>
      </c>
      <c s="90" t="str">
        <f>IF('S.D.PASTE SHEET'!R2122="","",'S.D.PASTE SHEET'!R2122)</f>
        <v/>
      </c>
      <c s="90" t="str">
        <f>IF('S.D.PASTE SHEET'!S2122="","",'S.D.PASTE SHEET'!S2122)</f>
        <v/>
      </c>
      <c s="90" t="str">
        <f>IF('S.D.PASTE SHEET'!T2122="","",'S.D.PASTE SHEET'!T2122)</f>
        <v/>
      </c>
      <c s="90" t="str">
        <f>IF('S.D.PASTE SHEET'!U2122="","",'S.D.PASTE SHEET'!U2122)</f>
        <v/>
      </c>
      <c s="90" t="str">
        <f>IF('S.D.PASTE SHEET'!V2122="","",'S.D.PASTE SHEET'!V2122)</f>
        <v/>
      </c>
      <c s="90" t="str">
        <f>IF('S.D.PASTE SHEET'!W2122="","",'S.D.PASTE SHEET'!W2122)</f>
        <v/>
      </c>
      <c s="90" t="str">
        <f>IF('S.D.PASTE SHEET'!X2122="","",'S.D.PASTE SHEET'!X2122)</f>
        <v/>
      </c>
      <c s="90" t="str">
        <f>IF('S.D.PASTE SHEET'!Y2122="","",'S.D.PASTE SHEET'!Y2122)</f>
        <v/>
      </c>
      <c s="90" t="str">
        <f>IF('S.D.PASTE SHEET'!Z2122="","",'S.D.PASTE SHEET'!Z2122)</f>
        <v/>
      </c>
      <c s="90" t="str">
        <f>IF('S.D.PASTE SHEET'!AA2122="","",'S.D.PASTE SHEET'!AA2122)</f>
        <v/>
      </c>
      <c s="90" t="str">
        <f>IF('S.D.PASTE SHEET'!AB2122="","",'S.D.PASTE SHEET'!AB2122)</f>
        <v/>
      </c>
      <c s="90" t="str">
        <f>IF('S.D.PASTE SHEET'!AC2122="","",'S.D.PASTE SHEET'!AC2122)</f>
        <v/>
      </c>
      <c s="90" t="str">
        <f>IF('S.D.PASTE SHEET'!AD2122="","",'S.D.PASTE SHEET'!AD2122)</f>
        <v/>
      </c>
      <c s="34"/>
      <c s="32" t="str">
        <f>IF(AK2122="","",IF(AK2122&gt;0,COUNT($AG$2:AG2122),""))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IF(BC2122="","",IF(BC2122&gt;0,COUNT($AY$2:AY2122),""))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3" spans="1:66" ht="15">
      <c r="A2123" s="90" t="str">
        <f>IF('S.D.PASTE SHEET'!A2123="","",'S.D.PASTE SHEET'!A2123)</f>
        <v/>
      </c>
      <c s="90" t="str">
        <f>IF('S.D.PASTE SHEET'!B2123="","",'S.D.PASTE SHEET'!B2123)</f>
        <v/>
      </c>
      <c s="90" t="str">
        <f>IF('S.D.PASTE SHEET'!C2123="","",'S.D.PASTE SHEET'!C2123)</f>
        <v/>
      </c>
      <c s="91" t="str">
        <f>IF('S.D.PASTE SHEET'!D2123="","",'S.D.PASTE SHEET'!D2123)</f>
        <v/>
      </c>
      <c s="90" t="str">
        <f>IF('S.D.PASTE SHEET'!E2123="","",UPPER('S.D.PASTE SHEET'!E2123))</f>
        <v/>
      </c>
      <c s="90" t="str">
        <f>IF('S.D.PASTE SHEET'!F2123="","",'S.D.PASTE SHEET'!F2123)</f>
        <v/>
      </c>
      <c s="90" t="str">
        <f>IF('S.D.PASTE SHEET'!G2123="","",UPPER('S.D.PASTE SHEET'!G2123))</f>
        <v/>
      </c>
      <c s="90" t="str">
        <f>IF('S.D.PASTE SHEET'!H2123="","",UPPER('S.D.PASTE SHEET'!H2123))</f>
        <v/>
      </c>
      <c s="90" t="str">
        <f>IF('S.D.PASTE SHEET'!I2123="","",'S.D.PASTE SHEET'!I2123)</f>
        <v/>
      </c>
      <c s="91" t="str">
        <f>IF('S.D.PASTE SHEET'!J2123="","",'S.D.PASTE SHEET'!J2123)</f>
        <v/>
      </c>
      <c s="90" t="str">
        <f>IF('S.D.PASTE SHEET'!K2123="","",'S.D.PASTE SHEET'!K2123)</f>
        <v/>
      </c>
      <c s="90" t="str">
        <f>IF('S.D.PASTE SHEET'!L2123="","",'S.D.PASTE SHEET'!L2123)</f>
        <v/>
      </c>
      <c s="90" t="str">
        <f>IF('S.D.PASTE SHEET'!M2123="","",'S.D.PASTE SHEET'!M2123)</f>
        <v/>
      </c>
      <c s="90" t="str">
        <f>IF('S.D.PASTE SHEET'!N2123="","",'S.D.PASTE SHEET'!N2123)</f>
        <v/>
      </c>
      <c s="90" t="str">
        <f>IF('S.D.PASTE SHEET'!O2123="","",'S.D.PASTE SHEET'!O2123)</f>
        <v/>
      </c>
      <c s="90" t="str">
        <f>IF('S.D.PASTE SHEET'!P2123="","",'S.D.PASTE SHEET'!P2123)</f>
        <v/>
      </c>
      <c s="90" t="str">
        <f>IF('S.D.PASTE SHEET'!Q2123="","",'S.D.PASTE SHEET'!Q2123)</f>
        <v/>
      </c>
      <c s="90" t="str">
        <f>IF('S.D.PASTE SHEET'!R2123="","",'S.D.PASTE SHEET'!R2123)</f>
        <v/>
      </c>
      <c s="90" t="str">
        <f>IF('S.D.PASTE SHEET'!S2123="","",'S.D.PASTE SHEET'!S2123)</f>
        <v/>
      </c>
      <c s="90" t="str">
        <f>IF('S.D.PASTE SHEET'!T2123="","",'S.D.PASTE SHEET'!T2123)</f>
        <v/>
      </c>
      <c s="90" t="str">
        <f>IF('S.D.PASTE SHEET'!U2123="","",'S.D.PASTE SHEET'!U2123)</f>
        <v/>
      </c>
      <c s="90" t="str">
        <f>IF('S.D.PASTE SHEET'!V2123="","",'S.D.PASTE SHEET'!V2123)</f>
        <v/>
      </c>
      <c s="90" t="str">
        <f>IF('S.D.PASTE SHEET'!W2123="","",'S.D.PASTE SHEET'!W2123)</f>
        <v/>
      </c>
      <c s="90" t="str">
        <f>IF('S.D.PASTE SHEET'!X2123="","",'S.D.PASTE SHEET'!X2123)</f>
        <v/>
      </c>
      <c s="90" t="str">
        <f>IF('S.D.PASTE SHEET'!Y2123="","",'S.D.PASTE SHEET'!Y2123)</f>
        <v/>
      </c>
      <c s="90" t="str">
        <f>IF('S.D.PASTE SHEET'!Z2123="","",'S.D.PASTE SHEET'!Z2123)</f>
        <v/>
      </c>
      <c s="90" t="str">
        <f>IF('S.D.PASTE SHEET'!AA2123="","",'S.D.PASTE SHEET'!AA2123)</f>
        <v/>
      </c>
      <c s="90" t="str">
        <f>IF('S.D.PASTE SHEET'!AB2123="","",'S.D.PASTE SHEET'!AB2123)</f>
        <v/>
      </c>
      <c s="90" t="str">
        <f>IF('S.D.PASTE SHEET'!AC2123="","",'S.D.PASTE SHEET'!AC2123)</f>
        <v/>
      </c>
      <c s="90" t="str">
        <f>IF('S.D.PASTE SHEET'!AD2123="","",'S.D.PASTE SHEET'!AD2123)</f>
        <v/>
      </c>
      <c s="34"/>
      <c s="32" t="str">
        <f>IF(AK2123="","",IF(AK2123&gt;0,COUNT($AG$2:AG2123),""))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IF(BC2123="","",IF(BC2123&gt;0,COUNT($AY$2:AY2123),""))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4" spans="1:66" ht="15">
      <c r="A2124" s="90" t="str">
        <f>IF('S.D.PASTE SHEET'!A2124="","",'S.D.PASTE SHEET'!A2124)</f>
        <v/>
      </c>
      <c s="90" t="str">
        <f>IF('S.D.PASTE SHEET'!B2124="","",'S.D.PASTE SHEET'!B2124)</f>
        <v/>
      </c>
      <c s="90" t="str">
        <f>IF('S.D.PASTE SHEET'!C2124="","",'S.D.PASTE SHEET'!C2124)</f>
        <v/>
      </c>
      <c s="91" t="str">
        <f>IF('S.D.PASTE SHEET'!D2124="","",'S.D.PASTE SHEET'!D2124)</f>
        <v/>
      </c>
      <c s="90" t="str">
        <f>IF('S.D.PASTE SHEET'!E2124="","",UPPER('S.D.PASTE SHEET'!E2124))</f>
        <v/>
      </c>
      <c s="90" t="str">
        <f>IF('S.D.PASTE SHEET'!F2124="","",'S.D.PASTE SHEET'!F2124)</f>
        <v/>
      </c>
      <c s="90" t="str">
        <f>IF('S.D.PASTE SHEET'!G2124="","",UPPER('S.D.PASTE SHEET'!G2124))</f>
        <v/>
      </c>
      <c s="90" t="str">
        <f>IF('S.D.PASTE SHEET'!H2124="","",UPPER('S.D.PASTE SHEET'!H2124))</f>
        <v/>
      </c>
      <c s="90" t="str">
        <f>IF('S.D.PASTE SHEET'!I2124="","",'S.D.PASTE SHEET'!I2124)</f>
        <v/>
      </c>
      <c s="91" t="str">
        <f>IF('S.D.PASTE SHEET'!J2124="","",'S.D.PASTE SHEET'!J2124)</f>
        <v/>
      </c>
      <c s="90" t="str">
        <f>IF('S.D.PASTE SHEET'!K2124="","",'S.D.PASTE SHEET'!K2124)</f>
        <v/>
      </c>
      <c s="90" t="str">
        <f>IF('S.D.PASTE SHEET'!L2124="","",'S.D.PASTE SHEET'!L2124)</f>
        <v/>
      </c>
      <c s="90" t="str">
        <f>IF('S.D.PASTE SHEET'!M2124="","",'S.D.PASTE SHEET'!M2124)</f>
        <v/>
      </c>
      <c s="90" t="str">
        <f>IF('S.D.PASTE SHEET'!N2124="","",'S.D.PASTE SHEET'!N2124)</f>
        <v/>
      </c>
      <c s="90" t="str">
        <f>IF('S.D.PASTE SHEET'!O2124="","",'S.D.PASTE SHEET'!O2124)</f>
        <v/>
      </c>
      <c s="90" t="str">
        <f>IF('S.D.PASTE SHEET'!P2124="","",'S.D.PASTE SHEET'!P2124)</f>
        <v/>
      </c>
      <c s="90" t="str">
        <f>IF('S.D.PASTE SHEET'!Q2124="","",'S.D.PASTE SHEET'!Q2124)</f>
        <v/>
      </c>
      <c s="90" t="str">
        <f>IF('S.D.PASTE SHEET'!R2124="","",'S.D.PASTE SHEET'!R2124)</f>
        <v/>
      </c>
      <c s="90" t="str">
        <f>IF('S.D.PASTE SHEET'!S2124="","",'S.D.PASTE SHEET'!S2124)</f>
        <v/>
      </c>
      <c s="90" t="str">
        <f>IF('S.D.PASTE SHEET'!T2124="","",'S.D.PASTE SHEET'!T2124)</f>
        <v/>
      </c>
      <c s="90" t="str">
        <f>IF('S.D.PASTE SHEET'!U2124="","",'S.D.PASTE SHEET'!U2124)</f>
        <v/>
      </c>
      <c s="90" t="str">
        <f>IF('S.D.PASTE SHEET'!V2124="","",'S.D.PASTE SHEET'!V2124)</f>
        <v/>
      </c>
      <c s="90" t="str">
        <f>IF('S.D.PASTE SHEET'!W2124="","",'S.D.PASTE SHEET'!W2124)</f>
        <v/>
      </c>
      <c s="90" t="str">
        <f>IF('S.D.PASTE SHEET'!X2124="","",'S.D.PASTE SHEET'!X2124)</f>
        <v/>
      </c>
      <c s="90" t="str">
        <f>IF('S.D.PASTE SHEET'!Y2124="","",'S.D.PASTE SHEET'!Y2124)</f>
        <v/>
      </c>
      <c s="90" t="str">
        <f>IF('S.D.PASTE SHEET'!Z2124="","",'S.D.PASTE SHEET'!Z2124)</f>
        <v/>
      </c>
      <c s="90" t="str">
        <f>IF('S.D.PASTE SHEET'!AA2124="","",'S.D.PASTE SHEET'!AA2124)</f>
        <v/>
      </c>
      <c s="90" t="str">
        <f>IF('S.D.PASTE SHEET'!AB2124="","",'S.D.PASTE SHEET'!AB2124)</f>
        <v/>
      </c>
      <c s="90" t="str">
        <f>IF('S.D.PASTE SHEET'!AC2124="","",'S.D.PASTE SHEET'!AC2124)</f>
        <v/>
      </c>
      <c s="90" t="str">
        <f>IF('S.D.PASTE SHEET'!AD2124="","",'S.D.PASTE SHEET'!AD2124)</f>
        <v/>
      </c>
      <c s="34"/>
      <c s="32" t="str">
        <f>IF(AK2124="","",IF(AK2124&gt;0,COUNT($AG$2:AG2124),""))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IF(BC2124="","",IF(BC2124&gt;0,COUNT($AY$2:AY2124),""))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5" spans="1:66" ht="15">
      <c r="A2125" s="90" t="str">
        <f>IF('S.D.PASTE SHEET'!A2125="","",'S.D.PASTE SHEET'!A2125)</f>
        <v/>
      </c>
      <c s="90" t="str">
        <f>IF('S.D.PASTE SHEET'!B2125="","",'S.D.PASTE SHEET'!B2125)</f>
        <v/>
      </c>
      <c s="90" t="str">
        <f>IF('S.D.PASTE SHEET'!C2125="","",'S.D.PASTE SHEET'!C2125)</f>
        <v/>
      </c>
      <c s="91" t="str">
        <f>IF('S.D.PASTE SHEET'!D2125="","",'S.D.PASTE SHEET'!D2125)</f>
        <v/>
      </c>
      <c s="90" t="str">
        <f>IF('S.D.PASTE SHEET'!E2125="","",UPPER('S.D.PASTE SHEET'!E2125))</f>
        <v/>
      </c>
      <c s="90" t="str">
        <f>IF('S.D.PASTE SHEET'!F2125="","",'S.D.PASTE SHEET'!F2125)</f>
        <v/>
      </c>
      <c s="90" t="str">
        <f>IF('S.D.PASTE SHEET'!G2125="","",UPPER('S.D.PASTE SHEET'!G2125))</f>
        <v/>
      </c>
      <c s="90" t="str">
        <f>IF('S.D.PASTE SHEET'!H2125="","",UPPER('S.D.PASTE SHEET'!H2125))</f>
        <v/>
      </c>
      <c s="90" t="str">
        <f>IF('S.D.PASTE SHEET'!I2125="","",'S.D.PASTE SHEET'!I2125)</f>
        <v/>
      </c>
      <c s="91" t="str">
        <f>IF('S.D.PASTE SHEET'!J2125="","",'S.D.PASTE SHEET'!J2125)</f>
        <v/>
      </c>
      <c s="90" t="str">
        <f>IF('S.D.PASTE SHEET'!K2125="","",'S.D.PASTE SHEET'!K2125)</f>
        <v/>
      </c>
      <c s="90" t="str">
        <f>IF('S.D.PASTE SHEET'!L2125="","",'S.D.PASTE SHEET'!L2125)</f>
        <v/>
      </c>
      <c s="90" t="str">
        <f>IF('S.D.PASTE SHEET'!M2125="","",'S.D.PASTE SHEET'!M2125)</f>
        <v/>
      </c>
      <c s="90" t="str">
        <f>IF('S.D.PASTE SHEET'!N2125="","",'S.D.PASTE SHEET'!N2125)</f>
        <v/>
      </c>
      <c s="90" t="str">
        <f>IF('S.D.PASTE SHEET'!O2125="","",'S.D.PASTE SHEET'!O2125)</f>
        <v/>
      </c>
      <c s="90" t="str">
        <f>IF('S.D.PASTE SHEET'!P2125="","",'S.D.PASTE SHEET'!P2125)</f>
        <v/>
      </c>
      <c s="90" t="str">
        <f>IF('S.D.PASTE SHEET'!Q2125="","",'S.D.PASTE SHEET'!Q2125)</f>
        <v/>
      </c>
      <c s="90" t="str">
        <f>IF('S.D.PASTE SHEET'!R2125="","",'S.D.PASTE SHEET'!R2125)</f>
        <v/>
      </c>
      <c s="90" t="str">
        <f>IF('S.D.PASTE SHEET'!S2125="","",'S.D.PASTE SHEET'!S2125)</f>
        <v/>
      </c>
      <c s="90" t="str">
        <f>IF('S.D.PASTE SHEET'!T2125="","",'S.D.PASTE SHEET'!T2125)</f>
        <v/>
      </c>
      <c s="90" t="str">
        <f>IF('S.D.PASTE SHEET'!U2125="","",'S.D.PASTE SHEET'!U2125)</f>
        <v/>
      </c>
      <c s="90" t="str">
        <f>IF('S.D.PASTE SHEET'!V2125="","",'S.D.PASTE SHEET'!V2125)</f>
        <v/>
      </c>
      <c s="90" t="str">
        <f>IF('S.D.PASTE SHEET'!W2125="","",'S.D.PASTE SHEET'!W2125)</f>
        <v/>
      </c>
      <c s="90" t="str">
        <f>IF('S.D.PASTE SHEET'!X2125="","",'S.D.PASTE SHEET'!X2125)</f>
        <v/>
      </c>
      <c s="90" t="str">
        <f>IF('S.D.PASTE SHEET'!Y2125="","",'S.D.PASTE SHEET'!Y2125)</f>
        <v/>
      </c>
      <c s="90" t="str">
        <f>IF('S.D.PASTE SHEET'!Z2125="","",'S.D.PASTE SHEET'!Z2125)</f>
        <v/>
      </c>
      <c s="90" t="str">
        <f>IF('S.D.PASTE SHEET'!AA2125="","",'S.D.PASTE SHEET'!AA2125)</f>
        <v/>
      </c>
      <c s="90" t="str">
        <f>IF('S.D.PASTE SHEET'!AB2125="","",'S.D.PASTE SHEET'!AB2125)</f>
        <v/>
      </c>
      <c s="90" t="str">
        <f>IF('S.D.PASTE SHEET'!AC2125="","",'S.D.PASTE SHEET'!AC2125)</f>
        <v/>
      </c>
      <c s="90" t="str">
        <f>IF('S.D.PASTE SHEET'!AD2125="","",'S.D.PASTE SHEET'!AD2125)</f>
        <v/>
      </c>
      <c s="34"/>
      <c s="32" t="str">
        <f>IF(AK2125="","",IF(AK2125&gt;0,COUNT($AG$2:AG2125),""))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IF(BC2125="","",IF(BC2125&gt;0,COUNT($AY$2:AY2125),""))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6" spans="1:66" ht="15">
      <c r="A2126" s="90" t="str">
        <f>IF('S.D.PASTE SHEET'!A2126="","",'S.D.PASTE SHEET'!A2126)</f>
        <v/>
      </c>
      <c s="90" t="str">
        <f>IF('S.D.PASTE SHEET'!B2126="","",'S.D.PASTE SHEET'!B2126)</f>
        <v/>
      </c>
      <c s="90" t="str">
        <f>IF('S.D.PASTE SHEET'!C2126="","",'S.D.PASTE SHEET'!C2126)</f>
        <v/>
      </c>
      <c s="91" t="str">
        <f>IF('S.D.PASTE SHEET'!D2126="","",'S.D.PASTE SHEET'!D2126)</f>
        <v/>
      </c>
      <c s="90" t="str">
        <f>IF('S.D.PASTE SHEET'!E2126="","",UPPER('S.D.PASTE SHEET'!E2126))</f>
        <v/>
      </c>
      <c s="90" t="str">
        <f>IF('S.D.PASTE SHEET'!F2126="","",'S.D.PASTE SHEET'!F2126)</f>
        <v/>
      </c>
      <c s="90" t="str">
        <f>IF('S.D.PASTE SHEET'!G2126="","",UPPER('S.D.PASTE SHEET'!G2126))</f>
        <v/>
      </c>
      <c s="90" t="str">
        <f>IF('S.D.PASTE SHEET'!H2126="","",UPPER('S.D.PASTE SHEET'!H2126))</f>
        <v/>
      </c>
      <c s="90" t="str">
        <f>IF('S.D.PASTE SHEET'!I2126="","",'S.D.PASTE SHEET'!I2126)</f>
        <v/>
      </c>
      <c s="91" t="str">
        <f>IF('S.D.PASTE SHEET'!J2126="","",'S.D.PASTE SHEET'!J2126)</f>
        <v/>
      </c>
      <c s="90" t="str">
        <f>IF('S.D.PASTE SHEET'!K2126="","",'S.D.PASTE SHEET'!K2126)</f>
        <v/>
      </c>
      <c s="90" t="str">
        <f>IF('S.D.PASTE SHEET'!L2126="","",'S.D.PASTE SHEET'!L2126)</f>
        <v/>
      </c>
      <c s="90" t="str">
        <f>IF('S.D.PASTE SHEET'!M2126="","",'S.D.PASTE SHEET'!M2126)</f>
        <v/>
      </c>
      <c s="90" t="str">
        <f>IF('S.D.PASTE SHEET'!N2126="","",'S.D.PASTE SHEET'!N2126)</f>
        <v/>
      </c>
      <c s="90" t="str">
        <f>IF('S.D.PASTE SHEET'!O2126="","",'S.D.PASTE SHEET'!O2126)</f>
        <v/>
      </c>
      <c s="90" t="str">
        <f>IF('S.D.PASTE SHEET'!P2126="","",'S.D.PASTE SHEET'!P2126)</f>
        <v/>
      </c>
      <c s="90" t="str">
        <f>IF('S.D.PASTE SHEET'!Q2126="","",'S.D.PASTE SHEET'!Q2126)</f>
        <v/>
      </c>
      <c s="90" t="str">
        <f>IF('S.D.PASTE SHEET'!R2126="","",'S.D.PASTE SHEET'!R2126)</f>
        <v/>
      </c>
      <c s="90" t="str">
        <f>IF('S.D.PASTE SHEET'!S2126="","",'S.D.PASTE SHEET'!S2126)</f>
        <v/>
      </c>
      <c s="90" t="str">
        <f>IF('S.D.PASTE SHEET'!T2126="","",'S.D.PASTE SHEET'!T2126)</f>
        <v/>
      </c>
      <c s="90" t="str">
        <f>IF('S.D.PASTE SHEET'!U2126="","",'S.D.PASTE SHEET'!U2126)</f>
        <v/>
      </c>
      <c s="90" t="str">
        <f>IF('S.D.PASTE SHEET'!V2126="","",'S.D.PASTE SHEET'!V2126)</f>
        <v/>
      </c>
      <c s="90" t="str">
        <f>IF('S.D.PASTE SHEET'!W2126="","",'S.D.PASTE SHEET'!W2126)</f>
        <v/>
      </c>
      <c s="90" t="str">
        <f>IF('S.D.PASTE SHEET'!X2126="","",'S.D.PASTE SHEET'!X2126)</f>
        <v/>
      </c>
      <c s="90" t="str">
        <f>IF('S.D.PASTE SHEET'!Y2126="","",'S.D.PASTE SHEET'!Y2126)</f>
        <v/>
      </c>
      <c s="90" t="str">
        <f>IF('S.D.PASTE SHEET'!Z2126="","",'S.D.PASTE SHEET'!Z2126)</f>
        <v/>
      </c>
      <c s="90" t="str">
        <f>IF('S.D.PASTE SHEET'!AA2126="","",'S.D.PASTE SHEET'!AA2126)</f>
        <v/>
      </c>
      <c s="90" t="str">
        <f>IF('S.D.PASTE SHEET'!AB2126="","",'S.D.PASTE SHEET'!AB2126)</f>
        <v/>
      </c>
      <c s="90" t="str">
        <f>IF('S.D.PASTE SHEET'!AC2126="","",'S.D.PASTE SHEET'!AC2126)</f>
        <v/>
      </c>
      <c s="90" t="str">
        <f>IF('S.D.PASTE SHEET'!AD2126="","",'S.D.PASTE SHEET'!AD2126)</f>
        <v/>
      </c>
      <c s="34"/>
      <c s="32" t="str">
        <f>IF(AK2126="","",IF(AK2126&gt;0,COUNT($AG$2:AG2126),""))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IF(BC2126="","",IF(BC2126&gt;0,COUNT($AY$2:AY2126),""))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7" spans="1:66" ht="15">
      <c r="A2127" s="90" t="str">
        <f>IF('S.D.PASTE SHEET'!A2127="","",'S.D.PASTE SHEET'!A2127)</f>
        <v/>
      </c>
      <c s="90" t="str">
        <f>IF('S.D.PASTE SHEET'!B2127="","",'S.D.PASTE SHEET'!B2127)</f>
        <v/>
      </c>
      <c s="90" t="str">
        <f>IF('S.D.PASTE SHEET'!C2127="","",'S.D.PASTE SHEET'!C2127)</f>
        <v/>
      </c>
      <c s="91" t="str">
        <f>IF('S.D.PASTE SHEET'!D2127="","",'S.D.PASTE SHEET'!D2127)</f>
        <v/>
      </c>
      <c s="90" t="str">
        <f>IF('S.D.PASTE SHEET'!E2127="","",UPPER('S.D.PASTE SHEET'!E2127))</f>
        <v/>
      </c>
      <c s="90" t="str">
        <f>IF('S.D.PASTE SHEET'!F2127="","",'S.D.PASTE SHEET'!F2127)</f>
        <v/>
      </c>
      <c s="90" t="str">
        <f>IF('S.D.PASTE SHEET'!G2127="","",UPPER('S.D.PASTE SHEET'!G2127))</f>
        <v/>
      </c>
      <c s="90" t="str">
        <f>IF('S.D.PASTE SHEET'!H2127="","",UPPER('S.D.PASTE SHEET'!H2127))</f>
        <v/>
      </c>
      <c s="90" t="str">
        <f>IF('S.D.PASTE SHEET'!I2127="","",'S.D.PASTE SHEET'!I2127)</f>
        <v/>
      </c>
      <c s="91" t="str">
        <f>IF('S.D.PASTE SHEET'!J2127="","",'S.D.PASTE SHEET'!J2127)</f>
        <v/>
      </c>
      <c s="90" t="str">
        <f>IF('S.D.PASTE SHEET'!K2127="","",'S.D.PASTE SHEET'!K2127)</f>
        <v/>
      </c>
      <c s="90" t="str">
        <f>IF('S.D.PASTE SHEET'!L2127="","",'S.D.PASTE SHEET'!L2127)</f>
        <v/>
      </c>
      <c s="90" t="str">
        <f>IF('S.D.PASTE SHEET'!M2127="","",'S.D.PASTE SHEET'!M2127)</f>
        <v/>
      </c>
      <c s="90" t="str">
        <f>IF('S.D.PASTE SHEET'!N2127="","",'S.D.PASTE SHEET'!N2127)</f>
        <v/>
      </c>
      <c s="90" t="str">
        <f>IF('S.D.PASTE SHEET'!O2127="","",'S.D.PASTE SHEET'!O2127)</f>
        <v/>
      </c>
      <c s="90" t="str">
        <f>IF('S.D.PASTE SHEET'!P2127="","",'S.D.PASTE SHEET'!P2127)</f>
        <v/>
      </c>
      <c s="90" t="str">
        <f>IF('S.D.PASTE SHEET'!Q2127="","",'S.D.PASTE SHEET'!Q2127)</f>
        <v/>
      </c>
      <c s="90" t="str">
        <f>IF('S.D.PASTE SHEET'!R2127="","",'S.D.PASTE SHEET'!R2127)</f>
        <v/>
      </c>
      <c s="90" t="str">
        <f>IF('S.D.PASTE SHEET'!S2127="","",'S.D.PASTE SHEET'!S2127)</f>
        <v/>
      </c>
      <c s="90" t="str">
        <f>IF('S.D.PASTE SHEET'!T2127="","",'S.D.PASTE SHEET'!T2127)</f>
        <v/>
      </c>
      <c s="90" t="str">
        <f>IF('S.D.PASTE SHEET'!U2127="","",'S.D.PASTE SHEET'!U2127)</f>
        <v/>
      </c>
      <c s="90" t="str">
        <f>IF('S.D.PASTE SHEET'!V2127="","",'S.D.PASTE SHEET'!V2127)</f>
        <v/>
      </c>
      <c s="90" t="str">
        <f>IF('S.D.PASTE SHEET'!W2127="","",'S.D.PASTE SHEET'!W2127)</f>
        <v/>
      </c>
      <c s="90" t="str">
        <f>IF('S.D.PASTE SHEET'!X2127="","",'S.D.PASTE SHEET'!X2127)</f>
        <v/>
      </c>
      <c s="90" t="str">
        <f>IF('S.D.PASTE SHEET'!Y2127="","",'S.D.PASTE SHEET'!Y2127)</f>
        <v/>
      </c>
      <c s="90" t="str">
        <f>IF('S.D.PASTE SHEET'!Z2127="","",'S.D.PASTE SHEET'!Z2127)</f>
        <v/>
      </c>
      <c s="90" t="str">
        <f>IF('S.D.PASTE SHEET'!AA2127="","",'S.D.PASTE SHEET'!AA2127)</f>
        <v/>
      </c>
      <c s="90" t="str">
        <f>IF('S.D.PASTE SHEET'!AB2127="","",'S.D.PASTE SHEET'!AB2127)</f>
        <v/>
      </c>
      <c s="90" t="str">
        <f>IF('S.D.PASTE SHEET'!AC2127="","",'S.D.PASTE SHEET'!AC2127)</f>
        <v/>
      </c>
      <c s="90" t="str">
        <f>IF('S.D.PASTE SHEET'!AD2127="","",'S.D.PASTE SHEET'!AD2127)</f>
        <v/>
      </c>
      <c s="34"/>
      <c s="32" t="str">
        <f>IF(AK2127="","",IF(AK2127&gt;0,COUNT($AG$2:AG2127),""))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IF(BC2127="","",IF(BC2127&gt;0,COUNT($AY$2:AY2127),""))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8" spans="1:66" ht="15">
      <c r="A2128" s="90" t="str">
        <f>IF('S.D.PASTE SHEET'!A2128="","",'S.D.PASTE SHEET'!A2128)</f>
        <v/>
      </c>
      <c s="90" t="str">
        <f>IF('S.D.PASTE SHEET'!B2128="","",'S.D.PASTE SHEET'!B2128)</f>
        <v/>
      </c>
      <c s="90" t="str">
        <f>IF('S.D.PASTE SHEET'!C2128="","",'S.D.PASTE SHEET'!C2128)</f>
        <v/>
      </c>
      <c s="91" t="str">
        <f>IF('S.D.PASTE SHEET'!D2128="","",'S.D.PASTE SHEET'!D2128)</f>
        <v/>
      </c>
      <c s="90" t="str">
        <f>IF('S.D.PASTE SHEET'!E2128="","",UPPER('S.D.PASTE SHEET'!E2128))</f>
        <v/>
      </c>
      <c s="90" t="str">
        <f>IF('S.D.PASTE SHEET'!F2128="","",'S.D.PASTE SHEET'!F2128)</f>
        <v/>
      </c>
      <c s="90" t="str">
        <f>IF('S.D.PASTE SHEET'!G2128="","",UPPER('S.D.PASTE SHEET'!G2128))</f>
        <v/>
      </c>
      <c s="90" t="str">
        <f>IF('S.D.PASTE SHEET'!H2128="","",UPPER('S.D.PASTE SHEET'!H2128))</f>
        <v/>
      </c>
      <c s="90" t="str">
        <f>IF('S.D.PASTE SHEET'!I2128="","",'S.D.PASTE SHEET'!I2128)</f>
        <v/>
      </c>
      <c s="91" t="str">
        <f>IF('S.D.PASTE SHEET'!J2128="","",'S.D.PASTE SHEET'!J2128)</f>
        <v/>
      </c>
      <c s="90" t="str">
        <f>IF('S.D.PASTE SHEET'!K2128="","",'S.D.PASTE SHEET'!K2128)</f>
        <v/>
      </c>
      <c s="90" t="str">
        <f>IF('S.D.PASTE SHEET'!L2128="","",'S.D.PASTE SHEET'!L2128)</f>
        <v/>
      </c>
      <c s="90" t="str">
        <f>IF('S.D.PASTE SHEET'!M2128="","",'S.D.PASTE SHEET'!M2128)</f>
        <v/>
      </c>
      <c s="90" t="str">
        <f>IF('S.D.PASTE SHEET'!N2128="","",'S.D.PASTE SHEET'!N2128)</f>
        <v/>
      </c>
      <c s="90" t="str">
        <f>IF('S.D.PASTE SHEET'!O2128="","",'S.D.PASTE SHEET'!O2128)</f>
        <v/>
      </c>
      <c s="90" t="str">
        <f>IF('S.D.PASTE SHEET'!P2128="","",'S.D.PASTE SHEET'!P2128)</f>
        <v/>
      </c>
      <c s="90" t="str">
        <f>IF('S.D.PASTE SHEET'!Q2128="","",'S.D.PASTE SHEET'!Q2128)</f>
        <v/>
      </c>
      <c s="90" t="str">
        <f>IF('S.D.PASTE SHEET'!R2128="","",'S.D.PASTE SHEET'!R2128)</f>
        <v/>
      </c>
      <c s="90" t="str">
        <f>IF('S.D.PASTE SHEET'!S2128="","",'S.D.PASTE SHEET'!S2128)</f>
        <v/>
      </c>
      <c s="90" t="str">
        <f>IF('S.D.PASTE SHEET'!T2128="","",'S.D.PASTE SHEET'!T2128)</f>
        <v/>
      </c>
      <c s="90" t="str">
        <f>IF('S.D.PASTE SHEET'!U2128="","",'S.D.PASTE SHEET'!U2128)</f>
        <v/>
      </c>
      <c s="90" t="str">
        <f>IF('S.D.PASTE SHEET'!V2128="","",'S.D.PASTE SHEET'!V2128)</f>
        <v/>
      </c>
      <c s="90" t="str">
        <f>IF('S.D.PASTE SHEET'!W2128="","",'S.D.PASTE SHEET'!W2128)</f>
        <v/>
      </c>
      <c s="90" t="str">
        <f>IF('S.D.PASTE SHEET'!X2128="","",'S.D.PASTE SHEET'!X2128)</f>
        <v/>
      </c>
      <c s="90" t="str">
        <f>IF('S.D.PASTE SHEET'!Y2128="","",'S.D.PASTE SHEET'!Y2128)</f>
        <v/>
      </c>
      <c s="90" t="str">
        <f>IF('S.D.PASTE SHEET'!Z2128="","",'S.D.PASTE SHEET'!Z2128)</f>
        <v/>
      </c>
      <c s="90" t="str">
        <f>IF('S.D.PASTE SHEET'!AA2128="","",'S.D.PASTE SHEET'!AA2128)</f>
        <v/>
      </c>
      <c s="90" t="str">
        <f>IF('S.D.PASTE SHEET'!AB2128="","",'S.D.PASTE SHEET'!AB2128)</f>
        <v/>
      </c>
      <c s="90" t="str">
        <f>IF('S.D.PASTE SHEET'!AC2128="","",'S.D.PASTE SHEET'!AC2128)</f>
        <v/>
      </c>
      <c s="90" t="str">
        <f>IF('S.D.PASTE SHEET'!AD2128="","",'S.D.PASTE SHEET'!AD2128)</f>
        <v/>
      </c>
      <c s="34"/>
      <c s="32" t="str">
        <f>IF(AK2128="","",IF(AK2128&gt;0,COUNT($AG$2:AG2128),""))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IF(BC2128="","",IF(BC2128&gt;0,COUNT($AY$2:AY2128),""))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29" spans="1:66" ht="15">
      <c r="A2129" s="90" t="str">
        <f>IF('S.D.PASTE SHEET'!A2129="","",'S.D.PASTE SHEET'!A2129)</f>
        <v/>
      </c>
      <c s="90" t="str">
        <f>IF('S.D.PASTE SHEET'!B2129="","",'S.D.PASTE SHEET'!B2129)</f>
        <v/>
      </c>
      <c s="90" t="str">
        <f>IF('S.D.PASTE SHEET'!C2129="","",'S.D.PASTE SHEET'!C2129)</f>
        <v/>
      </c>
      <c s="91" t="str">
        <f>IF('S.D.PASTE SHEET'!D2129="","",'S.D.PASTE SHEET'!D2129)</f>
        <v/>
      </c>
      <c s="90" t="str">
        <f>IF('S.D.PASTE SHEET'!E2129="","",UPPER('S.D.PASTE SHEET'!E2129))</f>
        <v/>
      </c>
      <c s="90" t="str">
        <f>IF('S.D.PASTE SHEET'!F2129="","",'S.D.PASTE SHEET'!F2129)</f>
        <v/>
      </c>
      <c s="90" t="str">
        <f>IF('S.D.PASTE SHEET'!G2129="","",UPPER('S.D.PASTE SHEET'!G2129))</f>
        <v/>
      </c>
      <c s="90" t="str">
        <f>IF('S.D.PASTE SHEET'!H2129="","",UPPER('S.D.PASTE SHEET'!H2129))</f>
        <v/>
      </c>
      <c s="90" t="str">
        <f>IF('S.D.PASTE SHEET'!I2129="","",'S.D.PASTE SHEET'!I2129)</f>
        <v/>
      </c>
      <c s="91" t="str">
        <f>IF('S.D.PASTE SHEET'!J2129="","",'S.D.PASTE SHEET'!J2129)</f>
        <v/>
      </c>
      <c s="90" t="str">
        <f>IF('S.D.PASTE SHEET'!K2129="","",'S.D.PASTE SHEET'!K2129)</f>
        <v/>
      </c>
      <c s="90" t="str">
        <f>IF('S.D.PASTE SHEET'!L2129="","",'S.D.PASTE SHEET'!L2129)</f>
        <v/>
      </c>
      <c s="90" t="str">
        <f>IF('S.D.PASTE SHEET'!M2129="","",'S.D.PASTE SHEET'!M2129)</f>
        <v/>
      </c>
      <c s="90" t="str">
        <f>IF('S.D.PASTE SHEET'!N2129="","",'S.D.PASTE SHEET'!N2129)</f>
        <v/>
      </c>
      <c s="90" t="str">
        <f>IF('S.D.PASTE SHEET'!O2129="","",'S.D.PASTE SHEET'!O2129)</f>
        <v/>
      </c>
      <c s="90" t="str">
        <f>IF('S.D.PASTE SHEET'!P2129="","",'S.D.PASTE SHEET'!P2129)</f>
        <v/>
      </c>
      <c s="90" t="str">
        <f>IF('S.D.PASTE SHEET'!Q2129="","",'S.D.PASTE SHEET'!Q2129)</f>
        <v/>
      </c>
      <c s="90" t="str">
        <f>IF('S.D.PASTE SHEET'!R2129="","",'S.D.PASTE SHEET'!R2129)</f>
        <v/>
      </c>
      <c s="90" t="str">
        <f>IF('S.D.PASTE SHEET'!S2129="","",'S.D.PASTE SHEET'!S2129)</f>
        <v/>
      </c>
      <c s="90" t="str">
        <f>IF('S.D.PASTE SHEET'!T2129="","",'S.D.PASTE SHEET'!T2129)</f>
        <v/>
      </c>
      <c s="90" t="str">
        <f>IF('S.D.PASTE SHEET'!U2129="","",'S.D.PASTE SHEET'!U2129)</f>
        <v/>
      </c>
      <c s="90" t="str">
        <f>IF('S.D.PASTE SHEET'!V2129="","",'S.D.PASTE SHEET'!V2129)</f>
        <v/>
      </c>
      <c s="90" t="str">
        <f>IF('S.D.PASTE SHEET'!W2129="","",'S.D.PASTE SHEET'!W2129)</f>
        <v/>
      </c>
      <c s="90" t="str">
        <f>IF('S.D.PASTE SHEET'!X2129="","",'S.D.PASTE SHEET'!X2129)</f>
        <v/>
      </c>
      <c s="90" t="str">
        <f>IF('S.D.PASTE SHEET'!Y2129="","",'S.D.PASTE SHEET'!Y2129)</f>
        <v/>
      </c>
      <c s="90" t="str">
        <f>IF('S.D.PASTE SHEET'!Z2129="","",'S.D.PASTE SHEET'!Z2129)</f>
        <v/>
      </c>
      <c s="90" t="str">
        <f>IF('S.D.PASTE SHEET'!AA2129="","",'S.D.PASTE SHEET'!AA2129)</f>
        <v/>
      </c>
      <c s="90" t="str">
        <f>IF('S.D.PASTE SHEET'!AB2129="","",'S.D.PASTE SHEET'!AB2129)</f>
        <v/>
      </c>
      <c s="90" t="str">
        <f>IF('S.D.PASTE SHEET'!AC2129="","",'S.D.PASTE SHEET'!AC2129)</f>
        <v/>
      </c>
      <c s="90" t="str">
        <f>IF('S.D.PASTE SHEET'!AD2129="","",'S.D.PASTE SHEET'!AD2129)</f>
        <v/>
      </c>
      <c s="34"/>
      <c s="32" t="str">
        <f>IF(AK2129="","",IF(AK2129&gt;0,COUNT($AG$2:AG2129),""))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IF(BC2129="","",IF(BC2129&gt;0,COUNT($AY$2:AY2129),""))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0" spans="1:66" ht="15">
      <c r="A2130" s="90" t="str">
        <f>IF('S.D.PASTE SHEET'!A2130="","",'S.D.PASTE SHEET'!A2130)</f>
        <v/>
      </c>
      <c s="90" t="str">
        <f>IF('S.D.PASTE SHEET'!B2130="","",'S.D.PASTE SHEET'!B2130)</f>
        <v/>
      </c>
      <c s="90" t="str">
        <f>IF('S.D.PASTE SHEET'!C2130="","",'S.D.PASTE SHEET'!C2130)</f>
        <v/>
      </c>
      <c s="91" t="str">
        <f>IF('S.D.PASTE SHEET'!D2130="","",'S.D.PASTE SHEET'!D2130)</f>
        <v/>
      </c>
      <c s="90" t="str">
        <f>IF('S.D.PASTE SHEET'!E2130="","",UPPER('S.D.PASTE SHEET'!E2130))</f>
        <v/>
      </c>
      <c s="90" t="str">
        <f>IF('S.D.PASTE SHEET'!F2130="","",'S.D.PASTE SHEET'!F2130)</f>
        <v/>
      </c>
      <c s="90" t="str">
        <f>IF('S.D.PASTE SHEET'!G2130="","",UPPER('S.D.PASTE SHEET'!G2130))</f>
        <v/>
      </c>
      <c s="90" t="str">
        <f>IF('S.D.PASTE SHEET'!H2130="","",UPPER('S.D.PASTE SHEET'!H2130))</f>
        <v/>
      </c>
      <c s="90" t="str">
        <f>IF('S.D.PASTE SHEET'!I2130="","",'S.D.PASTE SHEET'!I2130)</f>
        <v/>
      </c>
      <c s="91" t="str">
        <f>IF('S.D.PASTE SHEET'!J2130="","",'S.D.PASTE SHEET'!J2130)</f>
        <v/>
      </c>
      <c s="90" t="str">
        <f>IF('S.D.PASTE SHEET'!K2130="","",'S.D.PASTE SHEET'!K2130)</f>
        <v/>
      </c>
      <c s="90" t="str">
        <f>IF('S.D.PASTE SHEET'!L2130="","",'S.D.PASTE SHEET'!L2130)</f>
        <v/>
      </c>
      <c s="90" t="str">
        <f>IF('S.D.PASTE SHEET'!M2130="","",'S.D.PASTE SHEET'!M2130)</f>
        <v/>
      </c>
      <c s="90" t="str">
        <f>IF('S.D.PASTE SHEET'!N2130="","",'S.D.PASTE SHEET'!N2130)</f>
        <v/>
      </c>
      <c s="90" t="str">
        <f>IF('S.D.PASTE SHEET'!O2130="","",'S.D.PASTE SHEET'!O2130)</f>
        <v/>
      </c>
      <c s="90" t="str">
        <f>IF('S.D.PASTE SHEET'!P2130="","",'S.D.PASTE SHEET'!P2130)</f>
        <v/>
      </c>
      <c s="90" t="str">
        <f>IF('S.D.PASTE SHEET'!Q2130="","",'S.D.PASTE SHEET'!Q2130)</f>
        <v/>
      </c>
      <c s="90" t="str">
        <f>IF('S.D.PASTE SHEET'!R2130="","",'S.D.PASTE SHEET'!R2130)</f>
        <v/>
      </c>
      <c s="90" t="str">
        <f>IF('S.D.PASTE SHEET'!S2130="","",'S.D.PASTE SHEET'!S2130)</f>
        <v/>
      </c>
      <c s="90" t="str">
        <f>IF('S.D.PASTE SHEET'!T2130="","",'S.D.PASTE SHEET'!T2130)</f>
        <v/>
      </c>
      <c s="90" t="str">
        <f>IF('S.D.PASTE SHEET'!U2130="","",'S.D.PASTE SHEET'!U2130)</f>
        <v/>
      </c>
      <c s="90" t="str">
        <f>IF('S.D.PASTE SHEET'!V2130="","",'S.D.PASTE SHEET'!V2130)</f>
        <v/>
      </c>
      <c s="90" t="str">
        <f>IF('S.D.PASTE SHEET'!W2130="","",'S.D.PASTE SHEET'!W2130)</f>
        <v/>
      </c>
      <c s="90" t="str">
        <f>IF('S.D.PASTE SHEET'!X2130="","",'S.D.PASTE SHEET'!X2130)</f>
        <v/>
      </c>
      <c s="90" t="str">
        <f>IF('S.D.PASTE SHEET'!Y2130="","",'S.D.PASTE SHEET'!Y2130)</f>
        <v/>
      </c>
      <c s="90" t="str">
        <f>IF('S.D.PASTE SHEET'!Z2130="","",'S.D.PASTE SHEET'!Z2130)</f>
        <v/>
      </c>
      <c s="90" t="str">
        <f>IF('S.D.PASTE SHEET'!AA2130="","",'S.D.PASTE SHEET'!AA2130)</f>
        <v/>
      </c>
      <c s="90" t="str">
        <f>IF('S.D.PASTE SHEET'!AB2130="","",'S.D.PASTE SHEET'!AB2130)</f>
        <v/>
      </c>
      <c s="90" t="str">
        <f>IF('S.D.PASTE SHEET'!AC2130="","",'S.D.PASTE SHEET'!AC2130)</f>
        <v/>
      </c>
      <c s="90" t="str">
        <f>IF('S.D.PASTE SHEET'!AD2130="","",'S.D.PASTE SHEET'!AD2130)</f>
        <v/>
      </c>
      <c s="34"/>
      <c s="32" t="str">
        <f>IF(AK2130="","",IF(AK2130&gt;0,COUNT($AG$2:AG2130),""))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IF(BC2130="","",IF(BC2130&gt;0,COUNT($AY$2:AY2130),""))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1" spans="1:66" ht="15">
      <c r="A2131" s="90" t="str">
        <f>IF('S.D.PASTE SHEET'!A2131="","",'S.D.PASTE SHEET'!A2131)</f>
        <v/>
      </c>
      <c s="90" t="str">
        <f>IF('S.D.PASTE SHEET'!B2131="","",'S.D.PASTE SHEET'!B2131)</f>
        <v/>
      </c>
      <c s="90" t="str">
        <f>IF('S.D.PASTE SHEET'!C2131="","",'S.D.PASTE SHEET'!C2131)</f>
        <v/>
      </c>
      <c s="91" t="str">
        <f>IF('S.D.PASTE SHEET'!D2131="","",'S.D.PASTE SHEET'!D2131)</f>
        <v/>
      </c>
      <c s="90" t="str">
        <f>IF('S.D.PASTE SHEET'!E2131="","",UPPER('S.D.PASTE SHEET'!E2131))</f>
        <v/>
      </c>
      <c s="90" t="str">
        <f>IF('S.D.PASTE SHEET'!F2131="","",'S.D.PASTE SHEET'!F2131)</f>
        <v/>
      </c>
      <c s="90" t="str">
        <f>IF('S.D.PASTE SHEET'!G2131="","",UPPER('S.D.PASTE SHEET'!G2131))</f>
        <v/>
      </c>
      <c s="90" t="str">
        <f>IF('S.D.PASTE SHEET'!H2131="","",UPPER('S.D.PASTE SHEET'!H2131))</f>
        <v/>
      </c>
      <c s="90" t="str">
        <f>IF('S.D.PASTE SHEET'!I2131="","",'S.D.PASTE SHEET'!I2131)</f>
        <v/>
      </c>
      <c s="91" t="str">
        <f>IF('S.D.PASTE SHEET'!J2131="","",'S.D.PASTE SHEET'!J2131)</f>
        <v/>
      </c>
      <c s="90" t="str">
        <f>IF('S.D.PASTE SHEET'!K2131="","",'S.D.PASTE SHEET'!K2131)</f>
        <v/>
      </c>
      <c s="90" t="str">
        <f>IF('S.D.PASTE SHEET'!L2131="","",'S.D.PASTE SHEET'!L2131)</f>
        <v/>
      </c>
      <c s="90" t="str">
        <f>IF('S.D.PASTE SHEET'!M2131="","",'S.D.PASTE SHEET'!M2131)</f>
        <v/>
      </c>
      <c s="90" t="str">
        <f>IF('S.D.PASTE SHEET'!N2131="","",'S.D.PASTE SHEET'!N2131)</f>
        <v/>
      </c>
      <c s="90" t="str">
        <f>IF('S.D.PASTE SHEET'!O2131="","",'S.D.PASTE SHEET'!O2131)</f>
        <v/>
      </c>
      <c s="90" t="str">
        <f>IF('S.D.PASTE SHEET'!P2131="","",'S.D.PASTE SHEET'!P2131)</f>
        <v/>
      </c>
      <c s="90" t="str">
        <f>IF('S.D.PASTE SHEET'!Q2131="","",'S.D.PASTE SHEET'!Q2131)</f>
        <v/>
      </c>
      <c s="90" t="str">
        <f>IF('S.D.PASTE SHEET'!R2131="","",'S.D.PASTE SHEET'!R2131)</f>
        <v/>
      </c>
      <c s="90" t="str">
        <f>IF('S.D.PASTE SHEET'!S2131="","",'S.D.PASTE SHEET'!S2131)</f>
        <v/>
      </c>
      <c s="90" t="str">
        <f>IF('S.D.PASTE SHEET'!T2131="","",'S.D.PASTE SHEET'!T2131)</f>
        <v/>
      </c>
      <c s="90" t="str">
        <f>IF('S.D.PASTE SHEET'!U2131="","",'S.D.PASTE SHEET'!U2131)</f>
        <v/>
      </c>
      <c s="90" t="str">
        <f>IF('S.D.PASTE SHEET'!V2131="","",'S.D.PASTE SHEET'!V2131)</f>
        <v/>
      </c>
      <c s="90" t="str">
        <f>IF('S.D.PASTE SHEET'!W2131="","",'S.D.PASTE SHEET'!W2131)</f>
        <v/>
      </c>
      <c s="90" t="str">
        <f>IF('S.D.PASTE SHEET'!X2131="","",'S.D.PASTE SHEET'!X2131)</f>
        <v/>
      </c>
      <c s="90" t="str">
        <f>IF('S.D.PASTE SHEET'!Y2131="","",'S.D.PASTE SHEET'!Y2131)</f>
        <v/>
      </c>
      <c s="90" t="str">
        <f>IF('S.D.PASTE SHEET'!Z2131="","",'S.D.PASTE SHEET'!Z2131)</f>
        <v/>
      </c>
      <c s="90" t="str">
        <f>IF('S.D.PASTE SHEET'!AA2131="","",'S.D.PASTE SHEET'!AA2131)</f>
        <v/>
      </c>
      <c s="90" t="str">
        <f>IF('S.D.PASTE SHEET'!AB2131="","",'S.D.PASTE SHEET'!AB2131)</f>
        <v/>
      </c>
      <c s="90" t="str">
        <f>IF('S.D.PASTE SHEET'!AC2131="","",'S.D.PASTE SHEET'!AC2131)</f>
        <v/>
      </c>
      <c s="90" t="str">
        <f>IF('S.D.PASTE SHEET'!AD2131="","",'S.D.PASTE SHEET'!AD2131)</f>
        <v/>
      </c>
      <c s="34"/>
      <c s="32" t="str">
        <f>IF(AK2131="","",IF(AK2131&gt;0,COUNT($AG$2:AG2131),""))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IF(BC2131="","",IF(BC2131&gt;0,COUNT($AY$2:AY2131),""))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2" spans="1:66" ht="15">
      <c r="A2132" s="90" t="str">
        <f>IF('S.D.PASTE SHEET'!A2132="","",'S.D.PASTE SHEET'!A2132)</f>
        <v/>
      </c>
      <c s="90" t="str">
        <f>IF('S.D.PASTE SHEET'!B2132="","",'S.D.PASTE SHEET'!B2132)</f>
        <v/>
      </c>
      <c s="90" t="str">
        <f>IF('S.D.PASTE SHEET'!C2132="","",'S.D.PASTE SHEET'!C2132)</f>
        <v/>
      </c>
      <c s="91" t="str">
        <f>IF('S.D.PASTE SHEET'!D2132="","",'S.D.PASTE SHEET'!D2132)</f>
        <v/>
      </c>
      <c s="90" t="str">
        <f>IF('S.D.PASTE SHEET'!E2132="","",UPPER('S.D.PASTE SHEET'!E2132))</f>
        <v/>
      </c>
      <c s="90" t="str">
        <f>IF('S.D.PASTE SHEET'!F2132="","",'S.D.PASTE SHEET'!F2132)</f>
        <v/>
      </c>
      <c s="90" t="str">
        <f>IF('S.D.PASTE SHEET'!G2132="","",UPPER('S.D.PASTE SHEET'!G2132))</f>
        <v/>
      </c>
      <c s="90" t="str">
        <f>IF('S.D.PASTE SHEET'!H2132="","",UPPER('S.D.PASTE SHEET'!H2132))</f>
        <v/>
      </c>
      <c s="90" t="str">
        <f>IF('S.D.PASTE SHEET'!I2132="","",'S.D.PASTE SHEET'!I2132)</f>
        <v/>
      </c>
      <c s="91" t="str">
        <f>IF('S.D.PASTE SHEET'!J2132="","",'S.D.PASTE SHEET'!J2132)</f>
        <v/>
      </c>
      <c s="90" t="str">
        <f>IF('S.D.PASTE SHEET'!K2132="","",'S.D.PASTE SHEET'!K2132)</f>
        <v/>
      </c>
      <c s="90" t="str">
        <f>IF('S.D.PASTE SHEET'!L2132="","",'S.D.PASTE SHEET'!L2132)</f>
        <v/>
      </c>
      <c s="90" t="str">
        <f>IF('S.D.PASTE SHEET'!M2132="","",'S.D.PASTE SHEET'!M2132)</f>
        <v/>
      </c>
      <c s="90" t="str">
        <f>IF('S.D.PASTE SHEET'!N2132="","",'S.D.PASTE SHEET'!N2132)</f>
        <v/>
      </c>
      <c s="90" t="str">
        <f>IF('S.D.PASTE SHEET'!O2132="","",'S.D.PASTE SHEET'!O2132)</f>
        <v/>
      </c>
      <c s="90" t="str">
        <f>IF('S.D.PASTE SHEET'!P2132="","",'S.D.PASTE SHEET'!P2132)</f>
        <v/>
      </c>
      <c s="90" t="str">
        <f>IF('S.D.PASTE SHEET'!Q2132="","",'S.D.PASTE SHEET'!Q2132)</f>
        <v/>
      </c>
      <c s="90" t="str">
        <f>IF('S.D.PASTE SHEET'!R2132="","",'S.D.PASTE SHEET'!R2132)</f>
        <v/>
      </c>
      <c s="90" t="str">
        <f>IF('S.D.PASTE SHEET'!S2132="","",'S.D.PASTE SHEET'!S2132)</f>
        <v/>
      </c>
      <c s="90" t="str">
        <f>IF('S.D.PASTE SHEET'!T2132="","",'S.D.PASTE SHEET'!T2132)</f>
        <v/>
      </c>
      <c s="90" t="str">
        <f>IF('S.D.PASTE SHEET'!U2132="","",'S.D.PASTE SHEET'!U2132)</f>
        <v/>
      </c>
      <c s="90" t="str">
        <f>IF('S.D.PASTE SHEET'!V2132="","",'S.D.PASTE SHEET'!V2132)</f>
        <v/>
      </c>
      <c s="90" t="str">
        <f>IF('S.D.PASTE SHEET'!W2132="","",'S.D.PASTE SHEET'!W2132)</f>
        <v/>
      </c>
      <c s="90" t="str">
        <f>IF('S.D.PASTE SHEET'!X2132="","",'S.D.PASTE SHEET'!X2132)</f>
        <v/>
      </c>
      <c s="90" t="str">
        <f>IF('S.D.PASTE SHEET'!Y2132="","",'S.D.PASTE SHEET'!Y2132)</f>
        <v/>
      </c>
      <c s="90" t="str">
        <f>IF('S.D.PASTE SHEET'!Z2132="","",'S.D.PASTE SHEET'!Z2132)</f>
        <v/>
      </c>
      <c s="90" t="str">
        <f>IF('S.D.PASTE SHEET'!AA2132="","",'S.D.PASTE SHEET'!AA2132)</f>
        <v/>
      </c>
      <c s="90" t="str">
        <f>IF('S.D.PASTE SHEET'!AB2132="","",'S.D.PASTE SHEET'!AB2132)</f>
        <v/>
      </c>
      <c s="90" t="str">
        <f>IF('S.D.PASTE SHEET'!AC2132="","",'S.D.PASTE SHEET'!AC2132)</f>
        <v/>
      </c>
      <c s="90" t="str">
        <f>IF('S.D.PASTE SHEET'!AD2132="","",'S.D.PASTE SHEET'!AD2132)</f>
        <v/>
      </c>
      <c s="34"/>
      <c s="32" t="str">
        <f>IF(AK2132="","",IF(AK2132&gt;0,COUNT($AG$2:AG2132),""))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IF(BC2132="","",IF(BC2132&gt;0,COUNT($AY$2:AY2132),""))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3" spans="1:66" ht="15">
      <c r="A2133" s="90" t="str">
        <f>IF('S.D.PASTE SHEET'!A2133="","",'S.D.PASTE SHEET'!A2133)</f>
        <v/>
      </c>
      <c s="90" t="str">
        <f>IF('S.D.PASTE SHEET'!B2133="","",'S.D.PASTE SHEET'!B2133)</f>
        <v/>
      </c>
      <c s="90" t="str">
        <f>IF('S.D.PASTE SHEET'!C2133="","",'S.D.PASTE SHEET'!C2133)</f>
        <v/>
      </c>
      <c s="91" t="str">
        <f>IF('S.D.PASTE SHEET'!D2133="","",'S.D.PASTE SHEET'!D2133)</f>
        <v/>
      </c>
      <c s="90" t="str">
        <f>IF('S.D.PASTE SHEET'!E2133="","",UPPER('S.D.PASTE SHEET'!E2133))</f>
        <v/>
      </c>
      <c s="90" t="str">
        <f>IF('S.D.PASTE SHEET'!F2133="","",'S.D.PASTE SHEET'!F2133)</f>
        <v/>
      </c>
      <c s="90" t="str">
        <f>IF('S.D.PASTE SHEET'!G2133="","",UPPER('S.D.PASTE SHEET'!G2133))</f>
        <v/>
      </c>
      <c s="90" t="str">
        <f>IF('S.D.PASTE SHEET'!H2133="","",UPPER('S.D.PASTE SHEET'!H2133))</f>
        <v/>
      </c>
      <c s="90" t="str">
        <f>IF('S.D.PASTE SHEET'!I2133="","",'S.D.PASTE SHEET'!I2133)</f>
        <v/>
      </c>
      <c s="91" t="str">
        <f>IF('S.D.PASTE SHEET'!J2133="","",'S.D.PASTE SHEET'!J2133)</f>
        <v/>
      </c>
      <c s="90" t="str">
        <f>IF('S.D.PASTE SHEET'!K2133="","",'S.D.PASTE SHEET'!K2133)</f>
        <v/>
      </c>
      <c s="90" t="str">
        <f>IF('S.D.PASTE SHEET'!L2133="","",'S.D.PASTE SHEET'!L2133)</f>
        <v/>
      </c>
      <c s="90" t="str">
        <f>IF('S.D.PASTE SHEET'!M2133="","",'S.D.PASTE SHEET'!M2133)</f>
        <v/>
      </c>
      <c s="90" t="str">
        <f>IF('S.D.PASTE SHEET'!N2133="","",'S.D.PASTE SHEET'!N2133)</f>
        <v/>
      </c>
      <c s="90" t="str">
        <f>IF('S.D.PASTE SHEET'!O2133="","",'S.D.PASTE SHEET'!O2133)</f>
        <v/>
      </c>
      <c s="90" t="str">
        <f>IF('S.D.PASTE SHEET'!P2133="","",'S.D.PASTE SHEET'!P2133)</f>
        <v/>
      </c>
      <c s="90" t="str">
        <f>IF('S.D.PASTE SHEET'!Q2133="","",'S.D.PASTE SHEET'!Q2133)</f>
        <v/>
      </c>
      <c s="90" t="str">
        <f>IF('S.D.PASTE SHEET'!R2133="","",'S.D.PASTE SHEET'!R2133)</f>
        <v/>
      </c>
      <c s="90" t="str">
        <f>IF('S.D.PASTE SHEET'!S2133="","",'S.D.PASTE SHEET'!S2133)</f>
        <v/>
      </c>
      <c s="90" t="str">
        <f>IF('S.D.PASTE SHEET'!T2133="","",'S.D.PASTE SHEET'!T2133)</f>
        <v/>
      </c>
      <c s="90" t="str">
        <f>IF('S.D.PASTE SHEET'!U2133="","",'S.D.PASTE SHEET'!U2133)</f>
        <v/>
      </c>
      <c s="90" t="str">
        <f>IF('S.D.PASTE SHEET'!V2133="","",'S.D.PASTE SHEET'!V2133)</f>
        <v/>
      </c>
      <c s="90" t="str">
        <f>IF('S.D.PASTE SHEET'!W2133="","",'S.D.PASTE SHEET'!W2133)</f>
        <v/>
      </c>
      <c s="90" t="str">
        <f>IF('S.D.PASTE SHEET'!X2133="","",'S.D.PASTE SHEET'!X2133)</f>
        <v/>
      </c>
      <c s="90" t="str">
        <f>IF('S.D.PASTE SHEET'!Y2133="","",'S.D.PASTE SHEET'!Y2133)</f>
        <v/>
      </c>
      <c s="90" t="str">
        <f>IF('S.D.PASTE SHEET'!Z2133="","",'S.D.PASTE SHEET'!Z2133)</f>
        <v/>
      </c>
      <c s="90" t="str">
        <f>IF('S.D.PASTE SHEET'!AA2133="","",'S.D.PASTE SHEET'!AA2133)</f>
        <v/>
      </c>
      <c s="90" t="str">
        <f>IF('S.D.PASTE SHEET'!AB2133="","",'S.D.PASTE SHEET'!AB2133)</f>
        <v/>
      </c>
      <c s="90" t="str">
        <f>IF('S.D.PASTE SHEET'!AC2133="","",'S.D.PASTE SHEET'!AC2133)</f>
        <v/>
      </c>
      <c s="90" t="str">
        <f>IF('S.D.PASTE SHEET'!AD2133="","",'S.D.PASTE SHEET'!AD2133)</f>
        <v/>
      </c>
      <c s="34"/>
      <c s="32" t="str">
        <f>IF(AK2133="","",IF(AK2133&gt;0,COUNT($AG$2:AG2133),""))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IF(BC2133="","",IF(BC2133&gt;0,COUNT($AY$2:AY2133),""))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4" spans="1:66" ht="15">
      <c r="A2134" s="90" t="str">
        <f>IF('S.D.PASTE SHEET'!A2134="","",'S.D.PASTE SHEET'!A2134)</f>
        <v/>
      </c>
      <c s="90" t="str">
        <f>IF('S.D.PASTE SHEET'!B2134="","",'S.D.PASTE SHEET'!B2134)</f>
        <v/>
      </c>
      <c s="90" t="str">
        <f>IF('S.D.PASTE SHEET'!C2134="","",'S.D.PASTE SHEET'!C2134)</f>
        <v/>
      </c>
      <c s="91" t="str">
        <f>IF('S.D.PASTE SHEET'!D2134="","",'S.D.PASTE SHEET'!D2134)</f>
        <v/>
      </c>
      <c s="90" t="str">
        <f>IF('S.D.PASTE SHEET'!E2134="","",UPPER('S.D.PASTE SHEET'!E2134))</f>
        <v/>
      </c>
      <c s="90" t="str">
        <f>IF('S.D.PASTE SHEET'!F2134="","",'S.D.PASTE SHEET'!F2134)</f>
        <v/>
      </c>
      <c s="90" t="str">
        <f>IF('S.D.PASTE SHEET'!G2134="","",UPPER('S.D.PASTE SHEET'!G2134))</f>
        <v/>
      </c>
      <c s="90" t="str">
        <f>IF('S.D.PASTE SHEET'!H2134="","",UPPER('S.D.PASTE SHEET'!H2134))</f>
        <v/>
      </c>
      <c s="90" t="str">
        <f>IF('S.D.PASTE SHEET'!I2134="","",'S.D.PASTE SHEET'!I2134)</f>
        <v/>
      </c>
      <c s="91" t="str">
        <f>IF('S.D.PASTE SHEET'!J2134="","",'S.D.PASTE SHEET'!J2134)</f>
        <v/>
      </c>
      <c s="90" t="str">
        <f>IF('S.D.PASTE SHEET'!K2134="","",'S.D.PASTE SHEET'!K2134)</f>
        <v/>
      </c>
      <c s="90" t="str">
        <f>IF('S.D.PASTE SHEET'!L2134="","",'S.D.PASTE SHEET'!L2134)</f>
        <v/>
      </c>
      <c s="90" t="str">
        <f>IF('S.D.PASTE SHEET'!M2134="","",'S.D.PASTE SHEET'!M2134)</f>
        <v/>
      </c>
      <c s="90" t="str">
        <f>IF('S.D.PASTE SHEET'!N2134="","",'S.D.PASTE SHEET'!N2134)</f>
        <v/>
      </c>
      <c s="90" t="str">
        <f>IF('S.D.PASTE SHEET'!O2134="","",'S.D.PASTE SHEET'!O2134)</f>
        <v/>
      </c>
      <c s="90" t="str">
        <f>IF('S.D.PASTE SHEET'!P2134="","",'S.D.PASTE SHEET'!P2134)</f>
        <v/>
      </c>
      <c s="90" t="str">
        <f>IF('S.D.PASTE SHEET'!Q2134="","",'S.D.PASTE SHEET'!Q2134)</f>
        <v/>
      </c>
      <c s="90" t="str">
        <f>IF('S.D.PASTE SHEET'!R2134="","",'S.D.PASTE SHEET'!R2134)</f>
        <v/>
      </c>
      <c s="90" t="str">
        <f>IF('S.D.PASTE SHEET'!S2134="","",'S.D.PASTE SHEET'!S2134)</f>
        <v/>
      </c>
      <c s="90" t="str">
        <f>IF('S.D.PASTE SHEET'!T2134="","",'S.D.PASTE SHEET'!T2134)</f>
        <v/>
      </c>
      <c s="90" t="str">
        <f>IF('S.D.PASTE SHEET'!U2134="","",'S.D.PASTE SHEET'!U2134)</f>
        <v/>
      </c>
      <c s="90" t="str">
        <f>IF('S.D.PASTE SHEET'!V2134="","",'S.D.PASTE SHEET'!V2134)</f>
        <v/>
      </c>
      <c s="90" t="str">
        <f>IF('S.D.PASTE SHEET'!W2134="","",'S.D.PASTE SHEET'!W2134)</f>
        <v/>
      </c>
      <c s="90" t="str">
        <f>IF('S.D.PASTE SHEET'!X2134="","",'S.D.PASTE SHEET'!X2134)</f>
        <v/>
      </c>
      <c s="90" t="str">
        <f>IF('S.D.PASTE SHEET'!Y2134="","",'S.D.PASTE SHEET'!Y2134)</f>
        <v/>
      </c>
      <c s="90" t="str">
        <f>IF('S.D.PASTE SHEET'!Z2134="","",'S.D.PASTE SHEET'!Z2134)</f>
        <v/>
      </c>
      <c s="90" t="str">
        <f>IF('S.D.PASTE SHEET'!AA2134="","",'S.D.PASTE SHEET'!AA2134)</f>
        <v/>
      </c>
      <c s="90" t="str">
        <f>IF('S.D.PASTE SHEET'!AB2134="","",'S.D.PASTE SHEET'!AB2134)</f>
        <v/>
      </c>
      <c s="90" t="str">
        <f>IF('S.D.PASTE SHEET'!AC2134="","",'S.D.PASTE SHEET'!AC2134)</f>
        <v/>
      </c>
      <c s="90" t="str">
        <f>IF('S.D.PASTE SHEET'!AD2134="","",'S.D.PASTE SHEET'!AD2134)</f>
        <v/>
      </c>
      <c s="34"/>
      <c s="32" t="str">
        <f>IF(AK2134="","",IF(AK2134&gt;0,COUNT($AG$2:AG2134),""))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IF(BC2134="","",IF(BC2134&gt;0,COUNT($AY$2:AY2134),""))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5" spans="1:66" ht="15">
      <c r="A2135" s="90" t="str">
        <f>IF('S.D.PASTE SHEET'!A2135="","",'S.D.PASTE SHEET'!A2135)</f>
        <v/>
      </c>
      <c s="90" t="str">
        <f>IF('S.D.PASTE SHEET'!B2135="","",'S.D.PASTE SHEET'!B2135)</f>
        <v/>
      </c>
      <c s="90" t="str">
        <f>IF('S.D.PASTE SHEET'!C2135="","",'S.D.PASTE SHEET'!C2135)</f>
        <v/>
      </c>
      <c s="91" t="str">
        <f>IF('S.D.PASTE SHEET'!D2135="","",'S.D.PASTE SHEET'!D2135)</f>
        <v/>
      </c>
      <c s="90" t="str">
        <f>IF('S.D.PASTE SHEET'!E2135="","",UPPER('S.D.PASTE SHEET'!E2135))</f>
        <v/>
      </c>
      <c s="90" t="str">
        <f>IF('S.D.PASTE SHEET'!F2135="","",'S.D.PASTE SHEET'!F2135)</f>
        <v/>
      </c>
      <c s="90" t="str">
        <f>IF('S.D.PASTE SHEET'!G2135="","",UPPER('S.D.PASTE SHEET'!G2135))</f>
        <v/>
      </c>
      <c s="90" t="str">
        <f>IF('S.D.PASTE SHEET'!H2135="","",UPPER('S.D.PASTE SHEET'!H2135))</f>
        <v/>
      </c>
      <c s="90" t="str">
        <f>IF('S.D.PASTE SHEET'!I2135="","",'S.D.PASTE SHEET'!I2135)</f>
        <v/>
      </c>
      <c s="91" t="str">
        <f>IF('S.D.PASTE SHEET'!J2135="","",'S.D.PASTE SHEET'!J2135)</f>
        <v/>
      </c>
      <c s="90" t="str">
        <f>IF('S.D.PASTE SHEET'!K2135="","",'S.D.PASTE SHEET'!K2135)</f>
        <v/>
      </c>
      <c s="90" t="str">
        <f>IF('S.D.PASTE SHEET'!L2135="","",'S.D.PASTE SHEET'!L2135)</f>
        <v/>
      </c>
      <c s="90" t="str">
        <f>IF('S.D.PASTE SHEET'!M2135="","",'S.D.PASTE SHEET'!M2135)</f>
        <v/>
      </c>
      <c s="90" t="str">
        <f>IF('S.D.PASTE SHEET'!N2135="","",'S.D.PASTE SHEET'!N2135)</f>
        <v/>
      </c>
      <c s="90" t="str">
        <f>IF('S.D.PASTE SHEET'!O2135="","",'S.D.PASTE SHEET'!O2135)</f>
        <v/>
      </c>
      <c s="90" t="str">
        <f>IF('S.D.PASTE SHEET'!P2135="","",'S.D.PASTE SHEET'!P2135)</f>
        <v/>
      </c>
      <c s="90" t="str">
        <f>IF('S.D.PASTE SHEET'!Q2135="","",'S.D.PASTE SHEET'!Q2135)</f>
        <v/>
      </c>
      <c s="90" t="str">
        <f>IF('S.D.PASTE SHEET'!R2135="","",'S.D.PASTE SHEET'!R2135)</f>
        <v/>
      </c>
      <c s="90" t="str">
        <f>IF('S.D.PASTE SHEET'!S2135="","",'S.D.PASTE SHEET'!S2135)</f>
        <v/>
      </c>
      <c s="90" t="str">
        <f>IF('S.D.PASTE SHEET'!T2135="","",'S.D.PASTE SHEET'!T2135)</f>
        <v/>
      </c>
      <c s="90" t="str">
        <f>IF('S.D.PASTE SHEET'!U2135="","",'S.D.PASTE SHEET'!U2135)</f>
        <v/>
      </c>
      <c s="90" t="str">
        <f>IF('S.D.PASTE SHEET'!V2135="","",'S.D.PASTE SHEET'!V2135)</f>
        <v/>
      </c>
      <c s="90" t="str">
        <f>IF('S.D.PASTE SHEET'!W2135="","",'S.D.PASTE SHEET'!W2135)</f>
        <v/>
      </c>
      <c s="90" t="str">
        <f>IF('S.D.PASTE SHEET'!X2135="","",'S.D.PASTE SHEET'!X2135)</f>
        <v/>
      </c>
      <c s="90" t="str">
        <f>IF('S.D.PASTE SHEET'!Y2135="","",'S.D.PASTE SHEET'!Y2135)</f>
        <v/>
      </c>
      <c s="90" t="str">
        <f>IF('S.D.PASTE SHEET'!Z2135="","",'S.D.PASTE SHEET'!Z2135)</f>
        <v/>
      </c>
      <c s="90" t="str">
        <f>IF('S.D.PASTE SHEET'!AA2135="","",'S.D.PASTE SHEET'!AA2135)</f>
        <v/>
      </c>
      <c s="90" t="str">
        <f>IF('S.D.PASTE SHEET'!AB2135="","",'S.D.PASTE SHEET'!AB2135)</f>
        <v/>
      </c>
      <c s="90" t="str">
        <f>IF('S.D.PASTE SHEET'!AC2135="","",'S.D.PASTE SHEET'!AC2135)</f>
        <v/>
      </c>
      <c s="90" t="str">
        <f>IF('S.D.PASTE SHEET'!AD2135="","",'S.D.PASTE SHEET'!AD2135)</f>
        <v/>
      </c>
      <c s="34"/>
      <c s="32" t="str">
        <f>IF(AK2135="","",IF(AK2135&gt;0,COUNT($AG$2:AG2135),""))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IF(BC2135="","",IF(BC2135&gt;0,COUNT($AY$2:AY2135),""))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6" spans="1:66" ht="15">
      <c r="A2136" s="90" t="str">
        <f>IF('S.D.PASTE SHEET'!A2136="","",'S.D.PASTE SHEET'!A2136)</f>
        <v/>
      </c>
      <c s="90" t="str">
        <f>IF('S.D.PASTE SHEET'!B2136="","",'S.D.PASTE SHEET'!B2136)</f>
        <v/>
      </c>
      <c s="90" t="str">
        <f>IF('S.D.PASTE SHEET'!C2136="","",'S.D.PASTE SHEET'!C2136)</f>
        <v/>
      </c>
      <c s="91" t="str">
        <f>IF('S.D.PASTE SHEET'!D2136="","",'S.D.PASTE SHEET'!D2136)</f>
        <v/>
      </c>
      <c s="90" t="str">
        <f>IF('S.D.PASTE SHEET'!E2136="","",UPPER('S.D.PASTE SHEET'!E2136))</f>
        <v/>
      </c>
      <c s="90" t="str">
        <f>IF('S.D.PASTE SHEET'!F2136="","",'S.D.PASTE SHEET'!F2136)</f>
        <v/>
      </c>
      <c s="90" t="str">
        <f>IF('S.D.PASTE SHEET'!G2136="","",UPPER('S.D.PASTE SHEET'!G2136))</f>
        <v/>
      </c>
      <c s="90" t="str">
        <f>IF('S.D.PASTE SHEET'!H2136="","",UPPER('S.D.PASTE SHEET'!H2136))</f>
        <v/>
      </c>
      <c s="90" t="str">
        <f>IF('S.D.PASTE SHEET'!I2136="","",'S.D.PASTE SHEET'!I2136)</f>
        <v/>
      </c>
      <c s="91" t="str">
        <f>IF('S.D.PASTE SHEET'!J2136="","",'S.D.PASTE SHEET'!J2136)</f>
        <v/>
      </c>
      <c s="90" t="str">
        <f>IF('S.D.PASTE SHEET'!K2136="","",'S.D.PASTE SHEET'!K2136)</f>
        <v/>
      </c>
      <c s="90" t="str">
        <f>IF('S.D.PASTE SHEET'!L2136="","",'S.D.PASTE SHEET'!L2136)</f>
        <v/>
      </c>
      <c s="90" t="str">
        <f>IF('S.D.PASTE SHEET'!M2136="","",'S.D.PASTE SHEET'!M2136)</f>
        <v/>
      </c>
      <c s="90" t="str">
        <f>IF('S.D.PASTE SHEET'!N2136="","",'S.D.PASTE SHEET'!N2136)</f>
        <v/>
      </c>
      <c s="90" t="str">
        <f>IF('S.D.PASTE SHEET'!O2136="","",'S.D.PASTE SHEET'!O2136)</f>
        <v/>
      </c>
      <c s="90" t="str">
        <f>IF('S.D.PASTE SHEET'!P2136="","",'S.D.PASTE SHEET'!P2136)</f>
        <v/>
      </c>
      <c s="90" t="str">
        <f>IF('S.D.PASTE SHEET'!Q2136="","",'S.D.PASTE SHEET'!Q2136)</f>
        <v/>
      </c>
      <c s="90" t="str">
        <f>IF('S.D.PASTE SHEET'!R2136="","",'S.D.PASTE SHEET'!R2136)</f>
        <v/>
      </c>
      <c s="90" t="str">
        <f>IF('S.D.PASTE SHEET'!S2136="","",'S.D.PASTE SHEET'!S2136)</f>
        <v/>
      </c>
      <c s="90" t="str">
        <f>IF('S.D.PASTE SHEET'!T2136="","",'S.D.PASTE SHEET'!T2136)</f>
        <v/>
      </c>
      <c s="90" t="str">
        <f>IF('S.D.PASTE SHEET'!U2136="","",'S.D.PASTE SHEET'!U2136)</f>
        <v/>
      </c>
      <c s="90" t="str">
        <f>IF('S.D.PASTE SHEET'!V2136="","",'S.D.PASTE SHEET'!V2136)</f>
        <v/>
      </c>
      <c s="90" t="str">
        <f>IF('S.D.PASTE SHEET'!W2136="","",'S.D.PASTE SHEET'!W2136)</f>
        <v/>
      </c>
      <c s="90" t="str">
        <f>IF('S.D.PASTE SHEET'!X2136="","",'S.D.PASTE SHEET'!X2136)</f>
        <v/>
      </c>
      <c s="90" t="str">
        <f>IF('S.D.PASTE SHEET'!Y2136="","",'S.D.PASTE SHEET'!Y2136)</f>
        <v/>
      </c>
      <c s="90" t="str">
        <f>IF('S.D.PASTE SHEET'!Z2136="","",'S.D.PASTE SHEET'!Z2136)</f>
        <v/>
      </c>
      <c s="90" t="str">
        <f>IF('S.D.PASTE SHEET'!AA2136="","",'S.D.PASTE SHEET'!AA2136)</f>
        <v/>
      </c>
      <c s="90" t="str">
        <f>IF('S.D.PASTE SHEET'!AB2136="","",'S.D.PASTE SHEET'!AB2136)</f>
        <v/>
      </c>
      <c s="90" t="str">
        <f>IF('S.D.PASTE SHEET'!AC2136="","",'S.D.PASTE SHEET'!AC2136)</f>
        <v/>
      </c>
      <c s="90" t="str">
        <f>IF('S.D.PASTE SHEET'!AD2136="","",'S.D.PASTE SHEET'!AD2136)</f>
        <v/>
      </c>
      <c s="34"/>
      <c s="32" t="str">
        <f>IF(AK2136="","",IF(AK2136&gt;0,COUNT($AG$2:AG2136),""))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IF(BC2136="","",IF(BC2136&gt;0,COUNT($AY$2:AY2136),""))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7" spans="1:66" ht="15">
      <c r="A2137" s="90" t="str">
        <f>IF('S.D.PASTE SHEET'!A2137="","",'S.D.PASTE SHEET'!A2137)</f>
        <v/>
      </c>
      <c s="90" t="str">
        <f>IF('S.D.PASTE SHEET'!B2137="","",'S.D.PASTE SHEET'!B2137)</f>
        <v/>
      </c>
      <c s="90" t="str">
        <f>IF('S.D.PASTE SHEET'!C2137="","",'S.D.PASTE SHEET'!C2137)</f>
        <v/>
      </c>
      <c s="91" t="str">
        <f>IF('S.D.PASTE SHEET'!D2137="","",'S.D.PASTE SHEET'!D2137)</f>
        <v/>
      </c>
      <c s="90" t="str">
        <f>IF('S.D.PASTE SHEET'!E2137="","",UPPER('S.D.PASTE SHEET'!E2137))</f>
        <v/>
      </c>
      <c s="90" t="str">
        <f>IF('S.D.PASTE SHEET'!F2137="","",'S.D.PASTE SHEET'!F2137)</f>
        <v/>
      </c>
      <c s="90" t="str">
        <f>IF('S.D.PASTE SHEET'!G2137="","",UPPER('S.D.PASTE SHEET'!G2137))</f>
        <v/>
      </c>
      <c s="90" t="str">
        <f>IF('S.D.PASTE SHEET'!H2137="","",UPPER('S.D.PASTE SHEET'!H2137))</f>
        <v/>
      </c>
      <c s="90" t="str">
        <f>IF('S.D.PASTE SHEET'!I2137="","",'S.D.PASTE SHEET'!I2137)</f>
        <v/>
      </c>
      <c s="91" t="str">
        <f>IF('S.D.PASTE SHEET'!J2137="","",'S.D.PASTE SHEET'!J2137)</f>
        <v/>
      </c>
      <c s="90" t="str">
        <f>IF('S.D.PASTE SHEET'!K2137="","",'S.D.PASTE SHEET'!K2137)</f>
        <v/>
      </c>
      <c s="90" t="str">
        <f>IF('S.D.PASTE SHEET'!L2137="","",'S.D.PASTE SHEET'!L2137)</f>
        <v/>
      </c>
      <c s="90" t="str">
        <f>IF('S.D.PASTE SHEET'!M2137="","",'S.D.PASTE SHEET'!M2137)</f>
        <v/>
      </c>
      <c s="90" t="str">
        <f>IF('S.D.PASTE SHEET'!N2137="","",'S.D.PASTE SHEET'!N2137)</f>
        <v/>
      </c>
      <c s="90" t="str">
        <f>IF('S.D.PASTE SHEET'!O2137="","",'S.D.PASTE SHEET'!O2137)</f>
        <v/>
      </c>
      <c s="90" t="str">
        <f>IF('S.D.PASTE SHEET'!P2137="","",'S.D.PASTE SHEET'!P2137)</f>
        <v/>
      </c>
      <c s="90" t="str">
        <f>IF('S.D.PASTE SHEET'!Q2137="","",'S.D.PASTE SHEET'!Q2137)</f>
        <v/>
      </c>
      <c s="90" t="str">
        <f>IF('S.D.PASTE SHEET'!R2137="","",'S.D.PASTE SHEET'!R2137)</f>
        <v/>
      </c>
      <c s="90" t="str">
        <f>IF('S.D.PASTE SHEET'!S2137="","",'S.D.PASTE SHEET'!S2137)</f>
        <v/>
      </c>
      <c s="90" t="str">
        <f>IF('S.D.PASTE SHEET'!T2137="","",'S.D.PASTE SHEET'!T2137)</f>
        <v/>
      </c>
      <c s="90" t="str">
        <f>IF('S.D.PASTE SHEET'!U2137="","",'S.D.PASTE SHEET'!U2137)</f>
        <v/>
      </c>
      <c s="90" t="str">
        <f>IF('S.D.PASTE SHEET'!V2137="","",'S.D.PASTE SHEET'!V2137)</f>
        <v/>
      </c>
      <c s="90" t="str">
        <f>IF('S.D.PASTE SHEET'!W2137="","",'S.D.PASTE SHEET'!W2137)</f>
        <v/>
      </c>
      <c s="90" t="str">
        <f>IF('S.D.PASTE SHEET'!X2137="","",'S.D.PASTE SHEET'!X2137)</f>
        <v/>
      </c>
      <c s="90" t="str">
        <f>IF('S.D.PASTE SHEET'!Y2137="","",'S.D.PASTE SHEET'!Y2137)</f>
        <v/>
      </c>
      <c s="90" t="str">
        <f>IF('S.D.PASTE SHEET'!Z2137="","",'S.D.PASTE SHEET'!Z2137)</f>
        <v/>
      </c>
      <c s="90" t="str">
        <f>IF('S.D.PASTE SHEET'!AA2137="","",'S.D.PASTE SHEET'!AA2137)</f>
        <v/>
      </c>
      <c s="90" t="str">
        <f>IF('S.D.PASTE SHEET'!AB2137="","",'S.D.PASTE SHEET'!AB2137)</f>
        <v/>
      </c>
      <c s="90" t="str">
        <f>IF('S.D.PASTE SHEET'!AC2137="","",'S.D.PASTE SHEET'!AC2137)</f>
        <v/>
      </c>
      <c s="90" t="str">
        <f>IF('S.D.PASTE SHEET'!AD2137="","",'S.D.PASTE SHEET'!AD2137)</f>
        <v/>
      </c>
      <c s="34"/>
      <c s="32" t="str">
        <f>IF(AK2137="","",IF(AK2137&gt;0,COUNT($AG$2:AG2137),""))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IF(BC2137="","",IF(BC2137&gt;0,COUNT($AY$2:AY2137),""))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8" spans="1:66" ht="15">
      <c r="A2138" s="90" t="str">
        <f>IF('S.D.PASTE SHEET'!A2138="","",'S.D.PASTE SHEET'!A2138)</f>
        <v/>
      </c>
      <c s="90" t="str">
        <f>IF('S.D.PASTE SHEET'!B2138="","",'S.D.PASTE SHEET'!B2138)</f>
        <v/>
      </c>
      <c s="90" t="str">
        <f>IF('S.D.PASTE SHEET'!C2138="","",'S.D.PASTE SHEET'!C2138)</f>
        <v/>
      </c>
      <c s="91" t="str">
        <f>IF('S.D.PASTE SHEET'!D2138="","",'S.D.PASTE SHEET'!D2138)</f>
        <v/>
      </c>
      <c s="90" t="str">
        <f>IF('S.D.PASTE SHEET'!E2138="","",UPPER('S.D.PASTE SHEET'!E2138))</f>
        <v/>
      </c>
      <c s="90" t="str">
        <f>IF('S.D.PASTE SHEET'!F2138="","",'S.D.PASTE SHEET'!F2138)</f>
        <v/>
      </c>
      <c s="90" t="str">
        <f>IF('S.D.PASTE SHEET'!G2138="","",UPPER('S.D.PASTE SHEET'!G2138))</f>
        <v/>
      </c>
      <c s="90" t="str">
        <f>IF('S.D.PASTE SHEET'!H2138="","",UPPER('S.D.PASTE SHEET'!H2138))</f>
        <v/>
      </c>
      <c s="90" t="str">
        <f>IF('S.D.PASTE SHEET'!I2138="","",'S.D.PASTE SHEET'!I2138)</f>
        <v/>
      </c>
      <c s="91" t="str">
        <f>IF('S.D.PASTE SHEET'!J2138="","",'S.D.PASTE SHEET'!J2138)</f>
        <v/>
      </c>
      <c s="90" t="str">
        <f>IF('S.D.PASTE SHEET'!K2138="","",'S.D.PASTE SHEET'!K2138)</f>
        <v/>
      </c>
      <c s="90" t="str">
        <f>IF('S.D.PASTE SHEET'!L2138="","",'S.D.PASTE SHEET'!L2138)</f>
        <v/>
      </c>
      <c s="90" t="str">
        <f>IF('S.D.PASTE SHEET'!M2138="","",'S.D.PASTE SHEET'!M2138)</f>
        <v/>
      </c>
      <c s="90" t="str">
        <f>IF('S.D.PASTE SHEET'!N2138="","",'S.D.PASTE SHEET'!N2138)</f>
        <v/>
      </c>
      <c s="90" t="str">
        <f>IF('S.D.PASTE SHEET'!O2138="","",'S.D.PASTE SHEET'!O2138)</f>
        <v/>
      </c>
      <c s="90" t="str">
        <f>IF('S.D.PASTE SHEET'!P2138="","",'S.D.PASTE SHEET'!P2138)</f>
        <v/>
      </c>
      <c s="90" t="str">
        <f>IF('S.D.PASTE SHEET'!Q2138="","",'S.D.PASTE SHEET'!Q2138)</f>
        <v/>
      </c>
      <c s="90" t="str">
        <f>IF('S.D.PASTE SHEET'!R2138="","",'S.D.PASTE SHEET'!R2138)</f>
        <v/>
      </c>
      <c s="90" t="str">
        <f>IF('S.D.PASTE SHEET'!S2138="","",'S.D.PASTE SHEET'!S2138)</f>
        <v/>
      </c>
      <c s="90" t="str">
        <f>IF('S.D.PASTE SHEET'!T2138="","",'S.D.PASTE SHEET'!T2138)</f>
        <v/>
      </c>
      <c s="90" t="str">
        <f>IF('S.D.PASTE SHEET'!U2138="","",'S.D.PASTE SHEET'!U2138)</f>
        <v/>
      </c>
      <c s="90" t="str">
        <f>IF('S.D.PASTE SHEET'!V2138="","",'S.D.PASTE SHEET'!V2138)</f>
        <v/>
      </c>
      <c s="90" t="str">
        <f>IF('S.D.PASTE SHEET'!W2138="","",'S.D.PASTE SHEET'!W2138)</f>
        <v/>
      </c>
      <c s="90" t="str">
        <f>IF('S.D.PASTE SHEET'!X2138="","",'S.D.PASTE SHEET'!X2138)</f>
        <v/>
      </c>
      <c s="90" t="str">
        <f>IF('S.D.PASTE SHEET'!Y2138="","",'S.D.PASTE SHEET'!Y2138)</f>
        <v/>
      </c>
      <c s="90" t="str">
        <f>IF('S.D.PASTE SHEET'!Z2138="","",'S.D.PASTE SHEET'!Z2138)</f>
        <v/>
      </c>
      <c s="90" t="str">
        <f>IF('S.D.PASTE SHEET'!AA2138="","",'S.D.PASTE SHEET'!AA2138)</f>
        <v/>
      </c>
      <c s="90" t="str">
        <f>IF('S.D.PASTE SHEET'!AB2138="","",'S.D.PASTE SHEET'!AB2138)</f>
        <v/>
      </c>
      <c s="90" t="str">
        <f>IF('S.D.PASTE SHEET'!AC2138="","",'S.D.PASTE SHEET'!AC2138)</f>
        <v/>
      </c>
      <c s="90" t="str">
        <f>IF('S.D.PASTE SHEET'!AD2138="","",'S.D.PASTE SHEET'!AD2138)</f>
        <v/>
      </c>
      <c s="34"/>
      <c s="32" t="str">
        <f>IF(AK2138="","",IF(AK2138&gt;0,COUNT($AG$2:AG2138),""))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IF(BC2138="","",IF(BC2138&gt;0,COUNT($AY$2:AY2138),""))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39" spans="1:66" ht="15">
      <c r="A2139" s="90" t="str">
        <f>IF('S.D.PASTE SHEET'!A2139="","",'S.D.PASTE SHEET'!A2139)</f>
        <v/>
      </c>
      <c s="90" t="str">
        <f>IF('S.D.PASTE SHEET'!B2139="","",'S.D.PASTE SHEET'!B2139)</f>
        <v/>
      </c>
      <c s="90" t="str">
        <f>IF('S.D.PASTE SHEET'!C2139="","",'S.D.PASTE SHEET'!C2139)</f>
        <v/>
      </c>
      <c s="91" t="str">
        <f>IF('S.D.PASTE SHEET'!D2139="","",'S.D.PASTE SHEET'!D2139)</f>
        <v/>
      </c>
      <c s="90" t="str">
        <f>IF('S.D.PASTE SHEET'!E2139="","",UPPER('S.D.PASTE SHEET'!E2139))</f>
        <v/>
      </c>
      <c s="90" t="str">
        <f>IF('S.D.PASTE SHEET'!F2139="","",'S.D.PASTE SHEET'!F2139)</f>
        <v/>
      </c>
      <c s="90" t="str">
        <f>IF('S.D.PASTE SHEET'!G2139="","",UPPER('S.D.PASTE SHEET'!G2139))</f>
        <v/>
      </c>
      <c s="90" t="str">
        <f>IF('S.D.PASTE SHEET'!H2139="","",UPPER('S.D.PASTE SHEET'!H2139))</f>
        <v/>
      </c>
      <c s="90" t="str">
        <f>IF('S.D.PASTE SHEET'!I2139="","",'S.D.PASTE SHEET'!I2139)</f>
        <v/>
      </c>
      <c s="91" t="str">
        <f>IF('S.D.PASTE SHEET'!J2139="","",'S.D.PASTE SHEET'!J2139)</f>
        <v/>
      </c>
      <c s="90" t="str">
        <f>IF('S.D.PASTE SHEET'!K2139="","",'S.D.PASTE SHEET'!K2139)</f>
        <v/>
      </c>
      <c s="90" t="str">
        <f>IF('S.D.PASTE SHEET'!L2139="","",'S.D.PASTE SHEET'!L2139)</f>
        <v/>
      </c>
      <c s="90" t="str">
        <f>IF('S.D.PASTE SHEET'!M2139="","",'S.D.PASTE SHEET'!M2139)</f>
        <v/>
      </c>
      <c s="90" t="str">
        <f>IF('S.D.PASTE SHEET'!N2139="","",'S.D.PASTE SHEET'!N2139)</f>
        <v/>
      </c>
      <c s="90" t="str">
        <f>IF('S.D.PASTE SHEET'!O2139="","",'S.D.PASTE SHEET'!O2139)</f>
        <v/>
      </c>
      <c s="90" t="str">
        <f>IF('S.D.PASTE SHEET'!P2139="","",'S.D.PASTE SHEET'!P2139)</f>
        <v/>
      </c>
      <c s="90" t="str">
        <f>IF('S.D.PASTE SHEET'!Q2139="","",'S.D.PASTE SHEET'!Q2139)</f>
        <v/>
      </c>
      <c s="90" t="str">
        <f>IF('S.D.PASTE SHEET'!R2139="","",'S.D.PASTE SHEET'!R2139)</f>
        <v/>
      </c>
      <c s="90" t="str">
        <f>IF('S.D.PASTE SHEET'!S2139="","",'S.D.PASTE SHEET'!S2139)</f>
        <v/>
      </c>
      <c s="90" t="str">
        <f>IF('S.D.PASTE SHEET'!T2139="","",'S.D.PASTE SHEET'!T2139)</f>
        <v/>
      </c>
      <c s="90" t="str">
        <f>IF('S.D.PASTE SHEET'!U2139="","",'S.D.PASTE SHEET'!U2139)</f>
        <v/>
      </c>
      <c s="90" t="str">
        <f>IF('S.D.PASTE SHEET'!V2139="","",'S.D.PASTE SHEET'!V2139)</f>
        <v/>
      </c>
      <c s="90" t="str">
        <f>IF('S.D.PASTE SHEET'!W2139="","",'S.D.PASTE SHEET'!W2139)</f>
        <v/>
      </c>
      <c s="90" t="str">
        <f>IF('S.D.PASTE SHEET'!X2139="","",'S.D.PASTE SHEET'!X2139)</f>
        <v/>
      </c>
      <c s="90" t="str">
        <f>IF('S.D.PASTE SHEET'!Y2139="","",'S.D.PASTE SHEET'!Y2139)</f>
        <v/>
      </c>
      <c s="90" t="str">
        <f>IF('S.D.PASTE SHEET'!Z2139="","",'S.D.PASTE SHEET'!Z2139)</f>
        <v/>
      </c>
      <c s="90" t="str">
        <f>IF('S.D.PASTE SHEET'!AA2139="","",'S.D.PASTE SHEET'!AA2139)</f>
        <v/>
      </c>
      <c s="90" t="str">
        <f>IF('S.D.PASTE SHEET'!AB2139="","",'S.D.PASTE SHEET'!AB2139)</f>
        <v/>
      </c>
      <c s="90" t="str">
        <f>IF('S.D.PASTE SHEET'!AC2139="","",'S.D.PASTE SHEET'!AC2139)</f>
        <v/>
      </c>
      <c s="90" t="str">
        <f>IF('S.D.PASTE SHEET'!AD2139="","",'S.D.PASTE SHEET'!AD2139)</f>
        <v/>
      </c>
      <c s="34"/>
      <c s="32" t="str">
        <f>IF(AK2139="","",IF(AK2139&gt;0,COUNT($AG$2:AG2139),""))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IF(BC2139="","",IF(BC2139&gt;0,COUNT($AY$2:AY2139),""))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0" spans="1:66" ht="15">
      <c r="A2140" s="90" t="str">
        <f>IF('S.D.PASTE SHEET'!A2140="","",'S.D.PASTE SHEET'!A2140)</f>
        <v/>
      </c>
      <c s="90" t="str">
        <f>IF('S.D.PASTE SHEET'!B2140="","",'S.D.PASTE SHEET'!B2140)</f>
        <v/>
      </c>
      <c s="90" t="str">
        <f>IF('S.D.PASTE SHEET'!C2140="","",'S.D.PASTE SHEET'!C2140)</f>
        <v/>
      </c>
      <c s="91" t="str">
        <f>IF('S.D.PASTE SHEET'!D2140="","",'S.D.PASTE SHEET'!D2140)</f>
        <v/>
      </c>
      <c s="90" t="str">
        <f>IF('S.D.PASTE SHEET'!E2140="","",UPPER('S.D.PASTE SHEET'!E2140))</f>
        <v/>
      </c>
      <c s="90" t="str">
        <f>IF('S.D.PASTE SHEET'!F2140="","",'S.D.PASTE SHEET'!F2140)</f>
        <v/>
      </c>
      <c s="90" t="str">
        <f>IF('S.D.PASTE SHEET'!G2140="","",UPPER('S.D.PASTE SHEET'!G2140))</f>
        <v/>
      </c>
      <c s="90" t="str">
        <f>IF('S.D.PASTE SHEET'!H2140="","",UPPER('S.D.PASTE SHEET'!H2140))</f>
        <v/>
      </c>
      <c s="90" t="str">
        <f>IF('S.D.PASTE SHEET'!I2140="","",'S.D.PASTE SHEET'!I2140)</f>
        <v/>
      </c>
      <c s="91" t="str">
        <f>IF('S.D.PASTE SHEET'!J2140="","",'S.D.PASTE SHEET'!J2140)</f>
        <v/>
      </c>
      <c s="90" t="str">
        <f>IF('S.D.PASTE SHEET'!K2140="","",'S.D.PASTE SHEET'!K2140)</f>
        <v/>
      </c>
      <c s="90" t="str">
        <f>IF('S.D.PASTE SHEET'!L2140="","",'S.D.PASTE SHEET'!L2140)</f>
        <v/>
      </c>
      <c s="90" t="str">
        <f>IF('S.D.PASTE SHEET'!M2140="","",'S.D.PASTE SHEET'!M2140)</f>
        <v/>
      </c>
      <c s="90" t="str">
        <f>IF('S.D.PASTE SHEET'!N2140="","",'S.D.PASTE SHEET'!N2140)</f>
        <v/>
      </c>
      <c s="90" t="str">
        <f>IF('S.D.PASTE SHEET'!O2140="","",'S.D.PASTE SHEET'!O2140)</f>
        <v/>
      </c>
      <c s="90" t="str">
        <f>IF('S.D.PASTE SHEET'!P2140="","",'S.D.PASTE SHEET'!P2140)</f>
        <v/>
      </c>
      <c s="90" t="str">
        <f>IF('S.D.PASTE SHEET'!Q2140="","",'S.D.PASTE SHEET'!Q2140)</f>
        <v/>
      </c>
      <c s="90" t="str">
        <f>IF('S.D.PASTE SHEET'!R2140="","",'S.D.PASTE SHEET'!R2140)</f>
        <v/>
      </c>
      <c s="90" t="str">
        <f>IF('S.D.PASTE SHEET'!S2140="","",'S.D.PASTE SHEET'!S2140)</f>
        <v/>
      </c>
      <c s="90" t="str">
        <f>IF('S.D.PASTE SHEET'!T2140="","",'S.D.PASTE SHEET'!T2140)</f>
        <v/>
      </c>
      <c s="90" t="str">
        <f>IF('S.D.PASTE SHEET'!U2140="","",'S.D.PASTE SHEET'!U2140)</f>
        <v/>
      </c>
      <c s="90" t="str">
        <f>IF('S.D.PASTE SHEET'!V2140="","",'S.D.PASTE SHEET'!V2140)</f>
        <v/>
      </c>
      <c s="90" t="str">
        <f>IF('S.D.PASTE SHEET'!W2140="","",'S.D.PASTE SHEET'!W2140)</f>
        <v/>
      </c>
      <c s="90" t="str">
        <f>IF('S.D.PASTE SHEET'!X2140="","",'S.D.PASTE SHEET'!X2140)</f>
        <v/>
      </c>
      <c s="90" t="str">
        <f>IF('S.D.PASTE SHEET'!Y2140="","",'S.D.PASTE SHEET'!Y2140)</f>
        <v/>
      </c>
      <c s="90" t="str">
        <f>IF('S.D.PASTE SHEET'!Z2140="","",'S.D.PASTE SHEET'!Z2140)</f>
        <v/>
      </c>
      <c s="90" t="str">
        <f>IF('S.D.PASTE SHEET'!AA2140="","",'S.D.PASTE SHEET'!AA2140)</f>
        <v/>
      </c>
      <c s="90" t="str">
        <f>IF('S.D.PASTE SHEET'!AB2140="","",'S.D.PASTE SHEET'!AB2140)</f>
        <v/>
      </c>
      <c s="90" t="str">
        <f>IF('S.D.PASTE SHEET'!AC2140="","",'S.D.PASTE SHEET'!AC2140)</f>
        <v/>
      </c>
      <c s="90" t="str">
        <f>IF('S.D.PASTE SHEET'!AD2140="","",'S.D.PASTE SHEET'!AD2140)</f>
        <v/>
      </c>
      <c s="34"/>
      <c s="32" t="str">
        <f>IF(AK2140="","",IF(AK2140&gt;0,COUNT($AG$2:AG2140),""))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IF(BC2140="","",IF(BC2140&gt;0,COUNT($AY$2:AY2140),""))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1" spans="1:66" ht="15">
      <c r="A2141" s="90" t="str">
        <f>IF('S.D.PASTE SHEET'!A2141="","",'S.D.PASTE SHEET'!A2141)</f>
        <v/>
      </c>
      <c s="90" t="str">
        <f>IF('S.D.PASTE SHEET'!B2141="","",'S.D.PASTE SHEET'!B2141)</f>
        <v/>
      </c>
      <c s="90" t="str">
        <f>IF('S.D.PASTE SHEET'!C2141="","",'S.D.PASTE SHEET'!C2141)</f>
        <v/>
      </c>
      <c s="91" t="str">
        <f>IF('S.D.PASTE SHEET'!D2141="","",'S.D.PASTE SHEET'!D2141)</f>
        <v/>
      </c>
      <c s="90" t="str">
        <f>IF('S.D.PASTE SHEET'!E2141="","",UPPER('S.D.PASTE SHEET'!E2141))</f>
        <v/>
      </c>
      <c s="90" t="str">
        <f>IF('S.D.PASTE SHEET'!F2141="","",'S.D.PASTE SHEET'!F2141)</f>
        <v/>
      </c>
      <c s="90" t="str">
        <f>IF('S.D.PASTE SHEET'!G2141="","",UPPER('S.D.PASTE SHEET'!G2141))</f>
        <v/>
      </c>
      <c s="90" t="str">
        <f>IF('S.D.PASTE SHEET'!H2141="","",UPPER('S.D.PASTE SHEET'!H2141))</f>
        <v/>
      </c>
      <c s="90" t="str">
        <f>IF('S.D.PASTE SHEET'!I2141="","",'S.D.PASTE SHEET'!I2141)</f>
        <v/>
      </c>
      <c s="91" t="str">
        <f>IF('S.D.PASTE SHEET'!J2141="","",'S.D.PASTE SHEET'!J2141)</f>
        <v/>
      </c>
      <c s="90" t="str">
        <f>IF('S.D.PASTE SHEET'!K2141="","",'S.D.PASTE SHEET'!K2141)</f>
        <v/>
      </c>
      <c s="90" t="str">
        <f>IF('S.D.PASTE SHEET'!L2141="","",'S.D.PASTE SHEET'!L2141)</f>
        <v/>
      </c>
      <c s="90" t="str">
        <f>IF('S.D.PASTE SHEET'!M2141="","",'S.D.PASTE SHEET'!M2141)</f>
        <v/>
      </c>
      <c s="90" t="str">
        <f>IF('S.D.PASTE SHEET'!N2141="","",'S.D.PASTE SHEET'!N2141)</f>
        <v/>
      </c>
      <c s="90" t="str">
        <f>IF('S.D.PASTE SHEET'!O2141="","",'S.D.PASTE SHEET'!O2141)</f>
        <v/>
      </c>
      <c s="90" t="str">
        <f>IF('S.D.PASTE SHEET'!P2141="","",'S.D.PASTE SHEET'!P2141)</f>
        <v/>
      </c>
      <c s="90" t="str">
        <f>IF('S.D.PASTE SHEET'!Q2141="","",'S.D.PASTE SHEET'!Q2141)</f>
        <v/>
      </c>
      <c s="90" t="str">
        <f>IF('S.D.PASTE SHEET'!R2141="","",'S.D.PASTE SHEET'!R2141)</f>
        <v/>
      </c>
      <c s="90" t="str">
        <f>IF('S.D.PASTE SHEET'!S2141="","",'S.D.PASTE SHEET'!S2141)</f>
        <v/>
      </c>
      <c s="90" t="str">
        <f>IF('S.D.PASTE SHEET'!T2141="","",'S.D.PASTE SHEET'!T2141)</f>
        <v/>
      </c>
      <c s="90" t="str">
        <f>IF('S.D.PASTE SHEET'!U2141="","",'S.D.PASTE SHEET'!U2141)</f>
        <v/>
      </c>
      <c s="90" t="str">
        <f>IF('S.D.PASTE SHEET'!V2141="","",'S.D.PASTE SHEET'!V2141)</f>
        <v/>
      </c>
      <c s="90" t="str">
        <f>IF('S.D.PASTE SHEET'!W2141="","",'S.D.PASTE SHEET'!W2141)</f>
        <v/>
      </c>
      <c s="90" t="str">
        <f>IF('S.D.PASTE SHEET'!X2141="","",'S.D.PASTE SHEET'!X2141)</f>
        <v/>
      </c>
      <c s="90" t="str">
        <f>IF('S.D.PASTE SHEET'!Y2141="","",'S.D.PASTE SHEET'!Y2141)</f>
        <v/>
      </c>
      <c s="90" t="str">
        <f>IF('S.D.PASTE SHEET'!Z2141="","",'S.D.PASTE SHEET'!Z2141)</f>
        <v/>
      </c>
      <c s="90" t="str">
        <f>IF('S.D.PASTE SHEET'!AA2141="","",'S.D.PASTE SHEET'!AA2141)</f>
        <v/>
      </c>
      <c s="90" t="str">
        <f>IF('S.D.PASTE SHEET'!AB2141="","",'S.D.PASTE SHEET'!AB2141)</f>
        <v/>
      </c>
      <c s="90" t="str">
        <f>IF('S.D.PASTE SHEET'!AC2141="","",'S.D.PASTE SHEET'!AC2141)</f>
        <v/>
      </c>
      <c s="90" t="str">
        <f>IF('S.D.PASTE SHEET'!AD2141="","",'S.D.PASTE SHEET'!AD2141)</f>
        <v/>
      </c>
      <c s="34"/>
      <c s="32" t="str">
        <f>IF(AK2141="","",IF(AK2141&gt;0,COUNT($AG$2:AG2141),""))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IF(BC2141="","",IF(BC2141&gt;0,COUNT($AY$2:AY2141),""))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2" spans="1:66" ht="15">
      <c r="A2142" s="90" t="str">
        <f>IF('S.D.PASTE SHEET'!A2142="","",'S.D.PASTE SHEET'!A2142)</f>
        <v/>
      </c>
      <c s="90" t="str">
        <f>IF('S.D.PASTE SHEET'!B2142="","",'S.D.PASTE SHEET'!B2142)</f>
        <v/>
      </c>
      <c s="90" t="str">
        <f>IF('S.D.PASTE SHEET'!C2142="","",'S.D.PASTE SHEET'!C2142)</f>
        <v/>
      </c>
      <c s="91" t="str">
        <f>IF('S.D.PASTE SHEET'!D2142="","",'S.D.PASTE SHEET'!D2142)</f>
        <v/>
      </c>
      <c s="90" t="str">
        <f>IF('S.D.PASTE SHEET'!E2142="","",UPPER('S.D.PASTE SHEET'!E2142))</f>
        <v/>
      </c>
      <c s="90" t="str">
        <f>IF('S.D.PASTE SHEET'!F2142="","",'S.D.PASTE SHEET'!F2142)</f>
        <v/>
      </c>
      <c s="90" t="str">
        <f>IF('S.D.PASTE SHEET'!G2142="","",UPPER('S.D.PASTE SHEET'!G2142))</f>
        <v/>
      </c>
      <c s="90" t="str">
        <f>IF('S.D.PASTE SHEET'!H2142="","",UPPER('S.D.PASTE SHEET'!H2142))</f>
        <v/>
      </c>
      <c s="90" t="str">
        <f>IF('S.D.PASTE SHEET'!I2142="","",'S.D.PASTE SHEET'!I2142)</f>
        <v/>
      </c>
      <c s="91" t="str">
        <f>IF('S.D.PASTE SHEET'!J2142="","",'S.D.PASTE SHEET'!J2142)</f>
        <v/>
      </c>
      <c s="90" t="str">
        <f>IF('S.D.PASTE SHEET'!K2142="","",'S.D.PASTE SHEET'!K2142)</f>
        <v/>
      </c>
      <c s="90" t="str">
        <f>IF('S.D.PASTE SHEET'!L2142="","",'S.D.PASTE SHEET'!L2142)</f>
        <v/>
      </c>
      <c s="90" t="str">
        <f>IF('S.D.PASTE SHEET'!M2142="","",'S.D.PASTE SHEET'!M2142)</f>
        <v/>
      </c>
      <c s="90" t="str">
        <f>IF('S.D.PASTE SHEET'!N2142="","",'S.D.PASTE SHEET'!N2142)</f>
        <v/>
      </c>
      <c s="90" t="str">
        <f>IF('S.D.PASTE SHEET'!O2142="","",'S.D.PASTE SHEET'!O2142)</f>
        <v/>
      </c>
      <c s="90" t="str">
        <f>IF('S.D.PASTE SHEET'!P2142="","",'S.D.PASTE SHEET'!P2142)</f>
        <v/>
      </c>
      <c s="90" t="str">
        <f>IF('S.D.PASTE SHEET'!Q2142="","",'S.D.PASTE SHEET'!Q2142)</f>
        <v/>
      </c>
      <c s="90" t="str">
        <f>IF('S.D.PASTE SHEET'!R2142="","",'S.D.PASTE SHEET'!R2142)</f>
        <v/>
      </c>
      <c s="90" t="str">
        <f>IF('S.D.PASTE SHEET'!S2142="","",'S.D.PASTE SHEET'!S2142)</f>
        <v/>
      </c>
      <c s="90" t="str">
        <f>IF('S.D.PASTE SHEET'!T2142="","",'S.D.PASTE SHEET'!T2142)</f>
        <v/>
      </c>
      <c s="90" t="str">
        <f>IF('S.D.PASTE SHEET'!U2142="","",'S.D.PASTE SHEET'!U2142)</f>
        <v/>
      </c>
      <c s="90" t="str">
        <f>IF('S.D.PASTE SHEET'!V2142="","",'S.D.PASTE SHEET'!V2142)</f>
        <v/>
      </c>
      <c s="90" t="str">
        <f>IF('S.D.PASTE SHEET'!W2142="","",'S.D.PASTE SHEET'!W2142)</f>
        <v/>
      </c>
      <c s="90" t="str">
        <f>IF('S.D.PASTE SHEET'!X2142="","",'S.D.PASTE SHEET'!X2142)</f>
        <v/>
      </c>
      <c s="90" t="str">
        <f>IF('S.D.PASTE SHEET'!Y2142="","",'S.D.PASTE SHEET'!Y2142)</f>
        <v/>
      </c>
      <c s="90" t="str">
        <f>IF('S.D.PASTE SHEET'!Z2142="","",'S.D.PASTE SHEET'!Z2142)</f>
        <v/>
      </c>
      <c s="90" t="str">
        <f>IF('S.D.PASTE SHEET'!AA2142="","",'S.D.PASTE SHEET'!AA2142)</f>
        <v/>
      </c>
      <c s="90" t="str">
        <f>IF('S.D.PASTE SHEET'!AB2142="","",'S.D.PASTE SHEET'!AB2142)</f>
        <v/>
      </c>
      <c s="90" t="str">
        <f>IF('S.D.PASTE SHEET'!AC2142="","",'S.D.PASTE SHEET'!AC2142)</f>
        <v/>
      </c>
      <c s="90" t="str">
        <f>IF('S.D.PASTE SHEET'!AD2142="","",'S.D.PASTE SHEET'!AD2142)</f>
        <v/>
      </c>
      <c s="34"/>
      <c s="32" t="str">
        <f>IF(AK2142="","",IF(AK2142&gt;0,COUNT($AG$2:AG2142),""))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IF(BC2142="","",IF(BC2142&gt;0,COUNT($AY$2:AY2142),""))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3" spans="1:66" ht="15">
      <c r="A2143" s="90" t="str">
        <f>IF('S.D.PASTE SHEET'!A2143="","",'S.D.PASTE SHEET'!A2143)</f>
        <v/>
      </c>
      <c s="90" t="str">
        <f>IF('S.D.PASTE SHEET'!B2143="","",'S.D.PASTE SHEET'!B2143)</f>
        <v/>
      </c>
      <c s="90" t="str">
        <f>IF('S.D.PASTE SHEET'!C2143="","",'S.D.PASTE SHEET'!C2143)</f>
        <v/>
      </c>
      <c s="91" t="str">
        <f>IF('S.D.PASTE SHEET'!D2143="","",'S.D.PASTE SHEET'!D2143)</f>
        <v/>
      </c>
      <c s="90" t="str">
        <f>IF('S.D.PASTE SHEET'!E2143="","",UPPER('S.D.PASTE SHEET'!E2143))</f>
        <v/>
      </c>
      <c s="90" t="str">
        <f>IF('S.D.PASTE SHEET'!F2143="","",'S.D.PASTE SHEET'!F2143)</f>
        <v/>
      </c>
      <c s="90" t="str">
        <f>IF('S.D.PASTE SHEET'!G2143="","",UPPER('S.D.PASTE SHEET'!G2143))</f>
        <v/>
      </c>
      <c s="90" t="str">
        <f>IF('S.D.PASTE SHEET'!H2143="","",UPPER('S.D.PASTE SHEET'!H2143))</f>
        <v/>
      </c>
      <c s="90" t="str">
        <f>IF('S.D.PASTE SHEET'!I2143="","",'S.D.PASTE SHEET'!I2143)</f>
        <v/>
      </c>
      <c s="91" t="str">
        <f>IF('S.D.PASTE SHEET'!J2143="","",'S.D.PASTE SHEET'!J2143)</f>
        <v/>
      </c>
      <c s="90" t="str">
        <f>IF('S.D.PASTE SHEET'!K2143="","",'S.D.PASTE SHEET'!K2143)</f>
        <v/>
      </c>
      <c s="90" t="str">
        <f>IF('S.D.PASTE SHEET'!L2143="","",'S.D.PASTE SHEET'!L2143)</f>
        <v/>
      </c>
      <c s="90" t="str">
        <f>IF('S.D.PASTE SHEET'!M2143="","",'S.D.PASTE SHEET'!M2143)</f>
        <v/>
      </c>
      <c s="90" t="str">
        <f>IF('S.D.PASTE SHEET'!N2143="","",'S.D.PASTE SHEET'!N2143)</f>
        <v/>
      </c>
      <c s="90" t="str">
        <f>IF('S.D.PASTE SHEET'!O2143="","",'S.D.PASTE SHEET'!O2143)</f>
        <v/>
      </c>
      <c s="90" t="str">
        <f>IF('S.D.PASTE SHEET'!P2143="","",'S.D.PASTE SHEET'!P2143)</f>
        <v/>
      </c>
      <c s="90" t="str">
        <f>IF('S.D.PASTE SHEET'!Q2143="","",'S.D.PASTE SHEET'!Q2143)</f>
        <v/>
      </c>
      <c s="90" t="str">
        <f>IF('S.D.PASTE SHEET'!R2143="","",'S.D.PASTE SHEET'!R2143)</f>
        <v/>
      </c>
      <c s="90" t="str">
        <f>IF('S.D.PASTE SHEET'!S2143="","",'S.D.PASTE SHEET'!S2143)</f>
        <v/>
      </c>
      <c s="90" t="str">
        <f>IF('S.D.PASTE SHEET'!T2143="","",'S.D.PASTE SHEET'!T2143)</f>
        <v/>
      </c>
      <c s="90" t="str">
        <f>IF('S.D.PASTE SHEET'!U2143="","",'S.D.PASTE SHEET'!U2143)</f>
        <v/>
      </c>
      <c s="90" t="str">
        <f>IF('S.D.PASTE SHEET'!V2143="","",'S.D.PASTE SHEET'!V2143)</f>
        <v/>
      </c>
      <c s="90" t="str">
        <f>IF('S.D.PASTE SHEET'!W2143="","",'S.D.PASTE SHEET'!W2143)</f>
        <v/>
      </c>
      <c s="90" t="str">
        <f>IF('S.D.PASTE SHEET'!X2143="","",'S.D.PASTE SHEET'!X2143)</f>
        <v/>
      </c>
      <c s="90" t="str">
        <f>IF('S.D.PASTE SHEET'!Y2143="","",'S.D.PASTE SHEET'!Y2143)</f>
        <v/>
      </c>
      <c s="90" t="str">
        <f>IF('S.D.PASTE SHEET'!Z2143="","",'S.D.PASTE SHEET'!Z2143)</f>
        <v/>
      </c>
      <c s="90" t="str">
        <f>IF('S.D.PASTE SHEET'!AA2143="","",'S.D.PASTE SHEET'!AA2143)</f>
        <v/>
      </c>
      <c s="90" t="str">
        <f>IF('S.D.PASTE SHEET'!AB2143="","",'S.D.PASTE SHEET'!AB2143)</f>
        <v/>
      </c>
      <c s="90" t="str">
        <f>IF('S.D.PASTE SHEET'!AC2143="","",'S.D.PASTE SHEET'!AC2143)</f>
        <v/>
      </c>
      <c s="90" t="str">
        <f>IF('S.D.PASTE SHEET'!AD2143="","",'S.D.PASTE SHEET'!AD2143)</f>
        <v/>
      </c>
      <c s="34"/>
      <c s="32" t="str">
        <f>IF(AK2143="","",IF(AK2143&gt;0,COUNT($AG$2:AG2143),""))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IF(BC2143="","",IF(BC2143&gt;0,COUNT($AY$2:AY2143),""))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4" spans="1:66" ht="15">
      <c r="A2144" s="90" t="str">
        <f>IF('S.D.PASTE SHEET'!A2144="","",'S.D.PASTE SHEET'!A2144)</f>
        <v/>
      </c>
      <c s="90" t="str">
        <f>IF('S.D.PASTE SHEET'!B2144="","",'S.D.PASTE SHEET'!B2144)</f>
        <v/>
      </c>
      <c s="90" t="str">
        <f>IF('S.D.PASTE SHEET'!C2144="","",'S.D.PASTE SHEET'!C2144)</f>
        <v/>
      </c>
      <c s="91" t="str">
        <f>IF('S.D.PASTE SHEET'!D2144="","",'S.D.PASTE SHEET'!D2144)</f>
        <v/>
      </c>
      <c s="90" t="str">
        <f>IF('S.D.PASTE SHEET'!E2144="","",UPPER('S.D.PASTE SHEET'!E2144))</f>
        <v/>
      </c>
      <c s="90" t="str">
        <f>IF('S.D.PASTE SHEET'!F2144="","",'S.D.PASTE SHEET'!F2144)</f>
        <v/>
      </c>
      <c s="90" t="str">
        <f>IF('S.D.PASTE SHEET'!G2144="","",UPPER('S.D.PASTE SHEET'!G2144))</f>
        <v/>
      </c>
      <c s="90" t="str">
        <f>IF('S.D.PASTE SHEET'!H2144="","",UPPER('S.D.PASTE SHEET'!H2144))</f>
        <v/>
      </c>
      <c s="90" t="str">
        <f>IF('S.D.PASTE SHEET'!I2144="","",'S.D.PASTE SHEET'!I2144)</f>
        <v/>
      </c>
      <c s="91" t="str">
        <f>IF('S.D.PASTE SHEET'!J2144="","",'S.D.PASTE SHEET'!J2144)</f>
        <v/>
      </c>
      <c s="90" t="str">
        <f>IF('S.D.PASTE SHEET'!K2144="","",'S.D.PASTE SHEET'!K2144)</f>
        <v/>
      </c>
      <c s="90" t="str">
        <f>IF('S.D.PASTE SHEET'!L2144="","",'S.D.PASTE SHEET'!L2144)</f>
        <v/>
      </c>
      <c s="90" t="str">
        <f>IF('S.D.PASTE SHEET'!M2144="","",'S.D.PASTE SHEET'!M2144)</f>
        <v/>
      </c>
      <c s="90" t="str">
        <f>IF('S.D.PASTE SHEET'!N2144="","",'S.D.PASTE SHEET'!N2144)</f>
        <v/>
      </c>
      <c s="90" t="str">
        <f>IF('S.D.PASTE SHEET'!O2144="","",'S.D.PASTE SHEET'!O2144)</f>
        <v/>
      </c>
      <c s="90" t="str">
        <f>IF('S.D.PASTE SHEET'!P2144="","",'S.D.PASTE SHEET'!P2144)</f>
        <v/>
      </c>
      <c s="90" t="str">
        <f>IF('S.D.PASTE SHEET'!Q2144="","",'S.D.PASTE SHEET'!Q2144)</f>
        <v/>
      </c>
      <c s="90" t="str">
        <f>IF('S.D.PASTE SHEET'!R2144="","",'S.D.PASTE SHEET'!R2144)</f>
        <v/>
      </c>
      <c s="90" t="str">
        <f>IF('S.D.PASTE SHEET'!S2144="","",'S.D.PASTE SHEET'!S2144)</f>
        <v/>
      </c>
      <c s="90" t="str">
        <f>IF('S.D.PASTE SHEET'!T2144="","",'S.D.PASTE SHEET'!T2144)</f>
        <v/>
      </c>
      <c s="90" t="str">
        <f>IF('S.D.PASTE SHEET'!U2144="","",'S.D.PASTE SHEET'!U2144)</f>
        <v/>
      </c>
      <c s="90" t="str">
        <f>IF('S.D.PASTE SHEET'!V2144="","",'S.D.PASTE SHEET'!V2144)</f>
        <v/>
      </c>
      <c s="90" t="str">
        <f>IF('S.D.PASTE SHEET'!W2144="","",'S.D.PASTE SHEET'!W2144)</f>
        <v/>
      </c>
      <c s="90" t="str">
        <f>IF('S.D.PASTE SHEET'!X2144="","",'S.D.PASTE SHEET'!X2144)</f>
        <v/>
      </c>
      <c s="90" t="str">
        <f>IF('S.D.PASTE SHEET'!Y2144="","",'S.D.PASTE SHEET'!Y2144)</f>
        <v/>
      </c>
      <c s="90" t="str">
        <f>IF('S.D.PASTE SHEET'!Z2144="","",'S.D.PASTE SHEET'!Z2144)</f>
        <v/>
      </c>
      <c s="90" t="str">
        <f>IF('S.D.PASTE SHEET'!AA2144="","",'S.D.PASTE SHEET'!AA2144)</f>
        <v/>
      </c>
      <c s="90" t="str">
        <f>IF('S.D.PASTE SHEET'!AB2144="","",'S.D.PASTE SHEET'!AB2144)</f>
        <v/>
      </c>
      <c s="90" t="str">
        <f>IF('S.D.PASTE SHEET'!AC2144="","",'S.D.PASTE SHEET'!AC2144)</f>
        <v/>
      </c>
      <c s="90" t="str">
        <f>IF('S.D.PASTE SHEET'!AD2144="","",'S.D.PASTE SHEET'!AD2144)</f>
        <v/>
      </c>
      <c s="34"/>
      <c s="32" t="str">
        <f>IF(AK2144="","",IF(AK2144&gt;0,COUNT($AG$2:AG2144),""))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IF(BC2144="","",IF(BC2144&gt;0,COUNT($AY$2:AY2144),""))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5" spans="1:66" ht="15">
      <c r="A2145" s="90" t="str">
        <f>IF('S.D.PASTE SHEET'!A2145="","",'S.D.PASTE SHEET'!A2145)</f>
        <v/>
      </c>
      <c s="90" t="str">
        <f>IF('S.D.PASTE SHEET'!B2145="","",'S.D.PASTE SHEET'!B2145)</f>
        <v/>
      </c>
      <c s="90" t="str">
        <f>IF('S.D.PASTE SHEET'!C2145="","",'S.D.PASTE SHEET'!C2145)</f>
        <v/>
      </c>
      <c s="91" t="str">
        <f>IF('S.D.PASTE SHEET'!D2145="","",'S.D.PASTE SHEET'!D2145)</f>
        <v/>
      </c>
      <c s="90" t="str">
        <f>IF('S.D.PASTE SHEET'!E2145="","",UPPER('S.D.PASTE SHEET'!E2145))</f>
        <v/>
      </c>
      <c s="90" t="str">
        <f>IF('S.D.PASTE SHEET'!F2145="","",'S.D.PASTE SHEET'!F2145)</f>
        <v/>
      </c>
      <c s="90" t="str">
        <f>IF('S.D.PASTE SHEET'!G2145="","",UPPER('S.D.PASTE SHEET'!G2145))</f>
        <v/>
      </c>
      <c s="90" t="str">
        <f>IF('S.D.PASTE SHEET'!H2145="","",UPPER('S.D.PASTE SHEET'!H2145))</f>
        <v/>
      </c>
      <c s="90" t="str">
        <f>IF('S.D.PASTE SHEET'!I2145="","",'S.D.PASTE SHEET'!I2145)</f>
        <v/>
      </c>
      <c s="91" t="str">
        <f>IF('S.D.PASTE SHEET'!J2145="","",'S.D.PASTE SHEET'!J2145)</f>
        <v/>
      </c>
      <c s="90" t="str">
        <f>IF('S.D.PASTE SHEET'!K2145="","",'S.D.PASTE SHEET'!K2145)</f>
        <v/>
      </c>
      <c s="90" t="str">
        <f>IF('S.D.PASTE SHEET'!L2145="","",'S.D.PASTE SHEET'!L2145)</f>
        <v/>
      </c>
      <c s="90" t="str">
        <f>IF('S.D.PASTE SHEET'!M2145="","",'S.D.PASTE SHEET'!M2145)</f>
        <v/>
      </c>
      <c s="90" t="str">
        <f>IF('S.D.PASTE SHEET'!N2145="","",'S.D.PASTE SHEET'!N2145)</f>
        <v/>
      </c>
      <c s="90" t="str">
        <f>IF('S.D.PASTE SHEET'!O2145="","",'S.D.PASTE SHEET'!O2145)</f>
        <v/>
      </c>
      <c s="90" t="str">
        <f>IF('S.D.PASTE SHEET'!P2145="","",'S.D.PASTE SHEET'!P2145)</f>
        <v/>
      </c>
      <c s="90" t="str">
        <f>IF('S.D.PASTE SHEET'!Q2145="","",'S.D.PASTE SHEET'!Q2145)</f>
        <v/>
      </c>
      <c s="90" t="str">
        <f>IF('S.D.PASTE SHEET'!R2145="","",'S.D.PASTE SHEET'!R2145)</f>
        <v/>
      </c>
      <c s="90" t="str">
        <f>IF('S.D.PASTE SHEET'!S2145="","",'S.D.PASTE SHEET'!S2145)</f>
        <v/>
      </c>
      <c s="90" t="str">
        <f>IF('S.D.PASTE SHEET'!T2145="","",'S.D.PASTE SHEET'!T2145)</f>
        <v/>
      </c>
      <c s="90" t="str">
        <f>IF('S.D.PASTE SHEET'!U2145="","",'S.D.PASTE SHEET'!U2145)</f>
        <v/>
      </c>
      <c s="90" t="str">
        <f>IF('S.D.PASTE SHEET'!V2145="","",'S.D.PASTE SHEET'!V2145)</f>
        <v/>
      </c>
      <c s="90" t="str">
        <f>IF('S.D.PASTE SHEET'!W2145="","",'S.D.PASTE SHEET'!W2145)</f>
        <v/>
      </c>
      <c s="90" t="str">
        <f>IF('S.D.PASTE SHEET'!X2145="","",'S.D.PASTE SHEET'!X2145)</f>
        <v/>
      </c>
      <c s="90" t="str">
        <f>IF('S.D.PASTE SHEET'!Y2145="","",'S.D.PASTE SHEET'!Y2145)</f>
        <v/>
      </c>
      <c s="90" t="str">
        <f>IF('S.D.PASTE SHEET'!Z2145="","",'S.D.PASTE SHEET'!Z2145)</f>
        <v/>
      </c>
      <c s="90" t="str">
        <f>IF('S.D.PASTE SHEET'!AA2145="","",'S.D.PASTE SHEET'!AA2145)</f>
        <v/>
      </c>
      <c s="90" t="str">
        <f>IF('S.D.PASTE SHEET'!AB2145="","",'S.D.PASTE SHEET'!AB2145)</f>
        <v/>
      </c>
      <c s="90" t="str">
        <f>IF('S.D.PASTE SHEET'!AC2145="","",'S.D.PASTE SHEET'!AC2145)</f>
        <v/>
      </c>
      <c s="90" t="str">
        <f>IF('S.D.PASTE SHEET'!AD2145="","",'S.D.PASTE SHEET'!AD2145)</f>
        <v/>
      </c>
      <c s="34"/>
      <c s="32" t="str">
        <f>IF(AK2145="","",IF(AK2145&gt;0,COUNT($AG$2:AG2145),""))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IF(BC2145="","",IF(BC2145&gt;0,COUNT($AY$2:AY2145),""))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6" spans="1:66" ht="15">
      <c r="A2146" s="90" t="str">
        <f>IF('S.D.PASTE SHEET'!A2146="","",'S.D.PASTE SHEET'!A2146)</f>
        <v/>
      </c>
      <c s="90" t="str">
        <f>IF('S.D.PASTE SHEET'!B2146="","",'S.D.PASTE SHEET'!B2146)</f>
        <v/>
      </c>
      <c s="90" t="str">
        <f>IF('S.D.PASTE SHEET'!C2146="","",'S.D.PASTE SHEET'!C2146)</f>
        <v/>
      </c>
      <c s="91" t="str">
        <f>IF('S.D.PASTE SHEET'!D2146="","",'S.D.PASTE SHEET'!D2146)</f>
        <v/>
      </c>
      <c s="90" t="str">
        <f>IF('S.D.PASTE SHEET'!E2146="","",UPPER('S.D.PASTE SHEET'!E2146))</f>
        <v/>
      </c>
      <c s="90" t="str">
        <f>IF('S.D.PASTE SHEET'!F2146="","",'S.D.PASTE SHEET'!F2146)</f>
        <v/>
      </c>
      <c s="90" t="str">
        <f>IF('S.D.PASTE SHEET'!G2146="","",UPPER('S.D.PASTE SHEET'!G2146))</f>
        <v/>
      </c>
      <c s="90" t="str">
        <f>IF('S.D.PASTE SHEET'!H2146="","",UPPER('S.D.PASTE SHEET'!H2146))</f>
        <v/>
      </c>
      <c s="90" t="str">
        <f>IF('S.D.PASTE SHEET'!I2146="","",'S.D.PASTE SHEET'!I2146)</f>
        <v/>
      </c>
      <c s="91" t="str">
        <f>IF('S.D.PASTE SHEET'!J2146="","",'S.D.PASTE SHEET'!J2146)</f>
        <v/>
      </c>
      <c s="90" t="str">
        <f>IF('S.D.PASTE SHEET'!K2146="","",'S.D.PASTE SHEET'!K2146)</f>
        <v/>
      </c>
      <c s="90" t="str">
        <f>IF('S.D.PASTE SHEET'!L2146="","",'S.D.PASTE SHEET'!L2146)</f>
        <v/>
      </c>
      <c s="90" t="str">
        <f>IF('S.D.PASTE SHEET'!M2146="","",'S.D.PASTE SHEET'!M2146)</f>
        <v/>
      </c>
      <c s="90" t="str">
        <f>IF('S.D.PASTE SHEET'!N2146="","",'S.D.PASTE SHEET'!N2146)</f>
        <v/>
      </c>
      <c s="90" t="str">
        <f>IF('S.D.PASTE SHEET'!O2146="","",'S.D.PASTE SHEET'!O2146)</f>
        <v/>
      </c>
      <c s="90" t="str">
        <f>IF('S.D.PASTE SHEET'!P2146="","",'S.D.PASTE SHEET'!P2146)</f>
        <v/>
      </c>
      <c s="90" t="str">
        <f>IF('S.D.PASTE SHEET'!Q2146="","",'S.D.PASTE SHEET'!Q2146)</f>
        <v/>
      </c>
      <c s="90" t="str">
        <f>IF('S.D.PASTE SHEET'!R2146="","",'S.D.PASTE SHEET'!R2146)</f>
        <v/>
      </c>
      <c s="90" t="str">
        <f>IF('S.D.PASTE SHEET'!S2146="","",'S.D.PASTE SHEET'!S2146)</f>
        <v/>
      </c>
      <c s="90" t="str">
        <f>IF('S.D.PASTE SHEET'!T2146="","",'S.D.PASTE SHEET'!T2146)</f>
        <v/>
      </c>
      <c s="90" t="str">
        <f>IF('S.D.PASTE SHEET'!U2146="","",'S.D.PASTE SHEET'!U2146)</f>
        <v/>
      </c>
      <c s="90" t="str">
        <f>IF('S.D.PASTE SHEET'!V2146="","",'S.D.PASTE SHEET'!V2146)</f>
        <v/>
      </c>
      <c s="90" t="str">
        <f>IF('S.D.PASTE SHEET'!W2146="","",'S.D.PASTE SHEET'!W2146)</f>
        <v/>
      </c>
      <c s="90" t="str">
        <f>IF('S.D.PASTE SHEET'!X2146="","",'S.D.PASTE SHEET'!X2146)</f>
        <v/>
      </c>
      <c s="90" t="str">
        <f>IF('S.D.PASTE SHEET'!Y2146="","",'S.D.PASTE SHEET'!Y2146)</f>
        <v/>
      </c>
      <c s="90" t="str">
        <f>IF('S.D.PASTE SHEET'!Z2146="","",'S.D.PASTE SHEET'!Z2146)</f>
        <v/>
      </c>
      <c s="90" t="str">
        <f>IF('S.D.PASTE SHEET'!AA2146="","",'S.D.PASTE SHEET'!AA2146)</f>
        <v/>
      </c>
      <c s="90" t="str">
        <f>IF('S.D.PASTE SHEET'!AB2146="","",'S.D.PASTE SHEET'!AB2146)</f>
        <v/>
      </c>
      <c s="90" t="str">
        <f>IF('S.D.PASTE SHEET'!AC2146="","",'S.D.PASTE SHEET'!AC2146)</f>
        <v/>
      </c>
      <c s="90" t="str">
        <f>IF('S.D.PASTE SHEET'!AD2146="","",'S.D.PASTE SHEET'!AD2146)</f>
        <v/>
      </c>
      <c s="34"/>
      <c s="32" t="str">
        <f>IF(AK2146="","",IF(AK2146&gt;0,COUNT($AG$2:AG2146),""))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IF(BC2146="","",IF(BC2146&gt;0,COUNT($AY$2:AY2146),""))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7" spans="1:66" ht="15">
      <c r="A2147" s="90" t="str">
        <f>IF('S.D.PASTE SHEET'!A2147="","",'S.D.PASTE SHEET'!A2147)</f>
        <v/>
      </c>
      <c s="90" t="str">
        <f>IF('S.D.PASTE SHEET'!B2147="","",'S.D.PASTE SHEET'!B2147)</f>
        <v/>
      </c>
      <c s="90" t="str">
        <f>IF('S.D.PASTE SHEET'!C2147="","",'S.D.PASTE SHEET'!C2147)</f>
        <v/>
      </c>
      <c s="91" t="str">
        <f>IF('S.D.PASTE SHEET'!D2147="","",'S.D.PASTE SHEET'!D2147)</f>
        <v/>
      </c>
      <c s="90" t="str">
        <f>IF('S.D.PASTE SHEET'!E2147="","",UPPER('S.D.PASTE SHEET'!E2147))</f>
        <v/>
      </c>
      <c s="90" t="str">
        <f>IF('S.D.PASTE SHEET'!F2147="","",'S.D.PASTE SHEET'!F2147)</f>
        <v/>
      </c>
      <c s="90" t="str">
        <f>IF('S.D.PASTE SHEET'!G2147="","",UPPER('S.D.PASTE SHEET'!G2147))</f>
        <v/>
      </c>
      <c s="90" t="str">
        <f>IF('S.D.PASTE SHEET'!H2147="","",UPPER('S.D.PASTE SHEET'!H2147))</f>
        <v/>
      </c>
      <c s="90" t="str">
        <f>IF('S.D.PASTE SHEET'!I2147="","",'S.D.PASTE SHEET'!I2147)</f>
        <v/>
      </c>
      <c s="91" t="str">
        <f>IF('S.D.PASTE SHEET'!J2147="","",'S.D.PASTE SHEET'!J2147)</f>
        <v/>
      </c>
      <c s="90" t="str">
        <f>IF('S.D.PASTE SHEET'!K2147="","",'S.D.PASTE SHEET'!K2147)</f>
        <v/>
      </c>
      <c s="90" t="str">
        <f>IF('S.D.PASTE SHEET'!L2147="","",'S.D.PASTE SHEET'!L2147)</f>
        <v/>
      </c>
      <c s="90" t="str">
        <f>IF('S.D.PASTE SHEET'!M2147="","",'S.D.PASTE SHEET'!M2147)</f>
        <v/>
      </c>
      <c s="90" t="str">
        <f>IF('S.D.PASTE SHEET'!N2147="","",'S.D.PASTE SHEET'!N2147)</f>
        <v/>
      </c>
      <c s="90" t="str">
        <f>IF('S.D.PASTE SHEET'!O2147="","",'S.D.PASTE SHEET'!O2147)</f>
        <v/>
      </c>
      <c s="90" t="str">
        <f>IF('S.D.PASTE SHEET'!P2147="","",'S.D.PASTE SHEET'!P2147)</f>
        <v/>
      </c>
      <c s="90" t="str">
        <f>IF('S.D.PASTE SHEET'!Q2147="","",'S.D.PASTE SHEET'!Q2147)</f>
        <v/>
      </c>
      <c s="90" t="str">
        <f>IF('S.D.PASTE SHEET'!R2147="","",'S.D.PASTE SHEET'!R2147)</f>
        <v/>
      </c>
      <c s="90" t="str">
        <f>IF('S.D.PASTE SHEET'!S2147="","",'S.D.PASTE SHEET'!S2147)</f>
        <v/>
      </c>
      <c s="90" t="str">
        <f>IF('S.D.PASTE SHEET'!T2147="","",'S.D.PASTE SHEET'!T2147)</f>
        <v/>
      </c>
      <c s="90" t="str">
        <f>IF('S.D.PASTE SHEET'!U2147="","",'S.D.PASTE SHEET'!U2147)</f>
        <v/>
      </c>
      <c s="90" t="str">
        <f>IF('S.D.PASTE SHEET'!V2147="","",'S.D.PASTE SHEET'!V2147)</f>
        <v/>
      </c>
      <c s="90" t="str">
        <f>IF('S.D.PASTE SHEET'!W2147="","",'S.D.PASTE SHEET'!W2147)</f>
        <v/>
      </c>
      <c s="90" t="str">
        <f>IF('S.D.PASTE SHEET'!X2147="","",'S.D.PASTE SHEET'!X2147)</f>
        <v/>
      </c>
      <c s="90" t="str">
        <f>IF('S.D.PASTE SHEET'!Y2147="","",'S.D.PASTE SHEET'!Y2147)</f>
        <v/>
      </c>
      <c s="90" t="str">
        <f>IF('S.D.PASTE SHEET'!Z2147="","",'S.D.PASTE SHEET'!Z2147)</f>
        <v/>
      </c>
      <c s="90" t="str">
        <f>IF('S.D.PASTE SHEET'!AA2147="","",'S.D.PASTE SHEET'!AA2147)</f>
        <v/>
      </c>
      <c s="90" t="str">
        <f>IF('S.D.PASTE SHEET'!AB2147="","",'S.D.PASTE SHEET'!AB2147)</f>
        <v/>
      </c>
      <c s="90" t="str">
        <f>IF('S.D.PASTE SHEET'!AC2147="","",'S.D.PASTE SHEET'!AC2147)</f>
        <v/>
      </c>
      <c s="90" t="str">
        <f>IF('S.D.PASTE SHEET'!AD2147="","",'S.D.PASTE SHEET'!AD2147)</f>
        <v/>
      </c>
      <c s="34"/>
      <c s="32" t="str">
        <f>IF(AK2147="","",IF(AK2147&gt;0,COUNT($AG$2:AG2147),""))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IF(BC2147="","",IF(BC2147&gt;0,COUNT($AY$2:AY2147),""))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8" spans="1:66" ht="15">
      <c r="A2148" s="90" t="str">
        <f>IF('S.D.PASTE SHEET'!A2148="","",'S.D.PASTE SHEET'!A2148)</f>
        <v/>
      </c>
      <c s="90" t="str">
        <f>IF('S.D.PASTE SHEET'!B2148="","",'S.D.PASTE SHEET'!B2148)</f>
        <v/>
      </c>
      <c s="90" t="str">
        <f>IF('S.D.PASTE SHEET'!C2148="","",'S.D.PASTE SHEET'!C2148)</f>
        <v/>
      </c>
      <c s="91" t="str">
        <f>IF('S.D.PASTE SHEET'!D2148="","",'S.D.PASTE SHEET'!D2148)</f>
        <v/>
      </c>
      <c s="90" t="str">
        <f>IF('S.D.PASTE SHEET'!E2148="","",UPPER('S.D.PASTE SHEET'!E2148))</f>
        <v/>
      </c>
      <c s="90" t="str">
        <f>IF('S.D.PASTE SHEET'!F2148="","",'S.D.PASTE SHEET'!F2148)</f>
        <v/>
      </c>
      <c s="90" t="str">
        <f>IF('S.D.PASTE SHEET'!G2148="","",UPPER('S.D.PASTE SHEET'!G2148))</f>
        <v/>
      </c>
      <c s="90" t="str">
        <f>IF('S.D.PASTE SHEET'!H2148="","",UPPER('S.D.PASTE SHEET'!H2148))</f>
        <v/>
      </c>
      <c s="90" t="str">
        <f>IF('S.D.PASTE SHEET'!I2148="","",'S.D.PASTE SHEET'!I2148)</f>
        <v/>
      </c>
      <c s="91" t="str">
        <f>IF('S.D.PASTE SHEET'!J2148="","",'S.D.PASTE SHEET'!J2148)</f>
        <v/>
      </c>
      <c s="90" t="str">
        <f>IF('S.D.PASTE SHEET'!K2148="","",'S.D.PASTE SHEET'!K2148)</f>
        <v/>
      </c>
      <c s="90" t="str">
        <f>IF('S.D.PASTE SHEET'!L2148="","",'S.D.PASTE SHEET'!L2148)</f>
        <v/>
      </c>
      <c s="90" t="str">
        <f>IF('S.D.PASTE SHEET'!M2148="","",'S.D.PASTE SHEET'!M2148)</f>
        <v/>
      </c>
      <c s="90" t="str">
        <f>IF('S.D.PASTE SHEET'!N2148="","",'S.D.PASTE SHEET'!N2148)</f>
        <v/>
      </c>
      <c s="90" t="str">
        <f>IF('S.D.PASTE SHEET'!O2148="","",'S.D.PASTE SHEET'!O2148)</f>
        <v/>
      </c>
      <c s="90" t="str">
        <f>IF('S.D.PASTE SHEET'!P2148="","",'S.D.PASTE SHEET'!P2148)</f>
        <v/>
      </c>
      <c s="90" t="str">
        <f>IF('S.D.PASTE SHEET'!Q2148="","",'S.D.PASTE SHEET'!Q2148)</f>
        <v/>
      </c>
      <c s="90" t="str">
        <f>IF('S.D.PASTE SHEET'!R2148="","",'S.D.PASTE SHEET'!R2148)</f>
        <v/>
      </c>
      <c s="90" t="str">
        <f>IF('S.D.PASTE SHEET'!S2148="","",'S.D.PASTE SHEET'!S2148)</f>
        <v/>
      </c>
      <c s="90" t="str">
        <f>IF('S.D.PASTE SHEET'!T2148="","",'S.D.PASTE SHEET'!T2148)</f>
        <v/>
      </c>
      <c s="90" t="str">
        <f>IF('S.D.PASTE SHEET'!U2148="","",'S.D.PASTE SHEET'!U2148)</f>
        <v/>
      </c>
      <c s="90" t="str">
        <f>IF('S.D.PASTE SHEET'!V2148="","",'S.D.PASTE SHEET'!V2148)</f>
        <v/>
      </c>
      <c s="90" t="str">
        <f>IF('S.D.PASTE SHEET'!W2148="","",'S.D.PASTE SHEET'!W2148)</f>
        <v/>
      </c>
      <c s="90" t="str">
        <f>IF('S.D.PASTE SHEET'!X2148="","",'S.D.PASTE SHEET'!X2148)</f>
        <v/>
      </c>
      <c s="90" t="str">
        <f>IF('S.D.PASTE SHEET'!Y2148="","",'S.D.PASTE SHEET'!Y2148)</f>
        <v/>
      </c>
      <c s="90" t="str">
        <f>IF('S.D.PASTE SHEET'!Z2148="","",'S.D.PASTE SHEET'!Z2148)</f>
        <v/>
      </c>
      <c s="90" t="str">
        <f>IF('S.D.PASTE SHEET'!AA2148="","",'S.D.PASTE SHEET'!AA2148)</f>
        <v/>
      </c>
      <c s="90" t="str">
        <f>IF('S.D.PASTE SHEET'!AB2148="","",'S.D.PASTE SHEET'!AB2148)</f>
        <v/>
      </c>
      <c s="90" t="str">
        <f>IF('S.D.PASTE SHEET'!AC2148="","",'S.D.PASTE SHEET'!AC2148)</f>
        <v/>
      </c>
      <c s="90" t="str">
        <f>IF('S.D.PASTE SHEET'!AD2148="","",'S.D.PASTE SHEET'!AD2148)</f>
        <v/>
      </c>
      <c s="34"/>
      <c s="32" t="str">
        <f>IF(AK2148="","",IF(AK2148&gt;0,COUNT($AG$2:AG2148),""))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IF(BC2148="","",IF(BC2148&gt;0,COUNT($AY$2:AY2148),""))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49" spans="1:66" ht="15">
      <c r="A2149" s="90" t="str">
        <f>IF('S.D.PASTE SHEET'!A2149="","",'S.D.PASTE SHEET'!A2149)</f>
        <v/>
      </c>
      <c s="90" t="str">
        <f>IF('S.D.PASTE SHEET'!B2149="","",'S.D.PASTE SHEET'!B2149)</f>
        <v/>
      </c>
      <c s="90" t="str">
        <f>IF('S.D.PASTE SHEET'!C2149="","",'S.D.PASTE SHEET'!C2149)</f>
        <v/>
      </c>
      <c s="91" t="str">
        <f>IF('S.D.PASTE SHEET'!D2149="","",'S.D.PASTE SHEET'!D2149)</f>
        <v/>
      </c>
      <c s="90" t="str">
        <f>IF('S.D.PASTE SHEET'!E2149="","",UPPER('S.D.PASTE SHEET'!E2149))</f>
        <v/>
      </c>
      <c s="90" t="str">
        <f>IF('S.D.PASTE SHEET'!F2149="","",'S.D.PASTE SHEET'!F2149)</f>
        <v/>
      </c>
      <c s="90" t="str">
        <f>IF('S.D.PASTE SHEET'!G2149="","",UPPER('S.D.PASTE SHEET'!G2149))</f>
        <v/>
      </c>
      <c s="90" t="str">
        <f>IF('S.D.PASTE SHEET'!H2149="","",UPPER('S.D.PASTE SHEET'!H2149))</f>
        <v/>
      </c>
      <c s="90" t="str">
        <f>IF('S.D.PASTE SHEET'!I2149="","",'S.D.PASTE SHEET'!I2149)</f>
        <v/>
      </c>
      <c s="91" t="str">
        <f>IF('S.D.PASTE SHEET'!J2149="","",'S.D.PASTE SHEET'!J2149)</f>
        <v/>
      </c>
      <c s="90" t="str">
        <f>IF('S.D.PASTE SHEET'!K2149="","",'S.D.PASTE SHEET'!K2149)</f>
        <v/>
      </c>
      <c s="90" t="str">
        <f>IF('S.D.PASTE SHEET'!L2149="","",'S.D.PASTE SHEET'!L2149)</f>
        <v/>
      </c>
      <c s="90" t="str">
        <f>IF('S.D.PASTE SHEET'!M2149="","",'S.D.PASTE SHEET'!M2149)</f>
        <v/>
      </c>
      <c s="90" t="str">
        <f>IF('S.D.PASTE SHEET'!N2149="","",'S.D.PASTE SHEET'!N2149)</f>
        <v/>
      </c>
      <c s="90" t="str">
        <f>IF('S.D.PASTE SHEET'!O2149="","",'S.D.PASTE SHEET'!O2149)</f>
        <v/>
      </c>
      <c s="90" t="str">
        <f>IF('S.D.PASTE SHEET'!P2149="","",'S.D.PASTE SHEET'!P2149)</f>
        <v/>
      </c>
      <c s="90" t="str">
        <f>IF('S.D.PASTE SHEET'!Q2149="","",'S.D.PASTE SHEET'!Q2149)</f>
        <v/>
      </c>
      <c s="90" t="str">
        <f>IF('S.D.PASTE SHEET'!R2149="","",'S.D.PASTE SHEET'!R2149)</f>
        <v/>
      </c>
      <c s="90" t="str">
        <f>IF('S.D.PASTE SHEET'!S2149="","",'S.D.PASTE SHEET'!S2149)</f>
        <v/>
      </c>
      <c s="90" t="str">
        <f>IF('S.D.PASTE SHEET'!T2149="","",'S.D.PASTE SHEET'!T2149)</f>
        <v/>
      </c>
      <c s="90" t="str">
        <f>IF('S.D.PASTE SHEET'!U2149="","",'S.D.PASTE SHEET'!U2149)</f>
        <v/>
      </c>
      <c s="90" t="str">
        <f>IF('S.D.PASTE SHEET'!V2149="","",'S.D.PASTE SHEET'!V2149)</f>
        <v/>
      </c>
      <c s="90" t="str">
        <f>IF('S.D.PASTE SHEET'!W2149="","",'S.D.PASTE SHEET'!W2149)</f>
        <v/>
      </c>
      <c s="90" t="str">
        <f>IF('S.D.PASTE SHEET'!X2149="","",'S.D.PASTE SHEET'!X2149)</f>
        <v/>
      </c>
      <c s="90" t="str">
        <f>IF('S.D.PASTE SHEET'!Y2149="","",'S.D.PASTE SHEET'!Y2149)</f>
        <v/>
      </c>
      <c s="90" t="str">
        <f>IF('S.D.PASTE SHEET'!Z2149="","",'S.D.PASTE SHEET'!Z2149)</f>
        <v/>
      </c>
      <c s="90" t="str">
        <f>IF('S.D.PASTE SHEET'!AA2149="","",'S.D.PASTE SHEET'!AA2149)</f>
        <v/>
      </c>
      <c s="90" t="str">
        <f>IF('S.D.PASTE SHEET'!AB2149="","",'S.D.PASTE SHEET'!AB2149)</f>
        <v/>
      </c>
      <c s="90" t="str">
        <f>IF('S.D.PASTE SHEET'!AC2149="","",'S.D.PASTE SHEET'!AC2149)</f>
        <v/>
      </c>
      <c s="90" t="str">
        <f>IF('S.D.PASTE SHEET'!AD2149="","",'S.D.PASTE SHEET'!AD2149)</f>
        <v/>
      </c>
      <c s="34"/>
      <c s="32" t="str">
        <f>IF(AK2149="","",IF(AK2149&gt;0,COUNT($AG$2:AG2149),""))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IF(BC2149="","",IF(BC2149&gt;0,COUNT($AY$2:AY2149),""))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0" spans="1:66" ht="15">
      <c r="A2150" s="90" t="str">
        <f>IF('S.D.PASTE SHEET'!A2150="","",'S.D.PASTE SHEET'!A2150)</f>
        <v/>
      </c>
      <c s="90" t="str">
        <f>IF('S.D.PASTE SHEET'!B2150="","",'S.D.PASTE SHEET'!B2150)</f>
        <v/>
      </c>
      <c s="90" t="str">
        <f>IF('S.D.PASTE SHEET'!C2150="","",'S.D.PASTE SHEET'!C2150)</f>
        <v/>
      </c>
      <c s="91" t="str">
        <f>IF('S.D.PASTE SHEET'!D2150="","",'S.D.PASTE SHEET'!D2150)</f>
        <v/>
      </c>
      <c s="90" t="str">
        <f>IF('S.D.PASTE SHEET'!E2150="","",UPPER('S.D.PASTE SHEET'!E2150))</f>
        <v/>
      </c>
      <c s="90" t="str">
        <f>IF('S.D.PASTE SHEET'!F2150="","",'S.D.PASTE SHEET'!F2150)</f>
        <v/>
      </c>
      <c s="90" t="str">
        <f>IF('S.D.PASTE SHEET'!G2150="","",UPPER('S.D.PASTE SHEET'!G2150))</f>
        <v/>
      </c>
      <c s="90" t="str">
        <f>IF('S.D.PASTE SHEET'!H2150="","",UPPER('S.D.PASTE SHEET'!H2150))</f>
        <v/>
      </c>
      <c s="90" t="str">
        <f>IF('S.D.PASTE SHEET'!I2150="","",'S.D.PASTE SHEET'!I2150)</f>
        <v/>
      </c>
      <c s="91" t="str">
        <f>IF('S.D.PASTE SHEET'!J2150="","",'S.D.PASTE SHEET'!J2150)</f>
        <v/>
      </c>
      <c s="90" t="str">
        <f>IF('S.D.PASTE SHEET'!K2150="","",'S.D.PASTE SHEET'!K2150)</f>
        <v/>
      </c>
      <c s="90" t="str">
        <f>IF('S.D.PASTE SHEET'!L2150="","",'S.D.PASTE SHEET'!L2150)</f>
        <v/>
      </c>
      <c s="90" t="str">
        <f>IF('S.D.PASTE SHEET'!M2150="","",'S.D.PASTE SHEET'!M2150)</f>
        <v/>
      </c>
      <c s="90" t="str">
        <f>IF('S.D.PASTE SHEET'!N2150="","",'S.D.PASTE SHEET'!N2150)</f>
        <v/>
      </c>
      <c s="90" t="str">
        <f>IF('S.D.PASTE SHEET'!O2150="","",'S.D.PASTE SHEET'!O2150)</f>
        <v/>
      </c>
      <c s="90" t="str">
        <f>IF('S.D.PASTE SHEET'!P2150="","",'S.D.PASTE SHEET'!P2150)</f>
        <v/>
      </c>
      <c s="90" t="str">
        <f>IF('S.D.PASTE SHEET'!Q2150="","",'S.D.PASTE SHEET'!Q2150)</f>
        <v/>
      </c>
      <c s="90" t="str">
        <f>IF('S.D.PASTE SHEET'!R2150="","",'S.D.PASTE SHEET'!R2150)</f>
        <v/>
      </c>
      <c s="90" t="str">
        <f>IF('S.D.PASTE SHEET'!S2150="","",'S.D.PASTE SHEET'!S2150)</f>
        <v/>
      </c>
      <c s="90" t="str">
        <f>IF('S.D.PASTE SHEET'!T2150="","",'S.D.PASTE SHEET'!T2150)</f>
        <v/>
      </c>
      <c s="90" t="str">
        <f>IF('S.D.PASTE SHEET'!U2150="","",'S.D.PASTE SHEET'!U2150)</f>
        <v/>
      </c>
      <c s="90" t="str">
        <f>IF('S.D.PASTE SHEET'!V2150="","",'S.D.PASTE SHEET'!V2150)</f>
        <v/>
      </c>
      <c s="90" t="str">
        <f>IF('S.D.PASTE SHEET'!W2150="","",'S.D.PASTE SHEET'!W2150)</f>
        <v/>
      </c>
      <c s="90" t="str">
        <f>IF('S.D.PASTE SHEET'!X2150="","",'S.D.PASTE SHEET'!X2150)</f>
        <v/>
      </c>
      <c s="90" t="str">
        <f>IF('S.D.PASTE SHEET'!Y2150="","",'S.D.PASTE SHEET'!Y2150)</f>
        <v/>
      </c>
      <c s="90" t="str">
        <f>IF('S.D.PASTE SHEET'!Z2150="","",'S.D.PASTE SHEET'!Z2150)</f>
        <v/>
      </c>
      <c s="90" t="str">
        <f>IF('S.D.PASTE SHEET'!AA2150="","",'S.D.PASTE SHEET'!AA2150)</f>
        <v/>
      </c>
      <c s="90" t="str">
        <f>IF('S.D.PASTE SHEET'!AB2150="","",'S.D.PASTE SHEET'!AB2150)</f>
        <v/>
      </c>
      <c s="90" t="str">
        <f>IF('S.D.PASTE SHEET'!AC2150="","",'S.D.PASTE SHEET'!AC2150)</f>
        <v/>
      </c>
      <c s="90" t="str">
        <f>IF('S.D.PASTE SHEET'!AD2150="","",'S.D.PASTE SHEET'!AD2150)</f>
        <v/>
      </c>
      <c s="34"/>
      <c s="32" t="str">
        <f>IF(AK2150="","",IF(AK2150&gt;0,COUNT($AG$2:AG2150),""))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IF(BC2150="","",IF(BC2150&gt;0,COUNT($AY$2:AY2150),""))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1" spans="1:66" ht="15">
      <c r="A2151" s="90" t="str">
        <f>IF('S.D.PASTE SHEET'!A2151="","",'S.D.PASTE SHEET'!A2151)</f>
        <v/>
      </c>
      <c s="90" t="str">
        <f>IF('S.D.PASTE SHEET'!B2151="","",'S.D.PASTE SHEET'!B2151)</f>
        <v/>
      </c>
      <c s="90" t="str">
        <f>IF('S.D.PASTE SHEET'!C2151="","",'S.D.PASTE SHEET'!C2151)</f>
        <v/>
      </c>
      <c s="91" t="str">
        <f>IF('S.D.PASTE SHEET'!D2151="","",'S.D.PASTE SHEET'!D2151)</f>
        <v/>
      </c>
      <c s="90" t="str">
        <f>IF('S.D.PASTE SHEET'!E2151="","",UPPER('S.D.PASTE SHEET'!E2151))</f>
        <v/>
      </c>
      <c s="90" t="str">
        <f>IF('S.D.PASTE SHEET'!F2151="","",'S.D.PASTE SHEET'!F2151)</f>
        <v/>
      </c>
      <c s="90" t="str">
        <f>IF('S.D.PASTE SHEET'!G2151="","",UPPER('S.D.PASTE SHEET'!G2151))</f>
        <v/>
      </c>
      <c s="90" t="str">
        <f>IF('S.D.PASTE SHEET'!H2151="","",UPPER('S.D.PASTE SHEET'!H2151))</f>
        <v/>
      </c>
      <c s="90" t="str">
        <f>IF('S.D.PASTE SHEET'!I2151="","",'S.D.PASTE SHEET'!I2151)</f>
        <v/>
      </c>
      <c s="91" t="str">
        <f>IF('S.D.PASTE SHEET'!J2151="","",'S.D.PASTE SHEET'!J2151)</f>
        <v/>
      </c>
      <c s="90" t="str">
        <f>IF('S.D.PASTE SHEET'!K2151="","",'S.D.PASTE SHEET'!K2151)</f>
        <v/>
      </c>
      <c s="90" t="str">
        <f>IF('S.D.PASTE SHEET'!L2151="","",'S.D.PASTE SHEET'!L2151)</f>
        <v/>
      </c>
      <c s="90" t="str">
        <f>IF('S.D.PASTE SHEET'!M2151="","",'S.D.PASTE SHEET'!M2151)</f>
        <v/>
      </c>
      <c s="90" t="str">
        <f>IF('S.D.PASTE SHEET'!N2151="","",'S.D.PASTE SHEET'!N2151)</f>
        <v/>
      </c>
      <c s="90" t="str">
        <f>IF('S.D.PASTE SHEET'!O2151="","",'S.D.PASTE SHEET'!O2151)</f>
        <v/>
      </c>
      <c s="90" t="str">
        <f>IF('S.D.PASTE SHEET'!P2151="","",'S.D.PASTE SHEET'!P2151)</f>
        <v/>
      </c>
      <c s="90" t="str">
        <f>IF('S.D.PASTE SHEET'!Q2151="","",'S.D.PASTE SHEET'!Q2151)</f>
        <v/>
      </c>
      <c s="90" t="str">
        <f>IF('S.D.PASTE SHEET'!R2151="","",'S.D.PASTE SHEET'!R2151)</f>
        <v/>
      </c>
      <c s="90" t="str">
        <f>IF('S.D.PASTE SHEET'!S2151="","",'S.D.PASTE SHEET'!S2151)</f>
        <v/>
      </c>
      <c s="90" t="str">
        <f>IF('S.D.PASTE SHEET'!T2151="","",'S.D.PASTE SHEET'!T2151)</f>
        <v/>
      </c>
      <c s="90" t="str">
        <f>IF('S.D.PASTE SHEET'!U2151="","",'S.D.PASTE SHEET'!U2151)</f>
        <v/>
      </c>
      <c s="90" t="str">
        <f>IF('S.D.PASTE SHEET'!V2151="","",'S.D.PASTE SHEET'!V2151)</f>
        <v/>
      </c>
      <c s="90" t="str">
        <f>IF('S.D.PASTE SHEET'!W2151="","",'S.D.PASTE SHEET'!W2151)</f>
        <v/>
      </c>
      <c s="90" t="str">
        <f>IF('S.D.PASTE SHEET'!X2151="","",'S.D.PASTE SHEET'!X2151)</f>
        <v/>
      </c>
      <c s="90" t="str">
        <f>IF('S.D.PASTE SHEET'!Y2151="","",'S.D.PASTE SHEET'!Y2151)</f>
        <v/>
      </c>
      <c s="90" t="str">
        <f>IF('S.D.PASTE SHEET'!Z2151="","",'S.D.PASTE SHEET'!Z2151)</f>
        <v/>
      </c>
      <c s="90" t="str">
        <f>IF('S.D.PASTE SHEET'!AA2151="","",'S.D.PASTE SHEET'!AA2151)</f>
        <v/>
      </c>
      <c s="90" t="str">
        <f>IF('S.D.PASTE SHEET'!AB2151="","",'S.D.PASTE SHEET'!AB2151)</f>
        <v/>
      </c>
      <c s="90" t="str">
        <f>IF('S.D.PASTE SHEET'!AC2151="","",'S.D.PASTE SHEET'!AC2151)</f>
        <v/>
      </c>
      <c s="90" t="str">
        <f>IF('S.D.PASTE SHEET'!AD2151="","",'S.D.PASTE SHEET'!AD2151)</f>
        <v/>
      </c>
      <c s="34"/>
      <c s="32" t="str">
        <f>IF(AK2151="","",IF(AK2151&gt;0,COUNT($AG$2:AG2151),""))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IF(BC2151="","",IF(BC2151&gt;0,COUNT($AY$2:AY2151),""))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2" spans="1:66" ht="15">
      <c r="A2152" s="90" t="str">
        <f>IF('S.D.PASTE SHEET'!A2152="","",'S.D.PASTE SHEET'!A2152)</f>
        <v/>
      </c>
      <c s="90" t="str">
        <f>IF('S.D.PASTE SHEET'!B2152="","",'S.D.PASTE SHEET'!B2152)</f>
        <v/>
      </c>
      <c s="90" t="str">
        <f>IF('S.D.PASTE SHEET'!C2152="","",'S.D.PASTE SHEET'!C2152)</f>
        <v/>
      </c>
      <c s="91" t="str">
        <f>IF('S.D.PASTE SHEET'!D2152="","",'S.D.PASTE SHEET'!D2152)</f>
        <v/>
      </c>
      <c s="90" t="str">
        <f>IF('S.D.PASTE SHEET'!E2152="","",UPPER('S.D.PASTE SHEET'!E2152))</f>
        <v/>
      </c>
      <c s="90" t="str">
        <f>IF('S.D.PASTE SHEET'!F2152="","",'S.D.PASTE SHEET'!F2152)</f>
        <v/>
      </c>
      <c s="90" t="str">
        <f>IF('S.D.PASTE SHEET'!G2152="","",UPPER('S.D.PASTE SHEET'!G2152))</f>
        <v/>
      </c>
      <c s="90" t="str">
        <f>IF('S.D.PASTE SHEET'!H2152="","",UPPER('S.D.PASTE SHEET'!H2152))</f>
        <v/>
      </c>
      <c s="90" t="str">
        <f>IF('S.D.PASTE SHEET'!I2152="","",'S.D.PASTE SHEET'!I2152)</f>
        <v/>
      </c>
      <c s="91" t="str">
        <f>IF('S.D.PASTE SHEET'!J2152="","",'S.D.PASTE SHEET'!J2152)</f>
        <v/>
      </c>
      <c s="90" t="str">
        <f>IF('S.D.PASTE SHEET'!K2152="","",'S.D.PASTE SHEET'!K2152)</f>
        <v/>
      </c>
      <c s="90" t="str">
        <f>IF('S.D.PASTE SHEET'!L2152="","",'S.D.PASTE SHEET'!L2152)</f>
        <v/>
      </c>
      <c s="90" t="str">
        <f>IF('S.D.PASTE SHEET'!M2152="","",'S.D.PASTE SHEET'!M2152)</f>
        <v/>
      </c>
      <c s="90" t="str">
        <f>IF('S.D.PASTE SHEET'!N2152="","",'S.D.PASTE SHEET'!N2152)</f>
        <v/>
      </c>
      <c s="90" t="str">
        <f>IF('S.D.PASTE SHEET'!O2152="","",'S.D.PASTE SHEET'!O2152)</f>
        <v/>
      </c>
      <c s="90" t="str">
        <f>IF('S.D.PASTE SHEET'!P2152="","",'S.D.PASTE SHEET'!P2152)</f>
        <v/>
      </c>
      <c s="90" t="str">
        <f>IF('S.D.PASTE SHEET'!Q2152="","",'S.D.PASTE SHEET'!Q2152)</f>
        <v/>
      </c>
      <c s="90" t="str">
        <f>IF('S.D.PASTE SHEET'!R2152="","",'S.D.PASTE SHEET'!R2152)</f>
        <v/>
      </c>
      <c s="90" t="str">
        <f>IF('S.D.PASTE SHEET'!S2152="","",'S.D.PASTE SHEET'!S2152)</f>
        <v/>
      </c>
      <c s="90" t="str">
        <f>IF('S.D.PASTE SHEET'!T2152="","",'S.D.PASTE SHEET'!T2152)</f>
        <v/>
      </c>
      <c s="90" t="str">
        <f>IF('S.D.PASTE SHEET'!U2152="","",'S.D.PASTE SHEET'!U2152)</f>
        <v/>
      </c>
      <c s="90" t="str">
        <f>IF('S.D.PASTE SHEET'!V2152="","",'S.D.PASTE SHEET'!V2152)</f>
        <v/>
      </c>
      <c s="90" t="str">
        <f>IF('S.D.PASTE SHEET'!W2152="","",'S.D.PASTE SHEET'!W2152)</f>
        <v/>
      </c>
      <c s="90" t="str">
        <f>IF('S.D.PASTE SHEET'!X2152="","",'S.D.PASTE SHEET'!X2152)</f>
        <v/>
      </c>
      <c s="90" t="str">
        <f>IF('S.D.PASTE SHEET'!Y2152="","",'S.D.PASTE SHEET'!Y2152)</f>
        <v/>
      </c>
      <c s="90" t="str">
        <f>IF('S.D.PASTE SHEET'!Z2152="","",'S.D.PASTE SHEET'!Z2152)</f>
        <v/>
      </c>
      <c s="90" t="str">
        <f>IF('S.D.PASTE SHEET'!AA2152="","",'S.D.PASTE SHEET'!AA2152)</f>
        <v/>
      </c>
      <c s="90" t="str">
        <f>IF('S.D.PASTE SHEET'!AB2152="","",'S.D.PASTE SHEET'!AB2152)</f>
        <v/>
      </c>
      <c s="90" t="str">
        <f>IF('S.D.PASTE SHEET'!AC2152="","",'S.D.PASTE SHEET'!AC2152)</f>
        <v/>
      </c>
      <c s="90" t="str">
        <f>IF('S.D.PASTE SHEET'!AD2152="","",'S.D.PASTE SHEET'!AD2152)</f>
        <v/>
      </c>
      <c s="34"/>
      <c s="32" t="str">
        <f>IF(AK2152="","",IF(AK2152&gt;0,COUNT($AG$2:AG2152),""))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IF(BC2152="","",IF(BC2152&gt;0,COUNT($AY$2:AY2152),""))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3" spans="1:66" ht="15">
      <c r="A2153" s="90" t="str">
        <f>IF('S.D.PASTE SHEET'!A2153="","",'S.D.PASTE SHEET'!A2153)</f>
        <v/>
      </c>
      <c s="90" t="str">
        <f>IF('S.D.PASTE SHEET'!B2153="","",'S.D.PASTE SHEET'!B2153)</f>
        <v/>
      </c>
      <c s="90" t="str">
        <f>IF('S.D.PASTE SHEET'!C2153="","",'S.D.PASTE SHEET'!C2153)</f>
        <v/>
      </c>
      <c s="91" t="str">
        <f>IF('S.D.PASTE SHEET'!D2153="","",'S.D.PASTE SHEET'!D2153)</f>
        <v/>
      </c>
      <c s="90" t="str">
        <f>IF('S.D.PASTE SHEET'!E2153="","",UPPER('S.D.PASTE SHEET'!E2153))</f>
        <v/>
      </c>
      <c s="90" t="str">
        <f>IF('S.D.PASTE SHEET'!F2153="","",'S.D.PASTE SHEET'!F2153)</f>
        <v/>
      </c>
      <c s="90" t="str">
        <f>IF('S.D.PASTE SHEET'!G2153="","",UPPER('S.D.PASTE SHEET'!G2153))</f>
        <v/>
      </c>
      <c s="90" t="str">
        <f>IF('S.D.PASTE SHEET'!H2153="","",UPPER('S.D.PASTE SHEET'!H2153))</f>
        <v/>
      </c>
      <c s="90" t="str">
        <f>IF('S.D.PASTE SHEET'!I2153="","",'S.D.PASTE SHEET'!I2153)</f>
        <v/>
      </c>
      <c s="91" t="str">
        <f>IF('S.D.PASTE SHEET'!J2153="","",'S.D.PASTE SHEET'!J2153)</f>
        <v/>
      </c>
      <c s="90" t="str">
        <f>IF('S.D.PASTE SHEET'!K2153="","",'S.D.PASTE SHEET'!K2153)</f>
        <v/>
      </c>
      <c s="90" t="str">
        <f>IF('S.D.PASTE SHEET'!L2153="","",'S.D.PASTE SHEET'!L2153)</f>
        <v/>
      </c>
      <c s="90" t="str">
        <f>IF('S.D.PASTE SHEET'!M2153="","",'S.D.PASTE SHEET'!M2153)</f>
        <v/>
      </c>
      <c s="90" t="str">
        <f>IF('S.D.PASTE SHEET'!N2153="","",'S.D.PASTE SHEET'!N2153)</f>
        <v/>
      </c>
      <c s="90" t="str">
        <f>IF('S.D.PASTE SHEET'!O2153="","",'S.D.PASTE SHEET'!O2153)</f>
        <v/>
      </c>
      <c s="90" t="str">
        <f>IF('S.D.PASTE SHEET'!P2153="","",'S.D.PASTE SHEET'!P2153)</f>
        <v/>
      </c>
      <c s="90" t="str">
        <f>IF('S.D.PASTE SHEET'!Q2153="","",'S.D.PASTE SHEET'!Q2153)</f>
        <v/>
      </c>
      <c s="90" t="str">
        <f>IF('S.D.PASTE SHEET'!R2153="","",'S.D.PASTE SHEET'!R2153)</f>
        <v/>
      </c>
      <c s="90" t="str">
        <f>IF('S.D.PASTE SHEET'!S2153="","",'S.D.PASTE SHEET'!S2153)</f>
        <v/>
      </c>
      <c s="90" t="str">
        <f>IF('S.D.PASTE SHEET'!T2153="","",'S.D.PASTE SHEET'!T2153)</f>
        <v/>
      </c>
      <c s="90" t="str">
        <f>IF('S.D.PASTE SHEET'!U2153="","",'S.D.PASTE SHEET'!U2153)</f>
        <v/>
      </c>
      <c s="90" t="str">
        <f>IF('S.D.PASTE SHEET'!V2153="","",'S.D.PASTE SHEET'!V2153)</f>
        <v/>
      </c>
      <c s="90" t="str">
        <f>IF('S.D.PASTE SHEET'!W2153="","",'S.D.PASTE SHEET'!W2153)</f>
        <v/>
      </c>
      <c s="90" t="str">
        <f>IF('S.D.PASTE SHEET'!X2153="","",'S.D.PASTE SHEET'!X2153)</f>
        <v/>
      </c>
      <c s="90" t="str">
        <f>IF('S.D.PASTE SHEET'!Y2153="","",'S.D.PASTE SHEET'!Y2153)</f>
        <v/>
      </c>
      <c s="90" t="str">
        <f>IF('S.D.PASTE SHEET'!Z2153="","",'S.D.PASTE SHEET'!Z2153)</f>
        <v/>
      </c>
      <c s="90" t="str">
        <f>IF('S.D.PASTE SHEET'!AA2153="","",'S.D.PASTE SHEET'!AA2153)</f>
        <v/>
      </c>
      <c s="90" t="str">
        <f>IF('S.D.PASTE SHEET'!AB2153="","",'S.D.PASTE SHEET'!AB2153)</f>
        <v/>
      </c>
      <c s="90" t="str">
        <f>IF('S.D.PASTE SHEET'!AC2153="","",'S.D.PASTE SHEET'!AC2153)</f>
        <v/>
      </c>
      <c s="90" t="str">
        <f>IF('S.D.PASTE SHEET'!AD2153="","",'S.D.PASTE SHEET'!AD2153)</f>
        <v/>
      </c>
      <c s="34"/>
      <c s="32" t="str">
        <f>IF(AK2153="","",IF(AK2153&gt;0,COUNT($AG$2:AG2153),""))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IF(BC2153="","",IF(BC2153&gt;0,COUNT($AY$2:AY2153),""))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4" spans="1:66" ht="15">
      <c r="A2154" s="90" t="str">
        <f>IF('S.D.PASTE SHEET'!A2154="","",'S.D.PASTE SHEET'!A2154)</f>
        <v/>
      </c>
      <c s="90" t="str">
        <f>IF('S.D.PASTE SHEET'!B2154="","",'S.D.PASTE SHEET'!B2154)</f>
        <v/>
      </c>
      <c s="90" t="str">
        <f>IF('S.D.PASTE SHEET'!C2154="","",'S.D.PASTE SHEET'!C2154)</f>
        <v/>
      </c>
      <c s="91" t="str">
        <f>IF('S.D.PASTE SHEET'!D2154="","",'S.D.PASTE SHEET'!D2154)</f>
        <v/>
      </c>
      <c s="90" t="str">
        <f>IF('S.D.PASTE SHEET'!E2154="","",UPPER('S.D.PASTE SHEET'!E2154))</f>
        <v/>
      </c>
      <c s="90" t="str">
        <f>IF('S.D.PASTE SHEET'!F2154="","",'S.D.PASTE SHEET'!F2154)</f>
        <v/>
      </c>
      <c s="90" t="str">
        <f>IF('S.D.PASTE SHEET'!G2154="","",UPPER('S.D.PASTE SHEET'!G2154))</f>
        <v/>
      </c>
      <c s="90" t="str">
        <f>IF('S.D.PASTE SHEET'!H2154="","",UPPER('S.D.PASTE SHEET'!H2154))</f>
        <v/>
      </c>
      <c s="90" t="str">
        <f>IF('S.D.PASTE SHEET'!I2154="","",'S.D.PASTE SHEET'!I2154)</f>
        <v/>
      </c>
      <c s="91" t="str">
        <f>IF('S.D.PASTE SHEET'!J2154="","",'S.D.PASTE SHEET'!J2154)</f>
        <v/>
      </c>
      <c s="90" t="str">
        <f>IF('S.D.PASTE SHEET'!K2154="","",'S.D.PASTE SHEET'!K2154)</f>
        <v/>
      </c>
      <c s="90" t="str">
        <f>IF('S.D.PASTE SHEET'!L2154="","",'S.D.PASTE SHEET'!L2154)</f>
        <v/>
      </c>
      <c s="90" t="str">
        <f>IF('S.D.PASTE SHEET'!M2154="","",'S.D.PASTE SHEET'!M2154)</f>
        <v/>
      </c>
      <c s="90" t="str">
        <f>IF('S.D.PASTE SHEET'!N2154="","",'S.D.PASTE SHEET'!N2154)</f>
        <v/>
      </c>
      <c s="90" t="str">
        <f>IF('S.D.PASTE SHEET'!O2154="","",'S.D.PASTE SHEET'!O2154)</f>
        <v/>
      </c>
      <c s="90" t="str">
        <f>IF('S.D.PASTE SHEET'!P2154="","",'S.D.PASTE SHEET'!P2154)</f>
        <v/>
      </c>
      <c s="90" t="str">
        <f>IF('S.D.PASTE SHEET'!Q2154="","",'S.D.PASTE SHEET'!Q2154)</f>
        <v/>
      </c>
      <c s="90" t="str">
        <f>IF('S.D.PASTE SHEET'!R2154="","",'S.D.PASTE SHEET'!R2154)</f>
        <v/>
      </c>
      <c s="90" t="str">
        <f>IF('S.D.PASTE SHEET'!S2154="","",'S.D.PASTE SHEET'!S2154)</f>
        <v/>
      </c>
      <c s="90" t="str">
        <f>IF('S.D.PASTE SHEET'!T2154="","",'S.D.PASTE SHEET'!T2154)</f>
        <v/>
      </c>
      <c s="90" t="str">
        <f>IF('S.D.PASTE SHEET'!U2154="","",'S.D.PASTE SHEET'!U2154)</f>
        <v/>
      </c>
      <c s="90" t="str">
        <f>IF('S.D.PASTE SHEET'!V2154="","",'S.D.PASTE SHEET'!V2154)</f>
        <v/>
      </c>
      <c s="90" t="str">
        <f>IF('S.D.PASTE SHEET'!W2154="","",'S.D.PASTE SHEET'!W2154)</f>
        <v/>
      </c>
      <c s="90" t="str">
        <f>IF('S.D.PASTE SHEET'!X2154="","",'S.D.PASTE SHEET'!X2154)</f>
        <v/>
      </c>
      <c s="90" t="str">
        <f>IF('S.D.PASTE SHEET'!Y2154="","",'S.D.PASTE SHEET'!Y2154)</f>
        <v/>
      </c>
      <c s="90" t="str">
        <f>IF('S.D.PASTE SHEET'!Z2154="","",'S.D.PASTE SHEET'!Z2154)</f>
        <v/>
      </c>
      <c s="90" t="str">
        <f>IF('S.D.PASTE SHEET'!AA2154="","",'S.D.PASTE SHEET'!AA2154)</f>
        <v/>
      </c>
      <c s="90" t="str">
        <f>IF('S.D.PASTE SHEET'!AB2154="","",'S.D.PASTE SHEET'!AB2154)</f>
        <v/>
      </c>
      <c s="90" t="str">
        <f>IF('S.D.PASTE SHEET'!AC2154="","",'S.D.PASTE SHEET'!AC2154)</f>
        <v/>
      </c>
      <c s="90" t="str">
        <f>IF('S.D.PASTE SHEET'!AD2154="","",'S.D.PASTE SHEET'!AD2154)</f>
        <v/>
      </c>
      <c s="34"/>
      <c s="32" t="str">
        <f>IF(AK2154="","",IF(AK2154&gt;0,COUNT($AG$2:AG2154),""))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IF(BC2154="","",IF(BC2154&gt;0,COUNT($AY$2:AY2154),""))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5" spans="1:66" ht="15">
      <c r="A2155" s="90" t="str">
        <f>IF('S.D.PASTE SHEET'!A2155="","",'S.D.PASTE SHEET'!A2155)</f>
        <v/>
      </c>
      <c s="90" t="str">
        <f>IF('S.D.PASTE SHEET'!B2155="","",'S.D.PASTE SHEET'!B2155)</f>
        <v/>
      </c>
      <c s="90" t="str">
        <f>IF('S.D.PASTE SHEET'!C2155="","",'S.D.PASTE SHEET'!C2155)</f>
        <v/>
      </c>
      <c s="91" t="str">
        <f>IF('S.D.PASTE SHEET'!D2155="","",'S.D.PASTE SHEET'!D2155)</f>
        <v/>
      </c>
      <c s="90" t="str">
        <f>IF('S.D.PASTE SHEET'!E2155="","",UPPER('S.D.PASTE SHEET'!E2155))</f>
        <v/>
      </c>
      <c s="90" t="str">
        <f>IF('S.D.PASTE SHEET'!F2155="","",'S.D.PASTE SHEET'!F2155)</f>
        <v/>
      </c>
      <c s="90" t="str">
        <f>IF('S.D.PASTE SHEET'!G2155="","",UPPER('S.D.PASTE SHEET'!G2155))</f>
        <v/>
      </c>
      <c s="90" t="str">
        <f>IF('S.D.PASTE SHEET'!H2155="","",UPPER('S.D.PASTE SHEET'!H2155))</f>
        <v/>
      </c>
      <c s="90" t="str">
        <f>IF('S.D.PASTE SHEET'!I2155="","",'S.D.PASTE SHEET'!I2155)</f>
        <v/>
      </c>
      <c s="91" t="str">
        <f>IF('S.D.PASTE SHEET'!J2155="","",'S.D.PASTE SHEET'!J2155)</f>
        <v/>
      </c>
      <c s="90" t="str">
        <f>IF('S.D.PASTE SHEET'!K2155="","",'S.D.PASTE SHEET'!K2155)</f>
        <v/>
      </c>
      <c s="90" t="str">
        <f>IF('S.D.PASTE SHEET'!L2155="","",'S.D.PASTE SHEET'!L2155)</f>
        <v/>
      </c>
      <c s="90" t="str">
        <f>IF('S.D.PASTE SHEET'!M2155="","",'S.D.PASTE SHEET'!M2155)</f>
        <v/>
      </c>
      <c s="90" t="str">
        <f>IF('S.D.PASTE SHEET'!N2155="","",'S.D.PASTE SHEET'!N2155)</f>
        <v/>
      </c>
      <c s="90" t="str">
        <f>IF('S.D.PASTE SHEET'!O2155="","",'S.D.PASTE SHEET'!O2155)</f>
        <v/>
      </c>
      <c s="90" t="str">
        <f>IF('S.D.PASTE SHEET'!P2155="","",'S.D.PASTE SHEET'!P2155)</f>
        <v/>
      </c>
      <c s="90" t="str">
        <f>IF('S.D.PASTE SHEET'!Q2155="","",'S.D.PASTE SHEET'!Q2155)</f>
        <v/>
      </c>
      <c s="90" t="str">
        <f>IF('S.D.PASTE SHEET'!R2155="","",'S.D.PASTE SHEET'!R2155)</f>
        <v/>
      </c>
      <c s="90" t="str">
        <f>IF('S.D.PASTE SHEET'!S2155="","",'S.D.PASTE SHEET'!S2155)</f>
        <v/>
      </c>
      <c s="90" t="str">
        <f>IF('S.D.PASTE SHEET'!T2155="","",'S.D.PASTE SHEET'!T2155)</f>
        <v/>
      </c>
      <c s="90" t="str">
        <f>IF('S.D.PASTE SHEET'!U2155="","",'S.D.PASTE SHEET'!U2155)</f>
        <v/>
      </c>
      <c s="90" t="str">
        <f>IF('S.D.PASTE SHEET'!V2155="","",'S.D.PASTE SHEET'!V2155)</f>
        <v/>
      </c>
      <c s="90" t="str">
        <f>IF('S.D.PASTE SHEET'!W2155="","",'S.D.PASTE SHEET'!W2155)</f>
        <v/>
      </c>
      <c s="90" t="str">
        <f>IF('S.D.PASTE SHEET'!X2155="","",'S.D.PASTE SHEET'!X2155)</f>
        <v/>
      </c>
      <c s="90" t="str">
        <f>IF('S.D.PASTE SHEET'!Y2155="","",'S.D.PASTE SHEET'!Y2155)</f>
        <v/>
      </c>
      <c s="90" t="str">
        <f>IF('S.D.PASTE SHEET'!Z2155="","",'S.D.PASTE SHEET'!Z2155)</f>
        <v/>
      </c>
      <c s="90" t="str">
        <f>IF('S.D.PASTE SHEET'!AA2155="","",'S.D.PASTE SHEET'!AA2155)</f>
        <v/>
      </c>
      <c s="90" t="str">
        <f>IF('S.D.PASTE SHEET'!AB2155="","",'S.D.PASTE SHEET'!AB2155)</f>
        <v/>
      </c>
      <c s="90" t="str">
        <f>IF('S.D.PASTE SHEET'!AC2155="","",'S.D.PASTE SHEET'!AC2155)</f>
        <v/>
      </c>
      <c s="90" t="str">
        <f>IF('S.D.PASTE SHEET'!AD2155="","",'S.D.PASTE SHEET'!AD2155)</f>
        <v/>
      </c>
      <c s="34"/>
      <c s="32" t="str">
        <f>IF(AK2155="","",IF(AK2155&gt;0,COUNT($AG$2:AG2155),""))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IF(BC2155="","",IF(BC2155&gt;0,COUNT($AY$2:AY2155),""))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6" spans="1:66" ht="15">
      <c r="A2156" s="90" t="str">
        <f>IF('S.D.PASTE SHEET'!A2156="","",'S.D.PASTE SHEET'!A2156)</f>
        <v/>
      </c>
      <c s="90" t="str">
        <f>IF('S.D.PASTE SHEET'!B2156="","",'S.D.PASTE SHEET'!B2156)</f>
        <v/>
      </c>
      <c s="90" t="str">
        <f>IF('S.D.PASTE SHEET'!C2156="","",'S.D.PASTE SHEET'!C2156)</f>
        <v/>
      </c>
      <c s="91" t="str">
        <f>IF('S.D.PASTE SHEET'!D2156="","",'S.D.PASTE SHEET'!D2156)</f>
        <v/>
      </c>
      <c s="90" t="str">
        <f>IF('S.D.PASTE SHEET'!E2156="","",UPPER('S.D.PASTE SHEET'!E2156))</f>
        <v/>
      </c>
      <c s="90" t="str">
        <f>IF('S.D.PASTE SHEET'!F2156="","",'S.D.PASTE SHEET'!F2156)</f>
        <v/>
      </c>
      <c s="90" t="str">
        <f>IF('S.D.PASTE SHEET'!G2156="","",UPPER('S.D.PASTE SHEET'!G2156))</f>
        <v/>
      </c>
      <c s="90" t="str">
        <f>IF('S.D.PASTE SHEET'!H2156="","",UPPER('S.D.PASTE SHEET'!H2156))</f>
        <v/>
      </c>
      <c s="90" t="str">
        <f>IF('S.D.PASTE SHEET'!I2156="","",'S.D.PASTE SHEET'!I2156)</f>
        <v/>
      </c>
      <c s="91" t="str">
        <f>IF('S.D.PASTE SHEET'!J2156="","",'S.D.PASTE SHEET'!J2156)</f>
        <v/>
      </c>
      <c s="90" t="str">
        <f>IF('S.D.PASTE SHEET'!K2156="","",'S.D.PASTE SHEET'!K2156)</f>
        <v/>
      </c>
      <c s="90" t="str">
        <f>IF('S.D.PASTE SHEET'!L2156="","",'S.D.PASTE SHEET'!L2156)</f>
        <v/>
      </c>
      <c s="90" t="str">
        <f>IF('S.D.PASTE SHEET'!M2156="","",'S.D.PASTE SHEET'!M2156)</f>
        <v/>
      </c>
      <c s="90" t="str">
        <f>IF('S.D.PASTE SHEET'!N2156="","",'S.D.PASTE SHEET'!N2156)</f>
        <v/>
      </c>
      <c s="90" t="str">
        <f>IF('S.D.PASTE SHEET'!O2156="","",'S.D.PASTE SHEET'!O2156)</f>
        <v/>
      </c>
      <c s="90" t="str">
        <f>IF('S.D.PASTE SHEET'!P2156="","",'S.D.PASTE SHEET'!P2156)</f>
        <v/>
      </c>
      <c s="90" t="str">
        <f>IF('S.D.PASTE SHEET'!Q2156="","",'S.D.PASTE SHEET'!Q2156)</f>
        <v/>
      </c>
      <c s="90" t="str">
        <f>IF('S.D.PASTE SHEET'!R2156="","",'S.D.PASTE SHEET'!R2156)</f>
        <v/>
      </c>
      <c s="90" t="str">
        <f>IF('S.D.PASTE SHEET'!S2156="","",'S.D.PASTE SHEET'!S2156)</f>
        <v/>
      </c>
      <c s="90" t="str">
        <f>IF('S.D.PASTE SHEET'!T2156="","",'S.D.PASTE SHEET'!T2156)</f>
        <v/>
      </c>
      <c s="90" t="str">
        <f>IF('S.D.PASTE SHEET'!U2156="","",'S.D.PASTE SHEET'!U2156)</f>
        <v/>
      </c>
      <c s="90" t="str">
        <f>IF('S.D.PASTE SHEET'!V2156="","",'S.D.PASTE SHEET'!V2156)</f>
        <v/>
      </c>
      <c s="90" t="str">
        <f>IF('S.D.PASTE SHEET'!W2156="","",'S.D.PASTE SHEET'!W2156)</f>
        <v/>
      </c>
      <c s="90" t="str">
        <f>IF('S.D.PASTE SHEET'!X2156="","",'S.D.PASTE SHEET'!X2156)</f>
        <v/>
      </c>
      <c s="90" t="str">
        <f>IF('S.D.PASTE SHEET'!Y2156="","",'S.D.PASTE SHEET'!Y2156)</f>
        <v/>
      </c>
      <c s="90" t="str">
        <f>IF('S.D.PASTE SHEET'!Z2156="","",'S.D.PASTE SHEET'!Z2156)</f>
        <v/>
      </c>
      <c s="90" t="str">
        <f>IF('S.D.PASTE SHEET'!AA2156="","",'S.D.PASTE SHEET'!AA2156)</f>
        <v/>
      </c>
      <c s="90" t="str">
        <f>IF('S.D.PASTE SHEET'!AB2156="","",'S.D.PASTE SHEET'!AB2156)</f>
        <v/>
      </c>
      <c s="90" t="str">
        <f>IF('S.D.PASTE SHEET'!AC2156="","",'S.D.PASTE SHEET'!AC2156)</f>
        <v/>
      </c>
      <c s="90" t="str">
        <f>IF('S.D.PASTE SHEET'!AD2156="","",'S.D.PASTE SHEET'!AD2156)</f>
        <v/>
      </c>
      <c s="34"/>
      <c s="32" t="str">
        <f>IF(AK2156="","",IF(AK2156&gt;0,COUNT($AG$2:AG2156),""))</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IF(BC2156="","",IF(BC2156&gt;0,COUNT($AY$2:AY2156),""))</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7" spans="1:66" ht="15">
      <c r="A2157" s="90" t="str">
        <f>IF('S.D.PASTE SHEET'!A2157="","",'S.D.PASTE SHEET'!A2157)</f>
        <v/>
      </c>
      <c s="90" t="str">
        <f>IF('S.D.PASTE SHEET'!B2157="","",'S.D.PASTE SHEET'!B2157)</f>
        <v/>
      </c>
      <c s="90" t="str">
        <f>IF('S.D.PASTE SHEET'!C2157="","",'S.D.PASTE SHEET'!C2157)</f>
        <v/>
      </c>
      <c s="91" t="str">
        <f>IF('S.D.PASTE SHEET'!D2157="","",'S.D.PASTE SHEET'!D2157)</f>
        <v/>
      </c>
      <c s="90" t="str">
        <f>IF('S.D.PASTE SHEET'!E2157="","",UPPER('S.D.PASTE SHEET'!E2157))</f>
        <v/>
      </c>
      <c s="90" t="str">
        <f>IF('S.D.PASTE SHEET'!F2157="","",'S.D.PASTE SHEET'!F2157)</f>
        <v/>
      </c>
      <c s="90" t="str">
        <f>IF('S.D.PASTE SHEET'!G2157="","",UPPER('S.D.PASTE SHEET'!G2157))</f>
        <v/>
      </c>
      <c s="90" t="str">
        <f>IF('S.D.PASTE SHEET'!H2157="","",UPPER('S.D.PASTE SHEET'!H2157))</f>
        <v/>
      </c>
      <c s="90" t="str">
        <f>IF('S.D.PASTE SHEET'!I2157="","",'S.D.PASTE SHEET'!I2157)</f>
        <v/>
      </c>
      <c s="91" t="str">
        <f>IF('S.D.PASTE SHEET'!J2157="","",'S.D.PASTE SHEET'!J2157)</f>
        <v/>
      </c>
      <c s="90" t="str">
        <f>IF('S.D.PASTE SHEET'!K2157="","",'S.D.PASTE SHEET'!K2157)</f>
        <v/>
      </c>
      <c s="90" t="str">
        <f>IF('S.D.PASTE SHEET'!L2157="","",'S.D.PASTE SHEET'!L2157)</f>
        <v/>
      </c>
      <c s="90" t="str">
        <f>IF('S.D.PASTE SHEET'!M2157="","",'S.D.PASTE SHEET'!M2157)</f>
        <v/>
      </c>
      <c s="90" t="str">
        <f>IF('S.D.PASTE SHEET'!N2157="","",'S.D.PASTE SHEET'!N2157)</f>
        <v/>
      </c>
      <c s="90" t="str">
        <f>IF('S.D.PASTE SHEET'!O2157="","",'S.D.PASTE SHEET'!O2157)</f>
        <v/>
      </c>
      <c s="90" t="str">
        <f>IF('S.D.PASTE SHEET'!P2157="","",'S.D.PASTE SHEET'!P2157)</f>
        <v/>
      </c>
      <c s="90" t="str">
        <f>IF('S.D.PASTE SHEET'!Q2157="","",'S.D.PASTE SHEET'!Q2157)</f>
        <v/>
      </c>
      <c s="90" t="str">
        <f>IF('S.D.PASTE SHEET'!R2157="","",'S.D.PASTE SHEET'!R2157)</f>
        <v/>
      </c>
      <c s="90" t="str">
        <f>IF('S.D.PASTE SHEET'!S2157="","",'S.D.PASTE SHEET'!S2157)</f>
        <v/>
      </c>
      <c s="90" t="str">
        <f>IF('S.D.PASTE SHEET'!T2157="","",'S.D.PASTE SHEET'!T2157)</f>
        <v/>
      </c>
      <c s="90" t="str">
        <f>IF('S.D.PASTE SHEET'!U2157="","",'S.D.PASTE SHEET'!U2157)</f>
        <v/>
      </c>
      <c s="90" t="str">
        <f>IF('S.D.PASTE SHEET'!V2157="","",'S.D.PASTE SHEET'!V2157)</f>
        <v/>
      </c>
      <c s="90" t="str">
        <f>IF('S.D.PASTE SHEET'!W2157="","",'S.D.PASTE SHEET'!W2157)</f>
        <v/>
      </c>
      <c s="90" t="str">
        <f>IF('S.D.PASTE SHEET'!X2157="","",'S.D.PASTE SHEET'!X2157)</f>
        <v/>
      </c>
      <c s="90" t="str">
        <f>IF('S.D.PASTE SHEET'!Y2157="","",'S.D.PASTE SHEET'!Y2157)</f>
        <v/>
      </c>
      <c s="90" t="str">
        <f>IF('S.D.PASTE SHEET'!Z2157="","",'S.D.PASTE SHEET'!Z2157)</f>
        <v/>
      </c>
      <c s="90" t="str">
        <f>IF('S.D.PASTE SHEET'!AA2157="","",'S.D.PASTE SHEET'!AA2157)</f>
        <v/>
      </c>
      <c s="90" t="str">
        <f>IF('S.D.PASTE SHEET'!AB2157="","",'S.D.PASTE SHEET'!AB2157)</f>
        <v/>
      </c>
      <c s="90" t="str">
        <f>IF('S.D.PASTE SHEET'!AC2157="","",'S.D.PASTE SHEET'!AC2157)</f>
        <v/>
      </c>
      <c s="90" t="str">
        <f>IF('S.D.PASTE SHEET'!AD2157="","",'S.D.PASTE SHEET'!AD2157)</f>
        <v/>
      </c>
      <c s="34"/>
      <c s="32" t="str">
        <f>IF(AK2157="","",IF(AK2157&gt;0,COUNT($AG$2:AG2157),""))</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IF(BC2157="","",IF(BC2157&gt;0,COUNT($AY$2:AY2157),""))</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8" spans="1:66" ht="15">
      <c r="A2158" s="90" t="str">
        <f>IF('S.D.PASTE SHEET'!A2158="","",'S.D.PASTE SHEET'!A2158)</f>
        <v/>
      </c>
      <c s="90" t="str">
        <f>IF('S.D.PASTE SHEET'!B2158="","",'S.D.PASTE SHEET'!B2158)</f>
        <v/>
      </c>
      <c s="90" t="str">
        <f>IF('S.D.PASTE SHEET'!C2158="","",'S.D.PASTE SHEET'!C2158)</f>
        <v/>
      </c>
      <c s="91" t="str">
        <f>IF('S.D.PASTE SHEET'!D2158="","",'S.D.PASTE SHEET'!D2158)</f>
        <v/>
      </c>
      <c s="90" t="str">
        <f>IF('S.D.PASTE SHEET'!E2158="","",UPPER('S.D.PASTE SHEET'!E2158))</f>
        <v/>
      </c>
      <c s="90" t="str">
        <f>IF('S.D.PASTE SHEET'!F2158="","",'S.D.PASTE SHEET'!F2158)</f>
        <v/>
      </c>
      <c s="90" t="str">
        <f>IF('S.D.PASTE SHEET'!G2158="","",UPPER('S.D.PASTE SHEET'!G2158))</f>
        <v/>
      </c>
      <c s="90" t="str">
        <f>IF('S.D.PASTE SHEET'!H2158="","",UPPER('S.D.PASTE SHEET'!H2158))</f>
        <v/>
      </c>
      <c s="90" t="str">
        <f>IF('S.D.PASTE SHEET'!I2158="","",'S.D.PASTE SHEET'!I2158)</f>
        <v/>
      </c>
      <c s="91" t="str">
        <f>IF('S.D.PASTE SHEET'!J2158="","",'S.D.PASTE SHEET'!J2158)</f>
        <v/>
      </c>
      <c s="90" t="str">
        <f>IF('S.D.PASTE SHEET'!K2158="","",'S.D.PASTE SHEET'!K2158)</f>
        <v/>
      </c>
      <c s="90" t="str">
        <f>IF('S.D.PASTE SHEET'!L2158="","",'S.D.PASTE SHEET'!L2158)</f>
        <v/>
      </c>
      <c s="90" t="str">
        <f>IF('S.D.PASTE SHEET'!M2158="","",'S.D.PASTE SHEET'!M2158)</f>
        <v/>
      </c>
      <c s="90" t="str">
        <f>IF('S.D.PASTE SHEET'!N2158="","",'S.D.PASTE SHEET'!N2158)</f>
        <v/>
      </c>
      <c s="90" t="str">
        <f>IF('S.D.PASTE SHEET'!O2158="","",'S.D.PASTE SHEET'!O2158)</f>
        <v/>
      </c>
      <c s="90" t="str">
        <f>IF('S.D.PASTE SHEET'!P2158="","",'S.D.PASTE SHEET'!P2158)</f>
        <v/>
      </c>
      <c s="90" t="str">
        <f>IF('S.D.PASTE SHEET'!Q2158="","",'S.D.PASTE SHEET'!Q2158)</f>
        <v/>
      </c>
      <c s="90" t="str">
        <f>IF('S.D.PASTE SHEET'!R2158="","",'S.D.PASTE SHEET'!R2158)</f>
        <v/>
      </c>
      <c s="90" t="str">
        <f>IF('S.D.PASTE SHEET'!S2158="","",'S.D.PASTE SHEET'!S2158)</f>
        <v/>
      </c>
      <c s="90" t="str">
        <f>IF('S.D.PASTE SHEET'!T2158="","",'S.D.PASTE SHEET'!T2158)</f>
        <v/>
      </c>
      <c s="90" t="str">
        <f>IF('S.D.PASTE SHEET'!U2158="","",'S.D.PASTE SHEET'!U2158)</f>
        <v/>
      </c>
      <c s="90" t="str">
        <f>IF('S.D.PASTE SHEET'!V2158="","",'S.D.PASTE SHEET'!V2158)</f>
        <v/>
      </c>
      <c s="90" t="str">
        <f>IF('S.D.PASTE SHEET'!W2158="","",'S.D.PASTE SHEET'!W2158)</f>
        <v/>
      </c>
      <c s="90" t="str">
        <f>IF('S.D.PASTE SHEET'!X2158="","",'S.D.PASTE SHEET'!X2158)</f>
        <v/>
      </c>
      <c s="90" t="str">
        <f>IF('S.D.PASTE SHEET'!Y2158="","",'S.D.PASTE SHEET'!Y2158)</f>
        <v/>
      </c>
      <c s="90" t="str">
        <f>IF('S.D.PASTE SHEET'!Z2158="","",'S.D.PASTE SHEET'!Z2158)</f>
        <v/>
      </c>
      <c s="90" t="str">
        <f>IF('S.D.PASTE SHEET'!AA2158="","",'S.D.PASTE SHEET'!AA2158)</f>
        <v/>
      </c>
      <c s="90" t="str">
        <f>IF('S.D.PASTE SHEET'!AB2158="","",'S.D.PASTE SHEET'!AB2158)</f>
        <v/>
      </c>
      <c s="90" t="str">
        <f>IF('S.D.PASTE SHEET'!AC2158="","",'S.D.PASTE SHEET'!AC2158)</f>
        <v/>
      </c>
      <c s="90" t="str">
        <f>IF('S.D.PASTE SHEET'!AD2158="","",'S.D.PASTE SHEET'!AD2158)</f>
        <v/>
      </c>
      <c s="34"/>
      <c s="32" t="str">
        <f>IF(AK2158="","",IF(AK2158&gt;0,COUNT($AG$2:AG2158),""))</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IF(BC2158="","",IF(BC2158&gt;0,COUNT($AY$2:AY2158),""))</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59" spans="1:66" ht="15">
      <c r="A2159" s="90" t="str">
        <f>IF('S.D.PASTE SHEET'!A2159="","",'S.D.PASTE SHEET'!A2159)</f>
        <v/>
      </c>
      <c s="90" t="str">
        <f>IF('S.D.PASTE SHEET'!B2159="","",'S.D.PASTE SHEET'!B2159)</f>
        <v/>
      </c>
      <c s="90" t="str">
        <f>IF('S.D.PASTE SHEET'!C2159="","",'S.D.PASTE SHEET'!C2159)</f>
        <v/>
      </c>
      <c s="91" t="str">
        <f>IF('S.D.PASTE SHEET'!D2159="","",'S.D.PASTE SHEET'!D2159)</f>
        <v/>
      </c>
      <c s="90" t="str">
        <f>IF('S.D.PASTE SHEET'!E2159="","",UPPER('S.D.PASTE SHEET'!E2159))</f>
        <v/>
      </c>
      <c s="90" t="str">
        <f>IF('S.D.PASTE SHEET'!F2159="","",'S.D.PASTE SHEET'!F2159)</f>
        <v/>
      </c>
      <c s="90" t="str">
        <f>IF('S.D.PASTE SHEET'!G2159="","",UPPER('S.D.PASTE SHEET'!G2159))</f>
        <v/>
      </c>
      <c s="90" t="str">
        <f>IF('S.D.PASTE SHEET'!H2159="","",UPPER('S.D.PASTE SHEET'!H2159))</f>
        <v/>
      </c>
      <c s="90" t="str">
        <f>IF('S.D.PASTE SHEET'!I2159="","",'S.D.PASTE SHEET'!I2159)</f>
        <v/>
      </c>
      <c s="91" t="str">
        <f>IF('S.D.PASTE SHEET'!J2159="","",'S.D.PASTE SHEET'!J2159)</f>
        <v/>
      </c>
      <c s="90" t="str">
        <f>IF('S.D.PASTE SHEET'!K2159="","",'S.D.PASTE SHEET'!K2159)</f>
        <v/>
      </c>
      <c s="90" t="str">
        <f>IF('S.D.PASTE SHEET'!L2159="","",'S.D.PASTE SHEET'!L2159)</f>
        <v/>
      </c>
      <c s="90" t="str">
        <f>IF('S.D.PASTE SHEET'!M2159="","",'S.D.PASTE SHEET'!M2159)</f>
        <v/>
      </c>
      <c s="90" t="str">
        <f>IF('S.D.PASTE SHEET'!N2159="","",'S.D.PASTE SHEET'!N2159)</f>
        <v/>
      </c>
      <c s="90" t="str">
        <f>IF('S.D.PASTE SHEET'!O2159="","",'S.D.PASTE SHEET'!O2159)</f>
        <v/>
      </c>
      <c s="90" t="str">
        <f>IF('S.D.PASTE SHEET'!P2159="","",'S.D.PASTE SHEET'!P2159)</f>
        <v/>
      </c>
      <c s="90" t="str">
        <f>IF('S.D.PASTE SHEET'!Q2159="","",'S.D.PASTE SHEET'!Q2159)</f>
        <v/>
      </c>
      <c s="90" t="str">
        <f>IF('S.D.PASTE SHEET'!R2159="","",'S.D.PASTE SHEET'!R2159)</f>
        <v/>
      </c>
      <c s="90" t="str">
        <f>IF('S.D.PASTE SHEET'!S2159="","",'S.D.PASTE SHEET'!S2159)</f>
        <v/>
      </c>
      <c s="90" t="str">
        <f>IF('S.D.PASTE SHEET'!T2159="","",'S.D.PASTE SHEET'!T2159)</f>
        <v/>
      </c>
      <c s="90" t="str">
        <f>IF('S.D.PASTE SHEET'!U2159="","",'S.D.PASTE SHEET'!U2159)</f>
        <v/>
      </c>
      <c s="90" t="str">
        <f>IF('S.D.PASTE SHEET'!V2159="","",'S.D.PASTE SHEET'!V2159)</f>
        <v/>
      </c>
      <c s="90" t="str">
        <f>IF('S.D.PASTE SHEET'!W2159="","",'S.D.PASTE SHEET'!W2159)</f>
        <v/>
      </c>
      <c s="90" t="str">
        <f>IF('S.D.PASTE SHEET'!X2159="","",'S.D.PASTE SHEET'!X2159)</f>
        <v/>
      </c>
      <c s="90" t="str">
        <f>IF('S.D.PASTE SHEET'!Y2159="","",'S.D.PASTE SHEET'!Y2159)</f>
        <v/>
      </c>
      <c s="90" t="str">
        <f>IF('S.D.PASTE SHEET'!Z2159="","",'S.D.PASTE SHEET'!Z2159)</f>
        <v/>
      </c>
      <c s="90" t="str">
        <f>IF('S.D.PASTE SHEET'!AA2159="","",'S.D.PASTE SHEET'!AA2159)</f>
        <v/>
      </c>
      <c s="90" t="str">
        <f>IF('S.D.PASTE SHEET'!AB2159="","",'S.D.PASTE SHEET'!AB2159)</f>
        <v/>
      </c>
      <c s="90" t="str">
        <f>IF('S.D.PASTE SHEET'!AC2159="","",'S.D.PASTE SHEET'!AC2159)</f>
        <v/>
      </c>
      <c s="90" t="str">
        <f>IF('S.D.PASTE SHEET'!AD2159="","",'S.D.PASTE SHEET'!AD2159)</f>
        <v/>
      </c>
      <c s="34"/>
      <c s="32" t="str">
        <f>IF(AK2159="","",IF(AK2159&gt;0,COUNT($AG$2:AG2159),""))</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IF(BC2159="","",IF(BC2159&gt;0,COUNT($AY$2:AY2159),""))</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0" spans="1:66" ht="15">
      <c r="A2160" s="90" t="str">
        <f>IF('S.D.PASTE SHEET'!A2160="","",'S.D.PASTE SHEET'!A2160)</f>
        <v/>
      </c>
      <c s="90" t="str">
        <f>IF('S.D.PASTE SHEET'!B2160="","",'S.D.PASTE SHEET'!B2160)</f>
        <v/>
      </c>
      <c s="90" t="str">
        <f>IF('S.D.PASTE SHEET'!C2160="","",'S.D.PASTE SHEET'!C2160)</f>
        <v/>
      </c>
      <c s="91" t="str">
        <f>IF('S.D.PASTE SHEET'!D2160="","",'S.D.PASTE SHEET'!D2160)</f>
        <v/>
      </c>
      <c s="90" t="str">
        <f>IF('S.D.PASTE SHEET'!E2160="","",UPPER('S.D.PASTE SHEET'!E2160))</f>
        <v/>
      </c>
      <c s="90" t="str">
        <f>IF('S.D.PASTE SHEET'!F2160="","",'S.D.PASTE SHEET'!F2160)</f>
        <v/>
      </c>
      <c s="90" t="str">
        <f>IF('S.D.PASTE SHEET'!G2160="","",UPPER('S.D.PASTE SHEET'!G2160))</f>
        <v/>
      </c>
      <c s="90" t="str">
        <f>IF('S.D.PASTE SHEET'!H2160="","",UPPER('S.D.PASTE SHEET'!H2160))</f>
        <v/>
      </c>
      <c s="90" t="str">
        <f>IF('S.D.PASTE SHEET'!I2160="","",'S.D.PASTE SHEET'!I2160)</f>
        <v/>
      </c>
      <c s="91" t="str">
        <f>IF('S.D.PASTE SHEET'!J2160="","",'S.D.PASTE SHEET'!J2160)</f>
        <v/>
      </c>
      <c s="90" t="str">
        <f>IF('S.D.PASTE SHEET'!K2160="","",'S.D.PASTE SHEET'!K2160)</f>
        <v/>
      </c>
      <c s="90" t="str">
        <f>IF('S.D.PASTE SHEET'!L2160="","",'S.D.PASTE SHEET'!L2160)</f>
        <v/>
      </c>
      <c s="90" t="str">
        <f>IF('S.D.PASTE SHEET'!M2160="","",'S.D.PASTE SHEET'!M2160)</f>
        <v/>
      </c>
      <c s="90" t="str">
        <f>IF('S.D.PASTE SHEET'!N2160="","",'S.D.PASTE SHEET'!N2160)</f>
        <v/>
      </c>
      <c s="90" t="str">
        <f>IF('S.D.PASTE SHEET'!O2160="","",'S.D.PASTE SHEET'!O2160)</f>
        <v/>
      </c>
      <c s="90" t="str">
        <f>IF('S.D.PASTE SHEET'!P2160="","",'S.D.PASTE SHEET'!P2160)</f>
        <v/>
      </c>
      <c s="90" t="str">
        <f>IF('S.D.PASTE SHEET'!Q2160="","",'S.D.PASTE SHEET'!Q2160)</f>
        <v/>
      </c>
      <c s="90" t="str">
        <f>IF('S.D.PASTE SHEET'!R2160="","",'S.D.PASTE SHEET'!R2160)</f>
        <v/>
      </c>
      <c s="90" t="str">
        <f>IF('S.D.PASTE SHEET'!S2160="","",'S.D.PASTE SHEET'!S2160)</f>
        <v/>
      </c>
      <c s="90" t="str">
        <f>IF('S.D.PASTE SHEET'!T2160="","",'S.D.PASTE SHEET'!T2160)</f>
        <v/>
      </c>
      <c s="90" t="str">
        <f>IF('S.D.PASTE SHEET'!U2160="","",'S.D.PASTE SHEET'!U2160)</f>
        <v/>
      </c>
      <c s="90" t="str">
        <f>IF('S.D.PASTE SHEET'!V2160="","",'S.D.PASTE SHEET'!V2160)</f>
        <v/>
      </c>
      <c s="90" t="str">
        <f>IF('S.D.PASTE SHEET'!W2160="","",'S.D.PASTE SHEET'!W2160)</f>
        <v/>
      </c>
      <c s="90" t="str">
        <f>IF('S.D.PASTE SHEET'!X2160="","",'S.D.PASTE SHEET'!X2160)</f>
        <v/>
      </c>
      <c s="90" t="str">
        <f>IF('S.D.PASTE SHEET'!Y2160="","",'S.D.PASTE SHEET'!Y2160)</f>
        <v/>
      </c>
      <c s="90" t="str">
        <f>IF('S.D.PASTE SHEET'!Z2160="","",'S.D.PASTE SHEET'!Z2160)</f>
        <v/>
      </c>
      <c s="90" t="str">
        <f>IF('S.D.PASTE SHEET'!AA2160="","",'S.D.PASTE SHEET'!AA2160)</f>
        <v/>
      </c>
      <c s="90" t="str">
        <f>IF('S.D.PASTE SHEET'!AB2160="","",'S.D.PASTE SHEET'!AB2160)</f>
        <v/>
      </c>
      <c s="90" t="str">
        <f>IF('S.D.PASTE SHEET'!AC2160="","",'S.D.PASTE SHEET'!AC2160)</f>
        <v/>
      </c>
      <c s="90" t="str">
        <f>IF('S.D.PASTE SHEET'!AD2160="","",'S.D.PASTE SHEET'!AD2160)</f>
        <v/>
      </c>
      <c s="34"/>
      <c s="32" t="str">
        <f>IF(AK2160="","",IF(AK2160&gt;0,COUNT($AG$2:AG2160),""))</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IF(BC2160="","",IF(BC2160&gt;0,COUNT($AY$2:AY2160),""))</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1" spans="1:66" ht="15">
      <c r="A2161" s="90" t="str">
        <f>IF('S.D.PASTE SHEET'!A2161="","",'S.D.PASTE SHEET'!A2161)</f>
        <v/>
      </c>
      <c s="90" t="str">
        <f>IF('S.D.PASTE SHEET'!B2161="","",'S.D.PASTE SHEET'!B2161)</f>
        <v/>
      </c>
      <c s="90" t="str">
        <f>IF('S.D.PASTE SHEET'!C2161="","",'S.D.PASTE SHEET'!C2161)</f>
        <v/>
      </c>
      <c s="91" t="str">
        <f>IF('S.D.PASTE SHEET'!D2161="","",'S.D.PASTE SHEET'!D2161)</f>
        <v/>
      </c>
      <c s="90" t="str">
        <f>IF('S.D.PASTE SHEET'!E2161="","",UPPER('S.D.PASTE SHEET'!E2161))</f>
        <v/>
      </c>
      <c s="90" t="str">
        <f>IF('S.D.PASTE SHEET'!F2161="","",'S.D.PASTE SHEET'!F2161)</f>
        <v/>
      </c>
      <c s="90" t="str">
        <f>IF('S.D.PASTE SHEET'!G2161="","",UPPER('S.D.PASTE SHEET'!G2161))</f>
        <v/>
      </c>
      <c s="90" t="str">
        <f>IF('S.D.PASTE SHEET'!H2161="","",UPPER('S.D.PASTE SHEET'!H2161))</f>
        <v/>
      </c>
      <c s="90" t="str">
        <f>IF('S.D.PASTE SHEET'!I2161="","",'S.D.PASTE SHEET'!I2161)</f>
        <v/>
      </c>
      <c s="91" t="str">
        <f>IF('S.D.PASTE SHEET'!J2161="","",'S.D.PASTE SHEET'!J2161)</f>
        <v/>
      </c>
      <c s="90" t="str">
        <f>IF('S.D.PASTE SHEET'!K2161="","",'S.D.PASTE SHEET'!K2161)</f>
        <v/>
      </c>
      <c s="90" t="str">
        <f>IF('S.D.PASTE SHEET'!L2161="","",'S.D.PASTE SHEET'!L2161)</f>
        <v/>
      </c>
      <c s="90" t="str">
        <f>IF('S.D.PASTE SHEET'!M2161="","",'S.D.PASTE SHEET'!M2161)</f>
        <v/>
      </c>
      <c s="90" t="str">
        <f>IF('S.D.PASTE SHEET'!N2161="","",'S.D.PASTE SHEET'!N2161)</f>
        <v/>
      </c>
      <c s="90" t="str">
        <f>IF('S.D.PASTE SHEET'!O2161="","",'S.D.PASTE SHEET'!O2161)</f>
        <v/>
      </c>
      <c s="90" t="str">
        <f>IF('S.D.PASTE SHEET'!P2161="","",'S.D.PASTE SHEET'!P2161)</f>
        <v/>
      </c>
      <c s="90" t="str">
        <f>IF('S.D.PASTE SHEET'!Q2161="","",'S.D.PASTE SHEET'!Q2161)</f>
        <v/>
      </c>
      <c s="90" t="str">
        <f>IF('S.D.PASTE SHEET'!R2161="","",'S.D.PASTE SHEET'!R2161)</f>
        <v/>
      </c>
      <c s="90" t="str">
        <f>IF('S.D.PASTE SHEET'!S2161="","",'S.D.PASTE SHEET'!S2161)</f>
        <v/>
      </c>
      <c s="90" t="str">
        <f>IF('S.D.PASTE SHEET'!T2161="","",'S.D.PASTE SHEET'!T2161)</f>
        <v/>
      </c>
      <c s="90" t="str">
        <f>IF('S.D.PASTE SHEET'!U2161="","",'S.D.PASTE SHEET'!U2161)</f>
        <v/>
      </c>
      <c s="90" t="str">
        <f>IF('S.D.PASTE SHEET'!V2161="","",'S.D.PASTE SHEET'!V2161)</f>
        <v/>
      </c>
      <c s="90" t="str">
        <f>IF('S.D.PASTE SHEET'!W2161="","",'S.D.PASTE SHEET'!W2161)</f>
        <v/>
      </c>
      <c s="90" t="str">
        <f>IF('S.D.PASTE SHEET'!X2161="","",'S.D.PASTE SHEET'!X2161)</f>
        <v/>
      </c>
      <c s="90" t="str">
        <f>IF('S.D.PASTE SHEET'!Y2161="","",'S.D.PASTE SHEET'!Y2161)</f>
        <v/>
      </c>
      <c s="90" t="str">
        <f>IF('S.D.PASTE SHEET'!Z2161="","",'S.D.PASTE SHEET'!Z2161)</f>
        <v/>
      </c>
      <c s="90" t="str">
        <f>IF('S.D.PASTE SHEET'!AA2161="","",'S.D.PASTE SHEET'!AA2161)</f>
        <v/>
      </c>
      <c s="90" t="str">
        <f>IF('S.D.PASTE SHEET'!AB2161="","",'S.D.PASTE SHEET'!AB2161)</f>
        <v/>
      </c>
      <c s="90" t="str">
        <f>IF('S.D.PASTE SHEET'!AC2161="","",'S.D.PASTE SHEET'!AC2161)</f>
        <v/>
      </c>
      <c s="90" t="str">
        <f>IF('S.D.PASTE SHEET'!AD2161="","",'S.D.PASTE SHEET'!AD2161)</f>
        <v/>
      </c>
      <c s="34"/>
      <c s="32" t="str">
        <f>IF(AK2161="","",IF(AK2161&gt;0,COUNT($AG$2:AG2161),""))</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IF(BC2161="","",IF(BC2161&gt;0,COUNT($AY$2:AY2161),""))</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2" spans="1:66" ht="15">
      <c r="A2162" s="90" t="str">
        <f>IF('S.D.PASTE SHEET'!A2162="","",'S.D.PASTE SHEET'!A2162)</f>
        <v/>
      </c>
      <c s="90" t="str">
        <f>IF('S.D.PASTE SHEET'!B2162="","",'S.D.PASTE SHEET'!B2162)</f>
        <v/>
      </c>
      <c s="90" t="str">
        <f>IF('S.D.PASTE SHEET'!C2162="","",'S.D.PASTE SHEET'!C2162)</f>
        <v/>
      </c>
      <c s="91" t="str">
        <f>IF('S.D.PASTE SHEET'!D2162="","",'S.D.PASTE SHEET'!D2162)</f>
        <v/>
      </c>
      <c s="90" t="str">
        <f>IF('S.D.PASTE SHEET'!E2162="","",UPPER('S.D.PASTE SHEET'!E2162))</f>
        <v/>
      </c>
      <c s="90" t="str">
        <f>IF('S.D.PASTE SHEET'!F2162="","",'S.D.PASTE SHEET'!F2162)</f>
        <v/>
      </c>
      <c s="90" t="str">
        <f>IF('S.D.PASTE SHEET'!G2162="","",UPPER('S.D.PASTE SHEET'!G2162))</f>
        <v/>
      </c>
      <c s="90" t="str">
        <f>IF('S.D.PASTE SHEET'!H2162="","",UPPER('S.D.PASTE SHEET'!H2162))</f>
        <v/>
      </c>
      <c s="90" t="str">
        <f>IF('S.D.PASTE SHEET'!I2162="","",'S.D.PASTE SHEET'!I2162)</f>
        <v/>
      </c>
      <c s="91" t="str">
        <f>IF('S.D.PASTE SHEET'!J2162="","",'S.D.PASTE SHEET'!J2162)</f>
        <v/>
      </c>
      <c s="90" t="str">
        <f>IF('S.D.PASTE SHEET'!K2162="","",'S.D.PASTE SHEET'!K2162)</f>
        <v/>
      </c>
      <c s="90" t="str">
        <f>IF('S.D.PASTE SHEET'!L2162="","",'S.D.PASTE SHEET'!L2162)</f>
        <v/>
      </c>
      <c s="90" t="str">
        <f>IF('S.D.PASTE SHEET'!M2162="","",'S.D.PASTE SHEET'!M2162)</f>
        <v/>
      </c>
      <c s="90" t="str">
        <f>IF('S.D.PASTE SHEET'!N2162="","",'S.D.PASTE SHEET'!N2162)</f>
        <v/>
      </c>
      <c s="90" t="str">
        <f>IF('S.D.PASTE SHEET'!O2162="","",'S.D.PASTE SHEET'!O2162)</f>
        <v/>
      </c>
      <c s="90" t="str">
        <f>IF('S.D.PASTE SHEET'!P2162="","",'S.D.PASTE SHEET'!P2162)</f>
        <v/>
      </c>
      <c s="90" t="str">
        <f>IF('S.D.PASTE SHEET'!Q2162="","",'S.D.PASTE SHEET'!Q2162)</f>
        <v/>
      </c>
      <c s="90" t="str">
        <f>IF('S.D.PASTE SHEET'!R2162="","",'S.D.PASTE SHEET'!R2162)</f>
        <v/>
      </c>
      <c s="90" t="str">
        <f>IF('S.D.PASTE SHEET'!S2162="","",'S.D.PASTE SHEET'!S2162)</f>
        <v/>
      </c>
      <c s="90" t="str">
        <f>IF('S.D.PASTE SHEET'!T2162="","",'S.D.PASTE SHEET'!T2162)</f>
        <v/>
      </c>
      <c s="90" t="str">
        <f>IF('S.D.PASTE SHEET'!U2162="","",'S.D.PASTE SHEET'!U2162)</f>
        <v/>
      </c>
      <c s="90" t="str">
        <f>IF('S.D.PASTE SHEET'!V2162="","",'S.D.PASTE SHEET'!V2162)</f>
        <v/>
      </c>
      <c s="90" t="str">
        <f>IF('S.D.PASTE SHEET'!W2162="","",'S.D.PASTE SHEET'!W2162)</f>
        <v/>
      </c>
      <c s="90" t="str">
        <f>IF('S.D.PASTE SHEET'!X2162="","",'S.D.PASTE SHEET'!X2162)</f>
        <v/>
      </c>
      <c s="90" t="str">
        <f>IF('S.D.PASTE SHEET'!Y2162="","",'S.D.PASTE SHEET'!Y2162)</f>
        <v/>
      </c>
      <c s="90" t="str">
        <f>IF('S.D.PASTE SHEET'!Z2162="","",'S.D.PASTE SHEET'!Z2162)</f>
        <v/>
      </c>
      <c s="90" t="str">
        <f>IF('S.D.PASTE SHEET'!AA2162="","",'S.D.PASTE SHEET'!AA2162)</f>
        <v/>
      </c>
      <c s="90" t="str">
        <f>IF('S.D.PASTE SHEET'!AB2162="","",'S.D.PASTE SHEET'!AB2162)</f>
        <v/>
      </c>
      <c s="90" t="str">
        <f>IF('S.D.PASTE SHEET'!AC2162="","",'S.D.PASTE SHEET'!AC2162)</f>
        <v/>
      </c>
      <c s="90" t="str">
        <f>IF('S.D.PASTE SHEET'!AD2162="","",'S.D.PASTE SHEET'!AD2162)</f>
        <v/>
      </c>
      <c s="34"/>
      <c s="32" t="str">
        <f>IF(AK2162="","",IF(AK2162&gt;0,COUNT($AG$2:AG2162),""))</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IF(BC2162="","",IF(BC2162&gt;0,COUNT($AY$2:AY2162),""))</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3" spans="1:66" ht="15">
      <c r="A2163" s="90" t="str">
        <f>IF('S.D.PASTE SHEET'!A2163="","",'S.D.PASTE SHEET'!A2163)</f>
        <v/>
      </c>
      <c s="90" t="str">
        <f>IF('S.D.PASTE SHEET'!B2163="","",'S.D.PASTE SHEET'!B2163)</f>
        <v/>
      </c>
      <c s="90" t="str">
        <f>IF('S.D.PASTE SHEET'!C2163="","",'S.D.PASTE SHEET'!C2163)</f>
        <v/>
      </c>
      <c s="91" t="str">
        <f>IF('S.D.PASTE SHEET'!D2163="","",'S.D.PASTE SHEET'!D2163)</f>
        <v/>
      </c>
      <c s="90" t="str">
        <f>IF('S.D.PASTE SHEET'!E2163="","",UPPER('S.D.PASTE SHEET'!E2163))</f>
        <v/>
      </c>
      <c s="90" t="str">
        <f>IF('S.D.PASTE SHEET'!F2163="","",'S.D.PASTE SHEET'!F2163)</f>
        <v/>
      </c>
      <c s="90" t="str">
        <f>IF('S.D.PASTE SHEET'!G2163="","",UPPER('S.D.PASTE SHEET'!G2163))</f>
        <v/>
      </c>
      <c s="90" t="str">
        <f>IF('S.D.PASTE SHEET'!H2163="","",UPPER('S.D.PASTE SHEET'!H2163))</f>
        <v/>
      </c>
      <c s="90" t="str">
        <f>IF('S.D.PASTE SHEET'!I2163="","",'S.D.PASTE SHEET'!I2163)</f>
        <v/>
      </c>
      <c s="91" t="str">
        <f>IF('S.D.PASTE SHEET'!J2163="","",'S.D.PASTE SHEET'!J2163)</f>
        <v/>
      </c>
      <c s="90" t="str">
        <f>IF('S.D.PASTE SHEET'!K2163="","",'S.D.PASTE SHEET'!K2163)</f>
        <v/>
      </c>
      <c s="90" t="str">
        <f>IF('S.D.PASTE SHEET'!L2163="","",'S.D.PASTE SHEET'!L2163)</f>
        <v/>
      </c>
      <c s="90" t="str">
        <f>IF('S.D.PASTE SHEET'!M2163="","",'S.D.PASTE SHEET'!M2163)</f>
        <v/>
      </c>
      <c s="90" t="str">
        <f>IF('S.D.PASTE SHEET'!N2163="","",'S.D.PASTE SHEET'!N2163)</f>
        <v/>
      </c>
      <c s="90" t="str">
        <f>IF('S.D.PASTE SHEET'!O2163="","",'S.D.PASTE SHEET'!O2163)</f>
        <v/>
      </c>
      <c s="90" t="str">
        <f>IF('S.D.PASTE SHEET'!P2163="","",'S.D.PASTE SHEET'!P2163)</f>
        <v/>
      </c>
      <c s="90" t="str">
        <f>IF('S.D.PASTE SHEET'!Q2163="","",'S.D.PASTE SHEET'!Q2163)</f>
        <v/>
      </c>
      <c s="90" t="str">
        <f>IF('S.D.PASTE SHEET'!R2163="","",'S.D.PASTE SHEET'!R2163)</f>
        <v/>
      </c>
      <c s="90" t="str">
        <f>IF('S.D.PASTE SHEET'!S2163="","",'S.D.PASTE SHEET'!S2163)</f>
        <v/>
      </c>
      <c s="90" t="str">
        <f>IF('S.D.PASTE SHEET'!T2163="","",'S.D.PASTE SHEET'!T2163)</f>
        <v/>
      </c>
      <c s="90" t="str">
        <f>IF('S.D.PASTE SHEET'!U2163="","",'S.D.PASTE SHEET'!U2163)</f>
        <v/>
      </c>
      <c s="90" t="str">
        <f>IF('S.D.PASTE SHEET'!V2163="","",'S.D.PASTE SHEET'!V2163)</f>
        <v/>
      </c>
      <c s="90" t="str">
        <f>IF('S.D.PASTE SHEET'!W2163="","",'S.D.PASTE SHEET'!W2163)</f>
        <v/>
      </c>
      <c s="90" t="str">
        <f>IF('S.D.PASTE SHEET'!X2163="","",'S.D.PASTE SHEET'!X2163)</f>
        <v/>
      </c>
      <c s="90" t="str">
        <f>IF('S.D.PASTE SHEET'!Y2163="","",'S.D.PASTE SHEET'!Y2163)</f>
        <v/>
      </c>
      <c s="90" t="str">
        <f>IF('S.D.PASTE SHEET'!Z2163="","",'S.D.PASTE SHEET'!Z2163)</f>
        <v/>
      </c>
      <c s="90" t="str">
        <f>IF('S.D.PASTE SHEET'!AA2163="","",'S.D.PASTE SHEET'!AA2163)</f>
        <v/>
      </c>
      <c s="90" t="str">
        <f>IF('S.D.PASTE SHEET'!AB2163="","",'S.D.PASTE SHEET'!AB2163)</f>
        <v/>
      </c>
      <c s="90" t="str">
        <f>IF('S.D.PASTE SHEET'!AC2163="","",'S.D.PASTE SHEET'!AC2163)</f>
        <v/>
      </c>
      <c s="90" t="str">
        <f>IF('S.D.PASTE SHEET'!AD2163="","",'S.D.PASTE SHEET'!AD2163)</f>
        <v/>
      </c>
      <c s="34"/>
      <c s="32" t="str">
        <f>IF(AK2163="","",IF(AK2163&gt;0,COUNT($AG$2:AG2163),""))</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IF(BC2163="","",IF(BC2163&gt;0,COUNT($AY$2:AY2163),""))</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4" spans="1:66" ht="15">
      <c r="A2164" s="90" t="str">
        <f>IF('S.D.PASTE SHEET'!A2164="","",'S.D.PASTE SHEET'!A2164)</f>
        <v/>
      </c>
      <c s="90" t="str">
        <f>IF('S.D.PASTE SHEET'!B2164="","",'S.D.PASTE SHEET'!B2164)</f>
        <v/>
      </c>
      <c s="90" t="str">
        <f>IF('S.D.PASTE SHEET'!C2164="","",'S.D.PASTE SHEET'!C2164)</f>
        <v/>
      </c>
      <c s="91" t="str">
        <f>IF('S.D.PASTE SHEET'!D2164="","",'S.D.PASTE SHEET'!D2164)</f>
        <v/>
      </c>
      <c s="90" t="str">
        <f>IF('S.D.PASTE SHEET'!E2164="","",UPPER('S.D.PASTE SHEET'!E2164))</f>
        <v/>
      </c>
      <c s="90" t="str">
        <f>IF('S.D.PASTE SHEET'!F2164="","",'S.D.PASTE SHEET'!F2164)</f>
        <v/>
      </c>
      <c s="90" t="str">
        <f>IF('S.D.PASTE SHEET'!G2164="","",UPPER('S.D.PASTE SHEET'!G2164))</f>
        <v/>
      </c>
      <c s="90" t="str">
        <f>IF('S.D.PASTE SHEET'!H2164="","",UPPER('S.D.PASTE SHEET'!H2164))</f>
        <v/>
      </c>
      <c s="90" t="str">
        <f>IF('S.D.PASTE SHEET'!I2164="","",'S.D.PASTE SHEET'!I2164)</f>
        <v/>
      </c>
      <c s="91" t="str">
        <f>IF('S.D.PASTE SHEET'!J2164="","",'S.D.PASTE SHEET'!J2164)</f>
        <v/>
      </c>
      <c s="90" t="str">
        <f>IF('S.D.PASTE SHEET'!K2164="","",'S.D.PASTE SHEET'!K2164)</f>
        <v/>
      </c>
      <c s="90" t="str">
        <f>IF('S.D.PASTE SHEET'!L2164="","",'S.D.PASTE SHEET'!L2164)</f>
        <v/>
      </c>
      <c s="90" t="str">
        <f>IF('S.D.PASTE SHEET'!M2164="","",'S.D.PASTE SHEET'!M2164)</f>
        <v/>
      </c>
      <c s="90" t="str">
        <f>IF('S.D.PASTE SHEET'!N2164="","",'S.D.PASTE SHEET'!N2164)</f>
        <v/>
      </c>
      <c s="90" t="str">
        <f>IF('S.D.PASTE SHEET'!O2164="","",'S.D.PASTE SHEET'!O2164)</f>
        <v/>
      </c>
      <c s="90" t="str">
        <f>IF('S.D.PASTE SHEET'!P2164="","",'S.D.PASTE SHEET'!P2164)</f>
        <v/>
      </c>
      <c s="90" t="str">
        <f>IF('S.D.PASTE SHEET'!Q2164="","",'S.D.PASTE SHEET'!Q2164)</f>
        <v/>
      </c>
      <c s="90" t="str">
        <f>IF('S.D.PASTE SHEET'!R2164="","",'S.D.PASTE SHEET'!R2164)</f>
        <v/>
      </c>
      <c s="90" t="str">
        <f>IF('S.D.PASTE SHEET'!S2164="","",'S.D.PASTE SHEET'!S2164)</f>
        <v/>
      </c>
      <c s="90" t="str">
        <f>IF('S.D.PASTE SHEET'!T2164="","",'S.D.PASTE SHEET'!T2164)</f>
        <v/>
      </c>
      <c s="90" t="str">
        <f>IF('S.D.PASTE SHEET'!U2164="","",'S.D.PASTE SHEET'!U2164)</f>
        <v/>
      </c>
      <c s="90" t="str">
        <f>IF('S.D.PASTE SHEET'!V2164="","",'S.D.PASTE SHEET'!V2164)</f>
        <v/>
      </c>
      <c s="90" t="str">
        <f>IF('S.D.PASTE SHEET'!W2164="","",'S.D.PASTE SHEET'!W2164)</f>
        <v/>
      </c>
      <c s="90" t="str">
        <f>IF('S.D.PASTE SHEET'!X2164="","",'S.D.PASTE SHEET'!X2164)</f>
        <v/>
      </c>
      <c s="90" t="str">
        <f>IF('S.D.PASTE SHEET'!Y2164="","",'S.D.PASTE SHEET'!Y2164)</f>
        <v/>
      </c>
      <c s="90" t="str">
        <f>IF('S.D.PASTE SHEET'!Z2164="","",'S.D.PASTE SHEET'!Z2164)</f>
        <v/>
      </c>
      <c s="90" t="str">
        <f>IF('S.D.PASTE SHEET'!AA2164="","",'S.D.PASTE SHEET'!AA2164)</f>
        <v/>
      </c>
      <c s="90" t="str">
        <f>IF('S.D.PASTE SHEET'!AB2164="","",'S.D.PASTE SHEET'!AB2164)</f>
        <v/>
      </c>
      <c s="90" t="str">
        <f>IF('S.D.PASTE SHEET'!AC2164="","",'S.D.PASTE SHEET'!AC2164)</f>
        <v/>
      </c>
      <c s="90" t="str">
        <f>IF('S.D.PASTE SHEET'!AD2164="","",'S.D.PASTE SHEET'!AD2164)</f>
        <v/>
      </c>
      <c s="34"/>
      <c s="32" t="str">
        <f>IF(AK2164="","",IF(AK2164&gt;0,COUNT($AG$2:AG2164),""))</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IF(BC2164="","",IF(BC2164&gt;0,COUNT($AY$2:AY2164),""))</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5" spans="1:66" ht="15">
      <c r="A2165" s="90" t="str">
        <f>IF('S.D.PASTE SHEET'!A2165="","",'S.D.PASTE SHEET'!A2165)</f>
        <v/>
      </c>
      <c s="90" t="str">
        <f>IF('S.D.PASTE SHEET'!B2165="","",'S.D.PASTE SHEET'!B2165)</f>
        <v/>
      </c>
      <c s="90" t="str">
        <f>IF('S.D.PASTE SHEET'!C2165="","",'S.D.PASTE SHEET'!C2165)</f>
        <v/>
      </c>
      <c s="91" t="str">
        <f>IF('S.D.PASTE SHEET'!D2165="","",'S.D.PASTE SHEET'!D2165)</f>
        <v/>
      </c>
      <c s="90" t="str">
        <f>IF('S.D.PASTE SHEET'!E2165="","",UPPER('S.D.PASTE SHEET'!E2165))</f>
        <v/>
      </c>
      <c s="90" t="str">
        <f>IF('S.D.PASTE SHEET'!F2165="","",'S.D.PASTE SHEET'!F2165)</f>
        <v/>
      </c>
      <c s="90" t="str">
        <f>IF('S.D.PASTE SHEET'!G2165="","",UPPER('S.D.PASTE SHEET'!G2165))</f>
        <v/>
      </c>
      <c s="90" t="str">
        <f>IF('S.D.PASTE SHEET'!H2165="","",UPPER('S.D.PASTE SHEET'!H2165))</f>
        <v/>
      </c>
      <c s="90" t="str">
        <f>IF('S.D.PASTE SHEET'!I2165="","",'S.D.PASTE SHEET'!I2165)</f>
        <v/>
      </c>
      <c s="91" t="str">
        <f>IF('S.D.PASTE SHEET'!J2165="","",'S.D.PASTE SHEET'!J2165)</f>
        <v/>
      </c>
      <c s="90" t="str">
        <f>IF('S.D.PASTE SHEET'!K2165="","",'S.D.PASTE SHEET'!K2165)</f>
        <v/>
      </c>
      <c s="90" t="str">
        <f>IF('S.D.PASTE SHEET'!L2165="","",'S.D.PASTE SHEET'!L2165)</f>
        <v/>
      </c>
      <c s="90" t="str">
        <f>IF('S.D.PASTE SHEET'!M2165="","",'S.D.PASTE SHEET'!M2165)</f>
        <v/>
      </c>
      <c s="90" t="str">
        <f>IF('S.D.PASTE SHEET'!N2165="","",'S.D.PASTE SHEET'!N2165)</f>
        <v/>
      </c>
      <c s="90" t="str">
        <f>IF('S.D.PASTE SHEET'!O2165="","",'S.D.PASTE SHEET'!O2165)</f>
        <v/>
      </c>
      <c s="90" t="str">
        <f>IF('S.D.PASTE SHEET'!P2165="","",'S.D.PASTE SHEET'!P2165)</f>
        <v/>
      </c>
      <c s="90" t="str">
        <f>IF('S.D.PASTE SHEET'!Q2165="","",'S.D.PASTE SHEET'!Q2165)</f>
        <v/>
      </c>
      <c s="90" t="str">
        <f>IF('S.D.PASTE SHEET'!R2165="","",'S.D.PASTE SHEET'!R2165)</f>
        <v/>
      </c>
      <c s="90" t="str">
        <f>IF('S.D.PASTE SHEET'!S2165="","",'S.D.PASTE SHEET'!S2165)</f>
        <v/>
      </c>
      <c s="90" t="str">
        <f>IF('S.D.PASTE SHEET'!T2165="","",'S.D.PASTE SHEET'!T2165)</f>
        <v/>
      </c>
      <c s="90" t="str">
        <f>IF('S.D.PASTE SHEET'!U2165="","",'S.D.PASTE SHEET'!U2165)</f>
        <v/>
      </c>
      <c s="90" t="str">
        <f>IF('S.D.PASTE SHEET'!V2165="","",'S.D.PASTE SHEET'!V2165)</f>
        <v/>
      </c>
      <c s="90" t="str">
        <f>IF('S.D.PASTE SHEET'!W2165="","",'S.D.PASTE SHEET'!W2165)</f>
        <v/>
      </c>
      <c s="90" t="str">
        <f>IF('S.D.PASTE SHEET'!X2165="","",'S.D.PASTE SHEET'!X2165)</f>
        <v/>
      </c>
      <c s="90" t="str">
        <f>IF('S.D.PASTE SHEET'!Y2165="","",'S.D.PASTE SHEET'!Y2165)</f>
        <v/>
      </c>
      <c s="90" t="str">
        <f>IF('S.D.PASTE SHEET'!Z2165="","",'S.D.PASTE SHEET'!Z2165)</f>
        <v/>
      </c>
      <c s="90" t="str">
        <f>IF('S.D.PASTE SHEET'!AA2165="","",'S.D.PASTE SHEET'!AA2165)</f>
        <v/>
      </c>
      <c s="90" t="str">
        <f>IF('S.D.PASTE SHEET'!AB2165="","",'S.D.PASTE SHEET'!AB2165)</f>
        <v/>
      </c>
      <c s="90" t="str">
        <f>IF('S.D.PASTE SHEET'!AC2165="","",'S.D.PASTE SHEET'!AC2165)</f>
        <v/>
      </c>
      <c s="90" t="str">
        <f>IF('S.D.PASTE SHEET'!AD2165="","",'S.D.PASTE SHEET'!AD2165)</f>
        <v/>
      </c>
      <c s="34"/>
      <c s="32" t="str">
        <f>IF(AK2165="","",IF(AK2165&gt;0,COUNT($AG$2:AG2165),""))</f>
        <v/>
      </c>
      <c s="10" t="str">
        <f t="shared" si="298"/>
        <v/>
      </c>
      <c s="10" t="str">
        <f t="shared" si="299"/>
        <v/>
      </c>
      <c s="10" t="str">
        <f t="shared" si="300"/>
        <v/>
      </c>
      <c s="37" t="str">
        <f t="shared" si="301"/>
        <v/>
      </c>
      <c s="10" t="str">
        <f t="shared" si="302"/>
        <v/>
      </c>
      <c s="10" t="str">
        <f t="shared" si="303"/>
        <v/>
      </c>
      <c s="10" t="str">
        <f t="shared" si="304"/>
        <v/>
      </c>
      <c s="10" t="str">
        <f t="shared" si="305"/>
        <v/>
      </c>
      <c s="10" t="str">
        <f t="shared" si="306"/>
        <v/>
      </c>
      <c s="37" t="str">
        <f t="shared" si="307"/>
        <v/>
      </c>
      <c s="10" t="str">
        <f t="shared" si="308"/>
        <v/>
      </c>
      <c s="10" t="str">
        <f t="shared" si="309"/>
        <v/>
      </c>
      <c s="10" t="str">
        <f t="shared" si="310"/>
        <v/>
      </c>
      <c s="10" t="str">
        <f t="shared" si="311"/>
        <v/>
      </c>
      <c s="10" t="str">
        <f t="shared" si="312"/>
        <v/>
      </c>
      <c s="10" t="str">
        <f t="shared" si="313"/>
        <v/>
      </c>
      <c s="35"/>
      <c s="32" t="str">
        <f>IF(BC2165="","",IF(BC2165&gt;0,COUNT($AY$2:AY2165),""))</f>
        <v/>
      </c>
      <c s="10" t="str">
        <f t="shared" si="314"/>
        <v/>
      </c>
      <c s="10" t="str">
        <f t="shared" si="315"/>
        <v/>
      </c>
      <c s="10" t="str">
        <f t="shared" si="316"/>
        <v/>
      </c>
      <c s="39" t="str">
        <f t="shared" si="317"/>
        <v/>
      </c>
      <c s="10" t="str">
        <f t="shared" si="318"/>
        <v/>
      </c>
      <c s="10" t="str">
        <f t="shared" si="319"/>
        <v/>
      </c>
      <c s="10" t="str">
        <f t="shared" si="320"/>
        <v/>
      </c>
      <c s="10" t="str">
        <f t="shared" si="321"/>
        <v/>
      </c>
      <c s="10" t="str">
        <f t="shared" si="322"/>
        <v/>
      </c>
      <c s="39" t="str">
        <f t="shared" si="323"/>
        <v/>
      </c>
      <c s="10" t="str">
        <f t="shared" si="324"/>
        <v/>
      </c>
      <c s="10" t="str">
        <f t="shared" si="325"/>
        <v/>
      </c>
      <c s="10" t="str">
        <f t="shared" si="326"/>
        <v/>
      </c>
      <c s="10" t="str">
        <f t="shared" si="327"/>
        <v/>
      </c>
      <c s="10" t="str">
        <f t="shared" si="328"/>
        <v/>
      </c>
      <c s="10" t="str">
        <f t="shared" si="329"/>
        <v/>
      </c>
    </row>
    <row r="2166" spans="1:66" ht="15">
      <c r="A2166" s="90" t="str">
        <f>IF('S.D.PASTE SHEET'!A2166="","",'S.D.PASTE SHEET'!A2166)</f>
        <v/>
      </c>
      <c s="90" t="str">
        <f>IF('S.D.PASTE SHEET'!B2166="","",'S.D.PASTE SHEET'!B2166)</f>
        <v/>
      </c>
      <c s="90" t="str">
        <f>IF('S.D.PASTE SHEET'!C2166="","",'S.D.PASTE SHEET'!C2166)</f>
        <v/>
      </c>
      <c s="91" t="str">
        <f>IF('S.D.PASTE SHEET'!D2166="","",'S.D.PASTE SHEET'!D2166)</f>
        <v/>
      </c>
      <c s="90" t="str">
        <f>IF('S.D.PASTE SHEET'!E2166="","",UPPER('S.D.PASTE SHEET'!E2166))</f>
        <v/>
      </c>
      <c s="90" t="str">
        <f>IF('S.D.PASTE SHEET'!F2166="","",'S.D.PASTE SHEET'!F2166)</f>
        <v/>
      </c>
      <c s="90" t="str">
        <f>IF('S.D.PASTE SHEET'!G2166="","",UPPER('S.D.PASTE SHEET'!G2166))</f>
        <v/>
      </c>
      <c s="90" t="str">
        <f>IF('S.D.PASTE SHEET'!H2166="","",UPPER('S.D.PASTE SHEET'!H2166))</f>
        <v/>
      </c>
      <c s="90" t="str">
        <f>IF('S.D.PASTE SHEET'!I2166="","",'S.D.PASTE SHEET'!I2166)</f>
        <v/>
      </c>
      <c s="91" t="str">
        <f>IF('S.D.PASTE SHEET'!J2166="","",'S.D.PASTE SHEET'!J2166)</f>
        <v/>
      </c>
      <c s="90" t="str">
        <f>IF('S.D.PASTE SHEET'!K2166="","",'S.D.PASTE SHEET'!K2166)</f>
        <v/>
      </c>
      <c s="90" t="str">
        <f>IF('S.D.PASTE SHEET'!L2166="","",'S.D.PASTE SHEET'!L2166)</f>
        <v/>
      </c>
      <c s="90" t="str">
        <f>IF('S.D.PASTE SHEET'!M2166="","",'S.D.PASTE SHEET'!M2166)</f>
        <v/>
      </c>
      <c s="90" t="str">
        <f>IF('S.D.PASTE SHEET'!N2166="","",'S.D.PASTE SHEET'!N2166)</f>
        <v/>
      </c>
      <c s="90" t="str">
        <f>IF('S.D.PASTE SHEET'!O2166="","",'S.D.PASTE SHEET'!O2166)</f>
        <v/>
      </c>
      <c s="90" t="str">
        <f>IF('S.D.PASTE SHEET'!P2166="","",'S.D.PASTE SHEET'!P2166)</f>
        <v/>
      </c>
      <c s="90" t="str">
        <f>IF('S.D.PASTE SHEET'!Q2166="","",'S.D.PASTE SHEET'!Q2166)</f>
        <v/>
      </c>
      <c s="90" t="str">
        <f>IF('S.D.PASTE SHEET'!R2166="","",'S.D.PASTE SHEET'!R2166)</f>
        <v/>
      </c>
      <c s="90" t="str">
        <f>IF('S.D.PASTE SHEET'!S2166="","",'S.D.PASTE SHEET'!S2166)</f>
        <v/>
      </c>
      <c s="90" t="str">
        <f>IF('S.D.PASTE SHEET'!T2166="","",'S.D.PASTE SHEET'!T2166)</f>
        <v/>
      </c>
      <c s="90" t="str">
        <f>IF('S.D.PASTE SHEET'!U2166="","",'S.D.PASTE SHEET'!U2166)</f>
        <v/>
      </c>
      <c s="90" t="str">
        <f>IF('S.D.PASTE SHEET'!V2166="","",'S.D.PASTE SHEET'!V2166)</f>
        <v/>
      </c>
      <c s="90" t="str">
        <f>IF('S.D.PASTE SHEET'!W2166="","",'S.D.PASTE SHEET'!W2166)</f>
        <v/>
      </c>
      <c s="90" t="str">
        <f>IF('S.D.PASTE SHEET'!X2166="","",'S.D.PASTE SHEET'!X2166)</f>
        <v/>
      </c>
      <c s="90" t="str">
        <f>IF('S.D.PASTE SHEET'!Y2166="","",'S.D.PASTE SHEET'!Y2166)</f>
        <v/>
      </c>
      <c s="90" t="str">
        <f>IF('S.D.PASTE SHEET'!Z2166="","",'S.D.PASTE SHEET'!Z2166)</f>
        <v/>
      </c>
      <c s="90" t="str">
        <f>IF('S.D.PASTE SHEET'!AA2166="","",'S.D.PASTE SHEET'!AA2166)</f>
        <v/>
      </c>
      <c s="90" t="str">
        <f>IF('S.D.PASTE SHEET'!AB2166="","",'S.D.PASTE SHEET'!AB2166)</f>
        <v/>
      </c>
      <c s="90" t="str">
        <f>IF('S.D.PASTE SHEET'!AC2166="","",'S.D.PASTE SHEET'!AC2166)</f>
        <v/>
      </c>
      <c s="90" t="str">
        <f>IF('S.D.PASTE SHEET'!AD2166="","",'S.D.PASTE SHEET'!AD2166)</f>
        <v/>
      </c>
      <c s="34"/>
      <c s="32" t="str">
        <f>IF(AK2166="","",IF(AK2166&gt;0,COUNT($AG$2:AG2166),""))</f>
        <v/>
      </c>
      <c s="10" t="str">
        <f t="shared" si="330" ref="AG2166:AG2229">IF(AND($AJ$1=5,$A2166=5),A2166,"")</f>
        <v/>
      </c>
      <c s="10" t="str">
        <f t="shared" si="331" ref="AH2166:AH2229">IF(AND($AJ$1=5,$A2166=5),B2166,"")</f>
        <v/>
      </c>
      <c s="10" t="str">
        <f t="shared" si="332" ref="AI2166:AI2229">IF(AND($AJ$1=5,$A2166=5),C2166,"")</f>
        <v/>
      </c>
      <c s="37" t="str">
        <f t="shared" si="333" ref="AJ2166:AJ2229">IF(AND($AJ$1=5,$A2166=5),D2166,"")</f>
        <v/>
      </c>
      <c s="10" t="str">
        <f t="shared" si="334" ref="AK2166:AK2229">IF(AND($AJ$1=5,$A2166=5),E2166,"")</f>
        <v/>
      </c>
      <c s="10" t="str">
        <f t="shared" si="335" ref="AL2166:AL2229">IF(AND($AJ$1=5,$A2166=5),F2166,"")</f>
        <v/>
      </c>
      <c s="10" t="str">
        <f t="shared" si="336" ref="AM2166:AM2229">IF(AND($AJ$1=5,$A2166=5),G2166,"")</f>
        <v/>
      </c>
      <c s="10" t="str">
        <f t="shared" si="337" ref="AN2166:AN2229">IF(AND($AJ$1=5,$A2166=5),H2166,"")</f>
        <v/>
      </c>
      <c s="10" t="str">
        <f t="shared" si="338" ref="AO2166:AO2229">IF(AND($AJ$1=5,$A2166=5),I2166,"")</f>
        <v/>
      </c>
      <c s="37" t="str">
        <f t="shared" si="339" ref="AP2166:AP2229">IF(AND($AJ$1=5,$A2166=5),J2166,"")</f>
        <v/>
      </c>
      <c s="10" t="str">
        <f t="shared" si="340" ref="AQ2166:AQ2229">IF(AND($AJ$1=5,$A2166=5),K2166,"")</f>
        <v/>
      </c>
      <c s="10" t="str">
        <f t="shared" si="341" ref="AR2166:AR2229">IF(AND($AJ$1=5,$A2166=5),L2166,"")</f>
        <v/>
      </c>
      <c s="10" t="str">
        <f t="shared" si="342" ref="AS2166:AS2229">IF(AND($AJ$1=5,$A2166=5),M2166,"")</f>
        <v/>
      </c>
      <c s="10" t="str">
        <f t="shared" si="343" ref="AT2166:AT2229">IF(AND($AJ$1=5,$A2166=5),N2166,"")</f>
        <v/>
      </c>
      <c s="10" t="str">
        <f t="shared" si="344" ref="AU2166:AU2229">IF(AND($AJ$1=5,$A2166=5),O2166,"")</f>
        <v/>
      </c>
      <c s="10" t="str">
        <f t="shared" si="345" ref="AV2166:AV2229">IF(AND($AJ$1=5,$A2166=5),P2166,"")</f>
        <v/>
      </c>
      <c s="35"/>
      <c s="32" t="str">
        <f>IF(BC2166="","",IF(BC2166&gt;0,COUNT($AY$2:AY2166),""))</f>
        <v/>
      </c>
      <c s="10" t="str">
        <f t="shared" si="346" ref="AY2166:AY2229">IF(AND($BB$1=5,$A2166=5,$BC$1=B2166),A2166,"")</f>
        <v/>
      </c>
      <c s="10" t="str">
        <f t="shared" si="347" ref="AZ2166:AZ2229">IF(AND($BB$1=5,$A2166=5,$BC$1=$B2166),B2166,"")</f>
        <v/>
      </c>
      <c s="10" t="str">
        <f t="shared" si="348" ref="BA2166:BA2229">IF(AND($BB$1=5,$A2166=5,$BC$1=$B2166),C2166,"")</f>
        <v/>
      </c>
      <c s="39" t="str">
        <f t="shared" si="349" ref="BB2166:BB2229">IF(AND($BB$1=5,$A2166=5,$BC$1=$B2166),D2166,"")</f>
        <v/>
      </c>
      <c s="10" t="str">
        <f t="shared" si="350" ref="BC2166:BC2229">IF(AND($BB$1=5,$A2166=5,$BC$1=$B2166),E2166,"")</f>
        <v/>
      </c>
      <c s="10" t="str">
        <f t="shared" si="351" ref="BD2166:BD2229">IF(AND($BB$1=5,$A2166=5,$BC$1=$B2166),F2166,"")</f>
        <v/>
      </c>
      <c s="10" t="str">
        <f t="shared" si="352" ref="BE2166:BE2229">IF(AND($BB$1=5,$A2166=5,$BC$1=$B2166),G2166,"")</f>
        <v/>
      </c>
      <c s="10" t="str">
        <f t="shared" si="353" ref="BF2166:BF2229">IF(AND($BB$1=5,$A2166=5,$BC$1=$B2166),H2166,"")</f>
        <v/>
      </c>
      <c s="10" t="str">
        <f t="shared" si="354" ref="BG2166:BG2229">IF(AND($BB$1=5,$A2166=5,$BC$1=$B2166),I2166,"")</f>
        <v/>
      </c>
      <c s="39" t="str">
        <f t="shared" si="355" ref="BH2166:BH2229">IF(AND($BB$1=5,$A2166=5,$BC$1=$B2166),J2166,"")</f>
        <v/>
      </c>
      <c s="10" t="str">
        <f t="shared" si="356" ref="BI2166:BI2229">IF(AND($BB$1=5,$A2166=5,$BC$1=$B2166),K2166,"")</f>
        <v/>
      </c>
      <c s="10" t="str">
        <f t="shared" si="357" ref="BJ2166:BJ2229">IF(AND($BB$1=5,$A2166=5,$BC$1=$B2166),L2166,"")</f>
        <v/>
      </c>
      <c s="10" t="str">
        <f t="shared" si="358" ref="BK2166:BK2229">IF(AND($BB$1=5,$A2166=5,$BC$1=$B2166),M2166,"")</f>
        <v/>
      </c>
      <c s="10" t="str">
        <f t="shared" si="359" ref="BL2166:BL2229">IF(AND($BB$1=5,$A2166=5,$BC$1=$B2166),N2166,"")</f>
        <v/>
      </c>
      <c s="10" t="str">
        <f t="shared" si="360" ref="BM2166:BM2229">IF(AND($BB$1=5,$A2166=5,$BC$1=$B2166),O2166,"")</f>
        <v/>
      </c>
      <c s="10" t="str">
        <f t="shared" si="361" ref="BN2166:BN2229">IF(AND($BB$1=5,$A2166=5,$BC$1=$B2166),P2166,"")</f>
        <v/>
      </c>
    </row>
    <row r="2167" spans="1:66" ht="15">
      <c r="A2167" s="90" t="str">
        <f>IF('S.D.PASTE SHEET'!A2167="","",'S.D.PASTE SHEET'!A2167)</f>
        <v/>
      </c>
      <c s="90" t="str">
        <f>IF('S.D.PASTE SHEET'!B2167="","",'S.D.PASTE SHEET'!B2167)</f>
        <v/>
      </c>
      <c s="90" t="str">
        <f>IF('S.D.PASTE SHEET'!C2167="","",'S.D.PASTE SHEET'!C2167)</f>
        <v/>
      </c>
      <c s="91" t="str">
        <f>IF('S.D.PASTE SHEET'!D2167="","",'S.D.PASTE SHEET'!D2167)</f>
        <v/>
      </c>
      <c s="90" t="str">
        <f>IF('S.D.PASTE SHEET'!E2167="","",UPPER('S.D.PASTE SHEET'!E2167))</f>
        <v/>
      </c>
      <c s="90" t="str">
        <f>IF('S.D.PASTE SHEET'!F2167="","",'S.D.PASTE SHEET'!F2167)</f>
        <v/>
      </c>
      <c s="90" t="str">
        <f>IF('S.D.PASTE SHEET'!G2167="","",UPPER('S.D.PASTE SHEET'!G2167))</f>
        <v/>
      </c>
      <c s="90" t="str">
        <f>IF('S.D.PASTE SHEET'!H2167="","",UPPER('S.D.PASTE SHEET'!H2167))</f>
        <v/>
      </c>
      <c s="90" t="str">
        <f>IF('S.D.PASTE SHEET'!I2167="","",'S.D.PASTE SHEET'!I2167)</f>
        <v/>
      </c>
      <c s="91" t="str">
        <f>IF('S.D.PASTE SHEET'!J2167="","",'S.D.PASTE SHEET'!J2167)</f>
        <v/>
      </c>
      <c s="90" t="str">
        <f>IF('S.D.PASTE SHEET'!K2167="","",'S.D.PASTE SHEET'!K2167)</f>
        <v/>
      </c>
      <c s="90" t="str">
        <f>IF('S.D.PASTE SHEET'!L2167="","",'S.D.PASTE SHEET'!L2167)</f>
        <v/>
      </c>
      <c s="90" t="str">
        <f>IF('S.D.PASTE SHEET'!M2167="","",'S.D.PASTE SHEET'!M2167)</f>
        <v/>
      </c>
      <c s="90" t="str">
        <f>IF('S.D.PASTE SHEET'!N2167="","",'S.D.PASTE SHEET'!N2167)</f>
        <v/>
      </c>
      <c s="90" t="str">
        <f>IF('S.D.PASTE SHEET'!O2167="","",'S.D.PASTE SHEET'!O2167)</f>
        <v/>
      </c>
      <c s="90" t="str">
        <f>IF('S.D.PASTE SHEET'!P2167="","",'S.D.PASTE SHEET'!P2167)</f>
        <v/>
      </c>
      <c s="90" t="str">
        <f>IF('S.D.PASTE SHEET'!Q2167="","",'S.D.PASTE SHEET'!Q2167)</f>
        <v/>
      </c>
      <c s="90" t="str">
        <f>IF('S.D.PASTE SHEET'!R2167="","",'S.D.PASTE SHEET'!R2167)</f>
        <v/>
      </c>
      <c s="90" t="str">
        <f>IF('S.D.PASTE SHEET'!S2167="","",'S.D.PASTE SHEET'!S2167)</f>
        <v/>
      </c>
      <c s="90" t="str">
        <f>IF('S.D.PASTE SHEET'!T2167="","",'S.D.PASTE SHEET'!T2167)</f>
        <v/>
      </c>
      <c s="90" t="str">
        <f>IF('S.D.PASTE SHEET'!U2167="","",'S.D.PASTE SHEET'!U2167)</f>
        <v/>
      </c>
      <c s="90" t="str">
        <f>IF('S.D.PASTE SHEET'!V2167="","",'S.D.PASTE SHEET'!V2167)</f>
        <v/>
      </c>
      <c s="90" t="str">
        <f>IF('S.D.PASTE SHEET'!W2167="","",'S.D.PASTE SHEET'!W2167)</f>
        <v/>
      </c>
      <c s="90" t="str">
        <f>IF('S.D.PASTE SHEET'!X2167="","",'S.D.PASTE SHEET'!X2167)</f>
        <v/>
      </c>
      <c s="90" t="str">
        <f>IF('S.D.PASTE SHEET'!Y2167="","",'S.D.PASTE SHEET'!Y2167)</f>
        <v/>
      </c>
      <c s="90" t="str">
        <f>IF('S.D.PASTE SHEET'!Z2167="","",'S.D.PASTE SHEET'!Z2167)</f>
        <v/>
      </c>
      <c s="90" t="str">
        <f>IF('S.D.PASTE SHEET'!AA2167="","",'S.D.PASTE SHEET'!AA2167)</f>
        <v/>
      </c>
      <c s="90" t="str">
        <f>IF('S.D.PASTE SHEET'!AB2167="","",'S.D.PASTE SHEET'!AB2167)</f>
        <v/>
      </c>
      <c s="90" t="str">
        <f>IF('S.D.PASTE SHEET'!AC2167="","",'S.D.PASTE SHEET'!AC2167)</f>
        <v/>
      </c>
      <c s="90" t="str">
        <f>IF('S.D.PASTE SHEET'!AD2167="","",'S.D.PASTE SHEET'!AD2167)</f>
        <v/>
      </c>
      <c s="34"/>
      <c s="32" t="str">
        <f>IF(AK2167="","",IF(AK2167&gt;0,COUNT($AG$2:AG2167),""))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IF(BC2167="","",IF(BC2167&gt;0,COUNT($AY$2:AY2167),""))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68" spans="1:66" ht="15">
      <c r="A2168" s="90" t="str">
        <f>IF('S.D.PASTE SHEET'!A2168="","",'S.D.PASTE SHEET'!A2168)</f>
        <v/>
      </c>
      <c s="90" t="str">
        <f>IF('S.D.PASTE SHEET'!B2168="","",'S.D.PASTE SHEET'!B2168)</f>
        <v/>
      </c>
      <c s="90" t="str">
        <f>IF('S.D.PASTE SHEET'!C2168="","",'S.D.PASTE SHEET'!C2168)</f>
        <v/>
      </c>
      <c s="91" t="str">
        <f>IF('S.D.PASTE SHEET'!D2168="","",'S.D.PASTE SHEET'!D2168)</f>
        <v/>
      </c>
      <c s="90" t="str">
        <f>IF('S.D.PASTE SHEET'!E2168="","",UPPER('S.D.PASTE SHEET'!E2168))</f>
        <v/>
      </c>
      <c s="90" t="str">
        <f>IF('S.D.PASTE SHEET'!F2168="","",'S.D.PASTE SHEET'!F2168)</f>
        <v/>
      </c>
      <c s="90" t="str">
        <f>IF('S.D.PASTE SHEET'!G2168="","",UPPER('S.D.PASTE SHEET'!G2168))</f>
        <v/>
      </c>
      <c s="90" t="str">
        <f>IF('S.D.PASTE SHEET'!H2168="","",UPPER('S.D.PASTE SHEET'!H2168))</f>
        <v/>
      </c>
      <c s="90" t="str">
        <f>IF('S.D.PASTE SHEET'!I2168="","",'S.D.PASTE SHEET'!I2168)</f>
        <v/>
      </c>
      <c s="91" t="str">
        <f>IF('S.D.PASTE SHEET'!J2168="","",'S.D.PASTE SHEET'!J2168)</f>
        <v/>
      </c>
      <c s="90" t="str">
        <f>IF('S.D.PASTE SHEET'!K2168="","",'S.D.PASTE SHEET'!K2168)</f>
        <v/>
      </c>
      <c s="90" t="str">
        <f>IF('S.D.PASTE SHEET'!L2168="","",'S.D.PASTE SHEET'!L2168)</f>
        <v/>
      </c>
      <c s="90" t="str">
        <f>IF('S.D.PASTE SHEET'!M2168="","",'S.D.PASTE SHEET'!M2168)</f>
        <v/>
      </c>
      <c s="90" t="str">
        <f>IF('S.D.PASTE SHEET'!N2168="","",'S.D.PASTE SHEET'!N2168)</f>
        <v/>
      </c>
      <c s="90" t="str">
        <f>IF('S.D.PASTE SHEET'!O2168="","",'S.D.PASTE SHEET'!O2168)</f>
        <v/>
      </c>
      <c s="90" t="str">
        <f>IF('S.D.PASTE SHEET'!P2168="","",'S.D.PASTE SHEET'!P2168)</f>
        <v/>
      </c>
      <c s="90" t="str">
        <f>IF('S.D.PASTE SHEET'!Q2168="","",'S.D.PASTE SHEET'!Q2168)</f>
        <v/>
      </c>
      <c s="90" t="str">
        <f>IF('S.D.PASTE SHEET'!R2168="","",'S.D.PASTE SHEET'!R2168)</f>
        <v/>
      </c>
      <c s="90" t="str">
        <f>IF('S.D.PASTE SHEET'!S2168="","",'S.D.PASTE SHEET'!S2168)</f>
        <v/>
      </c>
      <c s="90" t="str">
        <f>IF('S.D.PASTE SHEET'!T2168="","",'S.D.PASTE SHEET'!T2168)</f>
        <v/>
      </c>
      <c s="90" t="str">
        <f>IF('S.D.PASTE SHEET'!U2168="","",'S.D.PASTE SHEET'!U2168)</f>
        <v/>
      </c>
      <c s="90" t="str">
        <f>IF('S.D.PASTE SHEET'!V2168="","",'S.D.PASTE SHEET'!V2168)</f>
        <v/>
      </c>
      <c s="90" t="str">
        <f>IF('S.D.PASTE SHEET'!W2168="","",'S.D.PASTE SHEET'!W2168)</f>
        <v/>
      </c>
      <c s="90" t="str">
        <f>IF('S.D.PASTE SHEET'!X2168="","",'S.D.PASTE SHEET'!X2168)</f>
        <v/>
      </c>
      <c s="90" t="str">
        <f>IF('S.D.PASTE SHEET'!Y2168="","",'S.D.PASTE SHEET'!Y2168)</f>
        <v/>
      </c>
      <c s="90" t="str">
        <f>IF('S.D.PASTE SHEET'!Z2168="","",'S.D.PASTE SHEET'!Z2168)</f>
        <v/>
      </c>
      <c s="90" t="str">
        <f>IF('S.D.PASTE SHEET'!AA2168="","",'S.D.PASTE SHEET'!AA2168)</f>
        <v/>
      </c>
      <c s="90" t="str">
        <f>IF('S.D.PASTE SHEET'!AB2168="","",'S.D.PASTE SHEET'!AB2168)</f>
        <v/>
      </c>
      <c s="90" t="str">
        <f>IF('S.D.PASTE SHEET'!AC2168="","",'S.D.PASTE SHEET'!AC2168)</f>
        <v/>
      </c>
      <c s="90" t="str">
        <f>IF('S.D.PASTE SHEET'!AD2168="","",'S.D.PASTE SHEET'!AD2168)</f>
        <v/>
      </c>
      <c s="34"/>
      <c s="32" t="str">
        <f>IF(AK2168="","",IF(AK2168&gt;0,COUNT($AG$2:AG2168),""))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IF(BC2168="","",IF(BC2168&gt;0,COUNT($AY$2:AY2168),""))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69" spans="1:66" ht="15">
      <c r="A2169" s="90" t="str">
        <f>IF('S.D.PASTE SHEET'!A2169="","",'S.D.PASTE SHEET'!A2169)</f>
        <v/>
      </c>
      <c s="90" t="str">
        <f>IF('S.D.PASTE SHEET'!B2169="","",'S.D.PASTE SHEET'!B2169)</f>
        <v/>
      </c>
      <c s="90" t="str">
        <f>IF('S.D.PASTE SHEET'!C2169="","",'S.D.PASTE SHEET'!C2169)</f>
        <v/>
      </c>
      <c s="91" t="str">
        <f>IF('S.D.PASTE SHEET'!D2169="","",'S.D.PASTE SHEET'!D2169)</f>
        <v/>
      </c>
      <c s="90" t="str">
        <f>IF('S.D.PASTE SHEET'!E2169="","",UPPER('S.D.PASTE SHEET'!E2169))</f>
        <v/>
      </c>
      <c s="90" t="str">
        <f>IF('S.D.PASTE SHEET'!F2169="","",'S.D.PASTE SHEET'!F2169)</f>
        <v/>
      </c>
      <c s="90" t="str">
        <f>IF('S.D.PASTE SHEET'!G2169="","",UPPER('S.D.PASTE SHEET'!G2169))</f>
        <v/>
      </c>
      <c s="90" t="str">
        <f>IF('S.D.PASTE SHEET'!H2169="","",UPPER('S.D.PASTE SHEET'!H2169))</f>
        <v/>
      </c>
      <c s="90" t="str">
        <f>IF('S.D.PASTE SHEET'!I2169="","",'S.D.PASTE SHEET'!I2169)</f>
        <v/>
      </c>
      <c s="91" t="str">
        <f>IF('S.D.PASTE SHEET'!J2169="","",'S.D.PASTE SHEET'!J2169)</f>
        <v/>
      </c>
      <c s="90" t="str">
        <f>IF('S.D.PASTE SHEET'!K2169="","",'S.D.PASTE SHEET'!K2169)</f>
        <v/>
      </c>
      <c s="90" t="str">
        <f>IF('S.D.PASTE SHEET'!L2169="","",'S.D.PASTE SHEET'!L2169)</f>
        <v/>
      </c>
      <c s="90" t="str">
        <f>IF('S.D.PASTE SHEET'!M2169="","",'S.D.PASTE SHEET'!M2169)</f>
        <v/>
      </c>
      <c s="90" t="str">
        <f>IF('S.D.PASTE SHEET'!N2169="","",'S.D.PASTE SHEET'!N2169)</f>
        <v/>
      </c>
      <c s="90" t="str">
        <f>IF('S.D.PASTE SHEET'!O2169="","",'S.D.PASTE SHEET'!O2169)</f>
        <v/>
      </c>
      <c s="90" t="str">
        <f>IF('S.D.PASTE SHEET'!P2169="","",'S.D.PASTE SHEET'!P2169)</f>
        <v/>
      </c>
      <c s="90" t="str">
        <f>IF('S.D.PASTE SHEET'!Q2169="","",'S.D.PASTE SHEET'!Q2169)</f>
        <v/>
      </c>
      <c s="90" t="str">
        <f>IF('S.D.PASTE SHEET'!R2169="","",'S.D.PASTE SHEET'!R2169)</f>
        <v/>
      </c>
      <c s="90" t="str">
        <f>IF('S.D.PASTE SHEET'!S2169="","",'S.D.PASTE SHEET'!S2169)</f>
        <v/>
      </c>
      <c s="90" t="str">
        <f>IF('S.D.PASTE SHEET'!T2169="","",'S.D.PASTE SHEET'!T2169)</f>
        <v/>
      </c>
      <c s="90" t="str">
        <f>IF('S.D.PASTE SHEET'!U2169="","",'S.D.PASTE SHEET'!U2169)</f>
        <v/>
      </c>
      <c s="90" t="str">
        <f>IF('S.D.PASTE SHEET'!V2169="","",'S.D.PASTE SHEET'!V2169)</f>
        <v/>
      </c>
      <c s="90" t="str">
        <f>IF('S.D.PASTE SHEET'!W2169="","",'S.D.PASTE SHEET'!W2169)</f>
        <v/>
      </c>
      <c s="90" t="str">
        <f>IF('S.D.PASTE SHEET'!X2169="","",'S.D.PASTE SHEET'!X2169)</f>
        <v/>
      </c>
      <c s="90" t="str">
        <f>IF('S.D.PASTE SHEET'!Y2169="","",'S.D.PASTE SHEET'!Y2169)</f>
        <v/>
      </c>
      <c s="90" t="str">
        <f>IF('S.D.PASTE SHEET'!Z2169="","",'S.D.PASTE SHEET'!Z2169)</f>
        <v/>
      </c>
      <c s="90" t="str">
        <f>IF('S.D.PASTE SHEET'!AA2169="","",'S.D.PASTE SHEET'!AA2169)</f>
        <v/>
      </c>
      <c s="90" t="str">
        <f>IF('S.D.PASTE SHEET'!AB2169="","",'S.D.PASTE SHEET'!AB2169)</f>
        <v/>
      </c>
      <c s="90" t="str">
        <f>IF('S.D.PASTE SHEET'!AC2169="","",'S.D.PASTE SHEET'!AC2169)</f>
        <v/>
      </c>
      <c s="90" t="str">
        <f>IF('S.D.PASTE SHEET'!AD2169="","",'S.D.PASTE SHEET'!AD2169)</f>
        <v/>
      </c>
      <c s="34"/>
      <c s="32" t="str">
        <f>IF(AK2169="","",IF(AK2169&gt;0,COUNT($AG$2:AG2169),""))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IF(BC2169="","",IF(BC2169&gt;0,COUNT($AY$2:AY2169),""))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0" spans="1:66" ht="15">
      <c r="A2170" s="90" t="str">
        <f>IF('S.D.PASTE SHEET'!A2170="","",'S.D.PASTE SHEET'!A2170)</f>
        <v/>
      </c>
      <c s="90" t="str">
        <f>IF('S.D.PASTE SHEET'!B2170="","",'S.D.PASTE SHEET'!B2170)</f>
        <v/>
      </c>
      <c s="90" t="str">
        <f>IF('S.D.PASTE SHEET'!C2170="","",'S.D.PASTE SHEET'!C2170)</f>
        <v/>
      </c>
      <c s="91" t="str">
        <f>IF('S.D.PASTE SHEET'!D2170="","",'S.D.PASTE SHEET'!D2170)</f>
        <v/>
      </c>
      <c s="90" t="str">
        <f>IF('S.D.PASTE SHEET'!E2170="","",UPPER('S.D.PASTE SHEET'!E2170))</f>
        <v/>
      </c>
      <c s="90" t="str">
        <f>IF('S.D.PASTE SHEET'!F2170="","",'S.D.PASTE SHEET'!F2170)</f>
        <v/>
      </c>
      <c s="90" t="str">
        <f>IF('S.D.PASTE SHEET'!G2170="","",UPPER('S.D.PASTE SHEET'!G2170))</f>
        <v/>
      </c>
      <c s="90" t="str">
        <f>IF('S.D.PASTE SHEET'!H2170="","",UPPER('S.D.PASTE SHEET'!H2170))</f>
        <v/>
      </c>
      <c s="90" t="str">
        <f>IF('S.D.PASTE SHEET'!I2170="","",'S.D.PASTE SHEET'!I2170)</f>
        <v/>
      </c>
      <c s="91" t="str">
        <f>IF('S.D.PASTE SHEET'!J2170="","",'S.D.PASTE SHEET'!J2170)</f>
        <v/>
      </c>
      <c s="90" t="str">
        <f>IF('S.D.PASTE SHEET'!K2170="","",'S.D.PASTE SHEET'!K2170)</f>
        <v/>
      </c>
      <c s="90" t="str">
        <f>IF('S.D.PASTE SHEET'!L2170="","",'S.D.PASTE SHEET'!L2170)</f>
        <v/>
      </c>
      <c s="90" t="str">
        <f>IF('S.D.PASTE SHEET'!M2170="","",'S.D.PASTE SHEET'!M2170)</f>
        <v/>
      </c>
      <c s="90" t="str">
        <f>IF('S.D.PASTE SHEET'!N2170="","",'S.D.PASTE SHEET'!N2170)</f>
        <v/>
      </c>
      <c s="90" t="str">
        <f>IF('S.D.PASTE SHEET'!O2170="","",'S.D.PASTE SHEET'!O2170)</f>
        <v/>
      </c>
      <c s="90" t="str">
        <f>IF('S.D.PASTE SHEET'!P2170="","",'S.D.PASTE SHEET'!P2170)</f>
        <v/>
      </c>
      <c s="90" t="str">
        <f>IF('S.D.PASTE SHEET'!Q2170="","",'S.D.PASTE SHEET'!Q2170)</f>
        <v/>
      </c>
      <c s="90" t="str">
        <f>IF('S.D.PASTE SHEET'!R2170="","",'S.D.PASTE SHEET'!R2170)</f>
        <v/>
      </c>
      <c s="90" t="str">
        <f>IF('S.D.PASTE SHEET'!S2170="","",'S.D.PASTE SHEET'!S2170)</f>
        <v/>
      </c>
      <c s="90" t="str">
        <f>IF('S.D.PASTE SHEET'!T2170="","",'S.D.PASTE SHEET'!T2170)</f>
        <v/>
      </c>
      <c s="90" t="str">
        <f>IF('S.D.PASTE SHEET'!U2170="","",'S.D.PASTE SHEET'!U2170)</f>
        <v/>
      </c>
      <c s="90" t="str">
        <f>IF('S.D.PASTE SHEET'!V2170="","",'S.D.PASTE SHEET'!V2170)</f>
        <v/>
      </c>
      <c s="90" t="str">
        <f>IF('S.D.PASTE SHEET'!W2170="","",'S.D.PASTE SHEET'!W2170)</f>
        <v/>
      </c>
      <c s="90" t="str">
        <f>IF('S.D.PASTE SHEET'!X2170="","",'S.D.PASTE SHEET'!X2170)</f>
        <v/>
      </c>
      <c s="90" t="str">
        <f>IF('S.D.PASTE SHEET'!Y2170="","",'S.D.PASTE SHEET'!Y2170)</f>
        <v/>
      </c>
      <c s="90" t="str">
        <f>IF('S.D.PASTE SHEET'!Z2170="","",'S.D.PASTE SHEET'!Z2170)</f>
        <v/>
      </c>
      <c s="90" t="str">
        <f>IF('S.D.PASTE SHEET'!AA2170="","",'S.D.PASTE SHEET'!AA2170)</f>
        <v/>
      </c>
      <c s="90" t="str">
        <f>IF('S.D.PASTE SHEET'!AB2170="","",'S.D.PASTE SHEET'!AB2170)</f>
        <v/>
      </c>
      <c s="90" t="str">
        <f>IF('S.D.PASTE SHEET'!AC2170="","",'S.D.PASTE SHEET'!AC2170)</f>
        <v/>
      </c>
      <c s="90" t="str">
        <f>IF('S.D.PASTE SHEET'!AD2170="","",'S.D.PASTE SHEET'!AD2170)</f>
        <v/>
      </c>
      <c s="34"/>
      <c s="32" t="str">
        <f>IF(AK2170="","",IF(AK2170&gt;0,COUNT($AG$2:AG2170),""))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IF(BC2170="","",IF(BC2170&gt;0,COUNT($AY$2:AY2170),""))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1" spans="1:66" ht="15">
      <c r="A2171" s="90" t="str">
        <f>IF('S.D.PASTE SHEET'!A2171="","",'S.D.PASTE SHEET'!A2171)</f>
        <v/>
      </c>
      <c s="90" t="str">
        <f>IF('S.D.PASTE SHEET'!B2171="","",'S.D.PASTE SHEET'!B2171)</f>
        <v/>
      </c>
      <c s="90" t="str">
        <f>IF('S.D.PASTE SHEET'!C2171="","",'S.D.PASTE SHEET'!C2171)</f>
        <v/>
      </c>
      <c s="91" t="str">
        <f>IF('S.D.PASTE SHEET'!D2171="","",'S.D.PASTE SHEET'!D2171)</f>
        <v/>
      </c>
      <c s="90" t="str">
        <f>IF('S.D.PASTE SHEET'!E2171="","",UPPER('S.D.PASTE SHEET'!E2171))</f>
        <v/>
      </c>
      <c s="90" t="str">
        <f>IF('S.D.PASTE SHEET'!F2171="","",'S.D.PASTE SHEET'!F2171)</f>
        <v/>
      </c>
      <c s="90" t="str">
        <f>IF('S.D.PASTE SHEET'!G2171="","",UPPER('S.D.PASTE SHEET'!G2171))</f>
        <v/>
      </c>
      <c s="90" t="str">
        <f>IF('S.D.PASTE SHEET'!H2171="","",UPPER('S.D.PASTE SHEET'!H2171))</f>
        <v/>
      </c>
      <c s="90" t="str">
        <f>IF('S.D.PASTE SHEET'!I2171="","",'S.D.PASTE SHEET'!I2171)</f>
        <v/>
      </c>
      <c s="91" t="str">
        <f>IF('S.D.PASTE SHEET'!J2171="","",'S.D.PASTE SHEET'!J2171)</f>
        <v/>
      </c>
      <c s="90" t="str">
        <f>IF('S.D.PASTE SHEET'!K2171="","",'S.D.PASTE SHEET'!K2171)</f>
        <v/>
      </c>
      <c s="90" t="str">
        <f>IF('S.D.PASTE SHEET'!L2171="","",'S.D.PASTE SHEET'!L2171)</f>
        <v/>
      </c>
      <c s="90" t="str">
        <f>IF('S.D.PASTE SHEET'!M2171="","",'S.D.PASTE SHEET'!M2171)</f>
        <v/>
      </c>
      <c s="90" t="str">
        <f>IF('S.D.PASTE SHEET'!N2171="","",'S.D.PASTE SHEET'!N2171)</f>
        <v/>
      </c>
      <c s="90" t="str">
        <f>IF('S.D.PASTE SHEET'!O2171="","",'S.D.PASTE SHEET'!O2171)</f>
        <v/>
      </c>
      <c s="90" t="str">
        <f>IF('S.D.PASTE SHEET'!P2171="","",'S.D.PASTE SHEET'!P2171)</f>
        <v/>
      </c>
      <c s="90" t="str">
        <f>IF('S.D.PASTE SHEET'!Q2171="","",'S.D.PASTE SHEET'!Q2171)</f>
        <v/>
      </c>
      <c s="90" t="str">
        <f>IF('S.D.PASTE SHEET'!R2171="","",'S.D.PASTE SHEET'!R2171)</f>
        <v/>
      </c>
      <c s="90" t="str">
        <f>IF('S.D.PASTE SHEET'!S2171="","",'S.D.PASTE SHEET'!S2171)</f>
        <v/>
      </c>
      <c s="90" t="str">
        <f>IF('S.D.PASTE SHEET'!T2171="","",'S.D.PASTE SHEET'!T2171)</f>
        <v/>
      </c>
      <c s="90" t="str">
        <f>IF('S.D.PASTE SHEET'!U2171="","",'S.D.PASTE SHEET'!U2171)</f>
        <v/>
      </c>
      <c s="90" t="str">
        <f>IF('S.D.PASTE SHEET'!V2171="","",'S.D.PASTE SHEET'!V2171)</f>
        <v/>
      </c>
      <c s="90" t="str">
        <f>IF('S.D.PASTE SHEET'!W2171="","",'S.D.PASTE SHEET'!W2171)</f>
        <v/>
      </c>
      <c s="90" t="str">
        <f>IF('S.D.PASTE SHEET'!X2171="","",'S.D.PASTE SHEET'!X2171)</f>
        <v/>
      </c>
      <c s="90" t="str">
        <f>IF('S.D.PASTE SHEET'!Y2171="","",'S.D.PASTE SHEET'!Y2171)</f>
        <v/>
      </c>
      <c s="90" t="str">
        <f>IF('S.D.PASTE SHEET'!Z2171="","",'S.D.PASTE SHEET'!Z2171)</f>
        <v/>
      </c>
      <c s="90" t="str">
        <f>IF('S.D.PASTE SHEET'!AA2171="","",'S.D.PASTE SHEET'!AA2171)</f>
        <v/>
      </c>
      <c s="90" t="str">
        <f>IF('S.D.PASTE SHEET'!AB2171="","",'S.D.PASTE SHEET'!AB2171)</f>
        <v/>
      </c>
      <c s="90" t="str">
        <f>IF('S.D.PASTE SHEET'!AC2171="","",'S.D.PASTE SHEET'!AC2171)</f>
        <v/>
      </c>
      <c s="90" t="str">
        <f>IF('S.D.PASTE SHEET'!AD2171="","",'S.D.PASTE SHEET'!AD2171)</f>
        <v/>
      </c>
      <c s="34"/>
      <c s="32" t="str">
        <f>IF(AK2171="","",IF(AK2171&gt;0,COUNT($AG$2:AG2171),""))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IF(BC2171="","",IF(BC2171&gt;0,COUNT($AY$2:AY2171),""))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2" spans="1:66" ht="15">
      <c r="A2172" s="90" t="str">
        <f>IF('S.D.PASTE SHEET'!A2172="","",'S.D.PASTE SHEET'!A2172)</f>
        <v/>
      </c>
      <c s="90" t="str">
        <f>IF('S.D.PASTE SHEET'!B2172="","",'S.D.PASTE SHEET'!B2172)</f>
        <v/>
      </c>
      <c s="90" t="str">
        <f>IF('S.D.PASTE SHEET'!C2172="","",'S.D.PASTE SHEET'!C2172)</f>
        <v/>
      </c>
      <c s="91" t="str">
        <f>IF('S.D.PASTE SHEET'!D2172="","",'S.D.PASTE SHEET'!D2172)</f>
        <v/>
      </c>
      <c s="90" t="str">
        <f>IF('S.D.PASTE SHEET'!E2172="","",UPPER('S.D.PASTE SHEET'!E2172))</f>
        <v/>
      </c>
      <c s="90" t="str">
        <f>IF('S.D.PASTE SHEET'!F2172="","",'S.D.PASTE SHEET'!F2172)</f>
        <v/>
      </c>
      <c s="90" t="str">
        <f>IF('S.D.PASTE SHEET'!G2172="","",UPPER('S.D.PASTE SHEET'!G2172))</f>
        <v/>
      </c>
      <c s="90" t="str">
        <f>IF('S.D.PASTE SHEET'!H2172="","",UPPER('S.D.PASTE SHEET'!H2172))</f>
        <v/>
      </c>
      <c s="90" t="str">
        <f>IF('S.D.PASTE SHEET'!I2172="","",'S.D.PASTE SHEET'!I2172)</f>
        <v/>
      </c>
      <c s="91" t="str">
        <f>IF('S.D.PASTE SHEET'!J2172="","",'S.D.PASTE SHEET'!J2172)</f>
        <v/>
      </c>
      <c s="90" t="str">
        <f>IF('S.D.PASTE SHEET'!K2172="","",'S.D.PASTE SHEET'!K2172)</f>
        <v/>
      </c>
      <c s="90" t="str">
        <f>IF('S.D.PASTE SHEET'!L2172="","",'S.D.PASTE SHEET'!L2172)</f>
        <v/>
      </c>
      <c s="90" t="str">
        <f>IF('S.D.PASTE SHEET'!M2172="","",'S.D.PASTE SHEET'!M2172)</f>
        <v/>
      </c>
      <c s="90" t="str">
        <f>IF('S.D.PASTE SHEET'!N2172="","",'S.D.PASTE SHEET'!N2172)</f>
        <v/>
      </c>
      <c s="90" t="str">
        <f>IF('S.D.PASTE SHEET'!O2172="","",'S.D.PASTE SHEET'!O2172)</f>
        <v/>
      </c>
      <c s="90" t="str">
        <f>IF('S.D.PASTE SHEET'!P2172="","",'S.D.PASTE SHEET'!P2172)</f>
        <v/>
      </c>
      <c s="90" t="str">
        <f>IF('S.D.PASTE SHEET'!Q2172="","",'S.D.PASTE SHEET'!Q2172)</f>
        <v/>
      </c>
      <c s="90" t="str">
        <f>IF('S.D.PASTE SHEET'!R2172="","",'S.D.PASTE SHEET'!R2172)</f>
        <v/>
      </c>
      <c s="90" t="str">
        <f>IF('S.D.PASTE SHEET'!S2172="","",'S.D.PASTE SHEET'!S2172)</f>
        <v/>
      </c>
      <c s="90" t="str">
        <f>IF('S.D.PASTE SHEET'!T2172="","",'S.D.PASTE SHEET'!T2172)</f>
        <v/>
      </c>
      <c s="90" t="str">
        <f>IF('S.D.PASTE SHEET'!U2172="","",'S.D.PASTE SHEET'!U2172)</f>
        <v/>
      </c>
      <c s="90" t="str">
        <f>IF('S.D.PASTE SHEET'!V2172="","",'S.D.PASTE SHEET'!V2172)</f>
        <v/>
      </c>
      <c s="90" t="str">
        <f>IF('S.D.PASTE SHEET'!W2172="","",'S.D.PASTE SHEET'!W2172)</f>
        <v/>
      </c>
      <c s="90" t="str">
        <f>IF('S.D.PASTE SHEET'!X2172="","",'S.D.PASTE SHEET'!X2172)</f>
        <v/>
      </c>
      <c s="90" t="str">
        <f>IF('S.D.PASTE SHEET'!Y2172="","",'S.D.PASTE SHEET'!Y2172)</f>
        <v/>
      </c>
      <c s="90" t="str">
        <f>IF('S.D.PASTE SHEET'!Z2172="","",'S.D.PASTE SHEET'!Z2172)</f>
        <v/>
      </c>
      <c s="90" t="str">
        <f>IF('S.D.PASTE SHEET'!AA2172="","",'S.D.PASTE SHEET'!AA2172)</f>
        <v/>
      </c>
      <c s="90" t="str">
        <f>IF('S.D.PASTE SHEET'!AB2172="","",'S.D.PASTE SHEET'!AB2172)</f>
        <v/>
      </c>
      <c s="90" t="str">
        <f>IF('S.D.PASTE SHEET'!AC2172="","",'S.D.PASTE SHEET'!AC2172)</f>
        <v/>
      </c>
      <c s="90" t="str">
        <f>IF('S.D.PASTE SHEET'!AD2172="","",'S.D.PASTE SHEET'!AD2172)</f>
        <v/>
      </c>
      <c s="34"/>
      <c s="32" t="str">
        <f>IF(AK2172="","",IF(AK2172&gt;0,COUNT($AG$2:AG2172),""))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IF(BC2172="","",IF(BC2172&gt;0,COUNT($AY$2:AY2172),""))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3" spans="1:66" ht="15">
      <c r="A2173" s="90" t="str">
        <f>IF('S.D.PASTE SHEET'!A2173="","",'S.D.PASTE SHEET'!A2173)</f>
        <v/>
      </c>
      <c s="90" t="str">
        <f>IF('S.D.PASTE SHEET'!B2173="","",'S.D.PASTE SHEET'!B2173)</f>
        <v/>
      </c>
      <c s="90" t="str">
        <f>IF('S.D.PASTE SHEET'!C2173="","",'S.D.PASTE SHEET'!C2173)</f>
        <v/>
      </c>
      <c s="91" t="str">
        <f>IF('S.D.PASTE SHEET'!D2173="","",'S.D.PASTE SHEET'!D2173)</f>
        <v/>
      </c>
      <c s="90" t="str">
        <f>IF('S.D.PASTE SHEET'!E2173="","",UPPER('S.D.PASTE SHEET'!E2173))</f>
        <v/>
      </c>
      <c s="90" t="str">
        <f>IF('S.D.PASTE SHEET'!F2173="","",'S.D.PASTE SHEET'!F2173)</f>
        <v/>
      </c>
      <c s="90" t="str">
        <f>IF('S.D.PASTE SHEET'!G2173="","",UPPER('S.D.PASTE SHEET'!G2173))</f>
        <v/>
      </c>
      <c s="90" t="str">
        <f>IF('S.D.PASTE SHEET'!H2173="","",UPPER('S.D.PASTE SHEET'!H2173))</f>
        <v/>
      </c>
      <c s="90" t="str">
        <f>IF('S.D.PASTE SHEET'!I2173="","",'S.D.PASTE SHEET'!I2173)</f>
        <v/>
      </c>
      <c s="91" t="str">
        <f>IF('S.D.PASTE SHEET'!J2173="","",'S.D.PASTE SHEET'!J2173)</f>
        <v/>
      </c>
      <c s="90" t="str">
        <f>IF('S.D.PASTE SHEET'!K2173="","",'S.D.PASTE SHEET'!K2173)</f>
        <v/>
      </c>
      <c s="90" t="str">
        <f>IF('S.D.PASTE SHEET'!L2173="","",'S.D.PASTE SHEET'!L2173)</f>
        <v/>
      </c>
      <c s="90" t="str">
        <f>IF('S.D.PASTE SHEET'!M2173="","",'S.D.PASTE SHEET'!M2173)</f>
        <v/>
      </c>
      <c s="90" t="str">
        <f>IF('S.D.PASTE SHEET'!N2173="","",'S.D.PASTE SHEET'!N2173)</f>
        <v/>
      </c>
      <c s="90" t="str">
        <f>IF('S.D.PASTE SHEET'!O2173="","",'S.D.PASTE SHEET'!O2173)</f>
        <v/>
      </c>
      <c s="90" t="str">
        <f>IF('S.D.PASTE SHEET'!P2173="","",'S.D.PASTE SHEET'!P2173)</f>
        <v/>
      </c>
      <c s="90" t="str">
        <f>IF('S.D.PASTE SHEET'!Q2173="","",'S.D.PASTE SHEET'!Q2173)</f>
        <v/>
      </c>
      <c s="90" t="str">
        <f>IF('S.D.PASTE SHEET'!R2173="","",'S.D.PASTE SHEET'!R2173)</f>
        <v/>
      </c>
      <c s="90" t="str">
        <f>IF('S.D.PASTE SHEET'!S2173="","",'S.D.PASTE SHEET'!S2173)</f>
        <v/>
      </c>
      <c s="90" t="str">
        <f>IF('S.D.PASTE SHEET'!T2173="","",'S.D.PASTE SHEET'!T2173)</f>
        <v/>
      </c>
      <c s="90" t="str">
        <f>IF('S.D.PASTE SHEET'!U2173="","",'S.D.PASTE SHEET'!U2173)</f>
        <v/>
      </c>
      <c s="90" t="str">
        <f>IF('S.D.PASTE SHEET'!V2173="","",'S.D.PASTE SHEET'!V2173)</f>
        <v/>
      </c>
      <c s="90" t="str">
        <f>IF('S.D.PASTE SHEET'!W2173="","",'S.D.PASTE SHEET'!W2173)</f>
        <v/>
      </c>
      <c s="90" t="str">
        <f>IF('S.D.PASTE SHEET'!X2173="","",'S.D.PASTE SHEET'!X2173)</f>
        <v/>
      </c>
      <c s="90" t="str">
        <f>IF('S.D.PASTE SHEET'!Y2173="","",'S.D.PASTE SHEET'!Y2173)</f>
        <v/>
      </c>
      <c s="90" t="str">
        <f>IF('S.D.PASTE SHEET'!Z2173="","",'S.D.PASTE SHEET'!Z2173)</f>
        <v/>
      </c>
      <c s="90" t="str">
        <f>IF('S.D.PASTE SHEET'!AA2173="","",'S.D.PASTE SHEET'!AA2173)</f>
        <v/>
      </c>
      <c s="90" t="str">
        <f>IF('S.D.PASTE SHEET'!AB2173="","",'S.D.PASTE SHEET'!AB2173)</f>
        <v/>
      </c>
      <c s="90" t="str">
        <f>IF('S.D.PASTE SHEET'!AC2173="","",'S.D.PASTE SHEET'!AC2173)</f>
        <v/>
      </c>
      <c s="90" t="str">
        <f>IF('S.D.PASTE SHEET'!AD2173="","",'S.D.PASTE SHEET'!AD2173)</f>
        <v/>
      </c>
      <c s="34"/>
      <c s="32" t="str">
        <f>IF(AK2173="","",IF(AK2173&gt;0,COUNT($AG$2:AG2173),""))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IF(BC2173="","",IF(BC2173&gt;0,COUNT($AY$2:AY2173),""))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4" spans="1:66" ht="15">
      <c r="A2174" s="90" t="str">
        <f>IF('S.D.PASTE SHEET'!A2174="","",'S.D.PASTE SHEET'!A2174)</f>
        <v/>
      </c>
      <c s="90" t="str">
        <f>IF('S.D.PASTE SHEET'!B2174="","",'S.D.PASTE SHEET'!B2174)</f>
        <v/>
      </c>
      <c s="90" t="str">
        <f>IF('S.D.PASTE SHEET'!C2174="","",'S.D.PASTE SHEET'!C2174)</f>
        <v/>
      </c>
      <c s="91" t="str">
        <f>IF('S.D.PASTE SHEET'!D2174="","",'S.D.PASTE SHEET'!D2174)</f>
        <v/>
      </c>
      <c s="90" t="str">
        <f>IF('S.D.PASTE SHEET'!E2174="","",UPPER('S.D.PASTE SHEET'!E2174))</f>
        <v/>
      </c>
      <c s="90" t="str">
        <f>IF('S.D.PASTE SHEET'!F2174="","",'S.D.PASTE SHEET'!F2174)</f>
        <v/>
      </c>
      <c s="90" t="str">
        <f>IF('S.D.PASTE SHEET'!G2174="","",UPPER('S.D.PASTE SHEET'!G2174))</f>
        <v/>
      </c>
      <c s="90" t="str">
        <f>IF('S.D.PASTE SHEET'!H2174="","",UPPER('S.D.PASTE SHEET'!H2174))</f>
        <v/>
      </c>
      <c s="90" t="str">
        <f>IF('S.D.PASTE SHEET'!I2174="","",'S.D.PASTE SHEET'!I2174)</f>
        <v/>
      </c>
      <c s="91" t="str">
        <f>IF('S.D.PASTE SHEET'!J2174="","",'S.D.PASTE SHEET'!J2174)</f>
        <v/>
      </c>
      <c s="90" t="str">
        <f>IF('S.D.PASTE SHEET'!K2174="","",'S.D.PASTE SHEET'!K2174)</f>
        <v/>
      </c>
      <c s="90" t="str">
        <f>IF('S.D.PASTE SHEET'!L2174="","",'S.D.PASTE SHEET'!L2174)</f>
        <v/>
      </c>
      <c s="90" t="str">
        <f>IF('S.D.PASTE SHEET'!M2174="","",'S.D.PASTE SHEET'!M2174)</f>
        <v/>
      </c>
      <c s="90" t="str">
        <f>IF('S.D.PASTE SHEET'!N2174="","",'S.D.PASTE SHEET'!N2174)</f>
        <v/>
      </c>
      <c s="90" t="str">
        <f>IF('S.D.PASTE SHEET'!O2174="","",'S.D.PASTE SHEET'!O2174)</f>
        <v/>
      </c>
      <c s="90" t="str">
        <f>IF('S.D.PASTE SHEET'!P2174="","",'S.D.PASTE SHEET'!P2174)</f>
        <v/>
      </c>
      <c s="90" t="str">
        <f>IF('S.D.PASTE SHEET'!Q2174="","",'S.D.PASTE SHEET'!Q2174)</f>
        <v/>
      </c>
      <c s="90" t="str">
        <f>IF('S.D.PASTE SHEET'!R2174="","",'S.D.PASTE SHEET'!R2174)</f>
        <v/>
      </c>
      <c s="90" t="str">
        <f>IF('S.D.PASTE SHEET'!S2174="","",'S.D.PASTE SHEET'!S2174)</f>
        <v/>
      </c>
      <c s="90" t="str">
        <f>IF('S.D.PASTE SHEET'!T2174="","",'S.D.PASTE SHEET'!T2174)</f>
        <v/>
      </c>
      <c s="90" t="str">
        <f>IF('S.D.PASTE SHEET'!U2174="","",'S.D.PASTE SHEET'!U2174)</f>
        <v/>
      </c>
      <c s="90" t="str">
        <f>IF('S.D.PASTE SHEET'!V2174="","",'S.D.PASTE SHEET'!V2174)</f>
        <v/>
      </c>
      <c s="90" t="str">
        <f>IF('S.D.PASTE SHEET'!W2174="","",'S.D.PASTE SHEET'!W2174)</f>
        <v/>
      </c>
      <c s="90" t="str">
        <f>IF('S.D.PASTE SHEET'!X2174="","",'S.D.PASTE SHEET'!X2174)</f>
        <v/>
      </c>
      <c s="90" t="str">
        <f>IF('S.D.PASTE SHEET'!Y2174="","",'S.D.PASTE SHEET'!Y2174)</f>
        <v/>
      </c>
      <c s="90" t="str">
        <f>IF('S.D.PASTE SHEET'!Z2174="","",'S.D.PASTE SHEET'!Z2174)</f>
        <v/>
      </c>
      <c s="90" t="str">
        <f>IF('S.D.PASTE SHEET'!AA2174="","",'S.D.PASTE SHEET'!AA2174)</f>
        <v/>
      </c>
      <c s="90" t="str">
        <f>IF('S.D.PASTE SHEET'!AB2174="","",'S.D.PASTE SHEET'!AB2174)</f>
        <v/>
      </c>
      <c s="90" t="str">
        <f>IF('S.D.PASTE SHEET'!AC2174="","",'S.D.PASTE SHEET'!AC2174)</f>
        <v/>
      </c>
      <c s="90" t="str">
        <f>IF('S.D.PASTE SHEET'!AD2174="","",'S.D.PASTE SHEET'!AD2174)</f>
        <v/>
      </c>
      <c s="34"/>
      <c s="32" t="str">
        <f>IF(AK2174="","",IF(AK2174&gt;0,COUNT($AG$2:AG2174),""))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IF(BC2174="","",IF(BC2174&gt;0,COUNT($AY$2:AY2174),""))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5" spans="1:66" ht="15">
      <c r="A2175" s="90" t="str">
        <f>IF('S.D.PASTE SHEET'!A2175="","",'S.D.PASTE SHEET'!A2175)</f>
        <v/>
      </c>
      <c s="90" t="str">
        <f>IF('S.D.PASTE SHEET'!B2175="","",'S.D.PASTE SHEET'!B2175)</f>
        <v/>
      </c>
      <c s="90" t="str">
        <f>IF('S.D.PASTE SHEET'!C2175="","",'S.D.PASTE SHEET'!C2175)</f>
        <v/>
      </c>
      <c s="91" t="str">
        <f>IF('S.D.PASTE SHEET'!D2175="","",'S.D.PASTE SHEET'!D2175)</f>
        <v/>
      </c>
      <c s="90" t="str">
        <f>IF('S.D.PASTE SHEET'!E2175="","",UPPER('S.D.PASTE SHEET'!E2175))</f>
        <v/>
      </c>
      <c s="90" t="str">
        <f>IF('S.D.PASTE SHEET'!F2175="","",'S.D.PASTE SHEET'!F2175)</f>
        <v/>
      </c>
      <c s="90" t="str">
        <f>IF('S.D.PASTE SHEET'!G2175="","",UPPER('S.D.PASTE SHEET'!G2175))</f>
        <v/>
      </c>
      <c s="90" t="str">
        <f>IF('S.D.PASTE SHEET'!H2175="","",UPPER('S.D.PASTE SHEET'!H2175))</f>
        <v/>
      </c>
      <c s="90" t="str">
        <f>IF('S.D.PASTE SHEET'!I2175="","",'S.D.PASTE SHEET'!I2175)</f>
        <v/>
      </c>
      <c s="91" t="str">
        <f>IF('S.D.PASTE SHEET'!J2175="","",'S.D.PASTE SHEET'!J2175)</f>
        <v/>
      </c>
      <c s="90" t="str">
        <f>IF('S.D.PASTE SHEET'!K2175="","",'S.D.PASTE SHEET'!K2175)</f>
        <v/>
      </c>
      <c s="90" t="str">
        <f>IF('S.D.PASTE SHEET'!L2175="","",'S.D.PASTE SHEET'!L2175)</f>
        <v/>
      </c>
      <c s="90" t="str">
        <f>IF('S.D.PASTE SHEET'!M2175="","",'S.D.PASTE SHEET'!M2175)</f>
        <v/>
      </c>
      <c s="90" t="str">
        <f>IF('S.D.PASTE SHEET'!N2175="","",'S.D.PASTE SHEET'!N2175)</f>
        <v/>
      </c>
      <c s="90" t="str">
        <f>IF('S.D.PASTE SHEET'!O2175="","",'S.D.PASTE SHEET'!O2175)</f>
        <v/>
      </c>
      <c s="90" t="str">
        <f>IF('S.D.PASTE SHEET'!P2175="","",'S.D.PASTE SHEET'!P2175)</f>
        <v/>
      </c>
      <c s="90" t="str">
        <f>IF('S.D.PASTE SHEET'!Q2175="","",'S.D.PASTE SHEET'!Q2175)</f>
        <v/>
      </c>
      <c s="90" t="str">
        <f>IF('S.D.PASTE SHEET'!R2175="","",'S.D.PASTE SHEET'!R2175)</f>
        <v/>
      </c>
      <c s="90" t="str">
        <f>IF('S.D.PASTE SHEET'!S2175="","",'S.D.PASTE SHEET'!S2175)</f>
        <v/>
      </c>
      <c s="90" t="str">
        <f>IF('S.D.PASTE SHEET'!T2175="","",'S.D.PASTE SHEET'!T2175)</f>
        <v/>
      </c>
      <c s="90" t="str">
        <f>IF('S.D.PASTE SHEET'!U2175="","",'S.D.PASTE SHEET'!U2175)</f>
        <v/>
      </c>
      <c s="90" t="str">
        <f>IF('S.D.PASTE SHEET'!V2175="","",'S.D.PASTE SHEET'!V2175)</f>
        <v/>
      </c>
      <c s="90" t="str">
        <f>IF('S.D.PASTE SHEET'!W2175="","",'S.D.PASTE SHEET'!W2175)</f>
        <v/>
      </c>
      <c s="90" t="str">
        <f>IF('S.D.PASTE SHEET'!X2175="","",'S.D.PASTE SHEET'!X2175)</f>
        <v/>
      </c>
      <c s="90" t="str">
        <f>IF('S.D.PASTE SHEET'!Y2175="","",'S.D.PASTE SHEET'!Y2175)</f>
        <v/>
      </c>
      <c s="90" t="str">
        <f>IF('S.D.PASTE SHEET'!Z2175="","",'S.D.PASTE SHEET'!Z2175)</f>
        <v/>
      </c>
      <c s="90" t="str">
        <f>IF('S.D.PASTE SHEET'!AA2175="","",'S.D.PASTE SHEET'!AA2175)</f>
        <v/>
      </c>
      <c s="90" t="str">
        <f>IF('S.D.PASTE SHEET'!AB2175="","",'S.D.PASTE SHEET'!AB2175)</f>
        <v/>
      </c>
      <c s="90" t="str">
        <f>IF('S.D.PASTE SHEET'!AC2175="","",'S.D.PASTE SHEET'!AC2175)</f>
        <v/>
      </c>
      <c s="90" t="str">
        <f>IF('S.D.PASTE SHEET'!AD2175="","",'S.D.PASTE SHEET'!AD2175)</f>
        <v/>
      </c>
      <c s="34"/>
      <c s="32" t="str">
        <f>IF(AK2175="","",IF(AK2175&gt;0,COUNT($AG$2:AG2175),""))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IF(BC2175="","",IF(BC2175&gt;0,COUNT($AY$2:AY2175),""))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6" spans="1:66" ht="15">
      <c r="A2176" s="90" t="str">
        <f>IF('S.D.PASTE SHEET'!A2176="","",'S.D.PASTE SHEET'!A2176)</f>
        <v/>
      </c>
      <c s="90" t="str">
        <f>IF('S.D.PASTE SHEET'!B2176="","",'S.D.PASTE SHEET'!B2176)</f>
        <v/>
      </c>
      <c s="90" t="str">
        <f>IF('S.D.PASTE SHEET'!C2176="","",'S.D.PASTE SHEET'!C2176)</f>
        <v/>
      </c>
      <c s="91" t="str">
        <f>IF('S.D.PASTE SHEET'!D2176="","",'S.D.PASTE SHEET'!D2176)</f>
        <v/>
      </c>
      <c s="90" t="str">
        <f>IF('S.D.PASTE SHEET'!E2176="","",UPPER('S.D.PASTE SHEET'!E2176))</f>
        <v/>
      </c>
      <c s="90" t="str">
        <f>IF('S.D.PASTE SHEET'!F2176="","",'S.D.PASTE SHEET'!F2176)</f>
        <v/>
      </c>
      <c s="90" t="str">
        <f>IF('S.D.PASTE SHEET'!G2176="","",UPPER('S.D.PASTE SHEET'!G2176))</f>
        <v/>
      </c>
      <c s="90" t="str">
        <f>IF('S.D.PASTE SHEET'!H2176="","",UPPER('S.D.PASTE SHEET'!H2176))</f>
        <v/>
      </c>
      <c s="90" t="str">
        <f>IF('S.D.PASTE SHEET'!I2176="","",'S.D.PASTE SHEET'!I2176)</f>
        <v/>
      </c>
      <c s="91" t="str">
        <f>IF('S.D.PASTE SHEET'!J2176="","",'S.D.PASTE SHEET'!J2176)</f>
        <v/>
      </c>
      <c s="90" t="str">
        <f>IF('S.D.PASTE SHEET'!K2176="","",'S.D.PASTE SHEET'!K2176)</f>
        <v/>
      </c>
      <c s="90" t="str">
        <f>IF('S.D.PASTE SHEET'!L2176="","",'S.D.PASTE SHEET'!L2176)</f>
        <v/>
      </c>
      <c s="90" t="str">
        <f>IF('S.D.PASTE SHEET'!M2176="","",'S.D.PASTE SHEET'!M2176)</f>
        <v/>
      </c>
      <c s="90" t="str">
        <f>IF('S.D.PASTE SHEET'!N2176="","",'S.D.PASTE SHEET'!N2176)</f>
        <v/>
      </c>
      <c s="90" t="str">
        <f>IF('S.D.PASTE SHEET'!O2176="","",'S.D.PASTE SHEET'!O2176)</f>
        <v/>
      </c>
      <c s="90" t="str">
        <f>IF('S.D.PASTE SHEET'!P2176="","",'S.D.PASTE SHEET'!P2176)</f>
        <v/>
      </c>
      <c s="90" t="str">
        <f>IF('S.D.PASTE SHEET'!Q2176="","",'S.D.PASTE SHEET'!Q2176)</f>
        <v/>
      </c>
      <c s="90" t="str">
        <f>IF('S.D.PASTE SHEET'!R2176="","",'S.D.PASTE SHEET'!R2176)</f>
        <v/>
      </c>
      <c s="90" t="str">
        <f>IF('S.D.PASTE SHEET'!S2176="","",'S.D.PASTE SHEET'!S2176)</f>
        <v/>
      </c>
      <c s="90" t="str">
        <f>IF('S.D.PASTE SHEET'!T2176="","",'S.D.PASTE SHEET'!T2176)</f>
        <v/>
      </c>
      <c s="90" t="str">
        <f>IF('S.D.PASTE SHEET'!U2176="","",'S.D.PASTE SHEET'!U2176)</f>
        <v/>
      </c>
      <c s="90" t="str">
        <f>IF('S.D.PASTE SHEET'!V2176="","",'S.D.PASTE SHEET'!V2176)</f>
        <v/>
      </c>
      <c s="90" t="str">
        <f>IF('S.D.PASTE SHEET'!W2176="","",'S.D.PASTE SHEET'!W2176)</f>
        <v/>
      </c>
      <c s="90" t="str">
        <f>IF('S.D.PASTE SHEET'!X2176="","",'S.D.PASTE SHEET'!X2176)</f>
        <v/>
      </c>
      <c s="90" t="str">
        <f>IF('S.D.PASTE SHEET'!Y2176="","",'S.D.PASTE SHEET'!Y2176)</f>
        <v/>
      </c>
      <c s="90" t="str">
        <f>IF('S.D.PASTE SHEET'!Z2176="","",'S.D.PASTE SHEET'!Z2176)</f>
        <v/>
      </c>
      <c s="90" t="str">
        <f>IF('S.D.PASTE SHEET'!AA2176="","",'S.D.PASTE SHEET'!AA2176)</f>
        <v/>
      </c>
      <c s="90" t="str">
        <f>IF('S.D.PASTE SHEET'!AB2176="","",'S.D.PASTE SHEET'!AB2176)</f>
        <v/>
      </c>
      <c s="90" t="str">
        <f>IF('S.D.PASTE SHEET'!AC2176="","",'S.D.PASTE SHEET'!AC2176)</f>
        <v/>
      </c>
      <c s="90" t="str">
        <f>IF('S.D.PASTE SHEET'!AD2176="","",'S.D.PASTE SHEET'!AD2176)</f>
        <v/>
      </c>
      <c s="34"/>
      <c s="32" t="str">
        <f>IF(AK2176="","",IF(AK2176&gt;0,COUNT($AG$2:AG2176),""))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IF(BC2176="","",IF(BC2176&gt;0,COUNT($AY$2:AY2176),""))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7" spans="1:66" ht="15">
      <c r="A2177" s="90" t="str">
        <f>IF('S.D.PASTE SHEET'!A2177="","",'S.D.PASTE SHEET'!A2177)</f>
        <v/>
      </c>
      <c s="90" t="str">
        <f>IF('S.D.PASTE SHEET'!B2177="","",'S.D.PASTE SHEET'!B2177)</f>
        <v/>
      </c>
      <c s="90" t="str">
        <f>IF('S.D.PASTE SHEET'!C2177="","",'S.D.PASTE SHEET'!C2177)</f>
        <v/>
      </c>
      <c s="91" t="str">
        <f>IF('S.D.PASTE SHEET'!D2177="","",'S.D.PASTE SHEET'!D2177)</f>
        <v/>
      </c>
      <c s="90" t="str">
        <f>IF('S.D.PASTE SHEET'!E2177="","",UPPER('S.D.PASTE SHEET'!E2177))</f>
        <v/>
      </c>
      <c s="90" t="str">
        <f>IF('S.D.PASTE SHEET'!F2177="","",'S.D.PASTE SHEET'!F2177)</f>
        <v/>
      </c>
      <c s="90" t="str">
        <f>IF('S.D.PASTE SHEET'!G2177="","",UPPER('S.D.PASTE SHEET'!G2177))</f>
        <v/>
      </c>
      <c s="90" t="str">
        <f>IF('S.D.PASTE SHEET'!H2177="","",UPPER('S.D.PASTE SHEET'!H2177))</f>
        <v/>
      </c>
      <c s="90" t="str">
        <f>IF('S.D.PASTE SHEET'!I2177="","",'S.D.PASTE SHEET'!I2177)</f>
        <v/>
      </c>
      <c s="91" t="str">
        <f>IF('S.D.PASTE SHEET'!J2177="","",'S.D.PASTE SHEET'!J2177)</f>
        <v/>
      </c>
      <c s="90" t="str">
        <f>IF('S.D.PASTE SHEET'!K2177="","",'S.D.PASTE SHEET'!K2177)</f>
        <v/>
      </c>
      <c s="90" t="str">
        <f>IF('S.D.PASTE SHEET'!L2177="","",'S.D.PASTE SHEET'!L2177)</f>
        <v/>
      </c>
      <c s="90" t="str">
        <f>IF('S.D.PASTE SHEET'!M2177="","",'S.D.PASTE SHEET'!M2177)</f>
        <v/>
      </c>
      <c s="90" t="str">
        <f>IF('S.D.PASTE SHEET'!N2177="","",'S.D.PASTE SHEET'!N2177)</f>
        <v/>
      </c>
      <c s="90" t="str">
        <f>IF('S.D.PASTE SHEET'!O2177="","",'S.D.PASTE SHEET'!O2177)</f>
        <v/>
      </c>
      <c s="90" t="str">
        <f>IF('S.D.PASTE SHEET'!P2177="","",'S.D.PASTE SHEET'!P2177)</f>
        <v/>
      </c>
      <c s="90" t="str">
        <f>IF('S.D.PASTE SHEET'!Q2177="","",'S.D.PASTE SHEET'!Q2177)</f>
        <v/>
      </c>
      <c s="90" t="str">
        <f>IF('S.D.PASTE SHEET'!R2177="","",'S.D.PASTE SHEET'!R2177)</f>
        <v/>
      </c>
      <c s="90" t="str">
        <f>IF('S.D.PASTE SHEET'!S2177="","",'S.D.PASTE SHEET'!S2177)</f>
        <v/>
      </c>
      <c s="90" t="str">
        <f>IF('S.D.PASTE SHEET'!T2177="","",'S.D.PASTE SHEET'!T2177)</f>
        <v/>
      </c>
      <c s="90" t="str">
        <f>IF('S.D.PASTE SHEET'!U2177="","",'S.D.PASTE SHEET'!U2177)</f>
        <v/>
      </c>
      <c s="90" t="str">
        <f>IF('S.D.PASTE SHEET'!V2177="","",'S.D.PASTE SHEET'!V2177)</f>
        <v/>
      </c>
      <c s="90" t="str">
        <f>IF('S.D.PASTE SHEET'!W2177="","",'S.D.PASTE SHEET'!W2177)</f>
        <v/>
      </c>
      <c s="90" t="str">
        <f>IF('S.D.PASTE SHEET'!X2177="","",'S.D.PASTE SHEET'!X2177)</f>
        <v/>
      </c>
      <c s="90" t="str">
        <f>IF('S.D.PASTE SHEET'!Y2177="","",'S.D.PASTE SHEET'!Y2177)</f>
        <v/>
      </c>
      <c s="90" t="str">
        <f>IF('S.D.PASTE SHEET'!Z2177="","",'S.D.PASTE SHEET'!Z2177)</f>
        <v/>
      </c>
      <c s="90" t="str">
        <f>IF('S.D.PASTE SHEET'!AA2177="","",'S.D.PASTE SHEET'!AA2177)</f>
        <v/>
      </c>
      <c s="90" t="str">
        <f>IF('S.D.PASTE SHEET'!AB2177="","",'S.D.PASTE SHEET'!AB2177)</f>
        <v/>
      </c>
      <c s="90" t="str">
        <f>IF('S.D.PASTE SHEET'!AC2177="","",'S.D.PASTE SHEET'!AC2177)</f>
        <v/>
      </c>
      <c s="90" t="str">
        <f>IF('S.D.PASTE SHEET'!AD2177="","",'S.D.PASTE SHEET'!AD2177)</f>
        <v/>
      </c>
      <c s="34"/>
      <c s="32" t="str">
        <f>IF(AK2177="","",IF(AK2177&gt;0,COUNT($AG$2:AG2177),""))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IF(BC2177="","",IF(BC2177&gt;0,COUNT($AY$2:AY2177),""))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8" spans="1:66" ht="15">
      <c r="A2178" s="90" t="str">
        <f>IF('S.D.PASTE SHEET'!A2178="","",'S.D.PASTE SHEET'!A2178)</f>
        <v/>
      </c>
      <c s="90" t="str">
        <f>IF('S.D.PASTE SHEET'!B2178="","",'S.D.PASTE SHEET'!B2178)</f>
        <v/>
      </c>
      <c s="90" t="str">
        <f>IF('S.D.PASTE SHEET'!C2178="","",'S.D.PASTE SHEET'!C2178)</f>
        <v/>
      </c>
      <c s="91" t="str">
        <f>IF('S.D.PASTE SHEET'!D2178="","",'S.D.PASTE SHEET'!D2178)</f>
        <v/>
      </c>
      <c s="90" t="str">
        <f>IF('S.D.PASTE SHEET'!E2178="","",UPPER('S.D.PASTE SHEET'!E2178))</f>
        <v/>
      </c>
      <c s="90" t="str">
        <f>IF('S.D.PASTE SHEET'!F2178="","",'S.D.PASTE SHEET'!F2178)</f>
        <v/>
      </c>
      <c s="90" t="str">
        <f>IF('S.D.PASTE SHEET'!G2178="","",UPPER('S.D.PASTE SHEET'!G2178))</f>
        <v/>
      </c>
      <c s="90" t="str">
        <f>IF('S.D.PASTE SHEET'!H2178="","",UPPER('S.D.PASTE SHEET'!H2178))</f>
        <v/>
      </c>
      <c s="90" t="str">
        <f>IF('S.D.PASTE SHEET'!I2178="","",'S.D.PASTE SHEET'!I2178)</f>
        <v/>
      </c>
      <c s="91" t="str">
        <f>IF('S.D.PASTE SHEET'!J2178="","",'S.D.PASTE SHEET'!J2178)</f>
        <v/>
      </c>
      <c s="90" t="str">
        <f>IF('S.D.PASTE SHEET'!K2178="","",'S.D.PASTE SHEET'!K2178)</f>
        <v/>
      </c>
      <c s="90" t="str">
        <f>IF('S.D.PASTE SHEET'!L2178="","",'S.D.PASTE SHEET'!L2178)</f>
        <v/>
      </c>
      <c s="90" t="str">
        <f>IF('S.D.PASTE SHEET'!M2178="","",'S.D.PASTE SHEET'!M2178)</f>
        <v/>
      </c>
      <c s="90" t="str">
        <f>IF('S.D.PASTE SHEET'!N2178="","",'S.D.PASTE SHEET'!N2178)</f>
        <v/>
      </c>
      <c s="90" t="str">
        <f>IF('S.D.PASTE SHEET'!O2178="","",'S.D.PASTE SHEET'!O2178)</f>
        <v/>
      </c>
      <c s="90" t="str">
        <f>IF('S.D.PASTE SHEET'!P2178="","",'S.D.PASTE SHEET'!P2178)</f>
        <v/>
      </c>
      <c s="90" t="str">
        <f>IF('S.D.PASTE SHEET'!Q2178="","",'S.D.PASTE SHEET'!Q2178)</f>
        <v/>
      </c>
      <c s="90" t="str">
        <f>IF('S.D.PASTE SHEET'!R2178="","",'S.D.PASTE SHEET'!R2178)</f>
        <v/>
      </c>
      <c s="90" t="str">
        <f>IF('S.D.PASTE SHEET'!S2178="","",'S.D.PASTE SHEET'!S2178)</f>
        <v/>
      </c>
      <c s="90" t="str">
        <f>IF('S.D.PASTE SHEET'!T2178="","",'S.D.PASTE SHEET'!T2178)</f>
        <v/>
      </c>
      <c s="90" t="str">
        <f>IF('S.D.PASTE SHEET'!U2178="","",'S.D.PASTE SHEET'!U2178)</f>
        <v/>
      </c>
      <c s="90" t="str">
        <f>IF('S.D.PASTE SHEET'!V2178="","",'S.D.PASTE SHEET'!V2178)</f>
        <v/>
      </c>
      <c s="90" t="str">
        <f>IF('S.D.PASTE SHEET'!W2178="","",'S.D.PASTE SHEET'!W2178)</f>
        <v/>
      </c>
      <c s="90" t="str">
        <f>IF('S.D.PASTE SHEET'!X2178="","",'S.D.PASTE SHEET'!X2178)</f>
        <v/>
      </c>
      <c s="90" t="str">
        <f>IF('S.D.PASTE SHEET'!Y2178="","",'S.D.PASTE SHEET'!Y2178)</f>
        <v/>
      </c>
      <c s="90" t="str">
        <f>IF('S.D.PASTE SHEET'!Z2178="","",'S.D.PASTE SHEET'!Z2178)</f>
        <v/>
      </c>
      <c s="90" t="str">
        <f>IF('S.D.PASTE SHEET'!AA2178="","",'S.D.PASTE SHEET'!AA2178)</f>
        <v/>
      </c>
      <c s="90" t="str">
        <f>IF('S.D.PASTE SHEET'!AB2178="","",'S.D.PASTE SHEET'!AB2178)</f>
        <v/>
      </c>
      <c s="90" t="str">
        <f>IF('S.D.PASTE SHEET'!AC2178="","",'S.D.PASTE SHEET'!AC2178)</f>
        <v/>
      </c>
      <c s="90" t="str">
        <f>IF('S.D.PASTE SHEET'!AD2178="","",'S.D.PASTE SHEET'!AD2178)</f>
        <v/>
      </c>
      <c s="34"/>
      <c s="32" t="str">
        <f>IF(AK2178="","",IF(AK2178&gt;0,COUNT($AG$2:AG2178),""))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IF(BC2178="","",IF(BC2178&gt;0,COUNT($AY$2:AY2178),""))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79" spans="1:66" ht="15">
      <c r="A2179" s="90" t="str">
        <f>IF('S.D.PASTE SHEET'!A2179="","",'S.D.PASTE SHEET'!A2179)</f>
        <v/>
      </c>
      <c s="90" t="str">
        <f>IF('S.D.PASTE SHEET'!B2179="","",'S.D.PASTE SHEET'!B2179)</f>
        <v/>
      </c>
      <c s="90" t="str">
        <f>IF('S.D.PASTE SHEET'!C2179="","",'S.D.PASTE SHEET'!C2179)</f>
        <v/>
      </c>
      <c s="91" t="str">
        <f>IF('S.D.PASTE SHEET'!D2179="","",'S.D.PASTE SHEET'!D2179)</f>
        <v/>
      </c>
      <c s="90" t="str">
        <f>IF('S.D.PASTE SHEET'!E2179="","",UPPER('S.D.PASTE SHEET'!E2179))</f>
        <v/>
      </c>
      <c s="90" t="str">
        <f>IF('S.D.PASTE SHEET'!F2179="","",'S.D.PASTE SHEET'!F2179)</f>
        <v/>
      </c>
      <c s="90" t="str">
        <f>IF('S.D.PASTE SHEET'!G2179="","",UPPER('S.D.PASTE SHEET'!G2179))</f>
        <v/>
      </c>
      <c s="90" t="str">
        <f>IF('S.D.PASTE SHEET'!H2179="","",UPPER('S.D.PASTE SHEET'!H2179))</f>
        <v/>
      </c>
      <c s="90" t="str">
        <f>IF('S.D.PASTE SHEET'!I2179="","",'S.D.PASTE SHEET'!I2179)</f>
        <v/>
      </c>
      <c s="91" t="str">
        <f>IF('S.D.PASTE SHEET'!J2179="","",'S.D.PASTE SHEET'!J2179)</f>
        <v/>
      </c>
      <c s="90" t="str">
        <f>IF('S.D.PASTE SHEET'!K2179="","",'S.D.PASTE SHEET'!K2179)</f>
        <v/>
      </c>
      <c s="90" t="str">
        <f>IF('S.D.PASTE SHEET'!L2179="","",'S.D.PASTE SHEET'!L2179)</f>
        <v/>
      </c>
      <c s="90" t="str">
        <f>IF('S.D.PASTE SHEET'!M2179="","",'S.D.PASTE SHEET'!M2179)</f>
        <v/>
      </c>
      <c s="90" t="str">
        <f>IF('S.D.PASTE SHEET'!N2179="","",'S.D.PASTE SHEET'!N2179)</f>
        <v/>
      </c>
      <c s="90" t="str">
        <f>IF('S.D.PASTE SHEET'!O2179="","",'S.D.PASTE SHEET'!O2179)</f>
        <v/>
      </c>
      <c s="90" t="str">
        <f>IF('S.D.PASTE SHEET'!P2179="","",'S.D.PASTE SHEET'!P2179)</f>
        <v/>
      </c>
      <c s="90" t="str">
        <f>IF('S.D.PASTE SHEET'!Q2179="","",'S.D.PASTE SHEET'!Q2179)</f>
        <v/>
      </c>
      <c s="90" t="str">
        <f>IF('S.D.PASTE SHEET'!R2179="","",'S.D.PASTE SHEET'!R2179)</f>
        <v/>
      </c>
      <c s="90" t="str">
        <f>IF('S.D.PASTE SHEET'!S2179="","",'S.D.PASTE SHEET'!S2179)</f>
        <v/>
      </c>
      <c s="90" t="str">
        <f>IF('S.D.PASTE SHEET'!T2179="","",'S.D.PASTE SHEET'!T2179)</f>
        <v/>
      </c>
      <c s="90" t="str">
        <f>IF('S.D.PASTE SHEET'!U2179="","",'S.D.PASTE SHEET'!U2179)</f>
        <v/>
      </c>
      <c s="90" t="str">
        <f>IF('S.D.PASTE SHEET'!V2179="","",'S.D.PASTE SHEET'!V2179)</f>
        <v/>
      </c>
      <c s="90" t="str">
        <f>IF('S.D.PASTE SHEET'!W2179="","",'S.D.PASTE SHEET'!W2179)</f>
        <v/>
      </c>
      <c s="90" t="str">
        <f>IF('S.D.PASTE SHEET'!X2179="","",'S.D.PASTE SHEET'!X2179)</f>
        <v/>
      </c>
      <c s="90" t="str">
        <f>IF('S.D.PASTE SHEET'!Y2179="","",'S.D.PASTE SHEET'!Y2179)</f>
        <v/>
      </c>
      <c s="90" t="str">
        <f>IF('S.D.PASTE SHEET'!Z2179="","",'S.D.PASTE SHEET'!Z2179)</f>
        <v/>
      </c>
      <c s="90" t="str">
        <f>IF('S.D.PASTE SHEET'!AA2179="","",'S.D.PASTE SHEET'!AA2179)</f>
        <v/>
      </c>
      <c s="90" t="str">
        <f>IF('S.D.PASTE SHEET'!AB2179="","",'S.D.PASTE SHEET'!AB2179)</f>
        <v/>
      </c>
      <c s="90" t="str">
        <f>IF('S.D.PASTE SHEET'!AC2179="","",'S.D.PASTE SHEET'!AC2179)</f>
        <v/>
      </c>
      <c s="90" t="str">
        <f>IF('S.D.PASTE SHEET'!AD2179="","",'S.D.PASTE SHEET'!AD2179)</f>
        <v/>
      </c>
      <c s="34"/>
      <c s="32" t="str">
        <f>IF(AK2179="","",IF(AK2179&gt;0,COUNT($AG$2:AG2179),""))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IF(BC2179="","",IF(BC2179&gt;0,COUNT($AY$2:AY2179),""))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0" spans="1:66" ht="15">
      <c r="A2180" s="90" t="str">
        <f>IF('S.D.PASTE SHEET'!A2180="","",'S.D.PASTE SHEET'!A2180)</f>
        <v/>
      </c>
      <c s="90" t="str">
        <f>IF('S.D.PASTE SHEET'!B2180="","",'S.D.PASTE SHEET'!B2180)</f>
        <v/>
      </c>
      <c s="90" t="str">
        <f>IF('S.D.PASTE SHEET'!C2180="","",'S.D.PASTE SHEET'!C2180)</f>
        <v/>
      </c>
      <c s="91" t="str">
        <f>IF('S.D.PASTE SHEET'!D2180="","",'S.D.PASTE SHEET'!D2180)</f>
        <v/>
      </c>
      <c s="90" t="str">
        <f>IF('S.D.PASTE SHEET'!E2180="","",UPPER('S.D.PASTE SHEET'!E2180))</f>
        <v/>
      </c>
      <c s="90" t="str">
        <f>IF('S.D.PASTE SHEET'!F2180="","",'S.D.PASTE SHEET'!F2180)</f>
        <v/>
      </c>
      <c s="90" t="str">
        <f>IF('S.D.PASTE SHEET'!G2180="","",UPPER('S.D.PASTE SHEET'!G2180))</f>
        <v/>
      </c>
      <c s="90" t="str">
        <f>IF('S.D.PASTE SHEET'!H2180="","",UPPER('S.D.PASTE SHEET'!H2180))</f>
        <v/>
      </c>
      <c s="90" t="str">
        <f>IF('S.D.PASTE SHEET'!I2180="","",'S.D.PASTE SHEET'!I2180)</f>
        <v/>
      </c>
      <c s="91" t="str">
        <f>IF('S.D.PASTE SHEET'!J2180="","",'S.D.PASTE SHEET'!J2180)</f>
        <v/>
      </c>
      <c s="90" t="str">
        <f>IF('S.D.PASTE SHEET'!K2180="","",'S.D.PASTE SHEET'!K2180)</f>
        <v/>
      </c>
      <c s="90" t="str">
        <f>IF('S.D.PASTE SHEET'!L2180="","",'S.D.PASTE SHEET'!L2180)</f>
        <v/>
      </c>
      <c s="90" t="str">
        <f>IF('S.D.PASTE SHEET'!M2180="","",'S.D.PASTE SHEET'!M2180)</f>
        <v/>
      </c>
      <c s="90" t="str">
        <f>IF('S.D.PASTE SHEET'!N2180="","",'S.D.PASTE SHEET'!N2180)</f>
        <v/>
      </c>
      <c s="90" t="str">
        <f>IF('S.D.PASTE SHEET'!O2180="","",'S.D.PASTE SHEET'!O2180)</f>
        <v/>
      </c>
      <c s="90" t="str">
        <f>IF('S.D.PASTE SHEET'!P2180="","",'S.D.PASTE SHEET'!P2180)</f>
        <v/>
      </c>
      <c s="90" t="str">
        <f>IF('S.D.PASTE SHEET'!Q2180="","",'S.D.PASTE SHEET'!Q2180)</f>
        <v/>
      </c>
      <c s="90" t="str">
        <f>IF('S.D.PASTE SHEET'!R2180="","",'S.D.PASTE SHEET'!R2180)</f>
        <v/>
      </c>
      <c s="90" t="str">
        <f>IF('S.D.PASTE SHEET'!S2180="","",'S.D.PASTE SHEET'!S2180)</f>
        <v/>
      </c>
      <c s="90" t="str">
        <f>IF('S.D.PASTE SHEET'!T2180="","",'S.D.PASTE SHEET'!T2180)</f>
        <v/>
      </c>
      <c s="90" t="str">
        <f>IF('S.D.PASTE SHEET'!U2180="","",'S.D.PASTE SHEET'!U2180)</f>
        <v/>
      </c>
      <c s="90" t="str">
        <f>IF('S.D.PASTE SHEET'!V2180="","",'S.D.PASTE SHEET'!V2180)</f>
        <v/>
      </c>
      <c s="90" t="str">
        <f>IF('S.D.PASTE SHEET'!W2180="","",'S.D.PASTE SHEET'!W2180)</f>
        <v/>
      </c>
      <c s="90" t="str">
        <f>IF('S.D.PASTE SHEET'!X2180="","",'S.D.PASTE SHEET'!X2180)</f>
        <v/>
      </c>
      <c s="90" t="str">
        <f>IF('S.D.PASTE SHEET'!Y2180="","",'S.D.PASTE SHEET'!Y2180)</f>
        <v/>
      </c>
      <c s="90" t="str">
        <f>IF('S.D.PASTE SHEET'!Z2180="","",'S.D.PASTE SHEET'!Z2180)</f>
        <v/>
      </c>
      <c s="90" t="str">
        <f>IF('S.D.PASTE SHEET'!AA2180="","",'S.D.PASTE SHEET'!AA2180)</f>
        <v/>
      </c>
      <c s="90" t="str">
        <f>IF('S.D.PASTE SHEET'!AB2180="","",'S.D.PASTE SHEET'!AB2180)</f>
        <v/>
      </c>
      <c s="90" t="str">
        <f>IF('S.D.PASTE SHEET'!AC2180="","",'S.D.PASTE SHEET'!AC2180)</f>
        <v/>
      </c>
      <c s="90" t="str">
        <f>IF('S.D.PASTE SHEET'!AD2180="","",'S.D.PASTE SHEET'!AD2180)</f>
        <v/>
      </c>
      <c s="34"/>
      <c s="32" t="str">
        <f>IF(AK2180="","",IF(AK2180&gt;0,COUNT($AG$2:AG2180),""))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IF(BC2180="","",IF(BC2180&gt;0,COUNT($AY$2:AY2180),""))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1" spans="1:66" ht="15">
      <c r="A2181" s="90" t="str">
        <f>IF('S.D.PASTE SHEET'!A2181="","",'S.D.PASTE SHEET'!A2181)</f>
        <v/>
      </c>
      <c s="90" t="str">
        <f>IF('S.D.PASTE SHEET'!B2181="","",'S.D.PASTE SHEET'!B2181)</f>
        <v/>
      </c>
      <c s="90" t="str">
        <f>IF('S.D.PASTE SHEET'!C2181="","",'S.D.PASTE SHEET'!C2181)</f>
        <v/>
      </c>
      <c s="91" t="str">
        <f>IF('S.D.PASTE SHEET'!D2181="","",'S.D.PASTE SHEET'!D2181)</f>
        <v/>
      </c>
      <c s="90" t="str">
        <f>IF('S.D.PASTE SHEET'!E2181="","",UPPER('S.D.PASTE SHEET'!E2181))</f>
        <v/>
      </c>
      <c s="90" t="str">
        <f>IF('S.D.PASTE SHEET'!F2181="","",'S.D.PASTE SHEET'!F2181)</f>
        <v/>
      </c>
      <c s="90" t="str">
        <f>IF('S.D.PASTE SHEET'!G2181="","",UPPER('S.D.PASTE SHEET'!G2181))</f>
        <v/>
      </c>
      <c s="90" t="str">
        <f>IF('S.D.PASTE SHEET'!H2181="","",UPPER('S.D.PASTE SHEET'!H2181))</f>
        <v/>
      </c>
      <c s="90" t="str">
        <f>IF('S.D.PASTE SHEET'!I2181="","",'S.D.PASTE SHEET'!I2181)</f>
        <v/>
      </c>
      <c s="91" t="str">
        <f>IF('S.D.PASTE SHEET'!J2181="","",'S.D.PASTE SHEET'!J2181)</f>
        <v/>
      </c>
      <c s="90" t="str">
        <f>IF('S.D.PASTE SHEET'!K2181="","",'S.D.PASTE SHEET'!K2181)</f>
        <v/>
      </c>
      <c s="90" t="str">
        <f>IF('S.D.PASTE SHEET'!L2181="","",'S.D.PASTE SHEET'!L2181)</f>
        <v/>
      </c>
      <c s="90" t="str">
        <f>IF('S.D.PASTE SHEET'!M2181="","",'S.D.PASTE SHEET'!M2181)</f>
        <v/>
      </c>
      <c s="90" t="str">
        <f>IF('S.D.PASTE SHEET'!N2181="","",'S.D.PASTE SHEET'!N2181)</f>
        <v/>
      </c>
      <c s="90" t="str">
        <f>IF('S.D.PASTE SHEET'!O2181="","",'S.D.PASTE SHEET'!O2181)</f>
        <v/>
      </c>
      <c s="90" t="str">
        <f>IF('S.D.PASTE SHEET'!P2181="","",'S.D.PASTE SHEET'!P2181)</f>
        <v/>
      </c>
      <c s="90" t="str">
        <f>IF('S.D.PASTE SHEET'!Q2181="","",'S.D.PASTE SHEET'!Q2181)</f>
        <v/>
      </c>
      <c s="90" t="str">
        <f>IF('S.D.PASTE SHEET'!R2181="","",'S.D.PASTE SHEET'!R2181)</f>
        <v/>
      </c>
      <c s="90" t="str">
        <f>IF('S.D.PASTE SHEET'!S2181="","",'S.D.PASTE SHEET'!S2181)</f>
        <v/>
      </c>
      <c s="90" t="str">
        <f>IF('S.D.PASTE SHEET'!T2181="","",'S.D.PASTE SHEET'!T2181)</f>
        <v/>
      </c>
      <c s="90" t="str">
        <f>IF('S.D.PASTE SHEET'!U2181="","",'S.D.PASTE SHEET'!U2181)</f>
        <v/>
      </c>
      <c s="90" t="str">
        <f>IF('S.D.PASTE SHEET'!V2181="","",'S.D.PASTE SHEET'!V2181)</f>
        <v/>
      </c>
      <c s="90" t="str">
        <f>IF('S.D.PASTE SHEET'!W2181="","",'S.D.PASTE SHEET'!W2181)</f>
        <v/>
      </c>
      <c s="90" t="str">
        <f>IF('S.D.PASTE SHEET'!X2181="","",'S.D.PASTE SHEET'!X2181)</f>
        <v/>
      </c>
      <c s="90" t="str">
        <f>IF('S.D.PASTE SHEET'!Y2181="","",'S.D.PASTE SHEET'!Y2181)</f>
        <v/>
      </c>
      <c s="90" t="str">
        <f>IF('S.D.PASTE SHEET'!Z2181="","",'S.D.PASTE SHEET'!Z2181)</f>
        <v/>
      </c>
      <c s="90" t="str">
        <f>IF('S.D.PASTE SHEET'!AA2181="","",'S.D.PASTE SHEET'!AA2181)</f>
        <v/>
      </c>
      <c s="90" t="str">
        <f>IF('S.D.PASTE SHEET'!AB2181="","",'S.D.PASTE SHEET'!AB2181)</f>
        <v/>
      </c>
      <c s="90" t="str">
        <f>IF('S.D.PASTE SHEET'!AC2181="","",'S.D.PASTE SHEET'!AC2181)</f>
        <v/>
      </c>
      <c s="90" t="str">
        <f>IF('S.D.PASTE SHEET'!AD2181="","",'S.D.PASTE SHEET'!AD2181)</f>
        <v/>
      </c>
      <c s="34"/>
      <c s="32" t="str">
        <f>IF(AK2181="","",IF(AK2181&gt;0,COUNT($AG$2:AG2181),""))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IF(BC2181="","",IF(BC2181&gt;0,COUNT($AY$2:AY2181),""))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2" spans="1:66" ht="15">
      <c r="A2182" s="90" t="str">
        <f>IF('S.D.PASTE SHEET'!A2182="","",'S.D.PASTE SHEET'!A2182)</f>
        <v/>
      </c>
      <c s="90" t="str">
        <f>IF('S.D.PASTE SHEET'!B2182="","",'S.D.PASTE SHEET'!B2182)</f>
        <v/>
      </c>
      <c s="90" t="str">
        <f>IF('S.D.PASTE SHEET'!C2182="","",'S.D.PASTE SHEET'!C2182)</f>
        <v/>
      </c>
      <c s="91" t="str">
        <f>IF('S.D.PASTE SHEET'!D2182="","",'S.D.PASTE SHEET'!D2182)</f>
        <v/>
      </c>
      <c s="90" t="str">
        <f>IF('S.D.PASTE SHEET'!E2182="","",UPPER('S.D.PASTE SHEET'!E2182))</f>
        <v/>
      </c>
      <c s="90" t="str">
        <f>IF('S.D.PASTE SHEET'!F2182="","",'S.D.PASTE SHEET'!F2182)</f>
        <v/>
      </c>
      <c s="90" t="str">
        <f>IF('S.D.PASTE SHEET'!G2182="","",UPPER('S.D.PASTE SHEET'!G2182))</f>
        <v/>
      </c>
      <c s="90" t="str">
        <f>IF('S.D.PASTE SHEET'!H2182="","",UPPER('S.D.PASTE SHEET'!H2182))</f>
        <v/>
      </c>
      <c s="90" t="str">
        <f>IF('S.D.PASTE SHEET'!I2182="","",'S.D.PASTE SHEET'!I2182)</f>
        <v/>
      </c>
      <c s="91" t="str">
        <f>IF('S.D.PASTE SHEET'!J2182="","",'S.D.PASTE SHEET'!J2182)</f>
        <v/>
      </c>
      <c s="90" t="str">
        <f>IF('S.D.PASTE SHEET'!K2182="","",'S.D.PASTE SHEET'!K2182)</f>
        <v/>
      </c>
      <c s="90" t="str">
        <f>IF('S.D.PASTE SHEET'!L2182="","",'S.D.PASTE SHEET'!L2182)</f>
        <v/>
      </c>
      <c s="90" t="str">
        <f>IF('S.D.PASTE SHEET'!M2182="","",'S.D.PASTE SHEET'!M2182)</f>
        <v/>
      </c>
      <c s="90" t="str">
        <f>IF('S.D.PASTE SHEET'!N2182="","",'S.D.PASTE SHEET'!N2182)</f>
        <v/>
      </c>
      <c s="90" t="str">
        <f>IF('S.D.PASTE SHEET'!O2182="","",'S.D.PASTE SHEET'!O2182)</f>
        <v/>
      </c>
      <c s="90" t="str">
        <f>IF('S.D.PASTE SHEET'!P2182="","",'S.D.PASTE SHEET'!P2182)</f>
        <v/>
      </c>
      <c s="90" t="str">
        <f>IF('S.D.PASTE SHEET'!Q2182="","",'S.D.PASTE SHEET'!Q2182)</f>
        <v/>
      </c>
      <c s="90" t="str">
        <f>IF('S.D.PASTE SHEET'!R2182="","",'S.D.PASTE SHEET'!R2182)</f>
        <v/>
      </c>
      <c s="90" t="str">
        <f>IF('S.D.PASTE SHEET'!S2182="","",'S.D.PASTE SHEET'!S2182)</f>
        <v/>
      </c>
      <c s="90" t="str">
        <f>IF('S.D.PASTE SHEET'!T2182="","",'S.D.PASTE SHEET'!T2182)</f>
        <v/>
      </c>
      <c s="90" t="str">
        <f>IF('S.D.PASTE SHEET'!U2182="","",'S.D.PASTE SHEET'!U2182)</f>
        <v/>
      </c>
      <c s="90" t="str">
        <f>IF('S.D.PASTE SHEET'!V2182="","",'S.D.PASTE SHEET'!V2182)</f>
        <v/>
      </c>
      <c s="90" t="str">
        <f>IF('S.D.PASTE SHEET'!W2182="","",'S.D.PASTE SHEET'!W2182)</f>
        <v/>
      </c>
      <c s="90" t="str">
        <f>IF('S.D.PASTE SHEET'!X2182="","",'S.D.PASTE SHEET'!X2182)</f>
        <v/>
      </c>
      <c s="90" t="str">
        <f>IF('S.D.PASTE SHEET'!Y2182="","",'S.D.PASTE SHEET'!Y2182)</f>
        <v/>
      </c>
      <c s="90" t="str">
        <f>IF('S.D.PASTE SHEET'!Z2182="","",'S.D.PASTE SHEET'!Z2182)</f>
        <v/>
      </c>
      <c s="90" t="str">
        <f>IF('S.D.PASTE SHEET'!AA2182="","",'S.D.PASTE SHEET'!AA2182)</f>
        <v/>
      </c>
      <c s="90" t="str">
        <f>IF('S.D.PASTE SHEET'!AB2182="","",'S.D.PASTE SHEET'!AB2182)</f>
        <v/>
      </c>
      <c s="90" t="str">
        <f>IF('S.D.PASTE SHEET'!AC2182="","",'S.D.PASTE SHEET'!AC2182)</f>
        <v/>
      </c>
      <c s="90" t="str">
        <f>IF('S.D.PASTE SHEET'!AD2182="","",'S.D.PASTE SHEET'!AD2182)</f>
        <v/>
      </c>
      <c s="34"/>
      <c s="32" t="str">
        <f>IF(AK2182="","",IF(AK2182&gt;0,COUNT($AG$2:AG2182),""))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IF(BC2182="","",IF(BC2182&gt;0,COUNT($AY$2:AY2182),""))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3" spans="1:66" ht="15">
      <c r="A2183" s="90" t="str">
        <f>IF('S.D.PASTE SHEET'!A2183="","",'S.D.PASTE SHEET'!A2183)</f>
        <v/>
      </c>
      <c s="90" t="str">
        <f>IF('S.D.PASTE SHEET'!B2183="","",'S.D.PASTE SHEET'!B2183)</f>
        <v/>
      </c>
      <c s="90" t="str">
        <f>IF('S.D.PASTE SHEET'!C2183="","",'S.D.PASTE SHEET'!C2183)</f>
        <v/>
      </c>
      <c s="91" t="str">
        <f>IF('S.D.PASTE SHEET'!D2183="","",'S.D.PASTE SHEET'!D2183)</f>
        <v/>
      </c>
      <c s="90" t="str">
        <f>IF('S.D.PASTE SHEET'!E2183="","",UPPER('S.D.PASTE SHEET'!E2183))</f>
        <v/>
      </c>
      <c s="90" t="str">
        <f>IF('S.D.PASTE SHEET'!F2183="","",'S.D.PASTE SHEET'!F2183)</f>
        <v/>
      </c>
      <c s="90" t="str">
        <f>IF('S.D.PASTE SHEET'!G2183="","",UPPER('S.D.PASTE SHEET'!G2183))</f>
        <v/>
      </c>
      <c s="90" t="str">
        <f>IF('S.D.PASTE SHEET'!H2183="","",UPPER('S.D.PASTE SHEET'!H2183))</f>
        <v/>
      </c>
      <c s="90" t="str">
        <f>IF('S.D.PASTE SHEET'!I2183="","",'S.D.PASTE SHEET'!I2183)</f>
        <v/>
      </c>
      <c s="91" t="str">
        <f>IF('S.D.PASTE SHEET'!J2183="","",'S.D.PASTE SHEET'!J2183)</f>
        <v/>
      </c>
      <c s="90" t="str">
        <f>IF('S.D.PASTE SHEET'!K2183="","",'S.D.PASTE SHEET'!K2183)</f>
        <v/>
      </c>
      <c s="90" t="str">
        <f>IF('S.D.PASTE SHEET'!L2183="","",'S.D.PASTE SHEET'!L2183)</f>
        <v/>
      </c>
      <c s="90" t="str">
        <f>IF('S.D.PASTE SHEET'!M2183="","",'S.D.PASTE SHEET'!M2183)</f>
        <v/>
      </c>
      <c s="90" t="str">
        <f>IF('S.D.PASTE SHEET'!N2183="","",'S.D.PASTE SHEET'!N2183)</f>
        <v/>
      </c>
      <c s="90" t="str">
        <f>IF('S.D.PASTE SHEET'!O2183="","",'S.D.PASTE SHEET'!O2183)</f>
        <v/>
      </c>
      <c s="90" t="str">
        <f>IF('S.D.PASTE SHEET'!P2183="","",'S.D.PASTE SHEET'!P2183)</f>
        <v/>
      </c>
      <c s="90" t="str">
        <f>IF('S.D.PASTE SHEET'!Q2183="","",'S.D.PASTE SHEET'!Q2183)</f>
        <v/>
      </c>
      <c s="90" t="str">
        <f>IF('S.D.PASTE SHEET'!R2183="","",'S.D.PASTE SHEET'!R2183)</f>
        <v/>
      </c>
      <c s="90" t="str">
        <f>IF('S.D.PASTE SHEET'!S2183="","",'S.D.PASTE SHEET'!S2183)</f>
        <v/>
      </c>
      <c s="90" t="str">
        <f>IF('S.D.PASTE SHEET'!T2183="","",'S.D.PASTE SHEET'!T2183)</f>
        <v/>
      </c>
      <c s="90" t="str">
        <f>IF('S.D.PASTE SHEET'!U2183="","",'S.D.PASTE SHEET'!U2183)</f>
        <v/>
      </c>
      <c s="90" t="str">
        <f>IF('S.D.PASTE SHEET'!V2183="","",'S.D.PASTE SHEET'!V2183)</f>
        <v/>
      </c>
      <c s="90" t="str">
        <f>IF('S.D.PASTE SHEET'!W2183="","",'S.D.PASTE SHEET'!W2183)</f>
        <v/>
      </c>
      <c s="90" t="str">
        <f>IF('S.D.PASTE SHEET'!X2183="","",'S.D.PASTE SHEET'!X2183)</f>
        <v/>
      </c>
      <c s="90" t="str">
        <f>IF('S.D.PASTE SHEET'!Y2183="","",'S.D.PASTE SHEET'!Y2183)</f>
        <v/>
      </c>
      <c s="90" t="str">
        <f>IF('S.D.PASTE SHEET'!Z2183="","",'S.D.PASTE SHEET'!Z2183)</f>
        <v/>
      </c>
      <c s="90" t="str">
        <f>IF('S.D.PASTE SHEET'!AA2183="","",'S.D.PASTE SHEET'!AA2183)</f>
        <v/>
      </c>
      <c s="90" t="str">
        <f>IF('S.D.PASTE SHEET'!AB2183="","",'S.D.PASTE SHEET'!AB2183)</f>
        <v/>
      </c>
      <c s="90" t="str">
        <f>IF('S.D.PASTE SHEET'!AC2183="","",'S.D.PASTE SHEET'!AC2183)</f>
        <v/>
      </c>
      <c s="90" t="str">
        <f>IF('S.D.PASTE SHEET'!AD2183="","",'S.D.PASTE SHEET'!AD2183)</f>
        <v/>
      </c>
      <c s="34"/>
      <c s="32" t="str">
        <f>IF(AK2183="","",IF(AK2183&gt;0,COUNT($AG$2:AG2183),""))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IF(BC2183="","",IF(BC2183&gt;0,COUNT($AY$2:AY2183),""))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4" spans="1:66" ht="15">
      <c r="A2184" s="90" t="str">
        <f>IF('S.D.PASTE SHEET'!A2184="","",'S.D.PASTE SHEET'!A2184)</f>
        <v/>
      </c>
      <c s="90" t="str">
        <f>IF('S.D.PASTE SHEET'!B2184="","",'S.D.PASTE SHEET'!B2184)</f>
        <v/>
      </c>
      <c s="90" t="str">
        <f>IF('S.D.PASTE SHEET'!C2184="","",'S.D.PASTE SHEET'!C2184)</f>
        <v/>
      </c>
      <c s="91" t="str">
        <f>IF('S.D.PASTE SHEET'!D2184="","",'S.D.PASTE SHEET'!D2184)</f>
        <v/>
      </c>
      <c s="90" t="str">
        <f>IF('S.D.PASTE SHEET'!E2184="","",UPPER('S.D.PASTE SHEET'!E2184))</f>
        <v/>
      </c>
      <c s="90" t="str">
        <f>IF('S.D.PASTE SHEET'!F2184="","",'S.D.PASTE SHEET'!F2184)</f>
        <v/>
      </c>
      <c s="90" t="str">
        <f>IF('S.D.PASTE SHEET'!G2184="","",UPPER('S.D.PASTE SHEET'!G2184))</f>
        <v/>
      </c>
      <c s="90" t="str">
        <f>IF('S.D.PASTE SHEET'!H2184="","",UPPER('S.D.PASTE SHEET'!H2184))</f>
        <v/>
      </c>
      <c s="90" t="str">
        <f>IF('S.D.PASTE SHEET'!I2184="","",'S.D.PASTE SHEET'!I2184)</f>
        <v/>
      </c>
      <c s="91" t="str">
        <f>IF('S.D.PASTE SHEET'!J2184="","",'S.D.PASTE SHEET'!J2184)</f>
        <v/>
      </c>
      <c s="90" t="str">
        <f>IF('S.D.PASTE SHEET'!K2184="","",'S.D.PASTE SHEET'!K2184)</f>
        <v/>
      </c>
      <c s="90" t="str">
        <f>IF('S.D.PASTE SHEET'!L2184="","",'S.D.PASTE SHEET'!L2184)</f>
        <v/>
      </c>
      <c s="90" t="str">
        <f>IF('S.D.PASTE SHEET'!M2184="","",'S.D.PASTE SHEET'!M2184)</f>
        <v/>
      </c>
      <c s="90" t="str">
        <f>IF('S.D.PASTE SHEET'!N2184="","",'S.D.PASTE SHEET'!N2184)</f>
        <v/>
      </c>
      <c s="90" t="str">
        <f>IF('S.D.PASTE SHEET'!O2184="","",'S.D.PASTE SHEET'!O2184)</f>
        <v/>
      </c>
      <c s="90" t="str">
        <f>IF('S.D.PASTE SHEET'!P2184="","",'S.D.PASTE SHEET'!P2184)</f>
        <v/>
      </c>
      <c s="90" t="str">
        <f>IF('S.D.PASTE SHEET'!Q2184="","",'S.D.PASTE SHEET'!Q2184)</f>
        <v/>
      </c>
      <c s="90" t="str">
        <f>IF('S.D.PASTE SHEET'!R2184="","",'S.D.PASTE SHEET'!R2184)</f>
        <v/>
      </c>
      <c s="90" t="str">
        <f>IF('S.D.PASTE SHEET'!S2184="","",'S.D.PASTE SHEET'!S2184)</f>
        <v/>
      </c>
      <c s="90" t="str">
        <f>IF('S.D.PASTE SHEET'!T2184="","",'S.D.PASTE SHEET'!T2184)</f>
        <v/>
      </c>
      <c s="90" t="str">
        <f>IF('S.D.PASTE SHEET'!U2184="","",'S.D.PASTE SHEET'!U2184)</f>
        <v/>
      </c>
      <c s="90" t="str">
        <f>IF('S.D.PASTE SHEET'!V2184="","",'S.D.PASTE SHEET'!V2184)</f>
        <v/>
      </c>
      <c s="90" t="str">
        <f>IF('S.D.PASTE SHEET'!W2184="","",'S.D.PASTE SHEET'!W2184)</f>
        <v/>
      </c>
      <c s="90" t="str">
        <f>IF('S.D.PASTE SHEET'!X2184="","",'S.D.PASTE SHEET'!X2184)</f>
        <v/>
      </c>
      <c s="90" t="str">
        <f>IF('S.D.PASTE SHEET'!Y2184="","",'S.D.PASTE SHEET'!Y2184)</f>
        <v/>
      </c>
      <c s="90" t="str">
        <f>IF('S.D.PASTE SHEET'!Z2184="","",'S.D.PASTE SHEET'!Z2184)</f>
        <v/>
      </c>
      <c s="90" t="str">
        <f>IF('S.D.PASTE SHEET'!AA2184="","",'S.D.PASTE SHEET'!AA2184)</f>
        <v/>
      </c>
      <c s="90" t="str">
        <f>IF('S.D.PASTE SHEET'!AB2184="","",'S.D.PASTE SHEET'!AB2184)</f>
        <v/>
      </c>
      <c s="90" t="str">
        <f>IF('S.D.PASTE SHEET'!AC2184="","",'S.D.PASTE SHEET'!AC2184)</f>
        <v/>
      </c>
      <c s="90" t="str">
        <f>IF('S.D.PASTE SHEET'!AD2184="","",'S.D.PASTE SHEET'!AD2184)</f>
        <v/>
      </c>
      <c s="34"/>
      <c s="32" t="str">
        <f>IF(AK2184="","",IF(AK2184&gt;0,COUNT($AG$2:AG2184),""))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IF(BC2184="","",IF(BC2184&gt;0,COUNT($AY$2:AY2184),""))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5" spans="1:66" ht="15">
      <c r="A2185" s="90" t="str">
        <f>IF('S.D.PASTE SHEET'!A2185="","",'S.D.PASTE SHEET'!A2185)</f>
        <v/>
      </c>
      <c s="90" t="str">
        <f>IF('S.D.PASTE SHEET'!B2185="","",'S.D.PASTE SHEET'!B2185)</f>
        <v/>
      </c>
      <c s="90" t="str">
        <f>IF('S.D.PASTE SHEET'!C2185="","",'S.D.PASTE SHEET'!C2185)</f>
        <v/>
      </c>
      <c s="91" t="str">
        <f>IF('S.D.PASTE SHEET'!D2185="","",'S.D.PASTE SHEET'!D2185)</f>
        <v/>
      </c>
      <c s="90" t="str">
        <f>IF('S.D.PASTE SHEET'!E2185="","",UPPER('S.D.PASTE SHEET'!E2185))</f>
        <v/>
      </c>
      <c s="90" t="str">
        <f>IF('S.D.PASTE SHEET'!F2185="","",'S.D.PASTE SHEET'!F2185)</f>
        <v/>
      </c>
      <c s="90" t="str">
        <f>IF('S.D.PASTE SHEET'!G2185="","",UPPER('S.D.PASTE SHEET'!G2185))</f>
        <v/>
      </c>
      <c s="90" t="str">
        <f>IF('S.D.PASTE SHEET'!H2185="","",UPPER('S.D.PASTE SHEET'!H2185))</f>
        <v/>
      </c>
      <c s="90" t="str">
        <f>IF('S.D.PASTE SHEET'!I2185="","",'S.D.PASTE SHEET'!I2185)</f>
        <v/>
      </c>
      <c s="91" t="str">
        <f>IF('S.D.PASTE SHEET'!J2185="","",'S.D.PASTE SHEET'!J2185)</f>
        <v/>
      </c>
      <c s="90" t="str">
        <f>IF('S.D.PASTE SHEET'!K2185="","",'S.D.PASTE SHEET'!K2185)</f>
        <v/>
      </c>
      <c s="90" t="str">
        <f>IF('S.D.PASTE SHEET'!L2185="","",'S.D.PASTE SHEET'!L2185)</f>
        <v/>
      </c>
      <c s="90" t="str">
        <f>IF('S.D.PASTE SHEET'!M2185="","",'S.D.PASTE SHEET'!M2185)</f>
        <v/>
      </c>
      <c s="90" t="str">
        <f>IF('S.D.PASTE SHEET'!N2185="","",'S.D.PASTE SHEET'!N2185)</f>
        <v/>
      </c>
      <c s="90" t="str">
        <f>IF('S.D.PASTE SHEET'!O2185="","",'S.D.PASTE SHEET'!O2185)</f>
        <v/>
      </c>
      <c s="90" t="str">
        <f>IF('S.D.PASTE SHEET'!P2185="","",'S.D.PASTE SHEET'!P2185)</f>
        <v/>
      </c>
      <c s="90" t="str">
        <f>IF('S.D.PASTE SHEET'!Q2185="","",'S.D.PASTE SHEET'!Q2185)</f>
        <v/>
      </c>
      <c s="90" t="str">
        <f>IF('S.D.PASTE SHEET'!R2185="","",'S.D.PASTE SHEET'!R2185)</f>
        <v/>
      </c>
      <c s="90" t="str">
        <f>IF('S.D.PASTE SHEET'!S2185="","",'S.D.PASTE SHEET'!S2185)</f>
        <v/>
      </c>
      <c s="90" t="str">
        <f>IF('S.D.PASTE SHEET'!T2185="","",'S.D.PASTE SHEET'!T2185)</f>
        <v/>
      </c>
      <c s="90" t="str">
        <f>IF('S.D.PASTE SHEET'!U2185="","",'S.D.PASTE SHEET'!U2185)</f>
        <v/>
      </c>
      <c s="90" t="str">
        <f>IF('S.D.PASTE SHEET'!V2185="","",'S.D.PASTE SHEET'!V2185)</f>
        <v/>
      </c>
      <c s="90" t="str">
        <f>IF('S.D.PASTE SHEET'!W2185="","",'S.D.PASTE SHEET'!W2185)</f>
        <v/>
      </c>
      <c s="90" t="str">
        <f>IF('S.D.PASTE SHEET'!X2185="","",'S.D.PASTE SHEET'!X2185)</f>
        <v/>
      </c>
      <c s="90" t="str">
        <f>IF('S.D.PASTE SHEET'!Y2185="","",'S.D.PASTE SHEET'!Y2185)</f>
        <v/>
      </c>
      <c s="90" t="str">
        <f>IF('S.D.PASTE SHEET'!Z2185="","",'S.D.PASTE SHEET'!Z2185)</f>
        <v/>
      </c>
      <c s="90" t="str">
        <f>IF('S.D.PASTE SHEET'!AA2185="","",'S.D.PASTE SHEET'!AA2185)</f>
        <v/>
      </c>
      <c s="90" t="str">
        <f>IF('S.D.PASTE SHEET'!AB2185="","",'S.D.PASTE SHEET'!AB2185)</f>
        <v/>
      </c>
      <c s="90" t="str">
        <f>IF('S.D.PASTE SHEET'!AC2185="","",'S.D.PASTE SHEET'!AC2185)</f>
        <v/>
      </c>
      <c s="90" t="str">
        <f>IF('S.D.PASTE SHEET'!AD2185="","",'S.D.PASTE SHEET'!AD2185)</f>
        <v/>
      </c>
      <c s="34"/>
      <c s="32" t="str">
        <f>IF(AK2185="","",IF(AK2185&gt;0,COUNT($AG$2:AG2185),""))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IF(BC2185="","",IF(BC2185&gt;0,COUNT($AY$2:AY2185),""))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6" spans="1:66" ht="15">
      <c r="A2186" s="90" t="str">
        <f>IF('S.D.PASTE SHEET'!A2186="","",'S.D.PASTE SHEET'!A2186)</f>
        <v/>
      </c>
      <c s="90" t="str">
        <f>IF('S.D.PASTE SHEET'!B2186="","",'S.D.PASTE SHEET'!B2186)</f>
        <v/>
      </c>
      <c s="90" t="str">
        <f>IF('S.D.PASTE SHEET'!C2186="","",'S.D.PASTE SHEET'!C2186)</f>
        <v/>
      </c>
      <c s="91" t="str">
        <f>IF('S.D.PASTE SHEET'!D2186="","",'S.D.PASTE SHEET'!D2186)</f>
        <v/>
      </c>
      <c s="90" t="str">
        <f>IF('S.D.PASTE SHEET'!E2186="","",UPPER('S.D.PASTE SHEET'!E2186))</f>
        <v/>
      </c>
      <c s="90" t="str">
        <f>IF('S.D.PASTE SHEET'!F2186="","",'S.D.PASTE SHEET'!F2186)</f>
        <v/>
      </c>
      <c s="90" t="str">
        <f>IF('S.D.PASTE SHEET'!G2186="","",UPPER('S.D.PASTE SHEET'!G2186))</f>
        <v/>
      </c>
      <c s="90" t="str">
        <f>IF('S.D.PASTE SHEET'!H2186="","",UPPER('S.D.PASTE SHEET'!H2186))</f>
        <v/>
      </c>
      <c s="90" t="str">
        <f>IF('S.D.PASTE SHEET'!I2186="","",'S.D.PASTE SHEET'!I2186)</f>
        <v/>
      </c>
      <c s="91" t="str">
        <f>IF('S.D.PASTE SHEET'!J2186="","",'S.D.PASTE SHEET'!J2186)</f>
        <v/>
      </c>
      <c s="90" t="str">
        <f>IF('S.D.PASTE SHEET'!K2186="","",'S.D.PASTE SHEET'!K2186)</f>
        <v/>
      </c>
      <c s="90" t="str">
        <f>IF('S.D.PASTE SHEET'!L2186="","",'S.D.PASTE SHEET'!L2186)</f>
        <v/>
      </c>
      <c s="90" t="str">
        <f>IF('S.D.PASTE SHEET'!M2186="","",'S.D.PASTE SHEET'!M2186)</f>
        <v/>
      </c>
      <c s="90" t="str">
        <f>IF('S.D.PASTE SHEET'!N2186="","",'S.D.PASTE SHEET'!N2186)</f>
        <v/>
      </c>
      <c s="90" t="str">
        <f>IF('S.D.PASTE SHEET'!O2186="","",'S.D.PASTE SHEET'!O2186)</f>
        <v/>
      </c>
      <c s="90" t="str">
        <f>IF('S.D.PASTE SHEET'!P2186="","",'S.D.PASTE SHEET'!P2186)</f>
        <v/>
      </c>
      <c s="90" t="str">
        <f>IF('S.D.PASTE SHEET'!Q2186="","",'S.D.PASTE SHEET'!Q2186)</f>
        <v/>
      </c>
      <c s="90" t="str">
        <f>IF('S.D.PASTE SHEET'!R2186="","",'S.D.PASTE SHEET'!R2186)</f>
        <v/>
      </c>
      <c s="90" t="str">
        <f>IF('S.D.PASTE SHEET'!S2186="","",'S.D.PASTE SHEET'!S2186)</f>
        <v/>
      </c>
      <c s="90" t="str">
        <f>IF('S.D.PASTE SHEET'!T2186="","",'S.D.PASTE SHEET'!T2186)</f>
        <v/>
      </c>
      <c s="90" t="str">
        <f>IF('S.D.PASTE SHEET'!U2186="","",'S.D.PASTE SHEET'!U2186)</f>
        <v/>
      </c>
      <c s="90" t="str">
        <f>IF('S.D.PASTE SHEET'!V2186="","",'S.D.PASTE SHEET'!V2186)</f>
        <v/>
      </c>
      <c s="90" t="str">
        <f>IF('S.D.PASTE SHEET'!W2186="","",'S.D.PASTE SHEET'!W2186)</f>
        <v/>
      </c>
      <c s="90" t="str">
        <f>IF('S.D.PASTE SHEET'!X2186="","",'S.D.PASTE SHEET'!X2186)</f>
        <v/>
      </c>
      <c s="90" t="str">
        <f>IF('S.D.PASTE SHEET'!Y2186="","",'S.D.PASTE SHEET'!Y2186)</f>
        <v/>
      </c>
      <c s="90" t="str">
        <f>IF('S.D.PASTE SHEET'!Z2186="","",'S.D.PASTE SHEET'!Z2186)</f>
        <v/>
      </c>
      <c s="90" t="str">
        <f>IF('S.D.PASTE SHEET'!AA2186="","",'S.D.PASTE SHEET'!AA2186)</f>
        <v/>
      </c>
      <c s="90" t="str">
        <f>IF('S.D.PASTE SHEET'!AB2186="","",'S.D.PASTE SHEET'!AB2186)</f>
        <v/>
      </c>
      <c s="90" t="str">
        <f>IF('S.D.PASTE SHEET'!AC2186="","",'S.D.PASTE SHEET'!AC2186)</f>
        <v/>
      </c>
      <c s="90" t="str">
        <f>IF('S.D.PASTE SHEET'!AD2186="","",'S.D.PASTE SHEET'!AD2186)</f>
        <v/>
      </c>
      <c s="34"/>
      <c s="32" t="str">
        <f>IF(AK2186="","",IF(AK2186&gt;0,COUNT($AG$2:AG2186),""))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IF(BC2186="","",IF(BC2186&gt;0,COUNT($AY$2:AY2186),""))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7" spans="1:66" ht="15">
      <c r="A2187" s="90" t="str">
        <f>IF('S.D.PASTE SHEET'!A2187="","",'S.D.PASTE SHEET'!A2187)</f>
        <v/>
      </c>
      <c s="90" t="str">
        <f>IF('S.D.PASTE SHEET'!B2187="","",'S.D.PASTE SHEET'!B2187)</f>
        <v/>
      </c>
      <c s="90" t="str">
        <f>IF('S.D.PASTE SHEET'!C2187="","",'S.D.PASTE SHEET'!C2187)</f>
        <v/>
      </c>
      <c s="91" t="str">
        <f>IF('S.D.PASTE SHEET'!D2187="","",'S.D.PASTE SHEET'!D2187)</f>
        <v/>
      </c>
      <c s="90" t="str">
        <f>IF('S.D.PASTE SHEET'!E2187="","",UPPER('S.D.PASTE SHEET'!E2187))</f>
        <v/>
      </c>
      <c s="90" t="str">
        <f>IF('S.D.PASTE SHEET'!F2187="","",'S.D.PASTE SHEET'!F2187)</f>
        <v/>
      </c>
      <c s="90" t="str">
        <f>IF('S.D.PASTE SHEET'!G2187="","",UPPER('S.D.PASTE SHEET'!G2187))</f>
        <v/>
      </c>
      <c s="90" t="str">
        <f>IF('S.D.PASTE SHEET'!H2187="","",UPPER('S.D.PASTE SHEET'!H2187))</f>
        <v/>
      </c>
      <c s="90" t="str">
        <f>IF('S.D.PASTE SHEET'!I2187="","",'S.D.PASTE SHEET'!I2187)</f>
        <v/>
      </c>
      <c s="91" t="str">
        <f>IF('S.D.PASTE SHEET'!J2187="","",'S.D.PASTE SHEET'!J2187)</f>
        <v/>
      </c>
      <c s="90" t="str">
        <f>IF('S.D.PASTE SHEET'!K2187="","",'S.D.PASTE SHEET'!K2187)</f>
        <v/>
      </c>
      <c s="90" t="str">
        <f>IF('S.D.PASTE SHEET'!L2187="","",'S.D.PASTE SHEET'!L2187)</f>
        <v/>
      </c>
      <c s="90" t="str">
        <f>IF('S.D.PASTE SHEET'!M2187="","",'S.D.PASTE SHEET'!M2187)</f>
        <v/>
      </c>
      <c s="90" t="str">
        <f>IF('S.D.PASTE SHEET'!N2187="","",'S.D.PASTE SHEET'!N2187)</f>
        <v/>
      </c>
      <c s="90" t="str">
        <f>IF('S.D.PASTE SHEET'!O2187="","",'S.D.PASTE SHEET'!O2187)</f>
        <v/>
      </c>
      <c s="90" t="str">
        <f>IF('S.D.PASTE SHEET'!P2187="","",'S.D.PASTE SHEET'!P2187)</f>
        <v/>
      </c>
      <c s="90" t="str">
        <f>IF('S.D.PASTE SHEET'!Q2187="","",'S.D.PASTE SHEET'!Q2187)</f>
        <v/>
      </c>
      <c s="90" t="str">
        <f>IF('S.D.PASTE SHEET'!R2187="","",'S.D.PASTE SHEET'!R2187)</f>
        <v/>
      </c>
      <c s="90" t="str">
        <f>IF('S.D.PASTE SHEET'!S2187="","",'S.D.PASTE SHEET'!S2187)</f>
        <v/>
      </c>
      <c s="90" t="str">
        <f>IF('S.D.PASTE SHEET'!T2187="","",'S.D.PASTE SHEET'!T2187)</f>
        <v/>
      </c>
      <c s="90" t="str">
        <f>IF('S.D.PASTE SHEET'!U2187="","",'S.D.PASTE SHEET'!U2187)</f>
        <v/>
      </c>
      <c s="90" t="str">
        <f>IF('S.D.PASTE SHEET'!V2187="","",'S.D.PASTE SHEET'!V2187)</f>
        <v/>
      </c>
      <c s="90" t="str">
        <f>IF('S.D.PASTE SHEET'!W2187="","",'S.D.PASTE SHEET'!W2187)</f>
        <v/>
      </c>
      <c s="90" t="str">
        <f>IF('S.D.PASTE SHEET'!X2187="","",'S.D.PASTE SHEET'!X2187)</f>
        <v/>
      </c>
      <c s="90" t="str">
        <f>IF('S.D.PASTE SHEET'!Y2187="","",'S.D.PASTE SHEET'!Y2187)</f>
        <v/>
      </c>
      <c s="90" t="str">
        <f>IF('S.D.PASTE SHEET'!Z2187="","",'S.D.PASTE SHEET'!Z2187)</f>
        <v/>
      </c>
      <c s="90" t="str">
        <f>IF('S.D.PASTE SHEET'!AA2187="","",'S.D.PASTE SHEET'!AA2187)</f>
        <v/>
      </c>
      <c s="90" t="str">
        <f>IF('S.D.PASTE SHEET'!AB2187="","",'S.D.PASTE SHEET'!AB2187)</f>
        <v/>
      </c>
      <c s="90" t="str">
        <f>IF('S.D.PASTE SHEET'!AC2187="","",'S.D.PASTE SHEET'!AC2187)</f>
        <v/>
      </c>
      <c s="90" t="str">
        <f>IF('S.D.PASTE SHEET'!AD2187="","",'S.D.PASTE SHEET'!AD2187)</f>
        <v/>
      </c>
      <c s="34"/>
      <c s="32" t="str">
        <f>IF(AK2187="","",IF(AK2187&gt;0,COUNT($AG$2:AG2187),""))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IF(BC2187="","",IF(BC2187&gt;0,COUNT($AY$2:AY2187),""))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8" spans="1:66" ht="15">
      <c r="A2188" s="90" t="str">
        <f>IF('S.D.PASTE SHEET'!A2188="","",'S.D.PASTE SHEET'!A2188)</f>
        <v/>
      </c>
      <c s="90" t="str">
        <f>IF('S.D.PASTE SHEET'!B2188="","",'S.D.PASTE SHEET'!B2188)</f>
        <v/>
      </c>
      <c s="90" t="str">
        <f>IF('S.D.PASTE SHEET'!C2188="","",'S.D.PASTE SHEET'!C2188)</f>
        <v/>
      </c>
      <c s="91" t="str">
        <f>IF('S.D.PASTE SHEET'!D2188="","",'S.D.PASTE SHEET'!D2188)</f>
        <v/>
      </c>
      <c s="90" t="str">
        <f>IF('S.D.PASTE SHEET'!E2188="","",UPPER('S.D.PASTE SHEET'!E2188))</f>
        <v/>
      </c>
      <c s="90" t="str">
        <f>IF('S.D.PASTE SHEET'!F2188="","",'S.D.PASTE SHEET'!F2188)</f>
        <v/>
      </c>
      <c s="90" t="str">
        <f>IF('S.D.PASTE SHEET'!G2188="","",UPPER('S.D.PASTE SHEET'!G2188))</f>
        <v/>
      </c>
      <c s="90" t="str">
        <f>IF('S.D.PASTE SHEET'!H2188="","",UPPER('S.D.PASTE SHEET'!H2188))</f>
        <v/>
      </c>
      <c s="90" t="str">
        <f>IF('S.D.PASTE SHEET'!I2188="","",'S.D.PASTE SHEET'!I2188)</f>
        <v/>
      </c>
      <c s="91" t="str">
        <f>IF('S.D.PASTE SHEET'!J2188="","",'S.D.PASTE SHEET'!J2188)</f>
        <v/>
      </c>
      <c s="90" t="str">
        <f>IF('S.D.PASTE SHEET'!K2188="","",'S.D.PASTE SHEET'!K2188)</f>
        <v/>
      </c>
      <c s="90" t="str">
        <f>IF('S.D.PASTE SHEET'!L2188="","",'S.D.PASTE SHEET'!L2188)</f>
        <v/>
      </c>
      <c s="90" t="str">
        <f>IF('S.D.PASTE SHEET'!M2188="","",'S.D.PASTE SHEET'!M2188)</f>
        <v/>
      </c>
      <c s="90" t="str">
        <f>IF('S.D.PASTE SHEET'!N2188="","",'S.D.PASTE SHEET'!N2188)</f>
        <v/>
      </c>
      <c s="90" t="str">
        <f>IF('S.D.PASTE SHEET'!O2188="","",'S.D.PASTE SHEET'!O2188)</f>
        <v/>
      </c>
      <c s="90" t="str">
        <f>IF('S.D.PASTE SHEET'!P2188="","",'S.D.PASTE SHEET'!P2188)</f>
        <v/>
      </c>
      <c s="90" t="str">
        <f>IF('S.D.PASTE SHEET'!Q2188="","",'S.D.PASTE SHEET'!Q2188)</f>
        <v/>
      </c>
      <c s="90" t="str">
        <f>IF('S.D.PASTE SHEET'!R2188="","",'S.D.PASTE SHEET'!R2188)</f>
        <v/>
      </c>
      <c s="90" t="str">
        <f>IF('S.D.PASTE SHEET'!S2188="","",'S.D.PASTE SHEET'!S2188)</f>
        <v/>
      </c>
      <c s="90" t="str">
        <f>IF('S.D.PASTE SHEET'!T2188="","",'S.D.PASTE SHEET'!T2188)</f>
        <v/>
      </c>
      <c s="90" t="str">
        <f>IF('S.D.PASTE SHEET'!U2188="","",'S.D.PASTE SHEET'!U2188)</f>
        <v/>
      </c>
      <c s="90" t="str">
        <f>IF('S.D.PASTE SHEET'!V2188="","",'S.D.PASTE SHEET'!V2188)</f>
        <v/>
      </c>
      <c s="90" t="str">
        <f>IF('S.D.PASTE SHEET'!W2188="","",'S.D.PASTE SHEET'!W2188)</f>
        <v/>
      </c>
      <c s="90" t="str">
        <f>IF('S.D.PASTE SHEET'!X2188="","",'S.D.PASTE SHEET'!X2188)</f>
        <v/>
      </c>
      <c s="90" t="str">
        <f>IF('S.D.PASTE SHEET'!Y2188="","",'S.D.PASTE SHEET'!Y2188)</f>
        <v/>
      </c>
      <c s="90" t="str">
        <f>IF('S.D.PASTE SHEET'!Z2188="","",'S.D.PASTE SHEET'!Z2188)</f>
        <v/>
      </c>
      <c s="90" t="str">
        <f>IF('S.D.PASTE SHEET'!AA2188="","",'S.D.PASTE SHEET'!AA2188)</f>
        <v/>
      </c>
      <c s="90" t="str">
        <f>IF('S.D.PASTE SHEET'!AB2188="","",'S.D.PASTE SHEET'!AB2188)</f>
        <v/>
      </c>
      <c s="90" t="str">
        <f>IF('S.D.PASTE SHEET'!AC2188="","",'S.D.PASTE SHEET'!AC2188)</f>
        <v/>
      </c>
      <c s="90" t="str">
        <f>IF('S.D.PASTE SHEET'!AD2188="","",'S.D.PASTE SHEET'!AD2188)</f>
        <v/>
      </c>
      <c s="34"/>
      <c s="32" t="str">
        <f>IF(AK2188="","",IF(AK2188&gt;0,COUNT($AG$2:AG2188),""))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IF(BC2188="","",IF(BC2188&gt;0,COUNT($AY$2:AY2188),""))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89" spans="1:66" ht="15">
      <c r="A2189" s="90" t="str">
        <f>IF('S.D.PASTE SHEET'!A2189="","",'S.D.PASTE SHEET'!A2189)</f>
        <v/>
      </c>
      <c s="90" t="str">
        <f>IF('S.D.PASTE SHEET'!B2189="","",'S.D.PASTE SHEET'!B2189)</f>
        <v/>
      </c>
      <c s="90" t="str">
        <f>IF('S.D.PASTE SHEET'!C2189="","",'S.D.PASTE SHEET'!C2189)</f>
        <v/>
      </c>
      <c s="91" t="str">
        <f>IF('S.D.PASTE SHEET'!D2189="","",'S.D.PASTE SHEET'!D2189)</f>
        <v/>
      </c>
      <c s="90" t="str">
        <f>IF('S.D.PASTE SHEET'!E2189="","",UPPER('S.D.PASTE SHEET'!E2189))</f>
        <v/>
      </c>
      <c s="90" t="str">
        <f>IF('S.D.PASTE SHEET'!F2189="","",'S.D.PASTE SHEET'!F2189)</f>
        <v/>
      </c>
      <c s="90" t="str">
        <f>IF('S.D.PASTE SHEET'!G2189="","",UPPER('S.D.PASTE SHEET'!G2189))</f>
        <v/>
      </c>
      <c s="90" t="str">
        <f>IF('S.D.PASTE SHEET'!H2189="","",UPPER('S.D.PASTE SHEET'!H2189))</f>
        <v/>
      </c>
      <c s="90" t="str">
        <f>IF('S.D.PASTE SHEET'!I2189="","",'S.D.PASTE SHEET'!I2189)</f>
        <v/>
      </c>
      <c s="91" t="str">
        <f>IF('S.D.PASTE SHEET'!J2189="","",'S.D.PASTE SHEET'!J2189)</f>
        <v/>
      </c>
      <c s="90" t="str">
        <f>IF('S.D.PASTE SHEET'!K2189="","",'S.D.PASTE SHEET'!K2189)</f>
        <v/>
      </c>
      <c s="90" t="str">
        <f>IF('S.D.PASTE SHEET'!L2189="","",'S.D.PASTE SHEET'!L2189)</f>
        <v/>
      </c>
      <c s="90" t="str">
        <f>IF('S.D.PASTE SHEET'!M2189="","",'S.D.PASTE SHEET'!M2189)</f>
        <v/>
      </c>
      <c s="90" t="str">
        <f>IF('S.D.PASTE SHEET'!N2189="","",'S.D.PASTE SHEET'!N2189)</f>
        <v/>
      </c>
      <c s="90" t="str">
        <f>IF('S.D.PASTE SHEET'!O2189="","",'S.D.PASTE SHEET'!O2189)</f>
        <v/>
      </c>
      <c s="90" t="str">
        <f>IF('S.D.PASTE SHEET'!P2189="","",'S.D.PASTE SHEET'!P2189)</f>
        <v/>
      </c>
      <c s="90" t="str">
        <f>IF('S.D.PASTE SHEET'!Q2189="","",'S.D.PASTE SHEET'!Q2189)</f>
        <v/>
      </c>
      <c s="90" t="str">
        <f>IF('S.D.PASTE SHEET'!R2189="","",'S.D.PASTE SHEET'!R2189)</f>
        <v/>
      </c>
      <c s="90" t="str">
        <f>IF('S.D.PASTE SHEET'!S2189="","",'S.D.PASTE SHEET'!S2189)</f>
        <v/>
      </c>
      <c s="90" t="str">
        <f>IF('S.D.PASTE SHEET'!T2189="","",'S.D.PASTE SHEET'!T2189)</f>
        <v/>
      </c>
      <c s="90" t="str">
        <f>IF('S.D.PASTE SHEET'!U2189="","",'S.D.PASTE SHEET'!U2189)</f>
        <v/>
      </c>
      <c s="90" t="str">
        <f>IF('S.D.PASTE SHEET'!V2189="","",'S.D.PASTE SHEET'!V2189)</f>
        <v/>
      </c>
      <c s="90" t="str">
        <f>IF('S.D.PASTE SHEET'!W2189="","",'S.D.PASTE SHEET'!W2189)</f>
        <v/>
      </c>
      <c s="90" t="str">
        <f>IF('S.D.PASTE SHEET'!X2189="","",'S.D.PASTE SHEET'!X2189)</f>
        <v/>
      </c>
      <c s="90" t="str">
        <f>IF('S.D.PASTE SHEET'!Y2189="","",'S.D.PASTE SHEET'!Y2189)</f>
        <v/>
      </c>
      <c s="90" t="str">
        <f>IF('S.D.PASTE SHEET'!Z2189="","",'S.D.PASTE SHEET'!Z2189)</f>
        <v/>
      </c>
      <c s="90" t="str">
        <f>IF('S.D.PASTE SHEET'!AA2189="","",'S.D.PASTE SHEET'!AA2189)</f>
        <v/>
      </c>
      <c s="90" t="str">
        <f>IF('S.D.PASTE SHEET'!AB2189="","",'S.D.PASTE SHEET'!AB2189)</f>
        <v/>
      </c>
      <c s="90" t="str">
        <f>IF('S.D.PASTE SHEET'!AC2189="","",'S.D.PASTE SHEET'!AC2189)</f>
        <v/>
      </c>
      <c s="90" t="str">
        <f>IF('S.D.PASTE SHEET'!AD2189="","",'S.D.PASTE SHEET'!AD2189)</f>
        <v/>
      </c>
      <c s="34"/>
      <c s="32" t="str">
        <f>IF(AK2189="","",IF(AK2189&gt;0,COUNT($AG$2:AG2189),""))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IF(BC2189="","",IF(BC2189&gt;0,COUNT($AY$2:AY2189),""))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0" spans="1:66" ht="15">
      <c r="A2190" s="90" t="str">
        <f>IF('S.D.PASTE SHEET'!A2190="","",'S.D.PASTE SHEET'!A2190)</f>
        <v/>
      </c>
      <c s="90" t="str">
        <f>IF('S.D.PASTE SHEET'!B2190="","",'S.D.PASTE SHEET'!B2190)</f>
        <v/>
      </c>
      <c s="90" t="str">
        <f>IF('S.D.PASTE SHEET'!C2190="","",'S.D.PASTE SHEET'!C2190)</f>
        <v/>
      </c>
      <c s="91" t="str">
        <f>IF('S.D.PASTE SHEET'!D2190="","",'S.D.PASTE SHEET'!D2190)</f>
        <v/>
      </c>
      <c s="90" t="str">
        <f>IF('S.D.PASTE SHEET'!E2190="","",UPPER('S.D.PASTE SHEET'!E2190))</f>
        <v/>
      </c>
      <c s="90" t="str">
        <f>IF('S.D.PASTE SHEET'!F2190="","",'S.D.PASTE SHEET'!F2190)</f>
        <v/>
      </c>
      <c s="90" t="str">
        <f>IF('S.D.PASTE SHEET'!G2190="","",UPPER('S.D.PASTE SHEET'!G2190))</f>
        <v/>
      </c>
      <c s="90" t="str">
        <f>IF('S.D.PASTE SHEET'!H2190="","",UPPER('S.D.PASTE SHEET'!H2190))</f>
        <v/>
      </c>
      <c s="90" t="str">
        <f>IF('S.D.PASTE SHEET'!I2190="","",'S.D.PASTE SHEET'!I2190)</f>
        <v/>
      </c>
      <c s="91" t="str">
        <f>IF('S.D.PASTE SHEET'!J2190="","",'S.D.PASTE SHEET'!J2190)</f>
        <v/>
      </c>
      <c s="90" t="str">
        <f>IF('S.D.PASTE SHEET'!K2190="","",'S.D.PASTE SHEET'!K2190)</f>
        <v/>
      </c>
      <c s="90" t="str">
        <f>IF('S.D.PASTE SHEET'!L2190="","",'S.D.PASTE SHEET'!L2190)</f>
        <v/>
      </c>
      <c s="90" t="str">
        <f>IF('S.D.PASTE SHEET'!M2190="","",'S.D.PASTE SHEET'!M2190)</f>
        <v/>
      </c>
      <c s="90" t="str">
        <f>IF('S.D.PASTE SHEET'!N2190="","",'S.D.PASTE SHEET'!N2190)</f>
        <v/>
      </c>
      <c s="90" t="str">
        <f>IF('S.D.PASTE SHEET'!O2190="","",'S.D.PASTE SHEET'!O2190)</f>
        <v/>
      </c>
      <c s="90" t="str">
        <f>IF('S.D.PASTE SHEET'!P2190="","",'S.D.PASTE SHEET'!P2190)</f>
        <v/>
      </c>
      <c s="90" t="str">
        <f>IF('S.D.PASTE SHEET'!Q2190="","",'S.D.PASTE SHEET'!Q2190)</f>
        <v/>
      </c>
      <c s="90" t="str">
        <f>IF('S.D.PASTE SHEET'!R2190="","",'S.D.PASTE SHEET'!R2190)</f>
        <v/>
      </c>
      <c s="90" t="str">
        <f>IF('S.D.PASTE SHEET'!S2190="","",'S.D.PASTE SHEET'!S2190)</f>
        <v/>
      </c>
      <c s="90" t="str">
        <f>IF('S.D.PASTE SHEET'!T2190="","",'S.D.PASTE SHEET'!T2190)</f>
        <v/>
      </c>
      <c s="90" t="str">
        <f>IF('S.D.PASTE SHEET'!U2190="","",'S.D.PASTE SHEET'!U2190)</f>
        <v/>
      </c>
      <c s="90" t="str">
        <f>IF('S.D.PASTE SHEET'!V2190="","",'S.D.PASTE SHEET'!V2190)</f>
        <v/>
      </c>
      <c s="90" t="str">
        <f>IF('S.D.PASTE SHEET'!W2190="","",'S.D.PASTE SHEET'!W2190)</f>
        <v/>
      </c>
      <c s="90" t="str">
        <f>IF('S.D.PASTE SHEET'!X2190="","",'S.D.PASTE SHEET'!X2190)</f>
        <v/>
      </c>
      <c s="90" t="str">
        <f>IF('S.D.PASTE SHEET'!Y2190="","",'S.D.PASTE SHEET'!Y2190)</f>
        <v/>
      </c>
      <c s="90" t="str">
        <f>IF('S.D.PASTE SHEET'!Z2190="","",'S.D.PASTE SHEET'!Z2190)</f>
        <v/>
      </c>
      <c s="90" t="str">
        <f>IF('S.D.PASTE SHEET'!AA2190="","",'S.D.PASTE SHEET'!AA2190)</f>
        <v/>
      </c>
      <c s="90" t="str">
        <f>IF('S.D.PASTE SHEET'!AB2190="","",'S.D.PASTE SHEET'!AB2190)</f>
        <v/>
      </c>
      <c s="90" t="str">
        <f>IF('S.D.PASTE SHEET'!AC2190="","",'S.D.PASTE SHEET'!AC2190)</f>
        <v/>
      </c>
      <c s="90" t="str">
        <f>IF('S.D.PASTE SHEET'!AD2190="","",'S.D.PASTE SHEET'!AD2190)</f>
        <v/>
      </c>
      <c s="34"/>
      <c s="32" t="str">
        <f>IF(AK2190="","",IF(AK2190&gt;0,COUNT($AG$2:AG2190),""))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IF(BC2190="","",IF(BC2190&gt;0,COUNT($AY$2:AY2190),""))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1" spans="1:66" ht="15">
      <c r="A2191" s="90" t="str">
        <f>IF('S.D.PASTE SHEET'!A2191="","",'S.D.PASTE SHEET'!A2191)</f>
        <v/>
      </c>
      <c s="90" t="str">
        <f>IF('S.D.PASTE SHEET'!B2191="","",'S.D.PASTE SHEET'!B2191)</f>
        <v/>
      </c>
      <c s="90" t="str">
        <f>IF('S.D.PASTE SHEET'!C2191="","",'S.D.PASTE SHEET'!C2191)</f>
        <v/>
      </c>
      <c s="91" t="str">
        <f>IF('S.D.PASTE SHEET'!D2191="","",'S.D.PASTE SHEET'!D2191)</f>
        <v/>
      </c>
      <c s="90" t="str">
        <f>IF('S.D.PASTE SHEET'!E2191="","",UPPER('S.D.PASTE SHEET'!E2191))</f>
        <v/>
      </c>
      <c s="90" t="str">
        <f>IF('S.D.PASTE SHEET'!F2191="","",'S.D.PASTE SHEET'!F2191)</f>
        <v/>
      </c>
      <c s="90" t="str">
        <f>IF('S.D.PASTE SHEET'!G2191="","",UPPER('S.D.PASTE SHEET'!G2191))</f>
        <v/>
      </c>
      <c s="90" t="str">
        <f>IF('S.D.PASTE SHEET'!H2191="","",UPPER('S.D.PASTE SHEET'!H2191))</f>
        <v/>
      </c>
      <c s="90" t="str">
        <f>IF('S.D.PASTE SHEET'!I2191="","",'S.D.PASTE SHEET'!I2191)</f>
        <v/>
      </c>
      <c s="91" t="str">
        <f>IF('S.D.PASTE SHEET'!J2191="","",'S.D.PASTE SHEET'!J2191)</f>
        <v/>
      </c>
      <c s="90" t="str">
        <f>IF('S.D.PASTE SHEET'!K2191="","",'S.D.PASTE SHEET'!K2191)</f>
        <v/>
      </c>
      <c s="90" t="str">
        <f>IF('S.D.PASTE SHEET'!L2191="","",'S.D.PASTE SHEET'!L2191)</f>
        <v/>
      </c>
      <c s="90" t="str">
        <f>IF('S.D.PASTE SHEET'!M2191="","",'S.D.PASTE SHEET'!M2191)</f>
        <v/>
      </c>
      <c s="90" t="str">
        <f>IF('S.D.PASTE SHEET'!N2191="","",'S.D.PASTE SHEET'!N2191)</f>
        <v/>
      </c>
      <c s="90" t="str">
        <f>IF('S.D.PASTE SHEET'!O2191="","",'S.D.PASTE SHEET'!O2191)</f>
        <v/>
      </c>
      <c s="90" t="str">
        <f>IF('S.D.PASTE SHEET'!P2191="","",'S.D.PASTE SHEET'!P2191)</f>
        <v/>
      </c>
      <c s="90" t="str">
        <f>IF('S.D.PASTE SHEET'!Q2191="","",'S.D.PASTE SHEET'!Q2191)</f>
        <v/>
      </c>
      <c s="90" t="str">
        <f>IF('S.D.PASTE SHEET'!R2191="","",'S.D.PASTE SHEET'!R2191)</f>
        <v/>
      </c>
      <c s="90" t="str">
        <f>IF('S.D.PASTE SHEET'!S2191="","",'S.D.PASTE SHEET'!S2191)</f>
        <v/>
      </c>
      <c s="90" t="str">
        <f>IF('S.D.PASTE SHEET'!T2191="","",'S.D.PASTE SHEET'!T2191)</f>
        <v/>
      </c>
      <c s="90" t="str">
        <f>IF('S.D.PASTE SHEET'!U2191="","",'S.D.PASTE SHEET'!U2191)</f>
        <v/>
      </c>
      <c s="90" t="str">
        <f>IF('S.D.PASTE SHEET'!V2191="","",'S.D.PASTE SHEET'!V2191)</f>
        <v/>
      </c>
      <c s="90" t="str">
        <f>IF('S.D.PASTE SHEET'!W2191="","",'S.D.PASTE SHEET'!W2191)</f>
        <v/>
      </c>
      <c s="90" t="str">
        <f>IF('S.D.PASTE SHEET'!X2191="","",'S.D.PASTE SHEET'!X2191)</f>
        <v/>
      </c>
      <c s="90" t="str">
        <f>IF('S.D.PASTE SHEET'!Y2191="","",'S.D.PASTE SHEET'!Y2191)</f>
        <v/>
      </c>
      <c s="90" t="str">
        <f>IF('S.D.PASTE SHEET'!Z2191="","",'S.D.PASTE SHEET'!Z2191)</f>
        <v/>
      </c>
      <c s="90" t="str">
        <f>IF('S.D.PASTE SHEET'!AA2191="","",'S.D.PASTE SHEET'!AA2191)</f>
        <v/>
      </c>
      <c s="90" t="str">
        <f>IF('S.D.PASTE SHEET'!AB2191="","",'S.D.PASTE SHEET'!AB2191)</f>
        <v/>
      </c>
      <c s="90" t="str">
        <f>IF('S.D.PASTE SHEET'!AC2191="","",'S.D.PASTE SHEET'!AC2191)</f>
        <v/>
      </c>
      <c s="90" t="str">
        <f>IF('S.D.PASTE SHEET'!AD2191="","",'S.D.PASTE SHEET'!AD2191)</f>
        <v/>
      </c>
      <c s="34"/>
      <c s="32" t="str">
        <f>IF(AK2191="","",IF(AK2191&gt;0,COUNT($AG$2:AG2191),""))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IF(BC2191="","",IF(BC2191&gt;0,COUNT($AY$2:AY2191),""))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2" spans="1:66" ht="15">
      <c r="A2192" s="90" t="str">
        <f>IF('S.D.PASTE SHEET'!A2192="","",'S.D.PASTE SHEET'!A2192)</f>
        <v/>
      </c>
      <c s="90" t="str">
        <f>IF('S.D.PASTE SHEET'!B2192="","",'S.D.PASTE SHEET'!B2192)</f>
        <v/>
      </c>
      <c s="90" t="str">
        <f>IF('S.D.PASTE SHEET'!C2192="","",'S.D.PASTE SHEET'!C2192)</f>
        <v/>
      </c>
      <c s="91" t="str">
        <f>IF('S.D.PASTE SHEET'!D2192="","",'S.D.PASTE SHEET'!D2192)</f>
        <v/>
      </c>
      <c s="90" t="str">
        <f>IF('S.D.PASTE SHEET'!E2192="","",UPPER('S.D.PASTE SHEET'!E2192))</f>
        <v/>
      </c>
      <c s="90" t="str">
        <f>IF('S.D.PASTE SHEET'!F2192="","",'S.D.PASTE SHEET'!F2192)</f>
        <v/>
      </c>
      <c s="90" t="str">
        <f>IF('S.D.PASTE SHEET'!G2192="","",UPPER('S.D.PASTE SHEET'!G2192))</f>
        <v/>
      </c>
      <c s="90" t="str">
        <f>IF('S.D.PASTE SHEET'!H2192="","",UPPER('S.D.PASTE SHEET'!H2192))</f>
        <v/>
      </c>
      <c s="90" t="str">
        <f>IF('S.D.PASTE SHEET'!I2192="","",'S.D.PASTE SHEET'!I2192)</f>
        <v/>
      </c>
      <c s="91" t="str">
        <f>IF('S.D.PASTE SHEET'!J2192="","",'S.D.PASTE SHEET'!J2192)</f>
        <v/>
      </c>
      <c s="90" t="str">
        <f>IF('S.D.PASTE SHEET'!K2192="","",'S.D.PASTE SHEET'!K2192)</f>
        <v/>
      </c>
      <c s="90" t="str">
        <f>IF('S.D.PASTE SHEET'!L2192="","",'S.D.PASTE SHEET'!L2192)</f>
        <v/>
      </c>
      <c s="90" t="str">
        <f>IF('S.D.PASTE SHEET'!M2192="","",'S.D.PASTE SHEET'!M2192)</f>
        <v/>
      </c>
      <c s="90" t="str">
        <f>IF('S.D.PASTE SHEET'!N2192="","",'S.D.PASTE SHEET'!N2192)</f>
        <v/>
      </c>
      <c s="90" t="str">
        <f>IF('S.D.PASTE SHEET'!O2192="","",'S.D.PASTE SHEET'!O2192)</f>
        <v/>
      </c>
      <c s="90" t="str">
        <f>IF('S.D.PASTE SHEET'!P2192="","",'S.D.PASTE SHEET'!P2192)</f>
        <v/>
      </c>
      <c s="90" t="str">
        <f>IF('S.D.PASTE SHEET'!Q2192="","",'S.D.PASTE SHEET'!Q2192)</f>
        <v/>
      </c>
      <c s="90" t="str">
        <f>IF('S.D.PASTE SHEET'!R2192="","",'S.D.PASTE SHEET'!R2192)</f>
        <v/>
      </c>
      <c s="90" t="str">
        <f>IF('S.D.PASTE SHEET'!S2192="","",'S.D.PASTE SHEET'!S2192)</f>
        <v/>
      </c>
      <c s="90" t="str">
        <f>IF('S.D.PASTE SHEET'!T2192="","",'S.D.PASTE SHEET'!T2192)</f>
        <v/>
      </c>
      <c s="90" t="str">
        <f>IF('S.D.PASTE SHEET'!U2192="","",'S.D.PASTE SHEET'!U2192)</f>
        <v/>
      </c>
      <c s="90" t="str">
        <f>IF('S.D.PASTE SHEET'!V2192="","",'S.D.PASTE SHEET'!V2192)</f>
        <v/>
      </c>
      <c s="90" t="str">
        <f>IF('S.D.PASTE SHEET'!W2192="","",'S.D.PASTE SHEET'!W2192)</f>
        <v/>
      </c>
      <c s="90" t="str">
        <f>IF('S.D.PASTE SHEET'!X2192="","",'S.D.PASTE SHEET'!X2192)</f>
        <v/>
      </c>
      <c s="90" t="str">
        <f>IF('S.D.PASTE SHEET'!Y2192="","",'S.D.PASTE SHEET'!Y2192)</f>
        <v/>
      </c>
      <c s="90" t="str">
        <f>IF('S.D.PASTE SHEET'!Z2192="","",'S.D.PASTE SHEET'!Z2192)</f>
        <v/>
      </c>
      <c s="90" t="str">
        <f>IF('S.D.PASTE SHEET'!AA2192="","",'S.D.PASTE SHEET'!AA2192)</f>
        <v/>
      </c>
      <c s="90" t="str">
        <f>IF('S.D.PASTE SHEET'!AB2192="","",'S.D.PASTE SHEET'!AB2192)</f>
        <v/>
      </c>
      <c s="90" t="str">
        <f>IF('S.D.PASTE SHEET'!AC2192="","",'S.D.PASTE SHEET'!AC2192)</f>
        <v/>
      </c>
      <c s="90" t="str">
        <f>IF('S.D.PASTE SHEET'!AD2192="","",'S.D.PASTE SHEET'!AD2192)</f>
        <v/>
      </c>
      <c s="34"/>
      <c s="32" t="str">
        <f>IF(AK2192="","",IF(AK2192&gt;0,COUNT($AG$2:AG2192),""))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IF(BC2192="","",IF(BC2192&gt;0,COUNT($AY$2:AY2192),""))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3" spans="1:66" ht="15">
      <c r="A2193" s="90" t="str">
        <f>IF('S.D.PASTE SHEET'!A2193="","",'S.D.PASTE SHEET'!A2193)</f>
        <v/>
      </c>
      <c s="90" t="str">
        <f>IF('S.D.PASTE SHEET'!B2193="","",'S.D.PASTE SHEET'!B2193)</f>
        <v/>
      </c>
      <c s="90" t="str">
        <f>IF('S.D.PASTE SHEET'!C2193="","",'S.D.PASTE SHEET'!C2193)</f>
        <v/>
      </c>
      <c s="91" t="str">
        <f>IF('S.D.PASTE SHEET'!D2193="","",'S.D.PASTE SHEET'!D2193)</f>
        <v/>
      </c>
      <c s="90" t="str">
        <f>IF('S.D.PASTE SHEET'!E2193="","",UPPER('S.D.PASTE SHEET'!E2193))</f>
        <v/>
      </c>
      <c s="90" t="str">
        <f>IF('S.D.PASTE SHEET'!F2193="","",'S.D.PASTE SHEET'!F2193)</f>
        <v/>
      </c>
      <c s="90" t="str">
        <f>IF('S.D.PASTE SHEET'!G2193="","",UPPER('S.D.PASTE SHEET'!G2193))</f>
        <v/>
      </c>
      <c s="90" t="str">
        <f>IF('S.D.PASTE SHEET'!H2193="","",UPPER('S.D.PASTE SHEET'!H2193))</f>
        <v/>
      </c>
      <c s="90" t="str">
        <f>IF('S.D.PASTE SHEET'!I2193="","",'S.D.PASTE SHEET'!I2193)</f>
        <v/>
      </c>
      <c s="91" t="str">
        <f>IF('S.D.PASTE SHEET'!J2193="","",'S.D.PASTE SHEET'!J2193)</f>
        <v/>
      </c>
      <c s="90" t="str">
        <f>IF('S.D.PASTE SHEET'!K2193="","",'S.D.PASTE SHEET'!K2193)</f>
        <v/>
      </c>
      <c s="90" t="str">
        <f>IF('S.D.PASTE SHEET'!L2193="","",'S.D.PASTE SHEET'!L2193)</f>
        <v/>
      </c>
      <c s="90" t="str">
        <f>IF('S.D.PASTE SHEET'!M2193="","",'S.D.PASTE SHEET'!M2193)</f>
        <v/>
      </c>
      <c s="90" t="str">
        <f>IF('S.D.PASTE SHEET'!N2193="","",'S.D.PASTE SHEET'!N2193)</f>
        <v/>
      </c>
      <c s="90" t="str">
        <f>IF('S.D.PASTE SHEET'!O2193="","",'S.D.PASTE SHEET'!O2193)</f>
        <v/>
      </c>
      <c s="90" t="str">
        <f>IF('S.D.PASTE SHEET'!P2193="","",'S.D.PASTE SHEET'!P2193)</f>
        <v/>
      </c>
      <c s="90" t="str">
        <f>IF('S.D.PASTE SHEET'!Q2193="","",'S.D.PASTE SHEET'!Q2193)</f>
        <v/>
      </c>
      <c s="90" t="str">
        <f>IF('S.D.PASTE SHEET'!R2193="","",'S.D.PASTE SHEET'!R2193)</f>
        <v/>
      </c>
      <c s="90" t="str">
        <f>IF('S.D.PASTE SHEET'!S2193="","",'S.D.PASTE SHEET'!S2193)</f>
        <v/>
      </c>
      <c s="90" t="str">
        <f>IF('S.D.PASTE SHEET'!T2193="","",'S.D.PASTE SHEET'!T2193)</f>
        <v/>
      </c>
      <c s="90" t="str">
        <f>IF('S.D.PASTE SHEET'!U2193="","",'S.D.PASTE SHEET'!U2193)</f>
        <v/>
      </c>
      <c s="90" t="str">
        <f>IF('S.D.PASTE SHEET'!V2193="","",'S.D.PASTE SHEET'!V2193)</f>
        <v/>
      </c>
      <c s="90" t="str">
        <f>IF('S.D.PASTE SHEET'!W2193="","",'S.D.PASTE SHEET'!W2193)</f>
        <v/>
      </c>
      <c s="90" t="str">
        <f>IF('S.D.PASTE SHEET'!X2193="","",'S.D.PASTE SHEET'!X2193)</f>
        <v/>
      </c>
      <c s="90" t="str">
        <f>IF('S.D.PASTE SHEET'!Y2193="","",'S.D.PASTE SHEET'!Y2193)</f>
        <v/>
      </c>
      <c s="90" t="str">
        <f>IF('S.D.PASTE SHEET'!Z2193="","",'S.D.PASTE SHEET'!Z2193)</f>
        <v/>
      </c>
      <c s="90" t="str">
        <f>IF('S.D.PASTE SHEET'!AA2193="","",'S.D.PASTE SHEET'!AA2193)</f>
        <v/>
      </c>
      <c s="90" t="str">
        <f>IF('S.D.PASTE SHEET'!AB2193="","",'S.D.PASTE SHEET'!AB2193)</f>
        <v/>
      </c>
      <c s="90" t="str">
        <f>IF('S.D.PASTE SHEET'!AC2193="","",'S.D.PASTE SHEET'!AC2193)</f>
        <v/>
      </c>
      <c s="90" t="str">
        <f>IF('S.D.PASTE SHEET'!AD2193="","",'S.D.PASTE SHEET'!AD2193)</f>
        <v/>
      </c>
      <c s="34"/>
      <c s="32" t="str">
        <f>IF(AK2193="","",IF(AK2193&gt;0,COUNT($AG$2:AG2193),""))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IF(BC2193="","",IF(BC2193&gt;0,COUNT($AY$2:AY2193),""))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4" spans="1:66" ht="15">
      <c r="A2194" s="90" t="str">
        <f>IF('S.D.PASTE SHEET'!A2194="","",'S.D.PASTE SHEET'!A2194)</f>
        <v/>
      </c>
      <c s="90" t="str">
        <f>IF('S.D.PASTE SHEET'!B2194="","",'S.D.PASTE SHEET'!B2194)</f>
        <v/>
      </c>
      <c s="90" t="str">
        <f>IF('S.D.PASTE SHEET'!C2194="","",'S.D.PASTE SHEET'!C2194)</f>
        <v/>
      </c>
      <c s="91" t="str">
        <f>IF('S.D.PASTE SHEET'!D2194="","",'S.D.PASTE SHEET'!D2194)</f>
        <v/>
      </c>
      <c s="90" t="str">
        <f>IF('S.D.PASTE SHEET'!E2194="","",UPPER('S.D.PASTE SHEET'!E2194))</f>
        <v/>
      </c>
      <c s="90" t="str">
        <f>IF('S.D.PASTE SHEET'!F2194="","",'S.D.PASTE SHEET'!F2194)</f>
        <v/>
      </c>
      <c s="90" t="str">
        <f>IF('S.D.PASTE SHEET'!G2194="","",UPPER('S.D.PASTE SHEET'!G2194))</f>
        <v/>
      </c>
      <c s="90" t="str">
        <f>IF('S.D.PASTE SHEET'!H2194="","",UPPER('S.D.PASTE SHEET'!H2194))</f>
        <v/>
      </c>
      <c s="90" t="str">
        <f>IF('S.D.PASTE SHEET'!I2194="","",'S.D.PASTE SHEET'!I2194)</f>
        <v/>
      </c>
      <c s="91" t="str">
        <f>IF('S.D.PASTE SHEET'!J2194="","",'S.D.PASTE SHEET'!J2194)</f>
        <v/>
      </c>
      <c s="90" t="str">
        <f>IF('S.D.PASTE SHEET'!K2194="","",'S.D.PASTE SHEET'!K2194)</f>
        <v/>
      </c>
      <c s="90" t="str">
        <f>IF('S.D.PASTE SHEET'!L2194="","",'S.D.PASTE SHEET'!L2194)</f>
        <v/>
      </c>
      <c s="90" t="str">
        <f>IF('S.D.PASTE SHEET'!M2194="","",'S.D.PASTE SHEET'!M2194)</f>
        <v/>
      </c>
      <c s="90" t="str">
        <f>IF('S.D.PASTE SHEET'!N2194="","",'S.D.PASTE SHEET'!N2194)</f>
        <v/>
      </c>
      <c s="90" t="str">
        <f>IF('S.D.PASTE SHEET'!O2194="","",'S.D.PASTE SHEET'!O2194)</f>
        <v/>
      </c>
      <c s="90" t="str">
        <f>IF('S.D.PASTE SHEET'!P2194="","",'S.D.PASTE SHEET'!P2194)</f>
        <v/>
      </c>
      <c s="90" t="str">
        <f>IF('S.D.PASTE SHEET'!Q2194="","",'S.D.PASTE SHEET'!Q2194)</f>
        <v/>
      </c>
      <c s="90" t="str">
        <f>IF('S.D.PASTE SHEET'!R2194="","",'S.D.PASTE SHEET'!R2194)</f>
        <v/>
      </c>
      <c s="90" t="str">
        <f>IF('S.D.PASTE SHEET'!S2194="","",'S.D.PASTE SHEET'!S2194)</f>
        <v/>
      </c>
      <c s="90" t="str">
        <f>IF('S.D.PASTE SHEET'!T2194="","",'S.D.PASTE SHEET'!T2194)</f>
        <v/>
      </c>
      <c s="90" t="str">
        <f>IF('S.D.PASTE SHEET'!U2194="","",'S.D.PASTE SHEET'!U2194)</f>
        <v/>
      </c>
      <c s="90" t="str">
        <f>IF('S.D.PASTE SHEET'!V2194="","",'S.D.PASTE SHEET'!V2194)</f>
        <v/>
      </c>
      <c s="90" t="str">
        <f>IF('S.D.PASTE SHEET'!W2194="","",'S.D.PASTE SHEET'!W2194)</f>
        <v/>
      </c>
      <c s="90" t="str">
        <f>IF('S.D.PASTE SHEET'!X2194="","",'S.D.PASTE SHEET'!X2194)</f>
        <v/>
      </c>
      <c s="90" t="str">
        <f>IF('S.D.PASTE SHEET'!Y2194="","",'S.D.PASTE SHEET'!Y2194)</f>
        <v/>
      </c>
      <c s="90" t="str">
        <f>IF('S.D.PASTE SHEET'!Z2194="","",'S.D.PASTE SHEET'!Z2194)</f>
        <v/>
      </c>
      <c s="90" t="str">
        <f>IF('S.D.PASTE SHEET'!AA2194="","",'S.D.PASTE SHEET'!AA2194)</f>
        <v/>
      </c>
      <c s="90" t="str">
        <f>IF('S.D.PASTE SHEET'!AB2194="","",'S.D.PASTE SHEET'!AB2194)</f>
        <v/>
      </c>
      <c s="90" t="str">
        <f>IF('S.D.PASTE SHEET'!AC2194="","",'S.D.PASTE SHEET'!AC2194)</f>
        <v/>
      </c>
      <c s="90" t="str">
        <f>IF('S.D.PASTE SHEET'!AD2194="","",'S.D.PASTE SHEET'!AD2194)</f>
        <v/>
      </c>
      <c s="34"/>
      <c s="32" t="str">
        <f>IF(AK2194="","",IF(AK2194&gt;0,COUNT($AG$2:AG2194),""))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IF(BC2194="","",IF(BC2194&gt;0,COUNT($AY$2:AY2194),""))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5" spans="1:66" ht="15">
      <c r="A2195" s="90" t="str">
        <f>IF('S.D.PASTE SHEET'!A2195="","",'S.D.PASTE SHEET'!A2195)</f>
        <v/>
      </c>
      <c s="90" t="str">
        <f>IF('S.D.PASTE SHEET'!B2195="","",'S.D.PASTE SHEET'!B2195)</f>
        <v/>
      </c>
      <c s="90" t="str">
        <f>IF('S.D.PASTE SHEET'!C2195="","",'S.D.PASTE SHEET'!C2195)</f>
        <v/>
      </c>
      <c s="91" t="str">
        <f>IF('S.D.PASTE SHEET'!D2195="","",'S.D.PASTE SHEET'!D2195)</f>
        <v/>
      </c>
      <c s="90" t="str">
        <f>IF('S.D.PASTE SHEET'!E2195="","",UPPER('S.D.PASTE SHEET'!E2195))</f>
        <v/>
      </c>
      <c s="90" t="str">
        <f>IF('S.D.PASTE SHEET'!F2195="","",'S.D.PASTE SHEET'!F2195)</f>
        <v/>
      </c>
      <c s="90" t="str">
        <f>IF('S.D.PASTE SHEET'!G2195="","",UPPER('S.D.PASTE SHEET'!G2195))</f>
        <v/>
      </c>
      <c s="90" t="str">
        <f>IF('S.D.PASTE SHEET'!H2195="","",UPPER('S.D.PASTE SHEET'!H2195))</f>
        <v/>
      </c>
      <c s="90" t="str">
        <f>IF('S.D.PASTE SHEET'!I2195="","",'S.D.PASTE SHEET'!I2195)</f>
        <v/>
      </c>
      <c s="91" t="str">
        <f>IF('S.D.PASTE SHEET'!J2195="","",'S.D.PASTE SHEET'!J2195)</f>
        <v/>
      </c>
      <c s="90" t="str">
        <f>IF('S.D.PASTE SHEET'!K2195="","",'S.D.PASTE SHEET'!K2195)</f>
        <v/>
      </c>
      <c s="90" t="str">
        <f>IF('S.D.PASTE SHEET'!L2195="","",'S.D.PASTE SHEET'!L2195)</f>
        <v/>
      </c>
      <c s="90" t="str">
        <f>IF('S.D.PASTE SHEET'!M2195="","",'S.D.PASTE SHEET'!M2195)</f>
        <v/>
      </c>
      <c s="90" t="str">
        <f>IF('S.D.PASTE SHEET'!N2195="","",'S.D.PASTE SHEET'!N2195)</f>
        <v/>
      </c>
      <c s="90" t="str">
        <f>IF('S.D.PASTE SHEET'!O2195="","",'S.D.PASTE SHEET'!O2195)</f>
        <v/>
      </c>
      <c s="90" t="str">
        <f>IF('S.D.PASTE SHEET'!P2195="","",'S.D.PASTE SHEET'!P2195)</f>
        <v/>
      </c>
      <c s="90" t="str">
        <f>IF('S.D.PASTE SHEET'!Q2195="","",'S.D.PASTE SHEET'!Q2195)</f>
        <v/>
      </c>
      <c s="90" t="str">
        <f>IF('S.D.PASTE SHEET'!R2195="","",'S.D.PASTE SHEET'!R2195)</f>
        <v/>
      </c>
      <c s="90" t="str">
        <f>IF('S.D.PASTE SHEET'!S2195="","",'S.D.PASTE SHEET'!S2195)</f>
        <v/>
      </c>
      <c s="90" t="str">
        <f>IF('S.D.PASTE SHEET'!T2195="","",'S.D.PASTE SHEET'!T2195)</f>
        <v/>
      </c>
      <c s="90" t="str">
        <f>IF('S.D.PASTE SHEET'!U2195="","",'S.D.PASTE SHEET'!U2195)</f>
        <v/>
      </c>
      <c s="90" t="str">
        <f>IF('S.D.PASTE SHEET'!V2195="","",'S.D.PASTE SHEET'!V2195)</f>
        <v/>
      </c>
      <c s="90" t="str">
        <f>IF('S.D.PASTE SHEET'!W2195="","",'S.D.PASTE SHEET'!W2195)</f>
        <v/>
      </c>
      <c s="90" t="str">
        <f>IF('S.D.PASTE SHEET'!X2195="","",'S.D.PASTE SHEET'!X2195)</f>
        <v/>
      </c>
      <c s="90" t="str">
        <f>IF('S.D.PASTE SHEET'!Y2195="","",'S.D.PASTE SHEET'!Y2195)</f>
        <v/>
      </c>
      <c s="90" t="str">
        <f>IF('S.D.PASTE SHEET'!Z2195="","",'S.D.PASTE SHEET'!Z2195)</f>
        <v/>
      </c>
      <c s="90" t="str">
        <f>IF('S.D.PASTE SHEET'!AA2195="","",'S.D.PASTE SHEET'!AA2195)</f>
        <v/>
      </c>
      <c s="90" t="str">
        <f>IF('S.D.PASTE SHEET'!AB2195="","",'S.D.PASTE SHEET'!AB2195)</f>
        <v/>
      </c>
      <c s="90" t="str">
        <f>IF('S.D.PASTE SHEET'!AC2195="","",'S.D.PASTE SHEET'!AC2195)</f>
        <v/>
      </c>
      <c s="90" t="str">
        <f>IF('S.D.PASTE SHEET'!AD2195="","",'S.D.PASTE SHEET'!AD2195)</f>
        <v/>
      </c>
      <c s="34"/>
      <c s="32" t="str">
        <f>IF(AK2195="","",IF(AK2195&gt;0,COUNT($AG$2:AG2195),""))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IF(BC2195="","",IF(BC2195&gt;0,COUNT($AY$2:AY2195),""))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6" spans="1:66" ht="15">
      <c r="A2196" s="90" t="str">
        <f>IF('S.D.PASTE SHEET'!A2196="","",'S.D.PASTE SHEET'!A2196)</f>
        <v/>
      </c>
      <c s="90" t="str">
        <f>IF('S.D.PASTE SHEET'!B2196="","",'S.D.PASTE SHEET'!B2196)</f>
        <v/>
      </c>
      <c s="90" t="str">
        <f>IF('S.D.PASTE SHEET'!C2196="","",'S.D.PASTE SHEET'!C2196)</f>
        <v/>
      </c>
      <c s="91" t="str">
        <f>IF('S.D.PASTE SHEET'!D2196="","",'S.D.PASTE SHEET'!D2196)</f>
        <v/>
      </c>
      <c s="90" t="str">
        <f>IF('S.D.PASTE SHEET'!E2196="","",UPPER('S.D.PASTE SHEET'!E2196))</f>
        <v/>
      </c>
      <c s="90" t="str">
        <f>IF('S.D.PASTE SHEET'!F2196="","",'S.D.PASTE SHEET'!F2196)</f>
        <v/>
      </c>
      <c s="90" t="str">
        <f>IF('S.D.PASTE SHEET'!G2196="","",UPPER('S.D.PASTE SHEET'!G2196))</f>
        <v/>
      </c>
      <c s="90" t="str">
        <f>IF('S.D.PASTE SHEET'!H2196="","",UPPER('S.D.PASTE SHEET'!H2196))</f>
        <v/>
      </c>
      <c s="90" t="str">
        <f>IF('S.D.PASTE SHEET'!I2196="","",'S.D.PASTE SHEET'!I2196)</f>
        <v/>
      </c>
      <c s="91" t="str">
        <f>IF('S.D.PASTE SHEET'!J2196="","",'S.D.PASTE SHEET'!J2196)</f>
        <v/>
      </c>
      <c s="90" t="str">
        <f>IF('S.D.PASTE SHEET'!K2196="","",'S.D.PASTE SHEET'!K2196)</f>
        <v/>
      </c>
      <c s="90" t="str">
        <f>IF('S.D.PASTE SHEET'!L2196="","",'S.D.PASTE SHEET'!L2196)</f>
        <v/>
      </c>
      <c s="90" t="str">
        <f>IF('S.D.PASTE SHEET'!M2196="","",'S.D.PASTE SHEET'!M2196)</f>
        <v/>
      </c>
      <c s="90" t="str">
        <f>IF('S.D.PASTE SHEET'!N2196="","",'S.D.PASTE SHEET'!N2196)</f>
        <v/>
      </c>
      <c s="90" t="str">
        <f>IF('S.D.PASTE SHEET'!O2196="","",'S.D.PASTE SHEET'!O2196)</f>
        <v/>
      </c>
      <c s="90" t="str">
        <f>IF('S.D.PASTE SHEET'!P2196="","",'S.D.PASTE SHEET'!P2196)</f>
        <v/>
      </c>
      <c s="90" t="str">
        <f>IF('S.D.PASTE SHEET'!Q2196="","",'S.D.PASTE SHEET'!Q2196)</f>
        <v/>
      </c>
      <c s="90" t="str">
        <f>IF('S.D.PASTE SHEET'!R2196="","",'S.D.PASTE SHEET'!R2196)</f>
        <v/>
      </c>
      <c s="90" t="str">
        <f>IF('S.D.PASTE SHEET'!S2196="","",'S.D.PASTE SHEET'!S2196)</f>
        <v/>
      </c>
      <c s="90" t="str">
        <f>IF('S.D.PASTE SHEET'!T2196="","",'S.D.PASTE SHEET'!T2196)</f>
        <v/>
      </c>
      <c s="90" t="str">
        <f>IF('S.D.PASTE SHEET'!U2196="","",'S.D.PASTE SHEET'!U2196)</f>
        <v/>
      </c>
      <c s="90" t="str">
        <f>IF('S.D.PASTE SHEET'!V2196="","",'S.D.PASTE SHEET'!V2196)</f>
        <v/>
      </c>
      <c s="90" t="str">
        <f>IF('S.D.PASTE SHEET'!W2196="","",'S.D.PASTE SHEET'!W2196)</f>
        <v/>
      </c>
      <c s="90" t="str">
        <f>IF('S.D.PASTE SHEET'!X2196="","",'S.D.PASTE SHEET'!X2196)</f>
        <v/>
      </c>
      <c s="90" t="str">
        <f>IF('S.D.PASTE SHEET'!Y2196="","",'S.D.PASTE SHEET'!Y2196)</f>
        <v/>
      </c>
      <c s="90" t="str">
        <f>IF('S.D.PASTE SHEET'!Z2196="","",'S.D.PASTE SHEET'!Z2196)</f>
        <v/>
      </c>
      <c s="90" t="str">
        <f>IF('S.D.PASTE SHEET'!AA2196="","",'S.D.PASTE SHEET'!AA2196)</f>
        <v/>
      </c>
      <c s="90" t="str">
        <f>IF('S.D.PASTE SHEET'!AB2196="","",'S.D.PASTE SHEET'!AB2196)</f>
        <v/>
      </c>
      <c s="90" t="str">
        <f>IF('S.D.PASTE SHEET'!AC2196="","",'S.D.PASTE SHEET'!AC2196)</f>
        <v/>
      </c>
      <c s="90" t="str">
        <f>IF('S.D.PASTE SHEET'!AD2196="","",'S.D.PASTE SHEET'!AD2196)</f>
        <v/>
      </c>
      <c s="34"/>
      <c s="32" t="str">
        <f>IF(AK2196="","",IF(AK2196&gt;0,COUNT($AG$2:AG2196),""))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IF(BC2196="","",IF(BC2196&gt;0,COUNT($AY$2:AY2196),""))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7" spans="1:66" ht="15">
      <c r="A2197" s="90" t="str">
        <f>IF('S.D.PASTE SHEET'!A2197="","",'S.D.PASTE SHEET'!A2197)</f>
        <v/>
      </c>
      <c s="90" t="str">
        <f>IF('S.D.PASTE SHEET'!B2197="","",'S.D.PASTE SHEET'!B2197)</f>
        <v/>
      </c>
      <c s="90" t="str">
        <f>IF('S.D.PASTE SHEET'!C2197="","",'S.D.PASTE SHEET'!C2197)</f>
        <v/>
      </c>
      <c s="91" t="str">
        <f>IF('S.D.PASTE SHEET'!D2197="","",'S.D.PASTE SHEET'!D2197)</f>
        <v/>
      </c>
      <c s="90" t="str">
        <f>IF('S.D.PASTE SHEET'!E2197="","",UPPER('S.D.PASTE SHEET'!E2197))</f>
        <v/>
      </c>
      <c s="90" t="str">
        <f>IF('S.D.PASTE SHEET'!F2197="","",'S.D.PASTE SHEET'!F2197)</f>
        <v/>
      </c>
      <c s="90" t="str">
        <f>IF('S.D.PASTE SHEET'!G2197="","",UPPER('S.D.PASTE SHEET'!G2197))</f>
        <v/>
      </c>
      <c s="90" t="str">
        <f>IF('S.D.PASTE SHEET'!H2197="","",UPPER('S.D.PASTE SHEET'!H2197))</f>
        <v/>
      </c>
      <c s="90" t="str">
        <f>IF('S.D.PASTE SHEET'!I2197="","",'S.D.PASTE SHEET'!I2197)</f>
        <v/>
      </c>
      <c s="91" t="str">
        <f>IF('S.D.PASTE SHEET'!J2197="","",'S.D.PASTE SHEET'!J2197)</f>
        <v/>
      </c>
      <c s="90" t="str">
        <f>IF('S.D.PASTE SHEET'!K2197="","",'S.D.PASTE SHEET'!K2197)</f>
        <v/>
      </c>
      <c s="90" t="str">
        <f>IF('S.D.PASTE SHEET'!L2197="","",'S.D.PASTE SHEET'!L2197)</f>
        <v/>
      </c>
      <c s="90" t="str">
        <f>IF('S.D.PASTE SHEET'!M2197="","",'S.D.PASTE SHEET'!M2197)</f>
        <v/>
      </c>
      <c s="90" t="str">
        <f>IF('S.D.PASTE SHEET'!N2197="","",'S.D.PASTE SHEET'!N2197)</f>
        <v/>
      </c>
      <c s="90" t="str">
        <f>IF('S.D.PASTE SHEET'!O2197="","",'S.D.PASTE SHEET'!O2197)</f>
        <v/>
      </c>
      <c s="90" t="str">
        <f>IF('S.D.PASTE SHEET'!P2197="","",'S.D.PASTE SHEET'!P2197)</f>
        <v/>
      </c>
      <c s="90" t="str">
        <f>IF('S.D.PASTE SHEET'!Q2197="","",'S.D.PASTE SHEET'!Q2197)</f>
        <v/>
      </c>
      <c s="90" t="str">
        <f>IF('S.D.PASTE SHEET'!R2197="","",'S.D.PASTE SHEET'!R2197)</f>
        <v/>
      </c>
      <c s="90" t="str">
        <f>IF('S.D.PASTE SHEET'!S2197="","",'S.D.PASTE SHEET'!S2197)</f>
        <v/>
      </c>
      <c s="90" t="str">
        <f>IF('S.D.PASTE SHEET'!T2197="","",'S.D.PASTE SHEET'!T2197)</f>
        <v/>
      </c>
      <c s="90" t="str">
        <f>IF('S.D.PASTE SHEET'!U2197="","",'S.D.PASTE SHEET'!U2197)</f>
        <v/>
      </c>
      <c s="90" t="str">
        <f>IF('S.D.PASTE SHEET'!V2197="","",'S.D.PASTE SHEET'!V2197)</f>
        <v/>
      </c>
      <c s="90" t="str">
        <f>IF('S.D.PASTE SHEET'!W2197="","",'S.D.PASTE SHEET'!W2197)</f>
        <v/>
      </c>
      <c s="90" t="str">
        <f>IF('S.D.PASTE SHEET'!X2197="","",'S.D.PASTE SHEET'!X2197)</f>
        <v/>
      </c>
      <c s="90" t="str">
        <f>IF('S.D.PASTE SHEET'!Y2197="","",'S.D.PASTE SHEET'!Y2197)</f>
        <v/>
      </c>
      <c s="90" t="str">
        <f>IF('S.D.PASTE SHEET'!Z2197="","",'S.D.PASTE SHEET'!Z2197)</f>
        <v/>
      </c>
      <c s="90" t="str">
        <f>IF('S.D.PASTE SHEET'!AA2197="","",'S.D.PASTE SHEET'!AA2197)</f>
        <v/>
      </c>
      <c s="90" t="str">
        <f>IF('S.D.PASTE SHEET'!AB2197="","",'S.D.PASTE SHEET'!AB2197)</f>
        <v/>
      </c>
      <c s="90" t="str">
        <f>IF('S.D.PASTE SHEET'!AC2197="","",'S.D.PASTE SHEET'!AC2197)</f>
        <v/>
      </c>
      <c s="90" t="str">
        <f>IF('S.D.PASTE SHEET'!AD2197="","",'S.D.PASTE SHEET'!AD2197)</f>
        <v/>
      </c>
      <c s="34"/>
      <c s="32" t="str">
        <f>IF(AK2197="","",IF(AK2197&gt;0,COUNT($AG$2:AG2197),""))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IF(BC2197="","",IF(BC2197&gt;0,COUNT($AY$2:AY2197),""))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8" spans="1:66" ht="15">
      <c r="A2198" s="90" t="str">
        <f>IF('S.D.PASTE SHEET'!A2198="","",'S.D.PASTE SHEET'!A2198)</f>
        <v/>
      </c>
      <c s="90" t="str">
        <f>IF('S.D.PASTE SHEET'!B2198="","",'S.D.PASTE SHEET'!B2198)</f>
        <v/>
      </c>
      <c s="90" t="str">
        <f>IF('S.D.PASTE SHEET'!C2198="","",'S.D.PASTE SHEET'!C2198)</f>
        <v/>
      </c>
      <c s="91" t="str">
        <f>IF('S.D.PASTE SHEET'!D2198="","",'S.D.PASTE SHEET'!D2198)</f>
        <v/>
      </c>
      <c s="90" t="str">
        <f>IF('S.D.PASTE SHEET'!E2198="","",UPPER('S.D.PASTE SHEET'!E2198))</f>
        <v/>
      </c>
      <c s="90" t="str">
        <f>IF('S.D.PASTE SHEET'!F2198="","",'S.D.PASTE SHEET'!F2198)</f>
        <v/>
      </c>
      <c s="90" t="str">
        <f>IF('S.D.PASTE SHEET'!G2198="","",UPPER('S.D.PASTE SHEET'!G2198))</f>
        <v/>
      </c>
      <c s="90" t="str">
        <f>IF('S.D.PASTE SHEET'!H2198="","",UPPER('S.D.PASTE SHEET'!H2198))</f>
        <v/>
      </c>
      <c s="90" t="str">
        <f>IF('S.D.PASTE SHEET'!I2198="","",'S.D.PASTE SHEET'!I2198)</f>
        <v/>
      </c>
      <c s="91" t="str">
        <f>IF('S.D.PASTE SHEET'!J2198="","",'S.D.PASTE SHEET'!J2198)</f>
        <v/>
      </c>
      <c s="90" t="str">
        <f>IF('S.D.PASTE SHEET'!K2198="","",'S.D.PASTE SHEET'!K2198)</f>
        <v/>
      </c>
      <c s="90" t="str">
        <f>IF('S.D.PASTE SHEET'!L2198="","",'S.D.PASTE SHEET'!L2198)</f>
        <v/>
      </c>
      <c s="90" t="str">
        <f>IF('S.D.PASTE SHEET'!M2198="","",'S.D.PASTE SHEET'!M2198)</f>
        <v/>
      </c>
      <c s="90" t="str">
        <f>IF('S.D.PASTE SHEET'!N2198="","",'S.D.PASTE SHEET'!N2198)</f>
        <v/>
      </c>
      <c s="90" t="str">
        <f>IF('S.D.PASTE SHEET'!O2198="","",'S.D.PASTE SHEET'!O2198)</f>
        <v/>
      </c>
      <c s="90" t="str">
        <f>IF('S.D.PASTE SHEET'!P2198="","",'S.D.PASTE SHEET'!P2198)</f>
        <v/>
      </c>
      <c s="90" t="str">
        <f>IF('S.D.PASTE SHEET'!Q2198="","",'S.D.PASTE SHEET'!Q2198)</f>
        <v/>
      </c>
      <c s="90" t="str">
        <f>IF('S.D.PASTE SHEET'!R2198="","",'S.D.PASTE SHEET'!R2198)</f>
        <v/>
      </c>
      <c s="90" t="str">
        <f>IF('S.D.PASTE SHEET'!S2198="","",'S.D.PASTE SHEET'!S2198)</f>
        <v/>
      </c>
      <c s="90" t="str">
        <f>IF('S.D.PASTE SHEET'!T2198="","",'S.D.PASTE SHEET'!T2198)</f>
        <v/>
      </c>
      <c s="90" t="str">
        <f>IF('S.D.PASTE SHEET'!U2198="","",'S.D.PASTE SHEET'!U2198)</f>
        <v/>
      </c>
      <c s="90" t="str">
        <f>IF('S.D.PASTE SHEET'!V2198="","",'S.D.PASTE SHEET'!V2198)</f>
        <v/>
      </c>
      <c s="90" t="str">
        <f>IF('S.D.PASTE SHEET'!W2198="","",'S.D.PASTE SHEET'!W2198)</f>
        <v/>
      </c>
      <c s="90" t="str">
        <f>IF('S.D.PASTE SHEET'!X2198="","",'S.D.PASTE SHEET'!X2198)</f>
        <v/>
      </c>
      <c s="90" t="str">
        <f>IF('S.D.PASTE SHEET'!Y2198="","",'S.D.PASTE SHEET'!Y2198)</f>
        <v/>
      </c>
      <c s="90" t="str">
        <f>IF('S.D.PASTE SHEET'!Z2198="","",'S.D.PASTE SHEET'!Z2198)</f>
        <v/>
      </c>
      <c s="90" t="str">
        <f>IF('S.D.PASTE SHEET'!AA2198="","",'S.D.PASTE SHEET'!AA2198)</f>
        <v/>
      </c>
      <c s="90" t="str">
        <f>IF('S.D.PASTE SHEET'!AB2198="","",'S.D.PASTE SHEET'!AB2198)</f>
        <v/>
      </c>
      <c s="90" t="str">
        <f>IF('S.D.PASTE SHEET'!AC2198="","",'S.D.PASTE SHEET'!AC2198)</f>
        <v/>
      </c>
      <c s="90" t="str">
        <f>IF('S.D.PASTE SHEET'!AD2198="","",'S.D.PASTE SHEET'!AD2198)</f>
        <v/>
      </c>
      <c s="34"/>
      <c s="32" t="str">
        <f>IF(AK2198="","",IF(AK2198&gt;0,COUNT($AG$2:AG2198),""))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IF(BC2198="","",IF(BC2198&gt;0,COUNT($AY$2:AY2198),""))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199" spans="1:66" ht="15">
      <c r="A2199" s="90" t="str">
        <f>IF('S.D.PASTE SHEET'!A2199="","",'S.D.PASTE SHEET'!A2199)</f>
        <v/>
      </c>
      <c s="90" t="str">
        <f>IF('S.D.PASTE SHEET'!B2199="","",'S.D.PASTE SHEET'!B2199)</f>
        <v/>
      </c>
      <c s="90" t="str">
        <f>IF('S.D.PASTE SHEET'!C2199="","",'S.D.PASTE SHEET'!C2199)</f>
        <v/>
      </c>
      <c s="91" t="str">
        <f>IF('S.D.PASTE SHEET'!D2199="","",'S.D.PASTE SHEET'!D2199)</f>
        <v/>
      </c>
      <c s="90" t="str">
        <f>IF('S.D.PASTE SHEET'!E2199="","",UPPER('S.D.PASTE SHEET'!E2199))</f>
        <v/>
      </c>
      <c s="90" t="str">
        <f>IF('S.D.PASTE SHEET'!F2199="","",'S.D.PASTE SHEET'!F2199)</f>
        <v/>
      </c>
      <c s="90" t="str">
        <f>IF('S.D.PASTE SHEET'!G2199="","",UPPER('S.D.PASTE SHEET'!G2199))</f>
        <v/>
      </c>
      <c s="90" t="str">
        <f>IF('S.D.PASTE SHEET'!H2199="","",UPPER('S.D.PASTE SHEET'!H2199))</f>
        <v/>
      </c>
      <c s="90" t="str">
        <f>IF('S.D.PASTE SHEET'!I2199="","",'S.D.PASTE SHEET'!I2199)</f>
        <v/>
      </c>
      <c s="91" t="str">
        <f>IF('S.D.PASTE SHEET'!J2199="","",'S.D.PASTE SHEET'!J2199)</f>
        <v/>
      </c>
      <c s="90" t="str">
        <f>IF('S.D.PASTE SHEET'!K2199="","",'S.D.PASTE SHEET'!K2199)</f>
        <v/>
      </c>
      <c s="90" t="str">
        <f>IF('S.D.PASTE SHEET'!L2199="","",'S.D.PASTE SHEET'!L2199)</f>
        <v/>
      </c>
      <c s="90" t="str">
        <f>IF('S.D.PASTE SHEET'!M2199="","",'S.D.PASTE SHEET'!M2199)</f>
        <v/>
      </c>
      <c s="90" t="str">
        <f>IF('S.D.PASTE SHEET'!N2199="","",'S.D.PASTE SHEET'!N2199)</f>
        <v/>
      </c>
      <c s="90" t="str">
        <f>IF('S.D.PASTE SHEET'!O2199="","",'S.D.PASTE SHEET'!O2199)</f>
        <v/>
      </c>
      <c s="90" t="str">
        <f>IF('S.D.PASTE SHEET'!P2199="","",'S.D.PASTE SHEET'!P2199)</f>
        <v/>
      </c>
      <c s="90" t="str">
        <f>IF('S.D.PASTE SHEET'!Q2199="","",'S.D.PASTE SHEET'!Q2199)</f>
        <v/>
      </c>
      <c s="90" t="str">
        <f>IF('S.D.PASTE SHEET'!R2199="","",'S.D.PASTE SHEET'!R2199)</f>
        <v/>
      </c>
      <c s="90" t="str">
        <f>IF('S.D.PASTE SHEET'!S2199="","",'S.D.PASTE SHEET'!S2199)</f>
        <v/>
      </c>
      <c s="90" t="str">
        <f>IF('S.D.PASTE SHEET'!T2199="","",'S.D.PASTE SHEET'!T2199)</f>
        <v/>
      </c>
      <c s="90" t="str">
        <f>IF('S.D.PASTE SHEET'!U2199="","",'S.D.PASTE SHEET'!U2199)</f>
        <v/>
      </c>
      <c s="90" t="str">
        <f>IF('S.D.PASTE SHEET'!V2199="","",'S.D.PASTE SHEET'!V2199)</f>
        <v/>
      </c>
      <c s="90" t="str">
        <f>IF('S.D.PASTE SHEET'!W2199="","",'S.D.PASTE SHEET'!W2199)</f>
        <v/>
      </c>
      <c s="90" t="str">
        <f>IF('S.D.PASTE SHEET'!X2199="","",'S.D.PASTE SHEET'!X2199)</f>
        <v/>
      </c>
      <c s="90" t="str">
        <f>IF('S.D.PASTE SHEET'!Y2199="","",'S.D.PASTE SHEET'!Y2199)</f>
        <v/>
      </c>
      <c s="90" t="str">
        <f>IF('S.D.PASTE SHEET'!Z2199="","",'S.D.PASTE SHEET'!Z2199)</f>
        <v/>
      </c>
      <c s="90" t="str">
        <f>IF('S.D.PASTE SHEET'!AA2199="","",'S.D.PASTE SHEET'!AA2199)</f>
        <v/>
      </c>
      <c s="90" t="str">
        <f>IF('S.D.PASTE SHEET'!AB2199="","",'S.D.PASTE SHEET'!AB2199)</f>
        <v/>
      </c>
      <c s="90" t="str">
        <f>IF('S.D.PASTE SHEET'!AC2199="","",'S.D.PASTE SHEET'!AC2199)</f>
        <v/>
      </c>
      <c s="90" t="str">
        <f>IF('S.D.PASTE SHEET'!AD2199="","",'S.D.PASTE SHEET'!AD2199)</f>
        <v/>
      </c>
      <c s="34"/>
      <c s="32" t="str">
        <f>IF(AK2199="","",IF(AK2199&gt;0,COUNT($AG$2:AG2199),""))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IF(BC2199="","",IF(BC2199&gt;0,COUNT($AY$2:AY2199),""))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0" spans="1:66" ht="15">
      <c r="A2200" s="90" t="str">
        <f>IF('S.D.PASTE SHEET'!A2200="","",'S.D.PASTE SHEET'!A2200)</f>
        <v/>
      </c>
      <c s="90" t="str">
        <f>IF('S.D.PASTE SHEET'!B2200="","",'S.D.PASTE SHEET'!B2200)</f>
        <v/>
      </c>
      <c s="90" t="str">
        <f>IF('S.D.PASTE SHEET'!C2200="","",'S.D.PASTE SHEET'!C2200)</f>
        <v/>
      </c>
      <c s="91" t="str">
        <f>IF('S.D.PASTE SHEET'!D2200="","",'S.D.PASTE SHEET'!D2200)</f>
        <v/>
      </c>
      <c s="90" t="str">
        <f>IF('S.D.PASTE SHEET'!E2200="","",UPPER('S.D.PASTE SHEET'!E2200))</f>
        <v/>
      </c>
      <c s="90" t="str">
        <f>IF('S.D.PASTE SHEET'!F2200="","",'S.D.PASTE SHEET'!F2200)</f>
        <v/>
      </c>
      <c s="90" t="str">
        <f>IF('S.D.PASTE SHEET'!G2200="","",UPPER('S.D.PASTE SHEET'!G2200))</f>
        <v/>
      </c>
      <c s="90" t="str">
        <f>IF('S.D.PASTE SHEET'!H2200="","",UPPER('S.D.PASTE SHEET'!H2200))</f>
        <v/>
      </c>
      <c s="90" t="str">
        <f>IF('S.D.PASTE SHEET'!I2200="","",'S.D.PASTE SHEET'!I2200)</f>
        <v/>
      </c>
      <c s="91" t="str">
        <f>IF('S.D.PASTE SHEET'!J2200="","",'S.D.PASTE SHEET'!J2200)</f>
        <v/>
      </c>
      <c s="90" t="str">
        <f>IF('S.D.PASTE SHEET'!K2200="","",'S.D.PASTE SHEET'!K2200)</f>
        <v/>
      </c>
      <c s="90" t="str">
        <f>IF('S.D.PASTE SHEET'!L2200="","",'S.D.PASTE SHEET'!L2200)</f>
        <v/>
      </c>
      <c s="90" t="str">
        <f>IF('S.D.PASTE SHEET'!M2200="","",'S.D.PASTE SHEET'!M2200)</f>
        <v/>
      </c>
      <c s="90" t="str">
        <f>IF('S.D.PASTE SHEET'!N2200="","",'S.D.PASTE SHEET'!N2200)</f>
        <v/>
      </c>
      <c s="90" t="str">
        <f>IF('S.D.PASTE SHEET'!O2200="","",'S.D.PASTE SHEET'!O2200)</f>
        <v/>
      </c>
      <c s="90" t="str">
        <f>IF('S.D.PASTE SHEET'!P2200="","",'S.D.PASTE SHEET'!P2200)</f>
        <v/>
      </c>
      <c s="90" t="str">
        <f>IF('S.D.PASTE SHEET'!Q2200="","",'S.D.PASTE SHEET'!Q2200)</f>
        <v/>
      </c>
      <c s="90" t="str">
        <f>IF('S.D.PASTE SHEET'!R2200="","",'S.D.PASTE SHEET'!R2200)</f>
        <v/>
      </c>
      <c s="90" t="str">
        <f>IF('S.D.PASTE SHEET'!S2200="","",'S.D.PASTE SHEET'!S2200)</f>
        <v/>
      </c>
      <c s="90" t="str">
        <f>IF('S.D.PASTE SHEET'!T2200="","",'S.D.PASTE SHEET'!T2200)</f>
        <v/>
      </c>
      <c s="90" t="str">
        <f>IF('S.D.PASTE SHEET'!U2200="","",'S.D.PASTE SHEET'!U2200)</f>
        <v/>
      </c>
      <c s="90" t="str">
        <f>IF('S.D.PASTE SHEET'!V2200="","",'S.D.PASTE SHEET'!V2200)</f>
        <v/>
      </c>
      <c s="90" t="str">
        <f>IF('S.D.PASTE SHEET'!W2200="","",'S.D.PASTE SHEET'!W2200)</f>
        <v/>
      </c>
      <c s="90" t="str">
        <f>IF('S.D.PASTE SHEET'!X2200="","",'S.D.PASTE SHEET'!X2200)</f>
        <v/>
      </c>
      <c s="90" t="str">
        <f>IF('S.D.PASTE SHEET'!Y2200="","",'S.D.PASTE SHEET'!Y2200)</f>
        <v/>
      </c>
      <c s="90" t="str">
        <f>IF('S.D.PASTE SHEET'!Z2200="","",'S.D.PASTE SHEET'!Z2200)</f>
        <v/>
      </c>
      <c s="90" t="str">
        <f>IF('S.D.PASTE SHEET'!AA2200="","",'S.D.PASTE SHEET'!AA2200)</f>
        <v/>
      </c>
      <c s="90" t="str">
        <f>IF('S.D.PASTE SHEET'!AB2200="","",'S.D.PASTE SHEET'!AB2200)</f>
        <v/>
      </c>
      <c s="90" t="str">
        <f>IF('S.D.PASTE SHEET'!AC2200="","",'S.D.PASTE SHEET'!AC2200)</f>
        <v/>
      </c>
      <c s="90" t="str">
        <f>IF('S.D.PASTE SHEET'!AD2200="","",'S.D.PASTE SHEET'!AD2200)</f>
        <v/>
      </c>
      <c s="34"/>
      <c s="32" t="str">
        <f>IF(AK2200="","",IF(AK2200&gt;0,COUNT($AG$2:AG2200),""))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IF(BC2200="","",IF(BC2200&gt;0,COUNT($AY$2:AY2200),""))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1" spans="1:66" ht="15">
      <c r="A2201" s="90" t="str">
        <f>IF('S.D.PASTE SHEET'!A2201="","",'S.D.PASTE SHEET'!A2201)</f>
        <v/>
      </c>
      <c s="90" t="str">
        <f>IF('S.D.PASTE SHEET'!B2201="","",'S.D.PASTE SHEET'!B2201)</f>
        <v/>
      </c>
      <c s="90" t="str">
        <f>IF('S.D.PASTE SHEET'!C2201="","",'S.D.PASTE SHEET'!C2201)</f>
        <v/>
      </c>
      <c s="91" t="str">
        <f>IF('S.D.PASTE SHEET'!D2201="","",'S.D.PASTE SHEET'!D2201)</f>
        <v/>
      </c>
      <c s="90" t="str">
        <f>IF('S.D.PASTE SHEET'!E2201="","",UPPER('S.D.PASTE SHEET'!E2201))</f>
        <v/>
      </c>
      <c s="90" t="str">
        <f>IF('S.D.PASTE SHEET'!F2201="","",'S.D.PASTE SHEET'!F2201)</f>
        <v/>
      </c>
      <c s="90" t="str">
        <f>IF('S.D.PASTE SHEET'!G2201="","",UPPER('S.D.PASTE SHEET'!G2201))</f>
        <v/>
      </c>
      <c s="90" t="str">
        <f>IF('S.D.PASTE SHEET'!H2201="","",UPPER('S.D.PASTE SHEET'!H2201))</f>
        <v/>
      </c>
      <c s="90" t="str">
        <f>IF('S.D.PASTE SHEET'!I2201="","",'S.D.PASTE SHEET'!I2201)</f>
        <v/>
      </c>
      <c s="91" t="str">
        <f>IF('S.D.PASTE SHEET'!J2201="","",'S.D.PASTE SHEET'!J2201)</f>
        <v/>
      </c>
      <c s="90" t="str">
        <f>IF('S.D.PASTE SHEET'!K2201="","",'S.D.PASTE SHEET'!K2201)</f>
        <v/>
      </c>
      <c s="90" t="str">
        <f>IF('S.D.PASTE SHEET'!L2201="","",'S.D.PASTE SHEET'!L2201)</f>
        <v/>
      </c>
      <c s="90" t="str">
        <f>IF('S.D.PASTE SHEET'!M2201="","",'S.D.PASTE SHEET'!M2201)</f>
        <v/>
      </c>
      <c s="90" t="str">
        <f>IF('S.D.PASTE SHEET'!N2201="","",'S.D.PASTE SHEET'!N2201)</f>
        <v/>
      </c>
      <c s="90" t="str">
        <f>IF('S.D.PASTE SHEET'!O2201="","",'S.D.PASTE SHEET'!O2201)</f>
        <v/>
      </c>
      <c s="90" t="str">
        <f>IF('S.D.PASTE SHEET'!P2201="","",'S.D.PASTE SHEET'!P2201)</f>
        <v/>
      </c>
      <c s="90" t="str">
        <f>IF('S.D.PASTE SHEET'!Q2201="","",'S.D.PASTE SHEET'!Q2201)</f>
        <v/>
      </c>
      <c s="90" t="str">
        <f>IF('S.D.PASTE SHEET'!R2201="","",'S.D.PASTE SHEET'!R2201)</f>
        <v/>
      </c>
      <c s="90" t="str">
        <f>IF('S.D.PASTE SHEET'!S2201="","",'S.D.PASTE SHEET'!S2201)</f>
        <v/>
      </c>
      <c s="90" t="str">
        <f>IF('S.D.PASTE SHEET'!T2201="","",'S.D.PASTE SHEET'!T2201)</f>
        <v/>
      </c>
      <c s="90" t="str">
        <f>IF('S.D.PASTE SHEET'!U2201="","",'S.D.PASTE SHEET'!U2201)</f>
        <v/>
      </c>
      <c s="90" t="str">
        <f>IF('S.D.PASTE SHEET'!V2201="","",'S.D.PASTE SHEET'!V2201)</f>
        <v/>
      </c>
      <c s="90" t="str">
        <f>IF('S.D.PASTE SHEET'!W2201="","",'S.D.PASTE SHEET'!W2201)</f>
        <v/>
      </c>
      <c s="90" t="str">
        <f>IF('S.D.PASTE SHEET'!X2201="","",'S.D.PASTE SHEET'!X2201)</f>
        <v/>
      </c>
      <c s="90" t="str">
        <f>IF('S.D.PASTE SHEET'!Y2201="","",'S.D.PASTE SHEET'!Y2201)</f>
        <v/>
      </c>
      <c s="90" t="str">
        <f>IF('S.D.PASTE SHEET'!Z2201="","",'S.D.PASTE SHEET'!Z2201)</f>
        <v/>
      </c>
      <c s="90" t="str">
        <f>IF('S.D.PASTE SHEET'!AA2201="","",'S.D.PASTE SHEET'!AA2201)</f>
        <v/>
      </c>
      <c s="90" t="str">
        <f>IF('S.D.PASTE SHEET'!AB2201="","",'S.D.PASTE SHEET'!AB2201)</f>
        <v/>
      </c>
      <c s="90" t="str">
        <f>IF('S.D.PASTE SHEET'!AC2201="","",'S.D.PASTE SHEET'!AC2201)</f>
        <v/>
      </c>
      <c s="90" t="str">
        <f>IF('S.D.PASTE SHEET'!AD2201="","",'S.D.PASTE SHEET'!AD2201)</f>
        <v/>
      </c>
      <c s="34"/>
      <c s="32" t="str">
        <f>IF(AK2201="","",IF(AK2201&gt;0,COUNT($AG$2:AG2201),""))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IF(BC2201="","",IF(BC2201&gt;0,COUNT($AY$2:AY2201),""))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2" spans="1:66" ht="15">
      <c r="A2202" s="90" t="str">
        <f>IF('S.D.PASTE SHEET'!A2202="","",'S.D.PASTE SHEET'!A2202)</f>
        <v/>
      </c>
      <c s="90" t="str">
        <f>IF('S.D.PASTE SHEET'!B2202="","",'S.D.PASTE SHEET'!B2202)</f>
        <v/>
      </c>
      <c s="90" t="str">
        <f>IF('S.D.PASTE SHEET'!C2202="","",'S.D.PASTE SHEET'!C2202)</f>
        <v/>
      </c>
      <c s="91" t="str">
        <f>IF('S.D.PASTE SHEET'!D2202="","",'S.D.PASTE SHEET'!D2202)</f>
        <v/>
      </c>
      <c s="90" t="str">
        <f>IF('S.D.PASTE SHEET'!E2202="","",UPPER('S.D.PASTE SHEET'!E2202))</f>
        <v/>
      </c>
      <c s="90" t="str">
        <f>IF('S.D.PASTE SHEET'!F2202="","",'S.D.PASTE SHEET'!F2202)</f>
        <v/>
      </c>
      <c s="90" t="str">
        <f>IF('S.D.PASTE SHEET'!G2202="","",UPPER('S.D.PASTE SHEET'!G2202))</f>
        <v/>
      </c>
      <c s="90" t="str">
        <f>IF('S.D.PASTE SHEET'!H2202="","",UPPER('S.D.PASTE SHEET'!H2202))</f>
        <v/>
      </c>
      <c s="90" t="str">
        <f>IF('S.D.PASTE SHEET'!I2202="","",'S.D.PASTE SHEET'!I2202)</f>
        <v/>
      </c>
      <c s="91" t="str">
        <f>IF('S.D.PASTE SHEET'!J2202="","",'S.D.PASTE SHEET'!J2202)</f>
        <v/>
      </c>
      <c s="90" t="str">
        <f>IF('S.D.PASTE SHEET'!K2202="","",'S.D.PASTE SHEET'!K2202)</f>
        <v/>
      </c>
      <c s="90" t="str">
        <f>IF('S.D.PASTE SHEET'!L2202="","",'S.D.PASTE SHEET'!L2202)</f>
        <v/>
      </c>
      <c s="90" t="str">
        <f>IF('S.D.PASTE SHEET'!M2202="","",'S.D.PASTE SHEET'!M2202)</f>
        <v/>
      </c>
      <c s="90" t="str">
        <f>IF('S.D.PASTE SHEET'!N2202="","",'S.D.PASTE SHEET'!N2202)</f>
        <v/>
      </c>
      <c s="90" t="str">
        <f>IF('S.D.PASTE SHEET'!O2202="","",'S.D.PASTE SHEET'!O2202)</f>
        <v/>
      </c>
      <c s="90" t="str">
        <f>IF('S.D.PASTE SHEET'!P2202="","",'S.D.PASTE SHEET'!P2202)</f>
        <v/>
      </c>
      <c s="90" t="str">
        <f>IF('S.D.PASTE SHEET'!Q2202="","",'S.D.PASTE SHEET'!Q2202)</f>
        <v/>
      </c>
      <c s="90" t="str">
        <f>IF('S.D.PASTE SHEET'!R2202="","",'S.D.PASTE SHEET'!R2202)</f>
        <v/>
      </c>
      <c s="90" t="str">
        <f>IF('S.D.PASTE SHEET'!S2202="","",'S.D.PASTE SHEET'!S2202)</f>
        <v/>
      </c>
      <c s="90" t="str">
        <f>IF('S.D.PASTE SHEET'!T2202="","",'S.D.PASTE SHEET'!T2202)</f>
        <v/>
      </c>
      <c s="90" t="str">
        <f>IF('S.D.PASTE SHEET'!U2202="","",'S.D.PASTE SHEET'!U2202)</f>
        <v/>
      </c>
      <c s="90" t="str">
        <f>IF('S.D.PASTE SHEET'!V2202="","",'S.D.PASTE SHEET'!V2202)</f>
        <v/>
      </c>
      <c s="90" t="str">
        <f>IF('S.D.PASTE SHEET'!W2202="","",'S.D.PASTE SHEET'!W2202)</f>
        <v/>
      </c>
      <c s="90" t="str">
        <f>IF('S.D.PASTE SHEET'!X2202="","",'S.D.PASTE SHEET'!X2202)</f>
        <v/>
      </c>
      <c s="90" t="str">
        <f>IF('S.D.PASTE SHEET'!Y2202="","",'S.D.PASTE SHEET'!Y2202)</f>
        <v/>
      </c>
      <c s="90" t="str">
        <f>IF('S.D.PASTE SHEET'!Z2202="","",'S.D.PASTE SHEET'!Z2202)</f>
        <v/>
      </c>
      <c s="90" t="str">
        <f>IF('S.D.PASTE SHEET'!AA2202="","",'S.D.PASTE SHEET'!AA2202)</f>
        <v/>
      </c>
      <c s="90" t="str">
        <f>IF('S.D.PASTE SHEET'!AB2202="","",'S.D.PASTE SHEET'!AB2202)</f>
        <v/>
      </c>
      <c s="90" t="str">
        <f>IF('S.D.PASTE SHEET'!AC2202="","",'S.D.PASTE SHEET'!AC2202)</f>
        <v/>
      </c>
      <c s="90" t="str">
        <f>IF('S.D.PASTE SHEET'!AD2202="","",'S.D.PASTE SHEET'!AD2202)</f>
        <v/>
      </c>
      <c s="34"/>
      <c s="32" t="str">
        <f>IF(AK2202="","",IF(AK2202&gt;0,COUNT($AG$2:AG2202),""))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IF(BC2202="","",IF(BC2202&gt;0,COUNT($AY$2:AY2202),""))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3" spans="1:66" ht="15">
      <c r="A2203" s="90" t="str">
        <f>IF('S.D.PASTE SHEET'!A2203="","",'S.D.PASTE SHEET'!A2203)</f>
        <v/>
      </c>
      <c s="90" t="str">
        <f>IF('S.D.PASTE SHEET'!B2203="","",'S.D.PASTE SHEET'!B2203)</f>
        <v/>
      </c>
      <c s="90" t="str">
        <f>IF('S.D.PASTE SHEET'!C2203="","",'S.D.PASTE SHEET'!C2203)</f>
        <v/>
      </c>
      <c s="91" t="str">
        <f>IF('S.D.PASTE SHEET'!D2203="","",'S.D.PASTE SHEET'!D2203)</f>
        <v/>
      </c>
      <c s="90" t="str">
        <f>IF('S.D.PASTE SHEET'!E2203="","",UPPER('S.D.PASTE SHEET'!E2203))</f>
        <v/>
      </c>
      <c s="90" t="str">
        <f>IF('S.D.PASTE SHEET'!F2203="","",'S.D.PASTE SHEET'!F2203)</f>
        <v/>
      </c>
      <c s="90" t="str">
        <f>IF('S.D.PASTE SHEET'!G2203="","",UPPER('S.D.PASTE SHEET'!G2203))</f>
        <v/>
      </c>
      <c s="90" t="str">
        <f>IF('S.D.PASTE SHEET'!H2203="","",UPPER('S.D.PASTE SHEET'!H2203))</f>
        <v/>
      </c>
      <c s="90" t="str">
        <f>IF('S.D.PASTE SHEET'!I2203="","",'S.D.PASTE SHEET'!I2203)</f>
        <v/>
      </c>
      <c s="91" t="str">
        <f>IF('S.D.PASTE SHEET'!J2203="","",'S.D.PASTE SHEET'!J2203)</f>
        <v/>
      </c>
      <c s="90" t="str">
        <f>IF('S.D.PASTE SHEET'!K2203="","",'S.D.PASTE SHEET'!K2203)</f>
        <v/>
      </c>
      <c s="90" t="str">
        <f>IF('S.D.PASTE SHEET'!L2203="","",'S.D.PASTE SHEET'!L2203)</f>
        <v/>
      </c>
      <c s="90" t="str">
        <f>IF('S.D.PASTE SHEET'!M2203="","",'S.D.PASTE SHEET'!M2203)</f>
        <v/>
      </c>
      <c s="90" t="str">
        <f>IF('S.D.PASTE SHEET'!N2203="","",'S.D.PASTE SHEET'!N2203)</f>
        <v/>
      </c>
      <c s="90" t="str">
        <f>IF('S.D.PASTE SHEET'!O2203="","",'S.D.PASTE SHEET'!O2203)</f>
        <v/>
      </c>
      <c s="90" t="str">
        <f>IF('S.D.PASTE SHEET'!P2203="","",'S.D.PASTE SHEET'!P2203)</f>
        <v/>
      </c>
      <c s="90" t="str">
        <f>IF('S.D.PASTE SHEET'!Q2203="","",'S.D.PASTE SHEET'!Q2203)</f>
        <v/>
      </c>
      <c s="90" t="str">
        <f>IF('S.D.PASTE SHEET'!R2203="","",'S.D.PASTE SHEET'!R2203)</f>
        <v/>
      </c>
      <c s="90" t="str">
        <f>IF('S.D.PASTE SHEET'!S2203="","",'S.D.PASTE SHEET'!S2203)</f>
        <v/>
      </c>
      <c s="90" t="str">
        <f>IF('S.D.PASTE SHEET'!T2203="","",'S.D.PASTE SHEET'!T2203)</f>
        <v/>
      </c>
      <c s="90" t="str">
        <f>IF('S.D.PASTE SHEET'!U2203="","",'S.D.PASTE SHEET'!U2203)</f>
        <v/>
      </c>
      <c s="90" t="str">
        <f>IF('S.D.PASTE SHEET'!V2203="","",'S.D.PASTE SHEET'!V2203)</f>
        <v/>
      </c>
      <c s="90" t="str">
        <f>IF('S.D.PASTE SHEET'!W2203="","",'S.D.PASTE SHEET'!W2203)</f>
        <v/>
      </c>
      <c s="90" t="str">
        <f>IF('S.D.PASTE SHEET'!X2203="","",'S.D.PASTE SHEET'!X2203)</f>
        <v/>
      </c>
      <c s="90" t="str">
        <f>IF('S.D.PASTE SHEET'!Y2203="","",'S.D.PASTE SHEET'!Y2203)</f>
        <v/>
      </c>
      <c s="90" t="str">
        <f>IF('S.D.PASTE SHEET'!Z2203="","",'S.D.PASTE SHEET'!Z2203)</f>
        <v/>
      </c>
      <c s="90" t="str">
        <f>IF('S.D.PASTE SHEET'!AA2203="","",'S.D.PASTE SHEET'!AA2203)</f>
        <v/>
      </c>
      <c s="90" t="str">
        <f>IF('S.D.PASTE SHEET'!AB2203="","",'S.D.PASTE SHEET'!AB2203)</f>
        <v/>
      </c>
      <c s="90" t="str">
        <f>IF('S.D.PASTE SHEET'!AC2203="","",'S.D.PASTE SHEET'!AC2203)</f>
        <v/>
      </c>
      <c s="90" t="str">
        <f>IF('S.D.PASTE SHEET'!AD2203="","",'S.D.PASTE SHEET'!AD2203)</f>
        <v/>
      </c>
      <c s="34"/>
      <c s="32" t="str">
        <f>IF(AK2203="","",IF(AK2203&gt;0,COUNT($AG$2:AG2203),""))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IF(BC2203="","",IF(BC2203&gt;0,COUNT($AY$2:AY2203),""))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4" spans="1:66" ht="15">
      <c r="A2204" s="90" t="str">
        <f>IF('S.D.PASTE SHEET'!A2204="","",'S.D.PASTE SHEET'!A2204)</f>
        <v/>
      </c>
      <c s="90" t="str">
        <f>IF('S.D.PASTE SHEET'!B2204="","",'S.D.PASTE SHEET'!B2204)</f>
        <v/>
      </c>
      <c s="90" t="str">
        <f>IF('S.D.PASTE SHEET'!C2204="","",'S.D.PASTE SHEET'!C2204)</f>
        <v/>
      </c>
      <c s="91" t="str">
        <f>IF('S.D.PASTE SHEET'!D2204="","",'S.D.PASTE SHEET'!D2204)</f>
        <v/>
      </c>
      <c s="90" t="str">
        <f>IF('S.D.PASTE SHEET'!E2204="","",UPPER('S.D.PASTE SHEET'!E2204))</f>
        <v/>
      </c>
      <c s="90" t="str">
        <f>IF('S.D.PASTE SHEET'!F2204="","",'S.D.PASTE SHEET'!F2204)</f>
        <v/>
      </c>
      <c s="90" t="str">
        <f>IF('S.D.PASTE SHEET'!G2204="","",UPPER('S.D.PASTE SHEET'!G2204))</f>
        <v/>
      </c>
      <c s="90" t="str">
        <f>IF('S.D.PASTE SHEET'!H2204="","",UPPER('S.D.PASTE SHEET'!H2204))</f>
        <v/>
      </c>
      <c s="90" t="str">
        <f>IF('S.D.PASTE SHEET'!I2204="","",'S.D.PASTE SHEET'!I2204)</f>
        <v/>
      </c>
      <c s="91" t="str">
        <f>IF('S.D.PASTE SHEET'!J2204="","",'S.D.PASTE SHEET'!J2204)</f>
        <v/>
      </c>
      <c s="90" t="str">
        <f>IF('S.D.PASTE SHEET'!K2204="","",'S.D.PASTE SHEET'!K2204)</f>
        <v/>
      </c>
      <c s="90" t="str">
        <f>IF('S.D.PASTE SHEET'!L2204="","",'S.D.PASTE SHEET'!L2204)</f>
        <v/>
      </c>
      <c s="90" t="str">
        <f>IF('S.D.PASTE SHEET'!M2204="","",'S.D.PASTE SHEET'!M2204)</f>
        <v/>
      </c>
      <c s="90" t="str">
        <f>IF('S.D.PASTE SHEET'!N2204="","",'S.D.PASTE SHEET'!N2204)</f>
        <v/>
      </c>
      <c s="90" t="str">
        <f>IF('S.D.PASTE SHEET'!O2204="","",'S.D.PASTE SHEET'!O2204)</f>
        <v/>
      </c>
      <c s="90" t="str">
        <f>IF('S.D.PASTE SHEET'!P2204="","",'S.D.PASTE SHEET'!P2204)</f>
        <v/>
      </c>
      <c s="90" t="str">
        <f>IF('S.D.PASTE SHEET'!Q2204="","",'S.D.PASTE SHEET'!Q2204)</f>
        <v/>
      </c>
      <c s="90" t="str">
        <f>IF('S.D.PASTE SHEET'!R2204="","",'S.D.PASTE SHEET'!R2204)</f>
        <v/>
      </c>
      <c s="90" t="str">
        <f>IF('S.D.PASTE SHEET'!S2204="","",'S.D.PASTE SHEET'!S2204)</f>
        <v/>
      </c>
      <c s="90" t="str">
        <f>IF('S.D.PASTE SHEET'!T2204="","",'S.D.PASTE SHEET'!T2204)</f>
        <v/>
      </c>
      <c s="90" t="str">
        <f>IF('S.D.PASTE SHEET'!U2204="","",'S.D.PASTE SHEET'!U2204)</f>
        <v/>
      </c>
      <c s="90" t="str">
        <f>IF('S.D.PASTE SHEET'!V2204="","",'S.D.PASTE SHEET'!V2204)</f>
        <v/>
      </c>
      <c s="90" t="str">
        <f>IF('S.D.PASTE SHEET'!W2204="","",'S.D.PASTE SHEET'!W2204)</f>
        <v/>
      </c>
      <c s="90" t="str">
        <f>IF('S.D.PASTE SHEET'!X2204="","",'S.D.PASTE SHEET'!X2204)</f>
        <v/>
      </c>
      <c s="90" t="str">
        <f>IF('S.D.PASTE SHEET'!Y2204="","",'S.D.PASTE SHEET'!Y2204)</f>
        <v/>
      </c>
      <c s="90" t="str">
        <f>IF('S.D.PASTE SHEET'!Z2204="","",'S.D.PASTE SHEET'!Z2204)</f>
        <v/>
      </c>
      <c s="90" t="str">
        <f>IF('S.D.PASTE SHEET'!AA2204="","",'S.D.PASTE SHEET'!AA2204)</f>
        <v/>
      </c>
      <c s="90" t="str">
        <f>IF('S.D.PASTE SHEET'!AB2204="","",'S.D.PASTE SHEET'!AB2204)</f>
        <v/>
      </c>
      <c s="90" t="str">
        <f>IF('S.D.PASTE SHEET'!AC2204="","",'S.D.PASTE SHEET'!AC2204)</f>
        <v/>
      </c>
      <c s="90" t="str">
        <f>IF('S.D.PASTE SHEET'!AD2204="","",'S.D.PASTE SHEET'!AD2204)</f>
        <v/>
      </c>
      <c s="34"/>
      <c s="32" t="str">
        <f>IF(AK2204="","",IF(AK2204&gt;0,COUNT($AG$2:AG2204),""))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IF(BC2204="","",IF(BC2204&gt;0,COUNT($AY$2:AY2204),""))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5" spans="1:66" ht="15">
      <c r="A2205" s="90" t="str">
        <f>IF('S.D.PASTE SHEET'!A2205="","",'S.D.PASTE SHEET'!A2205)</f>
        <v/>
      </c>
      <c s="90" t="str">
        <f>IF('S.D.PASTE SHEET'!B2205="","",'S.D.PASTE SHEET'!B2205)</f>
        <v/>
      </c>
      <c s="90" t="str">
        <f>IF('S.D.PASTE SHEET'!C2205="","",'S.D.PASTE SHEET'!C2205)</f>
        <v/>
      </c>
      <c s="91" t="str">
        <f>IF('S.D.PASTE SHEET'!D2205="","",'S.D.PASTE SHEET'!D2205)</f>
        <v/>
      </c>
      <c s="90" t="str">
        <f>IF('S.D.PASTE SHEET'!E2205="","",UPPER('S.D.PASTE SHEET'!E2205))</f>
        <v/>
      </c>
      <c s="90" t="str">
        <f>IF('S.D.PASTE SHEET'!F2205="","",'S.D.PASTE SHEET'!F2205)</f>
        <v/>
      </c>
      <c s="90" t="str">
        <f>IF('S.D.PASTE SHEET'!G2205="","",UPPER('S.D.PASTE SHEET'!G2205))</f>
        <v/>
      </c>
      <c s="90" t="str">
        <f>IF('S.D.PASTE SHEET'!H2205="","",UPPER('S.D.PASTE SHEET'!H2205))</f>
        <v/>
      </c>
      <c s="90" t="str">
        <f>IF('S.D.PASTE SHEET'!I2205="","",'S.D.PASTE SHEET'!I2205)</f>
        <v/>
      </c>
      <c s="91" t="str">
        <f>IF('S.D.PASTE SHEET'!J2205="","",'S.D.PASTE SHEET'!J2205)</f>
        <v/>
      </c>
      <c s="90" t="str">
        <f>IF('S.D.PASTE SHEET'!K2205="","",'S.D.PASTE SHEET'!K2205)</f>
        <v/>
      </c>
      <c s="90" t="str">
        <f>IF('S.D.PASTE SHEET'!L2205="","",'S.D.PASTE SHEET'!L2205)</f>
        <v/>
      </c>
      <c s="90" t="str">
        <f>IF('S.D.PASTE SHEET'!M2205="","",'S.D.PASTE SHEET'!M2205)</f>
        <v/>
      </c>
      <c s="90" t="str">
        <f>IF('S.D.PASTE SHEET'!N2205="","",'S.D.PASTE SHEET'!N2205)</f>
        <v/>
      </c>
      <c s="90" t="str">
        <f>IF('S.D.PASTE SHEET'!O2205="","",'S.D.PASTE SHEET'!O2205)</f>
        <v/>
      </c>
      <c s="90" t="str">
        <f>IF('S.D.PASTE SHEET'!P2205="","",'S.D.PASTE SHEET'!P2205)</f>
        <v/>
      </c>
      <c s="90" t="str">
        <f>IF('S.D.PASTE SHEET'!Q2205="","",'S.D.PASTE SHEET'!Q2205)</f>
        <v/>
      </c>
      <c s="90" t="str">
        <f>IF('S.D.PASTE SHEET'!R2205="","",'S.D.PASTE SHEET'!R2205)</f>
        <v/>
      </c>
      <c s="90" t="str">
        <f>IF('S.D.PASTE SHEET'!S2205="","",'S.D.PASTE SHEET'!S2205)</f>
        <v/>
      </c>
      <c s="90" t="str">
        <f>IF('S.D.PASTE SHEET'!T2205="","",'S.D.PASTE SHEET'!T2205)</f>
        <v/>
      </c>
      <c s="90" t="str">
        <f>IF('S.D.PASTE SHEET'!U2205="","",'S.D.PASTE SHEET'!U2205)</f>
        <v/>
      </c>
      <c s="90" t="str">
        <f>IF('S.D.PASTE SHEET'!V2205="","",'S.D.PASTE SHEET'!V2205)</f>
        <v/>
      </c>
      <c s="90" t="str">
        <f>IF('S.D.PASTE SHEET'!W2205="","",'S.D.PASTE SHEET'!W2205)</f>
        <v/>
      </c>
      <c s="90" t="str">
        <f>IF('S.D.PASTE SHEET'!X2205="","",'S.D.PASTE SHEET'!X2205)</f>
        <v/>
      </c>
      <c s="90" t="str">
        <f>IF('S.D.PASTE SHEET'!Y2205="","",'S.D.PASTE SHEET'!Y2205)</f>
        <v/>
      </c>
      <c s="90" t="str">
        <f>IF('S.D.PASTE SHEET'!Z2205="","",'S.D.PASTE SHEET'!Z2205)</f>
        <v/>
      </c>
      <c s="90" t="str">
        <f>IF('S.D.PASTE SHEET'!AA2205="","",'S.D.PASTE SHEET'!AA2205)</f>
        <v/>
      </c>
      <c s="90" t="str">
        <f>IF('S.D.PASTE SHEET'!AB2205="","",'S.D.PASTE SHEET'!AB2205)</f>
        <v/>
      </c>
      <c s="90" t="str">
        <f>IF('S.D.PASTE SHEET'!AC2205="","",'S.D.PASTE SHEET'!AC2205)</f>
        <v/>
      </c>
      <c s="90" t="str">
        <f>IF('S.D.PASTE SHEET'!AD2205="","",'S.D.PASTE SHEET'!AD2205)</f>
        <v/>
      </c>
      <c s="34"/>
      <c s="32" t="str">
        <f>IF(AK2205="","",IF(AK2205&gt;0,COUNT($AG$2:AG2205),""))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IF(BC2205="","",IF(BC2205&gt;0,COUNT($AY$2:AY2205),""))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6" spans="1:66" ht="15">
      <c r="A2206" s="90" t="str">
        <f>IF('S.D.PASTE SHEET'!A2206="","",'S.D.PASTE SHEET'!A2206)</f>
        <v/>
      </c>
      <c s="90" t="str">
        <f>IF('S.D.PASTE SHEET'!B2206="","",'S.D.PASTE SHEET'!B2206)</f>
        <v/>
      </c>
      <c s="90" t="str">
        <f>IF('S.D.PASTE SHEET'!C2206="","",'S.D.PASTE SHEET'!C2206)</f>
        <v/>
      </c>
      <c s="91" t="str">
        <f>IF('S.D.PASTE SHEET'!D2206="","",'S.D.PASTE SHEET'!D2206)</f>
        <v/>
      </c>
      <c s="90" t="str">
        <f>IF('S.D.PASTE SHEET'!E2206="","",UPPER('S.D.PASTE SHEET'!E2206))</f>
        <v/>
      </c>
      <c s="90" t="str">
        <f>IF('S.D.PASTE SHEET'!F2206="","",'S.D.PASTE SHEET'!F2206)</f>
        <v/>
      </c>
      <c s="90" t="str">
        <f>IF('S.D.PASTE SHEET'!G2206="","",UPPER('S.D.PASTE SHEET'!G2206))</f>
        <v/>
      </c>
      <c s="90" t="str">
        <f>IF('S.D.PASTE SHEET'!H2206="","",UPPER('S.D.PASTE SHEET'!H2206))</f>
        <v/>
      </c>
      <c s="90" t="str">
        <f>IF('S.D.PASTE SHEET'!I2206="","",'S.D.PASTE SHEET'!I2206)</f>
        <v/>
      </c>
      <c s="91" t="str">
        <f>IF('S.D.PASTE SHEET'!J2206="","",'S.D.PASTE SHEET'!J2206)</f>
        <v/>
      </c>
      <c s="90" t="str">
        <f>IF('S.D.PASTE SHEET'!K2206="","",'S.D.PASTE SHEET'!K2206)</f>
        <v/>
      </c>
      <c s="90" t="str">
        <f>IF('S.D.PASTE SHEET'!L2206="","",'S.D.PASTE SHEET'!L2206)</f>
        <v/>
      </c>
      <c s="90" t="str">
        <f>IF('S.D.PASTE SHEET'!M2206="","",'S.D.PASTE SHEET'!M2206)</f>
        <v/>
      </c>
      <c s="90" t="str">
        <f>IF('S.D.PASTE SHEET'!N2206="","",'S.D.PASTE SHEET'!N2206)</f>
        <v/>
      </c>
      <c s="90" t="str">
        <f>IF('S.D.PASTE SHEET'!O2206="","",'S.D.PASTE SHEET'!O2206)</f>
        <v/>
      </c>
      <c s="90" t="str">
        <f>IF('S.D.PASTE SHEET'!P2206="","",'S.D.PASTE SHEET'!P2206)</f>
        <v/>
      </c>
      <c s="90" t="str">
        <f>IF('S.D.PASTE SHEET'!Q2206="","",'S.D.PASTE SHEET'!Q2206)</f>
        <v/>
      </c>
      <c s="90" t="str">
        <f>IF('S.D.PASTE SHEET'!R2206="","",'S.D.PASTE SHEET'!R2206)</f>
        <v/>
      </c>
      <c s="90" t="str">
        <f>IF('S.D.PASTE SHEET'!S2206="","",'S.D.PASTE SHEET'!S2206)</f>
        <v/>
      </c>
      <c s="90" t="str">
        <f>IF('S.D.PASTE SHEET'!T2206="","",'S.D.PASTE SHEET'!T2206)</f>
        <v/>
      </c>
      <c s="90" t="str">
        <f>IF('S.D.PASTE SHEET'!U2206="","",'S.D.PASTE SHEET'!U2206)</f>
        <v/>
      </c>
      <c s="90" t="str">
        <f>IF('S.D.PASTE SHEET'!V2206="","",'S.D.PASTE SHEET'!V2206)</f>
        <v/>
      </c>
      <c s="90" t="str">
        <f>IF('S.D.PASTE SHEET'!W2206="","",'S.D.PASTE SHEET'!W2206)</f>
        <v/>
      </c>
      <c s="90" t="str">
        <f>IF('S.D.PASTE SHEET'!X2206="","",'S.D.PASTE SHEET'!X2206)</f>
        <v/>
      </c>
      <c s="90" t="str">
        <f>IF('S.D.PASTE SHEET'!Y2206="","",'S.D.PASTE SHEET'!Y2206)</f>
        <v/>
      </c>
      <c s="90" t="str">
        <f>IF('S.D.PASTE SHEET'!Z2206="","",'S.D.PASTE SHEET'!Z2206)</f>
        <v/>
      </c>
      <c s="90" t="str">
        <f>IF('S.D.PASTE SHEET'!AA2206="","",'S.D.PASTE SHEET'!AA2206)</f>
        <v/>
      </c>
      <c s="90" t="str">
        <f>IF('S.D.PASTE SHEET'!AB2206="","",'S.D.PASTE SHEET'!AB2206)</f>
        <v/>
      </c>
      <c s="90" t="str">
        <f>IF('S.D.PASTE SHEET'!AC2206="","",'S.D.PASTE SHEET'!AC2206)</f>
        <v/>
      </c>
      <c s="90" t="str">
        <f>IF('S.D.PASTE SHEET'!AD2206="","",'S.D.PASTE SHEET'!AD2206)</f>
        <v/>
      </c>
      <c s="34"/>
      <c s="32" t="str">
        <f>IF(AK2206="","",IF(AK2206&gt;0,COUNT($AG$2:AG2206),""))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IF(BC2206="","",IF(BC2206&gt;0,COUNT($AY$2:AY2206),""))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7" spans="1:66" ht="15">
      <c r="A2207" s="90" t="str">
        <f>IF('S.D.PASTE SHEET'!A2207="","",'S.D.PASTE SHEET'!A2207)</f>
        <v/>
      </c>
      <c s="90" t="str">
        <f>IF('S.D.PASTE SHEET'!B2207="","",'S.D.PASTE SHEET'!B2207)</f>
        <v/>
      </c>
      <c s="90" t="str">
        <f>IF('S.D.PASTE SHEET'!C2207="","",'S.D.PASTE SHEET'!C2207)</f>
        <v/>
      </c>
      <c s="91" t="str">
        <f>IF('S.D.PASTE SHEET'!D2207="","",'S.D.PASTE SHEET'!D2207)</f>
        <v/>
      </c>
      <c s="90" t="str">
        <f>IF('S.D.PASTE SHEET'!E2207="","",UPPER('S.D.PASTE SHEET'!E2207))</f>
        <v/>
      </c>
      <c s="90" t="str">
        <f>IF('S.D.PASTE SHEET'!F2207="","",'S.D.PASTE SHEET'!F2207)</f>
        <v/>
      </c>
      <c s="90" t="str">
        <f>IF('S.D.PASTE SHEET'!G2207="","",UPPER('S.D.PASTE SHEET'!G2207))</f>
        <v/>
      </c>
      <c s="90" t="str">
        <f>IF('S.D.PASTE SHEET'!H2207="","",UPPER('S.D.PASTE SHEET'!H2207))</f>
        <v/>
      </c>
      <c s="90" t="str">
        <f>IF('S.D.PASTE SHEET'!I2207="","",'S.D.PASTE SHEET'!I2207)</f>
        <v/>
      </c>
      <c s="91" t="str">
        <f>IF('S.D.PASTE SHEET'!J2207="","",'S.D.PASTE SHEET'!J2207)</f>
        <v/>
      </c>
      <c s="90" t="str">
        <f>IF('S.D.PASTE SHEET'!K2207="","",'S.D.PASTE SHEET'!K2207)</f>
        <v/>
      </c>
      <c s="90" t="str">
        <f>IF('S.D.PASTE SHEET'!L2207="","",'S.D.PASTE SHEET'!L2207)</f>
        <v/>
      </c>
      <c s="90" t="str">
        <f>IF('S.D.PASTE SHEET'!M2207="","",'S.D.PASTE SHEET'!M2207)</f>
        <v/>
      </c>
      <c s="90" t="str">
        <f>IF('S.D.PASTE SHEET'!N2207="","",'S.D.PASTE SHEET'!N2207)</f>
        <v/>
      </c>
      <c s="90" t="str">
        <f>IF('S.D.PASTE SHEET'!O2207="","",'S.D.PASTE SHEET'!O2207)</f>
        <v/>
      </c>
      <c s="90" t="str">
        <f>IF('S.D.PASTE SHEET'!P2207="","",'S.D.PASTE SHEET'!P2207)</f>
        <v/>
      </c>
      <c s="90" t="str">
        <f>IF('S.D.PASTE SHEET'!Q2207="","",'S.D.PASTE SHEET'!Q2207)</f>
        <v/>
      </c>
      <c s="90" t="str">
        <f>IF('S.D.PASTE SHEET'!R2207="","",'S.D.PASTE SHEET'!R2207)</f>
        <v/>
      </c>
      <c s="90" t="str">
        <f>IF('S.D.PASTE SHEET'!S2207="","",'S.D.PASTE SHEET'!S2207)</f>
        <v/>
      </c>
      <c s="90" t="str">
        <f>IF('S.D.PASTE SHEET'!T2207="","",'S.D.PASTE SHEET'!T2207)</f>
        <v/>
      </c>
      <c s="90" t="str">
        <f>IF('S.D.PASTE SHEET'!U2207="","",'S.D.PASTE SHEET'!U2207)</f>
        <v/>
      </c>
      <c s="90" t="str">
        <f>IF('S.D.PASTE SHEET'!V2207="","",'S.D.PASTE SHEET'!V2207)</f>
        <v/>
      </c>
      <c s="90" t="str">
        <f>IF('S.D.PASTE SHEET'!W2207="","",'S.D.PASTE SHEET'!W2207)</f>
        <v/>
      </c>
      <c s="90" t="str">
        <f>IF('S.D.PASTE SHEET'!X2207="","",'S.D.PASTE SHEET'!X2207)</f>
        <v/>
      </c>
      <c s="90" t="str">
        <f>IF('S.D.PASTE SHEET'!Y2207="","",'S.D.PASTE SHEET'!Y2207)</f>
        <v/>
      </c>
      <c s="90" t="str">
        <f>IF('S.D.PASTE SHEET'!Z2207="","",'S.D.PASTE SHEET'!Z2207)</f>
        <v/>
      </c>
      <c s="90" t="str">
        <f>IF('S.D.PASTE SHEET'!AA2207="","",'S.D.PASTE SHEET'!AA2207)</f>
        <v/>
      </c>
      <c s="90" t="str">
        <f>IF('S.D.PASTE SHEET'!AB2207="","",'S.D.PASTE SHEET'!AB2207)</f>
        <v/>
      </c>
      <c s="90" t="str">
        <f>IF('S.D.PASTE SHEET'!AC2207="","",'S.D.PASTE SHEET'!AC2207)</f>
        <v/>
      </c>
      <c s="90" t="str">
        <f>IF('S.D.PASTE SHEET'!AD2207="","",'S.D.PASTE SHEET'!AD2207)</f>
        <v/>
      </c>
      <c s="34"/>
      <c s="32" t="str">
        <f>IF(AK2207="","",IF(AK2207&gt;0,COUNT($AG$2:AG2207),""))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IF(BC2207="","",IF(BC2207&gt;0,COUNT($AY$2:AY2207),""))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8" spans="1:66" ht="15">
      <c r="A2208" s="90" t="str">
        <f>IF('S.D.PASTE SHEET'!A2208="","",'S.D.PASTE SHEET'!A2208)</f>
        <v/>
      </c>
      <c s="90" t="str">
        <f>IF('S.D.PASTE SHEET'!B2208="","",'S.D.PASTE SHEET'!B2208)</f>
        <v/>
      </c>
      <c s="90" t="str">
        <f>IF('S.D.PASTE SHEET'!C2208="","",'S.D.PASTE SHEET'!C2208)</f>
        <v/>
      </c>
      <c s="91" t="str">
        <f>IF('S.D.PASTE SHEET'!D2208="","",'S.D.PASTE SHEET'!D2208)</f>
        <v/>
      </c>
      <c s="90" t="str">
        <f>IF('S.D.PASTE SHEET'!E2208="","",UPPER('S.D.PASTE SHEET'!E2208))</f>
        <v/>
      </c>
      <c s="90" t="str">
        <f>IF('S.D.PASTE SHEET'!F2208="","",'S.D.PASTE SHEET'!F2208)</f>
        <v/>
      </c>
      <c s="90" t="str">
        <f>IF('S.D.PASTE SHEET'!G2208="","",UPPER('S.D.PASTE SHEET'!G2208))</f>
        <v/>
      </c>
      <c s="90" t="str">
        <f>IF('S.D.PASTE SHEET'!H2208="","",UPPER('S.D.PASTE SHEET'!H2208))</f>
        <v/>
      </c>
      <c s="90" t="str">
        <f>IF('S.D.PASTE SHEET'!I2208="","",'S.D.PASTE SHEET'!I2208)</f>
        <v/>
      </c>
      <c s="91" t="str">
        <f>IF('S.D.PASTE SHEET'!J2208="","",'S.D.PASTE SHEET'!J2208)</f>
        <v/>
      </c>
      <c s="90" t="str">
        <f>IF('S.D.PASTE SHEET'!K2208="","",'S.D.PASTE SHEET'!K2208)</f>
        <v/>
      </c>
      <c s="90" t="str">
        <f>IF('S.D.PASTE SHEET'!L2208="","",'S.D.PASTE SHEET'!L2208)</f>
        <v/>
      </c>
      <c s="90" t="str">
        <f>IF('S.D.PASTE SHEET'!M2208="","",'S.D.PASTE SHEET'!M2208)</f>
        <v/>
      </c>
      <c s="90" t="str">
        <f>IF('S.D.PASTE SHEET'!N2208="","",'S.D.PASTE SHEET'!N2208)</f>
        <v/>
      </c>
      <c s="90" t="str">
        <f>IF('S.D.PASTE SHEET'!O2208="","",'S.D.PASTE SHEET'!O2208)</f>
        <v/>
      </c>
      <c s="90" t="str">
        <f>IF('S.D.PASTE SHEET'!P2208="","",'S.D.PASTE SHEET'!P2208)</f>
        <v/>
      </c>
      <c s="90" t="str">
        <f>IF('S.D.PASTE SHEET'!Q2208="","",'S.D.PASTE SHEET'!Q2208)</f>
        <v/>
      </c>
      <c s="90" t="str">
        <f>IF('S.D.PASTE SHEET'!R2208="","",'S.D.PASTE SHEET'!R2208)</f>
        <v/>
      </c>
      <c s="90" t="str">
        <f>IF('S.D.PASTE SHEET'!S2208="","",'S.D.PASTE SHEET'!S2208)</f>
        <v/>
      </c>
      <c s="90" t="str">
        <f>IF('S.D.PASTE SHEET'!T2208="","",'S.D.PASTE SHEET'!T2208)</f>
        <v/>
      </c>
      <c s="90" t="str">
        <f>IF('S.D.PASTE SHEET'!U2208="","",'S.D.PASTE SHEET'!U2208)</f>
        <v/>
      </c>
      <c s="90" t="str">
        <f>IF('S.D.PASTE SHEET'!V2208="","",'S.D.PASTE SHEET'!V2208)</f>
        <v/>
      </c>
      <c s="90" t="str">
        <f>IF('S.D.PASTE SHEET'!W2208="","",'S.D.PASTE SHEET'!W2208)</f>
        <v/>
      </c>
      <c s="90" t="str">
        <f>IF('S.D.PASTE SHEET'!X2208="","",'S.D.PASTE SHEET'!X2208)</f>
        <v/>
      </c>
      <c s="90" t="str">
        <f>IF('S.D.PASTE SHEET'!Y2208="","",'S.D.PASTE SHEET'!Y2208)</f>
        <v/>
      </c>
      <c s="90" t="str">
        <f>IF('S.D.PASTE SHEET'!Z2208="","",'S.D.PASTE SHEET'!Z2208)</f>
        <v/>
      </c>
      <c s="90" t="str">
        <f>IF('S.D.PASTE SHEET'!AA2208="","",'S.D.PASTE SHEET'!AA2208)</f>
        <v/>
      </c>
      <c s="90" t="str">
        <f>IF('S.D.PASTE SHEET'!AB2208="","",'S.D.PASTE SHEET'!AB2208)</f>
        <v/>
      </c>
      <c s="90" t="str">
        <f>IF('S.D.PASTE SHEET'!AC2208="","",'S.D.PASTE SHEET'!AC2208)</f>
        <v/>
      </c>
      <c s="90" t="str">
        <f>IF('S.D.PASTE SHEET'!AD2208="","",'S.D.PASTE SHEET'!AD2208)</f>
        <v/>
      </c>
      <c s="34"/>
      <c s="32" t="str">
        <f>IF(AK2208="","",IF(AK2208&gt;0,COUNT($AG$2:AG2208),""))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IF(BC2208="","",IF(BC2208&gt;0,COUNT($AY$2:AY2208),""))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09" spans="1:66" ht="15">
      <c r="A2209" s="90" t="str">
        <f>IF('S.D.PASTE SHEET'!A2209="","",'S.D.PASTE SHEET'!A2209)</f>
        <v/>
      </c>
      <c s="90" t="str">
        <f>IF('S.D.PASTE SHEET'!B2209="","",'S.D.PASTE SHEET'!B2209)</f>
        <v/>
      </c>
      <c s="90" t="str">
        <f>IF('S.D.PASTE SHEET'!C2209="","",'S.D.PASTE SHEET'!C2209)</f>
        <v/>
      </c>
      <c s="91" t="str">
        <f>IF('S.D.PASTE SHEET'!D2209="","",'S.D.PASTE SHEET'!D2209)</f>
        <v/>
      </c>
      <c s="90" t="str">
        <f>IF('S.D.PASTE SHEET'!E2209="","",UPPER('S.D.PASTE SHEET'!E2209))</f>
        <v/>
      </c>
      <c s="90" t="str">
        <f>IF('S.D.PASTE SHEET'!F2209="","",'S.D.PASTE SHEET'!F2209)</f>
        <v/>
      </c>
      <c s="90" t="str">
        <f>IF('S.D.PASTE SHEET'!G2209="","",UPPER('S.D.PASTE SHEET'!G2209))</f>
        <v/>
      </c>
      <c s="90" t="str">
        <f>IF('S.D.PASTE SHEET'!H2209="","",UPPER('S.D.PASTE SHEET'!H2209))</f>
        <v/>
      </c>
      <c s="90" t="str">
        <f>IF('S.D.PASTE SHEET'!I2209="","",'S.D.PASTE SHEET'!I2209)</f>
        <v/>
      </c>
      <c s="91" t="str">
        <f>IF('S.D.PASTE SHEET'!J2209="","",'S.D.PASTE SHEET'!J2209)</f>
        <v/>
      </c>
      <c s="90" t="str">
        <f>IF('S.D.PASTE SHEET'!K2209="","",'S.D.PASTE SHEET'!K2209)</f>
        <v/>
      </c>
      <c s="90" t="str">
        <f>IF('S.D.PASTE SHEET'!L2209="","",'S.D.PASTE SHEET'!L2209)</f>
        <v/>
      </c>
      <c s="90" t="str">
        <f>IF('S.D.PASTE SHEET'!M2209="","",'S.D.PASTE SHEET'!M2209)</f>
        <v/>
      </c>
      <c s="90" t="str">
        <f>IF('S.D.PASTE SHEET'!N2209="","",'S.D.PASTE SHEET'!N2209)</f>
        <v/>
      </c>
      <c s="90" t="str">
        <f>IF('S.D.PASTE SHEET'!O2209="","",'S.D.PASTE SHEET'!O2209)</f>
        <v/>
      </c>
      <c s="90" t="str">
        <f>IF('S.D.PASTE SHEET'!P2209="","",'S.D.PASTE SHEET'!P2209)</f>
        <v/>
      </c>
      <c s="90" t="str">
        <f>IF('S.D.PASTE SHEET'!Q2209="","",'S.D.PASTE SHEET'!Q2209)</f>
        <v/>
      </c>
      <c s="90" t="str">
        <f>IF('S.D.PASTE SHEET'!R2209="","",'S.D.PASTE SHEET'!R2209)</f>
        <v/>
      </c>
      <c s="90" t="str">
        <f>IF('S.D.PASTE SHEET'!S2209="","",'S.D.PASTE SHEET'!S2209)</f>
        <v/>
      </c>
      <c s="90" t="str">
        <f>IF('S.D.PASTE SHEET'!T2209="","",'S.D.PASTE SHEET'!T2209)</f>
        <v/>
      </c>
      <c s="90" t="str">
        <f>IF('S.D.PASTE SHEET'!U2209="","",'S.D.PASTE SHEET'!U2209)</f>
        <v/>
      </c>
      <c s="90" t="str">
        <f>IF('S.D.PASTE SHEET'!V2209="","",'S.D.PASTE SHEET'!V2209)</f>
        <v/>
      </c>
      <c s="90" t="str">
        <f>IF('S.D.PASTE SHEET'!W2209="","",'S.D.PASTE SHEET'!W2209)</f>
        <v/>
      </c>
      <c s="90" t="str">
        <f>IF('S.D.PASTE SHEET'!X2209="","",'S.D.PASTE SHEET'!X2209)</f>
        <v/>
      </c>
      <c s="90" t="str">
        <f>IF('S.D.PASTE SHEET'!Y2209="","",'S.D.PASTE SHEET'!Y2209)</f>
        <v/>
      </c>
      <c s="90" t="str">
        <f>IF('S.D.PASTE SHEET'!Z2209="","",'S.D.PASTE SHEET'!Z2209)</f>
        <v/>
      </c>
      <c s="90" t="str">
        <f>IF('S.D.PASTE SHEET'!AA2209="","",'S.D.PASTE SHEET'!AA2209)</f>
        <v/>
      </c>
      <c s="90" t="str">
        <f>IF('S.D.PASTE SHEET'!AB2209="","",'S.D.PASTE SHEET'!AB2209)</f>
        <v/>
      </c>
      <c s="90" t="str">
        <f>IF('S.D.PASTE SHEET'!AC2209="","",'S.D.PASTE SHEET'!AC2209)</f>
        <v/>
      </c>
      <c s="90" t="str">
        <f>IF('S.D.PASTE SHEET'!AD2209="","",'S.D.PASTE SHEET'!AD2209)</f>
        <v/>
      </c>
      <c s="34"/>
      <c s="32" t="str">
        <f>IF(AK2209="","",IF(AK2209&gt;0,COUNT($AG$2:AG2209),""))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IF(BC2209="","",IF(BC2209&gt;0,COUNT($AY$2:AY2209),""))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0" spans="1:66" ht="15">
      <c r="A2210" s="90" t="str">
        <f>IF('S.D.PASTE SHEET'!A2210="","",'S.D.PASTE SHEET'!A2210)</f>
        <v/>
      </c>
      <c s="90" t="str">
        <f>IF('S.D.PASTE SHEET'!B2210="","",'S.D.PASTE SHEET'!B2210)</f>
        <v/>
      </c>
      <c s="90" t="str">
        <f>IF('S.D.PASTE SHEET'!C2210="","",'S.D.PASTE SHEET'!C2210)</f>
        <v/>
      </c>
      <c s="91" t="str">
        <f>IF('S.D.PASTE SHEET'!D2210="","",'S.D.PASTE SHEET'!D2210)</f>
        <v/>
      </c>
      <c s="90" t="str">
        <f>IF('S.D.PASTE SHEET'!E2210="","",UPPER('S.D.PASTE SHEET'!E2210))</f>
        <v/>
      </c>
      <c s="90" t="str">
        <f>IF('S.D.PASTE SHEET'!F2210="","",'S.D.PASTE SHEET'!F2210)</f>
        <v/>
      </c>
      <c s="90" t="str">
        <f>IF('S.D.PASTE SHEET'!G2210="","",UPPER('S.D.PASTE SHEET'!G2210))</f>
        <v/>
      </c>
      <c s="90" t="str">
        <f>IF('S.D.PASTE SHEET'!H2210="","",UPPER('S.D.PASTE SHEET'!H2210))</f>
        <v/>
      </c>
      <c s="90" t="str">
        <f>IF('S.D.PASTE SHEET'!I2210="","",'S.D.PASTE SHEET'!I2210)</f>
        <v/>
      </c>
      <c s="91" t="str">
        <f>IF('S.D.PASTE SHEET'!J2210="","",'S.D.PASTE SHEET'!J2210)</f>
        <v/>
      </c>
      <c s="90" t="str">
        <f>IF('S.D.PASTE SHEET'!K2210="","",'S.D.PASTE SHEET'!K2210)</f>
        <v/>
      </c>
      <c s="90" t="str">
        <f>IF('S.D.PASTE SHEET'!L2210="","",'S.D.PASTE SHEET'!L2210)</f>
        <v/>
      </c>
      <c s="90" t="str">
        <f>IF('S.D.PASTE SHEET'!M2210="","",'S.D.PASTE SHEET'!M2210)</f>
        <v/>
      </c>
      <c s="90" t="str">
        <f>IF('S.D.PASTE SHEET'!N2210="","",'S.D.PASTE SHEET'!N2210)</f>
        <v/>
      </c>
      <c s="90" t="str">
        <f>IF('S.D.PASTE SHEET'!O2210="","",'S.D.PASTE SHEET'!O2210)</f>
        <v/>
      </c>
      <c s="90" t="str">
        <f>IF('S.D.PASTE SHEET'!P2210="","",'S.D.PASTE SHEET'!P2210)</f>
        <v/>
      </c>
      <c s="90" t="str">
        <f>IF('S.D.PASTE SHEET'!Q2210="","",'S.D.PASTE SHEET'!Q2210)</f>
        <v/>
      </c>
      <c s="90" t="str">
        <f>IF('S.D.PASTE SHEET'!R2210="","",'S.D.PASTE SHEET'!R2210)</f>
        <v/>
      </c>
      <c s="90" t="str">
        <f>IF('S.D.PASTE SHEET'!S2210="","",'S.D.PASTE SHEET'!S2210)</f>
        <v/>
      </c>
      <c s="90" t="str">
        <f>IF('S.D.PASTE SHEET'!T2210="","",'S.D.PASTE SHEET'!T2210)</f>
        <v/>
      </c>
      <c s="90" t="str">
        <f>IF('S.D.PASTE SHEET'!U2210="","",'S.D.PASTE SHEET'!U2210)</f>
        <v/>
      </c>
      <c s="90" t="str">
        <f>IF('S.D.PASTE SHEET'!V2210="","",'S.D.PASTE SHEET'!V2210)</f>
        <v/>
      </c>
      <c s="90" t="str">
        <f>IF('S.D.PASTE SHEET'!W2210="","",'S.D.PASTE SHEET'!W2210)</f>
        <v/>
      </c>
      <c s="90" t="str">
        <f>IF('S.D.PASTE SHEET'!X2210="","",'S.D.PASTE SHEET'!X2210)</f>
        <v/>
      </c>
      <c s="90" t="str">
        <f>IF('S.D.PASTE SHEET'!Y2210="","",'S.D.PASTE SHEET'!Y2210)</f>
        <v/>
      </c>
      <c s="90" t="str">
        <f>IF('S.D.PASTE SHEET'!Z2210="","",'S.D.PASTE SHEET'!Z2210)</f>
        <v/>
      </c>
      <c s="90" t="str">
        <f>IF('S.D.PASTE SHEET'!AA2210="","",'S.D.PASTE SHEET'!AA2210)</f>
        <v/>
      </c>
      <c s="90" t="str">
        <f>IF('S.D.PASTE SHEET'!AB2210="","",'S.D.PASTE SHEET'!AB2210)</f>
        <v/>
      </c>
      <c s="90" t="str">
        <f>IF('S.D.PASTE SHEET'!AC2210="","",'S.D.PASTE SHEET'!AC2210)</f>
        <v/>
      </c>
      <c s="90" t="str">
        <f>IF('S.D.PASTE SHEET'!AD2210="","",'S.D.PASTE SHEET'!AD2210)</f>
        <v/>
      </c>
      <c s="34"/>
      <c s="32" t="str">
        <f>IF(AK2210="","",IF(AK2210&gt;0,COUNT($AG$2:AG2210),""))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IF(BC2210="","",IF(BC2210&gt;0,COUNT($AY$2:AY2210),""))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1" spans="1:66" ht="15">
      <c r="A2211" s="90" t="str">
        <f>IF('S.D.PASTE SHEET'!A2211="","",'S.D.PASTE SHEET'!A2211)</f>
        <v/>
      </c>
      <c s="90" t="str">
        <f>IF('S.D.PASTE SHEET'!B2211="","",'S.D.PASTE SHEET'!B2211)</f>
        <v/>
      </c>
      <c s="90" t="str">
        <f>IF('S.D.PASTE SHEET'!C2211="","",'S.D.PASTE SHEET'!C2211)</f>
        <v/>
      </c>
      <c s="91" t="str">
        <f>IF('S.D.PASTE SHEET'!D2211="","",'S.D.PASTE SHEET'!D2211)</f>
        <v/>
      </c>
      <c s="90" t="str">
        <f>IF('S.D.PASTE SHEET'!E2211="","",UPPER('S.D.PASTE SHEET'!E2211))</f>
        <v/>
      </c>
      <c s="90" t="str">
        <f>IF('S.D.PASTE SHEET'!F2211="","",'S.D.PASTE SHEET'!F2211)</f>
        <v/>
      </c>
      <c s="90" t="str">
        <f>IF('S.D.PASTE SHEET'!G2211="","",UPPER('S.D.PASTE SHEET'!G2211))</f>
        <v/>
      </c>
      <c s="90" t="str">
        <f>IF('S.D.PASTE SHEET'!H2211="","",UPPER('S.D.PASTE SHEET'!H2211))</f>
        <v/>
      </c>
      <c s="90" t="str">
        <f>IF('S.D.PASTE SHEET'!I2211="","",'S.D.PASTE SHEET'!I2211)</f>
        <v/>
      </c>
      <c s="91" t="str">
        <f>IF('S.D.PASTE SHEET'!J2211="","",'S.D.PASTE SHEET'!J2211)</f>
        <v/>
      </c>
      <c s="90" t="str">
        <f>IF('S.D.PASTE SHEET'!K2211="","",'S.D.PASTE SHEET'!K2211)</f>
        <v/>
      </c>
      <c s="90" t="str">
        <f>IF('S.D.PASTE SHEET'!L2211="","",'S.D.PASTE SHEET'!L2211)</f>
        <v/>
      </c>
      <c s="90" t="str">
        <f>IF('S.D.PASTE SHEET'!M2211="","",'S.D.PASTE SHEET'!M2211)</f>
        <v/>
      </c>
      <c s="90" t="str">
        <f>IF('S.D.PASTE SHEET'!N2211="","",'S.D.PASTE SHEET'!N2211)</f>
        <v/>
      </c>
      <c s="90" t="str">
        <f>IF('S.D.PASTE SHEET'!O2211="","",'S.D.PASTE SHEET'!O2211)</f>
        <v/>
      </c>
      <c s="90" t="str">
        <f>IF('S.D.PASTE SHEET'!P2211="","",'S.D.PASTE SHEET'!P2211)</f>
        <v/>
      </c>
      <c s="90" t="str">
        <f>IF('S.D.PASTE SHEET'!Q2211="","",'S.D.PASTE SHEET'!Q2211)</f>
        <v/>
      </c>
      <c s="90" t="str">
        <f>IF('S.D.PASTE SHEET'!R2211="","",'S.D.PASTE SHEET'!R2211)</f>
        <v/>
      </c>
      <c s="90" t="str">
        <f>IF('S.D.PASTE SHEET'!S2211="","",'S.D.PASTE SHEET'!S2211)</f>
        <v/>
      </c>
      <c s="90" t="str">
        <f>IF('S.D.PASTE SHEET'!T2211="","",'S.D.PASTE SHEET'!T2211)</f>
        <v/>
      </c>
      <c s="90" t="str">
        <f>IF('S.D.PASTE SHEET'!U2211="","",'S.D.PASTE SHEET'!U2211)</f>
        <v/>
      </c>
      <c s="90" t="str">
        <f>IF('S.D.PASTE SHEET'!V2211="","",'S.D.PASTE SHEET'!V2211)</f>
        <v/>
      </c>
      <c s="90" t="str">
        <f>IF('S.D.PASTE SHEET'!W2211="","",'S.D.PASTE SHEET'!W2211)</f>
        <v/>
      </c>
      <c s="90" t="str">
        <f>IF('S.D.PASTE SHEET'!X2211="","",'S.D.PASTE SHEET'!X2211)</f>
        <v/>
      </c>
      <c s="90" t="str">
        <f>IF('S.D.PASTE SHEET'!Y2211="","",'S.D.PASTE SHEET'!Y2211)</f>
        <v/>
      </c>
      <c s="90" t="str">
        <f>IF('S.D.PASTE SHEET'!Z2211="","",'S.D.PASTE SHEET'!Z2211)</f>
        <v/>
      </c>
      <c s="90" t="str">
        <f>IF('S.D.PASTE SHEET'!AA2211="","",'S.D.PASTE SHEET'!AA2211)</f>
        <v/>
      </c>
      <c s="90" t="str">
        <f>IF('S.D.PASTE SHEET'!AB2211="","",'S.D.PASTE SHEET'!AB2211)</f>
        <v/>
      </c>
      <c s="90" t="str">
        <f>IF('S.D.PASTE SHEET'!AC2211="","",'S.D.PASTE SHEET'!AC2211)</f>
        <v/>
      </c>
      <c s="90" t="str">
        <f>IF('S.D.PASTE SHEET'!AD2211="","",'S.D.PASTE SHEET'!AD2211)</f>
        <v/>
      </c>
      <c s="34"/>
      <c s="32" t="str">
        <f>IF(AK2211="","",IF(AK2211&gt;0,COUNT($AG$2:AG2211),""))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IF(BC2211="","",IF(BC2211&gt;0,COUNT($AY$2:AY2211),""))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2" spans="1:66" ht="15">
      <c r="A2212" s="90" t="str">
        <f>IF('S.D.PASTE SHEET'!A2212="","",'S.D.PASTE SHEET'!A2212)</f>
        <v/>
      </c>
      <c s="90" t="str">
        <f>IF('S.D.PASTE SHEET'!B2212="","",'S.D.PASTE SHEET'!B2212)</f>
        <v/>
      </c>
      <c s="90" t="str">
        <f>IF('S.D.PASTE SHEET'!C2212="","",'S.D.PASTE SHEET'!C2212)</f>
        <v/>
      </c>
      <c s="91" t="str">
        <f>IF('S.D.PASTE SHEET'!D2212="","",'S.D.PASTE SHEET'!D2212)</f>
        <v/>
      </c>
      <c s="90" t="str">
        <f>IF('S.D.PASTE SHEET'!E2212="","",UPPER('S.D.PASTE SHEET'!E2212))</f>
        <v/>
      </c>
      <c s="90" t="str">
        <f>IF('S.D.PASTE SHEET'!F2212="","",'S.D.PASTE SHEET'!F2212)</f>
        <v/>
      </c>
      <c s="90" t="str">
        <f>IF('S.D.PASTE SHEET'!G2212="","",UPPER('S.D.PASTE SHEET'!G2212))</f>
        <v/>
      </c>
      <c s="90" t="str">
        <f>IF('S.D.PASTE SHEET'!H2212="","",UPPER('S.D.PASTE SHEET'!H2212))</f>
        <v/>
      </c>
      <c s="90" t="str">
        <f>IF('S.D.PASTE SHEET'!I2212="","",'S.D.PASTE SHEET'!I2212)</f>
        <v/>
      </c>
      <c s="91" t="str">
        <f>IF('S.D.PASTE SHEET'!J2212="","",'S.D.PASTE SHEET'!J2212)</f>
        <v/>
      </c>
      <c s="90" t="str">
        <f>IF('S.D.PASTE SHEET'!K2212="","",'S.D.PASTE SHEET'!K2212)</f>
        <v/>
      </c>
      <c s="90" t="str">
        <f>IF('S.D.PASTE SHEET'!L2212="","",'S.D.PASTE SHEET'!L2212)</f>
        <v/>
      </c>
      <c s="90" t="str">
        <f>IF('S.D.PASTE SHEET'!M2212="","",'S.D.PASTE SHEET'!M2212)</f>
        <v/>
      </c>
      <c s="90" t="str">
        <f>IF('S.D.PASTE SHEET'!N2212="","",'S.D.PASTE SHEET'!N2212)</f>
        <v/>
      </c>
      <c s="90" t="str">
        <f>IF('S.D.PASTE SHEET'!O2212="","",'S.D.PASTE SHEET'!O2212)</f>
        <v/>
      </c>
      <c s="90" t="str">
        <f>IF('S.D.PASTE SHEET'!P2212="","",'S.D.PASTE SHEET'!P2212)</f>
        <v/>
      </c>
      <c s="90" t="str">
        <f>IF('S.D.PASTE SHEET'!Q2212="","",'S.D.PASTE SHEET'!Q2212)</f>
        <v/>
      </c>
      <c s="90" t="str">
        <f>IF('S.D.PASTE SHEET'!R2212="","",'S.D.PASTE SHEET'!R2212)</f>
        <v/>
      </c>
      <c s="90" t="str">
        <f>IF('S.D.PASTE SHEET'!S2212="","",'S.D.PASTE SHEET'!S2212)</f>
        <v/>
      </c>
      <c s="90" t="str">
        <f>IF('S.D.PASTE SHEET'!T2212="","",'S.D.PASTE SHEET'!T2212)</f>
        <v/>
      </c>
      <c s="90" t="str">
        <f>IF('S.D.PASTE SHEET'!U2212="","",'S.D.PASTE SHEET'!U2212)</f>
        <v/>
      </c>
      <c s="90" t="str">
        <f>IF('S.D.PASTE SHEET'!V2212="","",'S.D.PASTE SHEET'!V2212)</f>
        <v/>
      </c>
      <c s="90" t="str">
        <f>IF('S.D.PASTE SHEET'!W2212="","",'S.D.PASTE SHEET'!W2212)</f>
        <v/>
      </c>
      <c s="90" t="str">
        <f>IF('S.D.PASTE SHEET'!X2212="","",'S.D.PASTE SHEET'!X2212)</f>
        <v/>
      </c>
      <c s="90" t="str">
        <f>IF('S.D.PASTE SHEET'!Y2212="","",'S.D.PASTE SHEET'!Y2212)</f>
        <v/>
      </c>
      <c s="90" t="str">
        <f>IF('S.D.PASTE SHEET'!Z2212="","",'S.D.PASTE SHEET'!Z2212)</f>
        <v/>
      </c>
      <c s="90" t="str">
        <f>IF('S.D.PASTE SHEET'!AA2212="","",'S.D.PASTE SHEET'!AA2212)</f>
        <v/>
      </c>
      <c s="90" t="str">
        <f>IF('S.D.PASTE SHEET'!AB2212="","",'S.D.PASTE SHEET'!AB2212)</f>
        <v/>
      </c>
      <c s="90" t="str">
        <f>IF('S.D.PASTE SHEET'!AC2212="","",'S.D.PASTE SHEET'!AC2212)</f>
        <v/>
      </c>
      <c s="90" t="str">
        <f>IF('S.D.PASTE SHEET'!AD2212="","",'S.D.PASTE SHEET'!AD2212)</f>
        <v/>
      </c>
      <c s="34"/>
      <c s="32" t="str">
        <f>IF(AK2212="","",IF(AK2212&gt;0,COUNT($AG$2:AG2212),""))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IF(BC2212="","",IF(BC2212&gt;0,COUNT($AY$2:AY2212),""))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3" spans="1:66" ht="15">
      <c r="A2213" s="90" t="str">
        <f>IF('S.D.PASTE SHEET'!A2213="","",'S.D.PASTE SHEET'!A2213)</f>
        <v/>
      </c>
      <c s="90" t="str">
        <f>IF('S.D.PASTE SHEET'!B2213="","",'S.D.PASTE SHEET'!B2213)</f>
        <v/>
      </c>
      <c s="90" t="str">
        <f>IF('S.D.PASTE SHEET'!C2213="","",'S.D.PASTE SHEET'!C2213)</f>
        <v/>
      </c>
      <c s="91" t="str">
        <f>IF('S.D.PASTE SHEET'!D2213="","",'S.D.PASTE SHEET'!D2213)</f>
        <v/>
      </c>
      <c s="90" t="str">
        <f>IF('S.D.PASTE SHEET'!E2213="","",UPPER('S.D.PASTE SHEET'!E2213))</f>
        <v/>
      </c>
      <c s="90" t="str">
        <f>IF('S.D.PASTE SHEET'!F2213="","",'S.D.PASTE SHEET'!F2213)</f>
        <v/>
      </c>
      <c s="90" t="str">
        <f>IF('S.D.PASTE SHEET'!G2213="","",UPPER('S.D.PASTE SHEET'!G2213))</f>
        <v/>
      </c>
      <c s="90" t="str">
        <f>IF('S.D.PASTE SHEET'!H2213="","",UPPER('S.D.PASTE SHEET'!H2213))</f>
        <v/>
      </c>
      <c s="90" t="str">
        <f>IF('S.D.PASTE SHEET'!I2213="","",'S.D.PASTE SHEET'!I2213)</f>
        <v/>
      </c>
      <c s="91" t="str">
        <f>IF('S.D.PASTE SHEET'!J2213="","",'S.D.PASTE SHEET'!J2213)</f>
        <v/>
      </c>
      <c s="90" t="str">
        <f>IF('S.D.PASTE SHEET'!K2213="","",'S.D.PASTE SHEET'!K2213)</f>
        <v/>
      </c>
      <c s="90" t="str">
        <f>IF('S.D.PASTE SHEET'!L2213="","",'S.D.PASTE SHEET'!L2213)</f>
        <v/>
      </c>
      <c s="90" t="str">
        <f>IF('S.D.PASTE SHEET'!M2213="","",'S.D.PASTE SHEET'!M2213)</f>
        <v/>
      </c>
      <c s="90" t="str">
        <f>IF('S.D.PASTE SHEET'!N2213="","",'S.D.PASTE SHEET'!N2213)</f>
        <v/>
      </c>
      <c s="90" t="str">
        <f>IF('S.D.PASTE SHEET'!O2213="","",'S.D.PASTE SHEET'!O2213)</f>
        <v/>
      </c>
      <c s="90" t="str">
        <f>IF('S.D.PASTE SHEET'!P2213="","",'S.D.PASTE SHEET'!P2213)</f>
        <v/>
      </c>
      <c s="90" t="str">
        <f>IF('S.D.PASTE SHEET'!Q2213="","",'S.D.PASTE SHEET'!Q2213)</f>
        <v/>
      </c>
      <c s="90" t="str">
        <f>IF('S.D.PASTE SHEET'!R2213="","",'S.D.PASTE SHEET'!R2213)</f>
        <v/>
      </c>
      <c s="90" t="str">
        <f>IF('S.D.PASTE SHEET'!S2213="","",'S.D.PASTE SHEET'!S2213)</f>
        <v/>
      </c>
      <c s="90" t="str">
        <f>IF('S.D.PASTE SHEET'!T2213="","",'S.D.PASTE SHEET'!T2213)</f>
        <v/>
      </c>
      <c s="90" t="str">
        <f>IF('S.D.PASTE SHEET'!U2213="","",'S.D.PASTE SHEET'!U2213)</f>
        <v/>
      </c>
      <c s="90" t="str">
        <f>IF('S.D.PASTE SHEET'!V2213="","",'S.D.PASTE SHEET'!V2213)</f>
        <v/>
      </c>
      <c s="90" t="str">
        <f>IF('S.D.PASTE SHEET'!W2213="","",'S.D.PASTE SHEET'!W2213)</f>
        <v/>
      </c>
      <c s="90" t="str">
        <f>IF('S.D.PASTE SHEET'!X2213="","",'S.D.PASTE SHEET'!X2213)</f>
        <v/>
      </c>
      <c s="90" t="str">
        <f>IF('S.D.PASTE SHEET'!Y2213="","",'S.D.PASTE SHEET'!Y2213)</f>
        <v/>
      </c>
      <c s="90" t="str">
        <f>IF('S.D.PASTE SHEET'!Z2213="","",'S.D.PASTE SHEET'!Z2213)</f>
        <v/>
      </c>
      <c s="90" t="str">
        <f>IF('S.D.PASTE SHEET'!AA2213="","",'S.D.PASTE SHEET'!AA2213)</f>
        <v/>
      </c>
      <c s="90" t="str">
        <f>IF('S.D.PASTE SHEET'!AB2213="","",'S.D.PASTE SHEET'!AB2213)</f>
        <v/>
      </c>
      <c s="90" t="str">
        <f>IF('S.D.PASTE SHEET'!AC2213="","",'S.D.PASTE SHEET'!AC2213)</f>
        <v/>
      </c>
      <c s="90" t="str">
        <f>IF('S.D.PASTE SHEET'!AD2213="","",'S.D.PASTE SHEET'!AD2213)</f>
        <v/>
      </c>
      <c s="34"/>
      <c s="32" t="str">
        <f>IF(AK2213="","",IF(AK2213&gt;0,COUNT($AG$2:AG2213),""))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IF(BC2213="","",IF(BC2213&gt;0,COUNT($AY$2:AY2213),""))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4" spans="1:66" ht="15">
      <c r="A2214" s="90" t="str">
        <f>IF('S.D.PASTE SHEET'!A2214="","",'S.D.PASTE SHEET'!A2214)</f>
        <v/>
      </c>
      <c s="90" t="str">
        <f>IF('S.D.PASTE SHEET'!B2214="","",'S.D.PASTE SHEET'!B2214)</f>
        <v/>
      </c>
      <c s="90" t="str">
        <f>IF('S.D.PASTE SHEET'!C2214="","",'S.D.PASTE SHEET'!C2214)</f>
        <v/>
      </c>
      <c s="91" t="str">
        <f>IF('S.D.PASTE SHEET'!D2214="","",'S.D.PASTE SHEET'!D2214)</f>
        <v/>
      </c>
      <c s="90" t="str">
        <f>IF('S.D.PASTE SHEET'!E2214="","",UPPER('S.D.PASTE SHEET'!E2214))</f>
        <v/>
      </c>
      <c s="90" t="str">
        <f>IF('S.D.PASTE SHEET'!F2214="","",'S.D.PASTE SHEET'!F2214)</f>
        <v/>
      </c>
      <c s="90" t="str">
        <f>IF('S.D.PASTE SHEET'!G2214="","",UPPER('S.D.PASTE SHEET'!G2214))</f>
        <v/>
      </c>
      <c s="90" t="str">
        <f>IF('S.D.PASTE SHEET'!H2214="","",UPPER('S.D.PASTE SHEET'!H2214))</f>
        <v/>
      </c>
      <c s="90" t="str">
        <f>IF('S.D.PASTE SHEET'!I2214="","",'S.D.PASTE SHEET'!I2214)</f>
        <v/>
      </c>
      <c s="91" t="str">
        <f>IF('S.D.PASTE SHEET'!J2214="","",'S.D.PASTE SHEET'!J2214)</f>
        <v/>
      </c>
      <c s="90" t="str">
        <f>IF('S.D.PASTE SHEET'!K2214="","",'S.D.PASTE SHEET'!K2214)</f>
        <v/>
      </c>
      <c s="90" t="str">
        <f>IF('S.D.PASTE SHEET'!L2214="","",'S.D.PASTE SHEET'!L2214)</f>
        <v/>
      </c>
      <c s="90" t="str">
        <f>IF('S.D.PASTE SHEET'!M2214="","",'S.D.PASTE SHEET'!M2214)</f>
        <v/>
      </c>
      <c s="90" t="str">
        <f>IF('S.D.PASTE SHEET'!N2214="","",'S.D.PASTE SHEET'!N2214)</f>
        <v/>
      </c>
      <c s="90" t="str">
        <f>IF('S.D.PASTE SHEET'!O2214="","",'S.D.PASTE SHEET'!O2214)</f>
        <v/>
      </c>
      <c s="90" t="str">
        <f>IF('S.D.PASTE SHEET'!P2214="","",'S.D.PASTE SHEET'!P2214)</f>
        <v/>
      </c>
      <c s="90" t="str">
        <f>IF('S.D.PASTE SHEET'!Q2214="","",'S.D.PASTE SHEET'!Q2214)</f>
        <v/>
      </c>
      <c s="90" t="str">
        <f>IF('S.D.PASTE SHEET'!R2214="","",'S.D.PASTE SHEET'!R2214)</f>
        <v/>
      </c>
      <c s="90" t="str">
        <f>IF('S.D.PASTE SHEET'!S2214="","",'S.D.PASTE SHEET'!S2214)</f>
        <v/>
      </c>
      <c s="90" t="str">
        <f>IF('S.D.PASTE SHEET'!T2214="","",'S.D.PASTE SHEET'!T2214)</f>
        <v/>
      </c>
      <c s="90" t="str">
        <f>IF('S.D.PASTE SHEET'!U2214="","",'S.D.PASTE SHEET'!U2214)</f>
        <v/>
      </c>
      <c s="90" t="str">
        <f>IF('S.D.PASTE SHEET'!V2214="","",'S.D.PASTE SHEET'!V2214)</f>
        <v/>
      </c>
      <c s="90" t="str">
        <f>IF('S.D.PASTE SHEET'!W2214="","",'S.D.PASTE SHEET'!W2214)</f>
        <v/>
      </c>
      <c s="90" t="str">
        <f>IF('S.D.PASTE SHEET'!X2214="","",'S.D.PASTE SHEET'!X2214)</f>
        <v/>
      </c>
      <c s="90" t="str">
        <f>IF('S.D.PASTE SHEET'!Y2214="","",'S.D.PASTE SHEET'!Y2214)</f>
        <v/>
      </c>
      <c s="90" t="str">
        <f>IF('S.D.PASTE SHEET'!Z2214="","",'S.D.PASTE SHEET'!Z2214)</f>
        <v/>
      </c>
      <c s="90" t="str">
        <f>IF('S.D.PASTE SHEET'!AA2214="","",'S.D.PASTE SHEET'!AA2214)</f>
        <v/>
      </c>
      <c s="90" t="str">
        <f>IF('S.D.PASTE SHEET'!AB2214="","",'S.D.PASTE SHEET'!AB2214)</f>
        <v/>
      </c>
      <c s="90" t="str">
        <f>IF('S.D.PASTE SHEET'!AC2214="","",'S.D.PASTE SHEET'!AC2214)</f>
        <v/>
      </c>
      <c s="90" t="str">
        <f>IF('S.D.PASTE SHEET'!AD2214="","",'S.D.PASTE SHEET'!AD2214)</f>
        <v/>
      </c>
      <c s="34"/>
      <c s="32" t="str">
        <f>IF(AK2214="","",IF(AK2214&gt;0,COUNT($AG$2:AG2214),""))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IF(BC2214="","",IF(BC2214&gt;0,COUNT($AY$2:AY2214),""))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5" spans="1:66" ht="15">
      <c r="A2215" s="90" t="str">
        <f>IF('S.D.PASTE SHEET'!A2215="","",'S.D.PASTE SHEET'!A2215)</f>
        <v/>
      </c>
      <c s="90" t="str">
        <f>IF('S.D.PASTE SHEET'!B2215="","",'S.D.PASTE SHEET'!B2215)</f>
        <v/>
      </c>
      <c s="90" t="str">
        <f>IF('S.D.PASTE SHEET'!C2215="","",'S.D.PASTE SHEET'!C2215)</f>
        <v/>
      </c>
      <c s="91" t="str">
        <f>IF('S.D.PASTE SHEET'!D2215="","",'S.D.PASTE SHEET'!D2215)</f>
        <v/>
      </c>
      <c s="90" t="str">
        <f>IF('S.D.PASTE SHEET'!E2215="","",UPPER('S.D.PASTE SHEET'!E2215))</f>
        <v/>
      </c>
      <c s="90" t="str">
        <f>IF('S.D.PASTE SHEET'!F2215="","",'S.D.PASTE SHEET'!F2215)</f>
        <v/>
      </c>
      <c s="90" t="str">
        <f>IF('S.D.PASTE SHEET'!G2215="","",UPPER('S.D.PASTE SHEET'!G2215))</f>
        <v/>
      </c>
      <c s="90" t="str">
        <f>IF('S.D.PASTE SHEET'!H2215="","",UPPER('S.D.PASTE SHEET'!H2215))</f>
        <v/>
      </c>
      <c s="90" t="str">
        <f>IF('S.D.PASTE SHEET'!I2215="","",'S.D.PASTE SHEET'!I2215)</f>
        <v/>
      </c>
      <c s="91" t="str">
        <f>IF('S.D.PASTE SHEET'!J2215="","",'S.D.PASTE SHEET'!J2215)</f>
        <v/>
      </c>
      <c s="90" t="str">
        <f>IF('S.D.PASTE SHEET'!K2215="","",'S.D.PASTE SHEET'!K2215)</f>
        <v/>
      </c>
      <c s="90" t="str">
        <f>IF('S.D.PASTE SHEET'!L2215="","",'S.D.PASTE SHEET'!L2215)</f>
        <v/>
      </c>
      <c s="90" t="str">
        <f>IF('S.D.PASTE SHEET'!M2215="","",'S.D.PASTE SHEET'!M2215)</f>
        <v/>
      </c>
      <c s="90" t="str">
        <f>IF('S.D.PASTE SHEET'!N2215="","",'S.D.PASTE SHEET'!N2215)</f>
        <v/>
      </c>
      <c s="90" t="str">
        <f>IF('S.D.PASTE SHEET'!O2215="","",'S.D.PASTE SHEET'!O2215)</f>
        <v/>
      </c>
      <c s="90" t="str">
        <f>IF('S.D.PASTE SHEET'!P2215="","",'S.D.PASTE SHEET'!P2215)</f>
        <v/>
      </c>
      <c s="90" t="str">
        <f>IF('S.D.PASTE SHEET'!Q2215="","",'S.D.PASTE SHEET'!Q2215)</f>
        <v/>
      </c>
      <c s="90" t="str">
        <f>IF('S.D.PASTE SHEET'!R2215="","",'S.D.PASTE SHEET'!R2215)</f>
        <v/>
      </c>
      <c s="90" t="str">
        <f>IF('S.D.PASTE SHEET'!S2215="","",'S.D.PASTE SHEET'!S2215)</f>
        <v/>
      </c>
      <c s="90" t="str">
        <f>IF('S.D.PASTE SHEET'!T2215="","",'S.D.PASTE SHEET'!T2215)</f>
        <v/>
      </c>
      <c s="90" t="str">
        <f>IF('S.D.PASTE SHEET'!U2215="","",'S.D.PASTE SHEET'!U2215)</f>
        <v/>
      </c>
      <c s="90" t="str">
        <f>IF('S.D.PASTE SHEET'!V2215="","",'S.D.PASTE SHEET'!V2215)</f>
        <v/>
      </c>
      <c s="90" t="str">
        <f>IF('S.D.PASTE SHEET'!W2215="","",'S.D.PASTE SHEET'!W2215)</f>
        <v/>
      </c>
      <c s="90" t="str">
        <f>IF('S.D.PASTE SHEET'!X2215="","",'S.D.PASTE SHEET'!X2215)</f>
        <v/>
      </c>
      <c s="90" t="str">
        <f>IF('S.D.PASTE SHEET'!Y2215="","",'S.D.PASTE SHEET'!Y2215)</f>
        <v/>
      </c>
      <c s="90" t="str">
        <f>IF('S.D.PASTE SHEET'!Z2215="","",'S.D.PASTE SHEET'!Z2215)</f>
        <v/>
      </c>
      <c s="90" t="str">
        <f>IF('S.D.PASTE SHEET'!AA2215="","",'S.D.PASTE SHEET'!AA2215)</f>
        <v/>
      </c>
      <c s="90" t="str">
        <f>IF('S.D.PASTE SHEET'!AB2215="","",'S.D.PASTE SHEET'!AB2215)</f>
        <v/>
      </c>
      <c s="90" t="str">
        <f>IF('S.D.PASTE SHEET'!AC2215="","",'S.D.PASTE SHEET'!AC2215)</f>
        <v/>
      </c>
      <c s="90" t="str">
        <f>IF('S.D.PASTE SHEET'!AD2215="","",'S.D.PASTE SHEET'!AD2215)</f>
        <v/>
      </c>
      <c s="34"/>
      <c s="32" t="str">
        <f>IF(AK2215="","",IF(AK2215&gt;0,COUNT($AG$2:AG2215),""))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IF(BC2215="","",IF(BC2215&gt;0,COUNT($AY$2:AY2215),""))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6" spans="1:66" ht="15">
      <c r="A2216" s="90" t="str">
        <f>IF('S.D.PASTE SHEET'!A2216="","",'S.D.PASTE SHEET'!A2216)</f>
        <v/>
      </c>
      <c s="90" t="str">
        <f>IF('S.D.PASTE SHEET'!B2216="","",'S.D.PASTE SHEET'!B2216)</f>
        <v/>
      </c>
      <c s="90" t="str">
        <f>IF('S.D.PASTE SHEET'!C2216="","",'S.D.PASTE SHEET'!C2216)</f>
        <v/>
      </c>
      <c s="91" t="str">
        <f>IF('S.D.PASTE SHEET'!D2216="","",'S.D.PASTE SHEET'!D2216)</f>
        <v/>
      </c>
      <c s="90" t="str">
        <f>IF('S.D.PASTE SHEET'!E2216="","",UPPER('S.D.PASTE SHEET'!E2216))</f>
        <v/>
      </c>
      <c s="90" t="str">
        <f>IF('S.D.PASTE SHEET'!F2216="","",'S.D.PASTE SHEET'!F2216)</f>
        <v/>
      </c>
      <c s="90" t="str">
        <f>IF('S.D.PASTE SHEET'!G2216="","",UPPER('S.D.PASTE SHEET'!G2216))</f>
        <v/>
      </c>
      <c s="90" t="str">
        <f>IF('S.D.PASTE SHEET'!H2216="","",UPPER('S.D.PASTE SHEET'!H2216))</f>
        <v/>
      </c>
      <c s="90" t="str">
        <f>IF('S.D.PASTE SHEET'!I2216="","",'S.D.PASTE SHEET'!I2216)</f>
        <v/>
      </c>
      <c s="91" t="str">
        <f>IF('S.D.PASTE SHEET'!J2216="","",'S.D.PASTE SHEET'!J2216)</f>
        <v/>
      </c>
      <c s="90" t="str">
        <f>IF('S.D.PASTE SHEET'!K2216="","",'S.D.PASTE SHEET'!K2216)</f>
        <v/>
      </c>
      <c s="90" t="str">
        <f>IF('S.D.PASTE SHEET'!L2216="","",'S.D.PASTE SHEET'!L2216)</f>
        <v/>
      </c>
      <c s="90" t="str">
        <f>IF('S.D.PASTE SHEET'!M2216="","",'S.D.PASTE SHEET'!M2216)</f>
        <v/>
      </c>
      <c s="90" t="str">
        <f>IF('S.D.PASTE SHEET'!N2216="","",'S.D.PASTE SHEET'!N2216)</f>
        <v/>
      </c>
      <c s="90" t="str">
        <f>IF('S.D.PASTE SHEET'!O2216="","",'S.D.PASTE SHEET'!O2216)</f>
        <v/>
      </c>
      <c s="90" t="str">
        <f>IF('S.D.PASTE SHEET'!P2216="","",'S.D.PASTE SHEET'!P2216)</f>
        <v/>
      </c>
      <c s="90" t="str">
        <f>IF('S.D.PASTE SHEET'!Q2216="","",'S.D.PASTE SHEET'!Q2216)</f>
        <v/>
      </c>
      <c s="90" t="str">
        <f>IF('S.D.PASTE SHEET'!R2216="","",'S.D.PASTE SHEET'!R2216)</f>
        <v/>
      </c>
      <c s="90" t="str">
        <f>IF('S.D.PASTE SHEET'!S2216="","",'S.D.PASTE SHEET'!S2216)</f>
        <v/>
      </c>
      <c s="90" t="str">
        <f>IF('S.D.PASTE SHEET'!T2216="","",'S.D.PASTE SHEET'!T2216)</f>
        <v/>
      </c>
      <c s="90" t="str">
        <f>IF('S.D.PASTE SHEET'!U2216="","",'S.D.PASTE SHEET'!U2216)</f>
        <v/>
      </c>
      <c s="90" t="str">
        <f>IF('S.D.PASTE SHEET'!V2216="","",'S.D.PASTE SHEET'!V2216)</f>
        <v/>
      </c>
      <c s="90" t="str">
        <f>IF('S.D.PASTE SHEET'!W2216="","",'S.D.PASTE SHEET'!W2216)</f>
        <v/>
      </c>
      <c s="90" t="str">
        <f>IF('S.D.PASTE SHEET'!X2216="","",'S.D.PASTE SHEET'!X2216)</f>
        <v/>
      </c>
      <c s="90" t="str">
        <f>IF('S.D.PASTE SHEET'!Y2216="","",'S.D.PASTE SHEET'!Y2216)</f>
        <v/>
      </c>
      <c s="90" t="str">
        <f>IF('S.D.PASTE SHEET'!Z2216="","",'S.D.PASTE SHEET'!Z2216)</f>
        <v/>
      </c>
      <c s="90" t="str">
        <f>IF('S.D.PASTE SHEET'!AA2216="","",'S.D.PASTE SHEET'!AA2216)</f>
        <v/>
      </c>
      <c s="90" t="str">
        <f>IF('S.D.PASTE SHEET'!AB2216="","",'S.D.PASTE SHEET'!AB2216)</f>
        <v/>
      </c>
      <c s="90" t="str">
        <f>IF('S.D.PASTE SHEET'!AC2216="","",'S.D.PASTE SHEET'!AC2216)</f>
        <v/>
      </c>
      <c s="90" t="str">
        <f>IF('S.D.PASTE SHEET'!AD2216="","",'S.D.PASTE SHEET'!AD2216)</f>
        <v/>
      </c>
      <c s="34"/>
      <c s="32" t="str">
        <f>IF(AK2216="","",IF(AK2216&gt;0,COUNT($AG$2:AG2216),""))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IF(BC2216="","",IF(BC2216&gt;0,COUNT($AY$2:AY2216),""))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7" spans="1:66" ht="15">
      <c r="A2217" s="90" t="str">
        <f>IF('S.D.PASTE SHEET'!A2217="","",'S.D.PASTE SHEET'!A2217)</f>
        <v/>
      </c>
      <c s="90" t="str">
        <f>IF('S.D.PASTE SHEET'!B2217="","",'S.D.PASTE SHEET'!B2217)</f>
        <v/>
      </c>
      <c s="90" t="str">
        <f>IF('S.D.PASTE SHEET'!C2217="","",'S.D.PASTE SHEET'!C2217)</f>
        <v/>
      </c>
      <c s="91" t="str">
        <f>IF('S.D.PASTE SHEET'!D2217="","",'S.D.PASTE SHEET'!D2217)</f>
        <v/>
      </c>
      <c s="90" t="str">
        <f>IF('S.D.PASTE SHEET'!E2217="","",UPPER('S.D.PASTE SHEET'!E2217))</f>
        <v/>
      </c>
      <c s="90" t="str">
        <f>IF('S.D.PASTE SHEET'!F2217="","",'S.D.PASTE SHEET'!F2217)</f>
        <v/>
      </c>
      <c s="90" t="str">
        <f>IF('S.D.PASTE SHEET'!G2217="","",UPPER('S.D.PASTE SHEET'!G2217))</f>
        <v/>
      </c>
      <c s="90" t="str">
        <f>IF('S.D.PASTE SHEET'!H2217="","",UPPER('S.D.PASTE SHEET'!H2217))</f>
        <v/>
      </c>
      <c s="90" t="str">
        <f>IF('S.D.PASTE SHEET'!I2217="","",'S.D.PASTE SHEET'!I2217)</f>
        <v/>
      </c>
      <c s="91" t="str">
        <f>IF('S.D.PASTE SHEET'!J2217="","",'S.D.PASTE SHEET'!J2217)</f>
        <v/>
      </c>
      <c s="90" t="str">
        <f>IF('S.D.PASTE SHEET'!K2217="","",'S.D.PASTE SHEET'!K2217)</f>
        <v/>
      </c>
      <c s="90" t="str">
        <f>IF('S.D.PASTE SHEET'!L2217="","",'S.D.PASTE SHEET'!L2217)</f>
        <v/>
      </c>
      <c s="90" t="str">
        <f>IF('S.D.PASTE SHEET'!M2217="","",'S.D.PASTE SHEET'!M2217)</f>
        <v/>
      </c>
      <c s="90" t="str">
        <f>IF('S.D.PASTE SHEET'!N2217="","",'S.D.PASTE SHEET'!N2217)</f>
        <v/>
      </c>
      <c s="90" t="str">
        <f>IF('S.D.PASTE SHEET'!O2217="","",'S.D.PASTE SHEET'!O2217)</f>
        <v/>
      </c>
      <c s="90" t="str">
        <f>IF('S.D.PASTE SHEET'!P2217="","",'S.D.PASTE SHEET'!P2217)</f>
        <v/>
      </c>
      <c s="90" t="str">
        <f>IF('S.D.PASTE SHEET'!Q2217="","",'S.D.PASTE SHEET'!Q2217)</f>
        <v/>
      </c>
      <c s="90" t="str">
        <f>IF('S.D.PASTE SHEET'!R2217="","",'S.D.PASTE SHEET'!R2217)</f>
        <v/>
      </c>
      <c s="90" t="str">
        <f>IF('S.D.PASTE SHEET'!S2217="","",'S.D.PASTE SHEET'!S2217)</f>
        <v/>
      </c>
      <c s="90" t="str">
        <f>IF('S.D.PASTE SHEET'!T2217="","",'S.D.PASTE SHEET'!T2217)</f>
        <v/>
      </c>
      <c s="90" t="str">
        <f>IF('S.D.PASTE SHEET'!U2217="","",'S.D.PASTE SHEET'!U2217)</f>
        <v/>
      </c>
      <c s="90" t="str">
        <f>IF('S.D.PASTE SHEET'!V2217="","",'S.D.PASTE SHEET'!V2217)</f>
        <v/>
      </c>
      <c s="90" t="str">
        <f>IF('S.D.PASTE SHEET'!W2217="","",'S.D.PASTE SHEET'!W2217)</f>
        <v/>
      </c>
      <c s="90" t="str">
        <f>IF('S.D.PASTE SHEET'!X2217="","",'S.D.PASTE SHEET'!X2217)</f>
        <v/>
      </c>
      <c s="90" t="str">
        <f>IF('S.D.PASTE SHEET'!Y2217="","",'S.D.PASTE SHEET'!Y2217)</f>
        <v/>
      </c>
      <c s="90" t="str">
        <f>IF('S.D.PASTE SHEET'!Z2217="","",'S.D.PASTE SHEET'!Z2217)</f>
        <v/>
      </c>
      <c s="90" t="str">
        <f>IF('S.D.PASTE SHEET'!AA2217="","",'S.D.PASTE SHEET'!AA2217)</f>
        <v/>
      </c>
      <c s="90" t="str">
        <f>IF('S.D.PASTE SHEET'!AB2217="","",'S.D.PASTE SHEET'!AB2217)</f>
        <v/>
      </c>
      <c s="90" t="str">
        <f>IF('S.D.PASTE SHEET'!AC2217="","",'S.D.PASTE SHEET'!AC2217)</f>
        <v/>
      </c>
      <c s="90" t="str">
        <f>IF('S.D.PASTE SHEET'!AD2217="","",'S.D.PASTE SHEET'!AD2217)</f>
        <v/>
      </c>
      <c s="34"/>
      <c s="32" t="str">
        <f>IF(AK2217="","",IF(AK2217&gt;0,COUNT($AG$2:AG2217),""))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IF(BC2217="","",IF(BC2217&gt;0,COUNT($AY$2:AY2217),""))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8" spans="1:66" ht="15">
      <c r="A2218" s="90" t="str">
        <f>IF('S.D.PASTE SHEET'!A2218="","",'S.D.PASTE SHEET'!A2218)</f>
        <v/>
      </c>
      <c s="90" t="str">
        <f>IF('S.D.PASTE SHEET'!B2218="","",'S.D.PASTE SHEET'!B2218)</f>
        <v/>
      </c>
      <c s="90" t="str">
        <f>IF('S.D.PASTE SHEET'!C2218="","",'S.D.PASTE SHEET'!C2218)</f>
        <v/>
      </c>
      <c s="91" t="str">
        <f>IF('S.D.PASTE SHEET'!D2218="","",'S.D.PASTE SHEET'!D2218)</f>
        <v/>
      </c>
      <c s="90" t="str">
        <f>IF('S.D.PASTE SHEET'!E2218="","",UPPER('S.D.PASTE SHEET'!E2218))</f>
        <v/>
      </c>
      <c s="90" t="str">
        <f>IF('S.D.PASTE SHEET'!F2218="","",'S.D.PASTE SHEET'!F2218)</f>
        <v/>
      </c>
      <c s="90" t="str">
        <f>IF('S.D.PASTE SHEET'!G2218="","",UPPER('S.D.PASTE SHEET'!G2218))</f>
        <v/>
      </c>
      <c s="90" t="str">
        <f>IF('S.D.PASTE SHEET'!H2218="","",UPPER('S.D.PASTE SHEET'!H2218))</f>
        <v/>
      </c>
      <c s="90" t="str">
        <f>IF('S.D.PASTE SHEET'!I2218="","",'S.D.PASTE SHEET'!I2218)</f>
        <v/>
      </c>
      <c s="91" t="str">
        <f>IF('S.D.PASTE SHEET'!J2218="","",'S.D.PASTE SHEET'!J2218)</f>
        <v/>
      </c>
      <c s="90" t="str">
        <f>IF('S.D.PASTE SHEET'!K2218="","",'S.D.PASTE SHEET'!K2218)</f>
        <v/>
      </c>
      <c s="90" t="str">
        <f>IF('S.D.PASTE SHEET'!L2218="","",'S.D.PASTE SHEET'!L2218)</f>
        <v/>
      </c>
      <c s="90" t="str">
        <f>IF('S.D.PASTE SHEET'!M2218="","",'S.D.PASTE SHEET'!M2218)</f>
        <v/>
      </c>
      <c s="90" t="str">
        <f>IF('S.D.PASTE SHEET'!N2218="","",'S.D.PASTE SHEET'!N2218)</f>
        <v/>
      </c>
      <c s="90" t="str">
        <f>IF('S.D.PASTE SHEET'!O2218="","",'S.D.PASTE SHEET'!O2218)</f>
        <v/>
      </c>
      <c s="90" t="str">
        <f>IF('S.D.PASTE SHEET'!P2218="","",'S.D.PASTE SHEET'!P2218)</f>
        <v/>
      </c>
      <c s="90" t="str">
        <f>IF('S.D.PASTE SHEET'!Q2218="","",'S.D.PASTE SHEET'!Q2218)</f>
        <v/>
      </c>
      <c s="90" t="str">
        <f>IF('S.D.PASTE SHEET'!R2218="","",'S.D.PASTE SHEET'!R2218)</f>
        <v/>
      </c>
      <c s="90" t="str">
        <f>IF('S.D.PASTE SHEET'!S2218="","",'S.D.PASTE SHEET'!S2218)</f>
        <v/>
      </c>
      <c s="90" t="str">
        <f>IF('S.D.PASTE SHEET'!T2218="","",'S.D.PASTE SHEET'!T2218)</f>
        <v/>
      </c>
      <c s="90" t="str">
        <f>IF('S.D.PASTE SHEET'!U2218="","",'S.D.PASTE SHEET'!U2218)</f>
        <v/>
      </c>
      <c s="90" t="str">
        <f>IF('S.D.PASTE SHEET'!V2218="","",'S.D.PASTE SHEET'!V2218)</f>
        <v/>
      </c>
      <c s="90" t="str">
        <f>IF('S.D.PASTE SHEET'!W2218="","",'S.D.PASTE SHEET'!W2218)</f>
        <v/>
      </c>
      <c s="90" t="str">
        <f>IF('S.D.PASTE SHEET'!X2218="","",'S.D.PASTE SHEET'!X2218)</f>
        <v/>
      </c>
      <c s="90" t="str">
        <f>IF('S.D.PASTE SHEET'!Y2218="","",'S.D.PASTE SHEET'!Y2218)</f>
        <v/>
      </c>
      <c s="90" t="str">
        <f>IF('S.D.PASTE SHEET'!Z2218="","",'S.D.PASTE SHEET'!Z2218)</f>
        <v/>
      </c>
      <c s="90" t="str">
        <f>IF('S.D.PASTE SHEET'!AA2218="","",'S.D.PASTE SHEET'!AA2218)</f>
        <v/>
      </c>
      <c s="90" t="str">
        <f>IF('S.D.PASTE SHEET'!AB2218="","",'S.D.PASTE SHEET'!AB2218)</f>
        <v/>
      </c>
      <c s="90" t="str">
        <f>IF('S.D.PASTE SHEET'!AC2218="","",'S.D.PASTE SHEET'!AC2218)</f>
        <v/>
      </c>
      <c s="90" t="str">
        <f>IF('S.D.PASTE SHEET'!AD2218="","",'S.D.PASTE SHEET'!AD2218)</f>
        <v/>
      </c>
      <c s="34"/>
      <c s="32" t="str">
        <f>IF(AK2218="","",IF(AK2218&gt;0,COUNT($AG$2:AG2218),""))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IF(BC2218="","",IF(BC2218&gt;0,COUNT($AY$2:AY2218),""))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19" spans="1:66" ht="15">
      <c r="A2219" s="90" t="str">
        <f>IF('S.D.PASTE SHEET'!A2219="","",'S.D.PASTE SHEET'!A2219)</f>
        <v/>
      </c>
      <c s="90" t="str">
        <f>IF('S.D.PASTE SHEET'!B2219="","",'S.D.PASTE SHEET'!B2219)</f>
        <v/>
      </c>
      <c s="90" t="str">
        <f>IF('S.D.PASTE SHEET'!C2219="","",'S.D.PASTE SHEET'!C2219)</f>
        <v/>
      </c>
      <c s="91" t="str">
        <f>IF('S.D.PASTE SHEET'!D2219="","",'S.D.PASTE SHEET'!D2219)</f>
        <v/>
      </c>
      <c s="90" t="str">
        <f>IF('S.D.PASTE SHEET'!E2219="","",UPPER('S.D.PASTE SHEET'!E2219))</f>
        <v/>
      </c>
      <c s="90" t="str">
        <f>IF('S.D.PASTE SHEET'!F2219="","",'S.D.PASTE SHEET'!F2219)</f>
        <v/>
      </c>
      <c s="90" t="str">
        <f>IF('S.D.PASTE SHEET'!G2219="","",UPPER('S.D.PASTE SHEET'!G2219))</f>
        <v/>
      </c>
      <c s="90" t="str">
        <f>IF('S.D.PASTE SHEET'!H2219="","",UPPER('S.D.PASTE SHEET'!H2219))</f>
        <v/>
      </c>
      <c s="90" t="str">
        <f>IF('S.D.PASTE SHEET'!I2219="","",'S.D.PASTE SHEET'!I2219)</f>
        <v/>
      </c>
      <c s="91" t="str">
        <f>IF('S.D.PASTE SHEET'!J2219="","",'S.D.PASTE SHEET'!J2219)</f>
        <v/>
      </c>
      <c s="90" t="str">
        <f>IF('S.D.PASTE SHEET'!K2219="","",'S.D.PASTE SHEET'!K2219)</f>
        <v/>
      </c>
      <c s="90" t="str">
        <f>IF('S.D.PASTE SHEET'!L2219="","",'S.D.PASTE SHEET'!L2219)</f>
        <v/>
      </c>
      <c s="90" t="str">
        <f>IF('S.D.PASTE SHEET'!M2219="","",'S.D.PASTE SHEET'!M2219)</f>
        <v/>
      </c>
      <c s="90" t="str">
        <f>IF('S.D.PASTE SHEET'!N2219="","",'S.D.PASTE SHEET'!N2219)</f>
        <v/>
      </c>
      <c s="90" t="str">
        <f>IF('S.D.PASTE SHEET'!O2219="","",'S.D.PASTE SHEET'!O2219)</f>
        <v/>
      </c>
      <c s="90" t="str">
        <f>IF('S.D.PASTE SHEET'!P2219="","",'S.D.PASTE SHEET'!P2219)</f>
        <v/>
      </c>
      <c s="90" t="str">
        <f>IF('S.D.PASTE SHEET'!Q2219="","",'S.D.PASTE SHEET'!Q2219)</f>
        <v/>
      </c>
      <c s="90" t="str">
        <f>IF('S.D.PASTE SHEET'!R2219="","",'S.D.PASTE SHEET'!R2219)</f>
        <v/>
      </c>
      <c s="90" t="str">
        <f>IF('S.D.PASTE SHEET'!S2219="","",'S.D.PASTE SHEET'!S2219)</f>
        <v/>
      </c>
      <c s="90" t="str">
        <f>IF('S.D.PASTE SHEET'!T2219="","",'S.D.PASTE SHEET'!T2219)</f>
        <v/>
      </c>
      <c s="90" t="str">
        <f>IF('S.D.PASTE SHEET'!U2219="","",'S.D.PASTE SHEET'!U2219)</f>
        <v/>
      </c>
      <c s="90" t="str">
        <f>IF('S.D.PASTE SHEET'!V2219="","",'S.D.PASTE SHEET'!V2219)</f>
        <v/>
      </c>
      <c s="90" t="str">
        <f>IF('S.D.PASTE SHEET'!W2219="","",'S.D.PASTE SHEET'!W2219)</f>
        <v/>
      </c>
      <c s="90" t="str">
        <f>IF('S.D.PASTE SHEET'!X2219="","",'S.D.PASTE SHEET'!X2219)</f>
        <v/>
      </c>
      <c s="90" t="str">
        <f>IF('S.D.PASTE SHEET'!Y2219="","",'S.D.PASTE SHEET'!Y2219)</f>
        <v/>
      </c>
      <c s="90" t="str">
        <f>IF('S.D.PASTE SHEET'!Z2219="","",'S.D.PASTE SHEET'!Z2219)</f>
        <v/>
      </c>
      <c s="90" t="str">
        <f>IF('S.D.PASTE SHEET'!AA2219="","",'S.D.PASTE SHEET'!AA2219)</f>
        <v/>
      </c>
      <c s="90" t="str">
        <f>IF('S.D.PASTE SHEET'!AB2219="","",'S.D.PASTE SHEET'!AB2219)</f>
        <v/>
      </c>
      <c s="90" t="str">
        <f>IF('S.D.PASTE SHEET'!AC2219="","",'S.D.PASTE SHEET'!AC2219)</f>
        <v/>
      </c>
      <c s="90" t="str">
        <f>IF('S.D.PASTE SHEET'!AD2219="","",'S.D.PASTE SHEET'!AD2219)</f>
        <v/>
      </c>
      <c s="34"/>
      <c s="32" t="str">
        <f>IF(AK2219="","",IF(AK2219&gt;0,COUNT($AG$2:AG2219),""))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IF(BC2219="","",IF(BC2219&gt;0,COUNT($AY$2:AY2219),""))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0" spans="1:66" ht="15">
      <c r="A2220" s="90" t="str">
        <f>IF('S.D.PASTE SHEET'!A2220="","",'S.D.PASTE SHEET'!A2220)</f>
        <v/>
      </c>
      <c s="90" t="str">
        <f>IF('S.D.PASTE SHEET'!B2220="","",'S.D.PASTE SHEET'!B2220)</f>
        <v/>
      </c>
      <c s="90" t="str">
        <f>IF('S.D.PASTE SHEET'!C2220="","",'S.D.PASTE SHEET'!C2220)</f>
        <v/>
      </c>
      <c s="91" t="str">
        <f>IF('S.D.PASTE SHEET'!D2220="","",'S.D.PASTE SHEET'!D2220)</f>
        <v/>
      </c>
      <c s="90" t="str">
        <f>IF('S.D.PASTE SHEET'!E2220="","",UPPER('S.D.PASTE SHEET'!E2220))</f>
        <v/>
      </c>
      <c s="90" t="str">
        <f>IF('S.D.PASTE SHEET'!F2220="","",'S.D.PASTE SHEET'!F2220)</f>
        <v/>
      </c>
      <c s="90" t="str">
        <f>IF('S.D.PASTE SHEET'!G2220="","",UPPER('S.D.PASTE SHEET'!G2220))</f>
        <v/>
      </c>
      <c s="90" t="str">
        <f>IF('S.D.PASTE SHEET'!H2220="","",UPPER('S.D.PASTE SHEET'!H2220))</f>
        <v/>
      </c>
      <c s="90" t="str">
        <f>IF('S.D.PASTE SHEET'!I2220="","",'S.D.PASTE SHEET'!I2220)</f>
        <v/>
      </c>
      <c s="91" t="str">
        <f>IF('S.D.PASTE SHEET'!J2220="","",'S.D.PASTE SHEET'!J2220)</f>
        <v/>
      </c>
      <c s="90" t="str">
        <f>IF('S.D.PASTE SHEET'!K2220="","",'S.D.PASTE SHEET'!K2220)</f>
        <v/>
      </c>
      <c s="90" t="str">
        <f>IF('S.D.PASTE SHEET'!L2220="","",'S.D.PASTE SHEET'!L2220)</f>
        <v/>
      </c>
      <c s="90" t="str">
        <f>IF('S.D.PASTE SHEET'!M2220="","",'S.D.PASTE SHEET'!M2220)</f>
        <v/>
      </c>
      <c s="90" t="str">
        <f>IF('S.D.PASTE SHEET'!N2220="","",'S.D.PASTE SHEET'!N2220)</f>
        <v/>
      </c>
      <c s="90" t="str">
        <f>IF('S.D.PASTE SHEET'!O2220="","",'S.D.PASTE SHEET'!O2220)</f>
        <v/>
      </c>
      <c s="90" t="str">
        <f>IF('S.D.PASTE SHEET'!P2220="","",'S.D.PASTE SHEET'!P2220)</f>
        <v/>
      </c>
      <c s="90" t="str">
        <f>IF('S.D.PASTE SHEET'!Q2220="","",'S.D.PASTE SHEET'!Q2220)</f>
        <v/>
      </c>
      <c s="90" t="str">
        <f>IF('S.D.PASTE SHEET'!R2220="","",'S.D.PASTE SHEET'!R2220)</f>
        <v/>
      </c>
      <c s="90" t="str">
        <f>IF('S.D.PASTE SHEET'!S2220="","",'S.D.PASTE SHEET'!S2220)</f>
        <v/>
      </c>
      <c s="90" t="str">
        <f>IF('S.D.PASTE SHEET'!T2220="","",'S.D.PASTE SHEET'!T2220)</f>
        <v/>
      </c>
      <c s="90" t="str">
        <f>IF('S.D.PASTE SHEET'!U2220="","",'S.D.PASTE SHEET'!U2220)</f>
        <v/>
      </c>
      <c s="90" t="str">
        <f>IF('S.D.PASTE SHEET'!V2220="","",'S.D.PASTE SHEET'!V2220)</f>
        <v/>
      </c>
      <c s="90" t="str">
        <f>IF('S.D.PASTE SHEET'!W2220="","",'S.D.PASTE SHEET'!W2220)</f>
        <v/>
      </c>
      <c s="90" t="str">
        <f>IF('S.D.PASTE SHEET'!X2220="","",'S.D.PASTE SHEET'!X2220)</f>
        <v/>
      </c>
      <c s="90" t="str">
        <f>IF('S.D.PASTE SHEET'!Y2220="","",'S.D.PASTE SHEET'!Y2220)</f>
        <v/>
      </c>
      <c s="90" t="str">
        <f>IF('S.D.PASTE SHEET'!Z2220="","",'S.D.PASTE SHEET'!Z2220)</f>
        <v/>
      </c>
      <c s="90" t="str">
        <f>IF('S.D.PASTE SHEET'!AA2220="","",'S.D.PASTE SHEET'!AA2220)</f>
        <v/>
      </c>
      <c s="90" t="str">
        <f>IF('S.D.PASTE SHEET'!AB2220="","",'S.D.PASTE SHEET'!AB2220)</f>
        <v/>
      </c>
      <c s="90" t="str">
        <f>IF('S.D.PASTE SHEET'!AC2220="","",'S.D.PASTE SHEET'!AC2220)</f>
        <v/>
      </c>
      <c s="90" t="str">
        <f>IF('S.D.PASTE SHEET'!AD2220="","",'S.D.PASTE SHEET'!AD2220)</f>
        <v/>
      </c>
      <c s="34"/>
      <c s="32" t="str">
        <f>IF(AK2220="","",IF(AK2220&gt;0,COUNT($AG$2:AG2220),""))</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IF(BC2220="","",IF(BC2220&gt;0,COUNT($AY$2:AY2220),""))</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1" spans="1:66" ht="15">
      <c r="A2221" s="90" t="str">
        <f>IF('S.D.PASTE SHEET'!A2221="","",'S.D.PASTE SHEET'!A2221)</f>
        <v/>
      </c>
      <c s="90" t="str">
        <f>IF('S.D.PASTE SHEET'!B2221="","",'S.D.PASTE SHEET'!B2221)</f>
        <v/>
      </c>
      <c s="90" t="str">
        <f>IF('S.D.PASTE SHEET'!C2221="","",'S.D.PASTE SHEET'!C2221)</f>
        <v/>
      </c>
      <c s="91" t="str">
        <f>IF('S.D.PASTE SHEET'!D2221="","",'S.D.PASTE SHEET'!D2221)</f>
        <v/>
      </c>
      <c s="90" t="str">
        <f>IF('S.D.PASTE SHEET'!E2221="","",UPPER('S.D.PASTE SHEET'!E2221))</f>
        <v/>
      </c>
      <c s="90" t="str">
        <f>IF('S.D.PASTE SHEET'!F2221="","",'S.D.PASTE SHEET'!F2221)</f>
        <v/>
      </c>
      <c s="90" t="str">
        <f>IF('S.D.PASTE SHEET'!G2221="","",UPPER('S.D.PASTE SHEET'!G2221))</f>
        <v/>
      </c>
      <c s="90" t="str">
        <f>IF('S.D.PASTE SHEET'!H2221="","",UPPER('S.D.PASTE SHEET'!H2221))</f>
        <v/>
      </c>
      <c s="90" t="str">
        <f>IF('S.D.PASTE SHEET'!I2221="","",'S.D.PASTE SHEET'!I2221)</f>
        <v/>
      </c>
      <c s="91" t="str">
        <f>IF('S.D.PASTE SHEET'!J2221="","",'S.D.PASTE SHEET'!J2221)</f>
        <v/>
      </c>
      <c s="90" t="str">
        <f>IF('S.D.PASTE SHEET'!K2221="","",'S.D.PASTE SHEET'!K2221)</f>
        <v/>
      </c>
      <c s="90" t="str">
        <f>IF('S.D.PASTE SHEET'!L2221="","",'S.D.PASTE SHEET'!L2221)</f>
        <v/>
      </c>
      <c s="90" t="str">
        <f>IF('S.D.PASTE SHEET'!M2221="","",'S.D.PASTE SHEET'!M2221)</f>
        <v/>
      </c>
      <c s="90" t="str">
        <f>IF('S.D.PASTE SHEET'!N2221="","",'S.D.PASTE SHEET'!N2221)</f>
        <v/>
      </c>
      <c s="90" t="str">
        <f>IF('S.D.PASTE SHEET'!O2221="","",'S.D.PASTE SHEET'!O2221)</f>
        <v/>
      </c>
      <c s="90" t="str">
        <f>IF('S.D.PASTE SHEET'!P2221="","",'S.D.PASTE SHEET'!P2221)</f>
        <v/>
      </c>
      <c s="90" t="str">
        <f>IF('S.D.PASTE SHEET'!Q2221="","",'S.D.PASTE SHEET'!Q2221)</f>
        <v/>
      </c>
      <c s="90" t="str">
        <f>IF('S.D.PASTE SHEET'!R2221="","",'S.D.PASTE SHEET'!R2221)</f>
        <v/>
      </c>
      <c s="90" t="str">
        <f>IF('S.D.PASTE SHEET'!S2221="","",'S.D.PASTE SHEET'!S2221)</f>
        <v/>
      </c>
      <c s="90" t="str">
        <f>IF('S.D.PASTE SHEET'!T2221="","",'S.D.PASTE SHEET'!T2221)</f>
        <v/>
      </c>
      <c s="90" t="str">
        <f>IF('S.D.PASTE SHEET'!U2221="","",'S.D.PASTE SHEET'!U2221)</f>
        <v/>
      </c>
      <c s="90" t="str">
        <f>IF('S.D.PASTE SHEET'!V2221="","",'S.D.PASTE SHEET'!V2221)</f>
        <v/>
      </c>
      <c s="90" t="str">
        <f>IF('S.D.PASTE SHEET'!W2221="","",'S.D.PASTE SHEET'!W2221)</f>
        <v/>
      </c>
      <c s="90" t="str">
        <f>IF('S.D.PASTE SHEET'!X2221="","",'S.D.PASTE SHEET'!X2221)</f>
        <v/>
      </c>
      <c s="90" t="str">
        <f>IF('S.D.PASTE SHEET'!Y2221="","",'S.D.PASTE SHEET'!Y2221)</f>
        <v/>
      </c>
      <c s="90" t="str">
        <f>IF('S.D.PASTE SHEET'!Z2221="","",'S.D.PASTE SHEET'!Z2221)</f>
        <v/>
      </c>
      <c s="90" t="str">
        <f>IF('S.D.PASTE SHEET'!AA2221="","",'S.D.PASTE SHEET'!AA2221)</f>
        <v/>
      </c>
      <c s="90" t="str">
        <f>IF('S.D.PASTE SHEET'!AB2221="","",'S.D.PASTE SHEET'!AB2221)</f>
        <v/>
      </c>
      <c s="90" t="str">
        <f>IF('S.D.PASTE SHEET'!AC2221="","",'S.D.PASTE SHEET'!AC2221)</f>
        <v/>
      </c>
      <c s="90" t="str">
        <f>IF('S.D.PASTE SHEET'!AD2221="","",'S.D.PASTE SHEET'!AD2221)</f>
        <v/>
      </c>
      <c s="34"/>
      <c s="32" t="str">
        <f>IF(AK2221="","",IF(AK2221&gt;0,COUNT($AG$2:AG2221),""))</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IF(BC2221="","",IF(BC2221&gt;0,COUNT($AY$2:AY2221),""))</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2" spans="1:66" ht="15">
      <c r="A2222" s="90" t="str">
        <f>IF('S.D.PASTE SHEET'!A2222="","",'S.D.PASTE SHEET'!A2222)</f>
        <v/>
      </c>
      <c s="90" t="str">
        <f>IF('S.D.PASTE SHEET'!B2222="","",'S.D.PASTE SHEET'!B2222)</f>
        <v/>
      </c>
      <c s="90" t="str">
        <f>IF('S.D.PASTE SHEET'!C2222="","",'S.D.PASTE SHEET'!C2222)</f>
        <v/>
      </c>
      <c s="91" t="str">
        <f>IF('S.D.PASTE SHEET'!D2222="","",'S.D.PASTE SHEET'!D2222)</f>
        <v/>
      </c>
      <c s="90" t="str">
        <f>IF('S.D.PASTE SHEET'!E2222="","",UPPER('S.D.PASTE SHEET'!E2222))</f>
        <v/>
      </c>
      <c s="90" t="str">
        <f>IF('S.D.PASTE SHEET'!F2222="","",'S.D.PASTE SHEET'!F2222)</f>
        <v/>
      </c>
      <c s="90" t="str">
        <f>IF('S.D.PASTE SHEET'!G2222="","",UPPER('S.D.PASTE SHEET'!G2222))</f>
        <v/>
      </c>
      <c s="90" t="str">
        <f>IF('S.D.PASTE SHEET'!H2222="","",UPPER('S.D.PASTE SHEET'!H2222))</f>
        <v/>
      </c>
      <c s="90" t="str">
        <f>IF('S.D.PASTE SHEET'!I2222="","",'S.D.PASTE SHEET'!I2222)</f>
        <v/>
      </c>
      <c s="91" t="str">
        <f>IF('S.D.PASTE SHEET'!J2222="","",'S.D.PASTE SHEET'!J2222)</f>
        <v/>
      </c>
      <c s="90" t="str">
        <f>IF('S.D.PASTE SHEET'!K2222="","",'S.D.PASTE SHEET'!K2222)</f>
        <v/>
      </c>
      <c s="90" t="str">
        <f>IF('S.D.PASTE SHEET'!L2222="","",'S.D.PASTE SHEET'!L2222)</f>
        <v/>
      </c>
      <c s="90" t="str">
        <f>IF('S.D.PASTE SHEET'!M2222="","",'S.D.PASTE SHEET'!M2222)</f>
        <v/>
      </c>
      <c s="90" t="str">
        <f>IF('S.D.PASTE SHEET'!N2222="","",'S.D.PASTE SHEET'!N2222)</f>
        <v/>
      </c>
      <c s="90" t="str">
        <f>IF('S.D.PASTE SHEET'!O2222="","",'S.D.PASTE SHEET'!O2222)</f>
        <v/>
      </c>
      <c s="90" t="str">
        <f>IF('S.D.PASTE SHEET'!P2222="","",'S.D.PASTE SHEET'!P2222)</f>
        <v/>
      </c>
      <c s="90" t="str">
        <f>IF('S.D.PASTE SHEET'!Q2222="","",'S.D.PASTE SHEET'!Q2222)</f>
        <v/>
      </c>
      <c s="90" t="str">
        <f>IF('S.D.PASTE SHEET'!R2222="","",'S.D.PASTE SHEET'!R2222)</f>
        <v/>
      </c>
      <c s="90" t="str">
        <f>IF('S.D.PASTE SHEET'!S2222="","",'S.D.PASTE SHEET'!S2222)</f>
        <v/>
      </c>
      <c s="90" t="str">
        <f>IF('S.D.PASTE SHEET'!T2222="","",'S.D.PASTE SHEET'!T2222)</f>
        <v/>
      </c>
      <c s="90" t="str">
        <f>IF('S.D.PASTE SHEET'!U2222="","",'S.D.PASTE SHEET'!U2222)</f>
        <v/>
      </c>
      <c s="90" t="str">
        <f>IF('S.D.PASTE SHEET'!V2222="","",'S.D.PASTE SHEET'!V2222)</f>
        <v/>
      </c>
      <c s="90" t="str">
        <f>IF('S.D.PASTE SHEET'!W2222="","",'S.D.PASTE SHEET'!W2222)</f>
        <v/>
      </c>
      <c s="90" t="str">
        <f>IF('S.D.PASTE SHEET'!X2222="","",'S.D.PASTE SHEET'!X2222)</f>
        <v/>
      </c>
      <c s="90" t="str">
        <f>IF('S.D.PASTE SHEET'!Y2222="","",'S.D.PASTE SHEET'!Y2222)</f>
        <v/>
      </c>
      <c s="90" t="str">
        <f>IF('S.D.PASTE SHEET'!Z2222="","",'S.D.PASTE SHEET'!Z2222)</f>
        <v/>
      </c>
      <c s="90" t="str">
        <f>IF('S.D.PASTE SHEET'!AA2222="","",'S.D.PASTE SHEET'!AA2222)</f>
        <v/>
      </c>
      <c s="90" t="str">
        <f>IF('S.D.PASTE SHEET'!AB2222="","",'S.D.PASTE SHEET'!AB2222)</f>
        <v/>
      </c>
      <c s="90" t="str">
        <f>IF('S.D.PASTE SHEET'!AC2222="","",'S.D.PASTE SHEET'!AC2222)</f>
        <v/>
      </c>
      <c s="90" t="str">
        <f>IF('S.D.PASTE SHEET'!AD2222="","",'S.D.PASTE SHEET'!AD2222)</f>
        <v/>
      </c>
      <c s="34"/>
      <c s="32" t="str">
        <f>IF(AK2222="","",IF(AK2222&gt;0,COUNT($AG$2:AG2222),""))</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IF(BC2222="","",IF(BC2222&gt;0,COUNT($AY$2:AY2222),""))</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3" spans="1:66" ht="15">
      <c r="A2223" s="90" t="str">
        <f>IF('S.D.PASTE SHEET'!A2223="","",'S.D.PASTE SHEET'!A2223)</f>
        <v/>
      </c>
      <c s="90" t="str">
        <f>IF('S.D.PASTE SHEET'!B2223="","",'S.D.PASTE SHEET'!B2223)</f>
        <v/>
      </c>
      <c s="90" t="str">
        <f>IF('S.D.PASTE SHEET'!C2223="","",'S.D.PASTE SHEET'!C2223)</f>
        <v/>
      </c>
      <c s="91" t="str">
        <f>IF('S.D.PASTE SHEET'!D2223="","",'S.D.PASTE SHEET'!D2223)</f>
        <v/>
      </c>
      <c s="90" t="str">
        <f>IF('S.D.PASTE SHEET'!E2223="","",UPPER('S.D.PASTE SHEET'!E2223))</f>
        <v/>
      </c>
      <c s="90" t="str">
        <f>IF('S.D.PASTE SHEET'!F2223="","",'S.D.PASTE SHEET'!F2223)</f>
        <v/>
      </c>
      <c s="90" t="str">
        <f>IF('S.D.PASTE SHEET'!G2223="","",UPPER('S.D.PASTE SHEET'!G2223))</f>
        <v/>
      </c>
      <c s="90" t="str">
        <f>IF('S.D.PASTE SHEET'!H2223="","",UPPER('S.D.PASTE SHEET'!H2223))</f>
        <v/>
      </c>
      <c s="90" t="str">
        <f>IF('S.D.PASTE SHEET'!I2223="","",'S.D.PASTE SHEET'!I2223)</f>
        <v/>
      </c>
      <c s="91" t="str">
        <f>IF('S.D.PASTE SHEET'!J2223="","",'S.D.PASTE SHEET'!J2223)</f>
        <v/>
      </c>
      <c s="90" t="str">
        <f>IF('S.D.PASTE SHEET'!K2223="","",'S.D.PASTE SHEET'!K2223)</f>
        <v/>
      </c>
      <c s="90" t="str">
        <f>IF('S.D.PASTE SHEET'!L2223="","",'S.D.PASTE SHEET'!L2223)</f>
        <v/>
      </c>
      <c s="90" t="str">
        <f>IF('S.D.PASTE SHEET'!M2223="","",'S.D.PASTE SHEET'!M2223)</f>
        <v/>
      </c>
      <c s="90" t="str">
        <f>IF('S.D.PASTE SHEET'!N2223="","",'S.D.PASTE SHEET'!N2223)</f>
        <v/>
      </c>
      <c s="90" t="str">
        <f>IF('S.D.PASTE SHEET'!O2223="","",'S.D.PASTE SHEET'!O2223)</f>
        <v/>
      </c>
      <c s="90" t="str">
        <f>IF('S.D.PASTE SHEET'!P2223="","",'S.D.PASTE SHEET'!P2223)</f>
        <v/>
      </c>
      <c s="90" t="str">
        <f>IF('S.D.PASTE SHEET'!Q2223="","",'S.D.PASTE SHEET'!Q2223)</f>
        <v/>
      </c>
      <c s="90" t="str">
        <f>IF('S.D.PASTE SHEET'!R2223="","",'S.D.PASTE SHEET'!R2223)</f>
        <v/>
      </c>
      <c s="90" t="str">
        <f>IF('S.D.PASTE SHEET'!S2223="","",'S.D.PASTE SHEET'!S2223)</f>
        <v/>
      </c>
      <c s="90" t="str">
        <f>IF('S.D.PASTE SHEET'!T2223="","",'S.D.PASTE SHEET'!T2223)</f>
        <v/>
      </c>
      <c s="90" t="str">
        <f>IF('S.D.PASTE SHEET'!U2223="","",'S.D.PASTE SHEET'!U2223)</f>
        <v/>
      </c>
      <c s="90" t="str">
        <f>IF('S.D.PASTE SHEET'!V2223="","",'S.D.PASTE SHEET'!V2223)</f>
        <v/>
      </c>
      <c s="90" t="str">
        <f>IF('S.D.PASTE SHEET'!W2223="","",'S.D.PASTE SHEET'!W2223)</f>
        <v/>
      </c>
      <c s="90" t="str">
        <f>IF('S.D.PASTE SHEET'!X2223="","",'S.D.PASTE SHEET'!X2223)</f>
        <v/>
      </c>
      <c s="90" t="str">
        <f>IF('S.D.PASTE SHEET'!Y2223="","",'S.D.PASTE SHEET'!Y2223)</f>
        <v/>
      </c>
      <c s="90" t="str">
        <f>IF('S.D.PASTE SHEET'!Z2223="","",'S.D.PASTE SHEET'!Z2223)</f>
        <v/>
      </c>
      <c s="90" t="str">
        <f>IF('S.D.PASTE SHEET'!AA2223="","",'S.D.PASTE SHEET'!AA2223)</f>
        <v/>
      </c>
      <c s="90" t="str">
        <f>IF('S.D.PASTE SHEET'!AB2223="","",'S.D.PASTE SHEET'!AB2223)</f>
        <v/>
      </c>
      <c s="90" t="str">
        <f>IF('S.D.PASTE SHEET'!AC2223="","",'S.D.PASTE SHEET'!AC2223)</f>
        <v/>
      </c>
      <c s="90" t="str">
        <f>IF('S.D.PASTE SHEET'!AD2223="","",'S.D.PASTE SHEET'!AD2223)</f>
        <v/>
      </c>
      <c s="34"/>
      <c s="32" t="str">
        <f>IF(AK2223="","",IF(AK2223&gt;0,COUNT($AG$2:AG2223),""))</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IF(BC2223="","",IF(BC2223&gt;0,COUNT($AY$2:AY2223),""))</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4" spans="1:66" ht="15">
      <c r="A2224" s="90" t="str">
        <f>IF('S.D.PASTE SHEET'!A2224="","",'S.D.PASTE SHEET'!A2224)</f>
        <v/>
      </c>
      <c s="90" t="str">
        <f>IF('S.D.PASTE SHEET'!B2224="","",'S.D.PASTE SHEET'!B2224)</f>
        <v/>
      </c>
      <c s="90" t="str">
        <f>IF('S.D.PASTE SHEET'!C2224="","",'S.D.PASTE SHEET'!C2224)</f>
        <v/>
      </c>
      <c s="91" t="str">
        <f>IF('S.D.PASTE SHEET'!D2224="","",'S.D.PASTE SHEET'!D2224)</f>
        <v/>
      </c>
      <c s="90" t="str">
        <f>IF('S.D.PASTE SHEET'!E2224="","",UPPER('S.D.PASTE SHEET'!E2224))</f>
        <v/>
      </c>
      <c s="90" t="str">
        <f>IF('S.D.PASTE SHEET'!F2224="","",'S.D.PASTE SHEET'!F2224)</f>
        <v/>
      </c>
      <c s="90" t="str">
        <f>IF('S.D.PASTE SHEET'!G2224="","",UPPER('S.D.PASTE SHEET'!G2224))</f>
        <v/>
      </c>
      <c s="90" t="str">
        <f>IF('S.D.PASTE SHEET'!H2224="","",UPPER('S.D.PASTE SHEET'!H2224))</f>
        <v/>
      </c>
      <c s="90" t="str">
        <f>IF('S.D.PASTE SHEET'!I2224="","",'S.D.PASTE SHEET'!I2224)</f>
        <v/>
      </c>
      <c s="91" t="str">
        <f>IF('S.D.PASTE SHEET'!J2224="","",'S.D.PASTE SHEET'!J2224)</f>
        <v/>
      </c>
      <c s="90" t="str">
        <f>IF('S.D.PASTE SHEET'!K2224="","",'S.D.PASTE SHEET'!K2224)</f>
        <v/>
      </c>
      <c s="90" t="str">
        <f>IF('S.D.PASTE SHEET'!L2224="","",'S.D.PASTE SHEET'!L2224)</f>
        <v/>
      </c>
      <c s="90" t="str">
        <f>IF('S.D.PASTE SHEET'!M2224="","",'S.D.PASTE SHEET'!M2224)</f>
        <v/>
      </c>
      <c s="90" t="str">
        <f>IF('S.D.PASTE SHEET'!N2224="","",'S.D.PASTE SHEET'!N2224)</f>
        <v/>
      </c>
      <c s="90" t="str">
        <f>IF('S.D.PASTE SHEET'!O2224="","",'S.D.PASTE SHEET'!O2224)</f>
        <v/>
      </c>
      <c s="90" t="str">
        <f>IF('S.D.PASTE SHEET'!P2224="","",'S.D.PASTE SHEET'!P2224)</f>
        <v/>
      </c>
      <c s="90" t="str">
        <f>IF('S.D.PASTE SHEET'!Q2224="","",'S.D.PASTE SHEET'!Q2224)</f>
        <v/>
      </c>
      <c s="90" t="str">
        <f>IF('S.D.PASTE SHEET'!R2224="","",'S.D.PASTE SHEET'!R2224)</f>
        <v/>
      </c>
      <c s="90" t="str">
        <f>IF('S.D.PASTE SHEET'!S2224="","",'S.D.PASTE SHEET'!S2224)</f>
        <v/>
      </c>
      <c s="90" t="str">
        <f>IF('S.D.PASTE SHEET'!T2224="","",'S.D.PASTE SHEET'!T2224)</f>
        <v/>
      </c>
      <c s="90" t="str">
        <f>IF('S.D.PASTE SHEET'!U2224="","",'S.D.PASTE SHEET'!U2224)</f>
        <v/>
      </c>
      <c s="90" t="str">
        <f>IF('S.D.PASTE SHEET'!V2224="","",'S.D.PASTE SHEET'!V2224)</f>
        <v/>
      </c>
      <c s="90" t="str">
        <f>IF('S.D.PASTE SHEET'!W2224="","",'S.D.PASTE SHEET'!W2224)</f>
        <v/>
      </c>
      <c s="90" t="str">
        <f>IF('S.D.PASTE SHEET'!X2224="","",'S.D.PASTE SHEET'!X2224)</f>
        <v/>
      </c>
      <c s="90" t="str">
        <f>IF('S.D.PASTE SHEET'!Y2224="","",'S.D.PASTE SHEET'!Y2224)</f>
        <v/>
      </c>
      <c s="90" t="str">
        <f>IF('S.D.PASTE SHEET'!Z2224="","",'S.D.PASTE SHEET'!Z2224)</f>
        <v/>
      </c>
      <c s="90" t="str">
        <f>IF('S.D.PASTE SHEET'!AA2224="","",'S.D.PASTE SHEET'!AA2224)</f>
        <v/>
      </c>
      <c s="90" t="str">
        <f>IF('S.D.PASTE SHEET'!AB2224="","",'S.D.PASTE SHEET'!AB2224)</f>
        <v/>
      </c>
      <c s="90" t="str">
        <f>IF('S.D.PASTE SHEET'!AC2224="","",'S.D.PASTE SHEET'!AC2224)</f>
        <v/>
      </c>
      <c s="90" t="str">
        <f>IF('S.D.PASTE SHEET'!AD2224="","",'S.D.PASTE SHEET'!AD2224)</f>
        <v/>
      </c>
      <c s="34"/>
      <c s="32" t="str">
        <f>IF(AK2224="","",IF(AK2224&gt;0,COUNT($AG$2:AG2224),""))</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IF(BC2224="","",IF(BC2224&gt;0,COUNT($AY$2:AY2224),""))</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5" spans="1:66" ht="15">
      <c r="A2225" s="90" t="str">
        <f>IF('S.D.PASTE SHEET'!A2225="","",'S.D.PASTE SHEET'!A2225)</f>
        <v/>
      </c>
      <c s="90" t="str">
        <f>IF('S.D.PASTE SHEET'!B2225="","",'S.D.PASTE SHEET'!B2225)</f>
        <v/>
      </c>
      <c s="90" t="str">
        <f>IF('S.D.PASTE SHEET'!C2225="","",'S.D.PASTE SHEET'!C2225)</f>
        <v/>
      </c>
      <c s="91" t="str">
        <f>IF('S.D.PASTE SHEET'!D2225="","",'S.D.PASTE SHEET'!D2225)</f>
        <v/>
      </c>
      <c s="90" t="str">
        <f>IF('S.D.PASTE SHEET'!E2225="","",UPPER('S.D.PASTE SHEET'!E2225))</f>
        <v/>
      </c>
      <c s="90" t="str">
        <f>IF('S.D.PASTE SHEET'!F2225="","",'S.D.PASTE SHEET'!F2225)</f>
        <v/>
      </c>
      <c s="90" t="str">
        <f>IF('S.D.PASTE SHEET'!G2225="","",UPPER('S.D.PASTE SHEET'!G2225))</f>
        <v/>
      </c>
      <c s="90" t="str">
        <f>IF('S.D.PASTE SHEET'!H2225="","",UPPER('S.D.PASTE SHEET'!H2225))</f>
        <v/>
      </c>
      <c s="90" t="str">
        <f>IF('S.D.PASTE SHEET'!I2225="","",'S.D.PASTE SHEET'!I2225)</f>
        <v/>
      </c>
      <c s="91" t="str">
        <f>IF('S.D.PASTE SHEET'!J2225="","",'S.D.PASTE SHEET'!J2225)</f>
        <v/>
      </c>
      <c s="90" t="str">
        <f>IF('S.D.PASTE SHEET'!K2225="","",'S.D.PASTE SHEET'!K2225)</f>
        <v/>
      </c>
      <c s="90" t="str">
        <f>IF('S.D.PASTE SHEET'!L2225="","",'S.D.PASTE SHEET'!L2225)</f>
        <v/>
      </c>
      <c s="90" t="str">
        <f>IF('S.D.PASTE SHEET'!M2225="","",'S.D.PASTE SHEET'!M2225)</f>
        <v/>
      </c>
      <c s="90" t="str">
        <f>IF('S.D.PASTE SHEET'!N2225="","",'S.D.PASTE SHEET'!N2225)</f>
        <v/>
      </c>
      <c s="90" t="str">
        <f>IF('S.D.PASTE SHEET'!O2225="","",'S.D.PASTE SHEET'!O2225)</f>
        <v/>
      </c>
      <c s="90" t="str">
        <f>IF('S.D.PASTE SHEET'!P2225="","",'S.D.PASTE SHEET'!P2225)</f>
        <v/>
      </c>
      <c s="90" t="str">
        <f>IF('S.D.PASTE SHEET'!Q2225="","",'S.D.PASTE SHEET'!Q2225)</f>
        <v/>
      </c>
      <c s="90" t="str">
        <f>IF('S.D.PASTE SHEET'!R2225="","",'S.D.PASTE SHEET'!R2225)</f>
        <v/>
      </c>
      <c s="90" t="str">
        <f>IF('S.D.PASTE SHEET'!S2225="","",'S.D.PASTE SHEET'!S2225)</f>
        <v/>
      </c>
      <c s="90" t="str">
        <f>IF('S.D.PASTE SHEET'!T2225="","",'S.D.PASTE SHEET'!T2225)</f>
        <v/>
      </c>
      <c s="90" t="str">
        <f>IF('S.D.PASTE SHEET'!U2225="","",'S.D.PASTE SHEET'!U2225)</f>
        <v/>
      </c>
      <c s="90" t="str">
        <f>IF('S.D.PASTE SHEET'!V2225="","",'S.D.PASTE SHEET'!V2225)</f>
        <v/>
      </c>
      <c s="90" t="str">
        <f>IF('S.D.PASTE SHEET'!W2225="","",'S.D.PASTE SHEET'!W2225)</f>
        <v/>
      </c>
      <c s="90" t="str">
        <f>IF('S.D.PASTE SHEET'!X2225="","",'S.D.PASTE SHEET'!X2225)</f>
        <v/>
      </c>
      <c s="90" t="str">
        <f>IF('S.D.PASTE SHEET'!Y2225="","",'S.D.PASTE SHEET'!Y2225)</f>
        <v/>
      </c>
      <c s="90" t="str">
        <f>IF('S.D.PASTE SHEET'!Z2225="","",'S.D.PASTE SHEET'!Z2225)</f>
        <v/>
      </c>
      <c s="90" t="str">
        <f>IF('S.D.PASTE SHEET'!AA2225="","",'S.D.PASTE SHEET'!AA2225)</f>
        <v/>
      </c>
      <c s="90" t="str">
        <f>IF('S.D.PASTE SHEET'!AB2225="","",'S.D.PASTE SHEET'!AB2225)</f>
        <v/>
      </c>
      <c s="90" t="str">
        <f>IF('S.D.PASTE SHEET'!AC2225="","",'S.D.PASTE SHEET'!AC2225)</f>
        <v/>
      </c>
      <c s="90" t="str">
        <f>IF('S.D.PASTE SHEET'!AD2225="","",'S.D.PASTE SHEET'!AD2225)</f>
        <v/>
      </c>
      <c s="34"/>
      <c s="32" t="str">
        <f>IF(AK2225="","",IF(AK2225&gt;0,COUNT($AG$2:AG2225),""))</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IF(BC2225="","",IF(BC2225&gt;0,COUNT($AY$2:AY2225),""))</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6" spans="1:66" ht="15">
      <c r="A2226" s="90" t="str">
        <f>IF('S.D.PASTE SHEET'!A2226="","",'S.D.PASTE SHEET'!A2226)</f>
        <v/>
      </c>
      <c s="90" t="str">
        <f>IF('S.D.PASTE SHEET'!B2226="","",'S.D.PASTE SHEET'!B2226)</f>
        <v/>
      </c>
      <c s="90" t="str">
        <f>IF('S.D.PASTE SHEET'!C2226="","",'S.D.PASTE SHEET'!C2226)</f>
        <v/>
      </c>
      <c s="91" t="str">
        <f>IF('S.D.PASTE SHEET'!D2226="","",'S.D.PASTE SHEET'!D2226)</f>
        <v/>
      </c>
      <c s="90" t="str">
        <f>IF('S.D.PASTE SHEET'!E2226="","",UPPER('S.D.PASTE SHEET'!E2226))</f>
        <v/>
      </c>
      <c s="90" t="str">
        <f>IF('S.D.PASTE SHEET'!F2226="","",'S.D.PASTE SHEET'!F2226)</f>
        <v/>
      </c>
      <c s="90" t="str">
        <f>IF('S.D.PASTE SHEET'!G2226="","",UPPER('S.D.PASTE SHEET'!G2226))</f>
        <v/>
      </c>
      <c s="90" t="str">
        <f>IF('S.D.PASTE SHEET'!H2226="","",UPPER('S.D.PASTE SHEET'!H2226))</f>
        <v/>
      </c>
      <c s="90" t="str">
        <f>IF('S.D.PASTE SHEET'!I2226="","",'S.D.PASTE SHEET'!I2226)</f>
        <v/>
      </c>
      <c s="91" t="str">
        <f>IF('S.D.PASTE SHEET'!J2226="","",'S.D.PASTE SHEET'!J2226)</f>
        <v/>
      </c>
      <c s="90" t="str">
        <f>IF('S.D.PASTE SHEET'!K2226="","",'S.D.PASTE SHEET'!K2226)</f>
        <v/>
      </c>
      <c s="90" t="str">
        <f>IF('S.D.PASTE SHEET'!L2226="","",'S.D.PASTE SHEET'!L2226)</f>
        <v/>
      </c>
      <c s="90" t="str">
        <f>IF('S.D.PASTE SHEET'!M2226="","",'S.D.PASTE SHEET'!M2226)</f>
        <v/>
      </c>
      <c s="90" t="str">
        <f>IF('S.D.PASTE SHEET'!N2226="","",'S.D.PASTE SHEET'!N2226)</f>
        <v/>
      </c>
      <c s="90" t="str">
        <f>IF('S.D.PASTE SHEET'!O2226="","",'S.D.PASTE SHEET'!O2226)</f>
        <v/>
      </c>
      <c s="90" t="str">
        <f>IF('S.D.PASTE SHEET'!P2226="","",'S.D.PASTE SHEET'!P2226)</f>
        <v/>
      </c>
      <c s="90" t="str">
        <f>IF('S.D.PASTE SHEET'!Q2226="","",'S.D.PASTE SHEET'!Q2226)</f>
        <v/>
      </c>
      <c s="90" t="str">
        <f>IF('S.D.PASTE SHEET'!R2226="","",'S.D.PASTE SHEET'!R2226)</f>
        <v/>
      </c>
      <c s="90" t="str">
        <f>IF('S.D.PASTE SHEET'!S2226="","",'S.D.PASTE SHEET'!S2226)</f>
        <v/>
      </c>
      <c s="90" t="str">
        <f>IF('S.D.PASTE SHEET'!T2226="","",'S.D.PASTE SHEET'!T2226)</f>
        <v/>
      </c>
      <c s="90" t="str">
        <f>IF('S.D.PASTE SHEET'!U2226="","",'S.D.PASTE SHEET'!U2226)</f>
        <v/>
      </c>
      <c s="90" t="str">
        <f>IF('S.D.PASTE SHEET'!V2226="","",'S.D.PASTE SHEET'!V2226)</f>
        <v/>
      </c>
      <c s="90" t="str">
        <f>IF('S.D.PASTE SHEET'!W2226="","",'S.D.PASTE SHEET'!W2226)</f>
        <v/>
      </c>
      <c s="90" t="str">
        <f>IF('S.D.PASTE SHEET'!X2226="","",'S.D.PASTE SHEET'!X2226)</f>
        <v/>
      </c>
      <c s="90" t="str">
        <f>IF('S.D.PASTE SHEET'!Y2226="","",'S.D.PASTE SHEET'!Y2226)</f>
        <v/>
      </c>
      <c s="90" t="str">
        <f>IF('S.D.PASTE SHEET'!Z2226="","",'S.D.PASTE SHEET'!Z2226)</f>
        <v/>
      </c>
      <c s="90" t="str">
        <f>IF('S.D.PASTE SHEET'!AA2226="","",'S.D.PASTE SHEET'!AA2226)</f>
        <v/>
      </c>
      <c s="90" t="str">
        <f>IF('S.D.PASTE SHEET'!AB2226="","",'S.D.PASTE SHEET'!AB2226)</f>
        <v/>
      </c>
      <c s="90" t="str">
        <f>IF('S.D.PASTE SHEET'!AC2226="","",'S.D.PASTE SHEET'!AC2226)</f>
        <v/>
      </c>
      <c s="90" t="str">
        <f>IF('S.D.PASTE SHEET'!AD2226="","",'S.D.PASTE SHEET'!AD2226)</f>
        <v/>
      </c>
      <c s="34"/>
      <c s="32" t="str">
        <f>IF(AK2226="","",IF(AK2226&gt;0,COUNT($AG$2:AG2226),""))</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IF(BC2226="","",IF(BC2226&gt;0,COUNT($AY$2:AY2226),""))</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7" spans="1:66" ht="15">
      <c r="A2227" s="90" t="str">
        <f>IF('S.D.PASTE SHEET'!A2227="","",'S.D.PASTE SHEET'!A2227)</f>
        <v/>
      </c>
      <c s="90" t="str">
        <f>IF('S.D.PASTE SHEET'!B2227="","",'S.D.PASTE SHEET'!B2227)</f>
        <v/>
      </c>
      <c s="90" t="str">
        <f>IF('S.D.PASTE SHEET'!C2227="","",'S.D.PASTE SHEET'!C2227)</f>
        <v/>
      </c>
      <c s="91" t="str">
        <f>IF('S.D.PASTE SHEET'!D2227="","",'S.D.PASTE SHEET'!D2227)</f>
        <v/>
      </c>
      <c s="90" t="str">
        <f>IF('S.D.PASTE SHEET'!E2227="","",UPPER('S.D.PASTE SHEET'!E2227))</f>
        <v/>
      </c>
      <c s="90" t="str">
        <f>IF('S.D.PASTE SHEET'!F2227="","",'S.D.PASTE SHEET'!F2227)</f>
        <v/>
      </c>
      <c s="90" t="str">
        <f>IF('S.D.PASTE SHEET'!G2227="","",UPPER('S.D.PASTE SHEET'!G2227))</f>
        <v/>
      </c>
      <c s="90" t="str">
        <f>IF('S.D.PASTE SHEET'!H2227="","",UPPER('S.D.PASTE SHEET'!H2227))</f>
        <v/>
      </c>
      <c s="90" t="str">
        <f>IF('S.D.PASTE SHEET'!I2227="","",'S.D.PASTE SHEET'!I2227)</f>
        <v/>
      </c>
      <c s="91" t="str">
        <f>IF('S.D.PASTE SHEET'!J2227="","",'S.D.PASTE SHEET'!J2227)</f>
        <v/>
      </c>
      <c s="90" t="str">
        <f>IF('S.D.PASTE SHEET'!K2227="","",'S.D.PASTE SHEET'!K2227)</f>
        <v/>
      </c>
      <c s="90" t="str">
        <f>IF('S.D.PASTE SHEET'!L2227="","",'S.D.PASTE SHEET'!L2227)</f>
        <v/>
      </c>
      <c s="90" t="str">
        <f>IF('S.D.PASTE SHEET'!M2227="","",'S.D.PASTE SHEET'!M2227)</f>
        <v/>
      </c>
      <c s="90" t="str">
        <f>IF('S.D.PASTE SHEET'!N2227="","",'S.D.PASTE SHEET'!N2227)</f>
        <v/>
      </c>
      <c s="90" t="str">
        <f>IF('S.D.PASTE SHEET'!O2227="","",'S.D.PASTE SHEET'!O2227)</f>
        <v/>
      </c>
      <c s="90" t="str">
        <f>IF('S.D.PASTE SHEET'!P2227="","",'S.D.PASTE SHEET'!P2227)</f>
        <v/>
      </c>
      <c s="90" t="str">
        <f>IF('S.D.PASTE SHEET'!Q2227="","",'S.D.PASTE SHEET'!Q2227)</f>
        <v/>
      </c>
      <c s="90" t="str">
        <f>IF('S.D.PASTE SHEET'!R2227="","",'S.D.PASTE SHEET'!R2227)</f>
        <v/>
      </c>
      <c s="90" t="str">
        <f>IF('S.D.PASTE SHEET'!S2227="","",'S.D.PASTE SHEET'!S2227)</f>
        <v/>
      </c>
      <c s="90" t="str">
        <f>IF('S.D.PASTE SHEET'!T2227="","",'S.D.PASTE SHEET'!T2227)</f>
        <v/>
      </c>
      <c s="90" t="str">
        <f>IF('S.D.PASTE SHEET'!U2227="","",'S.D.PASTE SHEET'!U2227)</f>
        <v/>
      </c>
      <c s="90" t="str">
        <f>IF('S.D.PASTE SHEET'!V2227="","",'S.D.PASTE SHEET'!V2227)</f>
        <v/>
      </c>
      <c s="90" t="str">
        <f>IF('S.D.PASTE SHEET'!W2227="","",'S.D.PASTE SHEET'!W2227)</f>
        <v/>
      </c>
      <c s="90" t="str">
        <f>IF('S.D.PASTE SHEET'!X2227="","",'S.D.PASTE SHEET'!X2227)</f>
        <v/>
      </c>
      <c s="90" t="str">
        <f>IF('S.D.PASTE SHEET'!Y2227="","",'S.D.PASTE SHEET'!Y2227)</f>
        <v/>
      </c>
      <c s="90" t="str">
        <f>IF('S.D.PASTE SHEET'!Z2227="","",'S.D.PASTE SHEET'!Z2227)</f>
        <v/>
      </c>
      <c s="90" t="str">
        <f>IF('S.D.PASTE SHEET'!AA2227="","",'S.D.PASTE SHEET'!AA2227)</f>
        <v/>
      </c>
      <c s="90" t="str">
        <f>IF('S.D.PASTE SHEET'!AB2227="","",'S.D.PASTE SHEET'!AB2227)</f>
        <v/>
      </c>
      <c s="90" t="str">
        <f>IF('S.D.PASTE SHEET'!AC2227="","",'S.D.PASTE SHEET'!AC2227)</f>
        <v/>
      </c>
      <c s="90" t="str">
        <f>IF('S.D.PASTE SHEET'!AD2227="","",'S.D.PASTE SHEET'!AD2227)</f>
        <v/>
      </c>
      <c s="34"/>
      <c s="32" t="str">
        <f>IF(AK2227="","",IF(AK2227&gt;0,COUNT($AG$2:AG2227),""))</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IF(BC2227="","",IF(BC2227&gt;0,COUNT($AY$2:AY2227),""))</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8" spans="1:66" ht="15">
      <c r="A2228" s="90" t="str">
        <f>IF('S.D.PASTE SHEET'!A2228="","",'S.D.PASTE SHEET'!A2228)</f>
        <v/>
      </c>
      <c s="90" t="str">
        <f>IF('S.D.PASTE SHEET'!B2228="","",'S.D.PASTE SHEET'!B2228)</f>
        <v/>
      </c>
      <c s="90" t="str">
        <f>IF('S.D.PASTE SHEET'!C2228="","",'S.D.PASTE SHEET'!C2228)</f>
        <v/>
      </c>
      <c s="91" t="str">
        <f>IF('S.D.PASTE SHEET'!D2228="","",'S.D.PASTE SHEET'!D2228)</f>
        <v/>
      </c>
      <c s="90" t="str">
        <f>IF('S.D.PASTE SHEET'!E2228="","",UPPER('S.D.PASTE SHEET'!E2228))</f>
        <v/>
      </c>
      <c s="90" t="str">
        <f>IF('S.D.PASTE SHEET'!F2228="","",'S.D.PASTE SHEET'!F2228)</f>
        <v/>
      </c>
      <c s="90" t="str">
        <f>IF('S.D.PASTE SHEET'!G2228="","",UPPER('S.D.PASTE SHEET'!G2228))</f>
        <v/>
      </c>
      <c s="90" t="str">
        <f>IF('S.D.PASTE SHEET'!H2228="","",UPPER('S.D.PASTE SHEET'!H2228))</f>
        <v/>
      </c>
      <c s="90" t="str">
        <f>IF('S.D.PASTE SHEET'!I2228="","",'S.D.PASTE SHEET'!I2228)</f>
        <v/>
      </c>
      <c s="91" t="str">
        <f>IF('S.D.PASTE SHEET'!J2228="","",'S.D.PASTE SHEET'!J2228)</f>
        <v/>
      </c>
      <c s="90" t="str">
        <f>IF('S.D.PASTE SHEET'!K2228="","",'S.D.PASTE SHEET'!K2228)</f>
        <v/>
      </c>
      <c s="90" t="str">
        <f>IF('S.D.PASTE SHEET'!L2228="","",'S.D.PASTE SHEET'!L2228)</f>
        <v/>
      </c>
      <c s="90" t="str">
        <f>IF('S.D.PASTE SHEET'!M2228="","",'S.D.PASTE SHEET'!M2228)</f>
        <v/>
      </c>
      <c s="90" t="str">
        <f>IF('S.D.PASTE SHEET'!N2228="","",'S.D.PASTE SHEET'!N2228)</f>
        <v/>
      </c>
      <c s="90" t="str">
        <f>IF('S.D.PASTE SHEET'!O2228="","",'S.D.PASTE SHEET'!O2228)</f>
        <v/>
      </c>
      <c s="90" t="str">
        <f>IF('S.D.PASTE SHEET'!P2228="","",'S.D.PASTE SHEET'!P2228)</f>
        <v/>
      </c>
      <c s="90" t="str">
        <f>IF('S.D.PASTE SHEET'!Q2228="","",'S.D.PASTE SHEET'!Q2228)</f>
        <v/>
      </c>
      <c s="90" t="str">
        <f>IF('S.D.PASTE SHEET'!R2228="","",'S.D.PASTE SHEET'!R2228)</f>
        <v/>
      </c>
      <c s="90" t="str">
        <f>IF('S.D.PASTE SHEET'!S2228="","",'S.D.PASTE SHEET'!S2228)</f>
        <v/>
      </c>
      <c s="90" t="str">
        <f>IF('S.D.PASTE SHEET'!T2228="","",'S.D.PASTE SHEET'!T2228)</f>
        <v/>
      </c>
      <c s="90" t="str">
        <f>IF('S.D.PASTE SHEET'!U2228="","",'S.D.PASTE SHEET'!U2228)</f>
        <v/>
      </c>
      <c s="90" t="str">
        <f>IF('S.D.PASTE SHEET'!V2228="","",'S.D.PASTE SHEET'!V2228)</f>
        <v/>
      </c>
      <c s="90" t="str">
        <f>IF('S.D.PASTE SHEET'!W2228="","",'S.D.PASTE SHEET'!W2228)</f>
        <v/>
      </c>
      <c s="90" t="str">
        <f>IF('S.D.PASTE SHEET'!X2228="","",'S.D.PASTE SHEET'!X2228)</f>
        <v/>
      </c>
      <c s="90" t="str">
        <f>IF('S.D.PASTE SHEET'!Y2228="","",'S.D.PASTE SHEET'!Y2228)</f>
        <v/>
      </c>
      <c s="90" t="str">
        <f>IF('S.D.PASTE SHEET'!Z2228="","",'S.D.PASTE SHEET'!Z2228)</f>
        <v/>
      </c>
      <c s="90" t="str">
        <f>IF('S.D.PASTE SHEET'!AA2228="","",'S.D.PASTE SHEET'!AA2228)</f>
        <v/>
      </c>
      <c s="90" t="str">
        <f>IF('S.D.PASTE SHEET'!AB2228="","",'S.D.PASTE SHEET'!AB2228)</f>
        <v/>
      </c>
      <c s="90" t="str">
        <f>IF('S.D.PASTE SHEET'!AC2228="","",'S.D.PASTE SHEET'!AC2228)</f>
        <v/>
      </c>
      <c s="90" t="str">
        <f>IF('S.D.PASTE SHEET'!AD2228="","",'S.D.PASTE SHEET'!AD2228)</f>
        <v/>
      </c>
      <c s="34"/>
      <c s="32" t="str">
        <f>IF(AK2228="","",IF(AK2228&gt;0,COUNT($AG$2:AG2228),""))</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IF(BC2228="","",IF(BC2228&gt;0,COUNT($AY$2:AY2228),""))</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29" spans="1:66" ht="15">
      <c r="A2229" s="90" t="str">
        <f>IF('S.D.PASTE SHEET'!A2229="","",'S.D.PASTE SHEET'!A2229)</f>
        <v/>
      </c>
      <c s="90" t="str">
        <f>IF('S.D.PASTE SHEET'!B2229="","",'S.D.PASTE SHEET'!B2229)</f>
        <v/>
      </c>
      <c s="90" t="str">
        <f>IF('S.D.PASTE SHEET'!C2229="","",'S.D.PASTE SHEET'!C2229)</f>
        <v/>
      </c>
      <c s="91" t="str">
        <f>IF('S.D.PASTE SHEET'!D2229="","",'S.D.PASTE SHEET'!D2229)</f>
        <v/>
      </c>
      <c s="90" t="str">
        <f>IF('S.D.PASTE SHEET'!E2229="","",UPPER('S.D.PASTE SHEET'!E2229))</f>
        <v/>
      </c>
      <c s="90" t="str">
        <f>IF('S.D.PASTE SHEET'!F2229="","",'S.D.PASTE SHEET'!F2229)</f>
        <v/>
      </c>
      <c s="90" t="str">
        <f>IF('S.D.PASTE SHEET'!G2229="","",UPPER('S.D.PASTE SHEET'!G2229))</f>
        <v/>
      </c>
      <c s="90" t="str">
        <f>IF('S.D.PASTE SHEET'!H2229="","",UPPER('S.D.PASTE SHEET'!H2229))</f>
        <v/>
      </c>
      <c s="90" t="str">
        <f>IF('S.D.PASTE SHEET'!I2229="","",'S.D.PASTE SHEET'!I2229)</f>
        <v/>
      </c>
      <c s="91" t="str">
        <f>IF('S.D.PASTE SHEET'!J2229="","",'S.D.PASTE SHEET'!J2229)</f>
        <v/>
      </c>
      <c s="90" t="str">
        <f>IF('S.D.PASTE SHEET'!K2229="","",'S.D.PASTE SHEET'!K2229)</f>
        <v/>
      </c>
      <c s="90" t="str">
        <f>IF('S.D.PASTE SHEET'!L2229="","",'S.D.PASTE SHEET'!L2229)</f>
        <v/>
      </c>
      <c s="90" t="str">
        <f>IF('S.D.PASTE SHEET'!M2229="","",'S.D.PASTE SHEET'!M2229)</f>
        <v/>
      </c>
      <c s="90" t="str">
        <f>IF('S.D.PASTE SHEET'!N2229="","",'S.D.PASTE SHEET'!N2229)</f>
        <v/>
      </c>
      <c s="90" t="str">
        <f>IF('S.D.PASTE SHEET'!O2229="","",'S.D.PASTE SHEET'!O2229)</f>
        <v/>
      </c>
      <c s="90" t="str">
        <f>IF('S.D.PASTE SHEET'!P2229="","",'S.D.PASTE SHEET'!P2229)</f>
        <v/>
      </c>
      <c s="90" t="str">
        <f>IF('S.D.PASTE SHEET'!Q2229="","",'S.D.PASTE SHEET'!Q2229)</f>
        <v/>
      </c>
      <c s="90" t="str">
        <f>IF('S.D.PASTE SHEET'!R2229="","",'S.D.PASTE SHEET'!R2229)</f>
        <v/>
      </c>
      <c s="90" t="str">
        <f>IF('S.D.PASTE SHEET'!S2229="","",'S.D.PASTE SHEET'!S2229)</f>
        <v/>
      </c>
      <c s="90" t="str">
        <f>IF('S.D.PASTE SHEET'!T2229="","",'S.D.PASTE SHEET'!T2229)</f>
        <v/>
      </c>
      <c s="90" t="str">
        <f>IF('S.D.PASTE SHEET'!U2229="","",'S.D.PASTE SHEET'!U2229)</f>
        <v/>
      </c>
      <c s="90" t="str">
        <f>IF('S.D.PASTE SHEET'!V2229="","",'S.D.PASTE SHEET'!V2229)</f>
        <v/>
      </c>
      <c s="90" t="str">
        <f>IF('S.D.PASTE SHEET'!W2229="","",'S.D.PASTE SHEET'!W2229)</f>
        <v/>
      </c>
      <c s="90" t="str">
        <f>IF('S.D.PASTE SHEET'!X2229="","",'S.D.PASTE SHEET'!X2229)</f>
        <v/>
      </c>
      <c s="90" t="str">
        <f>IF('S.D.PASTE SHEET'!Y2229="","",'S.D.PASTE SHEET'!Y2229)</f>
        <v/>
      </c>
      <c s="90" t="str">
        <f>IF('S.D.PASTE SHEET'!Z2229="","",'S.D.PASTE SHEET'!Z2229)</f>
        <v/>
      </c>
      <c s="90" t="str">
        <f>IF('S.D.PASTE SHEET'!AA2229="","",'S.D.PASTE SHEET'!AA2229)</f>
        <v/>
      </c>
      <c s="90" t="str">
        <f>IF('S.D.PASTE SHEET'!AB2229="","",'S.D.PASTE SHEET'!AB2229)</f>
        <v/>
      </c>
      <c s="90" t="str">
        <f>IF('S.D.PASTE SHEET'!AC2229="","",'S.D.PASTE SHEET'!AC2229)</f>
        <v/>
      </c>
      <c s="90" t="str">
        <f>IF('S.D.PASTE SHEET'!AD2229="","",'S.D.PASTE SHEET'!AD2229)</f>
        <v/>
      </c>
      <c s="34"/>
      <c s="32" t="str">
        <f>IF(AK2229="","",IF(AK2229&gt;0,COUNT($AG$2:AG2229),""))</f>
        <v/>
      </c>
      <c s="10" t="str">
        <f t="shared" si="330"/>
        <v/>
      </c>
      <c s="10" t="str">
        <f t="shared" si="331"/>
        <v/>
      </c>
      <c s="10" t="str">
        <f t="shared" si="332"/>
        <v/>
      </c>
      <c s="37" t="str">
        <f t="shared" si="333"/>
        <v/>
      </c>
      <c s="10" t="str">
        <f t="shared" si="334"/>
        <v/>
      </c>
      <c s="10" t="str">
        <f t="shared" si="335"/>
        <v/>
      </c>
      <c s="10" t="str">
        <f t="shared" si="336"/>
        <v/>
      </c>
      <c s="10" t="str">
        <f t="shared" si="337"/>
        <v/>
      </c>
      <c s="10" t="str">
        <f t="shared" si="338"/>
        <v/>
      </c>
      <c s="37" t="str">
        <f t="shared" si="339"/>
        <v/>
      </c>
      <c s="10" t="str">
        <f t="shared" si="340"/>
        <v/>
      </c>
      <c s="10" t="str">
        <f t="shared" si="341"/>
        <v/>
      </c>
      <c s="10" t="str">
        <f t="shared" si="342"/>
        <v/>
      </c>
      <c s="10" t="str">
        <f t="shared" si="343"/>
        <v/>
      </c>
      <c s="10" t="str">
        <f t="shared" si="344"/>
        <v/>
      </c>
      <c s="10" t="str">
        <f t="shared" si="345"/>
        <v/>
      </c>
      <c s="35"/>
      <c s="32" t="str">
        <f>IF(BC2229="","",IF(BC2229&gt;0,COUNT($AY$2:AY2229),""))</f>
        <v/>
      </c>
      <c s="10" t="str">
        <f t="shared" si="346"/>
        <v/>
      </c>
      <c s="10" t="str">
        <f t="shared" si="347"/>
        <v/>
      </c>
      <c s="10" t="str">
        <f t="shared" si="348"/>
        <v/>
      </c>
      <c s="39" t="str">
        <f t="shared" si="349"/>
        <v/>
      </c>
      <c s="10" t="str">
        <f t="shared" si="350"/>
        <v/>
      </c>
      <c s="10" t="str">
        <f t="shared" si="351"/>
        <v/>
      </c>
      <c s="10" t="str">
        <f t="shared" si="352"/>
        <v/>
      </c>
      <c s="10" t="str">
        <f t="shared" si="353"/>
        <v/>
      </c>
      <c s="10" t="str">
        <f t="shared" si="354"/>
        <v/>
      </c>
      <c s="39" t="str">
        <f t="shared" si="355"/>
        <v/>
      </c>
      <c s="10" t="str">
        <f t="shared" si="356"/>
        <v/>
      </c>
      <c s="10" t="str">
        <f t="shared" si="357"/>
        <v/>
      </c>
      <c s="10" t="str">
        <f t="shared" si="358"/>
        <v/>
      </c>
      <c s="10" t="str">
        <f t="shared" si="359"/>
        <v/>
      </c>
      <c s="10" t="str">
        <f t="shared" si="360"/>
        <v/>
      </c>
      <c s="10" t="str">
        <f t="shared" si="361"/>
        <v/>
      </c>
    </row>
    <row r="2230" spans="1:66" ht="15">
      <c r="A2230" s="90" t="str">
        <f>IF('S.D.PASTE SHEET'!A2230="","",'S.D.PASTE SHEET'!A2230)</f>
        <v/>
      </c>
      <c s="90" t="str">
        <f>IF('S.D.PASTE SHEET'!B2230="","",'S.D.PASTE SHEET'!B2230)</f>
        <v/>
      </c>
      <c s="90" t="str">
        <f>IF('S.D.PASTE SHEET'!C2230="","",'S.D.PASTE SHEET'!C2230)</f>
        <v/>
      </c>
      <c s="91" t="str">
        <f>IF('S.D.PASTE SHEET'!D2230="","",'S.D.PASTE SHEET'!D2230)</f>
        <v/>
      </c>
      <c s="90" t="str">
        <f>IF('S.D.PASTE SHEET'!E2230="","",UPPER('S.D.PASTE SHEET'!E2230))</f>
        <v/>
      </c>
      <c s="90" t="str">
        <f>IF('S.D.PASTE SHEET'!F2230="","",'S.D.PASTE SHEET'!F2230)</f>
        <v/>
      </c>
      <c s="90" t="str">
        <f>IF('S.D.PASTE SHEET'!G2230="","",UPPER('S.D.PASTE SHEET'!G2230))</f>
        <v/>
      </c>
      <c s="90" t="str">
        <f>IF('S.D.PASTE SHEET'!H2230="","",UPPER('S.D.PASTE SHEET'!H2230))</f>
        <v/>
      </c>
      <c s="90" t="str">
        <f>IF('S.D.PASTE SHEET'!I2230="","",'S.D.PASTE SHEET'!I2230)</f>
        <v/>
      </c>
      <c s="91" t="str">
        <f>IF('S.D.PASTE SHEET'!J2230="","",'S.D.PASTE SHEET'!J2230)</f>
        <v/>
      </c>
      <c s="90" t="str">
        <f>IF('S.D.PASTE SHEET'!K2230="","",'S.D.PASTE SHEET'!K2230)</f>
        <v/>
      </c>
      <c s="90" t="str">
        <f>IF('S.D.PASTE SHEET'!L2230="","",'S.D.PASTE SHEET'!L2230)</f>
        <v/>
      </c>
      <c s="90" t="str">
        <f>IF('S.D.PASTE SHEET'!M2230="","",'S.D.PASTE SHEET'!M2230)</f>
        <v/>
      </c>
      <c s="90" t="str">
        <f>IF('S.D.PASTE SHEET'!N2230="","",'S.D.PASTE SHEET'!N2230)</f>
        <v/>
      </c>
      <c s="90" t="str">
        <f>IF('S.D.PASTE SHEET'!O2230="","",'S.D.PASTE SHEET'!O2230)</f>
        <v/>
      </c>
      <c s="90" t="str">
        <f>IF('S.D.PASTE SHEET'!P2230="","",'S.D.PASTE SHEET'!P2230)</f>
        <v/>
      </c>
      <c s="90" t="str">
        <f>IF('S.D.PASTE SHEET'!Q2230="","",'S.D.PASTE SHEET'!Q2230)</f>
        <v/>
      </c>
      <c s="90" t="str">
        <f>IF('S.D.PASTE SHEET'!R2230="","",'S.D.PASTE SHEET'!R2230)</f>
        <v/>
      </c>
      <c s="90" t="str">
        <f>IF('S.D.PASTE SHEET'!S2230="","",'S.D.PASTE SHEET'!S2230)</f>
        <v/>
      </c>
      <c s="90" t="str">
        <f>IF('S.D.PASTE SHEET'!T2230="","",'S.D.PASTE SHEET'!T2230)</f>
        <v/>
      </c>
      <c s="90" t="str">
        <f>IF('S.D.PASTE SHEET'!U2230="","",'S.D.PASTE SHEET'!U2230)</f>
        <v/>
      </c>
      <c s="90" t="str">
        <f>IF('S.D.PASTE SHEET'!V2230="","",'S.D.PASTE SHEET'!V2230)</f>
        <v/>
      </c>
      <c s="90" t="str">
        <f>IF('S.D.PASTE SHEET'!W2230="","",'S.D.PASTE SHEET'!W2230)</f>
        <v/>
      </c>
      <c s="90" t="str">
        <f>IF('S.D.PASTE SHEET'!X2230="","",'S.D.PASTE SHEET'!X2230)</f>
        <v/>
      </c>
      <c s="90" t="str">
        <f>IF('S.D.PASTE SHEET'!Y2230="","",'S.D.PASTE SHEET'!Y2230)</f>
        <v/>
      </c>
      <c s="90" t="str">
        <f>IF('S.D.PASTE SHEET'!Z2230="","",'S.D.PASTE SHEET'!Z2230)</f>
        <v/>
      </c>
      <c s="90" t="str">
        <f>IF('S.D.PASTE SHEET'!AA2230="","",'S.D.PASTE SHEET'!AA2230)</f>
        <v/>
      </c>
      <c s="90" t="str">
        <f>IF('S.D.PASTE SHEET'!AB2230="","",'S.D.PASTE SHEET'!AB2230)</f>
        <v/>
      </c>
      <c s="90" t="str">
        <f>IF('S.D.PASTE SHEET'!AC2230="","",'S.D.PASTE SHEET'!AC2230)</f>
        <v/>
      </c>
      <c s="90" t="str">
        <f>IF('S.D.PASTE SHEET'!AD2230="","",'S.D.PASTE SHEET'!AD2230)</f>
        <v/>
      </c>
      <c s="34"/>
      <c s="32" t="str">
        <f>IF(AK2230="","",IF(AK2230&gt;0,COUNT($AG$2:AG2230),""))</f>
        <v/>
      </c>
      <c s="10" t="str">
        <f t="shared" si="362" ref="AG2230:AG2293">IF(AND($AJ$1=5,$A2230=5),A2230,"")</f>
        <v/>
      </c>
      <c s="10" t="str">
        <f t="shared" si="363" ref="AH2230:AH2293">IF(AND($AJ$1=5,$A2230=5),B2230,"")</f>
        <v/>
      </c>
      <c s="10" t="str">
        <f t="shared" si="364" ref="AI2230:AI2293">IF(AND($AJ$1=5,$A2230=5),C2230,"")</f>
        <v/>
      </c>
      <c s="37" t="str">
        <f t="shared" si="365" ref="AJ2230:AJ2293">IF(AND($AJ$1=5,$A2230=5),D2230,"")</f>
        <v/>
      </c>
      <c s="10" t="str">
        <f t="shared" si="366" ref="AK2230:AK2293">IF(AND($AJ$1=5,$A2230=5),E2230,"")</f>
        <v/>
      </c>
      <c s="10" t="str">
        <f t="shared" si="367" ref="AL2230:AL2293">IF(AND($AJ$1=5,$A2230=5),F2230,"")</f>
        <v/>
      </c>
      <c s="10" t="str">
        <f t="shared" si="368" ref="AM2230:AM2293">IF(AND($AJ$1=5,$A2230=5),G2230,"")</f>
        <v/>
      </c>
      <c s="10" t="str">
        <f t="shared" si="369" ref="AN2230:AN2293">IF(AND($AJ$1=5,$A2230=5),H2230,"")</f>
        <v/>
      </c>
      <c s="10" t="str">
        <f t="shared" si="370" ref="AO2230:AO2293">IF(AND($AJ$1=5,$A2230=5),I2230,"")</f>
        <v/>
      </c>
      <c s="37" t="str">
        <f t="shared" si="371" ref="AP2230:AP2293">IF(AND($AJ$1=5,$A2230=5),J2230,"")</f>
        <v/>
      </c>
      <c s="10" t="str">
        <f t="shared" si="372" ref="AQ2230:AQ2293">IF(AND($AJ$1=5,$A2230=5),K2230,"")</f>
        <v/>
      </c>
      <c s="10" t="str">
        <f t="shared" si="373" ref="AR2230:AR2293">IF(AND($AJ$1=5,$A2230=5),L2230,"")</f>
        <v/>
      </c>
      <c s="10" t="str">
        <f t="shared" si="374" ref="AS2230:AS2293">IF(AND($AJ$1=5,$A2230=5),M2230,"")</f>
        <v/>
      </c>
      <c s="10" t="str">
        <f t="shared" si="375" ref="AT2230:AT2293">IF(AND($AJ$1=5,$A2230=5),N2230,"")</f>
        <v/>
      </c>
      <c s="10" t="str">
        <f t="shared" si="376" ref="AU2230:AU2293">IF(AND($AJ$1=5,$A2230=5),O2230,"")</f>
        <v/>
      </c>
      <c s="10" t="str">
        <f t="shared" si="377" ref="AV2230:AV2293">IF(AND($AJ$1=5,$A2230=5),P2230,"")</f>
        <v/>
      </c>
      <c s="35"/>
      <c s="32" t="str">
        <f>IF(BC2230="","",IF(BC2230&gt;0,COUNT($AY$2:AY2230),""))</f>
        <v/>
      </c>
      <c s="10" t="str">
        <f t="shared" si="378" ref="AY2230:AY2293">IF(AND($BB$1=5,$A2230=5,$BC$1=B2230),A2230,"")</f>
        <v/>
      </c>
      <c s="10" t="str">
        <f t="shared" si="379" ref="AZ2230:AZ2293">IF(AND($BB$1=5,$A2230=5,$BC$1=$B2230),B2230,"")</f>
        <v/>
      </c>
      <c s="10" t="str">
        <f t="shared" si="380" ref="BA2230:BA2293">IF(AND($BB$1=5,$A2230=5,$BC$1=$B2230),C2230,"")</f>
        <v/>
      </c>
      <c s="39" t="str">
        <f t="shared" si="381" ref="BB2230:BB2293">IF(AND($BB$1=5,$A2230=5,$BC$1=$B2230),D2230,"")</f>
        <v/>
      </c>
      <c s="10" t="str">
        <f t="shared" si="382" ref="BC2230:BC2293">IF(AND($BB$1=5,$A2230=5,$BC$1=$B2230),E2230,"")</f>
        <v/>
      </c>
      <c s="10" t="str">
        <f t="shared" si="383" ref="BD2230:BD2293">IF(AND($BB$1=5,$A2230=5,$BC$1=$B2230),F2230,"")</f>
        <v/>
      </c>
      <c s="10" t="str">
        <f t="shared" si="384" ref="BE2230:BE2293">IF(AND($BB$1=5,$A2230=5,$BC$1=$B2230),G2230,"")</f>
        <v/>
      </c>
      <c s="10" t="str">
        <f t="shared" si="385" ref="BF2230:BF2293">IF(AND($BB$1=5,$A2230=5,$BC$1=$B2230),H2230,"")</f>
        <v/>
      </c>
      <c s="10" t="str">
        <f t="shared" si="386" ref="BG2230:BG2293">IF(AND($BB$1=5,$A2230=5,$BC$1=$B2230),I2230,"")</f>
        <v/>
      </c>
      <c s="39" t="str">
        <f t="shared" si="387" ref="BH2230:BH2293">IF(AND($BB$1=5,$A2230=5,$BC$1=$B2230),J2230,"")</f>
        <v/>
      </c>
      <c s="10" t="str">
        <f t="shared" si="388" ref="BI2230:BI2293">IF(AND($BB$1=5,$A2230=5,$BC$1=$B2230),K2230,"")</f>
        <v/>
      </c>
      <c s="10" t="str">
        <f t="shared" si="389" ref="BJ2230:BJ2293">IF(AND($BB$1=5,$A2230=5,$BC$1=$B2230),L2230,"")</f>
        <v/>
      </c>
      <c s="10" t="str">
        <f t="shared" si="390" ref="BK2230:BK2293">IF(AND($BB$1=5,$A2230=5,$BC$1=$B2230),M2230,"")</f>
        <v/>
      </c>
      <c s="10" t="str">
        <f t="shared" si="391" ref="BL2230:BL2293">IF(AND($BB$1=5,$A2230=5,$BC$1=$B2230),N2230,"")</f>
        <v/>
      </c>
      <c s="10" t="str">
        <f t="shared" si="392" ref="BM2230:BM2293">IF(AND($BB$1=5,$A2230=5,$BC$1=$B2230),O2230,"")</f>
        <v/>
      </c>
      <c s="10" t="str">
        <f t="shared" si="393" ref="BN2230:BN2293">IF(AND($BB$1=5,$A2230=5,$BC$1=$B2230),P2230,"")</f>
        <v/>
      </c>
    </row>
    <row r="2231" spans="1:66" ht="15">
      <c r="A2231" s="90" t="str">
        <f>IF('S.D.PASTE SHEET'!A2231="","",'S.D.PASTE SHEET'!A2231)</f>
        <v/>
      </c>
      <c s="90" t="str">
        <f>IF('S.D.PASTE SHEET'!B2231="","",'S.D.PASTE SHEET'!B2231)</f>
        <v/>
      </c>
      <c s="90" t="str">
        <f>IF('S.D.PASTE SHEET'!C2231="","",'S.D.PASTE SHEET'!C2231)</f>
        <v/>
      </c>
      <c s="91" t="str">
        <f>IF('S.D.PASTE SHEET'!D2231="","",'S.D.PASTE SHEET'!D2231)</f>
        <v/>
      </c>
      <c s="90" t="str">
        <f>IF('S.D.PASTE SHEET'!E2231="","",UPPER('S.D.PASTE SHEET'!E2231))</f>
        <v/>
      </c>
      <c s="90" t="str">
        <f>IF('S.D.PASTE SHEET'!F2231="","",'S.D.PASTE SHEET'!F2231)</f>
        <v/>
      </c>
      <c s="90" t="str">
        <f>IF('S.D.PASTE SHEET'!G2231="","",UPPER('S.D.PASTE SHEET'!G2231))</f>
        <v/>
      </c>
      <c s="90" t="str">
        <f>IF('S.D.PASTE SHEET'!H2231="","",UPPER('S.D.PASTE SHEET'!H2231))</f>
        <v/>
      </c>
      <c s="90" t="str">
        <f>IF('S.D.PASTE SHEET'!I2231="","",'S.D.PASTE SHEET'!I2231)</f>
        <v/>
      </c>
      <c s="91" t="str">
        <f>IF('S.D.PASTE SHEET'!J2231="","",'S.D.PASTE SHEET'!J2231)</f>
        <v/>
      </c>
      <c s="90" t="str">
        <f>IF('S.D.PASTE SHEET'!K2231="","",'S.D.PASTE SHEET'!K2231)</f>
        <v/>
      </c>
      <c s="90" t="str">
        <f>IF('S.D.PASTE SHEET'!L2231="","",'S.D.PASTE SHEET'!L2231)</f>
        <v/>
      </c>
      <c s="90" t="str">
        <f>IF('S.D.PASTE SHEET'!M2231="","",'S.D.PASTE SHEET'!M2231)</f>
        <v/>
      </c>
      <c s="90" t="str">
        <f>IF('S.D.PASTE SHEET'!N2231="","",'S.D.PASTE SHEET'!N2231)</f>
        <v/>
      </c>
      <c s="90" t="str">
        <f>IF('S.D.PASTE SHEET'!O2231="","",'S.D.PASTE SHEET'!O2231)</f>
        <v/>
      </c>
      <c s="90" t="str">
        <f>IF('S.D.PASTE SHEET'!P2231="","",'S.D.PASTE SHEET'!P2231)</f>
        <v/>
      </c>
      <c s="90" t="str">
        <f>IF('S.D.PASTE SHEET'!Q2231="","",'S.D.PASTE SHEET'!Q2231)</f>
        <v/>
      </c>
      <c s="90" t="str">
        <f>IF('S.D.PASTE SHEET'!R2231="","",'S.D.PASTE SHEET'!R2231)</f>
        <v/>
      </c>
      <c s="90" t="str">
        <f>IF('S.D.PASTE SHEET'!S2231="","",'S.D.PASTE SHEET'!S2231)</f>
        <v/>
      </c>
      <c s="90" t="str">
        <f>IF('S.D.PASTE SHEET'!T2231="","",'S.D.PASTE SHEET'!T2231)</f>
        <v/>
      </c>
      <c s="90" t="str">
        <f>IF('S.D.PASTE SHEET'!U2231="","",'S.D.PASTE SHEET'!U2231)</f>
        <v/>
      </c>
      <c s="90" t="str">
        <f>IF('S.D.PASTE SHEET'!V2231="","",'S.D.PASTE SHEET'!V2231)</f>
        <v/>
      </c>
      <c s="90" t="str">
        <f>IF('S.D.PASTE SHEET'!W2231="","",'S.D.PASTE SHEET'!W2231)</f>
        <v/>
      </c>
      <c s="90" t="str">
        <f>IF('S.D.PASTE SHEET'!X2231="","",'S.D.PASTE SHEET'!X2231)</f>
        <v/>
      </c>
      <c s="90" t="str">
        <f>IF('S.D.PASTE SHEET'!Y2231="","",'S.D.PASTE SHEET'!Y2231)</f>
        <v/>
      </c>
      <c s="90" t="str">
        <f>IF('S.D.PASTE SHEET'!Z2231="","",'S.D.PASTE SHEET'!Z2231)</f>
        <v/>
      </c>
      <c s="90" t="str">
        <f>IF('S.D.PASTE SHEET'!AA2231="","",'S.D.PASTE SHEET'!AA2231)</f>
        <v/>
      </c>
      <c s="90" t="str">
        <f>IF('S.D.PASTE SHEET'!AB2231="","",'S.D.PASTE SHEET'!AB2231)</f>
        <v/>
      </c>
      <c s="90" t="str">
        <f>IF('S.D.PASTE SHEET'!AC2231="","",'S.D.PASTE SHEET'!AC2231)</f>
        <v/>
      </c>
      <c s="90" t="str">
        <f>IF('S.D.PASTE SHEET'!AD2231="","",'S.D.PASTE SHEET'!AD2231)</f>
        <v/>
      </c>
      <c s="34"/>
      <c s="32" t="str">
        <f>IF(AK2231="","",IF(AK2231&gt;0,COUNT($AG$2:AG2231),""))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IF(BC2231="","",IF(BC2231&gt;0,COUNT($AY$2:AY2231),""))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2" spans="1:66" ht="15">
      <c r="A2232" s="90" t="str">
        <f>IF('S.D.PASTE SHEET'!A2232="","",'S.D.PASTE SHEET'!A2232)</f>
        <v/>
      </c>
      <c s="90" t="str">
        <f>IF('S.D.PASTE SHEET'!B2232="","",'S.D.PASTE SHEET'!B2232)</f>
        <v/>
      </c>
      <c s="90" t="str">
        <f>IF('S.D.PASTE SHEET'!C2232="","",'S.D.PASTE SHEET'!C2232)</f>
        <v/>
      </c>
      <c s="91" t="str">
        <f>IF('S.D.PASTE SHEET'!D2232="","",'S.D.PASTE SHEET'!D2232)</f>
        <v/>
      </c>
      <c s="90" t="str">
        <f>IF('S.D.PASTE SHEET'!E2232="","",UPPER('S.D.PASTE SHEET'!E2232))</f>
        <v/>
      </c>
      <c s="90" t="str">
        <f>IF('S.D.PASTE SHEET'!F2232="","",'S.D.PASTE SHEET'!F2232)</f>
        <v/>
      </c>
      <c s="90" t="str">
        <f>IF('S.D.PASTE SHEET'!G2232="","",UPPER('S.D.PASTE SHEET'!G2232))</f>
        <v/>
      </c>
      <c s="90" t="str">
        <f>IF('S.D.PASTE SHEET'!H2232="","",UPPER('S.D.PASTE SHEET'!H2232))</f>
        <v/>
      </c>
      <c s="90" t="str">
        <f>IF('S.D.PASTE SHEET'!I2232="","",'S.D.PASTE SHEET'!I2232)</f>
        <v/>
      </c>
      <c s="91" t="str">
        <f>IF('S.D.PASTE SHEET'!J2232="","",'S.D.PASTE SHEET'!J2232)</f>
        <v/>
      </c>
      <c s="90" t="str">
        <f>IF('S.D.PASTE SHEET'!K2232="","",'S.D.PASTE SHEET'!K2232)</f>
        <v/>
      </c>
      <c s="90" t="str">
        <f>IF('S.D.PASTE SHEET'!L2232="","",'S.D.PASTE SHEET'!L2232)</f>
        <v/>
      </c>
      <c s="90" t="str">
        <f>IF('S.D.PASTE SHEET'!M2232="","",'S.D.PASTE SHEET'!M2232)</f>
        <v/>
      </c>
      <c s="90" t="str">
        <f>IF('S.D.PASTE SHEET'!N2232="","",'S.D.PASTE SHEET'!N2232)</f>
        <v/>
      </c>
      <c s="90" t="str">
        <f>IF('S.D.PASTE SHEET'!O2232="","",'S.D.PASTE SHEET'!O2232)</f>
        <v/>
      </c>
      <c s="90" t="str">
        <f>IF('S.D.PASTE SHEET'!P2232="","",'S.D.PASTE SHEET'!P2232)</f>
        <v/>
      </c>
      <c s="90" t="str">
        <f>IF('S.D.PASTE SHEET'!Q2232="","",'S.D.PASTE SHEET'!Q2232)</f>
        <v/>
      </c>
      <c s="90" t="str">
        <f>IF('S.D.PASTE SHEET'!R2232="","",'S.D.PASTE SHEET'!R2232)</f>
        <v/>
      </c>
      <c s="90" t="str">
        <f>IF('S.D.PASTE SHEET'!S2232="","",'S.D.PASTE SHEET'!S2232)</f>
        <v/>
      </c>
      <c s="90" t="str">
        <f>IF('S.D.PASTE SHEET'!T2232="","",'S.D.PASTE SHEET'!T2232)</f>
        <v/>
      </c>
      <c s="90" t="str">
        <f>IF('S.D.PASTE SHEET'!U2232="","",'S.D.PASTE SHEET'!U2232)</f>
        <v/>
      </c>
      <c s="90" t="str">
        <f>IF('S.D.PASTE SHEET'!V2232="","",'S.D.PASTE SHEET'!V2232)</f>
        <v/>
      </c>
      <c s="90" t="str">
        <f>IF('S.D.PASTE SHEET'!W2232="","",'S.D.PASTE SHEET'!W2232)</f>
        <v/>
      </c>
      <c s="90" t="str">
        <f>IF('S.D.PASTE SHEET'!X2232="","",'S.D.PASTE SHEET'!X2232)</f>
        <v/>
      </c>
      <c s="90" t="str">
        <f>IF('S.D.PASTE SHEET'!Y2232="","",'S.D.PASTE SHEET'!Y2232)</f>
        <v/>
      </c>
      <c s="90" t="str">
        <f>IF('S.D.PASTE SHEET'!Z2232="","",'S.D.PASTE SHEET'!Z2232)</f>
        <v/>
      </c>
      <c s="90" t="str">
        <f>IF('S.D.PASTE SHEET'!AA2232="","",'S.D.PASTE SHEET'!AA2232)</f>
        <v/>
      </c>
      <c s="90" t="str">
        <f>IF('S.D.PASTE SHEET'!AB2232="","",'S.D.PASTE SHEET'!AB2232)</f>
        <v/>
      </c>
      <c s="90" t="str">
        <f>IF('S.D.PASTE SHEET'!AC2232="","",'S.D.PASTE SHEET'!AC2232)</f>
        <v/>
      </c>
      <c s="90" t="str">
        <f>IF('S.D.PASTE SHEET'!AD2232="","",'S.D.PASTE SHEET'!AD2232)</f>
        <v/>
      </c>
      <c s="34"/>
      <c s="32" t="str">
        <f>IF(AK2232="","",IF(AK2232&gt;0,COUNT($AG$2:AG2232),""))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IF(BC2232="","",IF(BC2232&gt;0,COUNT($AY$2:AY2232),""))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3" spans="1:66" ht="15">
      <c r="A2233" s="90" t="str">
        <f>IF('S.D.PASTE SHEET'!A2233="","",'S.D.PASTE SHEET'!A2233)</f>
        <v/>
      </c>
      <c s="90" t="str">
        <f>IF('S.D.PASTE SHEET'!B2233="","",'S.D.PASTE SHEET'!B2233)</f>
        <v/>
      </c>
      <c s="90" t="str">
        <f>IF('S.D.PASTE SHEET'!C2233="","",'S.D.PASTE SHEET'!C2233)</f>
        <v/>
      </c>
      <c s="91" t="str">
        <f>IF('S.D.PASTE SHEET'!D2233="","",'S.D.PASTE SHEET'!D2233)</f>
        <v/>
      </c>
      <c s="90" t="str">
        <f>IF('S.D.PASTE SHEET'!E2233="","",UPPER('S.D.PASTE SHEET'!E2233))</f>
        <v/>
      </c>
      <c s="90" t="str">
        <f>IF('S.D.PASTE SHEET'!F2233="","",'S.D.PASTE SHEET'!F2233)</f>
        <v/>
      </c>
      <c s="90" t="str">
        <f>IF('S.D.PASTE SHEET'!G2233="","",UPPER('S.D.PASTE SHEET'!G2233))</f>
        <v/>
      </c>
      <c s="90" t="str">
        <f>IF('S.D.PASTE SHEET'!H2233="","",UPPER('S.D.PASTE SHEET'!H2233))</f>
        <v/>
      </c>
      <c s="90" t="str">
        <f>IF('S.D.PASTE SHEET'!I2233="","",'S.D.PASTE SHEET'!I2233)</f>
        <v/>
      </c>
      <c s="91" t="str">
        <f>IF('S.D.PASTE SHEET'!J2233="","",'S.D.PASTE SHEET'!J2233)</f>
        <v/>
      </c>
      <c s="90" t="str">
        <f>IF('S.D.PASTE SHEET'!K2233="","",'S.D.PASTE SHEET'!K2233)</f>
        <v/>
      </c>
      <c s="90" t="str">
        <f>IF('S.D.PASTE SHEET'!L2233="","",'S.D.PASTE SHEET'!L2233)</f>
        <v/>
      </c>
      <c s="90" t="str">
        <f>IF('S.D.PASTE SHEET'!M2233="","",'S.D.PASTE SHEET'!M2233)</f>
        <v/>
      </c>
      <c s="90" t="str">
        <f>IF('S.D.PASTE SHEET'!N2233="","",'S.D.PASTE SHEET'!N2233)</f>
        <v/>
      </c>
      <c s="90" t="str">
        <f>IF('S.D.PASTE SHEET'!O2233="","",'S.D.PASTE SHEET'!O2233)</f>
        <v/>
      </c>
      <c s="90" t="str">
        <f>IF('S.D.PASTE SHEET'!P2233="","",'S.D.PASTE SHEET'!P2233)</f>
        <v/>
      </c>
      <c s="90" t="str">
        <f>IF('S.D.PASTE SHEET'!Q2233="","",'S.D.PASTE SHEET'!Q2233)</f>
        <v/>
      </c>
      <c s="90" t="str">
        <f>IF('S.D.PASTE SHEET'!R2233="","",'S.D.PASTE SHEET'!R2233)</f>
        <v/>
      </c>
      <c s="90" t="str">
        <f>IF('S.D.PASTE SHEET'!S2233="","",'S.D.PASTE SHEET'!S2233)</f>
        <v/>
      </c>
      <c s="90" t="str">
        <f>IF('S.D.PASTE SHEET'!T2233="","",'S.D.PASTE SHEET'!T2233)</f>
        <v/>
      </c>
      <c s="90" t="str">
        <f>IF('S.D.PASTE SHEET'!U2233="","",'S.D.PASTE SHEET'!U2233)</f>
        <v/>
      </c>
      <c s="90" t="str">
        <f>IF('S.D.PASTE SHEET'!V2233="","",'S.D.PASTE SHEET'!V2233)</f>
        <v/>
      </c>
      <c s="90" t="str">
        <f>IF('S.D.PASTE SHEET'!W2233="","",'S.D.PASTE SHEET'!W2233)</f>
        <v/>
      </c>
      <c s="90" t="str">
        <f>IF('S.D.PASTE SHEET'!X2233="","",'S.D.PASTE SHEET'!X2233)</f>
        <v/>
      </c>
      <c s="90" t="str">
        <f>IF('S.D.PASTE SHEET'!Y2233="","",'S.D.PASTE SHEET'!Y2233)</f>
        <v/>
      </c>
      <c s="90" t="str">
        <f>IF('S.D.PASTE SHEET'!Z2233="","",'S.D.PASTE SHEET'!Z2233)</f>
        <v/>
      </c>
      <c s="90" t="str">
        <f>IF('S.D.PASTE SHEET'!AA2233="","",'S.D.PASTE SHEET'!AA2233)</f>
        <v/>
      </c>
      <c s="90" t="str">
        <f>IF('S.D.PASTE SHEET'!AB2233="","",'S.D.PASTE SHEET'!AB2233)</f>
        <v/>
      </c>
      <c s="90" t="str">
        <f>IF('S.D.PASTE SHEET'!AC2233="","",'S.D.PASTE SHEET'!AC2233)</f>
        <v/>
      </c>
      <c s="90" t="str">
        <f>IF('S.D.PASTE SHEET'!AD2233="","",'S.D.PASTE SHEET'!AD2233)</f>
        <v/>
      </c>
      <c s="34"/>
      <c s="32" t="str">
        <f>IF(AK2233="","",IF(AK2233&gt;0,COUNT($AG$2:AG2233),""))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IF(BC2233="","",IF(BC2233&gt;0,COUNT($AY$2:AY2233),""))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4" spans="1:66" ht="15">
      <c r="A2234" s="90" t="str">
        <f>IF('S.D.PASTE SHEET'!A2234="","",'S.D.PASTE SHEET'!A2234)</f>
        <v/>
      </c>
      <c s="90" t="str">
        <f>IF('S.D.PASTE SHEET'!B2234="","",'S.D.PASTE SHEET'!B2234)</f>
        <v/>
      </c>
      <c s="90" t="str">
        <f>IF('S.D.PASTE SHEET'!C2234="","",'S.D.PASTE SHEET'!C2234)</f>
        <v/>
      </c>
      <c s="91" t="str">
        <f>IF('S.D.PASTE SHEET'!D2234="","",'S.D.PASTE SHEET'!D2234)</f>
        <v/>
      </c>
      <c s="90" t="str">
        <f>IF('S.D.PASTE SHEET'!E2234="","",UPPER('S.D.PASTE SHEET'!E2234))</f>
        <v/>
      </c>
      <c s="90" t="str">
        <f>IF('S.D.PASTE SHEET'!F2234="","",'S.D.PASTE SHEET'!F2234)</f>
        <v/>
      </c>
      <c s="90" t="str">
        <f>IF('S.D.PASTE SHEET'!G2234="","",UPPER('S.D.PASTE SHEET'!G2234))</f>
        <v/>
      </c>
      <c s="90" t="str">
        <f>IF('S.D.PASTE SHEET'!H2234="","",UPPER('S.D.PASTE SHEET'!H2234))</f>
        <v/>
      </c>
      <c s="90" t="str">
        <f>IF('S.D.PASTE SHEET'!I2234="","",'S.D.PASTE SHEET'!I2234)</f>
        <v/>
      </c>
      <c s="91" t="str">
        <f>IF('S.D.PASTE SHEET'!J2234="","",'S.D.PASTE SHEET'!J2234)</f>
        <v/>
      </c>
      <c s="90" t="str">
        <f>IF('S.D.PASTE SHEET'!K2234="","",'S.D.PASTE SHEET'!K2234)</f>
        <v/>
      </c>
      <c s="90" t="str">
        <f>IF('S.D.PASTE SHEET'!L2234="","",'S.D.PASTE SHEET'!L2234)</f>
        <v/>
      </c>
      <c s="90" t="str">
        <f>IF('S.D.PASTE SHEET'!M2234="","",'S.D.PASTE SHEET'!M2234)</f>
        <v/>
      </c>
      <c s="90" t="str">
        <f>IF('S.D.PASTE SHEET'!N2234="","",'S.D.PASTE SHEET'!N2234)</f>
        <v/>
      </c>
      <c s="90" t="str">
        <f>IF('S.D.PASTE SHEET'!O2234="","",'S.D.PASTE SHEET'!O2234)</f>
        <v/>
      </c>
      <c s="90" t="str">
        <f>IF('S.D.PASTE SHEET'!P2234="","",'S.D.PASTE SHEET'!P2234)</f>
        <v/>
      </c>
      <c s="90" t="str">
        <f>IF('S.D.PASTE SHEET'!Q2234="","",'S.D.PASTE SHEET'!Q2234)</f>
        <v/>
      </c>
      <c s="90" t="str">
        <f>IF('S.D.PASTE SHEET'!R2234="","",'S.D.PASTE SHEET'!R2234)</f>
        <v/>
      </c>
      <c s="90" t="str">
        <f>IF('S.D.PASTE SHEET'!S2234="","",'S.D.PASTE SHEET'!S2234)</f>
        <v/>
      </c>
      <c s="90" t="str">
        <f>IF('S.D.PASTE SHEET'!T2234="","",'S.D.PASTE SHEET'!T2234)</f>
        <v/>
      </c>
      <c s="90" t="str">
        <f>IF('S.D.PASTE SHEET'!U2234="","",'S.D.PASTE SHEET'!U2234)</f>
        <v/>
      </c>
      <c s="90" t="str">
        <f>IF('S.D.PASTE SHEET'!V2234="","",'S.D.PASTE SHEET'!V2234)</f>
        <v/>
      </c>
      <c s="90" t="str">
        <f>IF('S.D.PASTE SHEET'!W2234="","",'S.D.PASTE SHEET'!W2234)</f>
        <v/>
      </c>
      <c s="90" t="str">
        <f>IF('S.D.PASTE SHEET'!X2234="","",'S.D.PASTE SHEET'!X2234)</f>
        <v/>
      </c>
      <c s="90" t="str">
        <f>IF('S.D.PASTE SHEET'!Y2234="","",'S.D.PASTE SHEET'!Y2234)</f>
        <v/>
      </c>
      <c s="90" t="str">
        <f>IF('S.D.PASTE SHEET'!Z2234="","",'S.D.PASTE SHEET'!Z2234)</f>
        <v/>
      </c>
      <c s="90" t="str">
        <f>IF('S.D.PASTE SHEET'!AA2234="","",'S.D.PASTE SHEET'!AA2234)</f>
        <v/>
      </c>
      <c s="90" t="str">
        <f>IF('S.D.PASTE SHEET'!AB2234="","",'S.D.PASTE SHEET'!AB2234)</f>
        <v/>
      </c>
      <c s="90" t="str">
        <f>IF('S.D.PASTE SHEET'!AC2234="","",'S.D.PASTE SHEET'!AC2234)</f>
        <v/>
      </c>
      <c s="90" t="str">
        <f>IF('S.D.PASTE SHEET'!AD2234="","",'S.D.PASTE SHEET'!AD2234)</f>
        <v/>
      </c>
      <c s="34"/>
      <c s="32" t="str">
        <f>IF(AK2234="","",IF(AK2234&gt;0,COUNT($AG$2:AG2234),""))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IF(BC2234="","",IF(BC2234&gt;0,COUNT($AY$2:AY2234),""))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5" spans="1:66" ht="15">
      <c r="A2235" s="90" t="str">
        <f>IF('S.D.PASTE SHEET'!A2235="","",'S.D.PASTE SHEET'!A2235)</f>
        <v/>
      </c>
      <c s="90" t="str">
        <f>IF('S.D.PASTE SHEET'!B2235="","",'S.D.PASTE SHEET'!B2235)</f>
        <v/>
      </c>
      <c s="90" t="str">
        <f>IF('S.D.PASTE SHEET'!C2235="","",'S.D.PASTE SHEET'!C2235)</f>
        <v/>
      </c>
      <c s="91" t="str">
        <f>IF('S.D.PASTE SHEET'!D2235="","",'S.D.PASTE SHEET'!D2235)</f>
        <v/>
      </c>
      <c s="90" t="str">
        <f>IF('S.D.PASTE SHEET'!E2235="","",UPPER('S.D.PASTE SHEET'!E2235))</f>
        <v/>
      </c>
      <c s="90" t="str">
        <f>IF('S.D.PASTE SHEET'!F2235="","",'S.D.PASTE SHEET'!F2235)</f>
        <v/>
      </c>
      <c s="90" t="str">
        <f>IF('S.D.PASTE SHEET'!G2235="","",UPPER('S.D.PASTE SHEET'!G2235))</f>
        <v/>
      </c>
      <c s="90" t="str">
        <f>IF('S.D.PASTE SHEET'!H2235="","",UPPER('S.D.PASTE SHEET'!H2235))</f>
        <v/>
      </c>
      <c s="90" t="str">
        <f>IF('S.D.PASTE SHEET'!I2235="","",'S.D.PASTE SHEET'!I2235)</f>
        <v/>
      </c>
      <c s="91" t="str">
        <f>IF('S.D.PASTE SHEET'!J2235="","",'S.D.PASTE SHEET'!J2235)</f>
        <v/>
      </c>
      <c s="90" t="str">
        <f>IF('S.D.PASTE SHEET'!K2235="","",'S.D.PASTE SHEET'!K2235)</f>
        <v/>
      </c>
      <c s="90" t="str">
        <f>IF('S.D.PASTE SHEET'!L2235="","",'S.D.PASTE SHEET'!L2235)</f>
        <v/>
      </c>
      <c s="90" t="str">
        <f>IF('S.D.PASTE SHEET'!M2235="","",'S.D.PASTE SHEET'!M2235)</f>
        <v/>
      </c>
      <c s="90" t="str">
        <f>IF('S.D.PASTE SHEET'!N2235="","",'S.D.PASTE SHEET'!N2235)</f>
        <v/>
      </c>
      <c s="90" t="str">
        <f>IF('S.D.PASTE SHEET'!O2235="","",'S.D.PASTE SHEET'!O2235)</f>
        <v/>
      </c>
      <c s="90" t="str">
        <f>IF('S.D.PASTE SHEET'!P2235="","",'S.D.PASTE SHEET'!P2235)</f>
        <v/>
      </c>
      <c s="90" t="str">
        <f>IF('S.D.PASTE SHEET'!Q2235="","",'S.D.PASTE SHEET'!Q2235)</f>
        <v/>
      </c>
      <c s="90" t="str">
        <f>IF('S.D.PASTE SHEET'!R2235="","",'S.D.PASTE SHEET'!R2235)</f>
        <v/>
      </c>
      <c s="90" t="str">
        <f>IF('S.D.PASTE SHEET'!S2235="","",'S.D.PASTE SHEET'!S2235)</f>
        <v/>
      </c>
      <c s="90" t="str">
        <f>IF('S.D.PASTE SHEET'!T2235="","",'S.D.PASTE SHEET'!T2235)</f>
        <v/>
      </c>
      <c s="90" t="str">
        <f>IF('S.D.PASTE SHEET'!U2235="","",'S.D.PASTE SHEET'!U2235)</f>
        <v/>
      </c>
      <c s="90" t="str">
        <f>IF('S.D.PASTE SHEET'!V2235="","",'S.D.PASTE SHEET'!V2235)</f>
        <v/>
      </c>
      <c s="90" t="str">
        <f>IF('S.D.PASTE SHEET'!W2235="","",'S.D.PASTE SHEET'!W2235)</f>
        <v/>
      </c>
      <c s="90" t="str">
        <f>IF('S.D.PASTE SHEET'!X2235="","",'S.D.PASTE SHEET'!X2235)</f>
        <v/>
      </c>
      <c s="90" t="str">
        <f>IF('S.D.PASTE SHEET'!Y2235="","",'S.D.PASTE SHEET'!Y2235)</f>
        <v/>
      </c>
      <c s="90" t="str">
        <f>IF('S.D.PASTE SHEET'!Z2235="","",'S.D.PASTE SHEET'!Z2235)</f>
        <v/>
      </c>
      <c s="90" t="str">
        <f>IF('S.D.PASTE SHEET'!AA2235="","",'S.D.PASTE SHEET'!AA2235)</f>
        <v/>
      </c>
      <c s="90" t="str">
        <f>IF('S.D.PASTE SHEET'!AB2235="","",'S.D.PASTE SHEET'!AB2235)</f>
        <v/>
      </c>
      <c s="90" t="str">
        <f>IF('S.D.PASTE SHEET'!AC2235="","",'S.D.PASTE SHEET'!AC2235)</f>
        <v/>
      </c>
      <c s="90" t="str">
        <f>IF('S.D.PASTE SHEET'!AD2235="","",'S.D.PASTE SHEET'!AD2235)</f>
        <v/>
      </c>
      <c s="34"/>
      <c s="32" t="str">
        <f>IF(AK2235="","",IF(AK2235&gt;0,COUNT($AG$2:AG2235),""))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IF(BC2235="","",IF(BC2235&gt;0,COUNT($AY$2:AY2235),""))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6" spans="1:66" ht="15">
      <c r="A2236" s="90" t="str">
        <f>IF('S.D.PASTE SHEET'!A2236="","",'S.D.PASTE SHEET'!A2236)</f>
        <v/>
      </c>
      <c s="90" t="str">
        <f>IF('S.D.PASTE SHEET'!B2236="","",'S.D.PASTE SHEET'!B2236)</f>
        <v/>
      </c>
      <c s="90" t="str">
        <f>IF('S.D.PASTE SHEET'!C2236="","",'S.D.PASTE SHEET'!C2236)</f>
        <v/>
      </c>
      <c s="91" t="str">
        <f>IF('S.D.PASTE SHEET'!D2236="","",'S.D.PASTE SHEET'!D2236)</f>
        <v/>
      </c>
      <c s="90" t="str">
        <f>IF('S.D.PASTE SHEET'!E2236="","",UPPER('S.D.PASTE SHEET'!E2236))</f>
        <v/>
      </c>
      <c s="90" t="str">
        <f>IF('S.D.PASTE SHEET'!F2236="","",'S.D.PASTE SHEET'!F2236)</f>
        <v/>
      </c>
      <c s="90" t="str">
        <f>IF('S.D.PASTE SHEET'!G2236="","",UPPER('S.D.PASTE SHEET'!G2236))</f>
        <v/>
      </c>
      <c s="90" t="str">
        <f>IF('S.D.PASTE SHEET'!H2236="","",UPPER('S.D.PASTE SHEET'!H2236))</f>
        <v/>
      </c>
      <c s="90" t="str">
        <f>IF('S.D.PASTE SHEET'!I2236="","",'S.D.PASTE SHEET'!I2236)</f>
        <v/>
      </c>
      <c s="91" t="str">
        <f>IF('S.D.PASTE SHEET'!J2236="","",'S.D.PASTE SHEET'!J2236)</f>
        <v/>
      </c>
      <c s="90" t="str">
        <f>IF('S.D.PASTE SHEET'!K2236="","",'S.D.PASTE SHEET'!K2236)</f>
        <v/>
      </c>
      <c s="90" t="str">
        <f>IF('S.D.PASTE SHEET'!L2236="","",'S.D.PASTE SHEET'!L2236)</f>
        <v/>
      </c>
      <c s="90" t="str">
        <f>IF('S.D.PASTE SHEET'!M2236="","",'S.D.PASTE SHEET'!M2236)</f>
        <v/>
      </c>
      <c s="90" t="str">
        <f>IF('S.D.PASTE SHEET'!N2236="","",'S.D.PASTE SHEET'!N2236)</f>
        <v/>
      </c>
      <c s="90" t="str">
        <f>IF('S.D.PASTE SHEET'!O2236="","",'S.D.PASTE SHEET'!O2236)</f>
        <v/>
      </c>
      <c s="90" t="str">
        <f>IF('S.D.PASTE SHEET'!P2236="","",'S.D.PASTE SHEET'!P2236)</f>
        <v/>
      </c>
      <c s="90" t="str">
        <f>IF('S.D.PASTE SHEET'!Q2236="","",'S.D.PASTE SHEET'!Q2236)</f>
        <v/>
      </c>
      <c s="90" t="str">
        <f>IF('S.D.PASTE SHEET'!R2236="","",'S.D.PASTE SHEET'!R2236)</f>
        <v/>
      </c>
      <c s="90" t="str">
        <f>IF('S.D.PASTE SHEET'!S2236="","",'S.D.PASTE SHEET'!S2236)</f>
        <v/>
      </c>
      <c s="90" t="str">
        <f>IF('S.D.PASTE SHEET'!T2236="","",'S.D.PASTE SHEET'!T2236)</f>
        <v/>
      </c>
      <c s="90" t="str">
        <f>IF('S.D.PASTE SHEET'!U2236="","",'S.D.PASTE SHEET'!U2236)</f>
        <v/>
      </c>
      <c s="90" t="str">
        <f>IF('S.D.PASTE SHEET'!V2236="","",'S.D.PASTE SHEET'!V2236)</f>
        <v/>
      </c>
      <c s="90" t="str">
        <f>IF('S.D.PASTE SHEET'!W2236="","",'S.D.PASTE SHEET'!W2236)</f>
        <v/>
      </c>
      <c s="90" t="str">
        <f>IF('S.D.PASTE SHEET'!X2236="","",'S.D.PASTE SHEET'!X2236)</f>
        <v/>
      </c>
      <c s="90" t="str">
        <f>IF('S.D.PASTE SHEET'!Y2236="","",'S.D.PASTE SHEET'!Y2236)</f>
        <v/>
      </c>
      <c s="90" t="str">
        <f>IF('S.D.PASTE SHEET'!Z2236="","",'S.D.PASTE SHEET'!Z2236)</f>
        <v/>
      </c>
      <c s="90" t="str">
        <f>IF('S.D.PASTE SHEET'!AA2236="","",'S.D.PASTE SHEET'!AA2236)</f>
        <v/>
      </c>
      <c s="90" t="str">
        <f>IF('S.D.PASTE SHEET'!AB2236="","",'S.D.PASTE SHEET'!AB2236)</f>
        <v/>
      </c>
      <c s="90" t="str">
        <f>IF('S.D.PASTE SHEET'!AC2236="","",'S.D.PASTE SHEET'!AC2236)</f>
        <v/>
      </c>
      <c s="90" t="str">
        <f>IF('S.D.PASTE SHEET'!AD2236="","",'S.D.PASTE SHEET'!AD2236)</f>
        <v/>
      </c>
      <c s="34"/>
      <c s="32" t="str">
        <f>IF(AK2236="","",IF(AK2236&gt;0,COUNT($AG$2:AG2236),""))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IF(BC2236="","",IF(BC2236&gt;0,COUNT($AY$2:AY2236),""))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7" spans="1:66" ht="15">
      <c r="A2237" s="90" t="str">
        <f>IF('S.D.PASTE SHEET'!A2237="","",'S.D.PASTE SHEET'!A2237)</f>
        <v/>
      </c>
      <c s="90" t="str">
        <f>IF('S.D.PASTE SHEET'!B2237="","",'S.D.PASTE SHEET'!B2237)</f>
        <v/>
      </c>
      <c s="90" t="str">
        <f>IF('S.D.PASTE SHEET'!C2237="","",'S.D.PASTE SHEET'!C2237)</f>
        <v/>
      </c>
      <c s="91" t="str">
        <f>IF('S.D.PASTE SHEET'!D2237="","",'S.D.PASTE SHEET'!D2237)</f>
        <v/>
      </c>
      <c s="90" t="str">
        <f>IF('S.D.PASTE SHEET'!E2237="","",UPPER('S.D.PASTE SHEET'!E2237))</f>
        <v/>
      </c>
      <c s="90" t="str">
        <f>IF('S.D.PASTE SHEET'!F2237="","",'S.D.PASTE SHEET'!F2237)</f>
        <v/>
      </c>
      <c s="90" t="str">
        <f>IF('S.D.PASTE SHEET'!G2237="","",UPPER('S.D.PASTE SHEET'!G2237))</f>
        <v/>
      </c>
      <c s="90" t="str">
        <f>IF('S.D.PASTE SHEET'!H2237="","",UPPER('S.D.PASTE SHEET'!H2237))</f>
        <v/>
      </c>
      <c s="90" t="str">
        <f>IF('S.D.PASTE SHEET'!I2237="","",'S.D.PASTE SHEET'!I2237)</f>
        <v/>
      </c>
      <c s="91" t="str">
        <f>IF('S.D.PASTE SHEET'!J2237="","",'S.D.PASTE SHEET'!J2237)</f>
        <v/>
      </c>
      <c s="90" t="str">
        <f>IF('S.D.PASTE SHEET'!K2237="","",'S.D.PASTE SHEET'!K2237)</f>
        <v/>
      </c>
      <c s="90" t="str">
        <f>IF('S.D.PASTE SHEET'!L2237="","",'S.D.PASTE SHEET'!L2237)</f>
        <v/>
      </c>
      <c s="90" t="str">
        <f>IF('S.D.PASTE SHEET'!M2237="","",'S.D.PASTE SHEET'!M2237)</f>
        <v/>
      </c>
      <c s="90" t="str">
        <f>IF('S.D.PASTE SHEET'!N2237="","",'S.D.PASTE SHEET'!N2237)</f>
        <v/>
      </c>
      <c s="90" t="str">
        <f>IF('S.D.PASTE SHEET'!O2237="","",'S.D.PASTE SHEET'!O2237)</f>
        <v/>
      </c>
      <c s="90" t="str">
        <f>IF('S.D.PASTE SHEET'!P2237="","",'S.D.PASTE SHEET'!P2237)</f>
        <v/>
      </c>
      <c s="90" t="str">
        <f>IF('S.D.PASTE SHEET'!Q2237="","",'S.D.PASTE SHEET'!Q2237)</f>
        <v/>
      </c>
      <c s="90" t="str">
        <f>IF('S.D.PASTE SHEET'!R2237="","",'S.D.PASTE SHEET'!R2237)</f>
        <v/>
      </c>
      <c s="90" t="str">
        <f>IF('S.D.PASTE SHEET'!S2237="","",'S.D.PASTE SHEET'!S2237)</f>
        <v/>
      </c>
      <c s="90" t="str">
        <f>IF('S.D.PASTE SHEET'!T2237="","",'S.D.PASTE SHEET'!T2237)</f>
        <v/>
      </c>
      <c s="90" t="str">
        <f>IF('S.D.PASTE SHEET'!U2237="","",'S.D.PASTE SHEET'!U2237)</f>
        <v/>
      </c>
      <c s="90" t="str">
        <f>IF('S.D.PASTE SHEET'!V2237="","",'S.D.PASTE SHEET'!V2237)</f>
        <v/>
      </c>
      <c s="90" t="str">
        <f>IF('S.D.PASTE SHEET'!W2237="","",'S.D.PASTE SHEET'!W2237)</f>
        <v/>
      </c>
      <c s="90" t="str">
        <f>IF('S.D.PASTE SHEET'!X2237="","",'S.D.PASTE SHEET'!X2237)</f>
        <v/>
      </c>
      <c s="90" t="str">
        <f>IF('S.D.PASTE SHEET'!Y2237="","",'S.D.PASTE SHEET'!Y2237)</f>
        <v/>
      </c>
      <c s="90" t="str">
        <f>IF('S.D.PASTE SHEET'!Z2237="","",'S.D.PASTE SHEET'!Z2237)</f>
        <v/>
      </c>
      <c s="90" t="str">
        <f>IF('S.D.PASTE SHEET'!AA2237="","",'S.D.PASTE SHEET'!AA2237)</f>
        <v/>
      </c>
      <c s="90" t="str">
        <f>IF('S.D.PASTE SHEET'!AB2237="","",'S.D.PASTE SHEET'!AB2237)</f>
        <v/>
      </c>
      <c s="90" t="str">
        <f>IF('S.D.PASTE SHEET'!AC2237="","",'S.D.PASTE SHEET'!AC2237)</f>
        <v/>
      </c>
      <c s="90" t="str">
        <f>IF('S.D.PASTE SHEET'!AD2237="","",'S.D.PASTE SHEET'!AD2237)</f>
        <v/>
      </c>
      <c s="34"/>
      <c s="32" t="str">
        <f>IF(AK2237="","",IF(AK2237&gt;0,COUNT($AG$2:AG2237),""))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IF(BC2237="","",IF(BC2237&gt;0,COUNT($AY$2:AY2237),""))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8" spans="1:66" ht="15">
      <c r="A2238" s="90" t="str">
        <f>IF('S.D.PASTE SHEET'!A2238="","",'S.D.PASTE SHEET'!A2238)</f>
        <v/>
      </c>
      <c s="90" t="str">
        <f>IF('S.D.PASTE SHEET'!B2238="","",'S.D.PASTE SHEET'!B2238)</f>
        <v/>
      </c>
      <c s="90" t="str">
        <f>IF('S.D.PASTE SHEET'!C2238="","",'S.D.PASTE SHEET'!C2238)</f>
        <v/>
      </c>
      <c s="91" t="str">
        <f>IF('S.D.PASTE SHEET'!D2238="","",'S.D.PASTE SHEET'!D2238)</f>
        <v/>
      </c>
      <c s="90" t="str">
        <f>IF('S.D.PASTE SHEET'!E2238="","",UPPER('S.D.PASTE SHEET'!E2238))</f>
        <v/>
      </c>
      <c s="90" t="str">
        <f>IF('S.D.PASTE SHEET'!F2238="","",'S.D.PASTE SHEET'!F2238)</f>
        <v/>
      </c>
      <c s="90" t="str">
        <f>IF('S.D.PASTE SHEET'!G2238="","",UPPER('S.D.PASTE SHEET'!G2238))</f>
        <v/>
      </c>
      <c s="90" t="str">
        <f>IF('S.D.PASTE SHEET'!H2238="","",UPPER('S.D.PASTE SHEET'!H2238))</f>
        <v/>
      </c>
      <c s="90" t="str">
        <f>IF('S.D.PASTE SHEET'!I2238="","",'S.D.PASTE SHEET'!I2238)</f>
        <v/>
      </c>
      <c s="91" t="str">
        <f>IF('S.D.PASTE SHEET'!J2238="","",'S.D.PASTE SHEET'!J2238)</f>
        <v/>
      </c>
      <c s="90" t="str">
        <f>IF('S.D.PASTE SHEET'!K2238="","",'S.D.PASTE SHEET'!K2238)</f>
        <v/>
      </c>
      <c s="90" t="str">
        <f>IF('S.D.PASTE SHEET'!L2238="","",'S.D.PASTE SHEET'!L2238)</f>
        <v/>
      </c>
      <c s="90" t="str">
        <f>IF('S.D.PASTE SHEET'!M2238="","",'S.D.PASTE SHEET'!M2238)</f>
        <v/>
      </c>
      <c s="90" t="str">
        <f>IF('S.D.PASTE SHEET'!N2238="","",'S.D.PASTE SHEET'!N2238)</f>
        <v/>
      </c>
      <c s="90" t="str">
        <f>IF('S.D.PASTE SHEET'!O2238="","",'S.D.PASTE SHEET'!O2238)</f>
        <v/>
      </c>
      <c s="90" t="str">
        <f>IF('S.D.PASTE SHEET'!P2238="","",'S.D.PASTE SHEET'!P2238)</f>
        <v/>
      </c>
      <c s="90" t="str">
        <f>IF('S.D.PASTE SHEET'!Q2238="","",'S.D.PASTE SHEET'!Q2238)</f>
        <v/>
      </c>
      <c s="90" t="str">
        <f>IF('S.D.PASTE SHEET'!R2238="","",'S.D.PASTE SHEET'!R2238)</f>
        <v/>
      </c>
      <c s="90" t="str">
        <f>IF('S.D.PASTE SHEET'!S2238="","",'S.D.PASTE SHEET'!S2238)</f>
        <v/>
      </c>
      <c s="90" t="str">
        <f>IF('S.D.PASTE SHEET'!T2238="","",'S.D.PASTE SHEET'!T2238)</f>
        <v/>
      </c>
      <c s="90" t="str">
        <f>IF('S.D.PASTE SHEET'!U2238="","",'S.D.PASTE SHEET'!U2238)</f>
        <v/>
      </c>
      <c s="90" t="str">
        <f>IF('S.D.PASTE SHEET'!V2238="","",'S.D.PASTE SHEET'!V2238)</f>
        <v/>
      </c>
      <c s="90" t="str">
        <f>IF('S.D.PASTE SHEET'!W2238="","",'S.D.PASTE SHEET'!W2238)</f>
        <v/>
      </c>
      <c s="90" t="str">
        <f>IF('S.D.PASTE SHEET'!X2238="","",'S.D.PASTE SHEET'!X2238)</f>
        <v/>
      </c>
      <c s="90" t="str">
        <f>IF('S.D.PASTE SHEET'!Y2238="","",'S.D.PASTE SHEET'!Y2238)</f>
        <v/>
      </c>
      <c s="90" t="str">
        <f>IF('S.D.PASTE SHEET'!Z2238="","",'S.D.PASTE SHEET'!Z2238)</f>
        <v/>
      </c>
      <c s="90" t="str">
        <f>IF('S.D.PASTE SHEET'!AA2238="","",'S.D.PASTE SHEET'!AA2238)</f>
        <v/>
      </c>
      <c s="90" t="str">
        <f>IF('S.D.PASTE SHEET'!AB2238="","",'S.D.PASTE SHEET'!AB2238)</f>
        <v/>
      </c>
      <c s="90" t="str">
        <f>IF('S.D.PASTE SHEET'!AC2238="","",'S.D.PASTE SHEET'!AC2238)</f>
        <v/>
      </c>
      <c s="90" t="str">
        <f>IF('S.D.PASTE SHEET'!AD2238="","",'S.D.PASTE SHEET'!AD2238)</f>
        <v/>
      </c>
      <c s="34"/>
      <c s="32" t="str">
        <f>IF(AK2238="","",IF(AK2238&gt;0,COUNT($AG$2:AG2238),""))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IF(BC2238="","",IF(BC2238&gt;0,COUNT($AY$2:AY2238),""))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39" spans="1:66" ht="15">
      <c r="A2239" s="90" t="str">
        <f>IF('S.D.PASTE SHEET'!A2239="","",'S.D.PASTE SHEET'!A2239)</f>
        <v/>
      </c>
      <c s="90" t="str">
        <f>IF('S.D.PASTE SHEET'!B2239="","",'S.D.PASTE SHEET'!B2239)</f>
        <v/>
      </c>
      <c s="90" t="str">
        <f>IF('S.D.PASTE SHEET'!C2239="","",'S.D.PASTE SHEET'!C2239)</f>
        <v/>
      </c>
      <c s="91" t="str">
        <f>IF('S.D.PASTE SHEET'!D2239="","",'S.D.PASTE SHEET'!D2239)</f>
        <v/>
      </c>
      <c s="90" t="str">
        <f>IF('S.D.PASTE SHEET'!E2239="","",UPPER('S.D.PASTE SHEET'!E2239))</f>
        <v/>
      </c>
      <c s="90" t="str">
        <f>IF('S.D.PASTE SHEET'!F2239="","",'S.D.PASTE SHEET'!F2239)</f>
        <v/>
      </c>
      <c s="90" t="str">
        <f>IF('S.D.PASTE SHEET'!G2239="","",UPPER('S.D.PASTE SHEET'!G2239))</f>
        <v/>
      </c>
      <c s="90" t="str">
        <f>IF('S.D.PASTE SHEET'!H2239="","",UPPER('S.D.PASTE SHEET'!H2239))</f>
        <v/>
      </c>
      <c s="90" t="str">
        <f>IF('S.D.PASTE SHEET'!I2239="","",'S.D.PASTE SHEET'!I2239)</f>
        <v/>
      </c>
      <c s="91" t="str">
        <f>IF('S.D.PASTE SHEET'!J2239="","",'S.D.PASTE SHEET'!J2239)</f>
        <v/>
      </c>
      <c s="90" t="str">
        <f>IF('S.D.PASTE SHEET'!K2239="","",'S.D.PASTE SHEET'!K2239)</f>
        <v/>
      </c>
      <c s="90" t="str">
        <f>IF('S.D.PASTE SHEET'!L2239="","",'S.D.PASTE SHEET'!L2239)</f>
        <v/>
      </c>
      <c s="90" t="str">
        <f>IF('S.D.PASTE SHEET'!M2239="","",'S.D.PASTE SHEET'!M2239)</f>
        <v/>
      </c>
      <c s="90" t="str">
        <f>IF('S.D.PASTE SHEET'!N2239="","",'S.D.PASTE SHEET'!N2239)</f>
        <v/>
      </c>
      <c s="90" t="str">
        <f>IF('S.D.PASTE SHEET'!O2239="","",'S.D.PASTE SHEET'!O2239)</f>
        <v/>
      </c>
      <c s="90" t="str">
        <f>IF('S.D.PASTE SHEET'!P2239="","",'S.D.PASTE SHEET'!P2239)</f>
        <v/>
      </c>
      <c s="90" t="str">
        <f>IF('S.D.PASTE SHEET'!Q2239="","",'S.D.PASTE SHEET'!Q2239)</f>
        <v/>
      </c>
      <c s="90" t="str">
        <f>IF('S.D.PASTE SHEET'!R2239="","",'S.D.PASTE SHEET'!R2239)</f>
        <v/>
      </c>
      <c s="90" t="str">
        <f>IF('S.D.PASTE SHEET'!S2239="","",'S.D.PASTE SHEET'!S2239)</f>
        <v/>
      </c>
      <c s="90" t="str">
        <f>IF('S.D.PASTE SHEET'!T2239="","",'S.D.PASTE SHEET'!T2239)</f>
        <v/>
      </c>
      <c s="90" t="str">
        <f>IF('S.D.PASTE SHEET'!U2239="","",'S.D.PASTE SHEET'!U2239)</f>
        <v/>
      </c>
      <c s="90" t="str">
        <f>IF('S.D.PASTE SHEET'!V2239="","",'S.D.PASTE SHEET'!V2239)</f>
        <v/>
      </c>
      <c s="90" t="str">
        <f>IF('S.D.PASTE SHEET'!W2239="","",'S.D.PASTE SHEET'!W2239)</f>
        <v/>
      </c>
      <c s="90" t="str">
        <f>IF('S.D.PASTE SHEET'!X2239="","",'S.D.PASTE SHEET'!X2239)</f>
        <v/>
      </c>
      <c s="90" t="str">
        <f>IF('S.D.PASTE SHEET'!Y2239="","",'S.D.PASTE SHEET'!Y2239)</f>
        <v/>
      </c>
      <c s="90" t="str">
        <f>IF('S.D.PASTE SHEET'!Z2239="","",'S.D.PASTE SHEET'!Z2239)</f>
        <v/>
      </c>
      <c s="90" t="str">
        <f>IF('S.D.PASTE SHEET'!AA2239="","",'S.D.PASTE SHEET'!AA2239)</f>
        <v/>
      </c>
      <c s="90" t="str">
        <f>IF('S.D.PASTE SHEET'!AB2239="","",'S.D.PASTE SHEET'!AB2239)</f>
        <v/>
      </c>
      <c s="90" t="str">
        <f>IF('S.D.PASTE SHEET'!AC2239="","",'S.D.PASTE SHEET'!AC2239)</f>
        <v/>
      </c>
      <c s="90" t="str">
        <f>IF('S.D.PASTE SHEET'!AD2239="","",'S.D.PASTE SHEET'!AD2239)</f>
        <v/>
      </c>
      <c s="34"/>
      <c s="32" t="str">
        <f>IF(AK2239="","",IF(AK2239&gt;0,COUNT($AG$2:AG2239),""))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IF(BC2239="","",IF(BC2239&gt;0,COUNT($AY$2:AY2239),""))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0" spans="1:66" ht="15">
      <c r="A2240" s="90" t="str">
        <f>IF('S.D.PASTE SHEET'!A2240="","",'S.D.PASTE SHEET'!A2240)</f>
        <v/>
      </c>
      <c s="90" t="str">
        <f>IF('S.D.PASTE SHEET'!B2240="","",'S.D.PASTE SHEET'!B2240)</f>
        <v/>
      </c>
      <c s="90" t="str">
        <f>IF('S.D.PASTE SHEET'!C2240="","",'S.D.PASTE SHEET'!C2240)</f>
        <v/>
      </c>
      <c s="91" t="str">
        <f>IF('S.D.PASTE SHEET'!D2240="","",'S.D.PASTE SHEET'!D2240)</f>
        <v/>
      </c>
      <c s="90" t="str">
        <f>IF('S.D.PASTE SHEET'!E2240="","",UPPER('S.D.PASTE SHEET'!E2240))</f>
        <v/>
      </c>
      <c s="90" t="str">
        <f>IF('S.D.PASTE SHEET'!F2240="","",'S.D.PASTE SHEET'!F2240)</f>
        <v/>
      </c>
      <c s="90" t="str">
        <f>IF('S.D.PASTE SHEET'!G2240="","",UPPER('S.D.PASTE SHEET'!G2240))</f>
        <v/>
      </c>
      <c s="90" t="str">
        <f>IF('S.D.PASTE SHEET'!H2240="","",UPPER('S.D.PASTE SHEET'!H2240))</f>
        <v/>
      </c>
      <c s="90" t="str">
        <f>IF('S.D.PASTE SHEET'!I2240="","",'S.D.PASTE SHEET'!I2240)</f>
        <v/>
      </c>
      <c s="91" t="str">
        <f>IF('S.D.PASTE SHEET'!J2240="","",'S.D.PASTE SHEET'!J2240)</f>
        <v/>
      </c>
      <c s="90" t="str">
        <f>IF('S.D.PASTE SHEET'!K2240="","",'S.D.PASTE SHEET'!K2240)</f>
        <v/>
      </c>
      <c s="90" t="str">
        <f>IF('S.D.PASTE SHEET'!L2240="","",'S.D.PASTE SHEET'!L2240)</f>
        <v/>
      </c>
      <c s="90" t="str">
        <f>IF('S.D.PASTE SHEET'!M2240="","",'S.D.PASTE SHEET'!M2240)</f>
        <v/>
      </c>
      <c s="90" t="str">
        <f>IF('S.D.PASTE SHEET'!N2240="","",'S.D.PASTE SHEET'!N2240)</f>
        <v/>
      </c>
      <c s="90" t="str">
        <f>IF('S.D.PASTE SHEET'!O2240="","",'S.D.PASTE SHEET'!O2240)</f>
        <v/>
      </c>
      <c s="90" t="str">
        <f>IF('S.D.PASTE SHEET'!P2240="","",'S.D.PASTE SHEET'!P2240)</f>
        <v/>
      </c>
      <c s="90" t="str">
        <f>IF('S.D.PASTE SHEET'!Q2240="","",'S.D.PASTE SHEET'!Q2240)</f>
        <v/>
      </c>
      <c s="90" t="str">
        <f>IF('S.D.PASTE SHEET'!R2240="","",'S.D.PASTE SHEET'!R2240)</f>
        <v/>
      </c>
      <c s="90" t="str">
        <f>IF('S.D.PASTE SHEET'!S2240="","",'S.D.PASTE SHEET'!S2240)</f>
        <v/>
      </c>
      <c s="90" t="str">
        <f>IF('S.D.PASTE SHEET'!T2240="","",'S.D.PASTE SHEET'!T2240)</f>
        <v/>
      </c>
      <c s="90" t="str">
        <f>IF('S.D.PASTE SHEET'!U2240="","",'S.D.PASTE SHEET'!U2240)</f>
        <v/>
      </c>
      <c s="90" t="str">
        <f>IF('S.D.PASTE SHEET'!V2240="","",'S.D.PASTE SHEET'!V2240)</f>
        <v/>
      </c>
      <c s="90" t="str">
        <f>IF('S.D.PASTE SHEET'!W2240="","",'S.D.PASTE SHEET'!W2240)</f>
        <v/>
      </c>
      <c s="90" t="str">
        <f>IF('S.D.PASTE SHEET'!X2240="","",'S.D.PASTE SHEET'!X2240)</f>
        <v/>
      </c>
      <c s="90" t="str">
        <f>IF('S.D.PASTE SHEET'!Y2240="","",'S.D.PASTE SHEET'!Y2240)</f>
        <v/>
      </c>
      <c s="90" t="str">
        <f>IF('S.D.PASTE SHEET'!Z2240="","",'S.D.PASTE SHEET'!Z2240)</f>
        <v/>
      </c>
      <c s="90" t="str">
        <f>IF('S.D.PASTE SHEET'!AA2240="","",'S.D.PASTE SHEET'!AA2240)</f>
        <v/>
      </c>
      <c s="90" t="str">
        <f>IF('S.D.PASTE SHEET'!AB2240="","",'S.D.PASTE SHEET'!AB2240)</f>
        <v/>
      </c>
      <c s="90" t="str">
        <f>IF('S.D.PASTE SHEET'!AC2240="","",'S.D.PASTE SHEET'!AC2240)</f>
        <v/>
      </c>
      <c s="90" t="str">
        <f>IF('S.D.PASTE SHEET'!AD2240="","",'S.D.PASTE SHEET'!AD2240)</f>
        <v/>
      </c>
      <c s="34"/>
      <c s="32" t="str">
        <f>IF(AK2240="","",IF(AK2240&gt;0,COUNT($AG$2:AG2240),""))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IF(BC2240="","",IF(BC2240&gt;0,COUNT($AY$2:AY2240),""))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1" spans="1:66" ht="15">
      <c r="A2241" s="90" t="str">
        <f>IF('S.D.PASTE SHEET'!A2241="","",'S.D.PASTE SHEET'!A2241)</f>
        <v/>
      </c>
      <c s="90" t="str">
        <f>IF('S.D.PASTE SHEET'!B2241="","",'S.D.PASTE SHEET'!B2241)</f>
        <v/>
      </c>
      <c s="90" t="str">
        <f>IF('S.D.PASTE SHEET'!C2241="","",'S.D.PASTE SHEET'!C2241)</f>
        <v/>
      </c>
      <c s="91" t="str">
        <f>IF('S.D.PASTE SHEET'!D2241="","",'S.D.PASTE SHEET'!D2241)</f>
        <v/>
      </c>
      <c s="90" t="str">
        <f>IF('S.D.PASTE SHEET'!E2241="","",UPPER('S.D.PASTE SHEET'!E2241))</f>
        <v/>
      </c>
      <c s="90" t="str">
        <f>IF('S.D.PASTE SHEET'!F2241="","",'S.D.PASTE SHEET'!F2241)</f>
        <v/>
      </c>
      <c s="90" t="str">
        <f>IF('S.D.PASTE SHEET'!G2241="","",UPPER('S.D.PASTE SHEET'!G2241))</f>
        <v/>
      </c>
      <c s="90" t="str">
        <f>IF('S.D.PASTE SHEET'!H2241="","",UPPER('S.D.PASTE SHEET'!H2241))</f>
        <v/>
      </c>
      <c s="90" t="str">
        <f>IF('S.D.PASTE SHEET'!I2241="","",'S.D.PASTE SHEET'!I2241)</f>
        <v/>
      </c>
      <c s="91" t="str">
        <f>IF('S.D.PASTE SHEET'!J2241="","",'S.D.PASTE SHEET'!J2241)</f>
        <v/>
      </c>
      <c s="90" t="str">
        <f>IF('S.D.PASTE SHEET'!K2241="","",'S.D.PASTE SHEET'!K2241)</f>
        <v/>
      </c>
      <c s="90" t="str">
        <f>IF('S.D.PASTE SHEET'!L2241="","",'S.D.PASTE SHEET'!L2241)</f>
        <v/>
      </c>
      <c s="90" t="str">
        <f>IF('S.D.PASTE SHEET'!M2241="","",'S.D.PASTE SHEET'!M2241)</f>
        <v/>
      </c>
      <c s="90" t="str">
        <f>IF('S.D.PASTE SHEET'!N2241="","",'S.D.PASTE SHEET'!N2241)</f>
        <v/>
      </c>
      <c s="90" t="str">
        <f>IF('S.D.PASTE SHEET'!O2241="","",'S.D.PASTE SHEET'!O2241)</f>
        <v/>
      </c>
      <c s="90" t="str">
        <f>IF('S.D.PASTE SHEET'!P2241="","",'S.D.PASTE SHEET'!P2241)</f>
        <v/>
      </c>
      <c s="90" t="str">
        <f>IF('S.D.PASTE SHEET'!Q2241="","",'S.D.PASTE SHEET'!Q2241)</f>
        <v/>
      </c>
      <c s="90" t="str">
        <f>IF('S.D.PASTE SHEET'!R2241="","",'S.D.PASTE SHEET'!R2241)</f>
        <v/>
      </c>
      <c s="90" t="str">
        <f>IF('S.D.PASTE SHEET'!S2241="","",'S.D.PASTE SHEET'!S2241)</f>
        <v/>
      </c>
      <c s="90" t="str">
        <f>IF('S.D.PASTE SHEET'!T2241="","",'S.D.PASTE SHEET'!T2241)</f>
        <v/>
      </c>
      <c s="90" t="str">
        <f>IF('S.D.PASTE SHEET'!U2241="","",'S.D.PASTE SHEET'!U2241)</f>
        <v/>
      </c>
      <c s="90" t="str">
        <f>IF('S.D.PASTE SHEET'!V2241="","",'S.D.PASTE SHEET'!V2241)</f>
        <v/>
      </c>
      <c s="90" t="str">
        <f>IF('S.D.PASTE SHEET'!W2241="","",'S.D.PASTE SHEET'!W2241)</f>
        <v/>
      </c>
      <c s="90" t="str">
        <f>IF('S.D.PASTE SHEET'!X2241="","",'S.D.PASTE SHEET'!X2241)</f>
        <v/>
      </c>
      <c s="90" t="str">
        <f>IF('S.D.PASTE SHEET'!Y2241="","",'S.D.PASTE SHEET'!Y2241)</f>
        <v/>
      </c>
      <c s="90" t="str">
        <f>IF('S.D.PASTE SHEET'!Z2241="","",'S.D.PASTE SHEET'!Z2241)</f>
        <v/>
      </c>
      <c s="90" t="str">
        <f>IF('S.D.PASTE SHEET'!AA2241="","",'S.D.PASTE SHEET'!AA2241)</f>
        <v/>
      </c>
      <c s="90" t="str">
        <f>IF('S.D.PASTE SHEET'!AB2241="","",'S.D.PASTE SHEET'!AB2241)</f>
        <v/>
      </c>
      <c s="90" t="str">
        <f>IF('S.D.PASTE SHEET'!AC2241="","",'S.D.PASTE SHEET'!AC2241)</f>
        <v/>
      </c>
      <c s="90" t="str">
        <f>IF('S.D.PASTE SHEET'!AD2241="","",'S.D.PASTE SHEET'!AD2241)</f>
        <v/>
      </c>
      <c s="34"/>
      <c s="32" t="str">
        <f>IF(AK2241="","",IF(AK2241&gt;0,COUNT($AG$2:AG2241),""))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IF(BC2241="","",IF(BC2241&gt;0,COUNT($AY$2:AY2241),""))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2" spans="1:66" ht="15">
      <c r="A2242" s="90" t="str">
        <f>IF('S.D.PASTE SHEET'!A2242="","",'S.D.PASTE SHEET'!A2242)</f>
        <v/>
      </c>
      <c s="90" t="str">
        <f>IF('S.D.PASTE SHEET'!B2242="","",'S.D.PASTE SHEET'!B2242)</f>
        <v/>
      </c>
      <c s="90" t="str">
        <f>IF('S.D.PASTE SHEET'!C2242="","",'S.D.PASTE SHEET'!C2242)</f>
        <v/>
      </c>
      <c s="91" t="str">
        <f>IF('S.D.PASTE SHEET'!D2242="","",'S.D.PASTE SHEET'!D2242)</f>
        <v/>
      </c>
      <c s="90" t="str">
        <f>IF('S.D.PASTE SHEET'!E2242="","",UPPER('S.D.PASTE SHEET'!E2242))</f>
        <v/>
      </c>
      <c s="90" t="str">
        <f>IF('S.D.PASTE SHEET'!F2242="","",'S.D.PASTE SHEET'!F2242)</f>
        <v/>
      </c>
      <c s="90" t="str">
        <f>IF('S.D.PASTE SHEET'!G2242="","",UPPER('S.D.PASTE SHEET'!G2242))</f>
        <v/>
      </c>
      <c s="90" t="str">
        <f>IF('S.D.PASTE SHEET'!H2242="","",UPPER('S.D.PASTE SHEET'!H2242))</f>
        <v/>
      </c>
      <c s="90" t="str">
        <f>IF('S.D.PASTE SHEET'!I2242="","",'S.D.PASTE SHEET'!I2242)</f>
        <v/>
      </c>
      <c s="91" t="str">
        <f>IF('S.D.PASTE SHEET'!J2242="","",'S.D.PASTE SHEET'!J2242)</f>
        <v/>
      </c>
      <c s="90" t="str">
        <f>IF('S.D.PASTE SHEET'!K2242="","",'S.D.PASTE SHEET'!K2242)</f>
        <v/>
      </c>
      <c s="90" t="str">
        <f>IF('S.D.PASTE SHEET'!L2242="","",'S.D.PASTE SHEET'!L2242)</f>
        <v/>
      </c>
      <c s="90" t="str">
        <f>IF('S.D.PASTE SHEET'!M2242="","",'S.D.PASTE SHEET'!M2242)</f>
        <v/>
      </c>
      <c s="90" t="str">
        <f>IF('S.D.PASTE SHEET'!N2242="","",'S.D.PASTE SHEET'!N2242)</f>
        <v/>
      </c>
      <c s="90" t="str">
        <f>IF('S.D.PASTE SHEET'!O2242="","",'S.D.PASTE SHEET'!O2242)</f>
        <v/>
      </c>
      <c s="90" t="str">
        <f>IF('S.D.PASTE SHEET'!P2242="","",'S.D.PASTE SHEET'!P2242)</f>
        <v/>
      </c>
      <c s="90" t="str">
        <f>IF('S.D.PASTE SHEET'!Q2242="","",'S.D.PASTE SHEET'!Q2242)</f>
        <v/>
      </c>
      <c s="90" t="str">
        <f>IF('S.D.PASTE SHEET'!R2242="","",'S.D.PASTE SHEET'!R2242)</f>
        <v/>
      </c>
      <c s="90" t="str">
        <f>IF('S.D.PASTE SHEET'!S2242="","",'S.D.PASTE SHEET'!S2242)</f>
        <v/>
      </c>
      <c s="90" t="str">
        <f>IF('S.D.PASTE SHEET'!T2242="","",'S.D.PASTE SHEET'!T2242)</f>
        <v/>
      </c>
      <c s="90" t="str">
        <f>IF('S.D.PASTE SHEET'!U2242="","",'S.D.PASTE SHEET'!U2242)</f>
        <v/>
      </c>
      <c s="90" t="str">
        <f>IF('S.D.PASTE SHEET'!V2242="","",'S.D.PASTE SHEET'!V2242)</f>
        <v/>
      </c>
      <c s="90" t="str">
        <f>IF('S.D.PASTE SHEET'!W2242="","",'S.D.PASTE SHEET'!W2242)</f>
        <v/>
      </c>
      <c s="90" t="str">
        <f>IF('S.D.PASTE SHEET'!X2242="","",'S.D.PASTE SHEET'!X2242)</f>
        <v/>
      </c>
      <c s="90" t="str">
        <f>IF('S.D.PASTE SHEET'!Y2242="","",'S.D.PASTE SHEET'!Y2242)</f>
        <v/>
      </c>
      <c s="90" t="str">
        <f>IF('S.D.PASTE SHEET'!Z2242="","",'S.D.PASTE SHEET'!Z2242)</f>
        <v/>
      </c>
      <c s="90" t="str">
        <f>IF('S.D.PASTE SHEET'!AA2242="","",'S.D.PASTE SHEET'!AA2242)</f>
        <v/>
      </c>
      <c s="90" t="str">
        <f>IF('S.D.PASTE SHEET'!AB2242="","",'S.D.PASTE SHEET'!AB2242)</f>
        <v/>
      </c>
      <c s="90" t="str">
        <f>IF('S.D.PASTE SHEET'!AC2242="","",'S.D.PASTE SHEET'!AC2242)</f>
        <v/>
      </c>
      <c s="90" t="str">
        <f>IF('S.D.PASTE SHEET'!AD2242="","",'S.D.PASTE SHEET'!AD2242)</f>
        <v/>
      </c>
      <c s="34"/>
      <c s="32" t="str">
        <f>IF(AK2242="","",IF(AK2242&gt;0,COUNT($AG$2:AG2242),""))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IF(BC2242="","",IF(BC2242&gt;0,COUNT($AY$2:AY2242),""))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3" spans="1:66" ht="15">
      <c r="A2243" s="90" t="str">
        <f>IF('S.D.PASTE SHEET'!A2243="","",'S.D.PASTE SHEET'!A2243)</f>
        <v/>
      </c>
      <c s="90" t="str">
        <f>IF('S.D.PASTE SHEET'!B2243="","",'S.D.PASTE SHEET'!B2243)</f>
        <v/>
      </c>
      <c s="90" t="str">
        <f>IF('S.D.PASTE SHEET'!C2243="","",'S.D.PASTE SHEET'!C2243)</f>
        <v/>
      </c>
      <c s="91" t="str">
        <f>IF('S.D.PASTE SHEET'!D2243="","",'S.D.PASTE SHEET'!D2243)</f>
        <v/>
      </c>
      <c s="90" t="str">
        <f>IF('S.D.PASTE SHEET'!E2243="","",UPPER('S.D.PASTE SHEET'!E2243))</f>
        <v/>
      </c>
      <c s="90" t="str">
        <f>IF('S.D.PASTE SHEET'!F2243="","",'S.D.PASTE SHEET'!F2243)</f>
        <v/>
      </c>
      <c s="90" t="str">
        <f>IF('S.D.PASTE SHEET'!G2243="","",UPPER('S.D.PASTE SHEET'!G2243))</f>
        <v/>
      </c>
      <c s="90" t="str">
        <f>IF('S.D.PASTE SHEET'!H2243="","",UPPER('S.D.PASTE SHEET'!H2243))</f>
        <v/>
      </c>
      <c s="90" t="str">
        <f>IF('S.D.PASTE SHEET'!I2243="","",'S.D.PASTE SHEET'!I2243)</f>
        <v/>
      </c>
      <c s="91" t="str">
        <f>IF('S.D.PASTE SHEET'!J2243="","",'S.D.PASTE SHEET'!J2243)</f>
        <v/>
      </c>
      <c s="90" t="str">
        <f>IF('S.D.PASTE SHEET'!K2243="","",'S.D.PASTE SHEET'!K2243)</f>
        <v/>
      </c>
      <c s="90" t="str">
        <f>IF('S.D.PASTE SHEET'!L2243="","",'S.D.PASTE SHEET'!L2243)</f>
        <v/>
      </c>
      <c s="90" t="str">
        <f>IF('S.D.PASTE SHEET'!M2243="","",'S.D.PASTE SHEET'!M2243)</f>
        <v/>
      </c>
      <c s="90" t="str">
        <f>IF('S.D.PASTE SHEET'!N2243="","",'S.D.PASTE SHEET'!N2243)</f>
        <v/>
      </c>
      <c s="90" t="str">
        <f>IF('S.D.PASTE SHEET'!O2243="","",'S.D.PASTE SHEET'!O2243)</f>
        <v/>
      </c>
      <c s="90" t="str">
        <f>IF('S.D.PASTE SHEET'!P2243="","",'S.D.PASTE SHEET'!P2243)</f>
        <v/>
      </c>
      <c s="90" t="str">
        <f>IF('S.D.PASTE SHEET'!Q2243="","",'S.D.PASTE SHEET'!Q2243)</f>
        <v/>
      </c>
      <c s="90" t="str">
        <f>IF('S.D.PASTE SHEET'!R2243="","",'S.D.PASTE SHEET'!R2243)</f>
        <v/>
      </c>
      <c s="90" t="str">
        <f>IF('S.D.PASTE SHEET'!S2243="","",'S.D.PASTE SHEET'!S2243)</f>
        <v/>
      </c>
      <c s="90" t="str">
        <f>IF('S.D.PASTE SHEET'!T2243="","",'S.D.PASTE SHEET'!T2243)</f>
        <v/>
      </c>
      <c s="90" t="str">
        <f>IF('S.D.PASTE SHEET'!U2243="","",'S.D.PASTE SHEET'!U2243)</f>
        <v/>
      </c>
      <c s="90" t="str">
        <f>IF('S.D.PASTE SHEET'!V2243="","",'S.D.PASTE SHEET'!V2243)</f>
        <v/>
      </c>
      <c s="90" t="str">
        <f>IF('S.D.PASTE SHEET'!W2243="","",'S.D.PASTE SHEET'!W2243)</f>
        <v/>
      </c>
      <c s="90" t="str">
        <f>IF('S.D.PASTE SHEET'!X2243="","",'S.D.PASTE SHEET'!X2243)</f>
        <v/>
      </c>
      <c s="90" t="str">
        <f>IF('S.D.PASTE SHEET'!Y2243="","",'S.D.PASTE SHEET'!Y2243)</f>
        <v/>
      </c>
      <c s="90" t="str">
        <f>IF('S.D.PASTE SHEET'!Z2243="","",'S.D.PASTE SHEET'!Z2243)</f>
        <v/>
      </c>
      <c s="90" t="str">
        <f>IF('S.D.PASTE SHEET'!AA2243="","",'S.D.PASTE SHEET'!AA2243)</f>
        <v/>
      </c>
      <c s="90" t="str">
        <f>IF('S.D.PASTE SHEET'!AB2243="","",'S.D.PASTE SHEET'!AB2243)</f>
        <v/>
      </c>
      <c s="90" t="str">
        <f>IF('S.D.PASTE SHEET'!AC2243="","",'S.D.PASTE SHEET'!AC2243)</f>
        <v/>
      </c>
      <c s="90" t="str">
        <f>IF('S.D.PASTE SHEET'!AD2243="","",'S.D.PASTE SHEET'!AD2243)</f>
        <v/>
      </c>
      <c s="34"/>
      <c s="32" t="str">
        <f>IF(AK2243="","",IF(AK2243&gt;0,COUNT($AG$2:AG2243),""))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IF(BC2243="","",IF(BC2243&gt;0,COUNT($AY$2:AY2243),""))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4" spans="1:66" ht="15">
      <c r="A2244" s="90" t="str">
        <f>IF('S.D.PASTE SHEET'!A2244="","",'S.D.PASTE SHEET'!A2244)</f>
        <v/>
      </c>
      <c s="90" t="str">
        <f>IF('S.D.PASTE SHEET'!B2244="","",'S.D.PASTE SHEET'!B2244)</f>
        <v/>
      </c>
      <c s="90" t="str">
        <f>IF('S.D.PASTE SHEET'!C2244="","",'S.D.PASTE SHEET'!C2244)</f>
        <v/>
      </c>
      <c s="91" t="str">
        <f>IF('S.D.PASTE SHEET'!D2244="","",'S.D.PASTE SHEET'!D2244)</f>
        <v/>
      </c>
      <c s="90" t="str">
        <f>IF('S.D.PASTE SHEET'!E2244="","",UPPER('S.D.PASTE SHEET'!E2244))</f>
        <v/>
      </c>
      <c s="90" t="str">
        <f>IF('S.D.PASTE SHEET'!F2244="","",'S.D.PASTE SHEET'!F2244)</f>
        <v/>
      </c>
      <c s="90" t="str">
        <f>IF('S.D.PASTE SHEET'!G2244="","",UPPER('S.D.PASTE SHEET'!G2244))</f>
        <v/>
      </c>
      <c s="90" t="str">
        <f>IF('S.D.PASTE SHEET'!H2244="","",UPPER('S.D.PASTE SHEET'!H2244))</f>
        <v/>
      </c>
      <c s="90" t="str">
        <f>IF('S.D.PASTE SHEET'!I2244="","",'S.D.PASTE SHEET'!I2244)</f>
        <v/>
      </c>
      <c s="91" t="str">
        <f>IF('S.D.PASTE SHEET'!J2244="","",'S.D.PASTE SHEET'!J2244)</f>
        <v/>
      </c>
      <c s="90" t="str">
        <f>IF('S.D.PASTE SHEET'!K2244="","",'S.D.PASTE SHEET'!K2244)</f>
        <v/>
      </c>
      <c s="90" t="str">
        <f>IF('S.D.PASTE SHEET'!L2244="","",'S.D.PASTE SHEET'!L2244)</f>
        <v/>
      </c>
      <c s="90" t="str">
        <f>IF('S.D.PASTE SHEET'!M2244="","",'S.D.PASTE SHEET'!M2244)</f>
        <v/>
      </c>
      <c s="90" t="str">
        <f>IF('S.D.PASTE SHEET'!N2244="","",'S.D.PASTE SHEET'!N2244)</f>
        <v/>
      </c>
      <c s="90" t="str">
        <f>IF('S.D.PASTE SHEET'!O2244="","",'S.D.PASTE SHEET'!O2244)</f>
        <v/>
      </c>
      <c s="90" t="str">
        <f>IF('S.D.PASTE SHEET'!P2244="","",'S.D.PASTE SHEET'!P2244)</f>
        <v/>
      </c>
      <c s="90" t="str">
        <f>IF('S.D.PASTE SHEET'!Q2244="","",'S.D.PASTE SHEET'!Q2244)</f>
        <v/>
      </c>
      <c s="90" t="str">
        <f>IF('S.D.PASTE SHEET'!R2244="","",'S.D.PASTE SHEET'!R2244)</f>
        <v/>
      </c>
      <c s="90" t="str">
        <f>IF('S.D.PASTE SHEET'!S2244="","",'S.D.PASTE SHEET'!S2244)</f>
        <v/>
      </c>
      <c s="90" t="str">
        <f>IF('S.D.PASTE SHEET'!T2244="","",'S.D.PASTE SHEET'!T2244)</f>
        <v/>
      </c>
      <c s="90" t="str">
        <f>IF('S.D.PASTE SHEET'!U2244="","",'S.D.PASTE SHEET'!U2244)</f>
        <v/>
      </c>
      <c s="90" t="str">
        <f>IF('S.D.PASTE SHEET'!V2244="","",'S.D.PASTE SHEET'!V2244)</f>
        <v/>
      </c>
      <c s="90" t="str">
        <f>IF('S.D.PASTE SHEET'!W2244="","",'S.D.PASTE SHEET'!W2244)</f>
        <v/>
      </c>
      <c s="90" t="str">
        <f>IF('S.D.PASTE SHEET'!X2244="","",'S.D.PASTE SHEET'!X2244)</f>
        <v/>
      </c>
      <c s="90" t="str">
        <f>IF('S.D.PASTE SHEET'!Y2244="","",'S.D.PASTE SHEET'!Y2244)</f>
        <v/>
      </c>
      <c s="90" t="str">
        <f>IF('S.D.PASTE SHEET'!Z2244="","",'S.D.PASTE SHEET'!Z2244)</f>
        <v/>
      </c>
      <c s="90" t="str">
        <f>IF('S.D.PASTE SHEET'!AA2244="","",'S.D.PASTE SHEET'!AA2244)</f>
        <v/>
      </c>
      <c s="90" t="str">
        <f>IF('S.D.PASTE SHEET'!AB2244="","",'S.D.PASTE SHEET'!AB2244)</f>
        <v/>
      </c>
      <c s="90" t="str">
        <f>IF('S.D.PASTE SHEET'!AC2244="","",'S.D.PASTE SHEET'!AC2244)</f>
        <v/>
      </c>
      <c s="90" t="str">
        <f>IF('S.D.PASTE SHEET'!AD2244="","",'S.D.PASTE SHEET'!AD2244)</f>
        <v/>
      </c>
      <c s="34"/>
      <c s="32" t="str">
        <f>IF(AK2244="","",IF(AK2244&gt;0,COUNT($AG$2:AG2244),""))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IF(BC2244="","",IF(BC2244&gt;0,COUNT($AY$2:AY2244),""))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5" spans="1:66" ht="15">
      <c r="A2245" s="90" t="str">
        <f>IF('S.D.PASTE SHEET'!A2245="","",'S.D.PASTE SHEET'!A2245)</f>
        <v/>
      </c>
      <c s="90" t="str">
        <f>IF('S.D.PASTE SHEET'!B2245="","",'S.D.PASTE SHEET'!B2245)</f>
        <v/>
      </c>
      <c s="90" t="str">
        <f>IF('S.D.PASTE SHEET'!C2245="","",'S.D.PASTE SHEET'!C2245)</f>
        <v/>
      </c>
      <c s="91" t="str">
        <f>IF('S.D.PASTE SHEET'!D2245="","",'S.D.PASTE SHEET'!D2245)</f>
        <v/>
      </c>
      <c s="90" t="str">
        <f>IF('S.D.PASTE SHEET'!E2245="","",UPPER('S.D.PASTE SHEET'!E2245))</f>
        <v/>
      </c>
      <c s="90" t="str">
        <f>IF('S.D.PASTE SHEET'!F2245="","",'S.D.PASTE SHEET'!F2245)</f>
        <v/>
      </c>
      <c s="90" t="str">
        <f>IF('S.D.PASTE SHEET'!G2245="","",UPPER('S.D.PASTE SHEET'!G2245))</f>
        <v/>
      </c>
      <c s="90" t="str">
        <f>IF('S.D.PASTE SHEET'!H2245="","",UPPER('S.D.PASTE SHEET'!H2245))</f>
        <v/>
      </c>
      <c s="90" t="str">
        <f>IF('S.D.PASTE SHEET'!I2245="","",'S.D.PASTE SHEET'!I2245)</f>
        <v/>
      </c>
      <c s="91" t="str">
        <f>IF('S.D.PASTE SHEET'!J2245="","",'S.D.PASTE SHEET'!J2245)</f>
        <v/>
      </c>
      <c s="90" t="str">
        <f>IF('S.D.PASTE SHEET'!K2245="","",'S.D.PASTE SHEET'!K2245)</f>
        <v/>
      </c>
      <c s="90" t="str">
        <f>IF('S.D.PASTE SHEET'!L2245="","",'S.D.PASTE SHEET'!L2245)</f>
        <v/>
      </c>
      <c s="90" t="str">
        <f>IF('S.D.PASTE SHEET'!M2245="","",'S.D.PASTE SHEET'!M2245)</f>
        <v/>
      </c>
      <c s="90" t="str">
        <f>IF('S.D.PASTE SHEET'!N2245="","",'S.D.PASTE SHEET'!N2245)</f>
        <v/>
      </c>
      <c s="90" t="str">
        <f>IF('S.D.PASTE SHEET'!O2245="","",'S.D.PASTE SHEET'!O2245)</f>
        <v/>
      </c>
      <c s="90" t="str">
        <f>IF('S.D.PASTE SHEET'!P2245="","",'S.D.PASTE SHEET'!P2245)</f>
        <v/>
      </c>
      <c s="90" t="str">
        <f>IF('S.D.PASTE SHEET'!Q2245="","",'S.D.PASTE SHEET'!Q2245)</f>
        <v/>
      </c>
      <c s="90" t="str">
        <f>IF('S.D.PASTE SHEET'!R2245="","",'S.D.PASTE SHEET'!R2245)</f>
        <v/>
      </c>
      <c s="90" t="str">
        <f>IF('S.D.PASTE SHEET'!S2245="","",'S.D.PASTE SHEET'!S2245)</f>
        <v/>
      </c>
      <c s="90" t="str">
        <f>IF('S.D.PASTE SHEET'!T2245="","",'S.D.PASTE SHEET'!T2245)</f>
        <v/>
      </c>
      <c s="90" t="str">
        <f>IF('S.D.PASTE SHEET'!U2245="","",'S.D.PASTE SHEET'!U2245)</f>
        <v/>
      </c>
      <c s="90" t="str">
        <f>IF('S.D.PASTE SHEET'!V2245="","",'S.D.PASTE SHEET'!V2245)</f>
        <v/>
      </c>
      <c s="90" t="str">
        <f>IF('S.D.PASTE SHEET'!W2245="","",'S.D.PASTE SHEET'!W2245)</f>
        <v/>
      </c>
      <c s="90" t="str">
        <f>IF('S.D.PASTE SHEET'!X2245="","",'S.D.PASTE SHEET'!X2245)</f>
        <v/>
      </c>
      <c s="90" t="str">
        <f>IF('S.D.PASTE SHEET'!Y2245="","",'S.D.PASTE SHEET'!Y2245)</f>
        <v/>
      </c>
      <c s="90" t="str">
        <f>IF('S.D.PASTE SHEET'!Z2245="","",'S.D.PASTE SHEET'!Z2245)</f>
        <v/>
      </c>
      <c s="90" t="str">
        <f>IF('S.D.PASTE SHEET'!AA2245="","",'S.D.PASTE SHEET'!AA2245)</f>
        <v/>
      </c>
      <c s="90" t="str">
        <f>IF('S.D.PASTE SHEET'!AB2245="","",'S.D.PASTE SHEET'!AB2245)</f>
        <v/>
      </c>
      <c s="90" t="str">
        <f>IF('S.D.PASTE SHEET'!AC2245="","",'S.D.PASTE SHEET'!AC2245)</f>
        <v/>
      </c>
      <c s="90" t="str">
        <f>IF('S.D.PASTE SHEET'!AD2245="","",'S.D.PASTE SHEET'!AD2245)</f>
        <v/>
      </c>
      <c s="34"/>
      <c s="32" t="str">
        <f>IF(AK2245="","",IF(AK2245&gt;0,COUNT($AG$2:AG2245),""))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IF(BC2245="","",IF(BC2245&gt;0,COUNT($AY$2:AY2245),""))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6" spans="1:66" ht="15">
      <c r="A2246" s="90" t="str">
        <f>IF('S.D.PASTE SHEET'!A2246="","",'S.D.PASTE SHEET'!A2246)</f>
        <v/>
      </c>
      <c s="90" t="str">
        <f>IF('S.D.PASTE SHEET'!B2246="","",'S.D.PASTE SHEET'!B2246)</f>
        <v/>
      </c>
      <c s="90" t="str">
        <f>IF('S.D.PASTE SHEET'!C2246="","",'S.D.PASTE SHEET'!C2246)</f>
        <v/>
      </c>
      <c s="91" t="str">
        <f>IF('S.D.PASTE SHEET'!D2246="","",'S.D.PASTE SHEET'!D2246)</f>
        <v/>
      </c>
      <c s="90" t="str">
        <f>IF('S.D.PASTE SHEET'!E2246="","",UPPER('S.D.PASTE SHEET'!E2246))</f>
        <v/>
      </c>
      <c s="90" t="str">
        <f>IF('S.D.PASTE SHEET'!F2246="","",'S.D.PASTE SHEET'!F2246)</f>
        <v/>
      </c>
      <c s="90" t="str">
        <f>IF('S.D.PASTE SHEET'!G2246="","",UPPER('S.D.PASTE SHEET'!G2246))</f>
        <v/>
      </c>
      <c s="90" t="str">
        <f>IF('S.D.PASTE SHEET'!H2246="","",UPPER('S.D.PASTE SHEET'!H2246))</f>
        <v/>
      </c>
      <c s="90" t="str">
        <f>IF('S.D.PASTE SHEET'!I2246="","",'S.D.PASTE SHEET'!I2246)</f>
        <v/>
      </c>
      <c s="91" t="str">
        <f>IF('S.D.PASTE SHEET'!J2246="","",'S.D.PASTE SHEET'!J2246)</f>
        <v/>
      </c>
      <c s="90" t="str">
        <f>IF('S.D.PASTE SHEET'!K2246="","",'S.D.PASTE SHEET'!K2246)</f>
        <v/>
      </c>
      <c s="90" t="str">
        <f>IF('S.D.PASTE SHEET'!L2246="","",'S.D.PASTE SHEET'!L2246)</f>
        <v/>
      </c>
      <c s="90" t="str">
        <f>IF('S.D.PASTE SHEET'!M2246="","",'S.D.PASTE SHEET'!M2246)</f>
        <v/>
      </c>
      <c s="90" t="str">
        <f>IF('S.D.PASTE SHEET'!N2246="","",'S.D.PASTE SHEET'!N2246)</f>
        <v/>
      </c>
      <c s="90" t="str">
        <f>IF('S.D.PASTE SHEET'!O2246="","",'S.D.PASTE SHEET'!O2246)</f>
        <v/>
      </c>
      <c s="90" t="str">
        <f>IF('S.D.PASTE SHEET'!P2246="","",'S.D.PASTE SHEET'!P2246)</f>
        <v/>
      </c>
      <c s="90" t="str">
        <f>IF('S.D.PASTE SHEET'!Q2246="","",'S.D.PASTE SHEET'!Q2246)</f>
        <v/>
      </c>
      <c s="90" t="str">
        <f>IF('S.D.PASTE SHEET'!R2246="","",'S.D.PASTE SHEET'!R2246)</f>
        <v/>
      </c>
      <c s="90" t="str">
        <f>IF('S.D.PASTE SHEET'!S2246="","",'S.D.PASTE SHEET'!S2246)</f>
        <v/>
      </c>
      <c s="90" t="str">
        <f>IF('S.D.PASTE SHEET'!T2246="","",'S.D.PASTE SHEET'!T2246)</f>
        <v/>
      </c>
      <c s="90" t="str">
        <f>IF('S.D.PASTE SHEET'!U2246="","",'S.D.PASTE SHEET'!U2246)</f>
        <v/>
      </c>
      <c s="90" t="str">
        <f>IF('S.D.PASTE SHEET'!V2246="","",'S.D.PASTE SHEET'!V2246)</f>
        <v/>
      </c>
      <c s="90" t="str">
        <f>IF('S.D.PASTE SHEET'!W2246="","",'S.D.PASTE SHEET'!W2246)</f>
        <v/>
      </c>
      <c s="90" t="str">
        <f>IF('S.D.PASTE SHEET'!X2246="","",'S.D.PASTE SHEET'!X2246)</f>
        <v/>
      </c>
      <c s="90" t="str">
        <f>IF('S.D.PASTE SHEET'!Y2246="","",'S.D.PASTE SHEET'!Y2246)</f>
        <v/>
      </c>
      <c s="90" t="str">
        <f>IF('S.D.PASTE SHEET'!Z2246="","",'S.D.PASTE SHEET'!Z2246)</f>
        <v/>
      </c>
      <c s="90" t="str">
        <f>IF('S.D.PASTE SHEET'!AA2246="","",'S.D.PASTE SHEET'!AA2246)</f>
        <v/>
      </c>
      <c s="90" t="str">
        <f>IF('S.D.PASTE SHEET'!AB2246="","",'S.D.PASTE SHEET'!AB2246)</f>
        <v/>
      </c>
      <c s="90" t="str">
        <f>IF('S.D.PASTE SHEET'!AC2246="","",'S.D.PASTE SHEET'!AC2246)</f>
        <v/>
      </c>
      <c s="90" t="str">
        <f>IF('S.D.PASTE SHEET'!AD2246="","",'S.D.PASTE SHEET'!AD2246)</f>
        <v/>
      </c>
      <c s="34"/>
      <c s="32" t="str">
        <f>IF(AK2246="","",IF(AK2246&gt;0,COUNT($AG$2:AG2246),""))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IF(BC2246="","",IF(BC2246&gt;0,COUNT($AY$2:AY2246),""))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7" spans="1:66" ht="15">
      <c r="A2247" s="90" t="str">
        <f>IF('S.D.PASTE SHEET'!A2247="","",'S.D.PASTE SHEET'!A2247)</f>
        <v/>
      </c>
      <c s="90" t="str">
        <f>IF('S.D.PASTE SHEET'!B2247="","",'S.D.PASTE SHEET'!B2247)</f>
        <v/>
      </c>
      <c s="90" t="str">
        <f>IF('S.D.PASTE SHEET'!C2247="","",'S.D.PASTE SHEET'!C2247)</f>
        <v/>
      </c>
      <c s="91" t="str">
        <f>IF('S.D.PASTE SHEET'!D2247="","",'S.D.PASTE SHEET'!D2247)</f>
        <v/>
      </c>
      <c s="90" t="str">
        <f>IF('S.D.PASTE SHEET'!E2247="","",UPPER('S.D.PASTE SHEET'!E2247))</f>
        <v/>
      </c>
      <c s="90" t="str">
        <f>IF('S.D.PASTE SHEET'!F2247="","",'S.D.PASTE SHEET'!F2247)</f>
        <v/>
      </c>
      <c s="90" t="str">
        <f>IF('S.D.PASTE SHEET'!G2247="","",UPPER('S.D.PASTE SHEET'!G2247))</f>
        <v/>
      </c>
      <c s="90" t="str">
        <f>IF('S.D.PASTE SHEET'!H2247="","",UPPER('S.D.PASTE SHEET'!H2247))</f>
        <v/>
      </c>
      <c s="90" t="str">
        <f>IF('S.D.PASTE SHEET'!I2247="","",'S.D.PASTE SHEET'!I2247)</f>
        <v/>
      </c>
      <c s="91" t="str">
        <f>IF('S.D.PASTE SHEET'!J2247="","",'S.D.PASTE SHEET'!J2247)</f>
        <v/>
      </c>
      <c s="90" t="str">
        <f>IF('S.D.PASTE SHEET'!K2247="","",'S.D.PASTE SHEET'!K2247)</f>
        <v/>
      </c>
      <c s="90" t="str">
        <f>IF('S.D.PASTE SHEET'!L2247="","",'S.D.PASTE SHEET'!L2247)</f>
        <v/>
      </c>
      <c s="90" t="str">
        <f>IF('S.D.PASTE SHEET'!M2247="","",'S.D.PASTE SHEET'!M2247)</f>
        <v/>
      </c>
      <c s="90" t="str">
        <f>IF('S.D.PASTE SHEET'!N2247="","",'S.D.PASTE SHEET'!N2247)</f>
        <v/>
      </c>
      <c s="90" t="str">
        <f>IF('S.D.PASTE SHEET'!O2247="","",'S.D.PASTE SHEET'!O2247)</f>
        <v/>
      </c>
      <c s="90" t="str">
        <f>IF('S.D.PASTE SHEET'!P2247="","",'S.D.PASTE SHEET'!P2247)</f>
        <v/>
      </c>
      <c s="90" t="str">
        <f>IF('S.D.PASTE SHEET'!Q2247="","",'S.D.PASTE SHEET'!Q2247)</f>
        <v/>
      </c>
      <c s="90" t="str">
        <f>IF('S.D.PASTE SHEET'!R2247="","",'S.D.PASTE SHEET'!R2247)</f>
        <v/>
      </c>
      <c s="90" t="str">
        <f>IF('S.D.PASTE SHEET'!S2247="","",'S.D.PASTE SHEET'!S2247)</f>
        <v/>
      </c>
      <c s="90" t="str">
        <f>IF('S.D.PASTE SHEET'!T2247="","",'S.D.PASTE SHEET'!T2247)</f>
        <v/>
      </c>
      <c s="90" t="str">
        <f>IF('S.D.PASTE SHEET'!U2247="","",'S.D.PASTE SHEET'!U2247)</f>
        <v/>
      </c>
      <c s="90" t="str">
        <f>IF('S.D.PASTE SHEET'!V2247="","",'S.D.PASTE SHEET'!V2247)</f>
        <v/>
      </c>
      <c s="90" t="str">
        <f>IF('S.D.PASTE SHEET'!W2247="","",'S.D.PASTE SHEET'!W2247)</f>
        <v/>
      </c>
      <c s="90" t="str">
        <f>IF('S.D.PASTE SHEET'!X2247="","",'S.D.PASTE SHEET'!X2247)</f>
        <v/>
      </c>
      <c s="90" t="str">
        <f>IF('S.D.PASTE SHEET'!Y2247="","",'S.D.PASTE SHEET'!Y2247)</f>
        <v/>
      </c>
      <c s="90" t="str">
        <f>IF('S.D.PASTE SHEET'!Z2247="","",'S.D.PASTE SHEET'!Z2247)</f>
        <v/>
      </c>
      <c s="90" t="str">
        <f>IF('S.D.PASTE SHEET'!AA2247="","",'S.D.PASTE SHEET'!AA2247)</f>
        <v/>
      </c>
      <c s="90" t="str">
        <f>IF('S.D.PASTE SHEET'!AB2247="","",'S.D.PASTE SHEET'!AB2247)</f>
        <v/>
      </c>
      <c s="90" t="str">
        <f>IF('S.D.PASTE SHEET'!AC2247="","",'S.D.PASTE SHEET'!AC2247)</f>
        <v/>
      </c>
      <c s="90" t="str">
        <f>IF('S.D.PASTE SHEET'!AD2247="","",'S.D.PASTE SHEET'!AD2247)</f>
        <v/>
      </c>
      <c s="34"/>
      <c s="32" t="str">
        <f>IF(AK2247="","",IF(AK2247&gt;0,COUNT($AG$2:AG2247),""))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IF(BC2247="","",IF(BC2247&gt;0,COUNT($AY$2:AY2247),""))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8" spans="1:66" ht="15">
      <c r="A2248" s="90" t="str">
        <f>IF('S.D.PASTE SHEET'!A2248="","",'S.D.PASTE SHEET'!A2248)</f>
        <v/>
      </c>
      <c s="90" t="str">
        <f>IF('S.D.PASTE SHEET'!B2248="","",'S.D.PASTE SHEET'!B2248)</f>
        <v/>
      </c>
      <c s="90" t="str">
        <f>IF('S.D.PASTE SHEET'!C2248="","",'S.D.PASTE SHEET'!C2248)</f>
        <v/>
      </c>
      <c s="91" t="str">
        <f>IF('S.D.PASTE SHEET'!D2248="","",'S.D.PASTE SHEET'!D2248)</f>
        <v/>
      </c>
      <c s="90" t="str">
        <f>IF('S.D.PASTE SHEET'!E2248="","",UPPER('S.D.PASTE SHEET'!E2248))</f>
        <v/>
      </c>
      <c s="90" t="str">
        <f>IF('S.D.PASTE SHEET'!F2248="","",'S.D.PASTE SHEET'!F2248)</f>
        <v/>
      </c>
      <c s="90" t="str">
        <f>IF('S.D.PASTE SHEET'!G2248="","",UPPER('S.D.PASTE SHEET'!G2248))</f>
        <v/>
      </c>
      <c s="90" t="str">
        <f>IF('S.D.PASTE SHEET'!H2248="","",UPPER('S.D.PASTE SHEET'!H2248))</f>
        <v/>
      </c>
      <c s="90" t="str">
        <f>IF('S.D.PASTE SHEET'!I2248="","",'S.D.PASTE SHEET'!I2248)</f>
        <v/>
      </c>
      <c s="91" t="str">
        <f>IF('S.D.PASTE SHEET'!J2248="","",'S.D.PASTE SHEET'!J2248)</f>
        <v/>
      </c>
      <c s="90" t="str">
        <f>IF('S.D.PASTE SHEET'!K2248="","",'S.D.PASTE SHEET'!K2248)</f>
        <v/>
      </c>
      <c s="90" t="str">
        <f>IF('S.D.PASTE SHEET'!L2248="","",'S.D.PASTE SHEET'!L2248)</f>
        <v/>
      </c>
      <c s="90" t="str">
        <f>IF('S.D.PASTE SHEET'!M2248="","",'S.D.PASTE SHEET'!M2248)</f>
        <v/>
      </c>
      <c s="90" t="str">
        <f>IF('S.D.PASTE SHEET'!N2248="","",'S.D.PASTE SHEET'!N2248)</f>
        <v/>
      </c>
      <c s="90" t="str">
        <f>IF('S.D.PASTE SHEET'!O2248="","",'S.D.PASTE SHEET'!O2248)</f>
        <v/>
      </c>
      <c s="90" t="str">
        <f>IF('S.D.PASTE SHEET'!P2248="","",'S.D.PASTE SHEET'!P2248)</f>
        <v/>
      </c>
      <c s="90" t="str">
        <f>IF('S.D.PASTE SHEET'!Q2248="","",'S.D.PASTE SHEET'!Q2248)</f>
        <v/>
      </c>
      <c s="90" t="str">
        <f>IF('S.D.PASTE SHEET'!R2248="","",'S.D.PASTE SHEET'!R2248)</f>
        <v/>
      </c>
      <c s="90" t="str">
        <f>IF('S.D.PASTE SHEET'!S2248="","",'S.D.PASTE SHEET'!S2248)</f>
        <v/>
      </c>
      <c s="90" t="str">
        <f>IF('S.D.PASTE SHEET'!T2248="","",'S.D.PASTE SHEET'!T2248)</f>
        <v/>
      </c>
      <c s="90" t="str">
        <f>IF('S.D.PASTE SHEET'!U2248="","",'S.D.PASTE SHEET'!U2248)</f>
        <v/>
      </c>
      <c s="90" t="str">
        <f>IF('S.D.PASTE SHEET'!V2248="","",'S.D.PASTE SHEET'!V2248)</f>
        <v/>
      </c>
      <c s="90" t="str">
        <f>IF('S.D.PASTE SHEET'!W2248="","",'S.D.PASTE SHEET'!W2248)</f>
        <v/>
      </c>
      <c s="90" t="str">
        <f>IF('S.D.PASTE SHEET'!X2248="","",'S.D.PASTE SHEET'!X2248)</f>
        <v/>
      </c>
      <c s="90" t="str">
        <f>IF('S.D.PASTE SHEET'!Y2248="","",'S.D.PASTE SHEET'!Y2248)</f>
        <v/>
      </c>
      <c s="90" t="str">
        <f>IF('S.D.PASTE SHEET'!Z2248="","",'S.D.PASTE SHEET'!Z2248)</f>
        <v/>
      </c>
      <c s="90" t="str">
        <f>IF('S.D.PASTE SHEET'!AA2248="","",'S.D.PASTE SHEET'!AA2248)</f>
        <v/>
      </c>
      <c s="90" t="str">
        <f>IF('S.D.PASTE SHEET'!AB2248="","",'S.D.PASTE SHEET'!AB2248)</f>
        <v/>
      </c>
      <c s="90" t="str">
        <f>IF('S.D.PASTE SHEET'!AC2248="","",'S.D.PASTE SHEET'!AC2248)</f>
        <v/>
      </c>
      <c s="90" t="str">
        <f>IF('S.D.PASTE SHEET'!AD2248="","",'S.D.PASTE SHEET'!AD2248)</f>
        <v/>
      </c>
      <c s="34"/>
      <c s="32" t="str">
        <f>IF(AK2248="","",IF(AK2248&gt;0,COUNT($AG$2:AG2248),""))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IF(BC2248="","",IF(BC2248&gt;0,COUNT($AY$2:AY2248),""))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49" spans="1:66" ht="15">
      <c r="A2249" s="90" t="str">
        <f>IF('S.D.PASTE SHEET'!A2249="","",'S.D.PASTE SHEET'!A2249)</f>
        <v/>
      </c>
      <c s="90" t="str">
        <f>IF('S.D.PASTE SHEET'!B2249="","",'S.D.PASTE SHEET'!B2249)</f>
        <v/>
      </c>
      <c s="90" t="str">
        <f>IF('S.D.PASTE SHEET'!C2249="","",'S.D.PASTE SHEET'!C2249)</f>
        <v/>
      </c>
      <c s="91" t="str">
        <f>IF('S.D.PASTE SHEET'!D2249="","",'S.D.PASTE SHEET'!D2249)</f>
        <v/>
      </c>
      <c s="90" t="str">
        <f>IF('S.D.PASTE SHEET'!E2249="","",UPPER('S.D.PASTE SHEET'!E2249))</f>
        <v/>
      </c>
      <c s="90" t="str">
        <f>IF('S.D.PASTE SHEET'!F2249="","",'S.D.PASTE SHEET'!F2249)</f>
        <v/>
      </c>
      <c s="90" t="str">
        <f>IF('S.D.PASTE SHEET'!G2249="","",UPPER('S.D.PASTE SHEET'!G2249))</f>
        <v/>
      </c>
      <c s="90" t="str">
        <f>IF('S.D.PASTE SHEET'!H2249="","",UPPER('S.D.PASTE SHEET'!H2249))</f>
        <v/>
      </c>
      <c s="90" t="str">
        <f>IF('S.D.PASTE SHEET'!I2249="","",'S.D.PASTE SHEET'!I2249)</f>
        <v/>
      </c>
      <c s="91" t="str">
        <f>IF('S.D.PASTE SHEET'!J2249="","",'S.D.PASTE SHEET'!J2249)</f>
        <v/>
      </c>
      <c s="90" t="str">
        <f>IF('S.D.PASTE SHEET'!K2249="","",'S.D.PASTE SHEET'!K2249)</f>
        <v/>
      </c>
      <c s="90" t="str">
        <f>IF('S.D.PASTE SHEET'!L2249="","",'S.D.PASTE SHEET'!L2249)</f>
        <v/>
      </c>
      <c s="90" t="str">
        <f>IF('S.D.PASTE SHEET'!M2249="","",'S.D.PASTE SHEET'!M2249)</f>
        <v/>
      </c>
      <c s="90" t="str">
        <f>IF('S.D.PASTE SHEET'!N2249="","",'S.D.PASTE SHEET'!N2249)</f>
        <v/>
      </c>
      <c s="90" t="str">
        <f>IF('S.D.PASTE SHEET'!O2249="","",'S.D.PASTE SHEET'!O2249)</f>
        <v/>
      </c>
      <c s="90" t="str">
        <f>IF('S.D.PASTE SHEET'!P2249="","",'S.D.PASTE SHEET'!P2249)</f>
        <v/>
      </c>
      <c s="90" t="str">
        <f>IF('S.D.PASTE SHEET'!Q2249="","",'S.D.PASTE SHEET'!Q2249)</f>
        <v/>
      </c>
      <c s="90" t="str">
        <f>IF('S.D.PASTE SHEET'!R2249="","",'S.D.PASTE SHEET'!R2249)</f>
        <v/>
      </c>
      <c s="90" t="str">
        <f>IF('S.D.PASTE SHEET'!S2249="","",'S.D.PASTE SHEET'!S2249)</f>
        <v/>
      </c>
      <c s="90" t="str">
        <f>IF('S.D.PASTE SHEET'!T2249="","",'S.D.PASTE SHEET'!T2249)</f>
        <v/>
      </c>
      <c s="90" t="str">
        <f>IF('S.D.PASTE SHEET'!U2249="","",'S.D.PASTE SHEET'!U2249)</f>
        <v/>
      </c>
      <c s="90" t="str">
        <f>IF('S.D.PASTE SHEET'!V2249="","",'S.D.PASTE SHEET'!V2249)</f>
        <v/>
      </c>
      <c s="90" t="str">
        <f>IF('S.D.PASTE SHEET'!W2249="","",'S.D.PASTE SHEET'!W2249)</f>
        <v/>
      </c>
      <c s="90" t="str">
        <f>IF('S.D.PASTE SHEET'!X2249="","",'S.D.PASTE SHEET'!X2249)</f>
        <v/>
      </c>
      <c s="90" t="str">
        <f>IF('S.D.PASTE SHEET'!Y2249="","",'S.D.PASTE SHEET'!Y2249)</f>
        <v/>
      </c>
      <c s="90" t="str">
        <f>IF('S.D.PASTE SHEET'!Z2249="","",'S.D.PASTE SHEET'!Z2249)</f>
        <v/>
      </c>
      <c s="90" t="str">
        <f>IF('S.D.PASTE SHEET'!AA2249="","",'S.D.PASTE SHEET'!AA2249)</f>
        <v/>
      </c>
      <c s="90" t="str">
        <f>IF('S.D.PASTE SHEET'!AB2249="","",'S.D.PASTE SHEET'!AB2249)</f>
        <v/>
      </c>
      <c s="90" t="str">
        <f>IF('S.D.PASTE SHEET'!AC2249="","",'S.D.PASTE SHEET'!AC2249)</f>
        <v/>
      </c>
      <c s="90" t="str">
        <f>IF('S.D.PASTE SHEET'!AD2249="","",'S.D.PASTE SHEET'!AD2249)</f>
        <v/>
      </c>
      <c s="34"/>
      <c s="32" t="str">
        <f>IF(AK2249="","",IF(AK2249&gt;0,COUNT($AG$2:AG2249),""))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IF(BC2249="","",IF(BC2249&gt;0,COUNT($AY$2:AY2249),""))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0" spans="1:66" ht="15">
      <c r="A2250" s="90" t="str">
        <f>IF('S.D.PASTE SHEET'!A2250="","",'S.D.PASTE SHEET'!A2250)</f>
        <v/>
      </c>
      <c s="90" t="str">
        <f>IF('S.D.PASTE SHEET'!B2250="","",'S.D.PASTE SHEET'!B2250)</f>
        <v/>
      </c>
      <c s="90" t="str">
        <f>IF('S.D.PASTE SHEET'!C2250="","",'S.D.PASTE SHEET'!C2250)</f>
        <v/>
      </c>
      <c s="91" t="str">
        <f>IF('S.D.PASTE SHEET'!D2250="","",'S.D.PASTE SHEET'!D2250)</f>
        <v/>
      </c>
      <c s="90" t="str">
        <f>IF('S.D.PASTE SHEET'!E2250="","",UPPER('S.D.PASTE SHEET'!E2250))</f>
        <v/>
      </c>
      <c s="90" t="str">
        <f>IF('S.D.PASTE SHEET'!F2250="","",'S.D.PASTE SHEET'!F2250)</f>
        <v/>
      </c>
      <c s="90" t="str">
        <f>IF('S.D.PASTE SHEET'!G2250="","",UPPER('S.D.PASTE SHEET'!G2250))</f>
        <v/>
      </c>
      <c s="90" t="str">
        <f>IF('S.D.PASTE SHEET'!H2250="","",UPPER('S.D.PASTE SHEET'!H2250))</f>
        <v/>
      </c>
      <c s="90" t="str">
        <f>IF('S.D.PASTE SHEET'!I2250="","",'S.D.PASTE SHEET'!I2250)</f>
        <v/>
      </c>
      <c s="91" t="str">
        <f>IF('S.D.PASTE SHEET'!J2250="","",'S.D.PASTE SHEET'!J2250)</f>
        <v/>
      </c>
      <c s="90" t="str">
        <f>IF('S.D.PASTE SHEET'!K2250="","",'S.D.PASTE SHEET'!K2250)</f>
        <v/>
      </c>
      <c s="90" t="str">
        <f>IF('S.D.PASTE SHEET'!L2250="","",'S.D.PASTE SHEET'!L2250)</f>
        <v/>
      </c>
      <c s="90" t="str">
        <f>IF('S.D.PASTE SHEET'!M2250="","",'S.D.PASTE SHEET'!M2250)</f>
        <v/>
      </c>
      <c s="90" t="str">
        <f>IF('S.D.PASTE SHEET'!N2250="","",'S.D.PASTE SHEET'!N2250)</f>
        <v/>
      </c>
      <c s="90" t="str">
        <f>IF('S.D.PASTE SHEET'!O2250="","",'S.D.PASTE SHEET'!O2250)</f>
        <v/>
      </c>
      <c s="90" t="str">
        <f>IF('S.D.PASTE SHEET'!P2250="","",'S.D.PASTE SHEET'!P2250)</f>
        <v/>
      </c>
      <c s="90" t="str">
        <f>IF('S.D.PASTE SHEET'!Q2250="","",'S.D.PASTE SHEET'!Q2250)</f>
        <v/>
      </c>
      <c s="90" t="str">
        <f>IF('S.D.PASTE SHEET'!R2250="","",'S.D.PASTE SHEET'!R2250)</f>
        <v/>
      </c>
      <c s="90" t="str">
        <f>IF('S.D.PASTE SHEET'!S2250="","",'S.D.PASTE SHEET'!S2250)</f>
        <v/>
      </c>
      <c s="90" t="str">
        <f>IF('S.D.PASTE SHEET'!T2250="","",'S.D.PASTE SHEET'!T2250)</f>
        <v/>
      </c>
      <c s="90" t="str">
        <f>IF('S.D.PASTE SHEET'!U2250="","",'S.D.PASTE SHEET'!U2250)</f>
        <v/>
      </c>
      <c s="90" t="str">
        <f>IF('S.D.PASTE SHEET'!V2250="","",'S.D.PASTE SHEET'!V2250)</f>
        <v/>
      </c>
      <c s="90" t="str">
        <f>IF('S.D.PASTE SHEET'!W2250="","",'S.D.PASTE SHEET'!W2250)</f>
        <v/>
      </c>
      <c s="90" t="str">
        <f>IF('S.D.PASTE SHEET'!X2250="","",'S.D.PASTE SHEET'!X2250)</f>
        <v/>
      </c>
      <c s="90" t="str">
        <f>IF('S.D.PASTE SHEET'!Y2250="","",'S.D.PASTE SHEET'!Y2250)</f>
        <v/>
      </c>
      <c s="90" t="str">
        <f>IF('S.D.PASTE SHEET'!Z2250="","",'S.D.PASTE SHEET'!Z2250)</f>
        <v/>
      </c>
      <c s="90" t="str">
        <f>IF('S.D.PASTE SHEET'!AA2250="","",'S.D.PASTE SHEET'!AA2250)</f>
        <v/>
      </c>
      <c s="90" t="str">
        <f>IF('S.D.PASTE SHEET'!AB2250="","",'S.D.PASTE SHEET'!AB2250)</f>
        <v/>
      </c>
      <c s="90" t="str">
        <f>IF('S.D.PASTE SHEET'!AC2250="","",'S.D.PASTE SHEET'!AC2250)</f>
        <v/>
      </c>
      <c s="90" t="str">
        <f>IF('S.D.PASTE SHEET'!AD2250="","",'S.D.PASTE SHEET'!AD2250)</f>
        <v/>
      </c>
      <c s="34"/>
      <c s="32" t="str">
        <f>IF(AK2250="","",IF(AK2250&gt;0,COUNT($AG$2:AG2250),""))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IF(BC2250="","",IF(BC2250&gt;0,COUNT($AY$2:AY2250),""))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1" spans="1:66" ht="15">
      <c r="A2251" s="90" t="str">
        <f>IF('S.D.PASTE SHEET'!A2251="","",'S.D.PASTE SHEET'!A2251)</f>
        <v/>
      </c>
      <c s="90" t="str">
        <f>IF('S.D.PASTE SHEET'!B2251="","",'S.D.PASTE SHEET'!B2251)</f>
        <v/>
      </c>
      <c s="90" t="str">
        <f>IF('S.D.PASTE SHEET'!C2251="","",'S.D.PASTE SHEET'!C2251)</f>
        <v/>
      </c>
      <c s="91" t="str">
        <f>IF('S.D.PASTE SHEET'!D2251="","",'S.D.PASTE SHEET'!D2251)</f>
        <v/>
      </c>
      <c s="90" t="str">
        <f>IF('S.D.PASTE SHEET'!E2251="","",UPPER('S.D.PASTE SHEET'!E2251))</f>
        <v/>
      </c>
      <c s="90" t="str">
        <f>IF('S.D.PASTE SHEET'!F2251="","",'S.D.PASTE SHEET'!F2251)</f>
        <v/>
      </c>
      <c s="90" t="str">
        <f>IF('S.D.PASTE SHEET'!G2251="","",UPPER('S.D.PASTE SHEET'!G2251))</f>
        <v/>
      </c>
      <c s="90" t="str">
        <f>IF('S.D.PASTE SHEET'!H2251="","",UPPER('S.D.PASTE SHEET'!H2251))</f>
        <v/>
      </c>
      <c s="90" t="str">
        <f>IF('S.D.PASTE SHEET'!I2251="","",'S.D.PASTE SHEET'!I2251)</f>
        <v/>
      </c>
      <c s="91" t="str">
        <f>IF('S.D.PASTE SHEET'!J2251="","",'S.D.PASTE SHEET'!J2251)</f>
        <v/>
      </c>
      <c s="90" t="str">
        <f>IF('S.D.PASTE SHEET'!K2251="","",'S.D.PASTE SHEET'!K2251)</f>
        <v/>
      </c>
      <c s="90" t="str">
        <f>IF('S.D.PASTE SHEET'!L2251="","",'S.D.PASTE SHEET'!L2251)</f>
        <v/>
      </c>
      <c s="90" t="str">
        <f>IF('S.D.PASTE SHEET'!M2251="","",'S.D.PASTE SHEET'!M2251)</f>
        <v/>
      </c>
      <c s="90" t="str">
        <f>IF('S.D.PASTE SHEET'!N2251="","",'S.D.PASTE SHEET'!N2251)</f>
        <v/>
      </c>
      <c s="90" t="str">
        <f>IF('S.D.PASTE SHEET'!O2251="","",'S.D.PASTE SHEET'!O2251)</f>
        <v/>
      </c>
      <c s="90" t="str">
        <f>IF('S.D.PASTE SHEET'!P2251="","",'S.D.PASTE SHEET'!P2251)</f>
        <v/>
      </c>
      <c s="90" t="str">
        <f>IF('S.D.PASTE SHEET'!Q2251="","",'S.D.PASTE SHEET'!Q2251)</f>
        <v/>
      </c>
      <c s="90" t="str">
        <f>IF('S.D.PASTE SHEET'!R2251="","",'S.D.PASTE SHEET'!R2251)</f>
        <v/>
      </c>
      <c s="90" t="str">
        <f>IF('S.D.PASTE SHEET'!S2251="","",'S.D.PASTE SHEET'!S2251)</f>
        <v/>
      </c>
      <c s="90" t="str">
        <f>IF('S.D.PASTE SHEET'!T2251="","",'S.D.PASTE SHEET'!T2251)</f>
        <v/>
      </c>
      <c s="90" t="str">
        <f>IF('S.D.PASTE SHEET'!U2251="","",'S.D.PASTE SHEET'!U2251)</f>
        <v/>
      </c>
      <c s="90" t="str">
        <f>IF('S.D.PASTE SHEET'!V2251="","",'S.D.PASTE SHEET'!V2251)</f>
        <v/>
      </c>
      <c s="90" t="str">
        <f>IF('S.D.PASTE SHEET'!W2251="","",'S.D.PASTE SHEET'!W2251)</f>
        <v/>
      </c>
      <c s="90" t="str">
        <f>IF('S.D.PASTE SHEET'!X2251="","",'S.D.PASTE SHEET'!X2251)</f>
        <v/>
      </c>
      <c s="90" t="str">
        <f>IF('S.D.PASTE SHEET'!Y2251="","",'S.D.PASTE SHEET'!Y2251)</f>
        <v/>
      </c>
      <c s="90" t="str">
        <f>IF('S.D.PASTE SHEET'!Z2251="","",'S.D.PASTE SHEET'!Z2251)</f>
        <v/>
      </c>
      <c s="90" t="str">
        <f>IF('S.D.PASTE SHEET'!AA2251="","",'S.D.PASTE SHEET'!AA2251)</f>
        <v/>
      </c>
      <c s="90" t="str">
        <f>IF('S.D.PASTE SHEET'!AB2251="","",'S.D.PASTE SHEET'!AB2251)</f>
        <v/>
      </c>
      <c s="90" t="str">
        <f>IF('S.D.PASTE SHEET'!AC2251="","",'S.D.PASTE SHEET'!AC2251)</f>
        <v/>
      </c>
      <c s="90" t="str">
        <f>IF('S.D.PASTE SHEET'!AD2251="","",'S.D.PASTE SHEET'!AD2251)</f>
        <v/>
      </c>
      <c s="34"/>
      <c s="32" t="str">
        <f>IF(AK2251="","",IF(AK2251&gt;0,COUNT($AG$2:AG2251),""))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IF(BC2251="","",IF(BC2251&gt;0,COUNT($AY$2:AY2251),""))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2" spans="1:66" ht="15">
      <c r="A2252" s="90" t="str">
        <f>IF('S.D.PASTE SHEET'!A2252="","",'S.D.PASTE SHEET'!A2252)</f>
        <v/>
      </c>
      <c s="90" t="str">
        <f>IF('S.D.PASTE SHEET'!B2252="","",'S.D.PASTE SHEET'!B2252)</f>
        <v/>
      </c>
      <c s="90" t="str">
        <f>IF('S.D.PASTE SHEET'!C2252="","",'S.D.PASTE SHEET'!C2252)</f>
        <v/>
      </c>
      <c s="91" t="str">
        <f>IF('S.D.PASTE SHEET'!D2252="","",'S.D.PASTE SHEET'!D2252)</f>
        <v/>
      </c>
      <c s="90" t="str">
        <f>IF('S.D.PASTE SHEET'!E2252="","",UPPER('S.D.PASTE SHEET'!E2252))</f>
        <v/>
      </c>
      <c s="90" t="str">
        <f>IF('S.D.PASTE SHEET'!F2252="","",'S.D.PASTE SHEET'!F2252)</f>
        <v/>
      </c>
      <c s="90" t="str">
        <f>IF('S.D.PASTE SHEET'!G2252="","",UPPER('S.D.PASTE SHEET'!G2252))</f>
        <v/>
      </c>
      <c s="90" t="str">
        <f>IF('S.D.PASTE SHEET'!H2252="","",UPPER('S.D.PASTE SHEET'!H2252))</f>
        <v/>
      </c>
      <c s="90" t="str">
        <f>IF('S.D.PASTE SHEET'!I2252="","",'S.D.PASTE SHEET'!I2252)</f>
        <v/>
      </c>
      <c s="91" t="str">
        <f>IF('S.D.PASTE SHEET'!J2252="","",'S.D.PASTE SHEET'!J2252)</f>
        <v/>
      </c>
      <c s="90" t="str">
        <f>IF('S.D.PASTE SHEET'!K2252="","",'S.D.PASTE SHEET'!K2252)</f>
        <v/>
      </c>
      <c s="90" t="str">
        <f>IF('S.D.PASTE SHEET'!L2252="","",'S.D.PASTE SHEET'!L2252)</f>
        <v/>
      </c>
      <c s="90" t="str">
        <f>IF('S.D.PASTE SHEET'!M2252="","",'S.D.PASTE SHEET'!M2252)</f>
        <v/>
      </c>
      <c s="90" t="str">
        <f>IF('S.D.PASTE SHEET'!N2252="","",'S.D.PASTE SHEET'!N2252)</f>
        <v/>
      </c>
      <c s="90" t="str">
        <f>IF('S.D.PASTE SHEET'!O2252="","",'S.D.PASTE SHEET'!O2252)</f>
        <v/>
      </c>
      <c s="90" t="str">
        <f>IF('S.D.PASTE SHEET'!P2252="","",'S.D.PASTE SHEET'!P2252)</f>
        <v/>
      </c>
      <c s="90" t="str">
        <f>IF('S.D.PASTE SHEET'!Q2252="","",'S.D.PASTE SHEET'!Q2252)</f>
        <v/>
      </c>
      <c s="90" t="str">
        <f>IF('S.D.PASTE SHEET'!R2252="","",'S.D.PASTE SHEET'!R2252)</f>
        <v/>
      </c>
      <c s="90" t="str">
        <f>IF('S.D.PASTE SHEET'!S2252="","",'S.D.PASTE SHEET'!S2252)</f>
        <v/>
      </c>
      <c s="90" t="str">
        <f>IF('S.D.PASTE SHEET'!T2252="","",'S.D.PASTE SHEET'!T2252)</f>
        <v/>
      </c>
      <c s="90" t="str">
        <f>IF('S.D.PASTE SHEET'!U2252="","",'S.D.PASTE SHEET'!U2252)</f>
        <v/>
      </c>
      <c s="90" t="str">
        <f>IF('S.D.PASTE SHEET'!V2252="","",'S.D.PASTE SHEET'!V2252)</f>
        <v/>
      </c>
      <c s="90" t="str">
        <f>IF('S.D.PASTE SHEET'!W2252="","",'S.D.PASTE SHEET'!W2252)</f>
        <v/>
      </c>
      <c s="90" t="str">
        <f>IF('S.D.PASTE SHEET'!X2252="","",'S.D.PASTE SHEET'!X2252)</f>
        <v/>
      </c>
      <c s="90" t="str">
        <f>IF('S.D.PASTE SHEET'!Y2252="","",'S.D.PASTE SHEET'!Y2252)</f>
        <v/>
      </c>
      <c s="90" t="str">
        <f>IF('S.D.PASTE SHEET'!Z2252="","",'S.D.PASTE SHEET'!Z2252)</f>
        <v/>
      </c>
      <c s="90" t="str">
        <f>IF('S.D.PASTE SHEET'!AA2252="","",'S.D.PASTE SHEET'!AA2252)</f>
        <v/>
      </c>
      <c s="90" t="str">
        <f>IF('S.D.PASTE SHEET'!AB2252="","",'S.D.PASTE SHEET'!AB2252)</f>
        <v/>
      </c>
      <c s="90" t="str">
        <f>IF('S.D.PASTE SHEET'!AC2252="","",'S.D.PASTE SHEET'!AC2252)</f>
        <v/>
      </c>
      <c s="90" t="str">
        <f>IF('S.D.PASTE SHEET'!AD2252="","",'S.D.PASTE SHEET'!AD2252)</f>
        <v/>
      </c>
      <c s="34"/>
      <c s="32" t="str">
        <f>IF(AK2252="","",IF(AK2252&gt;0,COUNT($AG$2:AG2252),""))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IF(BC2252="","",IF(BC2252&gt;0,COUNT($AY$2:AY2252),""))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3" spans="1:66" ht="15">
      <c r="A2253" s="90" t="str">
        <f>IF('S.D.PASTE SHEET'!A2253="","",'S.D.PASTE SHEET'!A2253)</f>
        <v/>
      </c>
      <c s="90" t="str">
        <f>IF('S.D.PASTE SHEET'!B2253="","",'S.D.PASTE SHEET'!B2253)</f>
        <v/>
      </c>
      <c s="90" t="str">
        <f>IF('S.D.PASTE SHEET'!C2253="","",'S.D.PASTE SHEET'!C2253)</f>
        <v/>
      </c>
      <c s="91" t="str">
        <f>IF('S.D.PASTE SHEET'!D2253="","",'S.D.PASTE SHEET'!D2253)</f>
        <v/>
      </c>
      <c s="90" t="str">
        <f>IF('S.D.PASTE SHEET'!E2253="","",UPPER('S.D.PASTE SHEET'!E2253))</f>
        <v/>
      </c>
      <c s="90" t="str">
        <f>IF('S.D.PASTE SHEET'!F2253="","",'S.D.PASTE SHEET'!F2253)</f>
        <v/>
      </c>
      <c s="90" t="str">
        <f>IF('S.D.PASTE SHEET'!G2253="","",UPPER('S.D.PASTE SHEET'!G2253))</f>
        <v/>
      </c>
      <c s="90" t="str">
        <f>IF('S.D.PASTE SHEET'!H2253="","",UPPER('S.D.PASTE SHEET'!H2253))</f>
        <v/>
      </c>
      <c s="90" t="str">
        <f>IF('S.D.PASTE SHEET'!I2253="","",'S.D.PASTE SHEET'!I2253)</f>
        <v/>
      </c>
      <c s="91" t="str">
        <f>IF('S.D.PASTE SHEET'!J2253="","",'S.D.PASTE SHEET'!J2253)</f>
        <v/>
      </c>
      <c s="90" t="str">
        <f>IF('S.D.PASTE SHEET'!K2253="","",'S.D.PASTE SHEET'!K2253)</f>
        <v/>
      </c>
      <c s="90" t="str">
        <f>IF('S.D.PASTE SHEET'!L2253="","",'S.D.PASTE SHEET'!L2253)</f>
        <v/>
      </c>
      <c s="90" t="str">
        <f>IF('S.D.PASTE SHEET'!M2253="","",'S.D.PASTE SHEET'!M2253)</f>
        <v/>
      </c>
      <c s="90" t="str">
        <f>IF('S.D.PASTE SHEET'!N2253="","",'S.D.PASTE SHEET'!N2253)</f>
        <v/>
      </c>
      <c s="90" t="str">
        <f>IF('S.D.PASTE SHEET'!O2253="","",'S.D.PASTE SHEET'!O2253)</f>
        <v/>
      </c>
      <c s="90" t="str">
        <f>IF('S.D.PASTE SHEET'!P2253="","",'S.D.PASTE SHEET'!P2253)</f>
        <v/>
      </c>
      <c s="90" t="str">
        <f>IF('S.D.PASTE SHEET'!Q2253="","",'S.D.PASTE SHEET'!Q2253)</f>
        <v/>
      </c>
      <c s="90" t="str">
        <f>IF('S.D.PASTE SHEET'!R2253="","",'S.D.PASTE SHEET'!R2253)</f>
        <v/>
      </c>
      <c s="90" t="str">
        <f>IF('S.D.PASTE SHEET'!S2253="","",'S.D.PASTE SHEET'!S2253)</f>
        <v/>
      </c>
      <c s="90" t="str">
        <f>IF('S.D.PASTE SHEET'!T2253="","",'S.D.PASTE SHEET'!T2253)</f>
        <v/>
      </c>
      <c s="90" t="str">
        <f>IF('S.D.PASTE SHEET'!U2253="","",'S.D.PASTE SHEET'!U2253)</f>
        <v/>
      </c>
      <c s="90" t="str">
        <f>IF('S.D.PASTE SHEET'!V2253="","",'S.D.PASTE SHEET'!V2253)</f>
        <v/>
      </c>
      <c s="90" t="str">
        <f>IF('S.D.PASTE SHEET'!W2253="","",'S.D.PASTE SHEET'!W2253)</f>
        <v/>
      </c>
      <c s="90" t="str">
        <f>IF('S.D.PASTE SHEET'!X2253="","",'S.D.PASTE SHEET'!X2253)</f>
        <v/>
      </c>
      <c s="90" t="str">
        <f>IF('S.D.PASTE SHEET'!Y2253="","",'S.D.PASTE SHEET'!Y2253)</f>
        <v/>
      </c>
      <c s="90" t="str">
        <f>IF('S.D.PASTE SHEET'!Z2253="","",'S.D.PASTE SHEET'!Z2253)</f>
        <v/>
      </c>
      <c s="90" t="str">
        <f>IF('S.D.PASTE SHEET'!AA2253="","",'S.D.PASTE SHEET'!AA2253)</f>
        <v/>
      </c>
      <c s="90" t="str">
        <f>IF('S.D.PASTE SHEET'!AB2253="","",'S.D.PASTE SHEET'!AB2253)</f>
        <v/>
      </c>
      <c s="90" t="str">
        <f>IF('S.D.PASTE SHEET'!AC2253="","",'S.D.PASTE SHEET'!AC2253)</f>
        <v/>
      </c>
      <c s="90" t="str">
        <f>IF('S.D.PASTE SHEET'!AD2253="","",'S.D.PASTE SHEET'!AD2253)</f>
        <v/>
      </c>
      <c s="34"/>
      <c s="32" t="str">
        <f>IF(AK2253="","",IF(AK2253&gt;0,COUNT($AG$2:AG2253),""))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IF(BC2253="","",IF(BC2253&gt;0,COUNT($AY$2:AY2253),""))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4" spans="1:66" ht="15">
      <c r="A2254" s="90" t="str">
        <f>IF('S.D.PASTE SHEET'!A2254="","",'S.D.PASTE SHEET'!A2254)</f>
        <v/>
      </c>
      <c s="90" t="str">
        <f>IF('S.D.PASTE SHEET'!B2254="","",'S.D.PASTE SHEET'!B2254)</f>
        <v/>
      </c>
      <c s="90" t="str">
        <f>IF('S.D.PASTE SHEET'!C2254="","",'S.D.PASTE SHEET'!C2254)</f>
        <v/>
      </c>
      <c s="91" t="str">
        <f>IF('S.D.PASTE SHEET'!D2254="","",'S.D.PASTE SHEET'!D2254)</f>
        <v/>
      </c>
      <c s="90" t="str">
        <f>IF('S.D.PASTE SHEET'!E2254="","",UPPER('S.D.PASTE SHEET'!E2254))</f>
        <v/>
      </c>
      <c s="90" t="str">
        <f>IF('S.D.PASTE SHEET'!F2254="","",'S.D.PASTE SHEET'!F2254)</f>
        <v/>
      </c>
      <c s="90" t="str">
        <f>IF('S.D.PASTE SHEET'!G2254="","",UPPER('S.D.PASTE SHEET'!G2254))</f>
        <v/>
      </c>
      <c s="90" t="str">
        <f>IF('S.D.PASTE SHEET'!H2254="","",UPPER('S.D.PASTE SHEET'!H2254))</f>
        <v/>
      </c>
      <c s="90" t="str">
        <f>IF('S.D.PASTE SHEET'!I2254="","",'S.D.PASTE SHEET'!I2254)</f>
        <v/>
      </c>
      <c s="91" t="str">
        <f>IF('S.D.PASTE SHEET'!J2254="","",'S.D.PASTE SHEET'!J2254)</f>
        <v/>
      </c>
      <c s="90" t="str">
        <f>IF('S.D.PASTE SHEET'!K2254="","",'S.D.PASTE SHEET'!K2254)</f>
        <v/>
      </c>
      <c s="90" t="str">
        <f>IF('S.D.PASTE SHEET'!L2254="","",'S.D.PASTE SHEET'!L2254)</f>
        <v/>
      </c>
      <c s="90" t="str">
        <f>IF('S.D.PASTE SHEET'!M2254="","",'S.D.PASTE SHEET'!M2254)</f>
        <v/>
      </c>
      <c s="90" t="str">
        <f>IF('S.D.PASTE SHEET'!N2254="","",'S.D.PASTE SHEET'!N2254)</f>
        <v/>
      </c>
      <c s="90" t="str">
        <f>IF('S.D.PASTE SHEET'!O2254="","",'S.D.PASTE SHEET'!O2254)</f>
        <v/>
      </c>
      <c s="90" t="str">
        <f>IF('S.D.PASTE SHEET'!P2254="","",'S.D.PASTE SHEET'!P2254)</f>
        <v/>
      </c>
      <c s="90" t="str">
        <f>IF('S.D.PASTE SHEET'!Q2254="","",'S.D.PASTE SHEET'!Q2254)</f>
        <v/>
      </c>
      <c s="90" t="str">
        <f>IF('S.D.PASTE SHEET'!R2254="","",'S.D.PASTE SHEET'!R2254)</f>
        <v/>
      </c>
      <c s="90" t="str">
        <f>IF('S.D.PASTE SHEET'!S2254="","",'S.D.PASTE SHEET'!S2254)</f>
        <v/>
      </c>
      <c s="90" t="str">
        <f>IF('S.D.PASTE SHEET'!T2254="","",'S.D.PASTE SHEET'!T2254)</f>
        <v/>
      </c>
      <c s="90" t="str">
        <f>IF('S.D.PASTE SHEET'!U2254="","",'S.D.PASTE SHEET'!U2254)</f>
        <v/>
      </c>
      <c s="90" t="str">
        <f>IF('S.D.PASTE SHEET'!V2254="","",'S.D.PASTE SHEET'!V2254)</f>
        <v/>
      </c>
      <c s="90" t="str">
        <f>IF('S.D.PASTE SHEET'!W2254="","",'S.D.PASTE SHEET'!W2254)</f>
        <v/>
      </c>
      <c s="90" t="str">
        <f>IF('S.D.PASTE SHEET'!X2254="","",'S.D.PASTE SHEET'!X2254)</f>
        <v/>
      </c>
      <c s="90" t="str">
        <f>IF('S.D.PASTE SHEET'!Y2254="","",'S.D.PASTE SHEET'!Y2254)</f>
        <v/>
      </c>
      <c s="90" t="str">
        <f>IF('S.D.PASTE SHEET'!Z2254="","",'S.D.PASTE SHEET'!Z2254)</f>
        <v/>
      </c>
      <c s="90" t="str">
        <f>IF('S.D.PASTE SHEET'!AA2254="","",'S.D.PASTE SHEET'!AA2254)</f>
        <v/>
      </c>
      <c s="90" t="str">
        <f>IF('S.D.PASTE SHEET'!AB2254="","",'S.D.PASTE SHEET'!AB2254)</f>
        <v/>
      </c>
      <c s="90" t="str">
        <f>IF('S.D.PASTE SHEET'!AC2254="","",'S.D.PASTE SHEET'!AC2254)</f>
        <v/>
      </c>
      <c s="90" t="str">
        <f>IF('S.D.PASTE SHEET'!AD2254="","",'S.D.PASTE SHEET'!AD2254)</f>
        <v/>
      </c>
      <c s="34"/>
      <c s="32" t="str">
        <f>IF(AK2254="","",IF(AK2254&gt;0,COUNT($AG$2:AG2254),""))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IF(BC2254="","",IF(BC2254&gt;0,COUNT($AY$2:AY2254),""))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5" spans="1:66" ht="15">
      <c r="A2255" s="90" t="str">
        <f>IF('S.D.PASTE SHEET'!A2255="","",'S.D.PASTE SHEET'!A2255)</f>
        <v/>
      </c>
      <c s="90" t="str">
        <f>IF('S.D.PASTE SHEET'!B2255="","",'S.D.PASTE SHEET'!B2255)</f>
        <v/>
      </c>
      <c s="90" t="str">
        <f>IF('S.D.PASTE SHEET'!C2255="","",'S.D.PASTE SHEET'!C2255)</f>
        <v/>
      </c>
      <c s="91" t="str">
        <f>IF('S.D.PASTE SHEET'!D2255="","",'S.D.PASTE SHEET'!D2255)</f>
        <v/>
      </c>
      <c s="90" t="str">
        <f>IF('S.D.PASTE SHEET'!E2255="","",UPPER('S.D.PASTE SHEET'!E2255))</f>
        <v/>
      </c>
      <c s="90" t="str">
        <f>IF('S.D.PASTE SHEET'!F2255="","",'S.D.PASTE SHEET'!F2255)</f>
        <v/>
      </c>
      <c s="90" t="str">
        <f>IF('S.D.PASTE SHEET'!G2255="","",UPPER('S.D.PASTE SHEET'!G2255))</f>
        <v/>
      </c>
      <c s="90" t="str">
        <f>IF('S.D.PASTE SHEET'!H2255="","",UPPER('S.D.PASTE SHEET'!H2255))</f>
        <v/>
      </c>
      <c s="90" t="str">
        <f>IF('S.D.PASTE SHEET'!I2255="","",'S.D.PASTE SHEET'!I2255)</f>
        <v/>
      </c>
      <c s="91" t="str">
        <f>IF('S.D.PASTE SHEET'!J2255="","",'S.D.PASTE SHEET'!J2255)</f>
        <v/>
      </c>
      <c s="90" t="str">
        <f>IF('S.D.PASTE SHEET'!K2255="","",'S.D.PASTE SHEET'!K2255)</f>
        <v/>
      </c>
      <c s="90" t="str">
        <f>IF('S.D.PASTE SHEET'!L2255="","",'S.D.PASTE SHEET'!L2255)</f>
        <v/>
      </c>
      <c s="90" t="str">
        <f>IF('S.D.PASTE SHEET'!M2255="","",'S.D.PASTE SHEET'!M2255)</f>
        <v/>
      </c>
      <c s="90" t="str">
        <f>IF('S.D.PASTE SHEET'!N2255="","",'S.D.PASTE SHEET'!N2255)</f>
        <v/>
      </c>
      <c s="90" t="str">
        <f>IF('S.D.PASTE SHEET'!O2255="","",'S.D.PASTE SHEET'!O2255)</f>
        <v/>
      </c>
      <c s="90" t="str">
        <f>IF('S.D.PASTE SHEET'!P2255="","",'S.D.PASTE SHEET'!P2255)</f>
        <v/>
      </c>
      <c s="90" t="str">
        <f>IF('S.D.PASTE SHEET'!Q2255="","",'S.D.PASTE SHEET'!Q2255)</f>
        <v/>
      </c>
      <c s="90" t="str">
        <f>IF('S.D.PASTE SHEET'!R2255="","",'S.D.PASTE SHEET'!R2255)</f>
        <v/>
      </c>
      <c s="90" t="str">
        <f>IF('S.D.PASTE SHEET'!S2255="","",'S.D.PASTE SHEET'!S2255)</f>
        <v/>
      </c>
      <c s="90" t="str">
        <f>IF('S.D.PASTE SHEET'!T2255="","",'S.D.PASTE SHEET'!T2255)</f>
        <v/>
      </c>
      <c s="90" t="str">
        <f>IF('S.D.PASTE SHEET'!U2255="","",'S.D.PASTE SHEET'!U2255)</f>
        <v/>
      </c>
      <c s="90" t="str">
        <f>IF('S.D.PASTE SHEET'!V2255="","",'S.D.PASTE SHEET'!V2255)</f>
        <v/>
      </c>
      <c s="90" t="str">
        <f>IF('S.D.PASTE SHEET'!W2255="","",'S.D.PASTE SHEET'!W2255)</f>
        <v/>
      </c>
      <c s="90" t="str">
        <f>IF('S.D.PASTE SHEET'!X2255="","",'S.D.PASTE SHEET'!X2255)</f>
        <v/>
      </c>
      <c s="90" t="str">
        <f>IF('S.D.PASTE SHEET'!Y2255="","",'S.D.PASTE SHEET'!Y2255)</f>
        <v/>
      </c>
      <c s="90" t="str">
        <f>IF('S.D.PASTE SHEET'!Z2255="","",'S.D.PASTE SHEET'!Z2255)</f>
        <v/>
      </c>
      <c s="90" t="str">
        <f>IF('S.D.PASTE SHEET'!AA2255="","",'S.D.PASTE SHEET'!AA2255)</f>
        <v/>
      </c>
      <c s="90" t="str">
        <f>IF('S.D.PASTE SHEET'!AB2255="","",'S.D.PASTE SHEET'!AB2255)</f>
        <v/>
      </c>
      <c s="90" t="str">
        <f>IF('S.D.PASTE SHEET'!AC2255="","",'S.D.PASTE SHEET'!AC2255)</f>
        <v/>
      </c>
      <c s="90" t="str">
        <f>IF('S.D.PASTE SHEET'!AD2255="","",'S.D.PASTE SHEET'!AD2255)</f>
        <v/>
      </c>
      <c s="34"/>
      <c s="32" t="str">
        <f>IF(AK2255="","",IF(AK2255&gt;0,COUNT($AG$2:AG2255),""))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IF(BC2255="","",IF(BC2255&gt;0,COUNT($AY$2:AY2255),""))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6" spans="1:66" ht="15">
      <c r="A2256" s="90" t="str">
        <f>IF('S.D.PASTE SHEET'!A2256="","",'S.D.PASTE SHEET'!A2256)</f>
        <v/>
      </c>
      <c s="90" t="str">
        <f>IF('S.D.PASTE SHEET'!B2256="","",'S.D.PASTE SHEET'!B2256)</f>
        <v/>
      </c>
      <c s="90" t="str">
        <f>IF('S.D.PASTE SHEET'!C2256="","",'S.D.PASTE SHEET'!C2256)</f>
        <v/>
      </c>
      <c s="91" t="str">
        <f>IF('S.D.PASTE SHEET'!D2256="","",'S.D.PASTE SHEET'!D2256)</f>
        <v/>
      </c>
      <c s="90" t="str">
        <f>IF('S.D.PASTE SHEET'!E2256="","",UPPER('S.D.PASTE SHEET'!E2256))</f>
        <v/>
      </c>
      <c s="90" t="str">
        <f>IF('S.D.PASTE SHEET'!F2256="","",'S.D.PASTE SHEET'!F2256)</f>
        <v/>
      </c>
      <c s="90" t="str">
        <f>IF('S.D.PASTE SHEET'!G2256="","",UPPER('S.D.PASTE SHEET'!G2256))</f>
        <v/>
      </c>
      <c s="90" t="str">
        <f>IF('S.D.PASTE SHEET'!H2256="","",UPPER('S.D.PASTE SHEET'!H2256))</f>
        <v/>
      </c>
      <c s="90" t="str">
        <f>IF('S.D.PASTE SHEET'!I2256="","",'S.D.PASTE SHEET'!I2256)</f>
        <v/>
      </c>
      <c s="91" t="str">
        <f>IF('S.D.PASTE SHEET'!J2256="","",'S.D.PASTE SHEET'!J2256)</f>
        <v/>
      </c>
      <c s="90" t="str">
        <f>IF('S.D.PASTE SHEET'!K2256="","",'S.D.PASTE SHEET'!K2256)</f>
        <v/>
      </c>
      <c s="90" t="str">
        <f>IF('S.D.PASTE SHEET'!L2256="","",'S.D.PASTE SHEET'!L2256)</f>
        <v/>
      </c>
      <c s="90" t="str">
        <f>IF('S.D.PASTE SHEET'!M2256="","",'S.D.PASTE SHEET'!M2256)</f>
        <v/>
      </c>
      <c s="90" t="str">
        <f>IF('S.D.PASTE SHEET'!N2256="","",'S.D.PASTE SHEET'!N2256)</f>
        <v/>
      </c>
      <c s="90" t="str">
        <f>IF('S.D.PASTE SHEET'!O2256="","",'S.D.PASTE SHEET'!O2256)</f>
        <v/>
      </c>
      <c s="90" t="str">
        <f>IF('S.D.PASTE SHEET'!P2256="","",'S.D.PASTE SHEET'!P2256)</f>
        <v/>
      </c>
      <c s="90" t="str">
        <f>IF('S.D.PASTE SHEET'!Q2256="","",'S.D.PASTE SHEET'!Q2256)</f>
        <v/>
      </c>
      <c s="90" t="str">
        <f>IF('S.D.PASTE SHEET'!R2256="","",'S.D.PASTE SHEET'!R2256)</f>
        <v/>
      </c>
      <c s="90" t="str">
        <f>IF('S.D.PASTE SHEET'!S2256="","",'S.D.PASTE SHEET'!S2256)</f>
        <v/>
      </c>
      <c s="90" t="str">
        <f>IF('S.D.PASTE SHEET'!T2256="","",'S.D.PASTE SHEET'!T2256)</f>
        <v/>
      </c>
      <c s="90" t="str">
        <f>IF('S.D.PASTE SHEET'!U2256="","",'S.D.PASTE SHEET'!U2256)</f>
        <v/>
      </c>
      <c s="90" t="str">
        <f>IF('S.D.PASTE SHEET'!V2256="","",'S.D.PASTE SHEET'!V2256)</f>
        <v/>
      </c>
      <c s="90" t="str">
        <f>IF('S.D.PASTE SHEET'!W2256="","",'S.D.PASTE SHEET'!W2256)</f>
        <v/>
      </c>
      <c s="90" t="str">
        <f>IF('S.D.PASTE SHEET'!X2256="","",'S.D.PASTE SHEET'!X2256)</f>
        <v/>
      </c>
      <c s="90" t="str">
        <f>IF('S.D.PASTE SHEET'!Y2256="","",'S.D.PASTE SHEET'!Y2256)</f>
        <v/>
      </c>
      <c s="90" t="str">
        <f>IF('S.D.PASTE SHEET'!Z2256="","",'S.D.PASTE SHEET'!Z2256)</f>
        <v/>
      </c>
      <c s="90" t="str">
        <f>IF('S.D.PASTE SHEET'!AA2256="","",'S.D.PASTE SHEET'!AA2256)</f>
        <v/>
      </c>
      <c s="90" t="str">
        <f>IF('S.D.PASTE SHEET'!AB2256="","",'S.D.PASTE SHEET'!AB2256)</f>
        <v/>
      </c>
      <c s="90" t="str">
        <f>IF('S.D.PASTE SHEET'!AC2256="","",'S.D.PASTE SHEET'!AC2256)</f>
        <v/>
      </c>
      <c s="90" t="str">
        <f>IF('S.D.PASTE SHEET'!AD2256="","",'S.D.PASTE SHEET'!AD2256)</f>
        <v/>
      </c>
      <c s="34"/>
      <c s="32" t="str">
        <f>IF(AK2256="","",IF(AK2256&gt;0,COUNT($AG$2:AG2256),""))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IF(BC2256="","",IF(BC2256&gt;0,COUNT($AY$2:AY2256),""))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7" spans="1:66" ht="15">
      <c r="A2257" s="90" t="str">
        <f>IF('S.D.PASTE SHEET'!A2257="","",'S.D.PASTE SHEET'!A2257)</f>
        <v/>
      </c>
      <c s="90" t="str">
        <f>IF('S.D.PASTE SHEET'!B2257="","",'S.D.PASTE SHEET'!B2257)</f>
        <v/>
      </c>
      <c s="90" t="str">
        <f>IF('S.D.PASTE SHEET'!C2257="","",'S.D.PASTE SHEET'!C2257)</f>
        <v/>
      </c>
      <c s="91" t="str">
        <f>IF('S.D.PASTE SHEET'!D2257="","",'S.D.PASTE SHEET'!D2257)</f>
        <v/>
      </c>
      <c s="90" t="str">
        <f>IF('S.D.PASTE SHEET'!E2257="","",UPPER('S.D.PASTE SHEET'!E2257))</f>
        <v/>
      </c>
      <c s="90" t="str">
        <f>IF('S.D.PASTE SHEET'!F2257="","",'S.D.PASTE SHEET'!F2257)</f>
        <v/>
      </c>
      <c s="90" t="str">
        <f>IF('S.D.PASTE SHEET'!G2257="","",UPPER('S.D.PASTE SHEET'!G2257))</f>
        <v/>
      </c>
      <c s="90" t="str">
        <f>IF('S.D.PASTE SHEET'!H2257="","",UPPER('S.D.PASTE SHEET'!H2257))</f>
        <v/>
      </c>
      <c s="90" t="str">
        <f>IF('S.D.PASTE SHEET'!I2257="","",'S.D.PASTE SHEET'!I2257)</f>
        <v/>
      </c>
      <c s="91" t="str">
        <f>IF('S.D.PASTE SHEET'!J2257="","",'S.D.PASTE SHEET'!J2257)</f>
        <v/>
      </c>
      <c s="90" t="str">
        <f>IF('S.D.PASTE SHEET'!K2257="","",'S.D.PASTE SHEET'!K2257)</f>
        <v/>
      </c>
      <c s="90" t="str">
        <f>IF('S.D.PASTE SHEET'!L2257="","",'S.D.PASTE SHEET'!L2257)</f>
        <v/>
      </c>
      <c s="90" t="str">
        <f>IF('S.D.PASTE SHEET'!M2257="","",'S.D.PASTE SHEET'!M2257)</f>
        <v/>
      </c>
      <c s="90" t="str">
        <f>IF('S.D.PASTE SHEET'!N2257="","",'S.D.PASTE SHEET'!N2257)</f>
        <v/>
      </c>
      <c s="90" t="str">
        <f>IF('S.D.PASTE SHEET'!O2257="","",'S.D.PASTE SHEET'!O2257)</f>
        <v/>
      </c>
      <c s="90" t="str">
        <f>IF('S.D.PASTE SHEET'!P2257="","",'S.D.PASTE SHEET'!P2257)</f>
        <v/>
      </c>
      <c s="90" t="str">
        <f>IF('S.D.PASTE SHEET'!Q2257="","",'S.D.PASTE SHEET'!Q2257)</f>
        <v/>
      </c>
      <c s="90" t="str">
        <f>IF('S.D.PASTE SHEET'!R2257="","",'S.D.PASTE SHEET'!R2257)</f>
        <v/>
      </c>
      <c s="90" t="str">
        <f>IF('S.D.PASTE SHEET'!S2257="","",'S.D.PASTE SHEET'!S2257)</f>
        <v/>
      </c>
      <c s="90" t="str">
        <f>IF('S.D.PASTE SHEET'!T2257="","",'S.D.PASTE SHEET'!T2257)</f>
        <v/>
      </c>
      <c s="90" t="str">
        <f>IF('S.D.PASTE SHEET'!U2257="","",'S.D.PASTE SHEET'!U2257)</f>
        <v/>
      </c>
      <c s="90" t="str">
        <f>IF('S.D.PASTE SHEET'!V2257="","",'S.D.PASTE SHEET'!V2257)</f>
        <v/>
      </c>
      <c s="90" t="str">
        <f>IF('S.D.PASTE SHEET'!W2257="","",'S.D.PASTE SHEET'!W2257)</f>
        <v/>
      </c>
      <c s="90" t="str">
        <f>IF('S.D.PASTE SHEET'!X2257="","",'S.D.PASTE SHEET'!X2257)</f>
        <v/>
      </c>
      <c s="90" t="str">
        <f>IF('S.D.PASTE SHEET'!Y2257="","",'S.D.PASTE SHEET'!Y2257)</f>
        <v/>
      </c>
      <c s="90" t="str">
        <f>IF('S.D.PASTE SHEET'!Z2257="","",'S.D.PASTE SHEET'!Z2257)</f>
        <v/>
      </c>
      <c s="90" t="str">
        <f>IF('S.D.PASTE SHEET'!AA2257="","",'S.D.PASTE SHEET'!AA2257)</f>
        <v/>
      </c>
      <c s="90" t="str">
        <f>IF('S.D.PASTE SHEET'!AB2257="","",'S.D.PASTE SHEET'!AB2257)</f>
        <v/>
      </c>
      <c s="90" t="str">
        <f>IF('S.D.PASTE SHEET'!AC2257="","",'S.D.PASTE SHEET'!AC2257)</f>
        <v/>
      </c>
      <c s="90" t="str">
        <f>IF('S.D.PASTE SHEET'!AD2257="","",'S.D.PASTE SHEET'!AD2257)</f>
        <v/>
      </c>
      <c s="34"/>
      <c s="32" t="str">
        <f>IF(AK2257="","",IF(AK2257&gt;0,COUNT($AG$2:AG2257),""))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IF(BC2257="","",IF(BC2257&gt;0,COUNT($AY$2:AY2257),""))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8" spans="1:66" ht="15">
      <c r="A2258" s="90" t="str">
        <f>IF('S.D.PASTE SHEET'!A2258="","",'S.D.PASTE SHEET'!A2258)</f>
        <v/>
      </c>
      <c s="90" t="str">
        <f>IF('S.D.PASTE SHEET'!B2258="","",'S.D.PASTE SHEET'!B2258)</f>
        <v/>
      </c>
      <c s="90" t="str">
        <f>IF('S.D.PASTE SHEET'!C2258="","",'S.D.PASTE SHEET'!C2258)</f>
        <v/>
      </c>
      <c s="91" t="str">
        <f>IF('S.D.PASTE SHEET'!D2258="","",'S.D.PASTE SHEET'!D2258)</f>
        <v/>
      </c>
      <c s="90" t="str">
        <f>IF('S.D.PASTE SHEET'!E2258="","",UPPER('S.D.PASTE SHEET'!E2258))</f>
        <v/>
      </c>
      <c s="90" t="str">
        <f>IF('S.D.PASTE SHEET'!F2258="","",'S.D.PASTE SHEET'!F2258)</f>
        <v/>
      </c>
      <c s="90" t="str">
        <f>IF('S.D.PASTE SHEET'!G2258="","",UPPER('S.D.PASTE SHEET'!G2258))</f>
        <v/>
      </c>
      <c s="90" t="str">
        <f>IF('S.D.PASTE SHEET'!H2258="","",UPPER('S.D.PASTE SHEET'!H2258))</f>
        <v/>
      </c>
      <c s="90" t="str">
        <f>IF('S.D.PASTE SHEET'!I2258="","",'S.D.PASTE SHEET'!I2258)</f>
        <v/>
      </c>
      <c s="91" t="str">
        <f>IF('S.D.PASTE SHEET'!J2258="","",'S.D.PASTE SHEET'!J2258)</f>
        <v/>
      </c>
      <c s="90" t="str">
        <f>IF('S.D.PASTE SHEET'!K2258="","",'S.D.PASTE SHEET'!K2258)</f>
        <v/>
      </c>
      <c s="90" t="str">
        <f>IF('S.D.PASTE SHEET'!L2258="","",'S.D.PASTE SHEET'!L2258)</f>
        <v/>
      </c>
      <c s="90" t="str">
        <f>IF('S.D.PASTE SHEET'!M2258="","",'S.D.PASTE SHEET'!M2258)</f>
        <v/>
      </c>
      <c s="90" t="str">
        <f>IF('S.D.PASTE SHEET'!N2258="","",'S.D.PASTE SHEET'!N2258)</f>
        <v/>
      </c>
      <c s="90" t="str">
        <f>IF('S.D.PASTE SHEET'!O2258="","",'S.D.PASTE SHEET'!O2258)</f>
        <v/>
      </c>
      <c s="90" t="str">
        <f>IF('S.D.PASTE SHEET'!P2258="","",'S.D.PASTE SHEET'!P2258)</f>
        <v/>
      </c>
      <c s="90" t="str">
        <f>IF('S.D.PASTE SHEET'!Q2258="","",'S.D.PASTE SHEET'!Q2258)</f>
        <v/>
      </c>
      <c s="90" t="str">
        <f>IF('S.D.PASTE SHEET'!R2258="","",'S.D.PASTE SHEET'!R2258)</f>
        <v/>
      </c>
      <c s="90" t="str">
        <f>IF('S.D.PASTE SHEET'!S2258="","",'S.D.PASTE SHEET'!S2258)</f>
        <v/>
      </c>
      <c s="90" t="str">
        <f>IF('S.D.PASTE SHEET'!T2258="","",'S.D.PASTE SHEET'!T2258)</f>
        <v/>
      </c>
      <c s="90" t="str">
        <f>IF('S.D.PASTE SHEET'!U2258="","",'S.D.PASTE SHEET'!U2258)</f>
        <v/>
      </c>
      <c s="90" t="str">
        <f>IF('S.D.PASTE SHEET'!V2258="","",'S.D.PASTE SHEET'!V2258)</f>
        <v/>
      </c>
      <c s="90" t="str">
        <f>IF('S.D.PASTE SHEET'!W2258="","",'S.D.PASTE SHEET'!W2258)</f>
        <v/>
      </c>
      <c s="90" t="str">
        <f>IF('S.D.PASTE SHEET'!X2258="","",'S.D.PASTE SHEET'!X2258)</f>
        <v/>
      </c>
      <c s="90" t="str">
        <f>IF('S.D.PASTE SHEET'!Y2258="","",'S.D.PASTE SHEET'!Y2258)</f>
        <v/>
      </c>
      <c s="90" t="str">
        <f>IF('S.D.PASTE SHEET'!Z2258="","",'S.D.PASTE SHEET'!Z2258)</f>
        <v/>
      </c>
      <c s="90" t="str">
        <f>IF('S.D.PASTE SHEET'!AA2258="","",'S.D.PASTE SHEET'!AA2258)</f>
        <v/>
      </c>
      <c s="90" t="str">
        <f>IF('S.D.PASTE SHEET'!AB2258="","",'S.D.PASTE SHEET'!AB2258)</f>
        <v/>
      </c>
      <c s="90" t="str">
        <f>IF('S.D.PASTE SHEET'!AC2258="","",'S.D.PASTE SHEET'!AC2258)</f>
        <v/>
      </c>
      <c s="90" t="str">
        <f>IF('S.D.PASTE SHEET'!AD2258="","",'S.D.PASTE SHEET'!AD2258)</f>
        <v/>
      </c>
      <c s="34"/>
      <c s="32" t="str">
        <f>IF(AK2258="","",IF(AK2258&gt;0,COUNT($AG$2:AG2258),""))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IF(BC2258="","",IF(BC2258&gt;0,COUNT($AY$2:AY2258),""))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59" spans="1:66" ht="15">
      <c r="A2259" s="90" t="str">
        <f>IF('S.D.PASTE SHEET'!A2259="","",'S.D.PASTE SHEET'!A2259)</f>
        <v/>
      </c>
      <c s="90" t="str">
        <f>IF('S.D.PASTE SHEET'!B2259="","",'S.D.PASTE SHEET'!B2259)</f>
        <v/>
      </c>
      <c s="90" t="str">
        <f>IF('S.D.PASTE SHEET'!C2259="","",'S.D.PASTE SHEET'!C2259)</f>
        <v/>
      </c>
      <c s="91" t="str">
        <f>IF('S.D.PASTE SHEET'!D2259="","",'S.D.PASTE SHEET'!D2259)</f>
        <v/>
      </c>
      <c s="90" t="str">
        <f>IF('S.D.PASTE SHEET'!E2259="","",UPPER('S.D.PASTE SHEET'!E2259))</f>
        <v/>
      </c>
      <c s="90" t="str">
        <f>IF('S.D.PASTE SHEET'!F2259="","",'S.D.PASTE SHEET'!F2259)</f>
        <v/>
      </c>
      <c s="90" t="str">
        <f>IF('S.D.PASTE SHEET'!G2259="","",UPPER('S.D.PASTE SHEET'!G2259))</f>
        <v/>
      </c>
      <c s="90" t="str">
        <f>IF('S.D.PASTE SHEET'!H2259="","",UPPER('S.D.PASTE SHEET'!H2259))</f>
        <v/>
      </c>
      <c s="90" t="str">
        <f>IF('S.D.PASTE SHEET'!I2259="","",'S.D.PASTE SHEET'!I2259)</f>
        <v/>
      </c>
      <c s="91" t="str">
        <f>IF('S.D.PASTE SHEET'!J2259="","",'S.D.PASTE SHEET'!J2259)</f>
        <v/>
      </c>
      <c s="90" t="str">
        <f>IF('S.D.PASTE SHEET'!K2259="","",'S.D.PASTE SHEET'!K2259)</f>
        <v/>
      </c>
      <c s="90" t="str">
        <f>IF('S.D.PASTE SHEET'!L2259="","",'S.D.PASTE SHEET'!L2259)</f>
        <v/>
      </c>
      <c s="90" t="str">
        <f>IF('S.D.PASTE SHEET'!M2259="","",'S.D.PASTE SHEET'!M2259)</f>
        <v/>
      </c>
      <c s="90" t="str">
        <f>IF('S.D.PASTE SHEET'!N2259="","",'S.D.PASTE SHEET'!N2259)</f>
        <v/>
      </c>
      <c s="90" t="str">
        <f>IF('S.D.PASTE SHEET'!O2259="","",'S.D.PASTE SHEET'!O2259)</f>
        <v/>
      </c>
      <c s="90" t="str">
        <f>IF('S.D.PASTE SHEET'!P2259="","",'S.D.PASTE SHEET'!P2259)</f>
        <v/>
      </c>
      <c s="90" t="str">
        <f>IF('S.D.PASTE SHEET'!Q2259="","",'S.D.PASTE SHEET'!Q2259)</f>
        <v/>
      </c>
      <c s="90" t="str">
        <f>IF('S.D.PASTE SHEET'!R2259="","",'S.D.PASTE SHEET'!R2259)</f>
        <v/>
      </c>
      <c s="90" t="str">
        <f>IF('S.D.PASTE SHEET'!S2259="","",'S.D.PASTE SHEET'!S2259)</f>
        <v/>
      </c>
      <c s="90" t="str">
        <f>IF('S.D.PASTE SHEET'!T2259="","",'S.D.PASTE SHEET'!T2259)</f>
        <v/>
      </c>
      <c s="90" t="str">
        <f>IF('S.D.PASTE SHEET'!U2259="","",'S.D.PASTE SHEET'!U2259)</f>
        <v/>
      </c>
      <c s="90" t="str">
        <f>IF('S.D.PASTE SHEET'!V2259="","",'S.D.PASTE SHEET'!V2259)</f>
        <v/>
      </c>
      <c s="90" t="str">
        <f>IF('S.D.PASTE SHEET'!W2259="","",'S.D.PASTE SHEET'!W2259)</f>
        <v/>
      </c>
      <c s="90" t="str">
        <f>IF('S.D.PASTE SHEET'!X2259="","",'S.D.PASTE SHEET'!X2259)</f>
        <v/>
      </c>
      <c s="90" t="str">
        <f>IF('S.D.PASTE SHEET'!Y2259="","",'S.D.PASTE SHEET'!Y2259)</f>
        <v/>
      </c>
      <c s="90" t="str">
        <f>IF('S.D.PASTE SHEET'!Z2259="","",'S.D.PASTE SHEET'!Z2259)</f>
        <v/>
      </c>
      <c s="90" t="str">
        <f>IF('S.D.PASTE SHEET'!AA2259="","",'S.D.PASTE SHEET'!AA2259)</f>
        <v/>
      </c>
      <c s="90" t="str">
        <f>IF('S.D.PASTE SHEET'!AB2259="","",'S.D.PASTE SHEET'!AB2259)</f>
        <v/>
      </c>
      <c s="90" t="str">
        <f>IF('S.D.PASTE SHEET'!AC2259="","",'S.D.PASTE SHEET'!AC2259)</f>
        <v/>
      </c>
      <c s="90" t="str">
        <f>IF('S.D.PASTE SHEET'!AD2259="","",'S.D.PASTE SHEET'!AD2259)</f>
        <v/>
      </c>
      <c s="34"/>
      <c s="32" t="str">
        <f>IF(AK2259="","",IF(AK2259&gt;0,COUNT($AG$2:AG2259),""))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IF(BC2259="","",IF(BC2259&gt;0,COUNT($AY$2:AY2259),""))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0" spans="1:66" ht="15">
      <c r="A2260" s="90" t="str">
        <f>IF('S.D.PASTE SHEET'!A2260="","",'S.D.PASTE SHEET'!A2260)</f>
        <v/>
      </c>
      <c s="90" t="str">
        <f>IF('S.D.PASTE SHEET'!B2260="","",'S.D.PASTE SHEET'!B2260)</f>
        <v/>
      </c>
      <c s="90" t="str">
        <f>IF('S.D.PASTE SHEET'!C2260="","",'S.D.PASTE SHEET'!C2260)</f>
        <v/>
      </c>
      <c s="91" t="str">
        <f>IF('S.D.PASTE SHEET'!D2260="","",'S.D.PASTE SHEET'!D2260)</f>
        <v/>
      </c>
      <c s="90" t="str">
        <f>IF('S.D.PASTE SHEET'!E2260="","",UPPER('S.D.PASTE SHEET'!E2260))</f>
        <v/>
      </c>
      <c s="90" t="str">
        <f>IF('S.D.PASTE SHEET'!F2260="","",'S.D.PASTE SHEET'!F2260)</f>
        <v/>
      </c>
      <c s="90" t="str">
        <f>IF('S.D.PASTE SHEET'!G2260="","",UPPER('S.D.PASTE SHEET'!G2260))</f>
        <v/>
      </c>
      <c s="90" t="str">
        <f>IF('S.D.PASTE SHEET'!H2260="","",UPPER('S.D.PASTE SHEET'!H2260))</f>
        <v/>
      </c>
      <c s="90" t="str">
        <f>IF('S.D.PASTE SHEET'!I2260="","",'S.D.PASTE SHEET'!I2260)</f>
        <v/>
      </c>
      <c s="91" t="str">
        <f>IF('S.D.PASTE SHEET'!J2260="","",'S.D.PASTE SHEET'!J2260)</f>
        <v/>
      </c>
      <c s="90" t="str">
        <f>IF('S.D.PASTE SHEET'!K2260="","",'S.D.PASTE SHEET'!K2260)</f>
        <v/>
      </c>
      <c s="90" t="str">
        <f>IF('S.D.PASTE SHEET'!L2260="","",'S.D.PASTE SHEET'!L2260)</f>
        <v/>
      </c>
      <c s="90" t="str">
        <f>IF('S.D.PASTE SHEET'!M2260="","",'S.D.PASTE SHEET'!M2260)</f>
        <v/>
      </c>
      <c s="90" t="str">
        <f>IF('S.D.PASTE SHEET'!N2260="","",'S.D.PASTE SHEET'!N2260)</f>
        <v/>
      </c>
      <c s="90" t="str">
        <f>IF('S.D.PASTE SHEET'!O2260="","",'S.D.PASTE SHEET'!O2260)</f>
        <v/>
      </c>
      <c s="90" t="str">
        <f>IF('S.D.PASTE SHEET'!P2260="","",'S.D.PASTE SHEET'!P2260)</f>
        <v/>
      </c>
      <c s="90" t="str">
        <f>IF('S.D.PASTE SHEET'!Q2260="","",'S.D.PASTE SHEET'!Q2260)</f>
        <v/>
      </c>
      <c s="90" t="str">
        <f>IF('S.D.PASTE SHEET'!R2260="","",'S.D.PASTE SHEET'!R2260)</f>
        <v/>
      </c>
      <c s="90" t="str">
        <f>IF('S.D.PASTE SHEET'!S2260="","",'S.D.PASTE SHEET'!S2260)</f>
        <v/>
      </c>
      <c s="90" t="str">
        <f>IF('S.D.PASTE SHEET'!T2260="","",'S.D.PASTE SHEET'!T2260)</f>
        <v/>
      </c>
      <c s="90" t="str">
        <f>IF('S.D.PASTE SHEET'!U2260="","",'S.D.PASTE SHEET'!U2260)</f>
        <v/>
      </c>
      <c s="90" t="str">
        <f>IF('S.D.PASTE SHEET'!V2260="","",'S.D.PASTE SHEET'!V2260)</f>
        <v/>
      </c>
      <c s="90" t="str">
        <f>IF('S.D.PASTE SHEET'!W2260="","",'S.D.PASTE SHEET'!W2260)</f>
        <v/>
      </c>
      <c s="90" t="str">
        <f>IF('S.D.PASTE SHEET'!X2260="","",'S.D.PASTE SHEET'!X2260)</f>
        <v/>
      </c>
      <c s="90" t="str">
        <f>IF('S.D.PASTE SHEET'!Y2260="","",'S.D.PASTE SHEET'!Y2260)</f>
        <v/>
      </c>
      <c s="90" t="str">
        <f>IF('S.D.PASTE SHEET'!Z2260="","",'S.D.PASTE SHEET'!Z2260)</f>
        <v/>
      </c>
      <c s="90" t="str">
        <f>IF('S.D.PASTE SHEET'!AA2260="","",'S.D.PASTE SHEET'!AA2260)</f>
        <v/>
      </c>
      <c s="90" t="str">
        <f>IF('S.D.PASTE SHEET'!AB2260="","",'S.D.PASTE SHEET'!AB2260)</f>
        <v/>
      </c>
      <c s="90" t="str">
        <f>IF('S.D.PASTE SHEET'!AC2260="","",'S.D.PASTE SHEET'!AC2260)</f>
        <v/>
      </c>
      <c s="90" t="str">
        <f>IF('S.D.PASTE SHEET'!AD2260="","",'S.D.PASTE SHEET'!AD2260)</f>
        <v/>
      </c>
      <c s="34"/>
      <c s="32" t="str">
        <f>IF(AK2260="","",IF(AK2260&gt;0,COUNT($AG$2:AG2260),""))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IF(BC2260="","",IF(BC2260&gt;0,COUNT($AY$2:AY2260),""))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1" spans="1:66" ht="15">
      <c r="A2261" s="90" t="str">
        <f>IF('S.D.PASTE SHEET'!A2261="","",'S.D.PASTE SHEET'!A2261)</f>
        <v/>
      </c>
      <c s="90" t="str">
        <f>IF('S.D.PASTE SHEET'!B2261="","",'S.D.PASTE SHEET'!B2261)</f>
        <v/>
      </c>
      <c s="90" t="str">
        <f>IF('S.D.PASTE SHEET'!C2261="","",'S.D.PASTE SHEET'!C2261)</f>
        <v/>
      </c>
      <c s="91" t="str">
        <f>IF('S.D.PASTE SHEET'!D2261="","",'S.D.PASTE SHEET'!D2261)</f>
        <v/>
      </c>
      <c s="90" t="str">
        <f>IF('S.D.PASTE SHEET'!E2261="","",UPPER('S.D.PASTE SHEET'!E2261))</f>
        <v/>
      </c>
      <c s="90" t="str">
        <f>IF('S.D.PASTE SHEET'!F2261="","",'S.D.PASTE SHEET'!F2261)</f>
        <v/>
      </c>
      <c s="90" t="str">
        <f>IF('S.D.PASTE SHEET'!G2261="","",UPPER('S.D.PASTE SHEET'!G2261))</f>
        <v/>
      </c>
      <c s="90" t="str">
        <f>IF('S.D.PASTE SHEET'!H2261="","",UPPER('S.D.PASTE SHEET'!H2261))</f>
        <v/>
      </c>
      <c s="90" t="str">
        <f>IF('S.D.PASTE SHEET'!I2261="","",'S.D.PASTE SHEET'!I2261)</f>
        <v/>
      </c>
      <c s="91" t="str">
        <f>IF('S.D.PASTE SHEET'!J2261="","",'S.D.PASTE SHEET'!J2261)</f>
        <v/>
      </c>
      <c s="90" t="str">
        <f>IF('S.D.PASTE SHEET'!K2261="","",'S.D.PASTE SHEET'!K2261)</f>
        <v/>
      </c>
      <c s="90" t="str">
        <f>IF('S.D.PASTE SHEET'!L2261="","",'S.D.PASTE SHEET'!L2261)</f>
        <v/>
      </c>
      <c s="90" t="str">
        <f>IF('S.D.PASTE SHEET'!M2261="","",'S.D.PASTE SHEET'!M2261)</f>
        <v/>
      </c>
      <c s="90" t="str">
        <f>IF('S.D.PASTE SHEET'!N2261="","",'S.D.PASTE SHEET'!N2261)</f>
        <v/>
      </c>
      <c s="90" t="str">
        <f>IF('S.D.PASTE SHEET'!O2261="","",'S.D.PASTE SHEET'!O2261)</f>
        <v/>
      </c>
      <c s="90" t="str">
        <f>IF('S.D.PASTE SHEET'!P2261="","",'S.D.PASTE SHEET'!P2261)</f>
        <v/>
      </c>
      <c s="90" t="str">
        <f>IF('S.D.PASTE SHEET'!Q2261="","",'S.D.PASTE SHEET'!Q2261)</f>
        <v/>
      </c>
      <c s="90" t="str">
        <f>IF('S.D.PASTE SHEET'!R2261="","",'S.D.PASTE SHEET'!R2261)</f>
        <v/>
      </c>
      <c s="90" t="str">
        <f>IF('S.D.PASTE SHEET'!S2261="","",'S.D.PASTE SHEET'!S2261)</f>
        <v/>
      </c>
      <c s="90" t="str">
        <f>IF('S.D.PASTE SHEET'!T2261="","",'S.D.PASTE SHEET'!T2261)</f>
        <v/>
      </c>
      <c s="90" t="str">
        <f>IF('S.D.PASTE SHEET'!U2261="","",'S.D.PASTE SHEET'!U2261)</f>
        <v/>
      </c>
      <c s="90" t="str">
        <f>IF('S.D.PASTE SHEET'!V2261="","",'S.D.PASTE SHEET'!V2261)</f>
        <v/>
      </c>
      <c s="90" t="str">
        <f>IF('S.D.PASTE SHEET'!W2261="","",'S.D.PASTE SHEET'!W2261)</f>
        <v/>
      </c>
      <c s="90" t="str">
        <f>IF('S.D.PASTE SHEET'!X2261="","",'S.D.PASTE SHEET'!X2261)</f>
        <v/>
      </c>
      <c s="90" t="str">
        <f>IF('S.D.PASTE SHEET'!Y2261="","",'S.D.PASTE SHEET'!Y2261)</f>
        <v/>
      </c>
      <c s="90" t="str">
        <f>IF('S.D.PASTE SHEET'!Z2261="","",'S.D.PASTE SHEET'!Z2261)</f>
        <v/>
      </c>
      <c s="90" t="str">
        <f>IF('S.D.PASTE SHEET'!AA2261="","",'S.D.PASTE SHEET'!AA2261)</f>
        <v/>
      </c>
      <c s="90" t="str">
        <f>IF('S.D.PASTE SHEET'!AB2261="","",'S.D.PASTE SHEET'!AB2261)</f>
        <v/>
      </c>
      <c s="90" t="str">
        <f>IF('S.D.PASTE SHEET'!AC2261="","",'S.D.PASTE SHEET'!AC2261)</f>
        <v/>
      </c>
      <c s="90" t="str">
        <f>IF('S.D.PASTE SHEET'!AD2261="","",'S.D.PASTE SHEET'!AD2261)</f>
        <v/>
      </c>
      <c s="34"/>
      <c s="32" t="str">
        <f>IF(AK2261="","",IF(AK2261&gt;0,COUNT($AG$2:AG2261),""))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IF(BC2261="","",IF(BC2261&gt;0,COUNT($AY$2:AY2261),""))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2" spans="1:66" ht="15">
      <c r="A2262" s="90" t="str">
        <f>IF('S.D.PASTE SHEET'!A2262="","",'S.D.PASTE SHEET'!A2262)</f>
        <v/>
      </c>
      <c s="90" t="str">
        <f>IF('S.D.PASTE SHEET'!B2262="","",'S.D.PASTE SHEET'!B2262)</f>
        <v/>
      </c>
      <c s="90" t="str">
        <f>IF('S.D.PASTE SHEET'!C2262="","",'S.D.PASTE SHEET'!C2262)</f>
        <v/>
      </c>
      <c s="91" t="str">
        <f>IF('S.D.PASTE SHEET'!D2262="","",'S.D.PASTE SHEET'!D2262)</f>
        <v/>
      </c>
      <c s="90" t="str">
        <f>IF('S.D.PASTE SHEET'!E2262="","",UPPER('S.D.PASTE SHEET'!E2262))</f>
        <v/>
      </c>
      <c s="90" t="str">
        <f>IF('S.D.PASTE SHEET'!F2262="","",'S.D.PASTE SHEET'!F2262)</f>
        <v/>
      </c>
      <c s="90" t="str">
        <f>IF('S.D.PASTE SHEET'!G2262="","",UPPER('S.D.PASTE SHEET'!G2262))</f>
        <v/>
      </c>
      <c s="90" t="str">
        <f>IF('S.D.PASTE SHEET'!H2262="","",UPPER('S.D.PASTE SHEET'!H2262))</f>
        <v/>
      </c>
      <c s="90" t="str">
        <f>IF('S.D.PASTE SHEET'!I2262="","",'S.D.PASTE SHEET'!I2262)</f>
        <v/>
      </c>
      <c s="91" t="str">
        <f>IF('S.D.PASTE SHEET'!J2262="","",'S.D.PASTE SHEET'!J2262)</f>
        <v/>
      </c>
      <c s="90" t="str">
        <f>IF('S.D.PASTE SHEET'!K2262="","",'S.D.PASTE SHEET'!K2262)</f>
        <v/>
      </c>
      <c s="90" t="str">
        <f>IF('S.D.PASTE SHEET'!L2262="","",'S.D.PASTE SHEET'!L2262)</f>
        <v/>
      </c>
      <c s="90" t="str">
        <f>IF('S.D.PASTE SHEET'!M2262="","",'S.D.PASTE SHEET'!M2262)</f>
        <v/>
      </c>
      <c s="90" t="str">
        <f>IF('S.D.PASTE SHEET'!N2262="","",'S.D.PASTE SHEET'!N2262)</f>
        <v/>
      </c>
      <c s="90" t="str">
        <f>IF('S.D.PASTE SHEET'!O2262="","",'S.D.PASTE SHEET'!O2262)</f>
        <v/>
      </c>
      <c s="90" t="str">
        <f>IF('S.D.PASTE SHEET'!P2262="","",'S.D.PASTE SHEET'!P2262)</f>
        <v/>
      </c>
      <c s="90" t="str">
        <f>IF('S.D.PASTE SHEET'!Q2262="","",'S.D.PASTE SHEET'!Q2262)</f>
        <v/>
      </c>
      <c s="90" t="str">
        <f>IF('S.D.PASTE SHEET'!R2262="","",'S.D.PASTE SHEET'!R2262)</f>
        <v/>
      </c>
      <c s="90" t="str">
        <f>IF('S.D.PASTE SHEET'!S2262="","",'S.D.PASTE SHEET'!S2262)</f>
        <v/>
      </c>
      <c s="90" t="str">
        <f>IF('S.D.PASTE SHEET'!T2262="","",'S.D.PASTE SHEET'!T2262)</f>
        <v/>
      </c>
      <c s="90" t="str">
        <f>IF('S.D.PASTE SHEET'!U2262="","",'S.D.PASTE SHEET'!U2262)</f>
        <v/>
      </c>
      <c s="90" t="str">
        <f>IF('S.D.PASTE SHEET'!V2262="","",'S.D.PASTE SHEET'!V2262)</f>
        <v/>
      </c>
      <c s="90" t="str">
        <f>IF('S.D.PASTE SHEET'!W2262="","",'S.D.PASTE SHEET'!W2262)</f>
        <v/>
      </c>
      <c s="90" t="str">
        <f>IF('S.D.PASTE SHEET'!X2262="","",'S.D.PASTE SHEET'!X2262)</f>
        <v/>
      </c>
      <c s="90" t="str">
        <f>IF('S.D.PASTE SHEET'!Y2262="","",'S.D.PASTE SHEET'!Y2262)</f>
        <v/>
      </c>
      <c s="90" t="str">
        <f>IF('S.D.PASTE SHEET'!Z2262="","",'S.D.PASTE SHEET'!Z2262)</f>
        <v/>
      </c>
      <c s="90" t="str">
        <f>IF('S.D.PASTE SHEET'!AA2262="","",'S.D.PASTE SHEET'!AA2262)</f>
        <v/>
      </c>
      <c s="90" t="str">
        <f>IF('S.D.PASTE SHEET'!AB2262="","",'S.D.PASTE SHEET'!AB2262)</f>
        <v/>
      </c>
      <c s="90" t="str">
        <f>IF('S.D.PASTE SHEET'!AC2262="","",'S.D.PASTE SHEET'!AC2262)</f>
        <v/>
      </c>
      <c s="90" t="str">
        <f>IF('S.D.PASTE SHEET'!AD2262="","",'S.D.PASTE SHEET'!AD2262)</f>
        <v/>
      </c>
      <c s="34"/>
      <c s="32" t="str">
        <f>IF(AK2262="","",IF(AK2262&gt;0,COUNT($AG$2:AG2262),""))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IF(BC2262="","",IF(BC2262&gt;0,COUNT($AY$2:AY2262),""))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3" spans="1:66" ht="15">
      <c r="A2263" s="90" t="str">
        <f>IF('S.D.PASTE SHEET'!A2263="","",'S.D.PASTE SHEET'!A2263)</f>
        <v/>
      </c>
      <c s="90" t="str">
        <f>IF('S.D.PASTE SHEET'!B2263="","",'S.D.PASTE SHEET'!B2263)</f>
        <v/>
      </c>
      <c s="90" t="str">
        <f>IF('S.D.PASTE SHEET'!C2263="","",'S.D.PASTE SHEET'!C2263)</f>
        <v/>
      </c>
      <c s="91" t="str">
        <f>IF('S.D.PASTE SHEET'!D2263="","",'S.D.PASTE SHEET'!D2263)</f>
        <v/>
      </c>
      <c s="90" t="str">
        <f>IF('S.D.PASTE SHEET'!E2263="","",UPPER('S.D.PASTE SHEET'!E2263))</f>
        <v/>
      </c>
      <c s="90" t="str">
        <f>IF('S.D.PASTE SHEET'!F2263="","",'S.D.PASTE SHEET'!F2263)</f>
        <v/>
      </c>
      <c s="90" t="str">
        <f>IF('S.D.PASTE SHEET'!G2263="","",UPPER('S.D.PASTE SHEET'!G2263))</f>
        <v/>
      </c>
      <c s="90" t="str">
        <f>IF('S.D.PASTE SHEET'!H2263="","",UPPER('S.D.PASTE SHEET'!H2263))</f>
        <v/>
      </c>
      <c s="90" t="str">
        <f>IF('S.D.PASTE SHEET'!I2263="","",'S.D.PASTE SHEET'!I2263)</f>
        <v/>
      </c>
      <c s="91" t="str">
        <f>IF('S.D.PASTE SHEET'!J2263="","",'S.D.PASTE SHEET'!J2263)</f>
        <v/>
      </c>
      <c s="90" t="str">
        <f>IF('S.D.PASTE SHEET'!K2263="","",'S.D.PASTE SHEET'!K2263)</f>
        <v/>
      </c>
      <c s="90" t="str">
        <f>IF('S.D.PASTE SHEET'!L2263="","",'S.D.PASTE SHEET'!L2263)</f>
        <v/>
      </c>
      <c s="90" t="str">
        <f>IF('S.D.PASTE SHEET'!M2263="","",'S.D.PASTE SHEET'!M2263)</f>
        <v/>
      </c>
      <c s="90" t="str">
        <f>IF('S.D.PASTE SHEET'!N2263="","",'S.D.PASTE SHEET'!N2263)</f>
        <v/>
      </c>
      <c s="90" t="str">
        <f>IF('S.D.PASTE SHEET'!O2263="","",'S.D.PASTE SHEET'!O2263)</f>
        <v/>
      </c>
      <c s="90" t="str">
        <f>IF('S.D.PASTE SHEET'!P2263="","",'S.D.PASTE SHEET'!P2263)</f>
        <v/>
      </c>
      <c s="90" t="str">
        <f>IF('S.D.PASTE SHEET'!Q2263="","",'S.D.PASTE SHEET'!Q2263)</f>
        <v/>
      </c>
      <c s="90" t="str">
        <f>IF('S.D.PASTE SHEET'!R2263="","",'S.D.PASTE SHEET'!R2263)</f>
        <v/>
      </c>
      <c s="90" t="str">
        <f>IF('S.D.PASTE SHEET'!S2263="","",'S.D.PASTE SHEET'!S2263)</f>
        <v/>
      </c>
      <c s="90" t="str">
        <f>IF('S.D.PASTE SHEET'!T2263="","",'S.D.PASTE SHEET'!T2263)</f>
        <v/>
      </c>
      <c s="90" t="str">
        <f>IF('S.D.PASTE SHEET'!U2263="","",'S.D.PASTE SHEET'!U2263)</f>
        <v/>
      </c>
      <c s="90" t="str">
        <f>IF('S.D.PASTE SHEET'!V2263="","",'S.D.PASTE SHEET'!V2263)</f>
        <v/>
      </c>
      <c s="90" t="str">
        <f>IF('S.D.PASTE SHEET'!W2263="","",'S.D.PASTE SHEET'!W2263)</f>
        <v/>
      </c>
      <c s="90" t="str">
        <f>IF('S.D.PASTE SHEET'!X2263="","",'S.D.PASTE SHEET'!X2263)</f>
        <v/>
      </c>
      <c s="90" t="str">
        <f>IF('S.D.PASTE SHEET'!Y2263="","",'S.D.PASTE SHEET'!Y2263)</f>
        <v/>
      </c>
      <c s="90" t="str">
        <f>IF('S.D.PASTE SHEET'!Z2263="","",'S.D.PASTE SHEET'!Z2263)</f>
        <v/>
      </c>
      <c s="90" t="str">
        <f>IF('S.D.PASTE SHEET'!AA2263="","",'S.D.PASTE SHEET'!AA2263)</f>
        <v/>
      </c>
      <c s="90" t="str">
        <f>IF('S.D.PASTE SHEET'!AB2263="","",'S.D.PASTE SHEET'!AB2263)</f>
        <v/>
      </c>
      <c s="90" t="str">
        <f>IF('S.D.PASTE SHEET'!AC2263="","",'S.D.PASTE SHEET'!AC2263)</f>
        <v/>
      </c>
      <c s="90" t="str">
        <f>IF('S.D.PASTE SHEET'!AD2263="","",'S.D.PASTE SHEET'!AD2263)</f>
        <v/>
      </c>
      <c s="34"/>
      <c s="32" t="str">
        <f>IF(AK2263="","",IF(AK2263&gt;0,COUNT($AG$2:AG2263),""))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IF(BC2263="","",IF(BC2263&gt;0,COUNT($AY$2:AY2263),""))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4" spans="1:66" ht="15">
      <c r="A2264" s="90" t="str">
        <f>IF('S.D.PASTE SHEET'!A2264="","",'S.D.PASTE SHEET'!A2264)</f>
        <v/>
      </c>
      <c s="90" t="str">
        <f>IF('S.D.PASTE SHEET'!B2264="","",'S.D.PASTE SHEET'!B2264)</f>
        <v/>
      </c>
      <c s="90" t="str">
        <f>IF('S.D.PASTE SHEET'!C2264="","",'S.D.PASTE SHEET'!C2264)</f>
        <v/>
      </c>
      <c s="91" t="str">
        <f>IF('S.D.PASTE SHEET'!D2264="","",'S.D.PASTE SHEET'!D2264)</f>
        <v/>
      </c>
      <c s="90" t="str">
        <f>IF('S.D.PASTE SHEET'!E2264="","",UPPER('S.D.PASTE SHEET'!E2264))</f>
        <v/>
      </c>
      <c s="90" t="str">
        <f>IF('S.D.PASTE SHEET'!F2264="","",'S.D.PASTE SHEET'!F2264)</f>
        <v/>
      </c>
      <c s="90" t="str">
        <f>IF('S.D.PASTE SHEET'!G2264="","",UPPER('S.D.PASTE SHEET'!G2264))</f>
        <v/>
      </c>
      <c s="90" t="str">
        <f>IF('S.D.PASTE SHEET'!H2264="","",UPPER('S.D.PASTE SHEET'!H2264))</f>
        <v/>
      </c>
      <c s="90" t="str">
        <f>IF('S.D.PASTE SHEET'!I2264="","",'S.D.PASTE SHEET'!I2264)</f>
        <v/>
      </c>
      <c s="91" t="str">
        <f>IF('S.D.PASTE SHEET'!J2264="","",'S.D.PASTE SHEET'!J2264)</f>
        <v/>
      </c>
      <c s="90" t="str">
        <f>IF('S.D.PASTE SHEET'!K2264="","",'S.D.PASTE SHEET'!K2264)</f>
        <v/>
      </c>
      <c s="90" t="str">
        <f>IF('S.D.PASTE SHEET'!L2264="","",'S.D.PASTE SHEET'!L2264)</f>
        <v/>
      </c>
      <c s="90" t="str">
        <f>IF('S.D.PASTE SHEET'!M2264="","",'S.D.PASTE SHEET'!M2264)</f>
        <v/>
      </c>
      <c s="90" t="str">
        <f>IF('S.D.PASTE SHEET'!N2264="","",'S.D.PASTE SHEET'!N2264)</f>
        <v/>
      </c>
      <c s="90" t="str">
        <f>IF('S.D.PASTE SHEET'!O2264="","",'S.D.PASTE SHEET'!O2264)</f>
        <v/>
      </c>
      <c s="90" t="str">
        <f>IF('S.D.PASTE SHEET'!P2264="","",'S.D.PASTE SHEET'!P2264)</f>
        <v/>
      </c>
      <c s="90" t="str">
        <f>IF('S.D.PASTE SHEET'!Q2264="","",'S.D.PASTE SHEET'!Q2264)</f>
        <v/>
      </c>
      <c s="90" t="str">
        <f>IF('S.D.PASTE SHEET'!R2264="","",'S.D.PASTE SHEET'!R2264)</f>
        <v/>
      </c>
      <c s="90" t="str">
        <f>IF('S.D.PASTE SHEET'!S2264="","",'S.D.PASTE SHEET'!S2264)</f>
        <v/>
      </c>
      <c s="90" t="str">
        <f>IF('S.D.PASTE SHEET'!T2264="","",'S.D.PASTE SHEET'!T2264)</f>
        <v/>
      </c>
      <c s="90" t="str">
        <f>IF('S.D.PASTE SHEET'!U2264="","",'S.D.PASTE SHEET'!U2264)</f>
        <v/>
      </c>
      <c s="90" t="str">
        <f>IF('S.D.PASTE SHEET'!V2264="","",'S.D.PASTE SHEET'!V2264)</f>
        <v/>
      </c>
      <c s="90" t="str">
        <f>IF('S.D.PASTE SHEET'!W2264="","",'S.D.PASTE SHEET'!W2264)</f>
        <v/>
      </c>
      <c s="90" t="str">
        <f>IF('S.D.PASTE SHEET'!X2264="","",'S.D.PASTE SHEET'!X2264)</f>
        <v/>
      </c>
      <c s="90" t="str">
        <f>IF('S.D.PASTE SHEET'!Y2264="","",'S.D.PASTE SHEET'!Y2264)</f>
        <v/>
      </c>
      <c s="90" t="str">
        <f>IF('S.D.PASTE SHEET'!Z2264="","",'S.D.PASTE SHEET'!Z2264)</f>
        <v/>
      </c>
      <c s="90" t="str">
        <f>IF('S.D.PASTE SHEET'!AA2264="","",'S.D.PASTE SHEET'!AA2264)</f>
        <v/>
      </c>
      <c s="90" t="str">
        <f>IF('S.D.PASTE SHEET'!AB2264="","",'S.D.PASTE SHEET'!AB2264)</f>
        <v/>
      </c>
      <c s="90" t="str">
        <f>IF('S.D.PASTE SHEET'!AC2264="","",'S.D.PASTE SHEET'!AC2264)</f>
        <v/>
      </c>
      <c s="90" t="str">
        <f>IF('S.D.PASTE SHEET'!AD2264="","",'S.D.PASTE SHEET'!AD2264)</f>
        <v/>
      </c>
      <c s="34"/>
      <c s="32" t="str">
        <f>IF(AK2264="","",IF(AK2264&gt;0,COUNT($AG$2:AG2264),""))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IF(BC2264="","",IF(BC2264&gt;0,COUNT($AY$2:AY2264),""))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5" spans="1:66" ht="15">
      <c r="A2265" s="90" t="str">
        <f>IF('S.D.PASTE SHEET'!A2265="","",'S.D.PASTE SHEET'!A2265)</f>
        <v/>
      </c>
      <c s="90" t="str">
        <f>IF('S.D.PASTE SHEET'!B2265="","",'S.D.PASTE SHEET'!B2265)</f>
        <v/>
      </c>
      <c s="90" t="str">
        <f>IF('S.D.PASTE SHEET'!C2265="","",'S.D.PASTE SHEET'!C2265)</f>
        <v/>
      </c>
      <c s="91" t="str">
        <f>IF('S.D.PASTE SHEET'!D2265="","",'S.D.PASTE SHEET'!D2265)</f>
        <v/>
      </c>
      <c s="90" t="str">
        <f>IF('S.D.PASTE SHEET'!E2265="","",UPPER('S.D.PASTE SHEET'!E2265))</f>
        <v/>
      </c>
      <c s="90" t="str">
        <f>IF('S.D.PASTE SHEET'!F2265="","",'S.D.PASTE SHEET'!F2265)</f>
        <v/>
      </c>
      <c s="90" t="str">
        <f>IF('S.D.PASTE SHEET'!G2265="","",UPPER('S.D.PASTE SHEET'!G2265))</f>
        <v/>
      </c>
      <c s="90" t="str">
        <f>IF('S.D.PASTE SHEET'!H2265="","",UPPER('S.D.PASTE SHEET'!H2265))</f>
        <v/>
      </c>
      <c s="90" t="str">
        <f>IF('S.D.PASTE SHEET'!I2265="","",'S.D.PASTE SHEET'!I2265)</f>
        <v/>
      </c>
      <c s="91" t="str">
        <f>IF('S.D.PASTE SHEET'!J2265="","",'S.D.PASTE SHEET'!J2265)</f>
        <v/>
      </c>
      <c s="90" t="str">
        <f>IF('S.D.PASTE SHEET'!K2265="","",'S.D.PASTE SHEET'!K2265)</f>
        <v/>
      </c>
      <c s="90" t="str">
        <f>IF('S.D.PASTE SHEET'!L2265="","",'S.D.PASTE SHEET'!L2265)</f>
        <v/>
      </c>
      <c s="90" t="str">
        <f>IF('S.D.PASTE SHEET'!M2265="","",'S.D.PASTE SHEET'!M2265)</f>
        <v/>
      </c>
      <c s="90" t="str">
        <f>IF('S.D.PASTE SHEET'!N2265="","",'S.D.PASTE SHEET'!N2265)</f>
        <v/>
      </c>
      <c s="90" t="str">
        <f>IF('S.D.PASTE SHEET'!O2265="","",'S.D.PASTE SHEET'!O2265)</f>
        <v/>
      </c>
      <c s="90" t="str">
        <f>IF('S.D.PASTE SHEET'!P2265="","",'S.D.PASTE SHEET'!P2265)</f>
        <v/>
      </c>
      <c s="90" t="str">
        <f>IF('S.D.PASTE SHEET'!Q2265="","",'S.D.PASTE SHEET'!Q2265)</f>
        <v/>
      </c>
      <c s="90" t="str">
        <f>IF('S.D.PASTE SHEET'!R2265="","",'S.D.PASTE SHEET'!R2265)</f>
        <v/>
      </c>
      <c s="90" t="str">
        <f>IF('S.D.PASTE SHEET'!S2265="","",'S.D.PASTE SHEET'!S2265)</f>
        <v/>
      </c>
      <c s="90" t="str">
        <f>IF('S.D.PASTE SHEET'!T2265="","",'S.D.PASTE SHEET'!T2265)</f>
        <v/>
      </c>
      <c s="90" t="str">
        <f>IF('S.D.PASTE SHEET'!U2265="","",'S.D.PASTE SHEET'!U2265)</f>
        <v/>
      </c>
      <c s="90" t="str">
        <f>IF('S.D.PASTE SHEET'!V2265="","",'S.D.PASTE SHEET'!V2265)</f>
        <v/>
      </c>
      <c s="90" t="str">
        <f>IF('S.D.PASTE SHEET'!W2265="","",'S.D.PASTE SHEET'!W2265)</f>
        <v/>
      </c>
      <c s="90" t="str">
        <f>IF('S.D.PASTE SHEET'!X2265="","",'S.D.PASTE SHEET'!X2265)</f>
        <v/>
      </c>
      <c s="90" t="str">
        <f>IF('S.D.PASTE SHEET'!Y2265="","",'S.D.PASTE SHEET'!Y2265)</f>
        <v/>
      </c>
      <c s="90" t="str">
        <f>IF('S.D.PASTE SHEET'!Z2265="","",'S.D.PASTE SHEET'!Z2265)</f>
        <v/>
      </c>
      <c s="90" t="str">
        <f>IF('S.D.PASTE SHEET'!AA2265="","",'S.D.PASTE SHEET'!AA2265)</f>
        <v/>
      </c>
      <c s="90" t="str">
        <f>IF('S.D.PASTE SHEET'!AB2265="","",'S.D.PASTE SHEET'!AB2265)</f>
        <v/>
      </c>
      <c s="90" t="str">
        <f>IF('S.D.PASTE SHEET'!AC2265="","",'S.D.PASTE SHEET'!AC2265)</f>
        <v/>
      </c>
      <c s="90" t="str">
        <f>IF('S.D.PASTE SHEET'!AD2265="","",'S.D.PASTE SHEET'!AD2265)</f>
        <v/>
      </c>
      <c s="34"/>
      <c s="32" t="str">
        <f>IF(AK2265="","",IF(AK2265&gt;0,COUNT($AG$2:AG2265),""))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IF(BC2265="","",IF(BC2265&gt;0,COUNT($AY$2:AY2265),""))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6" spans="1:66" ht="15">
      <c r="A2266" s="90" t="str">
        <f>IF('S.D.PASTE SHEET'!A2266="","",'S.D.PASTE SHEET'!A2266)</f>
        <v/>
      </c>
      <c s="90" t="str">
        <f>IF('S.D.PASTE SHEET'!B2266="","",'S.D.PASTE SHEET'!B2266)</f>
        <v/>
      </c>
      <c s="90" t="str">
        <f>IF('S.D.PASTE SHEET'!C2266="","",'S.D.PASTE SHEET'!C2266)</f>
        <v/>
      </c>
      <c s="91" t="str">
        <f>IF('S.D.PASTE SHEET'!D2266="","",'S.D.PASTE SHEET'!D2266)</f>
        <v/>
      </c>
      <c s="90" t="str">
        <f>IF('S.D.PASTE SHEET'!E2266="","",UPPER('S.D.PASTE SHEET'!E2266))</f>
        <v/>
      </c>
      <c s="90" t="str">
        <f>IF('S.D.PASTE SHEET'!F2266="","",'S.D.PASTE SHEET'!F2266)</f>
        <v/>
      </c>
      <c s="90" t="str">
        <f>IF('S.D.PASTE SHEET'!G2266="","",UPPER('S.D.PASTE SHEET'!G2266))</f>
        <v/>
      </c>
      <c s="90" t="str">
        <f>IF('S.D.PASTE SHEET'!H2266="","",UPPER('S.D.PASTE SHEET'!H2266))</f>
        <v/>
      </c>
      <c s="90" t="str">
        <f>IF('S.D.PASTE SHEET'!I2266="","",'S.D.PASTE SHEET'!I2266)</f>
        <v/>
      </c>
      <c s="91" t="str">
        <f>IF('S.D.PASTE SHEET'!J2266="","",'S.D.PASTE SHEET'!J2266)</f>
        <v/>
      </c>
      <c s="90" t="str">
        <f>IF('S.D.PASTE SHEET'!K2266="","",'S.D.PASTE SHEET'!K2266)</f>
        <v/>
      </c>
      <c s="90" t="str">
        <f>IF('S.D.PASTE SHEET'!L2266="","",'S.D.PASTE SHEET'!L2266)</f>
        <v/>
      </c>
      <c s="90" t="str">
        <f>IF('S.D.PASTE SHEET'!M2266="","",'S.D.PASTE SHEET'!M2266)</f>
        <v/>
      </c>
      <c s="90" t="str">
        <f>IF('S.D.PASTE SHEET'!N2266="","",'S.D.PASTE SHEET'!N2266)</f>
        <v/>
      </c>
      <c s="90" t="str">
        <f>IF('S.D.PASTE SHEET'!O2266="","",'S.D.PASTE SHEET'!O2266)</f>
        <v/>
      </c>
      <c s="90" t="str">
        <f>IF('S.D.PASTE SHEET'!P2266="","",'S.D.PASTE SHEET'!P2266)</f>
        <v/>
      </c>
      <c s="90" t="str">
        <f>IF('S.D.PASTE SHEET'!Q2266="","",'S.D.PASTE SHEET'!Q2266)</f>
        <v/>
      </c>
      <c s="90" t="str">
        <f>IF('S.D.PASTE SHEET'!R2266="","",'S.D.PASTE SHEET'!R2266)</f>
        <v/>
      </c>
      <c s="90" t="str">
        <f>IF('S.D.PASTE SHEET'!S2266="","",'S.D.PASTE SHEET'!S2266)</f>
        <v/>
      </c>
      <c s="90" t="str">
        <f>IF('S.D.PASTE SHEET'!T2266="","",'S.D.PASTE SHEET'!T2266)</f>
        <v/>
      </c>
      <c s="90" t="str">
        <f>IF('S.D.PASTE SHEET'!U2266="","",'S.D.PASTE SHEET'!U2266)</f>
        <v/>
      </c>
      <c s="90" t="str">
        <f>IF('S.D.PASTE SHEET'!V2266="","",'S.D.PASTE SHEET'!V2266)</f>
        <v/>
      </c>
      <c s="90" t="str">
        <f>IF('S.D.PASTE SHEET'!W2266="","",'S.D.PASTE SHEET'!W2266)</f>
        <v/>
      </c>
      <c s="90" t="str">
        <f>IF('S.D.PASTE SHEET'!X2266="","",'S.D.PASTE SHEET'!X2266)</f>
        <v/>
      </c>
      <c s="90" t="str">
        <f>IF('S.D.PASTE SHEET'!Y2266="","",'S.D.PASTE SHEET'!Y2266)</f>
        <v/>
      </c>
      <c s="90" t="str">
        <f>IF('S.D.PASTE SHEET'!Z2266="","",'S.D.PASTE SHEET'!Z2266)</f>
        <v/>
      </c>
      <c s="90" t="str">
        <f>IF('S.D.PASTE SHEET'!AA2266="","",'S.D.PASTE SHEET'!AA2266)</f>
        <v/>
      </c>
      <c s="90" t="str">
        <f>IF('S.D.PASTE SHEET'!AB2266="","",'S.D.PASTE SHEET'!AB2266)</f>
        <v/>
      </c>
      <c s="90" t="str">
        <f>IF('S.D.PASTE SHEET'!AC2266="","",'S.D.PASTE SHEET'!AC2266)</f>
        <v/>
      </c>
      <c s="90" t="str">
        <f>IF('S.D.PASTE SHEET'!AD2266="","",'S.D.PASTE SHEET'!AD2266)</f>
        <v/>
      </c>
      <c s="34"/>
      <c s="32" t="str">
        <f>IF(AK2266="","",IF(AK2266&gt;0,COUNT($AG$2:AG2266),""))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IF(BC2266="","",IF(BC2266&gt;0,COUNT($AY$2:AY2266),""))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7" spans="1:66" ht="15">
      <c r="A2267" s="90" t="str">
        <f>IF('S.D.PASTE SHEET'!A2267="","",'S.D.PASTE SHEET'!A2267)</f>
        <v/>
      </c>
      <c s="90" t="str">
        <f>IF('S.D.PASTE SHEET'!B2267="","",'S.D.PASTE SHEET'!B2267)</f>
        <v/>
      </c>
      <c s="90" t="str">
        <f>IF('S.D.PASTE SHEET'!C2267="","",'S.D.PASTE SHEET'!C2267)</f>
        <v/>
      </c>
      <c s="91" t="str">
        <f>IF('S.D.PASTE SHEET'!D2267="","",'S.D.PASTE SHEET'!D2267)</f>
        <v/>
      </c>
      <c s="90" t="str">
        <f>IF('S.D.PASTE SHEET'!E2267="","",UPPER('S.D.PASTE SHEET'!E2267))</f>
        <v/>
      </c>
      <c s="90" t="str">
        <f>IF('S.D.PASTE SHEET'!F2267="","",'S.D.PASTE SHEET'!F2267)</f>
        <v/>
      </c>
      <c s="90" t="str">
        <f>IF('S.D.PASTE SHEET'!G2267="","",UPPER('S.D.PASTE SHEET'!G2267))</f>
        <v/>
      </c>
      <c s="90" t="str">
        <f>IF('S.D.PASTE SHEET'!H2267="","",UPPER('S.D.PASTE SHEET'!H2267))</f>
        <v/>
      </c>
      <c s="90" t="str">
        <f>IF('S.D.PASTE SHEET'!I2267="","",'S.D.PASTE SHEET'!I2267)</f>
        <v/>
      </c>
      <c s="91" t="str">
        <f>IF('S.D.PASTE SHEET'!J2267="","",'S.D.PASTE SHEET'!J2267)</f>
        <v/>
      </c>
      <c s="90" t="str">
        <f>IF('S.D.PASTE SHEET'!K2267="","",'S.D.PASTE SHEET'!K2267)</f>
        <v/>
      </c>
      <c s="90" t="str">
        <f>IF('S.D.PASTE SHEET'!L2267="","",'S.D.PASTE SHEET'!L2267)</f>
        <v/>
      </c>
      <c s="90" t="str">
        <f>IF('S.D.PASTE SHEET'!M2267="","",'S.D.PASTE SHEET'!M2267)</f>
        <v/>
      </c>
      <c s="90" t="str">
        <f>IF('S.D.PASTE SHEET'!N2267="","",'S.D.PASTE SHEET'!N2267)</f>
        <v/>
      </c>
      <c s="90" t="str">
        <f>IF('S.D.PASTE SHEET'!O2267="","",'S.D.PASTE SHEET'!O2267)</f>
        <v/>
      </c>
      <c s="90" t="str">
        <f>IF('S.D.PASTE SHEET'!P2267="","",'S.D.PASTE SHEET'!P2267)</f>
        <v/>
      </c>
      <c s="90" t="str">
        <f>IF('S.D.PASTE SHEET'!Q2267="","",'S.D.PASTE SHEET'!Q2267)</f>
        <v/>
      </c>
      <c s="90" t="str">
        <f>IF('S.D.PASTE SHEET'!R2267="","",'S.D.PASTE SHEET'!R2267)</f>
        <v/>
      </c>
      <c s="90" t="str">
        <f>IF('S.D.PASTE SHEET'!S2267="","",'S.D.PASTE SHEET'!S2267)</f>
        <v/>
      </c>
      <c s="90" t="str">
        <f>IF('S.D.PASTE SHEET'!T2267="","",'S.D.PASTE SHEET'!T2267)</f>
        <v/>
      </c>
      <c s="90" t="str">
        <f>IF('S.D.PASTE SHEET'!U2267="","",'S.D.PASTE SHEET'!U2267)</f>
        <v/>
      </c>
      <c s="90" t="str">
        <f>IF('S.D.PASTE SHEET'!V2267="","",'S.D.PASTE SHEET'!V2267)</f>
        <v/>
      </c>
      <c s="90" t="str">
        <f>IF('S.D.PASTE SHEET'!W2267="","",'S.D.PASTE SHEET'!W2267)</f>
        <v/>
      </c>
      <c s="90" t="str">
        <f>IF('S.D.PASTE SHEET'!X2267="","",'S.D.PASTE SHEET'!X2267)</f>
        <v/>
      </c>
      <c s="90" t="str">
        <f>IF('S.D.PASTE SHEET'!Y2267="","",'S.D.PASTE SHEET'!Y2267)</f>
        <v/>
      </c>
      <c s="90" t="str">
        <f>IF('S.D.PASTE SHEET'!Z2267="","",'S.D.PASTE SHEET'!Z2267)</f>
        <v/>
      </c>
      <c s="90" t="str">
        <f>IF('S.D.PASTE SHEET'!AA2267="","",'S.D.PASTE SHEET'!AA2267)</f>
        <v/>
      </c>
      <c s="90" t="str">
        <f>IF('S.D.PASTE SHEET'!AB2267="","",'S.D.PASTE SHEET'!AB2267)</f>
        <v/>
      </c>
      <c s="90" t="str">
        <f>IF('S.D.PASTE SHEET'!AC2267="","",'S.D.PASTE SHEET'!AC2267)</f>
        <v/>
      </c>
      <c s="90" t="str">
        <f>IF('S.D.PASTE SHEET'!AD2267="","",'S.D.PASTE SHEET'!AD2267)</f>
        <v/>
      </c>
      <c s="34"/>
      <c s="32" t="str">
        <f>IF(AK2267="","",IF(AK2267&gt;0,COUNT($AG$2:AG2267),""))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IF(BC2267="","",IF(BC2267&gt;0,COUNT($AY$2:AY2267),""))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8" spans="1:66" ht="15">
      <c r="A2268" s="90" t="str">
        <f>IF('S.D.PASTE SHEET'!A2268="","",'S.D.PASTE SHEET'!A2268)</f>
        <v/>
      </c>
      <c s="90" t="str">
        <f>IF('S.D.PASTE SHEET'!B2268="","",'S.D.PASTE SHEET'!B2268)</f>
        <v/>
      </c>
      <c s="90" t="str">
        <f>IF('S.D.PASTE SHEET'!C2268="","",'S.D.PASTE SHEET'!C2268)</f>
        <v/>
      </c>
      <c s="91" t="str">
        <f>IF('S.D.PASTE SHEET'!D2268="","",'S.D.PASTE SHEET'!D2268)</f>
        <v/>
      </c>
      <c s="90" t="str">
        <f>IF('S.D.PASTE SHEET'!E2268="","",UPPER('S.D.PASTE SHEET'!E2268))</f>
        <v/>
      </c>
      <c s="90" t="str">
        <f>IF('S.D.PASTE SHEET'!F2268="","",'S.D.PASTE SHEET'!F2268)</f>
        <v/>
      </c>
      <c s="90" t="str">
        <f>IF('S.D.PASTE SHEET'!G2268="","",UPPER('S.D.PASTE SHEET'!G2268))</f>
        <v/>
      </c>
      <c s="90" t="str">
        <f>IF('S.D.PASTE SHEET'!H2268="","",UPPER('S.D.PASTE SHEET'!H2268))</f>
        <v/>
      </c>
      <c s="90" t="str">
        <f>IF('S.D.PASTE SHEET'!I2268="","",'S.D.PASTE SHEET'!I2268)</f>
        <v/>
      </c>
      <c s="91" t="str">
        <f>IF('S.D.PASTE SHEET'!J2268="","",'S.D.PASTE SHEET'!J2268)</f>
        <v/>
      </c>
      <c s="90" t="str">
        <f>IF('S.D.PASTE SHEET'!K2268="","",'S.D.PASTE SHEET'!K2268)</f>
        <v/>
      </c>
      <c s="90" t="str">
        <f>IF('S.D.PASTE SHEET'!L2268="","",'S.D.PASTE SHEET'!L2268)</f>
        <v/>
      </c>
      <c s="90" t="str">
        <f>IF('S.D.PASTE SHEET'!M2268="","",'S.D.PASTE SHEET'!M2268)</f>
        <v/>
      </c>
      <c s="90" t="str">
        <f>IF('S.D.PASTE SHEET'!N2268="","",'S.D.PASTE SHEET'!N2268)</f>
        <v/>
      </c>
      <c s="90" t="str">
        <f>IF('S.D.PASTE SHEET'!O2268="","",'S.D.PASTE SHEET'!O2268)</f>
        <v/>
      </c>
      <c s="90" t="str">
        <f>IF('S.D.PASTE SHEET'!P2268="","",'S.D.PASTE SHEET'!P2268)</f>
        <v/>
      </c>
      <c s="90" t="str">
        <f>IF('S.D.PASTE SHEET'!Q2268="","",'S.D.PASTE SHEET'!Q2268)</f>
        <v/>
      </c>
      <c s="90" t="str">
        <f>IF('S.D.PASTE SHEET'!R2268="","",'S.D.PASTE SHEET'!R2268)</f>
        <v/>
      </c>
      <c s="90" t="str">
        <f>IF('S.D.PASTE SHEET'!S2268="","",'S.D.PASTE SHEET'!S2268)</f>
        <v/>
      </c>
      <c s="90" t="str">
        <f>IF('S.D.PASTE SHEET'!T2268="","",'S.D.PASTE SHEET'!T2268)</f>
        <v/>
      </c>
      <c s="90" t="str">
        <f>IF('S.D.PASTE SHEET'!U2268="","",'S.D.PASTE SHEET'!U2268)</f>
        <v/>
      </c>
      <c s="90" t="str">
        <f>IF('S.D.PASTE SHEET'!V2268="","",'S.D.PASTE SHEET'!V2268)</f>
        <v/>
      </c>
      <c s="90" t="str">
        <f>IF('S.D.PASTE SHEET'!W2268="","",'S.D.PASTE SHEET'!W2268)</f>
        <v/>
      </c>
      <c s="90" t="str">
        <f>IF('S.D.PASTE SHEET'!X2268="","",'S.D.PASTE SHEET'!X2268)</f>
        <v/>
      </c>
      <c s="90" t="str">
        <f>IF('S.D.PASTE SHEET'!Y2268="","",'S.D.PASTE SHEET'!Y2268)</f>
        <v/>
      </c>
      <c s="90" t="str">
        <f>IF('S.D.PASTE SHEET'!Z2268="","",'S.D.PASTE SHEET'!Z2268)</f>
        <v/>
      </c>
      <c s="90" t="str">
        <f>IF('S.D.PASTE SHEET'!AA2268="","",'S.D.PASTE SHEET'!AA2268)</f>
        <v/>
      </c>
      <c s="90" t="str">
        <f>IF('S.D.PASTE SHEET'!AB2268="","",'S.D.PASTE SHEET'!AB2268)</f>
        <v/>
      </c>
      <c s="90" t="str">
        <f>IF('S.D.PASTE SHEET'!AC2268="","",'S.D.PASTE SHEET'!AC2268)</f>
        <v/>
      </c>
      <c s="90" t="str">
        <f>IF('S.D.PASTE SHEET'!AD2268="","",'S.D.PASTE SHEET'!AD2268)</f>
        <v/>
      </c>
      <c s="34"/>
      <c s="32" t="str">
        <f>IF(AK2268="","",IF(AK2268&gt;0,COUNT($AG$2:AG2268),""))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IF(BC2268="","",IF(BC2268&gt;0,COUNT($AY$2:AY2268),""))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69" spans="1:66" ht="15">
      <c r="A2269" s="90" t="str">
        <f>IF('S.D.PASTE SHEET'!A2269="","",'S.D.PASTE SHEET'!A2269)</f>
        <v/>
      </c>
      <c s="90" t="str">
        <f>IF('S.D.PASTE SHEET'!B2269="","",'S.D.PASTE SHEET'!B2269)</f>
        <v/>
      </c>
      <c s="90" t="str">
        <f>IF('S.D.PASTE SHEET'!C2269="","",'S.D.PASTE SHEET'!C2269)</f>
        <v/>
      </c>
      <c s="91" t="str">
        <f>IF('S.D.PASTE SHEET'!D2269="","",'S.D.PASTE SHEET'!D2269)</f>
        <v/>
      </c>
      <c s="90" t="str">
        <f>IF('S.D.PASTE SHEET'!E2269="","",UPPER('S.D.PASTE SHEET'!E2269))</f>
        <v/>
      </c>
      <c s="90" t="str">
        <f>IF('S.D.PASTE SHEET'!F2269="","",'S.D.PASTE SHEET'!F2269)</f>
        <v/>
      </c>
      <c s="90" t="str">
        <f>IF('S.D.PASTE SHEET'!G2269="","",UPPER('S.D.PASTE SHEET'!G2269))</f>
        <v/>
      </c>
      <c s="90" t="str">
        <f>IF('S.D.PASTE SHEET'!H2269="","",UPPER('S.D.PASTE SHEET'!H2269))</f>
        <v/>
      </c>
      <c s="90" t="str">
        <f>IF('S.D.PASTE SHEET'!I2269="","",'S.D.PASTE SHEET'!I2269)</f>
        <v/>
      </c>
      <c s="91" t="str">
        <f>IF('S.D.PASTE SHEET'!J2269="","",'S.D.PASTE SHEET'!J2269)</f>
        <v/>
      </c>
      <c s="90" t="str">
        <f>IF('S.D.PASTE SHEET'!K2269="","",'S.D.PASTE SHEET'!K2269)</f>
        <v/>
      </c>
      <c s="90" t="str">
        <f>IF('S.D.PASTE SHEET'!L2269="","",'S.D.PASTE SHEET'!L2269)</f>
        <v/>
      </c>
      <c s="90" t="str">
        <f>IF('S.D.PASTE SHEET'!M2269="","",'S.D.PASTE SHEET'!M2269)</f>
        <v/>
      </c>
      <c s="90" t="str">
        <f>IF('S.D.PASTE SHEET'!N2269="","",'S.D.PASTE SHEET'!N2269)</f>
        <v/>
      </c>
      <c s="90" t="str">
        <f>IF('S.D.PASTE SHEET'!O2269="","",'S.D.PASTE SHEET'!O2269)</f>
        <v/>
      </c>
      <c s="90" t="str">
        <f>IF('S.D.PASTE SHEET'!P2269="","",'S.D.PASTE SHEET'!P2269)</f>
        <v/>
      </c>
      <c s="90" t="str">
        <f>IF('S.D.PASTE SHEET'!Q2269="","",'S.D.PASTE SHEET'!Q2269)</f>
        <v/>
      </c>
      <c s="90" t="str">
        <f>IF('S.D.PASTE SHEET'!R2269="","",'S.D.PASTE SHEET'!R2269)</f>
        <v/>
      </c>
      <c s="90" t="str">
        <f>IF('S.D.PASTE SHEET'!S2269="","",'S.D.PASTE SHEET'!S2269)</f>
        <v/>
      </c>
      <c s="90" t="str">
        <f>IF('S.D.PASTE SHEET'!T2269="","",'S.D.PASTE SHEET'!T2269)</f>
        <v/>
      </c>
      <c s="90" t="str">
        <f>IF('S.D.PASTE SHEET'!U2269="","",'S.D.PASTE SHEET'!U2269)</f>
        <v/>
      </c>
      <c s="90" t="str">
        <f>IF('S.D.PASTE SHEET'!V2269="","",'S.D.PASTE SHEET'!V2269)</f>
        <v/>
      </c>
      <c s="90" t="str">
        <f>IF('S.D.PASTE SHEET'!W2269="","",'S.D.PASTE SHEET'!W2269)</f>
        <v/>
      </c>
      <c s="90" t="str">
        <f>IF('S.D.PASTE SHEET'!X2269="","",'S.D.PASTE SHEET'!X2269)</f>
        <v/>
      </c>
      <c s="90" t="str">
        <f>IF('S.D.PASTE SHEET'!Y2269="","",'S.D.PASTE SHEET'!Y2269)</f>
        <v/>
      </c>
      <c s="90" t="str">
        <f>IF('S.D.PASTE SHEET'!Z2269="","",'S.D.PASTE SHEET'!Z2269)</f>
        <v/>
      </c>
      <c s="90" t="str">
        <f>IF('S.D.PASTE SHEET'!AA2269="","",'S.D.PASTE SHEET'!AA2269)</f>
        <v/>
      </c>
      <c s="90" t="str">
        <f>IF('S.D.PASTE SHEET'!AB2269="","",'S.D.PASTE SHEET'!AB2269)</f>
        <v/>
      </c>
      <c s="90" t="str">
        <f>IF('S.D.PASTE SHEET'!AC2269="","",'S.D.PASTE SHEET'!AC2269)</f>
        <v/>
      </c>
      <c s="90" t="str">
        <f>IF('S.D.PASTE SHEET'!AD2269="","",'S.D.PASTE SHEET'!AD2269)</f>
        <v/>
      </c>
      <c s="34"/>
      <c s="32" t="str">
        <f>IF(AK2269="","",IF(AK2269&gt;0,COUNT($AG$2:AG2269),""))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IF(BC2269="","",IF(BC2269&gt;0,COUNT($AY$2:AY2269),""))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0" spans="1:66" ht="15">
      <c r="A2270" s="90" t="str">
        <f>IF('S.D.PASTE SHEET'!A2270="","",'S.D.PASTE SHEET'!A2270)</f>
        <v/>
      </c>
      <c s="90" t="str">
        <f>IF('S.D.PASTE SHEET'!B2270="","",'S.D.PASTE SHEET'!B2270)</f>
        <v/>
      </c>
      <c s="90" t="str">
        <f>IF('S.D.PASTE SHEET'!C2270="","",'S.D.PASTE SHEET'!C2270)</f>
        <v/>
      </c>
      <c s="91" t="str">
        <f>IF('S.D.PASTE SHEET'!D2270="","",'S.D.PASTE SHEET'!D2270)</f>
        <v/>
      </c>
      <c s="90" t="str">
        <f>IF('S.D.PASTE SHEET'!E2270="","",UPPER('S.D.PASTE SHEET'!E2270))</f>
        <v/>
      </c>
      <c s="90" t="str">
        <f>IF('S.D.PASTE SHEET'!F2270="","",'S.D.PASTE SHEET'!F2270)</f>
        <v/>
      </c>
      <c s="90" t="str">
        <f>IF('S.D.PASTE SHEET'!G2270="","",UPPER('S.D.PASTE SHEET'!G2270))</f>
        <v/>
      </c>
      <c s="90" t="str">
        <f>IF('S.D.PASTE SHEET'!H2270="","",UPPER('S.D.PASTE SHEET'!H2270))</f>
        <v/>
      </c>
      <c s="90" t="str">
        <f>IF('S.D.PASTE SHEET'!I2270="","",'S.D.PASTE SHEET'!I2270)</f>
        <v/>
      </c>
      <c s="91" t="str">
        <f>IF('S.D.PASTE SHEET'!J2270="","",'S.D.PASTE SHEET'!J2270)</f>
        <v/>
      </c>
      <c s="90" t="str">
        <f>IF('S.D.PASTE SHEET'!K2270="","",'S.D.PASTE SHEET'!K2270)</f>
        <v/>
      </c>
      <c s="90" t="str">
        <f>IF('S.D.PASTE SHEET'!L2270="","",'S.D.PASTE SHEET'!L2270)</f>
        <v/>
      </c>
      <c s="90" t="str">
        <f>IF('S.D.PASTE SHEET'!M2270="","",'S.D.PASTE SHEET'!M2270)</f>
        <v/>
      </c>
      <c s="90" t="str">
        <f>IF('S.D.PASTE SHEET'!N2270="","",'S.D.PASTE SHEET'!N2270)</f>
        <v/>
      </c>
      <c s="90" t="str">
        <f>IF('S.D.PASTE SHEET'!O2270="","",'S.D.PASTE SHEET'!O2270)</f>
        <v/>
      </c>
      <c s="90" t="str">
        <f>IF('S.D.PASTE SHEET'!P2270="","",'S.D.PASTE SHEET'!P2270)</f>
        <v/>
      </c>
      <c s="90" t="str">
        <f>IF('S.D.PASTE SHEET'!Q2270="","",'S.D.PASTE SHEET'!Q2270)</f>
        <v/>
      </c>
      <c s="90" t="str">
        <f>IF('S.D.PASTE SHEET'!R2270="","",'S.D.PASTE SHEET'!R2270)</f>
        <v/>
      </c>
      <c s="90" t="str">
        <f>IF('S.D.PASTE SHEET'!S2270="","",'S.D.PASTE SHEET'!S2270)</f>
        <v/>
      </c>
      <c s="90" t="str">
        <f>IF('S.D.PASTE SHEET'!T2270="","",'S.D.PASTE SHEET'!T2270)</f>
        <v/>
      </c>
      <c s="90" t="str">
        <f>IF('S.D.PASTE SHEET'!U2270="","",'S.D.PASTE SHEET'!U2270)</f>
        <v/>
      </c>
      <c s="90" t="str">
        <f>IF('S.D.PASTE SHEET'!V2270="","",'S.D.PASTE SHEET'!V2270)</f>
        <v/>
      </c>
      <c s="90" t="str">
        <f>IF('S.D.PASTE SHEET'!W2270="","",'S.D.PASTE SHEET'!W2270)</f>
        <v/>
      </c>
      <c s="90" t="str">
        <f>IF('S.D.PASTE SHEET'!X2270="","",'S.D.PASTE SHEET'!X2270)</f>
        <v/>
      </c>
      <c s="90" t="str">
        <f>IF('S.D.PASTE SHEET'!Y2270="","",'S.D.PASTE SHEET'!Y2270)</f>
        <v/>
      </c>
      <c s="90" t="str">
        <f>IF('S.D.PASTE SHEET'!Z2270="","",'S.D.PASTE SHEET'!Z2270)</f>
        <v/>
      </c>
      <c s="90" t="str">
        <f>IF('S.D.PASTE SHEET'!AA2270="","",'S.D.PASTE SHEET'!AA2270)</f>
        <v/>
      </c>
      <c s="90" t="str">
        <f>IF('S.D.PASTE SHEET'!AB2270="","",'S.D.PASTE SHEET'!AB2270)</f>
        <v/>
      </c>
      <c s="90" t="str">
        <f>IF('S.D.PASTE SHEET'!AC2270="","",'S.D.PASTE SHEET'!AC2270)</f>
        <v/>
      </c>
      <c s="90" t="str">
        <f>IF('S.D.PASTE SHEET'!AD2270="","",'S.D.PASTE SHEET'!AD2270)</f>
        <v/>
      </c>
      <c s="34"/>
      <c s="32" t="str">
        <f>IF(AK2270="","",IF(AK2270&gt;0,COUNT($AG$2:AG2270),""))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IF(BC2270="","",IF(BC2270&gt;0,COUNT($AY$2:AY2270),""))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1" spans="1:66" ht="15">
      <c r="A2271" s="90" t="str">
        <f>IF('S.D.PASTE SHEET'!A2271="","",'S.D.PASTE SHEET'!A2271)</f>
        <v/>
      </c>
      <c s="90" t="str">
        <f>IF('S.D.PASTE SHEET'!B2271="","",'S.D.PASTE SHEET'!B2271)</f>
        <v/>
      </c>
      <c s="90" t="str">
        <f>IF('S.D.PASTE SHEET'!C2271="","",'S.D.PASTE SHEET'!C2271)</f>
        <v/>
      </c>
      <c s="91" t="str">
        <f>IF('S.D.PASTE SHEET'!D2271="","",'S.D.PASTE SHEET'!D2271)</f>
        <v/>
      </c>
      <c s="90" t="str">
        <f>IF('S.D.PASTE SHEET'!E2271="","",UPPER('S.D.PASTE SHEET'!E2271))</f>
        <v/>
      </c>
      <c s="90" t="str">
        <f>IF('S.D.PASTE SHEET'!F2271="","",'S.D.PASTE SHEET'!F2271)</f>
        <v/>
      </c>
      <c s="90" t="str">
        <f>IF('S.D.PASTE SHEET'!G2271="","",UPPER('S.D.PASTE SHEET'!G2271))</f>
        <v/>
      </c>
      <c s="90" t="str">
        <f>IF('S.D.PASTE SHEET'!H2271="","",UPPER('S.D.PASTE SHEET'!H2271))</f>
        <v/>
      </c>
      <c s="90" t="str">
        <f>IF('S.D.PASTE SHEET'!I2271="","",'S.D.PASTE SHEET'!I2271)</f>
        <v/>
      </c>
      <c s="91" t="str">
        <f>IF('S.D.PASTE SHEET'!J2271="","",'S.D.PASTE SHEET'!J2271)</f>
        <v/>
      </c>
      <c s="90" t="str">
        <f>IF('S.D.PASTE SHEET'!K2271="","",'S.D.PASTE SHEET'!K2271)</f>
        <v/>
      </c>
      <c s="90" t="str">
        <f>IF('S.D.PASTE SHEET'!L2271="","",'S.D.PASTE SHEET'!L2271)</f>
        <v/>
      </c>
      <c s="90" t="str">
        <f>IF('S.D.PASTE SHEET'!M2271="","",'S.D.PASTE SHEET'!M2271)</f>
        <v/>
      </c>
      <c s="90" t="str">
        <f>IF('S.D.PASTE SHEET'!N2271="","",'S.D.PASTE SHEET'!N2271)</f>
        <v/>
      </c>
      <c s="90" t="str">
        <f>IF('S.D.PASTE SHEET'!O2271="","",'S.D.PASTE SHEET'!O2271)</f>
        <v/>
      </c>
      <c s="90" t="str">
        <f>IF('S.D.PASTE SHEET'!P2271="","",'S.D.PASTE SHEET'!P2271)</f>
        <v/>
      </c>
      <c s="90" t="str">
        <f>IF('S.D.PASTE SHEET'!Q2271="","",'S.D.PASTE SHEET'!Q2271)</f>
        <v/>
      </c>
      <c s="90" t="str">
        <f>IF('S.D.PASTE SHEET'!R2271="","",'S.D.PASTE SHEET'!R2271)</f>
        <v/>
      </c>
      <c s="90" t="str">
        <f>IF('S.D.PASTE SHEET'!S2271="","",'S.D.PASTE SHEET'!S2271)</f>
        <v/>
      </c>
      <c s="90" t="str">
        <f>IF('S.D.PASTE SHEET'!T2271="","",'S.D.PASTE SHEET'!T2271)</f>
        <v/>
      </c>
      <c s="90" t="str">
        <f>IF('S.D.PASTE SHEET'!U2271="","",'S.D.PASTE SHEET'!U2271)</f>
        <v/>
      </c>
      <c s="90" t="str">
        <f>IF('S.D.PASTE SHEET'!V2271="","",'S.D.PASTE SHEET'!V2271)</f>
        <v/>
      </c>
      <c s="90" t="str">
        <f>IF('S.D.PASTE SHEET'!W2271="","",'S.D.PASTE SHEET'!W2271)</f>
        <v/>
      </c>
      <c s="90" t="str">
        <f>IF('S.D.PASTE SHEET'!X2271="","",'S.D.PASTE SHEET'!X2271)</f>
        <v/>
      </c>
      <c s="90" t="str">
        <f>IF('S.D.PASTE SHEET'!Y2271="","",'S.D.PASTE SHEET'!Y2271)</f>
        <v/>
      </c>
      <c s="90" t="str">
        <f>IF('S.D.PASTE SHEET'!Z2271="","",'S.D.PASTE SHEET'!Z2271)</f>
        <v/>
      </c>
      <c s="90" t="str">
        <f>IF('S.D.PASTE SHEET'!AA2271="","",'S.D.PASTE SHEET'!AA2271)</f>
        <v/>
      </c>
      <c s="90" t="str">
        <f>IF('S.D.PASTE SHEET'!AB2271="","",'S.D.PASTE SHEET'!AB2271)</f>
        <v/>
      </c>
      <c s="90" t="str">
        <f>IF('S.D.PASTE SHEET'!AC2271="","",'S.D.PASTE SHEET'!AC2271)</f>
        <v/>
      </c>
      <c s="90" t="str">
        <f>IF('S.D.PASTE SHEET'!AD2271="","",'S.D.PASTE SHEET'!AD2271)</f>
        <v/>
      </c>
      <c s="34"/>
      <c s="32" t="str">
        <f>IF(AK2271="","",IF(AK2271&gt;0,COUNT($AG$2:AG2271),""))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IF(BC2271="","",IF(BC2271&gt;0,COUNT($AY$2:AY2271),""))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2" spans="1:66" ht="15">
      <c r="A2272" s="90" t="str">
        <f>IF('S.D.PASTE SHEET'!A2272="","",'S.D.PASTE SHEET'!A2272)</f>
        <v/>
      </c>
      <c s="90" t="str">
        <f>IF('S.D.PASTE SHEET'!B2272="","",'S.D.PASTE SHEET'!B2272)</f>
        <v/>
      </c>
      <c s="90" t="str">
        <f>IF('S.D.PASTE SHEET'!C2272="","",'S.D.PASTE SHEET'!C2272)</f>
        <v/>
      </c>
      <c s="91" t="str">
        <f>IF('S.D.PASTE SHEET'!D2272="","",'S.D.PASTE SHEET'!D2272)</f>
        <v/>
      </c>
      <c s="90" t="str">
        <f>IF('S.D.PASTE SHEET'!E2272="","",UPPER('S.D.PASTE SHEET'!E2272))</f>
        <v/>
      </c>
      <c s="90" t="str">
        <f>IF('S.D.PASTE SHEET'!F2272="","",'S.D.PASTE SHEET'!F2272)</f>
        <v/>
      </c>
      <c s="90" t="str">
        <f>IF('S.D.PASTE SHEET'!G2272="","",UPPER('S.D.PASTE SHEET'!G2272))</f>
        <v/>
      </c>
      <c s="90" t="str">
        <f>IF('S.D.PASTE SHEET'!H2272="","",UPPER('S.D.PASTE SHEET'!H2272))</f>
        <v/>
      </c>
      <c s="90" t="str">
        <f>IF('S.D.PASTE SHEET'!I2272="","",'S.D.PASTE SHEET'!I2272)</f>
        <v/>
      </c>
      <c s="91" t="str">
        <f>IF('S.D.PASTE SHEET'!J2272="","",'S.D.PASTE SHEET'!J2272)</f>
        <v/>
      </c>
      <c s="90" t="str">
        <f>IF('S.D.PASTE SHEET'!K2272="","",'S.D.PASTE SHEET'!K2272)</f>
        <v/>
      </c>
      <c s="90" t="str">
        <f>IF('S.D.PASTE SHEET'!L2272="","",'S.D.PASTE SHEET'!L2272)</f>
        <v/>
      </c>
      <c s="90" t="str">
        <f>IF('S.D.PASTE SHEET'!M2272="","",'S.D.PASTE SHEET'!M2272)</f>
        <v/>
      </c>
      <c s="90" t="str">
        <f>IF('S.D.PASTE SHEET'!N2272="","",'S.D.PASTE SHEET'!N2272)</f>
        <v/>
      </c>
      <c s="90" t="str">
        <f>IF('S.D.PASTE SHEET'!O2272="","",'S.D.PASTE SHEET'!O2272)</f>
        <v/>
      </c>
      <c s="90" t="str">
        <f>IF('S.D.PASTE SHEET'!P2272="","",'S.D.PASTE SHEET'!P2272)</f>
        <v/>
      </c>
      <c s="90" t="str">
        <f>IF('S.D.PASTE SHEET'!Q2272="","",'S.D.PASTE SHEET'!Q2272)</f>
        <v/>
      </c>
      <c s="90" t="str">
        <f>IF('S.D.PASTE SHEET'!R2272="","",'S.D.PASTE SHEET'!R2272)</f>
        <v/>
      </c>
      <c s="90" t="str">
        <f>IF('S.D.PASTE SHEET'!S2272="","",'S.D.PASTE SHEET'!S2272)</f>
        <v/>
      </c>
      <c s="90" t="str">
        <f>IF('S.D.PASTE SHEET'!T2272="","",'S.D.PASTE SHEET'!T2272)</f>
        <v/>
      </c>
      <c s="90" t="str">
        <f>IF('S.D.PASTE SHEET'!U2272="","",'S.D.PASTE SHEET'!U2272)</f>
        <v/>
      </c>
      <c s="90" t="str">
        <f>IF('S.D.PASTE SHEET'!V2272="","",'S.D.PASTE SHEET'!V2272)</f>
        <v/>
      </c>
      <c s="90" t="str">
        <f>IF('S.D.PASTE SHEET'!W2272="","",'S.D.PASTE SHEET'!W2272)</f>
        <v/>
      </c>
      <c s="90" t="str">
        <f>IF('S.D.PASTE SHEET'!X2272="","",'S.D.PASTE SHEET'!X2272)</f>
        <v/>
      </c>
      <c s="90" t="str">
        <f>IF('S.D.PASTE SHEET'!Y2272="","",'S.D.PASTE SHEET'!Y2272)</f>
        <v/>
      </c>
      <c s="90" t="str">
        <f>IF('S.D.PASTE SHEET'!Z2272="","",'S.D.PASTE SHEET'!Z2272)</f>
        <v/>
      </c>
      <c s="90" t="str">
        <f>IF('S.D.PASTE SHEET'!AA2272="","",'S.D.PASTE SHEET'!AA2272)</f>
        <v/>
      </c>
      <c s="90" t="str">
        <f>IF('S.D.PASTE SHEET'!AB2272="","",'S.D.PASTE SHEET'!AB2272)</f>
        <v/>
      </c>
      <c s="90" t="str">
        <f>IF('S.D.PASTE SHEET'!AC2272="","",'S.D.PASTE SHEET'!AC2272)</f>
        <v/>
      </c>
      <c s="90" t="str">
        <f>IF('S.D.PASTE SHEET'!AD2272="","",'S.D.PASTE SHEET'!AD2272)</f>
        <v/>
      </c>
      <c s="34"/>
      <c s="32" t="str">
        <f>IF(AK2272="","",IF(AK2272&gt;0,COUNT($AG$2:AG2272),""))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IF(BC2272="","",IF(BC2272&gt;0,COUNT($AY$2:AY2272),""))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3" spans="1:66" ht="15">
      <c r="A2273" s="90" t="str">
        <f>IF('S.D.PASTE SHEET'!A2273="","",'S.D.PASTE SHEET'!A2273)</f>
        <v/>
      </c>
      <c s="90" t="str">
        <f>IF('S.D.PASTE SHEET'!B2273="","",'S.D.PASTE SHEET'!B2273)</f>
        <v/>
      </c>
      <c s="90" t="str">
        <f>IF('S.D.PASTE SHEET'!C2273="","",'S.D.PASTE SHEET'!C2273)</f>
        <v/>
      </c>
      <c s="91" t="str">
        <f>IF('S.D.PASTE SHEET'!D2273="","",'S.D.PASTE SHEET'!D2273)</f>
        <v/>
      </c>
      <c s="90" t="str">
        <f>IF('S.D.PASTE SHEET'!E2273="","",UPPER('S.D.PASTE SHEET'!E2273))</f>
        <v/>
      </c>
      <c s="90" t="str">
        <f>IF('S.D.PASTE SHEET'!F2273="","",'S.D.PASTE SHEET'!F2273)</f>
        <v/>
      </c>
      <c s="90" t="str">
        <f>IF('S.D.PASTE SHEET'!G2273="","",UPPER('S.D.PASTE SHEET'!G2273))</f>
        <v/>
      </c>
      <c s="90" t="str">
        <f>IF('S.D.PASTE SHEET'!H2273="","",UPPER('S.D.PASTE SHEET'!H2273))</f>
        <v/>
      </c>
      <c s="90" t="str">
        <f>IF('S.D.PASTE SHEET'!I2273="","",'S.D.PASTE SHEET'!I2273)</f>
        <v/>
      </c>
      <c s="91" t="str">
        <f>IF('S.D.PASTE SHEET'!J2273="","",'S.D.PASTE SHEET'!J2273)</f>
        <v/>
      </c>
      <c s="90" t="str">
        <f>IF('S.D.PASTE SHEET'!K2273="","",'S.D.PASTE SHEET'!K2273)</f>
        <v/>
      </c>
      <c s="90" t="str">
        <f>IF('S.D.PASTE SHEET'!L2273="","",'S.D.PASTE SHEET'!L2273)</f>
        <v/>
      </c>
      <c s="90" t="str">
        <f>IF('S.D.PASTE SHEET'!M2273="","",'S.D.PASTE SHEET'!M2273)</f>
        <v/>
      </c>
      <c s="90" t="str">
        <f>IF('S.D.PASTE SHEET'!N2273="","",'S.D.PASTE SHEET'!N2273)</f>
        <v/>
      </c>
      <c s="90" t="str">
        <f>IF('S.D.PASTE SHEET'!O2273="","",'S.D.PASTE SHEET'!O2273)</f>
        <v/>
      </c>
      <c s="90" t="str">
        <f>IF('S.D.PASTE SHEET'!P2273="","",'S.D.PASTE SHEET'!P2273)</f>
        <v/>
      </c>
      <c s="90" t="str">
        <f>IF('S.D.PASTE SHEET'!Q2273="","",'S.D.PASTE SHEET'!Q2273)</f>
        <v/>
      </c>
      <c s="90" t="str">
        <f>IF('S.D.PASTE SHEET'!R2273="","",'S.D.PASTE SHEET'!R2273)</f>
        <v/>
      </c>
      <c s="90" t="str">
        <f>IF('S.D.PASTE SHEET'!S2273="","",'S.D.PASTE SHEET'!S2273)</f>
        <v/>
      </c>
      <c s="90" t="str">
        <f>IF('S.D.PASTE SHEET'!T2273="","",'S.D.PASTE SHEET'!T2273)</f>
        <v/>
      </c>
      <c s="90" t="str">
        <f>IF('S.D.PASTE SHEET'!U2273="","",'S.D.PASTE SHEET'!U2273)</f>
        <v/>
      </c>
      <c s="90" t="str">
        <f>IF('S.D.PASTE SHEET'!V2273="","",'S.D.PASTE SHEET'!V2273)</f>
        <v/>
      </c>
      <c s="90" t="str">
        <f>IF('S.D.PASTE SHEET'!W2273="","",'S.D.PASTE SHEET'!W2273)</f>
        <v/>
      </c>
      <c s="90" t="str">
        <f>IF('S.D.PASTE SHEET'!X2273="","",'S.D.PASTE SHEET'!X2273)</f>
        <v/>
      </c>
      <c s="90" t="str">
        <f>IF('S.D.PASTE SHEET'!Y2273="","",'S.D.PASTE SHEET'!Y2273)</f>
        <v/>
      </c>
      <c s="90" t="str">
        <f>IF('S.D.PASTE SHEET'!Z2273="","",'S.D.PASTE SHEET'!Z2273)</f>
        <v/>
      </c>
      <c s="90" t="str">
        <f>IF('S.D.PASTE SHEET'!AA2273="","",'S.D.PASTE SHEET'!AA2273)</f>
        <v/>
      </c>
      <c s="90" t="str">
        <f>IF('S.D.PASTE SHEET'!AB2273="","",'S.D.PASTE SHEET'!AB2273)</f>
        <v/>
      </c>
      <c s="90" t="str">
        <f>IF('S.D.PASTE SHEET'!AC2273="","",'S.D.PASTE SHEET'!AC2273)</f>
        <v/>
      </c>
      <c s="90" t="str">
        <f>IF('S.D.PASTE SHEET'!AD2273="","",'S.D.PASTE SHEET'!AD2273)</f>
        <v/>
      </c>
      <c s="34"/>
      <c s="32" t="str">
        <f>IF(AK2273="","",IF(AK2273&gt;0,COUNT($AG$2:AG2273),""))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IF(BC2273="","",IF(BC2273&gt;0,COUNT($AY$2:AY2273),""))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4" spans="1:66" ht="15">
      <c r="A2274" s="90" t="str">
        <f>IF('S.D.PASTE SHEET'!A2274="","",'S.D.PASTE SHEET'!A2274)</f>
        <v/>
      </c>
      <c s="90" t="str">
        <f>IF('S.D.PASTE SHEET'!B2274="","",'S.D.PASTE SHEET'!B2274)</f>
        <v/>
      </c>
      <c s="90" t="str">
        <f>IF('S.D.PASTE SHEET'!C2274="","",'S.D.PASTE SHEET'!C2274)</f>
        <v/>
      </c>
      <c s="91" t="str">
        <f>IF('S.D.PASTE SHEET'!D2274="","",'S.D.PASTE SHEET'!D2274)</f>
        <v/>
      </c>
      <c s="90" t="str">
        <f>IF('S.D.PASTE SHEET'!E2274="","",UPPER('S.D.PASTE SHEET'!E2274))</f>
        <v/>
      </c>
      <c s="90" t="str">
        <f>IF('S.D.PASTE SHEET'!F2274="","",'S.D.PASTE SHEET'!F2274)</f>
        <v/>
      </c>
      <c s="90" t="str">
        <f>IF('S.D.PASTE SHEET'!G2274="","",UPPER('S.D.PASTE SHEET'!G2274))</f>
        <v/>
      </c>
      <c s="90" t="str">
        <f>IF('S.D.PASTE SHEET'!H2274="","",UPPER('S.D.PASTE SHEET'!H2274))</f>
        <v/>
      </c>
      <c s="90" t="str">
        <f>IF('S.D.PASTE SHEET'!I2274="","",'S.D.PASTE SHEET'!I2274)</f>
        <v/>
      </c>
      <c s="91" t="str">
        <f>IF('S.D.PASTE SHEET'!J2274="","",'S.D.PASTE SHEET'!J2274)</f>
        <v/>
      </c>
      <c s="90" t="str">
        <f>IF('S.D.PASTE SHEET'!K2274="","",'S.D.PASTE SHEET'!K2274)</f>
        <v/>
      </c>
      <c s="90" t="str">
        <f>IF('S.D.PASTE SHEET'!L2274="","",'S.D.PASTE SHEET'!L2274)</f>
        <v/>
      </c>
      <c s="90" t="str">
        <f>IF('S.D.PASTE SHEET'!M2274="","",'S.D.PASTE SHEET'!M2274)</f>
        <v/>
      </c>
      <c s="90" t="str">
        <f>IF('S.D.PASTE SHEET'!N2274="","",'S.D.PASTE SHEET'!N2274)</f>
        <v/>
      </c>
      <c s="90" t="str">
        <f>IF('S.D.PASTE SHEET'!O2274="","",'S.D.PASTE SHEET'!O2274)</f>
        <v/>
      </c>
      <c s="90" t="str">
        <f>IF('S.D.PASTE SHEET'!P2274="","",'S.D.PASTE SHEET'!P2274)</f>
        <v/>
      </c>
      <c s="90" t="str">
        <f>IF('S.D.PASTE SHEET'!Q2274="","",'S.D.PASTE SHEET'!Q2274)</f>
        <v/>
      </c>
      <c s="90" t="str">
        <f>IF('S.D.PASTE SHEET'!R2274="","",'S.D.PASTE SHEET'!R2274)</f>
        <v/>
      </c>
      <c s="90" t="str">
        <f>IF('S.D.PASTE SHEET'!S2274="","",'S.D.PASTE SHEET'!S2274)</f>
        <v/>
      </c>
      <c s="90" t="str">
        <f>IF('S.D.PASTE SHEET'!T2274="","",'S.D.PASTE SHEET'!T2274)</f>
        <v/>
      </c>
      <c s="90" t="str">
        <f>IF('S.D.PASTE SHEET'!U2274="","",'S.D.PASTE SHEET'!U2274)</f>
        <v/>
      </c>
      <c s="90" t="str">
        <f>IF('S.D.PASTE SHEET'!V2274="","",'S.D.PASTE SHEET'!V2274)</f>
        <v/>
      </c>
      <c s="90" t="str">
        <f>IF('S.D.PASTE SHEET'!W2274="","",'S.D.PASTE SHEET'!W2274)</f>
        <v/>
      </c>
      <c s="90" t="str">
        <f>IF('S.D.PASTE SHEET'!X2274="","",'S.D.PASTE SHEET'!X2274)</f>
        <v/>
      </c>
      <c s="90" t="str">
        <f>IF('S.D.PASTE SHEET'!Y2274="","",'S.D.PASTE SHEET'!Y2274)</f>
        <v/>
      </c>
      <c s="90" t="str">
        <f>IF('S.D.PASTE SHEET'!Z2274="","",'S.D.PASTE SHEET'!Z2274)</f>
        <v/>
      </c>
      <c s="90" t="str">
        <f>IF('S.D.PASTE SHEET'!AA2274="","",'S.D.PASTE SHEET'!AA2274)</f>
        <v/>
      </c>
      <c s="90" t="str">
        <f>IF('S.D.PASTE SHEET'!AB2274="","",'S.D.PASTE SHEET'!AB2274)</f>
        <v/>
      </c>
      <c s="90" t="str">
        <f>IF('S.D.PASTE SHEET'!AC2274="","",'S.D.PASTE SHEET'!AC2274)</f>
        <v/>
      </c>
      <c s="90" t="str">
        <f>IF('S.D.PASTE SHEET'!AD2274="","",'S.D.PASTE SHEET'!AD2274)</f>
        <v/>
      </c>
      <c s="34"/>
      <c s="32" t="str">
        <f>IF(AK2274="","",IF(AK2274&gt;0,COUNT($AG$2:AG2274),""))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IF(BC2274="","",IF(BC2274&gt;0,COUNT($AY$2:AY2274),""))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5" spans="1:66" ht="15">
      <c r="A2275" s="90" t="str">
        <f>IF('S.D.PASTE SHEET'!A2275="","",'S.D.PASTE SHEET'!A2275)</f>
        <v/>
      </c>
      <c s="90" t="str">
        <f>IF('S.D.PASTE SHEET'!B2275="","",'S.D.PASTE SHEET'!B2275)</f>
        <v/>
      </c>
      <c s="90" t="str">
        <f>IF('S.D.PASTE SHEET'!C2275="","",'S.D.PASTE SHEET'!C2275)</f>
        <v/>
      </c>
      <c s="91" t="str">
        <f>IF('S.D.PASTE SHEET'!D2275="","",'S.D.PASTE SHEET'!D2275)</f>
        <v/>
      </c>
      <c s="90" t="str">
        <f>IF('S.D.PASTE SHEET'!E2275="","",UPPER('S.D.PASTE SHEET'!E2275))</f>
        <v/>
      </c>
      <c s="90" t="str">
        <f>IF('S.D.PASTE SHEET'!F2275="","",'S.D.PASTE SHEET'!F2275)</f>
        <v/>
      </c>
      <c s="90" t="str">
        <f>IF('S.D.PASTE SHEET'!G2275="","",UPPER('S.D.PASTE SHEET'!G2275))</f>
        <v/>
      </c>
      <c s="90" t="str">
        <f>IF('S.D.PASTE SHEET'!H2275="","",UPPER('S.D.PASTE SHEET'!H2275))</f>
        <v/>
      </c>
      <c s="90" t="str">
        <f>IF('S.D.PASTE SHEET'!I2275="","",'S.D.PASTE SHEET'!I2275)</f>
        <v/>
      </c>
      <c s="91" t="str">
        <f>IF('S.D.PASTE SHEET'!J2275="","",'S.D.PASTE SHEET'!J2275)</f>
        <v/>
      </c>
      <c s="90" t="str">
        <f>IF('S.D.PASTE SHEET'!K2275="","",'S.D.PASTE SHEET'!K2275)</f>
        <v/>
      </c>
      <c s="90" t="str">
        <f>IF('S.D.PASTE SHEET'!L2275="","",'S.D.PASTE SHEET'!L2275)</f>
        <v/>
      </c>
      <c s="90" t="str">
        <f>IF('S.D.PASTE SHEET'!M2275="","",'S.D.PASTE SHEET'!M2275)</f>
        <v/>
      </c>
      <c s="90" t="str">
        <f>IF('S.D.PASTE SHEET'!N2275="","",'S.D.PASTE SHEET'!N2275)</f>
        <v/>
      </c>
      <c s="90" t="str">
        <f>IF('S.D.PASTE SHEET'!O2275="","",'S.D.PASTE SHEET'!O2275)</f>
        <v/>
      </c>
      <c s="90" t="str">
        <f>IF('S.D.PASTE SHEET'!P2275="","",'S.D.PASTE SHEET'!P2275)</f>
        <v/>
      </c>
      <c s="90" t="str">
        <f>IF('S.D.PASTE SHEET'!Q2275="","",'S.D.PASTE SHEET'!Q2275)</f>
        <v/>
      </c>
      <c s="90" t="str">
        <f>IF('S.D.PASTE SHEET'!R2275="","",'S.D.PASTE SHEET'!R2275)</f>
        <v/>
      </c>
      <c s="90" t="str">
        <f>IF('S.D.PASTE SHEET'!S2275="","",'S.D.PASTE SHEET'!S2275)</f>
        <v/>
      </c>
      <c s="90" t="str">
        <f>IF('S.D.PASTE SHEET'!T2275="","",'S.D.PASTE SHEET'!T2275)</f>
        <v/>
      </c>
      <c s="90" t="str">
        <f>IF('S.D.PASTE SHEET'!U2275="","",'S.D.PASTE SHEET'!U2275)</f>
        <v/>
      </c>
      <c s="90" t="str">
        <f>IF('S.D.PASTE SHEET'!V2275="","",'S.D.PASTE SHEET'!V2275)</f>
        <v/>
      </c>
      <c s="90" t="str">
        <f>IF('S.D.PASTE SHEET'!W2275="","",'S.D.PASTE SHEET'!W2275)</f>
        <v/>
      </c>
      <c s="90" t="str">
        <f>IF('S.D.PASTE SHEET'!X2275="","",'S.D.PASTE SHEET'!X2275)</f>
        <v/>
      </c>
      <c s="90" t="str">
        <f>IF('S.D.PASTE SHEET'!Y2275="","",'S.D.PASTE SHEET'!Y2275)</f>
        <v/>
      </c>
      <c s="90" t="str">
        <f>IF('S.D.PASTE SHEET'!Z2275="","",'S.D.PASTE SHEET'!Z2275)</f>
        <v/>
      </c>
      <c s="90" t="str">
        <f>IF('S.D.PASTE SHEET'!AA2275="","",'S.D.PASTE SHEET'!AA2275)</f>
        <v/>
      </c>
      <c s="90" t="str">
        <f>IF('S.D.PASTE SHEET'!AB2275="","",'S.D.PASTE SHEET'!AB2275)</f>
        <v/>
      </c>
      <c s="90" t="str">
        <f>IF('S.D.PASTE SHEET'!AC2275="","",'S.D.PASTE SHEET'!AC2275)</f>
        <v/>
      </c>
      <c s="90" t="str">
        <f>IF('S.D.PASTE SHEET'!AD2275="","",'S.D.PASTE SHEET'!AD2275)</f>
        <v/>
      </c>
      <c s="34"/>
      <c s="32" t="str">
        <f>IF(AK2275="","",IF(AK2275&gt;0,COUNT($AG$2:AG2275),""))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IF(BC2275="","",IF(BC2275&gt;0,COUNT($AY$2:AY2275),""))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6" spans="1:66" ht="15">
      <c r="A2276" s="90" t="str">
        <f>IF('S.D.PASTE SHEET'!A2276="","",'S.D.PASTE SHEET'!A2276)</f>
        <v/>
      </c>
      <c s="90" t="str">
        <f>IF('S.D.PASTE SHEET'!B2276="","",'S.D.PASTE SHEET'!B2276)</f>
        <v/>
      </c>
      <c s="90" t="str">
        <f>IF('S.D.PASTE SHEET'!C2276="","",'S.D.PASTE SHEET'!C2276)</f>
        <v/>
      </c>
      <c s="91" t="str">
        <f>IF('S.D.PASTE SHEET'!D2276="","",'S.D.PASTE SHEET'!D2276)</f>
        <v/>
      </c>
      <c s="90" t="str">
        <f>IF('S.D.PASTE SHEET'!E2276="","",UPPER('S.D.PASTE SHEET'!E2276))</f>
        <v/>
      </c>
      <c s="90" t="str">
        <f>IF('S.D.PASTE SHEET'!F2276="","",'S.D.PASTE SHEET'!F2276)</f>
        <v/>
      </c>
      <c s="90" t="str">
        <f>IF('S.D.PASTE SHEET'!G2276="","",UPPER('S.D.PASTE SHEET'!G2276))</f>
        <v/>
      </c>
      <c s="90" t="str">
        <f>IF('S.D.PASTE SHEET'!H2276="","",UPPER('S.D.PASTE SHEET'!H2276))</f>
        <v/>
      </c>
      <c s="90" t="str">
        <f>IF('S.D.PASTE SHEET'!I2276="","",'S.D.PASTE SHEET'!I2276)</f>
        <v/>
      </c>
      <c s="91" t="str">
        <f>IF('S.D.PASTE SHEET'!J2276="","",'S.D.PASTE SHEET'!J2276)</f>
        <v/>
      </c>
      <c s="90" t="str">
        <f>IF('S.D.PASTE SHEET'!K2276="","",'S.D.PASTE SHEET'!K2276)</f>
        <v/>
      </c>
      <c s="90" t="str">
        <f>IF('S.D.PASTE SHEET'!L2276="","",'S.D.PASTE SHEET'!L2276)</f>
        <v/>
      </c>
      <c s="90" t="str">
        <f>IF('S.D.PASTE SHEET'!M2276="","",'S.D.PASTE SHEET'!M2276)</f>
        <v/>
      </c>
      <c s="90" t="str">
        <f>IF('S.D.PASTE SHEET'!N2276="","",'S.D.PASTE SHEET'!N2276)</f>
        <v/>
      </c>
      <c s="90" t="str">
        <f>IF('S.D.PASTE SHEET'!O2276="","",'S.D.PASTE SHEET'!O2276)</f>
        <v/>
      </c>
      <c s="90" t="str">
        <f>IF('S.D.PASTE SHEET'!P2276="","",'S.D.PASTE SHEET'!P2276)</f>
        <v/>
      </c>
      <c s="90" t="str">
        <f>IF('S.D.PASTE SHEET'!Q2276="","",'S.D.PASTE SHEET'!Q2276)</f>
        <v/>
      </c>
      <c s="90" t="str">
        <f>IF('S.D.PASTE SHEET'!R2276="","",'S.D.PASTE SHEET'!R2276)</f>
        <v/>
      </c>
      <c s="90" t="str">
        <f>IF('S.D.PASTE SHEET'!S2276="","",'S.D.PASTE SHEET'!S2276)</f>
        <v/>
      </c>
      <c s="90" t="str">
        <f>IF('S.D.PASTE SHEET'!T2276="","",'S.D.PASTE SHEET'!T2276)</f>
        <v/>
      </c>
      <c s="90" t="str">
        <f>IF('S.D.PASTE SHEET'!U2276="","",'S.D.PASTE SHEET'!U2276)</f>
        <v/>
      </c>
      <c s="90" t="str">
        <f>IF('S.D.PASTE SHEET'!V2276="","",'S.D.PASTE SHEET'!V2276)</f>
        <v/>
      </c>
      <c s="90" t="str">
        <f>IF('S.D.PASTE SHEET'!W2276="","",'S.D.PASTE SHEET'!W2276)</f>
        <v/>
      </c>
      <c s="90" t="str">
        <f>IF('S.D.PASTE SHEET'!X2276="","",'S.D.PASTE SHEET'!X2276)</f>
        <v/>
      </c>
      <c s="90" t="str">
        <f>IF('S.D.PASTE SHEET'!Y2276="","",'S.D.PASTE SHEET'!Y2276)</f>
        <v/>
      </c>
      <c s="90" t="str">
        <f>IF('S.D.PASTE SHEET'!Z2276="","",'S.D.PASTE SHEET'!Z2276)</f>
        <v/>
      </c>
      <c s="90" t="str">
        <f>IF('S.D.PASTE SHEET'!AA2276="","",'S.D.PASTE SHEET'!AA2276)</f>
        <v/>
      </c>
      <c s="90" t="str">
        <f>IF('S.D.PASTE SHEET'!AB2276="","",'S.D.PASTE SHEET'!AB2276)</f>
        <v/>
      </c>
      <c s="90" t="str">
        <f>IF('S.D.PASTE SHEET'!AC2276="","",'S.D.PASTE SHEET'!AC2276)</f>
        <v/>
      </c>
      <c s="90" t="str">
        <f>IF('S.D.PASTE SHEET'!AD2276="","",'S.D.PASTE SHEET'!AD2276)</f>
        <v/>
      </c>
      <c s="34"/>
      <c s="32" t="str">
        <f>IF(AK2276="","",IF(AK2276&gt;0,COUNT($AG$2:AG2276),""))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IF(BC2276="","",IF(BC2276&gt;0,COUNT($AY$2:AY2276),""))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7" spans="1:66" ht="15">
      <c r="A2277" s="90" t="str">
        <f>IF('S.D.PASTE SHEET'!A2277="","",'S.D.PASTE SHEET'!A2277)</f>
        <v/>
      </c>
      <c s="90" t="str">
        <f>IF('S.D.PASTE SHEET'!B2277="","",'S.D.PASTE SHEET'!B2277)</f>
        <v/>
      </c>
      <c s="90" t="str">
        <f>IF('S.D.PASTE SHEET'!C2277="","",'S.D.PASTE SHEET'!C2277)</f>
        <v/>
      </c>
      <c s="91" t="str">
        <f>IF('S.D.PASTE SHEET'!D2277="","",'S.D.PASTE SHEET'!D2277)</f>
        <v/>
      </c>
      <c s="90" t="str">
        <f>IF('S.D.PASTE SHEET'!E2277="","",UPPER('S.D.PASTE SHEET'!E2277))</f>
        <v/>
      </c>
      <c s="90" t="str">
        <f>IF('S.D.PASTE SHEET'!F2277="","",'S.D.PASTE SHEET'!F2277)</f>
        <v/>
      </c>
      <c s="90" t="str">
        <f>IF('S.D.PASTE SHEET'!G2277="","",UPPER('S.D.PASTE SHEET'!G2277))</f>
        <v/>
      </c>
      <c s="90" t="str">
        <f>IF('S.D.PASTE SHEET'!H2277="","",UPPER('S.D.PASTE SHEET'!H2277))</f>
        <v/>
      </c>
      <c s="90" t="str">
        <f>IF('S.D.PASTE SHEET'!I2277="","",'S.D.PASTE SHEET'!I2277)</f>
        <v/>
      </c>
      <c s="91" t="str">
        <f>IF('S.D.PASTE SHEET'!J2277="","",'S.D.PASTE SHEET'!J2277)</f>
        <v/>
      </c>
      <c s="90" t="str">
        <f>IF('S.D.PASTE SHEET'!K2277="","",'S.D.PASTE SHEET'!K2277)</f>
        <v/>
      </c>
      <c s="90" t="str">
        <f>IF('S.D.PASTE SHEET'!L2277="","",'S.D.PASTE SHEET'!L2277)</f>
        <v/>
      </c>
      <c s="90" t="str">
        <f>IF('S.D.PASTE SHEET'!M2277="","",'S.D.PASTE SHEET'!M2277)</f>
        <v/>
      </c>
      <c s="90" t="str">
        <f>IF('S.D.PASTE SHEET'!N2277="","",'S.D.PASTE SHEET'!N2277)</f>
        <v/>
      </c>
      <c s="90" t="str">
        <f>IF('S.D.PASTE SHEET'!O2277="","",'S.D.PASTE SHEET'!O2277)</f>
        <v/>
      </c>
      <c s="90" t="str">
        <f>IF('S.D.PASTE SHEET'!P2277="","",'S.D.PASTE SHEET'!P2277)</f>
        <v/>
      </c>
      <c s="90" t="str">
        <f>IF('S.D.PASTE SHEET'!Q2277="","",'S.D.PASTE SHEET'!Q2277)</f>
        <v/>
      </c>
      <c s="90" t="str">
        <f>IF('S.D.PASTE SHEET'!R2277="","",'S.D.PASTE SHEET'!R2277)</f>
        <v/>
      </c>
      <c s="90" t="str">
        <f>IF('S.D.PASTE SHEET'!S2277="","",'S.D.PASTE SHEET'!S2277)</f>
        <v/>
      </c>
      <c s="90" t="str">
        <f>IF('S.D.PASTE SHEET'!T2277="","",'S.D.PASTE SHEET'!T2277)</f>
        <v/>
      </c>
      <c s="90" t="str">
        <f>IF('S.D.PASTE SHEET'!U2277="","",'S.D.PASTE SHEET'!U2277)</f>
        <v/>
      </c>
      <c s="90" t="str">
        <f>IF('S.D.PASTE SHEET'!V2277="","",'S.D.PASTE SHEET'!V2277)</f>
        <v/>
      </c>
      <c s="90" t="str">
        <f>IF('S.D.PASTE SHEET'!W2277="","",'S.D.PASTE SHEET'!W2277)</f>
        <v/>
      </c>
      <c s="90" t="str">
        <f>IF('S.D.PASTE SHEET'!X2277="","",'S.D.PASTE SHEET'!X2277)</f>
        <v/>
      </c>
      <c s="90" t="str">
        <f>IF('S.D.PASTE SHEET'!Y2277="","",'S.D.PASTE SHEET'!Y2277)</f>
        <v/>
      </c>
      <c s="90" t="str">
        <f>IF('S.D.PASTE SHEET'!Z2277="","",'S.D.PASTE SHEET'!Z2277)</f>
        <v/>
      </c>
      <c s="90" t="str">
        <f>IF('S.D.PASTE SHEET'!AA2277="","",'S.D.PASTE SHEET'!AA2277)</f>
        <v/>
      </c>
      <c s="90" t="str">
        <f>IF('S.D.PASTE SHEET'!AB2277="","",'S.D.PASTE SHEET'!AB2277)</f>
        <v/>
      </c>
      <c s="90" t="str">
        <f>IF('S.D.PASTE SHEET'!AC2277="","",'S.D.PASTE SHEET'!AC2277)</f>
        <v/>
      </c>
      <c s="90" t="str">
        <f>IF('S.D.PASTE SHEET'!AD2277="","",'S.D.PASTE SHEET'!AD2277)</f>
        <v/>
      </c>
      <c s="34"/>
      <c s="32" t="str">
        <f>IF(AK2277="","",IF(AK2277&gt;0,COUNT($AG$2:AG2277),""))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IF(BC2277="","",IF(BC2277&gt;0,COUNT($AY$2:AY2277),""))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8" spans="1:66" ht="15">
      <c r="A2278" s="90" t="str">
        <f>IF('S.D.PASTE SHEET'!A2278="","",'S.D.PASTE SHEET'!A2278)</f>
        <v/>
      </c>
      <c s="90" t="str">
        <f>IF('S.D.PASTE SHEET'!B2278="","",'S.D.PASTE SHEET'!B2278)</f>
        <v/>
      </c>
      <c s="90" t="str">
        <f>IF('S.D.PASTE SHEET'!C2278="","",'S.D.PASTE SHEET'!C2278)</f>
        <v/>
      </c>
      <c s="91" t="str">
        <f>IF('S.D.PASTE SHEET'!D2278="","",'S.D.PASTE SHEET'!D2278)</f>
        <v/>
      </c>
      <c s="90" t="str">
        <f>IF('S.D.PASTE SHEET'!E2278="","",UPPER('S.D.PASTE SHEET'!E2278))</f>
        <v/>
      </c>
      <c s="90" t="str">
        <f>IF('S.D.PASTE SHEET'!F2278="","",'S.D.PASTE SHEET'!F2278)</f>
        <v/>
      </c>
      <c s="90" t="str">
        <f>IF('S.D.PASTE SHEET'!G2278="","",UPPER('S.D.PASTE SHEET'!G2278))</f>
        <v/>
      </c>
      <c s="90" t="str">
        <f>IF('S.D.PASTE SHEET'!H2278="","",UPPER('S.D.PASTE SHEET'!H2278))</f>
        <v/>
      </c>
      <c s="90" t="str">
        <f>IF('S.D.PASTE SHEET'!I2278="","",'S.D.PASTE SHEET'!I2278)</f>
        <v/>
      </c>
      <c s="91" t="str">
        <f>IF('S.D.PASTE SHEET'!J2278="","",'S.D.PASTE SHEET'!J2278)</f>
        <v/>
      </c>
      <c s="90" t="str">
        <f>IF('S.D.PASTE SHEET'!K2278="","",'S.D.PASTE SHEET'!K2278)</f>
        <v/>
      </c>
      <c s="90" t="str">
        <f>IF('S.D.PASTE SHEET'!L2278="","",'S.D.PASTE SHEET'!L2278)</f>
        <v/>
      </c>
      <c s="90" t="str">
        <f>IF('S.D.PASTE SHEET'!M2278="","",'S.D.PASTE SHEET'!M2278)</f>
        <v/>
      </c>
      <c s="90" t="str">
        <f>IF('S.D.PASTE SHEET'!N2278="","",'S.D.PASTE SHEET'!N2278)</f>
        <v/>
      </c>
      <c s="90" t="str">
        <f>IF('S.D.PASTE SHEET'!O2278="","",'S.D.PASTE SHEET'!O2278)</f>
        <v/>
      </c>
      <c s="90" t="str">
        <f>IF('S.D.PASTE SHEET'!P2278="","",'S.D.PASTE SHEET'!P2278)</f>
        <v/>
      </c>
      <c s="90" t="str">
        <f>IF('S.D.PASTE SHEET'!Q2278="","",'S.D.PASTE SHEET'!Q2278)</f>
        <v/>
      </c>
      <c s="90" t="str">
        <f>IF('S.D.PASTE SHEET'!R2278="","",'S.D.PASTE SHEET'!R2278)</f>
        <v/>
      </c>
      <c s="90" t="str">
        <f>IF('S.D.PASTE SHEET'!S2278="","",'S.D.PASTE SHEET'!S2278)</f>
        <v/>
      </c>
      <c s="90" t="str">
        <f>IF('S.D.PASTE SHEET'!T2278="","",'S.D.PASTE SHEET'!T2278)</f>
        <v/>
      </c>
      <c s="90" t="str">
        <f>IF('S.D.PASTE SHEET'!U2278="","",'S.D.PASTE SHEET'!U2278)</f>
        <v/>
      </c>
      <c s="90" t="str">
        <f>IF('S.D.PASTE SHEET'!V2278="","",'S.D.PASTE SHEET'!V2278)</f>
        <v/>
      </c>
      <c s="90" t="str">
        <f>IF('S.D.PASTE SHEET'!W2278="","",'S.D.PASTE SHEET'!W2278)</f>
        <v/>
      </c>
      <c s="90" t="str">
        <f>IF('S.D.PASTE SHEET'!X2278="","",'S.D.PASTE SHEET'!X2278)</f>
        <v/>
      </c>
      <c s="90" t="str">
        <f>IF('S.D.PASTE SHEET'!Y2278="","",'S.D.PASTE SHEET'!Y2278)</f>
        <v/>
      </c>
      <c s="90" t="str">
        <f>IF('S.D.PASTE SHEET'!Z2278="","",'S.D.PASTE SHEET'!Z2278)</f>
        <v/>
      </c>
      <c s="90" t="str">
        <f>IF('S.D.PASTE SHEET'!AA2278="","",'S.D.PASTE SHEET'!AA2278)</f>
        <v/>
      </c>
      <c s="90" t="str">
        <f>IF('S.D.PASTE SHEET'!AB2278="","",'S.D.PASTE SHEET'!AB2278)</f>
        <v/>
      </c>
      <c s="90" t="str">
        <f>IF('S.D.PASTE SHEET'!AC2278="","",'S.D.PASTE SHEET'!AC2278)</f>
        <v/>
      </c>
      <c s="90" t="str">
        <f>IF('S.D.PASTE SHEET'!AD2278="","",'S.D.PASTE SHEET'!AD2278)</f>
        <v/>
      </c>
      <c s="34"/>
      <c s="32" t="str">
        <f>IF(AK2278="","",IF(AK2278&gt;0,COUNT($AG$2:AG2278),""))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IF(BC2278="","",IF(BC2278&gt;0,COUNT($AY$2:AY2278),""))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79" spans="1:66" ht="15">
      <c r="A2279" s="90" t="str">
        <f>IF('S.D.PASTE SHEET'!A2279="","",'S.D.PASTE SHEET'!A2279)</f>
        <v/>
      </c>
      <c s="90" t="str">
        <f>IF('S.D.PASTE SHEET'!B2279="","",'S.D.PASTE SHEET'!B2279)</f>
        <v/>
      </c>
      <c s="90" t="str">
        <f>IF('S.D.PASTE SHEET'!C2279="","",'S.D.PASTE SHEET'!C2279)</f>
        <v/>
      </c>
      <c s="91" t="str">
        <f>IF('S.D.PASTE SHEET'!D2279="","",'S.D.PASTE SHEET'!D2279)</f>
        <v/>
      </c>
      <c s="90" t="str">
        <f>IF('S.D.PASTE SHEET'!E2279="","",UPPER('S.D.PASTE SHEET'!E2279))</f>
        <v/>
      </c>
      <c s="90" t="str">
        <f>IF('S.D.PASTE SHEET'!F2279="","",'S.D.PASTE SHEET'!F2279)</f>
        <v/>
      </c>
      <c s="90" t="str">
        <f>IF('S.D.PASTE SHEET'!G2279="","",UPPER('S.D.PASTE SHEET'!G2279))</f>
        <v/>
      </c>
      <c s="90" t="str">
        <f>IF('S.D.PASTE SHEET'!H2279="","",UPPER('S.D.PASTE SHEET'!H2279))</f>
        <v/>
      </c>
      <c s="90" t="str">
        <f>IF('S.D.PASTE SHEET'!I2279="","",'S.D.PASTE SHEET'!I2279)</f>
        <v/>
      </c>
      <c s="91" t="str">
        <f>IF('S.D.PASTE SHEET'!J2279="","",'S.D.PASTE SHEET'!J2279)</f>
        <v/>
      </c>
      <c s="90" t="str">
        <f>IF('S.D.PASTE SHEET'!K2279="","",'S.D.PASTE SHEET'!K2279)</f>
        <v/>
      </c>
      <c s="90" t="str">
        <f>IF('S.D.PASTE SHEET'!L2279="","",'S.D.PASTE SHEET'!L2279)</f>
        <v/>
      </c>
      <c s="90" t="str">
        <f>IF('S.D.PASTE SHEET'!M2279="","",'S.D.PASTE SHEET'!M2279)</f>
        <v/>
      </c>
      <c s="90" t="str">
        <f>IF('S.D.PASTE SHEET'!N2279="","",'S.D.PASTE SHEET'!N2279)</f>
        <v/>
      </c>
      <c s="90" t="str">
        <f>IF('S.D.PASTE SHEET'!O2279="","",'S.D.PASTE SHEET'!O2279)</f>
        <v/>
      </c>
      <c s="90" t="str">
        <f>IF('S.D.PASTE SHEET'!P2279="","",'S.D.PASTE SHEET'!P2279)</f>
        <v/>
      </c>
      <c s="90" t="str">
        <f>IF('S.D.PASTE SHEET'!Q2279="","",'S.D.PASTE SHEET'!Q2279)</f>
        <v/>
      </c>
      <c s="90" t="str">
        <f>IF('S.D.PASTE SHEET'!R2279="","",'S.D.PASTE SHEET'!R2279)</f>
        <v/>
      </c>
      <c s="90" t="str">
        <f>IF('S.D.PASTE SHEET'!S2279="","",'S.D.PASTE SHEET'!S2279)</f>
        <v/>
      </c>
      <c s="90" t="str">
        <f>IF('S.D.PASTE SHEET'!T2279="","",'S.D.PASTE SHEET'!T2279)</f>
        <v/>
      </c>
      <c s="90" t="str">
        <f>IF('S.D.PASTE SHEET'!U2279="","",'S.D.PASTE SHEET'!U2279)</f>
        <v/>
      </c>
      <c s="90" t="str">
        <f>IF('S.D.PASTE SHEET'!V2279="","",'S.D.PASTE SHEET'!V2279)</f>
        <v/>
      </c>
      <c s="90" t="str">
        <f>IF('S.D.PASTE SHEET'!W2279="","",'S.D.PASTE SHEET'!W2279)</f>
        <v/>
      </c>
      <c s="90" t="str">
        <f>IF('S.D.PASTE SHEET'!X2279="","",'S.D.PASTE SHEET'!X2279)</f>
        <v/>
      </c>
      <c s="90" t="str">
        <f>IF('S.D.PASTE SHEET'!Y2279="","",'S.D.PASTE SHEET'!Y2279)</f>
        <v/>
      </c>
      <c s="90" t="str">
        <f>IF('S.D.PASTE SHEET'!Z2279="","",'S.D.PASTE SHEET'!Z2279)</f>
        <v/>
      </c>
      <c s="90" t="str">
        <f>IF('S.D.PASTE SHEET'!AA2279="","",'S.D.PASTE SHEET'!AA2279)</f>
        <v/>
      </c>
      <c s="90" t="str">
        <f>IF('S.D.PASTE SHEET'!AB2279="","",'S.D.PASTE SHEET'!AB2279)</f>
        <v/>
      </c>
      <c s="90" t="str">
        <f>IF('S.D.PASTE SHEET'!AC2279="","",'S.D.PASTE SHEET'!AC2279)</f>
        <v/>
      </c>
      <c s="90" t="str">
        <f>IF('S.D.PASTE SHEET'!AD2279="","",'S.D.PASTE SHEET'!AD2279)</f>
        <v/>
      </c>
      <c s="34"/>
      <c s="32" t="str">
        <f>IF(AK2279="","",IF(AK2279&gt;0,COUNT($AG$2:AG2279),""))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IF(BC2279="","",IF(BC2279&gt;0,COUNT($AY$2:AY2279),""))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0" spans="1:66" ht="15">
      <c r="A2280" s="90" t="str">
        <f>IF('S.D.PASTE SHEET'!A2280="","",'S.D.PASTE SHEET'!A2280)</f>
        <v/>
      </c>
      <c s="90" t="str">
        <f>IF('S.D.PASTE SHEET'!B2280="","",'S.D.PASTE SHEET'!B2280)</f>
        <v/>
      </c>
      <c s="90" t="str">
        <f>IF('S.D.PASTE SHEET'!C2280="","",'S.D.PASTE SHEET'!C2280)</f>
        <v/>
      </c>
      <c s="91" t="str">
        <f>IF('S.D.PASTE SHEET'!D2280="","",'S.D.PASTE SHEET'!D2280)</f>
        <v/>
      </c>
      <c s="90" t="str">
        <f>IF('S.D.PASTE SHEET'!E2280="","",UPPER('S.D.PASTE SHEET'!E2280))</f>
        <v/>
      </c>
      <c s="90" t="str">
        <f>IF('S.D.PASTE SHEET'!F2280="","",'S.D.PASTE SHEET'!F2280)</f>
        <v/>
      </c>
      <c s="90" t="str">
        <f>IF('S.D.PASTE SHEET'!G2280="","",UPPER('S.D.PASTE SHEET'!G2280))</f>
        <v/>
      </c>
      <c s="90" t="str">
        <f>IF('S.D.PASTE SHEET'!H2280="","",UPPER('S.D.PASTE SHEET'!H2280))</f>
        <v/>
      </c>
      <c s="90" t="str">
        <f>IF('S.D.PASTE SHEET'!I2280="","",'S.D.PASTE SHEET'!I2280)</f>
        <v/>
      </c>
      <c s="91" t="str">
        <f>IF('S.D.PASTE SHEET'!J2280="","",'S.D.PASTE SHEET'!J2280)</f>
        <v/>
      </c>
      <c s="90" t="str">
        <f>IF('S.D.PASTE SHEET'!K2280="","",'S.D.PASTE SHEET'!K2280)</f>
        <v/>
      </c>
      <c s="90" t="str">
        <f>IF('S.D.PASTE SHEET'!L2280="","",'S.D.PASTE SHEET'!L2280)</f>
        <v/>
      </c>
      <c s="90" t="str">
        <f>IF('S.D.PASTE SHEET'!M2280="","",'S.D.PASTE SHEET'!M2280)</f>
        <v/>
      </c>
      <c s="90" t="str">
        <f>IF('S.D.PASTE SHEET'!N2280="","",'S.D.PASTE SHEET'!N2280)</f>
        <v/>
      </c>
      <c s="90" t="str">
        <f>IF('S.D.PASTE SHEET'!O2280="","",'S.D.PASTE SHEET'!O2280)</f>
        <v/>
      </c>
      <c s="90" t="str">
        <f>IF('S.D.PASTE SHEET'!P2280="","",'S.D.PASTE SHEET'!P2280)</f>
        <v/>
      </c>
      <c s="90" t="str">
        <f>IF('S.D.PASTE SHEET'!Q2280="","",'S.D.PASTE SHEET'!Q2280)</f>
        <v/>
      </c>
      <c s="90" t="str">
        <f>IF('S.D.PASTE SHEET'!R2280="","",'S.D.PASTE SHEET'!R2280)</f>
        <v/>
      </c>
      <c s="90" t="str">
        <f>IF('S.D.PASTE SHEET'!S2280="","",'S.D.PASTE SHEET'!S2280)</f>
        <v/>
      </c>
      <c s="90" t="str">
        <f>IF('S.D.PASTE SHEET'!T2280="","",'S.D.PASTE SHEET'!T2280)</f>
        <v/>
      </c>
      <c s="90" t="str">
        <f>IF('S.D.PASTE SHEET'!U2280="","",'S.D.PASTE SHEET'!U2280)</f>
        <v/>
      </c>
      <c s="90" t="str">
        <f>IF('S.D.PASTE SHEET'!V2280="","",'S.D.PASTE SHEET'!V2280)</f>
        <v/>
      </c>
      <c s="90" t="str">
        <f>IF('S.D.PASTE SHEET'!W2280="","",'S.D.PASTE SHEET'!W2280)</f>
        <v/>
      </c>
      <c s="90" t="str">
        <f>IF('S.D.PASTE SHEET'!X2280="","",'S.D.PASTE SHEET'!X2280)</f>
        <v/>
      </c>
      <c s="90" t="str">
        <f>IF('S.D.PASTE SHEET'!Y2280="","",'S.D.PASTE SHEET'!Y2280)</f>
        <v/>
      </c>
      <c s="90" t="str">
        <f>IF('S.D.PASTE SHEET'!Z2280="","",'S.D.PASTE SHEET'!Z2280)</f>
        <v/>
      </c>
      <c s="90" t="str">
        <f>IF('S.D.PASTE SHEET'!AA2280="","",'S.D.PASTE SHEET'!AA2280)</f>
        <v/>
      </c>
      <c s="90" t="str">
        <f>IF('S.D.PASTE SHEET'!AB2280="","",'S.D.PASTE SHEET'!AB2280)</f>
        <v/>
      </c>
      <c s="90" t="str">
        <f>IF('S.D.PASTE SHEET'!AC2280="","",'S.D.PASTE SHEET'!AC2280)</f>
        <v/>
      </c>
      <c s="90" t="str">
        <f>IF('S.D.PASTE SHEET'!AD2280="","",'S.D.PASTE SHEET'!AD2280)</f>
        <v/>
      </c>
      <c s="34"/>
      <c s="32" t="str">
        <f>IF(AK2280="","",IF(AK2280&gt;0,COUNT($AG$2:AG2280),""))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IF(BC2280="","",IF(BC2280&gt;0,COUNT($AY$2:AY2280),""))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1" spans="1:66" ht="15">
      <c r="A2281" s="90" t="str">
        <f>IF('S.D.PASTE SHEET'!A2281="","",'S.D.PASTE SHEET'!A2281)</f>
        <v/>
      </c>
      <c s="90" t="str">
        <f>IF('S.D.PASTE SHEET'!B2281="","",'S.D.PASTE SHEET'!B2281)</f>
        <v/>
      </c>
      <c s="90" t="str">
        <f>IF('S.D.PASTE SHEET'!C2281="","",'S.D.PASTE SHEET'!C2281)</f>
        <v/>
      </c>
      <c s="91" t="str">
        <f>IF('S.D.PASTE SHEET'!D2281="","",'S.D.PASTE SHEET'!D2281)</f>
        <v/>
      </c>
      <c s="90" t="str">
        <f>IF('S.D.PASTE SHEET'!E2281="","",UPPER('S.D.PASTE SHEET'!E2281))</f>
        <v/>
      </c>
      <c s="90" t="str">
        <f>IF('S.D.PASTE SHEET'!F2281="","",'S.D.PASTE SHEET'!F2281)</f>
        <v/>
      </c>
      <c s="90" t="str">
        <f>IF('S.D.PASTE SHEET'!G2281="","",UPPER('S.D.PASTE SHEET'!G2281))</f>
        <v/>
      </c>
      <c s="90" t="str">
        <f>IF('S.D.PASTE SHEET'!H2281="","",UPPER('S.D.PASTE SHEET'!H2281))</f>
        <v/>
      </c>
      <c s="90" t="str">
        <f>IF('S.D.PASTE SHEET'!I2281="","",'S.D.PASTE SHEET'!I2281)</f>
        <v/>
      </c>
      <c s="91" t="str">
        <f>IF('S.D.PASTE SHEET'!J2281="","",'S.D.PASTE SHEET'!J2281)</f>
        <v/>
      </c>
      <c s="90" t="str">
        <f>IF('S.D.PASTE SHEET'!K2281="","",'S.D.PASTE SHEET'!K2281)</f>
        <v/>
      </c>
      <c s="90" t="str">
        <f>IF('S.D.PASTE SHEET'!L2281="","",'S.D.PASTE SHEET'!L2281)</f>
        <v/>
      </c>
      <c s="90" t="str">
        <f>IF('S.D.PASTE SHEET'!M2281="","",'S.D.PASTE SHEET'!M2281)</f>
        <v/>
      </c>
      <c s="90" t="str">
        <f>IF('S.D.PASTE SHEET'!N2281="","",'S.D.PASTE SHEET'!N2281)</f>
        <v/>
      </c>
      <c s="90" t="str">
        <f>IF('S.D.PASTE SHEET'!O2281="","",'S.D.PASTE SHEET'!O2281)</f>
        <v/>
      </c>
      <c s="90" t="str">
        <f>IF('S.D.PASTE SHEET'!P2281="","",'S.D.PASTE SHEET'!P2281)</f>
        <v/>
      </c>
      <c s="90" t="str">
        <f>IF('S.D.PASTE SHEET'!Q2281="","",'S.D.PASTE SHEET'!Q2281)</f>
        <v/>
      </c>
      <c s="90" t="str">
        <f>IF('S.D.PASTE SHEET'!R2281="","",'S.D.PASTE SHEET'!R2281)</f>
        <v/>
      </c>
      <c s="90" t="str">
        <f>IF('S.D.PASTE SHEET'!S2281="","",'S.D.PASTE SHEET'!S2281)</f>
        <v/>
      </c>
      <c s="90" t="str">
        <f>IF('S.D.PASTE SHEET'!T2281="","",'S.D.PASTE SHEET'!T2281)</f>
        <v/>
      </c>
      <c s="90" t="str">
        <f>IF('S.D.PASTE SHEET'!U2281="","",'S.D.PASTE SHEET'!U2281)</f>
        <v/>
      </c>
      <c s="90" t="str">
        <f>IF('S.D.PASTE SHEET'!V2281="","",'S.D.PASTE SHEET'!V2281)</f>
        <v/>
      </c>
      <c s="90" t="str">
        <f>IF('S.D.PASTE SHEET'!W2281="","",'S.D.PASTE SHEET'!W2281)</f>
        <v/>
      </c>
      <c s="90" t="str">
        <f>IF('S.D.PASTE SHEET'!X2281="","",'S.D.PASTE SHEET'!X2281)</f>
        <v/>
      </c>
      <c s="90" t="str">
        <f>IF('S.D.PASTE SHEET'!Y2281="","",'S.D.PASTE SHEET'!Y2281)</f>
        <v/>
      </c>
      <c s="90" t="str">
        <f>IF('S.D.PASTE SHEET'!Z2281="","",'S.D.PASTE SHEET'!Z2281)</f>
        <v/>
      </c>
      <c s="90" t="str">
        <f>IF('S.D.PASTE SHEET'!AA2281="","",'S.D.PASTE SHEET'!AA2281)</f>
        <v/>
      </c>
      <c s="90" t="str">
        <f>IF('S.D.PASTE SHEET'!AB2281="","",'S.D.PASTE SHEET'!AB2281)</f>
        <v/>
      </c>
      <c s="90" t="str">
        <f>IF('S.D.PASTE SHEET'!AC2281="","",'S.D.PASTE SHEET'!AC2281)</f>
        <v/>
      </c>
      <c s="90" t="str">
        <f>IF('S.D.PASTE SHEET'!AD2281="","",'S.D.PASTE SHEET'!AD2281)</f>
        <v/>
      </c>
      <c s="34"/>
      <c s="32" t="str">
        <f>IF(AK2281="","",IF(AK2281&gt;0,COUNT($AG$2:AG2281),""))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IF(BC2281="","",IF(BC2281&gt;0,COUNT($AY$2:AY2281),""))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2" spans="1:66" ht="15">
      <c r="A2282" s="90" t="str">
        <f>IF('S.D.PASTE SHEET'!A2282="","",'S.D.PASTE SHEET'!A2282)</f>
        <v/>
      </c>
      <c s="90" t="str">
        <f>IF('S.D.PASTE SHEET'!B2282="","",'S.D.PASTE SHEET'!B2282)</f>
        <v/>
      </c>
      <c s="90" t="str">
        <f>IF('S.D.PASTE SHEET'!C2282="","",'S.D.PASTE SHEET'!C2282)</f>
        <v/>
      </c>
      <c s="91" t="str">
        <f>IF('S.D.PASTE SHEET'!D2282="","",'S.D.PASTE SHEET'!D2282)</f>
        <v/>
      </c>
      <c s="90" t="str">
        <f>IF('S.D.PASTE SHEET'!E2282="","",UPPER('S.D.PASTE SHEET'!E2282))</f>
        <v/>
      </c>
      <c s="90" t="str">
        <f>IF('S.D.PASTE SHEET'!F2282="","",'S.D.PASTE SHEET'!F2282)</f>
        <v/>
      </c>
      <c s="90" t="str">
        <f>IF('S.D.PASTE SHEET'!G2282="","",UPPER('S.D.PASTE SHEET'!G2282))</f>
        <v/>
      </c>
      <c s="90" t="str">
        <f>IF('S.D.PASTE SHEET'!H2282="","",UPPER('S.D.PASTE SHEET'!H2282))</f>
        <v/>
      </c>
      <c s="90" t="str">
        <f>IF('S.D.PASTE SHEET'!I2282="","",'S.D.PASTE SHEET'!I2282)</f>
        <v/>
      </c>
      <c s="91" t="str">
        <f>IF('S.D.PASTE SHEET'!J2282="","",'S.D.PASTE SHEET'!J2282)</f>
        <v/>
      </c>
      <c s="90" t="str">
        <f>IF('S.D.PASTE SHEET'!K2282="","",'S.D.PASTE SHEET'!K2282)</f>
        <v/>
      </c>
      <c s="90" t="str">
        <f>IF('S.D.PASTE SHEET'!L2282="","",'S.D.PASTE SHEET'!L2282)</f>
        <v/>
      </c>
      <c s="90" t="str">
        <f>IF('S.D.PASTE SHEET'!M2282="","",'S.D.PASTE SHEET'!M2282)</f>
        <v/>
      </c>
      <c s="90" t="str">
        <f>IF('S.D.PASTE SHEET'!N2282="","",'S.D.PASTE SHEET'!N2282)</f>
        <v/>
      </c>
      <c s="90" t="str">
        <f>IF('S.D.PASTE SHEET'!O2282="","",'S.D.PASTE SHEET'!O2282)</f>
        <v/>
      </c>
      <c s="90" t="str">
        <f>IF('S.D.PASTE SHEET'!P2282="","",'S.D.PASTE SHEET'!P2282)</f>
        <v/>
      </c>
      <c s="90" t="str">
        <f>IF('S.D.PASTE SHEET'!Q2282="","",'S.D.PASTE SHEET'!Q2282)</f>
        <v/>
      </c>
      <c s="90" t="str">
        <f>IF('S.D.PASTE SHEET'!R2282="","",'S.D.PASTE SHEET'!R2282)</f>
        <v/>
      </c>
      <c s="90" t="str">
        <f>IF('S.D.PASTE SHEET'!S2282="","",'S.D.PASTE SHEET'!S2282)</f>
        <v/>
      </c>
      <c s="90" t="str">
        <f>IF('S.D.PASTE SHEET'!T2282="","",'S.D.PASTE SHEET'!T2282)</f>
        <v/>
      </c>
      <c s="90" t="str">
        <f>IF('S.D.PASTE SHEET'!U2282="","",'S.D.PASTE SHEET'!U2282)</f>
        <v/>
      </c>
      <c s="90" t="str">
        <f>IF('S.D.PASTE SHEET'!V2282="","",'S.D.PASTE SHEET'!V2282)</f>
        <v/>
      </c>
      <c s="90" t="str">
        <f>IF('S.D.PASTE SHEET'!W2282="","",'S.D.PASTE SHEET'!W2282)</f>
        <v/>
      </c>
      <c s="90" t="str">
        <f>IF('S.D.PASTE SHEET'!X2282="","",'S.D.PASTE SHEET'!X2282)</f>
        <v/>
      </c>
      <c s="90" t="str">
        <f>IF('S.D.PASTE SHEET'!Y2282="","",'S.D.PASTE SHEET'!Y2282)</f>
        <v/>
      </c>
      <c s="90" t="str">
        <f>IF('S.D.PASTE SHEET'!Z2282="","",'S.D.PASTE SHEET'!Z2282)</f>
        <v/>
      </c>
      <c s="90" t="str">
        <f>IF('S.D.PASTE SHEET'!AA2282="","",'S.D.PASTE SHEET'!AA2282)</f>
        <v/>
      </c>
      <c s="90" t="str">
        <f>IF('S.D.PASTE SHEET'!AB2282="","",'S.D.PASTE SHEET'!AB2282)</f>
        <v/>
      </c>
      <c s="90" t="str">
        <f>IF('S.D.PASTE SHEET'!AC2282="","",'S.D.PASTE SHEET'!AC2282)</f>
        <v/>
      </c>
      <c s="90" t="str">
        <f>IF('S.D.PASTE SHEET'!AD2282="","",'S.D.PASTE SHEET'!AD2282)</f>
        <v/>
      </c>
      <c s="34"/>
      <c s="32" t="str">
        <f>IF(AK2282="","",IF(AK2282&gt;0,COUNT($AG$2:AG2282),""))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IF(BC2282="","",IF(BC2282&gt;0,COUNT($AY$2:AY2282),""))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3" spans="1:66" ht="15">
      <c r="A2283" s="90" t="str">
        <f>IF('S.D.PASTE SHEET'!A2283="","",'S.D.PASTE SHEET'!A2283)</f>
        <v/>
      </c>
      <c s="90" t="str">
        <f>IF('S.D.PASTE SHEET'!B2283="","",'S.D.PASTE SHEET'!B2283)</f>
        <v/>
      </c>
      <c s="90" t="str">
        <f>IF('S.D.PASTE SHEET'!C2283="","",'S.D.PASTE SHEET'!C2283)</f>
        <v/>
      </c>
      <c s="91" t="str">
        <f>IF('S.D.PASTE SHEET'!D2283="","",'S.D.PASTE SHEET'!D2283)</f>
        <v/>
      </c>
      <c s="90" t="str">
        <f>IF('S.D.PASTE SHEET'!E2283="","",UPPER('S.D.PASTE SHEET'!E2283))</f>
        <v/>
      </c>
      <c s="90" t="str">
        <f>IF('S.D.PASTE SHEET'!F2283="","",'S.D.PASTE SHEET'!F2283)</f>
        <v/>
      </c>
      <c s="90" t="str">
        <f>IF('S.D.PASTE SHEET'!G2283="","",UPPER('S.D.PASTE SHEET'!G2283))</f>
        <v/>
      </c>
      <c s="90" t="str">
        <f>IF('S.D.PASTE SHEET'!H2283="","",UPPER('S.D.PASTE SHEET'!H2283))</f>
        <v/>
      </c>
      <c s="90" t="str">
        <f>IF('S.D.PASTE SHEET'!I2283="","",'S.D.PASTE SHEET'!I2283)</f>
        <v/>
      </c>
      <c s="91" t="str">
        <f>IF('S.D.PASTE SHEET'!J2283="","",'S.D.PASTE SHEET'!J2283)</f>
        <v/>
      </c>
      <c s="90" t="str">
        <f>IF('S.D.PASTE SHEET'!K2283="","",'S.D.PASTE SHEET'!K2283)</f>
        <v/>
      </c>
      <c s="90" t="str">
        <f>IF('S.D.PASTE SHEET'!L2283="","",'S.D.PASTE SHEET'!L2283)</f>
        <v/>
      </c>
      <c s="90" t="str">
        <f>IF('S.D.PASTE SHEET'!M2283="","",'S.D.PASTE SHEET'!M2283)</f>
        <v/>
      </c>
      <c s="90" t="str">
        <f>IF('S.D.PASTE SHEET'!N2283="","",'S.D.PASTE SHEET'!N2283)</f>
        <v/>
      </c>
      <c s="90" t="str">
        <f>IF('S.D.PASTE SHEET'!O2283="","",'S.D.PASTE SHEET'!O2283)</f>
        <v/>
      </c>
      <c s="90" t="str">
        <f>IF('S.D.PASTE SHEET'!P2283="","",'S.D.PASTE SHEET'!P2283)</f>
        <v/>
      </c>
      <c s="90" t="str">
        <f>IF('S.D.PASTE SHEET'!Q2283="","",'S.D.PASTE SHEET'!Q2283)</f>
        <v/>
      </c>
      <c s="90" t="str">
        <f>IF('S.D.PASTE SHEET'!R2283="","",'S.D.PASTE SHEET'!R2283)</f>
        <v/>
      </c>
      <c s="90" t="str">
        <f>IF('S.D.PASTE SHEET'!S2283="","",'S.D.PASTE SHEET'!S2283)</f>
        <v/>
      </c>
      <c s="90" t="str">
        <f>IF('S.D.PASTE SHEET'!T2283="","",'S.D.PASTE SHEET'!T2283)</f>
        <v/>
      </c>
      <c s="90" t="str">
        <f>IF('S.D.PASTE SHEET'!U2283="","",'S.D.PASTE SHEET'!U2283)</f>
        <v/>
      </c>
      <c s="90" t="str">
        <f>IF('S.D.PASTE SHEET'!V2283="","",'S.D.PASTE SHEET'!V2283)</f>
        <v/>
      </c>
      <c s="90" t="str">
        <f>IF('S.D.PASTE SHEET'!W2283="","",'S.D.PASTE SHEET'!W2283)</f>
        <v/>
      </c>
      <c s="90" t="str">
        <f>IF('S.D.PASTE SHEET'!X2283="","",'S.D.PASTE SHEET'!X2283)</f>
        <v/>
      </c>
      <c s="90" t="str">
        <f>IF('S.D.PASTE SHEET'!Y2283="","",'S.D.PASTE SHEET'!Y2283)</f>
        <v/>
      </c>
      <c s="90" t="str">
        <f>IF('S.D.PASTE SHEET'!Z2283="","",'S.D.PASTE SHEET'!Z2283)</f>
        <v/>
      </c>
      <c s="90" t="str">
        <f>IF('S.D.PASTE SHEET'!AA2283="","",'S.D.PASTE SHEET'!AA2283)</f>
        <v/>
      </c>
      <c s="90" t="str">
        <f>IF('S.D.PASTE SHEET'!AB2283="","",'S.D.PASTE SHEET'!AB2283)</f>
        <v/>
      </c>
      <c s="90" t="str">
        <f>IF('S.D.PASTE SHEET'!AC2283="","",'S.D.PASTE SHEET'!AC2283)</f>
        <v/>
      </c>
      <c s="90" t="str">
        <f>IF('S.D.PASTE SHEET'!AD2283="","",'S.D.PASTE SHEET'!AD2283)</f>
        <v/>
      </c>
      <c s="34"/>
      <c s="32" t="str">
        <f>IF(AK2283="","",IF(AK2283&gt;0,COUNT($AG$2:AG2283),""))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IF(BC2283="","",IF(BC2283&gt;0,COUNT($AY$2:AY2283),""))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4" spans="1:66" ht="15">
      <c r="A2284" s="90" t="str">
        <f>IF('S.D.PASTE SHEET'!A2284="","",'S.D.PASTE SHEET'!A2284)</f>
        <v/>
      </c>
      <c s="90" t="str">
        <f>IF('S.D.PASTE SHEET'!B2284="","",'S.D.PASTE SHEET'!B2284)</f>
        <v/>
      </c>
      <c s="90" t="str">
        <f>IF('S.D.PASTE SHEET'!C2284="","",'S.D.PASTE SHEET'!C2284)</f>
        <v/>
      </c>
      <c s="91" t="str">
        <f>IF('S.D.PASTE SHEET'!D2284="","",'S.D.PASTE SHEET'!D2284)</f>
        <v/>
      </c>
      <c s="90" t="str">
        <f>IF('S.D.PASTE SHEET'!E2284="","",UPPER('S.D.PASTE SHEET'!E2284))</f>
        <v/>
      </c>
      <c s="90" t="str">
        <f>IF('S.D.PASTE SHEET'!F2284="","",'S.D.PASTE SHEET'!F2284)</f>
        <v/>
      </c>
      <c s="90" t="str">
        <f>IF('S.D.PASTE SHEET'!G2284="","",UPPER('S.D.PASTE SHEET'!G2284))</f>
        <v/>
      </c>
      <c s="90" t="str">
        <f>IF('S.D.PASTE SHEET'!H2284="","",UPPER('S.D.PASTE SHEET'!H2284))</f>
        <v/>
      </c>
      <c s="90" t="str">
        <f>IF('S.D.PASTE SHEET'!I2284="","",'S.D.PASTE SHEET'!I2284)</f>
        <v/>
      </c>
      <c s="91" t="str">
        <f>IF('S.D.PASTE SHEET'!J2284="","",'S.D.PASTE SHEET'!J2284)</f>
        <v/>
      </c>
      <c s="90" t="str">
        <f>IF('S.D.PASTE SHEET'!K2284="","",'S.D.PASTE SHEET'!K2284)</f>
        <v/>
      </c>
      <c s="90" t="str">
        <f>IF('S.D.PASTE SHEET'!L2284="","",'S.D.PASTE SHEET'!L2284)</f>
        <v/>
      </c>
      <c s="90" t="str">
        <f>IF('S.D.PASTE SHEET'!M2284="","",'S.D.PASTE SHEET'!M2284)</f>
        <v/>
      </c>
      <c s="90" t="str">
        <f>IF('S.D.PASTE SHEET'!N2284="","",'S.D.PASTE SHEET'!N2284)</f>
        <v/>
      </c>
      <c s="90" t="str">
        <f>IF('S.D.PASTE SHEET'!O2284="","",'S.D.PASTE SHEET'!O2284)</f>
        <v/>
      </c>
      <c s="90" t="str">
        <f>IF('S.D.PASTE SHEET'!P2284="","",'S.D.PASTE SHEET'!P2284)</f>
        <v/>
      </c>
      <c s="90" t="str">
        <f>IF('S.D.PASTE SHEET'!Q2284="","",'S.D.PASTE SHEET'!Q2284)</f>
        <v/>
      </c>
      <c s="90" t="str">
        <f>IF('S.D.PASTE SHEET'!R2284="","",'S.D.PASTE SHEET'!R2284)</f>
        <v/>
      </c>
      <c s="90" t="str">
        <f>IF('S.D.PASTE SHEET'!S2284="","",'S.D.PASTE SHEET'!S2284)</f>
        <v/>
      </c>
      <c s="90" t="str">
        <f>IF('S.D.PASTE SHEET'!T2284="","",'S.D.PASTE SHEET'!T2284)</f>
        <v/>
      </c>
      <c s="90" t="str">
        <f>IF('S.D.PASTE SHEET'!U2284="","",'S.D.PASTE SHEET'!U2284)</f>
        <v/>
      </c>
      <c s="90" t="str">
        <f>IF('S.D.PASTE SHEET'!V2284="","",'S.D.PASTE SHEET'!V2284)</f>
        <v/>
      </c>
      <c s="90" t="str">
        <f>IF('S.D.PASTE SHEET'!W2284="","",'S.D.PASTE SHEET'!W2284)</f>
        <v/>
      </c>
      <c s="90" t="str">
        <f>IF('S.D.PASTE SHEET'!X2284="","",'S.D.PASTE SHEET'!X2284)</f>
        <v/>
      </c>
      <c s="90" t="str">
        <f>IF('S.D.PASTE SHEET'!Y2284="","",'S.D.PASTE SHEET'!Y2284)</f>
        <v/>
      </c>
      <c s="90" t="str">
        <f>IF('S.D.PASTE SHEET'!Z2284="","",'S.D.PASTE SHEET'!Z2284)</f>
        <v/>
      </c>
      <c s="90" t="str">
        <f>IF('S.D.PASTE SHEET'!AA2284="","",'S.D.PASTE SHEET'!AA2284)</f>
        <v/>
      </c>
      <c s="90" t="str">
        <f>IF('S.D.PASTE SHEET'!AB2284="","",'S.D.PASTE SHEET'!AB2284)</f>
        <v/>
      </c>
      <c s="90" t="str">
        <f>IF('S.D.PASTE SHEET'!AC2284="","",'S.D.PASTE SHEET'!AC2284)</f>
        <v/>
      </c>
      <c s="90" t="str">
        <f>IF('S.D.PASTE SHEET'!AD2284="","",'S.D.PASTE SHEET'!AD2284)</f>
        <v/>
      </c>
      <c s="34"/>
      <c s="32" t="str">
        <f>IF(AK2284="","",IF(AK2284&gt;0,COUNT($AG$2:AG2284),""))</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IF(BC2284="","",IF(BC2284&gt;0,COUNT($AY$2:AY2284),""))</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5" spans="1:66" ht="15">
      <c r="A2285" s="90" t="str">
        <f>IF('S.D.PASTE SHEET'!A2285="","",'S.D.PASTE SHEET'!A2285)</f>
        <v/>
      </c>
      <c s="90" t="str">
        <f>IF('S.D.PASTE SHEET'!B2285="","",'S.D.PASTE SHEET'!B2285)</f>
        <v/>
      </c>
      <c s="90" t="str">
        <f>IF('S.D.PASTE SHEET'!C2285="","",'S.D.PASTE SHEET'!C2285)</f>
        <v/>
      </c>
      <c s="91" t="str">
        <f>IF('S.D.PASTE SHEET'!D2285="","",'S.D.PASTE SHEET'!D2285)</f>
        <v/>
      </c>
      <c s="90" t="str">
        <f>IF('S.D.PASTE SHEET'!E2285="","",UPPER('S.D.PASTE SHEET'!E2285))</f>
        <v/>
      </c>
      <c s="90" t="str">
        <f>IF('S.D.PASTE SHEET'!F2285="","",'S.D.PASTE SHEET'!F2285)</f>
        <v/>
      </c>
      <c s="90" t="str">
        <f>IF('S.D.PASTE SHEET'!G2285="","",UPPER('S.D.PASTE SHEET'!G2285))</f>
        <v/>
      </c>
      <c s="90" t="str">
        <f>IF('S.D.PASTE SHEET'!H2285="","",UPPER('S.D.PASTE SHEET'!H2285))</f>
        <v/>
      </c>
      <c s="90" t="str">
        <f>IF('S.D.PASTE SHEET'!I2285="","",'S.D.PASTE SHEET'!I2285)</f>
        <v/>
      </c>
      <c s="91" t="str">
        <f>IF('S.D.PASTE SHEET'!J2285="","",'S.D.PASTE SHEET'!J2285)</f>
        <v/>
      </c>
      <c s="90" t="str">
        <f>IF('S.D.PASTE SHEET'!K2285="","",'S.D.PASTE SHEET'!K2285)</f>
        <v/>
      </c>
      <c s="90" t="str">
        <f>IF('S.D.PASTE SHEET'!L2285="","",'S.D.PASTE SHEET'!L2285)</f>
        <v/>
      </c>
      <c s="90" t="str">
        <f>IF('S.D.PASTE SHEET'!M2285="","",'S.D.PASTE SHEET'!M2285)</f>
        <v/>
      </c>
      <c s="90" t="str">
        <f>IF('S.D.PASTE SHEET'!N2285="","",'S.D.PASTE SHEET'!N2285)</f>
        <v/>
      </c>
      <c s="90" t="str">
        <f>IF('S.D.PASTE SHEET'!O2285="","",'S.D.PASTE SHEET'!O2285)</f>
        <v/>
      </c>
      <c s="90" t="str">
        <f>IF('S.D.PASTE SHEET'!P2285="","",'S.D.PASTE SHEET'!P2285)</f>
        <v/>
      </c>
      <c s="90" t="str">
        <f>IF('S.D.PASTE SHEET'!Q2285="","",'S.D.PASTE SHEET'!Q2285)</f>
        <v/>
      </c>
      <c s="90" t="str">
        <f>IF('S.D.PASTE SHEET'!R2285="","",'S.D.PASTE SHEET'!R2285)</f>
        <v/>
      </c>
      <c s="90" t="str">
        <f>IF('S.D.PASTE SHEET'!S2285="","",'S.D.PASTE SHEET'!S2285)</f>
        <v/>
      </c>
      <c s="90" t="str">
        <f>IF('S.D.PASTE SHEET'!T2285="","",'S.D.PASTE SHEET'!T2285)</f>
        <v/>
      </c>
      <c s="90" t="str">
        <f>IF('S.D.PASTE SHEET'!U2285="","",'S.D.PASTE SHEET'!U2285)</f>
        <v/>
      </c>
      <c s="90" t="str">
        <f>IF('S.D.PASTE SHEET'!V2285="","",'S.D.PASTE SHEET'!V2285)</f>
        <v/>
      </c>
      <c s="90" t="str">
        <f>IF('S.D.PASTE SHEET'!W2285="","",'S.D.PASTE SHEET'!W2285)</f>
        <v/>
      </c>
      <c s="90" t="str">
        <f>IF('S.D.PASTE SHEET'!X2285="","",'S.D.PASTE SHEET'!X2285)</f>
        <v/>
      </c>
      <c s="90" t="str">
        <f>IF('S.D.PASTE SHEET'!Y2285="","",'S.D.PASTE SHEET'!Y2285)</f>
        <v/>
      </c>
      <c s="90" t="str">
        <f>IF('S.D.PASTE SHEET'!Z2285="","",'S.D.PASTE SHEET'!Z2285)</f>
        <v/>
      </c>
      <c s="90" t="str">
        <f>IF('S.D.PASTE SHEET'!AA2285="","",'S.D.PASTE SHEET'!AA2285)</f>
        <v/>
      </c>
      <c s="90" t="str">
        <f>IF('S.D.PASTE SHEET'!AB2285="","",'S.D.PASTE SHEET'!AB2285)</f>
        <v/>
      </c>
      <c s="90" t="str">
        <f>IF('S.D.PASTE SHEET'!AC2285="","",'S.D.PASTE SHEET'!AC2285)</f>
        <v/>
      </c>
      <c s="90" t="str">
        <f>IF('S.D.PASTE SHEET'!AD2285="","",'S.D.PASTE SHEET'!AD2285)</f>
        <v/>
      </c>
      <c s="34"/>
      <c s="32" t="str">
        <f>IF(AK2285="","",IF(AK2285&gt;0,COUNT($AG$2:AG2285),""))</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IF(BC2285="","",IF(BC2285&gt;0,COUNT($AY$2:AY2285),""))</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6" spans="1:66" ht="15">
      <c r="A2286" s="90" t="str">
        <f>IF('S.D.PASTE SHEET'!A2286="","",'S.D.PASTE SHEET'!A2286)</f>
        <v/>
      </c>
      <c s="90" t="str">
        <f>IF('S.D.PASTE SHEET'!B2286="","",'S.D.PASTE SHEET'!B2286)</f>
        <v/>
      </c>
      <c s="90" t="str">
        <f>IF('S.D.PASTE SHEET'!C2286="","",'S.D.PASTE SHEET'!C2286)</f>
        <v/>
      </c>
      <c s="91" t="str">
        <f>IF('S.D.PASTE SHEET'!D2286="","",'S.D.PASTE SHEET'!D2286)</f>
        <v/>
      </c>
      <c s="90" t="str">
        <f>IF('S.D.PASTE SHEET'!E2286="","",UPPER('S.D.PASTE SHEET'!E2286))</f>
        <v/>
      </c>
      <c s="90" t="str">
        <f>IF('S.D.PASTE SHEET'!F2286="","",'S.D.PASTE SHEET'!F2286)</f>
        <v/>
      </c>
      <c s="90" t="str">
        <f>IF('S.D.PASTE SHEET'!G2286="","",UPPER('S.D.PASTE SHEET'!G2286))</f>
        <v/>
      </c>
      <c s="90" t="str">
        <f>IF('S.D.PASTE SHEET'!H2286="","",UPPER('S.D.PASTE SHEET'!H2286))</f>
        <v/>
      </c>
      <c s="90" t="str">
        <f>IF('S.D.PASTE SHEET'!I2286="","",'S.D.PASTE SHEET'!I2286)</f>
        <v/>
      </c>
      <c s="91" t="str">
        <f>IF('S.D.PASTE SHEET'!J2286="","",'S.D.PASTE SHEET'!J2286)</f>
        <v/>
      </c>
      <c s="90" t="str">
        <f>IF('S.D.PASTE SHEET'!K2286="","",'S.D.PASTE SHEET'!K2286)</f>
        <v/>
      </c>
      <c s="90" t="str">
        <f>IF('S.D.PASTE SHEET'!L2286="","",'S.D.PASTE SHEET'!L2286)</f>
        <v/>
      </c>
      <c s="90" t="str">
        <f>IF('S.D.PASTE SHEET'!M2286="","",'S.D.PASTE SHEET'!M2286)</f>
        <v/>
      </c>
      <c s="90" t="str">
        <f>IF('S.D.PASTE SHEET'!N2286="","",'S.D.PASTE SHEET'!N2286)</f>
        <v/>
      </c>
      <c s="90" t="str">
        <f>IF('S.D.PASTE SHEET'!O2286="","",'S.D.PASTE SHEET'!O2286)</f>
        <v/>
      </c>
      <c s="90" t="str">
        <f>IF('S.D.PASTE SHEET'!P2286="","",'S.D.PASTE SHEET'!P2286)</f>
        <v/>
      </c>
      <c s="90" t="str">
        <f>IF('S.D.PASTE SHEET'!Q2286="","",'S.D.PASTE SHEET'!Q2286)</f>
        <v/>
      </c>
      <c s="90" t="str">
        <f>IF('S.D.PASTE SHEET'!R2286="","",'S.D.PASTE SHEET'!R2286)</f>
        <v/>
      </c>
      <c s="90" t="str">
        <f>IF('S.D.PASTE SHEET'!S2286="","",'S.D.PASTE SHEET'!S2286)</f>
        <v/>
      </c>
      <c s="90" t="str">
        <f>IF('S.D.PASTE SHEET'!T2286="","",'S.D.PASTE SHEET'!T2286)</f>
        <v/>
      </c>
      <c s="90" t="str">
        <f>IF('S.D.PASTE SHEET'!U2286="","",'S.D.PASTE SHEET'!U2286)</f>
        <v/>
      </c>
      <c s="90" t="str">
        <f>IF('S.D.PASTE SHEET'!V2286="","",'S.D.PASTE SHEET'!V2286)</f>
        <v/>
      </c>
      <c s="90" t="str">
        <f>IF('S.D.PASTE SHEET'!W2286="","",'S.D.PASTE SHEET'!W2286)</f>
        <v/>
      </c>
      <c s="90" t="str">
        <f>IF('S.D.PASTE SHEET'!X2286="","",'S.D.PASTE SHEET'!X2286)</f>
        <v/>
      </c>
      <c s="90" t="str">
        <f>IF('S.D.PASTE SHEET'!Y2286="","",'S.D.PASTE SHEET'!Y2286)</f>
        <v/>
      </c>
      <c s="90" t="str">
        <f>IF('S.D.PASTE SHEET'!Z2286="","",'S.D.PASTE SHEET'!Z2286)</f>
        <v/>
      </c>
      <c s="90" t="str">
        <f>IF('S.D.PASTE SHEET'!AA2286="","",'S.D.PASTE SHEET'!AA2286)</f>
        <v/>
      </c>
      <c s="90" t="str">
        <f>IF('S.D.PASTE SHEET'!AB2286="","",'S.D.PASTE SHEET'!AB2286)</f>
        <v/>
      </c>
      <c s="90" t="str">
        <f>IF('S.D.PASTE SHEET'!AC2286="","",'S.D.PASTE SHEET'!AC2286)</f>
        <v/>
      </c>
      <c s="90" t="str">
        <f>IF('S.D.PASTE SHEET'!AD2286="","",'S.D.PASTE SHEET'!AD2286)</f>
        <v/>
      </c>
      <c s="34"/>
      <c s="32" t="str">
        <f>IF(AK2286="","",IF(AK2286&gt;0,COUNT($AG$2:AG2286),""))</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IF(BC2286="","",IF(BC2286&gt;0,COUNT($AY$2:AY2286),""))</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7" spans="1:66" ht="15">
      <c r="A2287" s="90" t="str">
        <f>IF('S.D.PASTE SHEET'!A2287="","",'S.D.PASTE SHEET'!A2287)</f>
        <v/>
      </c>
      <c s="90" t="str">
        <f>IF('S.D.PASTE SHEET'!B2287="","",'S.D.PASTE SHEET'!B2287)</f>
        <v/>
      </c>
      <c s="90" t="str">
        <f>IF('S.D.PASTE SHEET'!C2287="","",'S.D.PASTE SHEET'!C2287)</f>
        <v/>
      </c>
      <c s="91" t="str">
        <f>IF('S.D.PASTE SHEET'!D2287="","",'S.D.PASTE SHEET'!D2287)</f>
        <v/>
      </c>
      <c s="90" t="str">
        <f>IF('S.D.PASTE SHEET'!E2287="","",UPPER('S.D.PASTE SHEET'!E2287))</f>
        <v/>
      </c>
      <c s="90" t="str">
        <f>IF('S.D.PASTE SHEET'!F2287="","",'S.D.PASTE SHEET'!F2287)</f>
        <v/>
      </c>
      <c s="90" t="str">
        <f>IF('S.D.PASTE SHEET'!G2287="","",UPPER('S.D.PASTE SHEET'!G2287))</f>
        <v/>
      </c>
      <c s="90" t="str">
        <f>IF('S.D.PASTE SHEET'!H2287="","",UPPER('S.D.PASTE SHEET'!H2287))</f>
        <v/>
      </c>
      <c s="90" t="str">
        <f>IF('S.D.PASTE SHEET'!I2287="","",'S.D.PASTE SHEET'!I2287)</f>
        <v/>
      </c>
      <c s="91" t="str">
        <f>IF('S.D.PASTE SHEET'!J2287="","",'S.D.PASTE SHEET'!J2287)</f>
        <v/>
      </c>
      <c s="90" t="str">
        <f>IF('S.D.PASTE SHEET'!K2287="","",'S.D.PASTE SHEET'!K2287)</f>
        <v/>
      </c>
      <c s="90" t="str">
        <f>IF('S.D.PASTE SHEET'!L2287="","",'S.D.PASTE SHEET'!L2287)</f>
        <v/>
      </c>
      <c s="90" t="str">
        <f>IF('S.D.PASTE SHEET'!M2287="","",'S.D.PASTE SHEET'!M2287)</f>
        <v/>
      </c>
      <c s="90" t="str">
        <f>IF('S.D.PASTE SHEET'!N2287="","",'S.D.PASTE SHEET'!N2287)</f>
        <v/>
      </c>
      <c s="90" t="str">
        <f>IF('S.D.PASTE SHEET'!O2287="","",'S.D.PASTE SHEET'!O2287)</f>
        <v/>
      </c>
      <c s="90" t="str">
        <f>IF('S.D.PASTE SHEET'!P2287="","",'S.D.PASTE SHEET'!P2287)</f>
        <v/>
      </c>
      <c s="90" t="str">
        <f>IF('S.D.PASTE SHEET'!Q2287="","",'S.D.PASTE SHEET'!Q2287)</f>
        <v/>
      </c>
      <c s="90" t="str">
        <f>IF('S.D.PASTE SHEET'!R2287="","",'S.D.PASTE SHEET'!R2287)</f>
        <v/>
      </c>
      <c s="90" t="str">
        <f>IF('S.D.PASTE SHEET'!S2287="","",'S.D.PASTE SHEET'!S2287)</f>
        <v/>
      </c>
      <c s="90" t="str">
        <f>IF('S.D.PASTE SHEET'!T2287="","",'S.D.PASTE SHEET'!T2287)</f>
        <v/>
      </c>
      <c s="90" t="str">
        <f>IF('S.D.PASTE SHEET'!U2287="","",'S.D.PASTE SHEET'!U2287)</f>
        <v/>
      </c>
      <c s="90" t="str">
        <f>IF('S.D.PASTE SHEET'!V2287="","",'S.D.PASTE SHEET'!V2287)</f>
        <v/>
      </c>
      <c s="90" t="str">
        <f>IF('S.D.PASTE SHEET'!W2287="","",'S.D.PASTE SHEET'!W2287)</f>
        <v/>
      </c>
      <c s="90" t="str">
        <f>IF('S.D.PASTE SHEET'!X2287="","",'S.D.PASTE SHEET'!X2287)</f>
        <v/>
      </c>
      <c s="90" t="str">
        <f>IF('S.D.PASTE SHEET'!Y2287="","",'S.D.PASTE SHEET'!Y2287)</f>
        <v/>
      </c>
      <c s="90" t="str">
        <f>IF('S.D.PASTE SHEET'!Z2287="","",'S.D.PASTE SHEET'!Z2287)</f>
        <v/>
      </c>
      <c s="90" t="str">
        <f>IF('S.D.PASTE SHEET'!AA2287="","",'S.D.PASTE SHEET'!AA2287)</f>
        <v/>
      </c>
      <c s="90" t="str">
        <f>IF('S.D.PASTE SHEET'!AB2287="","",'S.D.PASTE SHEET'!AB2287)</f>
        <v/>
      </c>
      <c s="90" t="str">
        <f>IF('S.D.PASTE SHEET'!AC2287="","",'S.D.PASTE SHEET'!AC2287)</f>
        <v/>
      </c>
      <c s="90" t="str">
        <f>IF('S.D.PASTE SHEET'!AD2287="","",'S.D.PASTE SHEET'!AD2287)</f>
        <v/>
      </c>
      <c s="34"/>
      <c s="32" t="str">
        <f>IF(AK2287="","",IF(AK2287&gt;0,COUNT($AG$2:AG2287),""))</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IF(BC2287="","",IF(BC2287&gt;0,COUNT($AY$2:AY2287),""))</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8" spans="1:66" ht="15">
      <c r="A2288" s="90" t="str">
        <f>IF('S.D.PASTE SHEET'!A2288="","",'S.D.PASTE SHEET'!A2288)</f>
        <v/>
      </c>
      <c s="90" t="str">
        <f>IF('S.D.PASTE SHEET'!B2288="","",'S.D.PASTE SHEET'!B2288)</f>
        <v/>
      </c>
      <c s="90" t="str">
        <f>IF('S.D.PASTE SHEET'!C2288="","",'S.D.PASTE SHEET'!C2288)</f>
        <v/>
      </c>
      <c s="91" t="str">
        <f>IF('S.D.PASTE SHEET'!D2288="","",'S.D.PASTE SHEET'!D2288)</f>
        <v/>
      </c>
      <c s="90" t="str">
        <f>IF('S.D.PASTE SHEET'!E2288="","",UPPER('S.D.PASTE SHEET'!E2288))</f>
        <v/>
      </c>
      <c s="90" t="str">
        <f>IF('S.D.PASTE SHEET'!F2288="","",'S.D.PASTE SHEET'!F2288)</f>
        <v/>
      </c>
      <c s="90" t="str">
        <f>IF('S.D.PASTE SHEET'!G2288="","",UPPER('S.D.PASTE SHEET'!G2288))</f>
        <v/>
      </c>
      <c s="90" t="str">
        <f>IF('S.D.PASTE SHEET'!H2288="","",UPPER('S.D.PASTE SHEET'!H2288))</f>
        <v/>
      </c>
      <c s="90" t="str">
        <f>IF('S.D.PASTE SHEET'!I2288="","",'S.D.PASTE SHEET'!I2288)</f>
        <v/>
      </c>
      <c s="91" t="str">
        <f>IF('S.D.PASTE SHEET'!J2288="","",'S.D.PASTE SHEET'!J2288)</f>
        <v/>
      </c>
      <c s="90" t="str">
        <f>IF('S.D.PASTE SHEET'!K2288="","",'S.D.PASTE SHEET'!K2288)</f>
        <v/>
      </c>
      <c s="90" t="str">
        <f>IF('S.D.PASTE SHEET'!L2288="","",'S.D.PASTE SHEET'!L2288)</f>
        <v/>
      </c>
      <c s="90" t="str">
        <f>IF('S.D.PASTE SHEET'!M2288="","",'S.D.PASTE SHEET'!M2288)</f>
        <v/>
      </c>
      <c s="90" t="str">
        <f>IF('S.D.PASTE SHEET'!N2288="","",'S.D.PASTE SHEET'!N2288)</f>
        <v/>
      </c>
      <c s="90" t="str">
        <f>IF('S.D.PASTE SHEET'!O2288="","",'S.D.PASTE SHEET'!O2288)</f>
        <v/>
      </c>
      <c s="90" t="str">
        <f>IF('S.D.PASTE SHEET'!P2288="","",'S.D.PASTE SHEET'!P2288)</f>
        <v/>
      </c>
      <c s="90" t="str">
        <f>IF('S.D.PASTE SHEET'!Q2288="","",'S.D.PASTE SHEET'!Q2288)</f>
        <v/>
      </c>
      <c s="90" t="str">
        <f>IF('S.D.PASTE SHEET'!R2288="","",'S.D.PASTE SHEET'!R2288)</f>
        <v/>
      </c>
      <c s="90" t="str">
        <f>IF('S.D.PASTE SHEET'!S2288="","",'S.D.PASTE SHEET'!S2288)</f>
        <v/>
      </c>
      <c s="90" t="str">
        <f>IF('S.D.PASTE SHEET'!T2288="","",'S.D.PASTE SHEET'!T2288)</f>
        <v/>
      </c>
      <c s="90" t="str">
        <f>IF('S.D.PASTE SHEET'!U2288="","",'S.D.PASTE SHEET'!U2288)</f>
        <v/>
      </c>
      <c s="90" t="str">
        <f>IF('S.D.PASTE SHEET'!V2288="","",'S.D.PASTE SHEET'!V2288)</f>
        <v/>
      </c>
      <c s="90" t="str">
        <f>IF('S.D.PASTE SHEET'!W2288="","",'S.D.PASTE SHEET'!W2288)</f>
        <v/>
      </c>
      <c s="90" t="str">
        <f>IF('S.D.PASTE SHEET'!X2288="","",'S.D.PASTE SHEET'!X2288)</f>
        <v/>
      </c>
      <c s="90" t="str">
        <f>IF('S.D.PASTE SHEET'!Y2288="","",'S.D.PASTE SHEET'!Y2288)</f>
        <v/>
      </c>
      <c s="90" t="str">
        <f>IF('S.D.PASTE SHEET'!Z2288="","",'S.D.PASTE SHEET'!Z2288)</f>
        <v/>
      </c>
      <c s="90" t="str">
        <f>IF('S.D.PASTE SHEET'!AA2288="","",'S.D.PASTE SHEET'!AA2288)</f>
        <v/>
      </c>
      <c s="90" t="str">
        <f>IF('S.D.PASTE SHEET'!AB2288="","",'S.D.PASTE SHEET'!AB2288)</f>
        <v/>
      </c>
      <c s="90" t="str">
        <f>IF('S.D.PASTE SHEET'!AC2288="","",'S.D.PASTE SHEET'!AC2288)</f>
        <v/>
      </c>
      <c s="90" t="str">
        <f>IF('S.D.PASTE SHEET'!AD2288="","",'S.D.PASTE SHEET'!AD2288)</f>
        <v/>
      </c>
      <c s="34"/>
      <c s="32" t="str">
        <f>IF(AK2288="","",IF(AK2288&gt;0,COUNT($AG$2:AG2288),""))</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IF(BC2288="","",IF(BC2288&gt;0,COUNT($AY$2:AY2288),""))</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89" spans="1:66" ht="15">
      <c r="A2289" s="90" t="str">
        <f>IF('S.D.PASTE SHEET'!A2289="","",'S.D.PASTE SHEET'!A2289)</f>
        <v/>
      </c>
      <c s="90" t="str">
        <f>IF('S.D.PASTE SHEET'!B2289="","",'S.D.PASTE SHEET'!B2289)</f>
        <v/>
      </c>
      <c s="90" t="str">
        <f>IF('S.D.PASTE SHEET'!C2289="","",'S.D.PASTE SHEET'!C2289)</f>
        <v/>
      </c>
      <c s="91" t="str">
        <f>IF('S.D.PASTE SHEET'!D2289="","",'S.D.PASTE SHEET'!D2289)</f>
        <v/>
      </c>
      <c s="90" t="str">
        <f>IF('S.D.PASTE SHEET'!E2289="","",UPPER('S.D.PASTE SHEET'!E2289))</f>
        <v/>
      </c>
      <c s="90" t="str">
        <f>IF('S.D.PASTE SHEET'!F2289="","",'S.D.PASTE SHEET'!F2289)</f>
        <v/>
      </c>
      <c s="90" t="str">
        <f>IF('S.D.PASTE SHEET'!G2289="","",UPPER('S.D.PASTE SHEET'!G2289))</f>
        <v/>
      </c>
      <c s="90" t="str">
        <f>IF('S.D.PASTE SHEET'!H2289="","",UPPER('S.D.PASTE SHEET'!H2289))</f>
        <v/>
      </c>
      <c s="90" t="str">
        <f>IF('S.D.PASTE SHEET'!I2289="","",'S.D.PASTE SHEET'!I2289)</f>
        <v/>
      </c>
      <c s="91" t="str">
        <f>IF('S.D.PASTE SHEET'!J2289="","",'S.D.PASTE SHEET'!J2289)</f>
        <v/>
      </c>
      <c s="90" t="str">
        <f>IF('S.D.PASTE SHEET'!K2289="","",'S.D.PASTE SHEET'!K2289)</f>
        <v/>
      </c>
      <c s="90" t="str">
        <f>IF('S.D.PASTE SHEET'!L2289="","",'S.D.PASTE SHEET'!L2289)</f>
        <v/>
      </c>
      <c s="90" t="str">
        <f>IF('S.D.PASTE SHEET'!M2289="","",'S.D.PASTE SHEET'!M2289)</f>
        <v/>
      </c>
      <c s="90" t="str">
        <f>IF('S.D.PASTE SHEET'!N2289="","",'S.D.PASTE SHEET'!N2289)</f>
        <v/>
      </c>
      <c s="90" t="str">
        <f>IF('S.D.PASTE SHEET'!O2289="","",'S.D.PASTE SHEET'!O2289)</f>
        <v/>
      </c>
      <c s="90" t="str">
        <f>IF('S.D.PASTE SHEET'!P2289="","",'S.D.PASTE SHEET'!P2289)</f>
        <v/>
      </c>
      <c s="90" t="str">
        <f>IF('S.D.PASTE SHEET'!Q2289="","",'S.D.PASTE SHEET'!Q2289)</f>
        <v/>
      </c>
      <c s="90" t="str">
        <f>IF('S.D.PASTE SHEET'!R2289="","",'S.D.PASTE SHEET'!R2289)</f>
        <v/>
      </c>
      <c s="90" t="str">
        <f>IF('S.D.PASTE SHEET'!S2289="","",'S.D.PASTE SHEET'!S2289)</f>
        <v/>
      </c>
      <c s="90" t="str">
        <f>IF('S.D.PASTE SHEET'!T2289="","",'S.D.PASTE SHEET'!T2289)</f>
        <v/>
      </c>
      <c s="90" t="str">
        <f>IF('S.D.PASTE SHEET'!U2289="","",'S.D.PASTE SHEET'!U2289)</f>
        <v/>
      </c>
      <c s="90" t="str">
        <f>IF('S.D.PASTE SHEET'!V2289="","",'S.D.PASTE SHEET'!V2289)</f>
        <v/>
      </c>
      <c s="90" t="str">
        <f>IF('S.D.PASTE SHEET'!W2289="","",'S.D.PASTE SHEET'!W2289)</f>
        <v/>
      </c>
      <c s="90" t="str">
        <f>IF('S.D.PASTE SHEET'!X2289="","",'S.D.PASTE SHEET'!X2289)</f>
        <v/>
      </c>
      <c s="90" t="str">
        <f>IF('S.D.PASTE SHEET'!Y2289="","",'S.D.PASTE SHEET'!Y2289)</f>
        <v/>
      </c>
      <c s="90" t="str">
        <f>IF('S.D.PASTE SHEET'!Z2289="","",'S.D.PASTE SHEET'!Z2289)</f>
        <v/>
      </c>
      <c s="90" t="str">
        <f>IF('S.D.PASTE SHEET'!AA2289="","",'S.D.PASTE SHEET'!AA2289)</f>
        <v/>
      </c>
      <c s="90" t="str">
        <f>IF('S.D.PASTE SHEET'!AB2289="","",'S.D.PASTE SHEET'!AB2289)</f>
        <v/>
      </c>
      <c s="90" t="str">
        <f>IF('S.D.PASTE SHEET'!AC2289="","",'S.D.PASTE SHEET'!AC2289)</f>
        <v/>
      </c>
      <c s="90" t="str">
        <f>IF('S.D.PASTE SHEET'!AD2289="","",'S.D.PASTE SHEET'!AD2289)</f>
        <v/>
      </c>
      <c s="34"/>
      <c s="32" t="str">
        <f>IF(AK2289="","",IF(AK2289&gt;0,COUNT($AG$2:AG2289),""))</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IF(BC2289="","",IF(BC2289&gt;0,COUNT($AY$2:AY2289),""))</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90" spans="1:66" ht="15">
      <c r="A2290" s="90" t="str">
        <f>IF('S.D.PASTE SHEET'!A2290="","",'S.D.PASTE SHEET'!A2290)</f>
        <v/>
      </c>
      <c s="90" t="str">
        <f>IF('S.D.PASTE SHEET'!B2290="","",'S.D.PASTE SHEET'!B2290)</f>
        <v/>
      </c>
      <c s="90" t="str">
        <f>IF('S.D.PASTE SHEET'!C2290="","",'S.D.PASTE SHEET'!C2290)</f>
        <v/>
      </c>
      <c s="91" t="str">
        <f>IF('S.D.PASTE SHEET'!D2290="","",'S.D.PASTE SHEET'!D2290)</f>
        <v/>
      </c>
      <c s="90" t="str">
        <f>IF('S.D.PASTE SHEET'!E2290="","",UPPER('S.D.PASTE SHEET'!E2290))</f>
        <v/>
      </c>
      <c s="90" t="str">
        <f>IF('S.D.PASTE SHEET'!F2290="","",'S.D.PASTE SHEET'!F2290)</f>
        <v/>
      </c>
      <c s="90" t="str">
        <f>IF('S.D.PASTE SHEET'!G2290="","",UPPER('S.D.PASTE SHEET'!G2290))</f>
        <v/>
      </c>
      <c s="90" t="str">
        <f>IF('S.D.PASTE SHEET'!H2290="","",UPPER('S.D.PASTE SHEET'!H2290))</f>
        <v/>
      </c>
      <c s="90" t="str">
        <f>IF('S.D.PASTE SHEET'!I2290="","",'S.D.PASTE SHEET'!I2290)</f>
        <v/>
      </c>
      <c s="91" t="str">
        <f>IF('S.D.PASTE SHEET'!J2290="","",'S.D.PASTE SHEET'!J2290)</f>
        <v/>
      </c>
      <c s="90" t="str">
        <f>IF('S.D.PASTE SHEET'!K2290="","",'S.D.PASTE SHEET'!K2290)</f>
        <v/>
      </c>
      <c s="90" t="str">
        <f>IF('S.D.PASTE SHEET'!L2290="","",'S.D.PASTE SHEET'!L2290)</f>
        <v/>
      </c>
      <c s="90" t="str">
        <f>IF('S.D.PASTE SHEET'!M2290="","",'S.D.PASTE SHEET'!M2290)</f>
        <v/>
      </c>
      <c s="90" t="str">
        <f>IF('S.D.PASTE SHEET'!N2290="","",'S.D.PASTE SHEET'!N2290)</f>
        <v/>
      </c>
      <c s="90" t="str">
        <f>IF('S.D.PASTE SHEET'!O2290="","",'S.D.PASTE SHEET'!O2290)</f>
        <v/>
      </c>
      <c s="90" t="str">
        <f>IF('S.D.PASTE SHEET'!P2290="","",'S.D.PASTE SHEET'!P2290)</f>
        <v/>
      </c>
      <c s="90" t="str">
        <f>IF('S.D.PASTE SHEET'!Q2290="","",'S.D.PASTE SHEET'!Q2290)</f>
        <v/>
      </c>
      <c s="90" t="str">
        <f>IF('S.D.PASTE SHEET'!R2290="","",'S.D.PASTE SHEET'!R2290)</f>
        <v/>
      </c>
      <c s="90" t="str">
        <f>IF('S.D.PASTE SHEET'!S2290="","",'S.D.PASTE SHEET'!S2290)</f>
        <v/>
      </c>
      <c s="90" t="str">
        <f>IF('S.D.PASTE SHEET'!T2290="","",'S.D.PASTE SHEET'!T2290)</f>
        <v/>
      </c>
      <c s="90" t="str">
        <f>IF('S.D.PASTE SHEET'!U2290="","",'S.D.PASTE SHEET'!U2290)</f>
        <v/>
      </c>
      <c s="90" t="str">
        <f>IF('S.D.PASTE SHEET'!V2290="","",'S.D.PASTE SHEET'!V2290)</f>
        <v/>
      </c>
      <c s="90" t="str">
        <f>IF('S.D.PASTE SHEET'!W2290="","",'S.D.PASTE SHEET'!W2290)</f>
        <v/>
      </c>
      <c s="90" t="str">
        <f>IF('S.D.PASTE SHEET'!X2290="","",'S.D.PASTE SHEET'!X2290)</f>
        <v/>
      </c>
      <c s="90" t="str">
        <f>IF('S.D.PASTE SHEET'!Y2290="","",'S.D.PASTE SHEET'!Y2290)</f>
        <v/>
      </c>
      <c s="90" t="str">
        <f>IF('S.D.PASTE SHEET'!Z2290="","",'S.D.PASTE SHEET'!Z2290)</f>
        <v/>
      </c>
      <c s="90" t="str">
        <f>IF('S.D.PASTE SHEET'!AA2290="","",'S.D.PASTE SHEET'!AA2290)</f>
        <v/>
      </c>
      <c s="90" t="str">
        <f>IF('S.D.PASTE SHEET'!AB2290="","",'S.D.PASTE SHEET'!AB2290)</f>
        <v/>
      </c>
      <c s="90" t="str">
        <f>IF('S.D.PASTE SHEET'!AC2290="","",'S.D.PASTE SHEET'!AC2290)</f>
        <v/>
      </c>
      <c s="90" t="str">
        <f>IF('S.D.PASTE SHEET'!AD2290="","",'S.D.PASTE SHEET'!AD2290)</f>
        <v/>
      </c>
      <c s="34"/>
      <c s="32" t="str">
        <f>IF(AK2290="","",IF(AK2290&gt;0,COUNT($AG$2:AG2290),""))</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IF(BC2290="","",IF(BC2290&gt;0,COUNT($AY$2:AY2290),""))</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91" spans="1:66" ht="15">
      <c r="A2291" s="90" t="str">
        <f>IF('S.D.PASTE SHEET'!A2291="","",'S.D.PASTE SHEET'!A2291)</f>
        <v/>
      </c>
      <c s="90" t="str">
        <f>IF('S.D.PASTE SHEET'!B2291="","",'S.D.PASTE SHEET'!B2291)</f>
        <v/>
      </c>
      <c s="90" t="str">
        <f>IF('S.D.PASTE SHEET'!C2291="","",'S.D.PASTE SHEET'!C2291)</f>
        <v/>
      </c>
      <c s="91" t="str">
        <f>IF('S.D.PASTE SHEET'!D2291="","",'S.D.PASTE SHEET'!D2291)</f>
        <v/>
      </c>
      <c s="90" t="str">
        <f>IF('S.D.PASTE SHEET'!E2291="","",UPPER('S.D.PASTE SHEET'!E2291))</f>
        <v/>
      </c>
      <c s="90" t="str">
        <f>IF('S.D.PASTE SHEET'!F2291="","",'S.D.PASTE SHEET'!F2291)</f>
        <v/>
      </c>
      <c s="90" t="str">
        <f>IF('S.D.PASTE SHEET'!G2291="","",UPPER('S.D.PASTE SHEET'!G2291))</f>
        <v/>
      </c>
      <c s="90" t="str">
        <f>IF('S.D.PASTE SHEET'!H2291="","",UPPER('S.D.PASTE SHEET'!H2291))</f>
        <v/>
      </c>
      <c s="90" t="str">
        <f>IF('S.D.PASTE SHEET'!I2291="","",'S.D.PASTE SHEET'!I2291)</f>
        <v/>
      </c>
      <c s="91" t="str">
        <f>IF('S.D.PASTE SHEET'!J2291="","",'S.D.PASTE SHEET'!J2291)</f>
        <v/>
      </c>
      <c s="90" t="str">
        <f>IF('S.D.PASTE SHEET'!K2291="","",'S.D.PASTE SHEET'!K2291)</f>
        <v/>
      </c>
      <c s="90" t="str">
        <f>IF('S.D.PASTE SHEET'!L2291="","",'S.D.PASTE SHEET'!L2291)</f>
        <v/>
      </c>
      <c s="90" t="str">
        <f>IF('S.D.PASTE SHEET'!M2291="","",'S.D.PASTE SHEET'!M2291)</f>
        <v/>
      </c>
      <c s="90" t="str">
        <f>IF('S.D.PASTE SHEET'!N2291="","",'S.D.PASTE SHEET'!N2291)</f>
        <v/>
      </c>
      <c s="90" t="str">
        <f>IF('S.D.PASTE SHEET'!O2291="","",'S.D.PASTE SHEET'!O2291)</f>
        <v/>
      </c>
      <c s="90" t="str">
        <f>IF('S.D.PASTE SHEET'!P2291="","",'S.D.PASTE SHEET'!P2291)</f>
        <v/>
      </c>
      <c s="90" t="str">
        <f>IF('S.D.PASTE SHEET'!Q2291="","",'S.D.PASTE SHEET'!Q2291)</f>
        <v/>
      </c>
      <c s="90" t="str">
        <f>IF('S.D.PASTE SHEET'!R2291="","",'S.D.PASTE SHEET'!R2291)</f>
        <v/>
      </c>
      <c s="90" t="str">
        <f>IF('S.D.PASTE SHEET'!S2291="","",'S.D.PASTE SHEET'!S2291)</f>
        <v/>
      </c>
      <c s="90" t="str">
        <f>IF('S.D.PASTE SHEET'!T2291="","",'S.D.PASTE SHEET'!T2291)</f>
        <v/>
      </c>
      <c s="90" t="str">
        <f>IF('S.D.PASTE SHEET'!U2291="","",'S.D.PASTE SHEET'!U2291)</f>
        <v/>
      </c>
      <c s="90" t="str">
        <f>IF('S.D.PASTE SHEET'!V2291="","",'S.D.PASTE SHEET'!V2291)</f>
        <v/>
      </c>
      <c s="90" t="str">
        <f>IF('S.D.PASTE SHEET'!W2291="","",'S.D.PASTE SHEET'!W2291)</f>
        <v/>
      </c>
      <c s="90" t="str">
        <f>IF('S.D.PASTE SHEET'!X2291="","",'S.D.PASTE SHEET'!X2291)</f>
        <v/>
      </c>
      <c s="90" t="str">
        <f>IF('S.D.PASTE SHEET'!Y2291="","",'S.D.PASTE SHEET'!Y2291)</f>
        <v/>
      </c>
      <c s="90" t="str">
        <f>IF('S.D.PASTE SHEET'!Z2291="","",'S.D.PASTE SHEET'!Z2291)</f>
        <v/>
      </c>
      <c s="90" t="str">
        <f>IF('S.D.PASTE SHEET'!AA2291="","",'S.D.PASTE SHEET'!AA2291)</f>
        <v/>
      </c>
      <c s="90" t="str">
        <f>IF('S.D.PASTE SHEET'!AB2291="","",'S.D.PASTE SHEET'!AB2291)</f>
        <v/>
      </c>
      <c s="90" t="str">
        <f>IF('S.D.PASTE SHEET'!AC2291="","",'S.D.PASTE SHEET'!AC2291)</f>
        <v/>
      </c>
      <c s="90" t="str">
        <f>IF('S.D.PASTE SHEET'!AD2291="","",'S.D.PASTE SHEET'!AD2291)</f>
        <v/>
      </c>
      <c s="34"/>
      <c s="32" t="str">
        <f>IF(AK2291="","",IF(AK2291&gt;0,COUNT($AG$2:AG2291),""))</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IF(BC2291="","",IF(BC2291&gt;0,COUNT($AY$2:AY2291),""))</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92" spans="1:66" ht="15">
      <c r="A2292" s="90" t="str">
        <f>IF('S.D.PASTE SHEET'!A2292="","",'S.D.PASTE SHEET'!A2292)</f>
        <v/>
      </c>
      <c s="90" t="str">
        <f>IF('S.D.PASTE SHEET'!B2292="","",'S.D.PASTE SHEET'!B2292)</f>
        <v/>
      </c>
      <c s="90" t="str">
        <f>IF('S.D.PASTE SHEET'!C2292="","",'S.D.PASTE SHEET'!C2292)</f>
        <v/>
      </c>
      <c s="91" t="str">
        <f>IF('S.D.PASTE SHEET'!D2292="","",'S.D.PASTE SHEET'!D2292)</f>
        <v/>
      </c>
      <c s="90" t="str">
        <f>IF('S.D.PASTE SHEET'!E2292="","",UPPER('S.D.PASTE SHEET'!E2292))</f>
        <v/>
      </c>
      <c s="90" t="str">
        <f>IF('S.D.PASTE SHEET'!F2292="","",'S.D.PASTE SHEET'!F2292)</f>
        <v/>
      </c>
      <c s="90" t="str">
        <f>IF('S.D.PASTE SHEET'!G2292="","",UPPER('S.D.PASTE SHEET'!G2292))</f>
        <v/>
      </c>
      <c s="90" t="str">
        <f>IF('S.D.PASTE SHEET'!H2292="","",UPPER('S.D.PASTE SHEET'!H2292))</f>
        <v/>
      </c>
      <c s="90" t="str">
        <f>IF('S.D.PASTE SHEET'!I2292="","",'S.D.PASTE SHEET'!I2292)</f>
        <v/>
      </c>
      <c s="91" t="str">
        <f>IF('S.D.PASTE SHEET'!J2292="","",'S.D.PASTE SHEET'!J2292)</f>
        <v/>
      </c>
      <c s="90" t="str">
        <f>IF('S.D.PASTE SHEET'!K2292="","",'S.D.PASTE SHEET'!K2292)</f>
        <v/>
      </c>
      <c s="90" t="str">
        <f>IF('S.D.PASTE SHEET'!L2292="","",'S.D.PASTE SHEET'!L2292)</f>
        <v/>
      </c>
      <c s="90" t="str">
        <f>IF('S.D.PASTE SHEET'!M2292="","",'S.D.PASTE SHEET'!M2292)</f>
        <v/>
      </c>
      <c s="90" t="str">
        <f>IF('S.D.PASTE SHEET'!N2292="","",'S.D.PASTE SHEET'!N2292)</f>
        <v/>
      </c>
      <c s="90" t="str">
        <f>IF('S.D.PASTE SHEET'!O2292="","",'S.D.PASTE SHEET'!O2292)</f>
        <v/>
      </c>
      <c s="90" t="str">
        <f>IF('S.D.PASTE SHEET'!P2292="","",'S.D.PASTE SHEET'!P2292)</f>
        <v/>
      </c>
      <c s="90" t="str">
        <f>IF('S.D.PASTE SHEET'!Q2292="","",'S.D.PASTE SHEET'!Q2292)</f>
        <v/>
      </c>
      <c s="90" t="str">
        <f>IF('S.D.PASTE SHEET'!R2292="","",'S.D.PASTE SHEET'!R2292)</f>
        <v/>
      </c>
      <c s="90" t="str">
        <f>IF('S.D.PASTE SHEET'!S2292="","",'S.D.PASTE SHEET'!S2292)</f>
        <v/>
      </c>
      <c s="90" t="str">
        <f>IF('S.D.PASTE SHEET'!T2292="","",'S.D.PASTE SHEET'!T2292)</f>
        <v/>
      </c>
      <c s="90" t="str">
        <f>IF('S.D.PASTE SHEET'!U2292="","",'S.D.PASTE SHEET'!U2292)</f>
        <v/>
      </c>
      <c s="90" t="str">
        <f>IF('S.D.PASTE SHEET'!V2292="","",'S.D.PASTE SHEET'!V2292)</f>
        <v/>
      </c>
      <c s="90" t="str">
        <f>IF('S.D.PASTE SHEET'!W2292="","",'S.D.PASTE SHEET'!W2292)</f>
        <v/>
      </c>
      <c s="90" t="str">
        <f>IF('S.D.PASTE SHEET'!X2292="","",'S.D.PASTE SHEET'!X2292)</f>
        <v/>
      </c>
      <c s="90" t="str">
        <f>IF('S.D.PASTE SHEET'!Y2292="","",'S.D.PASTE SHEET'!Y2292)</f>
        <v/>
      </c>
      <c s="90" t="str">
        <f>IF('S.D.PASTE SHEET'!Z2292="","",'S.D.PASTE SHEET'!Z2292)</f>
        <v/>
      </c>
      <c s="90" t="str">
        <f>IF('S.D.PASTE SHEET'!AA2292="","",'S.D.PASTE SHEET'!AA2292)</f>
        <v/>
      </c>
      <c s="90" t="str">
        <f>IF('S.D.PASTE SHEET'!AB2292="","",'S.D.PASTE SHEET'!AB2292)</f>
        <v/>
      </c>
      <c s="90" t="str">
        <f>IF('S.D.PASTE SHEET'!AC2292="","",'S.D.PASTE SHEET'!AC2292)</f>
        <v/>
      </c>
      <c s="90" t="str">
        <f>IF('S.D.PASTE SHEET'!AD2292="","",'S.D.PASTE SHEET'!AD2292)</f>
        <v/>
      </c>
      <c s="34"/>
      <c s="32" t="str">
        <f>IF(AK2292="","",IF(AK2292&gt;0,COUNT($AG$2:AG2292),""))</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IF(BC2292="","",IF(BC2292&gt;0,COUNT($AY$2:AY2292),""))</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93" spans="1:66" ht="15">
      <c r="A2293" s="90" t="str">
        <f>IF('S.D.PASTE SHEET'!A2293="","",'S.D.PASTE SHEET'!A2293)</f>
        <v/>
      </c>
      <c s="90" t="str">
        <f>IF('S.D.PASTE SHEET'!B2293="","",'S.D.PASTE SHEET'!B2293)</f>
        <v/>
      </c>
      <c s="90" t="str">
        <f>IF('S.D.PASTE SHEET'!C2293="","",'S.D.PASTE SHEET'!C2293)</f>
        <v/>
      </c>
      <c s="91" t="str">
        <f>IF('S.D.PASTE SHEET'!D2293="","",'S.D.PASTE SHEET'!D2293)</f>
        <v/>
      </c>
      <c s="90" t="str">
        <f>IF('S.D.PASTE SHEET'!E2293="","",UPPER('S.D.PASTE SHEET'!E2293))</f>
        <v/>
      </c>
      <c s="90" t="str">
        <f>IF('S.D.PASTE SHEET'!F2293="","",'S.D.PASTE SHEET'!F2293)</f>
        <v/>
      </c>
      <c s="90" t="str">
        <f>IF('S.D.PASTE SHEET'!G2293="","",UPPER('S.D.PASTE SHEET'!G2293))</f>
        <v/>
      </c>
      <c s="90" t="str">
        <f>IF('S.D.PASTE SHEET'!H2293="","",UPPER('S.D.PASTE SHEET'!H2293))</f>
        <v/>
      </c>
      <c s="90" t="str">
        <f>IF('S.D.PASTE SHEET'!I2293="","",'S.D.PASTE SHEET'!I2293)</f>
        <v/>
      </c>
      <c s="91" t="str">
        <f>IF('S.D.PASTE SHEET'!J2293="","",'S.D.PASTE SHEET'!J2293)</f>
        <v/>
      </c>
      <c s="90" t="str">
        <f>IF('S.D.PASTE SHEET'!K2293="","",'S.D.PASTE SHEET'!K2293)</f>
        <v/>
      </c>
      <c s="90" t="str">
        <f>IF('S.D.PASTE SHEET'!L2293="","",'S.D.PASTE SHEET'!L2293)</f>
        <v/>
      </c>
      <c s="90" t="str">
        <f>IF('S.D.PASTE SHEET'!M2293="","",'S.D.PASTE SHEET'!M2293)</f>
        <v/>
      </c>
      <c s="90" t="str">
        <f>IF('S.D.PASTE SHEET'!N2293="","",'S.D.PASTE SHEET'!N2293)</f>
        <v/>
      </c>
      <c s="90" t="str">
        <f>IF('S.D.PASTE SHEET'!O2293="","",'S.D.PASTE SHEET'!O2293)</f>
        <v/>
      </c>
      <c s="90" t="str">
        <f>IF('S.D.PASTE SHEET'!P2293="","",'S.D.PASTE SHEET'!P2293)</f>
        <v/>
      </c>
      <c s="90" t="str">
        <f>IF('S.D.PASTE SHEET'!Q2293="","",'S.D.PASTE SHEET'!Q2293)</f>
        <v/>
      </c>
      <c s="90" t="str">
        <f>IF('S.D.PASTE SHEET'!R2293="","",'S.D.PASTE SHEET'!R2293)</f>
        <v/>
      </c>
      <c s="90" t="str">
        <f>IF('S.D.PASTE SHEET'!S2293="","",'S.D.PASTE SHEET'!S2293)</f>
        <v/>
      </c>
      <c s="90" t="str">
        <f>IF('S.D.PASTE SHEET'!T2293="","",'S.D.PASTE SHEET'!T2293)</f>
        <v/>
      </c>
      <c s="90" t="str">
        <f>IF('S.D.PASTE SHEET'!U2293="","",'S.D.PASTE SHEET'!U2293)</f>
        <v/>
      </c>
      <c s="90" t="str">
        <f>IF('S.D.PASTE SHEET'!V2293="","",'S.D.PASTE SHEET'!V2293)</f>
        <v/>
      </c>
      <c s="90" t="str">
        <f>IF('S.D.PASTE SHEET'!W2293="","",'S.D.PASTE SHEET'!W2293)</f>
        <v/>
      </c>
      <c s="90" t="str">
        <f>IF('S.D.PASTE SHEET'!X2293="","",'S.D.PASTE SHEET'!X2293)</f>
        <v/>
      </c>
      <c s="90" t="str">
        <f>IF('S.D.PASTE SHEET'!Y2293="","",'S.D.PASTE SHEET'!Y2293)</f>
        <v/>
      </c>
      <c s="90" t="str">
        <f>IF('S.D.PASTE SHEET'!Z2293="","",'S.D.PASTE SHEET'!Z2293)</f>
        <v/>
      </c>
      <c s="90" t="str">
        <f>IF('S.D.PASTE SHEET'!AA2293="","",'S.D.PASTE SHEET'!AA2293)</f>
        <v/>
      </c>
      <c s="90" t="str">
        <f>IF('S.D.PASTE SHEET'!AB2293="","",'S.D.PASTE SHEET'!AB2293)</f>
        <v/>
      </c>
      <c s="90" t="str">
        <f>IF('S.D.PASTE SHEET'!AC2293="","",'S.D.PASTE SHEET'!AC2293)</f>
        <v/>
      </c>
      <c s="90" t="str">
        <f>IF('S.D.PASTE SHEET'!AD2293="","",'S.D.PASTE SHEET'!AD2293)</f>
        <v/>
      </c>
      <c s="34"/>
      <c s="32" t="str">
        <f>IF(AK2293="","",IF(AK2293&gt;0,COUNT($AG$2:AG2293),""))</f>
        <v/>
      </c>
      <c s="10" t="str">
        <f t="shared" si="362"/>
        <v/>
      </c>
      <c s="10" t="str">
        <f t="shared" si="363"/>
        <v/>
      </c>
      <c s="10" t="str">
        <f t="shared" si="364"/>
        <v/>
      </c>
      <c s="37" t="str">
        <f t="shared" si="365"/>
        <v/>
      </c>
      <c s="10" t="str">
        <f t="shared" si="366"/>
        <v/>
      </c>
      <c s="10" t="str">
        <f t="shared" si="367"/>
        <v/>
      </c>
      <c s="10" t="str">
        <f t="shared" si="368"/>
        <v/>
      </c>
      <c s="10" t="str">
        <f t="shared" si="369"/>
        <v/>
      </c>
      <c s="10" t="str">
        <f t="shared" si="370"/>
        <v/>
      </c>
      <c s="37" t="str">
        <f t="shared" si="371"/>
        <v/>
      </c>
      <c s="10" t="str">
        <f t="shared" si="372"/>
        <v/>
      </c>
      <c s="10" t="str">
        <f t="shared" si="373"/>
        <v/>
      </c>
      <c s="10" t="str">
        <f t="shared" si="374"/>
        <v/>
      </c>
      <c s="10" t="str">
        <f t="shared" si="375"/>
        <v/>
      </c>
      <c s="10" t="str">
        <f t="shared" si="376"/>
        <v/>
      </c>
      <c s="10" t="str">
        <f t="shared" si="377"/>
        <v/>
      </c>
      <c s="35"/>
      <c s="32" t="str">
        <f>IF(BC2293="","",IF(BC2293&gt;0,COUNT($AY$2:AY2293),""))</f>
        <v/>
      </c>
      <c s="10" t="str">
        <f t="shared" si="378"/>
        <v/>
      </c>
      <c s="10" t="str">
        <f t="shared" si="379"/>
        <v/>
      </c>
      <c s="10" t="str">
        <f t="shared" si="380"/>
        <v/>
      </c>
      <c s="39" t="str">
        <f t="shared" si="381"/>
        <v/>
      </c>
      <c s="10" t="str">
        <f t="shared" si="382"/>
        <v/>
      </c>
      <c s="10" t="str">
        <f t="shared" si="383"/>
        <v/>
      </c>
      <c s="10" t="str">
        <f t="shared" si="384"/>
        <v/>
      </c>
      <c s="10" t="str">
        <f t="shared" si="385"/>
        <v/>
      </c>
      <c s="10" t="str">
        <f t="shared" si="386"/>
        <v/>
      </c>
      <c s="39" t="str">
        <f t="shared" si="387"/>
        <v/>
      </c>
      <c s="10" t="str">
        <f t="shared" si="388"/>
        <v/>
      </c>
      <c s="10" t="str">
        <f t="shared" si="389"/>
        <v/>
      </c>
      <c s="10" t="str">
        <f t="shared" si="390"/>
        <v/>
      </c>
      <c s="10" t="str">
        <f t="shared" si="391"/>
        <v/>
      </c>
      <c s="10" t="str">
        <f t="shared" si="392"/>
        <v/>
      </c>
      <c s="10" t="str">
        <f t="shared" si="393"/>
        <v/>
      </c>
    </row>
    <row r="2294" spans="1:66" ht="15">
      <c r="A2294" s="90" t="str">
        <f>IF('S.D.PASTE SHEET'!A2294="","",'S.D.PASTE SHEET'!A2294)</f>
        <v/>
      </c>
      <c s="90" t="str">
        <f>IF('S.D.PASTE SHEET'!B2294="","",'S.D.PASTE SHEET'!B2294)</f>
        <v/>
      </c>
      <c s="90" t="str">
        <f>IF('S.D.PASTE SHEET'!C2294="","",'S.D.PASTE SHEET'!C2294)</f>
        <v/>
      </c>
      <c s="91" t="str">
        <f>IF('S.D.PASTE SHEET'!D2294="","",'S.D.PASTE SHEET'!D2294)</f>
        <v/>
      </c>
      <c s="90" t="str">
        <f>IF('S.D.PASTE SHEET'!E2294="","",UPPER('S.D.PASTE SHEET'!E2294))</f>
        <v/>
      </c>
      <c s="90" t="str">
        <f>IF('S.D.PASTE SHEET'!F2294="","",'S.D.PASTE SHEET'!F2294)</f>
        <v/>
      </c>
      <c s="90" t="str">
        <f>IF('S.D.PASTE SHEET'!G2294="","",UPPER('S.D.PASTE SHEET'!G2294))</f>
        <v/>
      </c>
      <c s="90" t="str">
        <f>IF('S.D.PASTE SHEET'!H2294="","",UPPER('S.D.PASTE SHEET'!H2294))</f>
        <v/>
      </c>
      <c s="90" t="str">
        <f>IF('S.D.PASTE SHEET'!I2294="","",'S.D.PASTE SHEET'!I2294)</f>
        <v/>
      </c>
      <c s="91" t="str">
        <f>IF('S.D.PASTE SHEET'!J2294="","",'S.D.PASTE SHEET'!J2294)</f>
        <v/>
      </c>
      <c s="90" t="str">
        <f>IF('S.D.PASTE SHEET'!K2294="","",'S.D.PASTE SHEET'!K2294)</f>
        <v/>
      </c>
      <c s="90" t="str">
        <f>IF('S.D.PASTE SHEET'!L2294="","",'S.D.PASTE SHEET'!L2294)</f>
        <v/>
      </c>
      <c s="90" t="str">
        <f>IF('S.D.PASTE SHEET'!M2294="","",'S.D.PASTE SHEET'!M2294)</f>
        <v/>
      </c>
      <c s="90" t="str">
        <f>IF('S.D.PASTE SHEET'!N2294="","",'S.D.PASTE SHEET'!N2294)</f>
        <v/>
      </c>
      <c s="90" t="str">
        <f>IF('S.D.PASTE SHEET'!O2294="","",'S.D.PASTE SHEET'!O2294)</f>
        <v/>
      </c>
      <c s="90" t="str">
        <f>IF('S.D.PASTE SHEET'!P2294="","",'S.D.PASTE SHEET'!P2294)</f>
        <v/>
      </c>
      <c s="90" t="str">
        <f>IF('S.D.PASTE SHEET'!Q2294="","",'S.D.PASTE SHEET'!Q2294)</f>
        <v/>
      </c>
      <c s="90" t="str">
        <f>IF('S.D.PASTE SHEET'!R2294="","",'S.D.PASTE SHEET'!R2294)</f>
        <v/>
      </c>
      <c s="90" t="str">
        <f>IF('S.D.PASTE SHEET'!S2294="","",'S.D.PASTE SHEET'!S2294)</f>
        <v/>
      </c>
      <c s="90" t="str">
        <f>IF('S.D.PASTE SHEET'!T2294="","",'S.D.PASTE SHEET'!T2294)</f>
        <v/>
      </c>
      <c s="90" t="str">
        <f>IF('S.D.PASTE SHEET'!U2294="","",'S.D.PASTE SHEET'!U2294)</f>
        <v/>
      </c>
      <c s="90" t="str">
        <f>IF('S.D.PASTE SHEET'!V2294="","",'S.D.PASTE SHEET'!V2294)</f>
        <v/>
      </c>
      <c s="90" t="str">
        <f>IF('S.D.PASTE SHEET'!W2294="","",'S.D.PASTE SHEET'!W2294)</f>
        <v/>
      </c>
      <c s="90" t="str">
        <f>IF('S.D.PASTE SHEET'!X2294="","",'S.D.PASTE SHEET'!X2294)</f>
        <v/>
      </c>
      <c s="90" t="str">
        <f>IF('S.D.PASTE SHEET'!Y2294="","",'S.D.PASTE SHEET'!Y2294)</f>
        <v/>
      </c>
      <c s="90" t="str">
        <f>IF('S.D.PASTE SHEET'!Z2294="","",'S.D.PASTE SHEET'!Z2294)</f>
        <v/>
      </c>
      <c s="90" t="str">
        <f>IF('S.D.PASTE SHEET'!AA2294="","",'S.D.PASTE SHEET'!AA2294)</f>
        <v/>
      </c>
      <c s="90" t="str">
        <f>IF('S.D.PASTE SHEET'!AB2294="","",'S.D.PASTE SHEET'!AB2294)</f>
        <v/>
      </c>
      <c s="90" t="str">
        <f>IF('S.D.PASTE SHEET'!AC2294="","",'S.D.PASTE SHEET'!AC2294)</f>
        <v/>
      </c>
      <c s="90" t="str">
        <f>IF('S.D.PASTE SHEET'!AD2294="","",'S.D.PASTE SHEET'!AD2294)</f>
        <v/>
      </c>
      <c s="34"/>
      <c s="32" t="str">
        <f>IF(AK2294="","",IF(AK2294&gt;0,COUNT($AG$2:AG2294),""))</f>
        <v/>
      </c>
      <c s="10" t="str">
        <f t="shared" si="394" ref="AG2294:AG2357">IF(AND($AJ$1=5,$A2294=5),A2294,"")</f>
        <v/>
      </c>
      <c s="10" t="str">
        <f t="shared" si="395" ref="AH2294:AH2357">IF(AND($AJ$1=5,$A2294=5),B2294,"")</f>
        <v/>
      </c>
      <c s="10" t="str">
        <f t="shared" si="396" ref="AI2294:AI2357">IF(AND($AJ$1=5,$A2294=5),C2294,"")</f>
        <v/>
      </c>
      <c s="37" t="str">
        <f t="shared" si="397" ref="AJ2294:AJ2357">IF(AND($AJ$1=5,$A2294=5),D2294,"")</f>
        <v/>
      </c>
      <c s="10" t="str">
        <f t="shared" si="398" ref="AK2294:AK2357">IF(AND($AJ$1=5,$A2294=5),E2294,"")</f>
        <v/>
      </c>
      <c s="10" t="str">
        <f t="shared" si="399" ref="AL2294:AL2357">IF(AND($AJ$1=5,$A2294=5),F2294,"")</f>
        <v/>
      </c>
      <c s="10" t="str">
        <f t="shared" si="400" ref="AM2294:AM2357">IF(AND($AJ$1=5,$A2294=5),G2294,"")</f>
        <v/>
      </c>
      <c s="10" t="str">
        <f t="shared" si="401" ref="AN2294:AN2357">IF(AND($AJ$1=5,$A2294=5),H2294,"")</f>
        <v/>
      </c>
      <c s="10" t="str">
        <f t="shared" si="402" ref="AO2294:AO2357">IF(AND($AJ$1=5,$A2294=5),I2294,"")</f>
        <v/>
      </c>
      <c s="37" t="str">
        <f t="shared" si="403" ref="AP2294:AP2357">IF(AND($AJ$1=5,$A2294=5),J2294,"")</f>
        <v/>
      </c>
      <c s="10" t="str">
        <f t="shared" si="404" ref="AQ2294:AQ2357">IF(AND($AJ$1=5,$A2294=5),K2294,"")</f>
        <v/>
      </c>
      <c s="10" t="str">
        <f t="shared" si="405" ref="AR2294:AR2357">IF(AND($AJ$1=5,$A2294=5),L2294,"")</f>
        <v/>
      </c>
      <c s="10" t="str">
        <f t="shared" si="406" ref="AS2294:AS2357">IF(AND($AJ$1=5,$A2294=5),M2294,"")</f>
        <v/>
      </c>
      <c s="10" t="str">
        <f t="shared" si="407" ref="AT2294:AT2357">IF(AND($AJ$1=5,$A2294=5),N2294,"")</f>
        <v/>
      </c>
      <c s="10" t="str">
        <f t="shared" si="408" ref="AU2294:AU2357">IF(AND($AJ$1=5,$A2294=5),O2294,"")</f>
        <v/>
      </c>
      <c s="10" t="str">
        <f t="shared" si="409" ref="AV2294:AV2357">IF(AND($AJ$1=5,$A2294=5),P2294,"")</f>
        <v/>
      </c>
      <c s="35"/>
      <c s="32" t="str">
        <f>IF(BC2294="","",IF(BC2294&gt;0,COUNT($AY$2:AY2294),""))</f>
        <v/>
      </c>
      <c s="10" t="str">
        <f t="shared" si="410" ref="AY2294:AY2357">IF(AND($BB$1=5,$A2294=5,$BC$1=B2294),A2294,"")</f>
        <v/>
      </c>
      <c s="10" t="str">
        <f t="shared" si="411" ref="AZ2294:AZ2357">IF(AND($BB$1=5,$A2294=5,$BC$1=$B2294),B2294,"")</f>
        <v/>
      </c>
      <c s="10" t="str">
        <f t="shared" si="412" ref="BA2294:BA2357">IF(AND($BB$1=5,$A2294=5,$BC$1=$B2294),C2294,"")</f>
        <v/>
      </c>
      <c s="39" t="str">
        <f t="shared" si="413" ref="BB2294:BB2357">IF(AND($BB$1=5,$A2294=5,$BC$1=$B2294),D2294,"")</f>
        <v/>
      </c>
      <c s="10" t="str">
        <f t="shared" si="414" ref="BC2294:BC2357">IF(AND($BB$1=5,$A2294=5,$BC$1=$B2294),E2294,"")</f>
        <v/>
      </c>
      <c s="10" t="str">
        <f t="shared" si="415" ref="BD2294:BD2357">IF(AND($BB$1=5,$A2294=5,$BC$1=$B2294),F2294,"")</f>
        <v/>
      </c>
      <c s="10" t="str">
        <f t="shared" si="416" ref="BE2294:BE2357">IF(AND($BB$1=5,$A2294=5,$BC$1=$B2294),G2294,"")</f>
        <v/>
      </c>
      <c s="10" t="str">
        <f t="shared" si="417" ref="BF2294:BF2357">IF(AND($BB$1=5,$A2294=5,$BC$1=$B2294),H2294,"")</f>
        <v/>
      </c>
      <c s="10" t="str">
        <f t="shared" si="418" ref="BG2294:BG2357">IF(AND($BB$1=5,$A2294=5,$BC$1=$B2294),I2294,"")</f>
        <v/>
      </c>
      <c s="39" t="str">
        <f t="shared" si="419" ref="BH2294:BH2357">IF(AND($BB$1=5,$A2294=5,$BC$1=$B2294),J2294,"")</f>
        <v/>
      </c>
      <c s="10" t="str">
        <f t="shared" si="420" ref="BI2294:BI2357">IF(AND($BB$1=5,$A2294=5,$BC$1=$B2294),K2294,"")</f>
        <v/>
      </c>
      <c s="10" t="str">
        <f t="shared" si="421" ref="BJ2294:BJ2357">IF(AND($BB$1=5,$A2294=5,$BC$1=$B2294),L2294,"")</f>
        <v/>
      </c>
      <c s="10" t="str">
        <f t="shared" si="422" ref="BK2294:BK2357">IF(AND($BB$1=5,$A2294=5,$BC$1=$B2294),M2294,"")</f>
        <v/>
      </c>
      <c s="10" t="str">
        <f t="shared" si="423" ref="BL2294:BL2357">IF(AND($BB$1=5,$A2294=5,$BC$1=$B2294),N2294,"")</f>
        <v/>
      </c>
      <c s="10" t="str">
        <f t="shared" si="424" ref="BM2294:BM2357">IF(AND($BB$1=5,$A2294=5,$BC$1=$B2294),O2294,"")</f>
        <v/>
      </c>
      <c s="10" t="str">
        <f t="shared" si="425" ref="BN2294:BN2357">IF(AND($BB$1=5,$A2294=5,$BC$1=$B2294),P2294,"")</f>
        <v/>
      </c>
    </row>
    <row r="2295" spans="1:66" ht="15">
      <c r="A2295" s="90" t="str">
        <f>IF('S.D.PASTE SHEET'!A2295="","",'S.D.PASTE SHEET'!A2295)</f>
        <v/>
      </c>
      <c s="90" t="str">
        <f>IF('S.D.PASTE SHEET'!B2295="","",'S.D.PASTE SHEET'!B2295)</f>
        <v/>
      </c>
      <c s="90" t="str">
        <f>IF('S.D.PASTE SHEET'!C2295="","",'S.D.PASTE SHEET'!C2295)</f>
        <v/>
      </c>
      <c s="91" t="str">
        <f>IF('S.D.PASTE SHEET'!D2295="","",'S.D.PASTE SHEET'!D2295)</f>
        <v/>
      </c>
      <c s="90" t="str">
        <f>IF('S.D.PASTE SHEET'!E2295="","",UPPER('S.D.PASTE SHEET'!E2295))</f>
        <v/>
      </c>
      <c s="90" t="str">
        <f>IF('S.D.PASTE SHEET'!F2295="","",'S.D.PASTE SHEET'!F2295)</f>
        <v/>
      </c>
      <c s="90" t="str">
        <f>IF('S.D.PASTE SHEET'!G2295="","",UPPER('S.D.PASTE SHEET'!G2295))</f>
        <v/>
      </c>
      <c s="90" t="str">
        <f>IF('S.D.PASTE SHEET'!H2295="","",UPPER('S.D.PASTE SHEET'!H2295))</f>
        <v/>
      </c>
      <c s="90" t="str">
        <f>IF('S.D.PASTE SHEET'!I2295="","",'S.D.PASTE SHEET'!I2295)</f>
        <v/>
      </c>
      <c s="91" t="str">
        <f>IF('S.D.PASTE SHEET'!J2295="","",'S.D.PASTE SHEET'!J2295)</f>
        <v/>
      </c>
      <c s="90" t="str">
        <f>IF('S.D.PASTE SHEET'!K2295="","",'S.D.PASTE SHEET'!K2295)</f>
        <v/>
      </c>
      <c s="90" t="str">
        <f>IF('S.D.PASTE SHEET'!L2295="","",'S.D.PASTE SHEET'!L2295)</f>
        <v/>
      </c>
      <c s="90" t="str">
        <f>IF('S.D.PASTE SHEET'!M2295="","",'S.D.PASTE SHEET'!M2295)</f>
        <v/>
      </c>
      <c s="90" t="str">
        <f>IF('S.D.PASTE SHEET'!N2295="","",'S.D.PASTE SHEET'!N2295)</f>
        <v/>
      </c>
      <c s="90" t="str">
        <f>IF('S.D.PASTE SHEET'!O2295="","",'S.D.PASTE SHEET'!O2295)</f>
        <v/>
      </c>
      <c s="90" t="str">
        <f>IF('S.D.PASTE SHEET'!P2295="","",'S.D.PASTE SHEET'!P2295)</f>
        <v/>
      </c>
      <c s="90" t="str">
        <f>IF('S.D.PASTE SHEET'!Q2295="","",'S.D.PASTE SHEET'!Q2295)</f>
        <v/>
      </c>
      <c s="90" t="str">
        <f>IF('S.D.PASTE SHEET'!R2295="","",'S.D.PASTE SHEET'!R2295)</f>
        <v/>
      </c>
      <c s="90" t="str">
        <f>IF('S.D.PASTE SHEET'!S2295="","",'S.D.PASTE SHEET'!S2295)</f>
        <v/>
      </c>
      <c s="90" t="str">
        <f>IF('S.D.PASTE SHEET'!T2295="","",'S.D.PASTE SHEET'!T2295)</f>
        <v/>
      </c>
      <c s="90" t="str">
        <f>IF('S.D.PASTE SHEET'!U2295="","",'S.D.PASTE SHEET'!U2295)</f>
        <v/>
      </c>
      <c s="90" t="str">
        <f>IF('S.D.PASTE SHEET'!V2295="","",'S.D.PASTE SHEET'!V2295)</f>
        <v/>
      </c>
      <c s="90" t="str">
        <f>IF('S.D.PASTE SHEET'!W2295="","",'S.D.PASTE SHEET'!W2295)</f>
        <v/>
      </c>
      <c s="90" t="str">
        <f>IF('S.D.PASTE SHEET'!X2295="","",'S.D.PASTE SHEET'!X2295)</f>
        <v/>
      </c>
      <c s="90" t="str">
        <f>IF('S.D.PASTE SHEET'!Y2295="","",'S.D.PASTE SHEET'!Y2295)</f>
        <v/>
      </c>
      <c s="90" t="str">
        <f>IF('S.D.PASTE SHEET'!Z2295="","",'S.D.PASTE SHEET'!Z2295)</f>
        <v/>
      </c>
      <c s="90" t="str">
        <f>IF('S.D.PASTE SHEET'!AA2295="","",'S.D.PASTE SHEET'!AA2295)</f>
        <v/>
      </c>
      <c s="90" t="str">
        <f>IF('S.D.PASTE SHEET'!AB2295="","",'S.D.PASTE SHEET'!AB2295)</f>
        <v/>
      </c>
      <c s="90" t="str">
        <f>IF('S.D.PASTE SHEET'!AC2295="","",'S.D.PASTE SHEET'!AC2295)</f>
        <v/>
      </c>
      <c s="90" t="str">
        <f>IF('S.D.PASTE SHEET'!AD2295="","",'S.D.PASTE SHEET'!AD2295)</f>
        <v/>
      </c>
      <c s="34"/>
      <c s="32" t="str">
        <f>IF(AK2295="","",IF(AK2295&gt;0,COUNT($AG$2:AG2295),""))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IF(BC2295="","",IF(BC2295&gt;0,COUNT($AY$2:AY2295),""))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296" spans="1:66" ht="15">
      <c r="A2296" s="90" t="str">
        <f>IF('S.D.PASTE SHEET'!A2296="","",'S.D.PASTE SHEET'!A2296)</f>
        <v/>
      </c>
      <c s="90" t="str">
        <f>IF('S.D.PASTE SHEET'!B2296="","",'S.D.PASTE SHEET'!B2296)</f>
        <v/>
      </c>
      <c s="90" t="str">
        <f>IF('S.D.PASTE SHEET'!C2296="","",'S.D.PASTE SHEET'!C2296)</f>
        <v/>
      </c>
      <c s="91" t="str">
        <f>IF('S.D.PASTE SHEET'!D2296="","",'S.D.PASTE SHEET'!D2296)</f>
        <v/>
      </c>
      <c s="90" t="str">
        <f>IF('S.D.PASTE SHEET'!E2296="","",UPPER('S.D.PASTE SHEET'!E2296))</f>
        <v/>
      </c>
      <c s="90" t="str">
        <f>IF('S.D.PASTE SHEET'!F2296="","",'S.D.PASTE SHEET'!F2296)</f>
        <v/>
      </c>
      <c s="90" t="str">
        <f>IF('S.D.PASTE SHEET'!G2296="","",UPPER('S.D.PASTE SHEET'!G2296))</f>
        <v/>
      </c>
      <c s="90" t="str">
        <f>IF('S.D.PASTE SHEET'!H2296="","",UPPER('S.D.PASTE SHEET'!H2296))</f>
        <v/>
      </c>
      <c s="90" t="str">
        <f>IF('S.D.PASTE SHEET'!I2296="","",'S.D.PASTE SHEET'!I2296)</f>
        <v/>
      </c>
      <c s="91" t="str">
        <f>IF('S.D.PASTE SHEET'!J2296="","",'S.D.PASTE SHEET'!J2296)</f>
        <v/>
      </c>
      <c s="90" t="str">
        <f>IF('S.D.PASTE SHEET'!K2296="","",'S.D.PASTE SHEET'!K2296)</f>
        <v/>
      </c>
      <c s="90" t="str">
        <f>IF('S.D.PASTE SHEET'!L2296="","",'S.D.PASTE SHEET'!L2296)</f>
        <v/>
      </c>
      <c s="90" t="str">
        <f>IF('S.D.PASTE SHEET'!M2296="","",'S.D.PASTE SHEET'!M2296)</f>
        <v/>
      </c>
      <c s="90" t="str">
        <f>IF('S.D.PASTE SHEET'!N2296="","",'S.D.PASTE SHEET'!N2296)</f>
        <v/>
      </c>
      <c s="90" t="str">
        <f>IF('S.D.PASTE SHEET'!O2296="","",'S.D.PASTE SHEET'!O2296)</f>
        <v/>
      </c>
      <c s="90" t="str">
        <f>IF('S.D.PASTE SHEET'!P2296="","",'S.D.PASTE SHEET'!P2296)</f>
        <v/>
      </c>
      <c s="90" t="str">
        <f>IF('S.D.PASTE SHEET'!Q2296="","",'S.D.PASTE SHEET'!Q2296)</f>
        <v/>
      </c>
      <c s="90" t="str">
        <f>IF('S.D.PASTE SHEET'!R2296="","",'S.D.PASTE SHEET'!R2296)</f>
        <v/>
      </c>
      <c s="90" t="str">
        <f>IF('S.D.PASTE SHEET'!S2296="","",'S.D.PASTE SHEET'!S2296)</f>
        <v/>
      </c>
      <c s="90" t="str">
        <f>IF('S.D.PASTE SHEET'!T2296="","",'S.D.PASTE SHEET'!T2296)</f>
        <v/>
      </c>
      <c s="90" t="str">
        <f>IF('S.D.PASTE SHEET'!U2296="","",'S.D.PASTE SHEET'!U2296)</f>
        <v/>
      </c>
      <c s="90" t="str">
        <f>IF('S.D.PASTE SHEET'!V2296="","",'S.D.PASTE SHEET'!V2296)</f>
        <v/>
      </c>
      <c s="90" t="str">
        <f>IF('S.D.PASTE SHEET'!W2296="","",'S.D.PASTE SHEET'!W2296)</f>
        <v/>
      </c>
      <c s="90" t="str">
        <f>IF('S.D.PASTE SHEET'!X2296="","",'S.D.PASTE SHEET'!X2296)</f>
        <v/>
      </c>
      <c s="90" t="str">
        <f>IF('S.D.PASTE SHEET'!Y2296="","",'S.D.PASTE SHEET'!Y2296)</f>
        <v/>
      </c>
      <c s="90" t="str">
        <f>IF('S.D.PASTE SHEET'!Z2296="","",'S.D.PASTE SHEET'!Z2296)</f>
        <v/>
      </c>
      <c s="90" t="str">
        <f>IF('S.D.PASTE SHEET'!AA2296="","",'S.D.PASTE SHEET'!AA2296)</f>
        <v/>
      </c>
      <c s="90" t="str">
        <f>IF('S.D.PASTE SHEET'!AB2296="","",'S.D.PASTE SHEET'!AB2296)</f>
        <v/>
      </c>
      <c s="90" t="str">
        <f>IF('S.D.PASTE SHEET'!AC2296="","",'S.D.PASTE SHEET'!AC2296)</f>
        <v/>
      </c>
      <c s="90" t="str">
        <f>IF('S.D.PASTE SHEET'!AD2296="","",'S.D.PASTE SHEET'!AD2296)</f>
        <v/>
      </c>
      <c s="34"/>
      <c s="32" t="str">
        <f>IF(AK2296="","",IF(AK2296&gt;0,COUNT($AG$2:AG2296),""))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IF(BC2296="","",IF(BC2296&gt;0,COUNT($AY$2:AY2296),""))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297" spans="1:66" ht="15">
      <c r="A2297" s="90" t="str">
        <f>IF('S.D.PASTE SHEET'!A2297="","",'S.D.PASTE SHEET'!A2297)</f>
        <v/>
      </c>
      <c s="90" t="str">
        <f>IF('S.D.PASTE SHEET'!B2297="","",'S.D.PASTE SHEET'!B2297)</f>
        <v/>
      </c>
      <c s="90" t="str">
        <f>IF('S.D.PASTE SHEET'!C2297="","",'S.D.PASTE SHEET'!C2297)</f>
        <v/>
      </c>
      <c s="91" t="str">
        <f>IF('S.D.PASTE SHEET'!D2297="","",'S.D.PASTE SHEET'!D2297)</f>
        <v/>
      </c>
      <c s="90" t="str">
        <f>IF('S.D.PASTE SHEET'!E2297="","",UPPER('S.D.PASTE SHEET'!E2297))</f>
        <v/>
      </c>
      <c s="90" t="str">
        <f>IF('S.D.PASTE SHEET'!F2297="","",'S.D.PASTE SHEET'!F2297)</f>
        <v/>
      </c>
      <c s="90" t="str">
        <f>IF('S.D.PASTE SHEET'!G2297="","",UPPER('S.D.PASTE SHEET'!G2297))</f>
        <v/>
      </c>
      <c s="90" t="str">
        <f>IF('S.D.PASTE SHEET'!H2297="","",UPPER('S.D.PASTE SHEET'!H2297))</f>
        <v/>
      </c>
      <c s="90" t="str">
        <f>IF('S.D.PASTE SHEET'!I2297="","",'S.D.PASTE SHEET'!I2297)</f>
        <v/>
      </c>
      <c s="91" t="str">
        <f>IF('S.D.PASTE SHEET'!J2297="","",'S.D.PASTE SHEET'!J2297)</f>
        <v/>
      </c>
      <c s="90" t="str">
        <f>IF('S.D.PASTE SHEET'!K2297="","",'S.D.PASTE SHEET'!K2297)</f>
        <v/>
      </c>
      <c s="90" t="str">
        <f>IF('S.D.PASTE SHEET'!L2297="","",'S.D.PASTE SHEET'!L2297)</f>
        <v/>
      </c>
      <c s="90" t="str">
        <f>IF('S.D.PASTE SHEET'!M2297="","",'S.D.PASTE SHEET'!M2297)</f>
        <v/>
      </c>
      <c s="90" t="str">
        <f>IF('S.D.PASTE SHEET'!N2297="","",'S.D.PASTE SHEET'!N2297)</f>
        <v/>
      </c>
      <c s="90" t="str">
        <f>IF('S.D.PASTE SHEET'!O2297="","",'S.D.PASTE SHEET'!O2297)</f>
        <v/>
      </c>
      <c s="90" t="str">
        <f>IF('S.D.PASTE SHEET'!P2297="","",'S.D.PASTE SHEET'!P2297)</f>
        <v/>
      </c>
      <c s="90" t="str">
        <f>IF('S.D.PASTE SHEET'!Q2297="","",'S.D.PASTE SHEET'!Q2297)</f>
        <v/>
      </c>
      <c s="90" t="str">
        <f>IF('S.D.PASTE SHEET'!R2297="","",'S.D.PASTE SHEET'!R2297)</f>
        <v/>
      </c>
      <c s="90" t="str">
        <f>IF('S.D.PASTE SHEET'!S2297="","",'S.D.PASTE SHEET'!S2297)</f>
        <v/>
      </c>
      <c s="90" t="str">
        <f>IF('S.D.PASTE SHEET'!T2297="","",'S.D.PASTE SHEET'!T2297)</f>
        <v/>
      </c>
      <c s="90" t="str">
        <f>IF('S.D.PASTE SHEET'!U2297="","",'S.D.PASTE SHEET'!U2297)</f>
        <v/>
      </c>
      <c s="90" t="str">
        <f>IF('S.D.PASTE SHEET'!V2297="","",'S.D.PASTE SHEET'!V2297)</f>
        <v/>
      </c>
      <c s="90" t="str">
        <f>IF('S.D.PASTE SHEET'!W2297="","",'S.D.PASTE SHEET'!W2297)</f>
        <v/>
      </c>
      <c s="90" t="str">
        <f>IF('S.D.PASTE SHEET'!X2297="","",'S.D.PASTE SHEET'!X2297)</f>
        <v/>
      </c>
      <c s="90" t="str">
        <f>IF('S.D.PASTE SHEET'!Y2297="","",'S.D.PASTE SHEET'!Y2297)</f>
        <v/>
      </c>
      <c s="90" t="str">
        <f>IF('S.D.PASTE SHEET'!Z2297="","",'S.D.PASTE SHEET'!Z2297)</f>
        <v/>
      </c>
      <c s="90" t="str">
        <f>IF('S.D.PASTE SHEET'!AA2297="","",'S.D.PASTE SHEET'!AA2297)</f>
        <v/>
      </c>
      <c s="90" t="str">
        <f>IF('S.D.PASTE SHEET'!AB2297="","",'S.D.PASTE SHEET'!AB2297)</f>
        <v/>
      </c>
      <c s="90" t="str">
        <f>IF('S.D.PASTE SHEET'!AC2297="","",'S.D.PASTE SHEET'!AC2297)</f>
        <v/>
      </c>
      <c s="90" t="str">
        <f>IF('S.D.PASTE SHEET'!AD2297="","",'S.D.PASTE SHEET'!AD2297)</f>
        <v/>
      </c>
      <c s="34"/>
      <c s="32" t="str">
        <f>IF(AK2297="","",IF(AK2297&gt;0,COUNT($AG$2:AG2297),""))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IF(BC2297="","",IF(BC2297&gt;0,COUNT($AY$2:AY2297),""))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298" spans="1:66" ht="15">
      <c r="A2298" s="90" t="str">
        <f>IF('S.D.PASTE SHEET'!A2298="","",'S.D.PASTE SHEET'!A2298)</f>
        <v/>
      </c>
      <c s="90" t="str">
        <f>IF('S.D.PASTE SHEET'!B2298="","",'S.D.PASTE SHEET'!B2298)</f>
        <v/>
      </c>
      <c s="90" t="str">
        <f>IF('S.D.PASTE SHEET'!C2298="","",'S.D.PASTE SHEET'!C2298)</f>
        <v/>
      </c>
      <c s="91" t="str">
        <f>IF('S.D.PASTE SHEET'!D2298="","",'S.D.PASTE SHEET'!D2298)</f>
        <v/>
      </c>
      <c s="90" t="str">
        <f>IF('S.D.PASTE SHEET'!E2298="","",UPPER('S.D.PASTE SHEET'!E2298))</f>
        <v/>
      </c>
      <c s="90" t="str">
        <f>IF('S.D.PASTE SHEET'!F2298="","",'S.D.PASTE SHEET'!F2298)</f>
        <v/>
      </c>
      <c s="90" t="str">
        <f>IF('S.D.PASTE SHEET'!G2298="","",UPPER('S.D.PASTE SHEET'!G2298))</f>
        <v/>
      </c>
      <c s="90" t="str">
        <f>IF('S.D.PASTE SHEET'!H2298="","",UPPER('S.D.PASTE SHEET'!H2298))</f>
        <v/>
      </c>
      <c s="90" t="str">
        <f>IF('S.D.PASTE SHEET'!I2298="","",'S.D.PASTE SHEET'!I2298)</f>
        <v/>
      </c>
      <c s="91" t="str">
        <f>IF('S.D.PASTE SHEET'!J2298="","",'S.D.PASTE SHEET'!J2298)</f>
        <v/>
      </c>
      <c s="90" t="str">
        <f>IF('S.D.PASTE SHEET'!K2298="","",'S.D.PASTE SHEET'!K2298)</f>
        <v/>
      </c>
      <c s="90" t="str">
        <f>IF('S.D.PASTE SHEET'!L2298="","",'S.D.PASTE SHEET'!L2298)</f>
        <v/>
      </c>
      <c s="90" t="str">
        <f>IF('S.D.PASTE SHEET'!M2298="","",'S.D.PASTE SHEET'!M2298)</f>
        <v/>
      </c>
      <c s="90" t="str">
        <f>IF('S.D.PASTE SHEET'!N2298="","",'S.D.PASTE SHEET'!N2298)</f>
        <v/>
      </c>
      <c s="90" t="str">
        <f>IF('S.D.PASTE SHEET'!O2298="","",'S.D.PASTE SHEET'!O2298)</f>
        <v/>
      </c>
      <c s="90" t="str">
        <f>IF('S.D.PASTE SHEET'!P2298="","",'S.D.PASTE SHEET'!P2298)</f>
        <v/>
      </c>
      <c s="90" t="str">
        <f>IF('S.D.PASTE SHEET'!Q2298="","",'S.D.PASTE SHEET'!Q2298)</f>
        <v/>
      </c>
      <c s="90" t="str">
        <f>IF('S.D.PASTE SHEET'!R2298="","",'S.D.PASTE SHEET'!R2298)</f>
        <v/>
      </c>
      <c s="90" t="str">
        <f>IF('S.D.PASTE SHEET'!S2298="","",'S.D.PASTE SHEET'!S2298)</f>
        <v/>
      </c>
      <c s="90" t="str">
        <f>IF('S.D.PASTE SHEET'!T2298="","",'S.D.PASTE SHEET'!T2298)</f>
        <v/>
      </c>
      <c s="90" t="str">
        <f>IF('S.D.PASTE SHEET'!U2298="","",'S.D.PASTE SHEET'!U2298)</f>
        <v/>
      </c>
      <c s="90" t="str">
        <f>IF('S.D.PASTE SHEET'!V2298="","",'S.D.PASTE SHEET'!V2298)</f>
        <v/>
      </c>
      <c s="90" t="str">
        <f>IF('S.D.PASTE SHEET'!W2298="","",'S.D.PASTE SHEET'!W2298)</f>
        <v/>
      </c>
      <c s="90" t="str">
        <f>IF('S.D.PASTE SHEET'!X2298="","",'S.D.PASTE SHEET'!X2298)</f>
        <v/>
      </c>
      <c s="90" t="str">
        <f>IF('S.D.PASTE SHEET'!Y2298="","",'S.D.PASTE SHEET'!Y2298)</f>
        <v/>
      </c>
      <c s="90" t="str">
        <f>IF('S.D.PASTE SHEET'!Z2298="","",'S.D.PASTE SHEET'!Z2298)</f>
        <v/>
      </c>
      <c s="90" t="str">
        <f>IF('S.D.PASTE SHEET'!AA2298="","",'S.D.PASTE SHEET'!AA2298)</f>
        <v/>
      </c>
      <c s="90" t="str">
        <f>IF('S.D.PASTE SHEET'!AB2298="","",'S.D.PASTE SHEET'!AB2298)</f>
        <v/>
      </c>
      <c s="90" t="str">
        <f>IF('S.D.PASTE SHEET'!AC2298="","",'S.D.PASTE SHEET'!AC2298)</f>
        <v/>
      </c>
      <c s="90" t="str">
        <f>IF('S.D.PASTE SHEET'!AD2298="","",'S.D.PASTE SHEET'!AD2298)</f>
        <v/>
      </c>
      <c s="34"/>
      <c s="32" t="str">
        <f>IF(AK2298="","",IF(AK2298&gt;0,COUNT($AG$2:AG2298),""))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IF(BC2298="","",IF(BC2298&gt;0,COUNT($AY$2:AY2298),""))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299" spans="1:66" ht="15">
      <c r="A2299" s="90" t="str">
        <f>IF('S.D.PASTE SHEET'!A2299="","",'S.D.PASTE SHEET'!A2299)</f>
        <v/>
      </c>
      <c s="90" t="str">
        <f>IF('S.D.PASTE SHEET'!B2299="","",'S.D.PASTE SHEET'!B2299)</f>
        <v/>
      </c>
      <c s="90" t="str">
        <f>IF('S.D.PASTE SHEET'!C2299="","",'S.D.PASTE SHEET'!C2299)</f>
        <v/>
      </c>
      <c s="91" t="str">
        <f>IF('S.D.PASTE SHEET'!D2299="","",'S.D.PASTE SHEET'!D2299)</f>
        <v/>
      </c>
      <c s="90" t="str">
        <f>IF('S.D.PASTE SHEET'!E2299="","",UPPER('S.D.PASTE SHEET'!E2299))</f>
        <v/>
      </c>
      <c s="90" t="str">
        <f>IF('S.D.PASTE SHEET'!F2299="","",'S.D.PASTE SHEET'!F2299)</f>
        <v/>
      </c>
      <c s="90" t="str">
        <f>IF('S.D.PASTE SHEET'!G2299="","",UPPER('S.D.PASTE SHEET'!G2299))</f>
        <v/>
      </c>
      <c s="90" t="str">
        <f>IF('S.D.PASTE SHEET'!H2299="","",UPPER('S.D.PASTE SHEET'!H2299))</f>
        <v/>
      </c>
      <c s="90" t="str">
        <f>IF('S.D.PASTE SHEET'!I2299="","",'S.D.PASTE SHEET'!I2299)</f>
        <v/>
      </c>
      <c s="91" t="str">
        <f>IF('S.D.PASTE SHEET'!J2299="","",'S.D.PASTE SHEET'!J2299)</f>
        <v/>
      </c>
      <c s="90" t="str">
        <f>IF('S.D.PASTE SHEET'!K2299="","",'S.D.PASTE SHEET'!K2299)</f>
        <v/>
      </c>
      <c s="90" t="str">
        <f>IF('S.D.PASTE SHEET'!L2299="","",'S.D.PASTE SHEET'!L2299)</f>
        <v/>
      </c>
      <c s="90" t="str">
        <f>IF('S.D.PASTE SHEET'!M2299="","",'S.D.PASTE SHEET'!M2299)</f>
        <v/>
      </c>
      <c s="90" t="str">
        <f>IF('S.D.PASTE SHEET'!N2299="","",'S.D.PASTE SHEET'!N2299)</f>
        <v/>
      </c>
      <c s="90" t="str">
        <f>IF('S.D.PASTE SHEET'!O2299="","",'S.D.PASTE SHEET'!O2299)</f>
        <v/>
      </c>
      <c s="90" t="str">
        <f>IF('S.D.PASTE SHEET'!P2299="","",'S.D.PASTE SHEET'!P2299)</f>
        <v/>
      </c>
      <c s="90" t="str">
        <f>IF('S.D.PASTE SHEET'!Q2299="","",'S.D.PASTE SHEET'!Q2299)</f>
        <v/>
      </c>
      <c s="90" t="str">
        <f>IF('S.D.PASTE SHEET'!R2299="","",'S.D.PASTE SHEET'!R2299)</f>
        <v/>
      </c>
      <c s="90" t="str">
        <f>IF('S.D.PASTE SHEET'!S2299="","",'S.D.PASTE SHEET'!S2299)</f>
        <v/>
      </c>
      <c s="90" t="str">
        <f>IF('S.D.PASTE SHEET'!T2299="","",'S.D.PASTE SHEET'!T2299)</f>
        <v/>
      </c>
      <c s="90" t="str">
        <f>IF('S.D.PASTE SHEET'!U2299="","",'S.D.PASTE SHEET'!U2299)</f>
        <v/>
      </c>
      <c s="90" t="str">
        <f>IF('S.D.PASTE SHEET'!V2299="","",'S.D.PASTE SHEET'!V2299)</f>
        <v/>
      </c>
      <c s="90" t="str">
        <f>IF('S.D.PASTE SHEET'!W2299="","",'S.D.PASTE SHEET'!W2299)</f>
        <v/>
      </c>
      <c s="90" t="str">
        <f>IF('S.D.PASTE SHEET'!X2299="","",'S.D.PASTE SHEET'!X2299)</f>
        <v/>
      </c>
      <c s="90" t="str">
        <f>IF('S.D.PASTE SHEET'!Y2299="","",'S.D.PASTE SHEET'!Y2299)</f>
        <v/>
      </c>
      <c s="90" t="str">
        <f>IF('S.D.PASTE SHEET'!Z2299="","",'S.D.PASTE SHEET'!Z2299)</f>
        <v/>
      </c>
      <c s="90" t="str">
        <f>IF('S.D.PASTE SHEET'!AA2299="","",'S.D.PASTE SHEET'!AA2299)</f>
        <v/>
      </c>
      <c s="90" t="str">
        <f>IF('S.D.PASTE SHEET'!AB2299="","",'S.D.PASTE SHEET'!AB2299)</f>
        <v/>
      </c>
      <c s="90" t="str">
        <f>IF('S.D.PASTE SHEET'!AC2299="","",'S.D.PASTE SHEET'!AC2299)</f>
        <v/>
      </c>
      <c s="90" t="str">
        <f>IF('S.D.PASTE SHEET'!AD2299="","",'S.D.PASTE SHEET'!AD2299)</f>
        <v/>
      </c>
      <c s="34"/>
      <c s="32" t="str">
        <f>IF(AK2299="","",IF(AK2299&gt;0,COUNT($AG$2:AG2299),""))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IF(BC2299="","",IF(BC2299&gt;0,COUNT($AY$2:AY2299),""))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0" spans="1:66" ht="15">
      <c r="A2300" s="90" t="str">
        <f>IF('S.D.PASTE SHEET'!A2300="","",'S.D.PASTE SHEET'!A2300)</f>
        <v/>
      </c>
      <c s="90" t="str">
        <f>IF('S.D.PASTE SHEET'!B2300="","",'S.D.PASTE SHEET'!B2300)</f>
        <v/>
      </c>
      <c s="90" t="str">
        <f>IF('S.D.PASTE SHEET'!C2300="","",'S.D.PASTE SHEET'!C2300)</f>
        <v/>
      </c>
      <c s="91" t="str">
        <f>IF('S.D.PASTE SHEET'!D2300="","",'S.D.PASTE SHEET'!D2300)</f>
        <v/>
      </c>
      <c s="90" t="str">
        <f>IF('S.D.PASTE SHEET'!E2300="","",UPPER('S.D.PASTE SHEET'!E2300))</f>
        <v/>
      </c>
      <c s="90" t="str">
        <f>IF('S.D.PASTE SHEET'!F2300="","",'S.D.PASTE SHEET'!F2300)</f>
        <v/>
      </c>
      <c s="90" t="str">
        <f>IF('S.D.PASTE SHEET'!G2300="","",UPPER('S.D.PASTE SHEET'!G2300))</f>
        <v/>
      </c>
      <c s="90" t="str">
        <f>IF('S.D.PASTE SHEET'!H2300="","",UPPER('S.D.PASTE SHEET'!H2300))</f>
        <v/>
      </c>
      <c s="90" t="str">
        <f>IF('S.D.PASTE SHEET'!I2300="","",'S.D.PASTE SHEET'!I2300)</f>
        <v/>
      </c>
      <c s="91" t="str">
        <f>IF('S.D.PASTE SHEET'!J2300="","",'S.D.PASTE SHEET'!J2300)</f>
        <v/>
      </c>
      <c s="90" t="str">
        <f>IF('S.D.PASTE SHEET'!K2300="","",'S.D.PASTE SHEET'!K2300)</f>
        <v/>
      </c>
      <c s="90" t="str">
        <f>IF('S.D.PASTE SHEET'!L2300="","",'S.D.PASTE SHEET'!L2300)</f>
        <v/>
      </c>
      <c s="90" t="str">
        <f>IF('S.D.PASTE SHEET'!M2300="","",'S.D.PASTE SHEET'!M2300)</f>
        <v/>
      </c>
      <c s="90" t="str">
        <f>IF('S.D.PASTE SHEET'!N2300="","",'S.D.PASTE SHEET'!N2300)</f>
        <v/>
      </c>
      <c s="90" t="str">
        <f>IF('S.D.PASTE SHEET'!O2300="","",'S.D.PASTE SHEET'!O2300)</f>
        <v/>
      </c>
      <c s="90" t="str">
        <f>IF('S.D.PASTE SHEET'!P2300="","",'S.D.PASTE SHEET'!P2300)</f>
        <v/>
      </c>
      <c s="90" t="str">
        <f>IF('S.D.PASTE SHEET'!Q2300="","",'S.D.PASTE SHEET'!Q2300)</f>
        <v/>
      </c>
      <c s="90" t="str">
        <f>IF('S.D.PASTE SHEET'!R2300="","",'S.D.PASTE SHEET'!R2300)</f>
        <v/>
      </c>
      <c s="90" t="str">
        <f>IF('S.D.PASTE SHEET'!S2300="","",'S.D.PASTE SHEET'!S2300)</f>
        <v/>
      </c>
      <c s="90" t="str">
        <f>IF('S.D.PASTE SHEET'!T2300="","",'S.D.PASTE SHEET'!T2300)</f>
        <v/>
      </c>
      <c s="90" t="str">
        <f>IF('S.D.PASTE SHEET'!U2300="","",'S.D.PASTE SHEET'!U2300)</f>
        <v/>
      </c>
      <c s="90" t="str">
        <f>IF('S.D.PASTE SHEET'!V2300="","",'S.D.PASTE SHEET'!V2300)</f>
        <v/>
      </c>
      <c s="90" t="str">
        <f>IF('S.D.PASTE SHEET'!W2300="","",'S.D.PASTE SHEET'!W2300)</f>
        <v/>
      </c>
      <c s="90" t="str">
        <f>IF('S.D.PASTE SHEET'!X2300="","",'S.D.PASTE SHEET'!X2300)</f>
        <v/>
      </c>
      <c s="90" t="str">
        <f>IF('S.D.PASTE SHEET'!Y2300="","",'S.D.PASTE SHEET'!Y2300)</f>
        <v/>
      </c>
      <c s="90" t="str">
        <f>IF('S.D.PASTE SHEET'!Z2300="","",'S.D.PASTE SHEET'!Z2300)</f>
        <v/>
      </c>
      <c s="90" t="str">
        <f>IF('S.D.PASTE SHEET'!AA2300="","",'S.D.PASTE SHEET'!AA2300)</f>
        <v/>
      </c>
      <c s="90" t="str">
        <f>IF('S.D.PASTE SHEET'!AB2300="","",'S.D.PASTE SHEET'!AB2300)</f>
        <v/>
      </c>
      <c s="90" t="str">
        <f>IF('S.D.PASTE SHEET'!AC2300="","",'S.D.PASTE SHEET'!AC2300)</f>
        <v/>
      </c>
      <c s="90" t="str">
        <f>IF('S.D.PASTE SHEET'!AD2300="","",'S.D.PASTE SHEET'!AD2300)</f>
        <v/>
      </c>
      <c s="34"/>
      <c s="32" t="str">
        <f>IF(AK2300="","",IF(AK2300&gt;0,COUNT($AG$2:AG2300),""))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IF(BC2300="","",IF(BC2300&gt;0,COUNT($AY$2:AY2300),""))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1" spans="1:66" ht="15">
      <c r="A2301" s="90" t="str">
        <f>IF('S.D.PASTE SHEET'!A2301="","",'S.D.PASTE SHEET'!A2301)</f>
        <v/>
      </c>
      <c s="90" t="str">
        <f>IF('S.D.PASTE SHEET'!B2301="","",'S.D.PASTE SHEET'!B2301)</f>
        <v/>
      </c>
      <c s="90" t="str">
        <f>IF('S.D.PASTE SHEET'!C2301="","",'S.D.PASTE SHEET'!C2301)</f>
        <v/>
      </c>
      <c s="91" t="str">
        <f>IF('S.D.PASTE SHEET'!D2301="","",'S.D.PASTE SHEET'!D2301)</f>
        <v/>
      </c>
      <c s="90" t="str">
        <f>IF('S.D.PASTE SHEET'!E2301="","",UPPER('S.D.PASTE SHEET'!E2301))</f>
        <v/>
      </c>
      <c s="90" t="str">
        <f>IF('S.D.PASTE SHEET'!F2301="","",'S.D.PASTE SHEET'!F2301)</f>
        <v/>
      </c>
      <c s="90" t="str">
        <f>IF('S.D.PASTE SHEET'!G2301="","",UPPER('S.D.PASTE SHEET'!G2301))</f>
        <v/>
      </c>
      <c s="90" t="str">
        <f>IF('S.D.PASTE SHEET'!H2301="","",UPPER('S.D.PASTE SHEET'!H2301))</f>
        <v/>
      </c>
      <c s="90" t="str">
        <f>IF('S.D.PASTE SHEET'!I2301="","",'S.D.PASTE SHEET'!I2301)</f>
        <v/>
      </c>
      <c s="91" t="str">
        <f>IF('S.D.PASTE SHEET'!J2301="","",'S.D.PASTE SHEET'!J2301)</f>
        <v/>
      </c>
      <c s="90" t="str">
        <f>IF('S.D.PASTE SHEET'!K2301="","",'S.D.PASTE SHEET'!K2301)</f>
        <v/>
      </c>
      <c s="90" t="str">
        <f>IF('S.D.PASTE SHEET'!L2301="","",'S.D.PASTE SHEET'!L2301)</f>
        <v/>
      </c>
      <c s="90" t="str">
        <f>IF('S.D.PASTE SHEET'!M2301="","",'S.D.PASTE SHEET'!M2301)</f>
        <v/>
      </c>
      <c s="90" t="str">
        <f>IF('S.D.PASTE SHEET'!N2301="","",'S.D.PASTE SHEET'!N2301)</f>
        <v/>
      </c>
      <c s="90" t="str">
        <f>IF('S.D.PASTE SHEET'!O2301="","",'S.D.PASTE SHEET'!O2301)</f>
        <v/>
      </c>
      <c s="90" t="str">
        <f>IF('S.D.PASTE SHEET'!P2301="","",'S.D.PASTE SHEET'!P2301)</f>
        <v/>
      </c>
      <c s="90" t="str">
        <f>IF('S.D.PASTE SHEET'!Q2301="","",'S.D.PASTE SHEET'!Q2301)</f>
        <v/>
      </c>
      <c s="90" t="str">
        <f>IF('S.D.PASTE SHEET'!R2301="","",'S.D.PASTE SHEET'!R2301)</f>
        <v/>
      </c>
      <c s="90" t="str">
        <f>IF('S.D.PASTE SHEET'!S2301="","",'S.D.PASTE SHEET'!S2301)</f>
        <v/>
      </c>
      <c s="90" t="str">
        <f>IF('S.D.PASTE SHEET'!T2301="","",'S.D.PASTE SHEET'!T2301)</f>
        <v/>
      </c>
      <c s="90" t="str">
        <f>IF('S.D.PASTE SHEET'!U2301="","",'S.D.PASTE SHEET'!U2301)</f>
        <v/>
      </c>
      <c s="90" t="str">
        <f>IF('S.D.PASTE SHEET'!V2301="","",'S.D.PASTE SHEET'!V2301)</f>
        <v/>
      </c>
      <c s="90" t="str">
        <f>IF('S.D.PASTE SHEET'!W2301="","",'S.D.PASTE SHEET'!W2301)</f>
        <v/>
      </c>
      <c s="90" t="str">
        <f>IF('S.D.PASTE SHEET'!X2301="","",'S.D.PASTE SHEET'!X2301)</f>
        <v/>
      </c>
      <c s="90" t="str">
        <f>IF('S.D.PASTE SHEET'!Y2301="","",'S.D.PASTE SHEET'!Y2301)</f>
        <v/>
      </c>
      <c s="90" t="str">
        <f>IF('S.D.PASTE SHEET'!Z2301="","",'S.D.PASTE SHEET'!Z2301)</f>
        <v/>
      </c>
      <c s="90" t="str">
        <f>IF('S.D.PASTE SHEET'!AA2301="","",'S.D.PASTE SHEET'!AA2301)</f>
        <v/>
      </c>
      <c s="90" t="str">
        <f>IF('S.D.PASTE SHEET'!AB2301="","",'S.D.PASTE SHEET'!AB2301)</f>
        <v/>
      </c>
      <c s="90" t="str">
        <f>IF('S.D.PASTE SHEET'!AC2301="","",'S.D.PASTE SHEET'!AC2301)</f>
        <v/>
      </c>
      <c s="90" t="str">
        <f>IF('S.D.PASTE SHEET'!AD2301="","",'S.D.PASTE SHEET'!AD2301)</f>
        <v/>
      </c>
      <c s="34"/>
      <c s="32" t="str">
        <f>IF(AK2301="","",IF(AK2301&gt;0,COUNT($AG$2:AG2301),""))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IF(BC2301="","",IF(BC2301&gt;0,COUNT($AY$2:AY2301),""))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2" spans="1:66" ht="15">
      <c r="A2302" s="90" t="str">
        <f>IF('S.D.PASTE SHEET'!A2302="","",'S.D.PASTE SHEET'!A2302)</f>
        <v/>
      </c>
      <c s="90" t="str">
        <f>IF('S.D.PASTE SHEET'!B2302="","",'S.D.PASTE SHEET'!B2302)</f>
        <v/>
      </c>
      <c s="90" t="str">
        <f>IF('S.D.PASTE SHEET'!C2302="","",'S.D.PASTE SHEET'!C2302)</f>
        <v/>
      </c>
      <c s="91" t="str">
        <f>IF('S.D.PASTE SHEET'!D2302="","",'S.D.PASTE SHEET'!D2302)</f>
        <v/>
      </c>
      <c s="90" t="str">
        <f>IF('S.D.PASTE SHEET'!E2302="","",UPPER('S.D.PASTE SHEET'!E2302))</f>
        <v/>
      </c>
      <c s="90" t="str">
        <f>IF('S.D.PASTE SHEET'!F2302="","",'S.D.PASTE SHEET'!F2302)</f>
        <v/>
      </c>
      <c s="90" t="str">
        <f>IF('S.D.PASTE SHEET'!G2302="","",UPPER('S.D.PASTE SHEET'!G2302))</f>
        <v/>
      </c>
      <c s="90" t="str">
        <f>IF('S.D.PASTE SHEET'!H2302="","",UPPER('S.D.PASTE SHEET'!H2302))</f>
        <v/>
      </c>
      <c s="90" t="str">
        <f>IF('S.D.PASTE SHEET'!I2302="","",'S.D.PASTE SHEET'!I2302)</f>
        <v/>
      </c>
      <c s="91" t="str">
        <f>IF('S.D.PASTE SHEET'!J2302="","",'S.D.PASTE SHEET'!J2302)</f>
        <v/>
      </c>
      <c s="90" t="str">
        <f>IF('S.D.PASTE SHEET'!K2302="","",'S.D.PASTE SHEET'!K2302)</f>
        <v/>
      </c>
      <c s="90" t="str">
        <f>IF('S.D.PASTE SHEET'!L2302="","",'S.D.PASTE SHEET'!L2302)</f>
        <v/>
      </c>
      <c s="90" t="str">
        <f>IF('S.D.PASTE SHEET'!M2302="","",'S.D.PASTE SHEET'!M2302)</f>
        <v/>
      </c>
      <c s="90" t="str">
        <f>IF('S.D.PASTE SHEET'!N2302="","",'S.D.PASTE SHEET'!N2302)</f>
        <v/>
      </c>
      <c s="90" t="str">
        <f>IF('S.D.PASTE SHEET'!O2302="","",'S.D.PASTE SHEET'!O2302)</f>
        <v/>
      </c>
      <c s="90" t="str">
        <f>IF('S.D.PASTE SHEET'!P2302="","",'S.D.PASTE SHEET'!P2302)</f>
        <v/>
      </c>
      <c s="90" t="str">
        <f>IF('S.D.PASTE SHEET'!Q2302="","",'S.D.PASTE SHEET'!Q2302)</f>
        <v/>
      </c>
      <c s="90" t="str">
        <f>IF('S.D.PASTE SHEET'!R2302="","",'S.D.PASTE SHEET'!R2302)</f>
        <v/>
      </c>
      <c s="90" t="str">
        <f>IF('S.D.PASTE SHEET'!S2302="","",'S.D.PASTE SHEET'!S2302)</f>
        <v/>
      </c>
      <c s="90" t="str">
        <f>IF('S.D.PASTE SHEET'!T2302="","",'S.D.PASTE SHEET'!T2302)</f>
        <v/>
      </c>
      <c s="90" t="str">
        <f>IF('S.D.PASTE SHEET'!U2302="","",'S.D.PASTE SHEET'!U2302)</f>
        <v/>
      </c>
      <c s="90" t="str">
        <f>IF('S.D.PASTE SHEET'!V2302="","",'S.D.PASTE SHEET'!V2302)</f>
        <v/>
      </c>
      <c s="90" t="str">
        <f>IF('S.D.PASTE SHEET'!W2302="","",'S.D.PASTE SHEET'!W2302)</f>
        <v/>
      </c>
      <c s="90" t="str">
        <f>IF('S.D.PASTE SHEET'!X2302="","",'S.D.PASTE SHEET'!X2302)</f>
        <v/>
      </c>
      <c s="90" t="str">
        <f>IF('S.D.PASTE SHEET'!Y2302="","",'S.D.PASTE SHEET'!Y2302)</f>
        <v/>
      </c>
      <c s="90" t="str">
        <f>IF('S.D.PASTE SHEET'!Z2302="","",'S.D.PASTE SHEET'!Z2302)</f>
        <v/>
      </c>
      <c s="90" t="str">
        <f>IF('S.D.PASTE SHEET'!AA2302="","",'S.D.PASTE SHEET'!AA2302)</f>
        <v/>
      </c>
      <c s="90" t="str">
        <f>IF('S.D.PASTE SHEET'!AB2302="","",'S.D.PASTE SHEET'!AB2302)</f>
        <v/>
      </c>
      <c s="90" t="str">
        <f>IF('S.D.PASTE SHEET'!AC2302="","",'S.D.PASTE SHEET'!AC2302)</f>
        <v/>
      </c>
      <c s="90" t="str">
        <f>IF('S.D.PASTE SHEET'!AD2302="","",'S.D.PASTE SHEET'!AD2302)</f>
        <v/>
      </c>
      <c s="34"/>
      <c s="32" t="str">
        <f>IF(AK2302="","",IF(AK2302&gt;0,COUNT($AG$2:AG2302),""))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IF(BC2302="","",IF(BC2302&gt;0,COUNT($AY$2:AY2302),""))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3" spans="1:66" ht="15">
      <c r="A2303" s="90" t="str">
        <f>IF('S.D.PASTE SHEET'!A2303="","",'S.D.PASTE SHEET'!A2303)</f>
        <v/>
      </c>
      <c s="90" t="str">
        <f>IF('S.D.PASTE SHEET'!B2303="","",'S.D.PASTE SHEET'!B2303)</f>
        <v/>
      </c>
      <c s="90" t="str">
        <f>IF('S.D.PASTE SHEET'!C2303="","",'S.D.PASTE SHEET'!C2303)</f>
        <v/>
      </c>
      <c s="91" t="str">
        <f>IF('S.D.PASTE SHEET'!D2303="","",'S.D.PASTE SHEET'!D2303)</f>
        <v/>
      </c>
      <c s="90" t="str">
        <f>IF('S.D.PASTE SHEET'!E2303="","",UPPER('S.D.PASTE SHEET'!E2303))</f>
        <v/>
      </c>
      <c s="90" t="str">
        <f>IF('S.D.PASTE SHEET'!F2303="","",'S.D.PASTE SHEET'!F2303)</f>
        <v/>
      </c>
      <c s="90" t="str">
        <f>IF('S.D.PASTE SHEET'!G2303="","",UPPER('S.D.PASTE SHEET'!G2303))</f>
        <v/>
      </c>
      <c s="90" t="str">
        <f>IF('S.D.PASTE SHEET'!H2303="","",UPPER('S.D.PASTE SHEET'!H2303))</f>
        <v/>
      </c>
      <c s="90" t="str">
        <f>IF('S.D.PASTE SHEET'!I2303="","",'S.D.PASTE SHEET'!I2303)</f>
        <v/>
      </c>
      <c s="91" t="str">
        <f>IF('S.D.PASTE SHEET'!J2303="","",'S.D.PASTE SHEET'!J2303)</f>
        <v/>
      </c>
      <c s="90" t="str">
        <f>IF('S.D.PASTE SHEET'!K2303="","",'S.D.PASTE SHEET'!K2303)</f>
        <v/>
      </c>
      <c s="90" t="str">
        <f>IF('S.D.PASTE SHEET'!L2303="","",'S.D.PASTE SHEET'!L2303)</f>
        <v/>
      </c>
      <c s="90" t="str">
        <f>IF('S.D.PASTE SHEET'!M2303="","",'S.D.PASTE SHEET'!M2303)</f>
        <v/>
      </c>
      <c s="90" t="str">
        <f>IF('S.D.PASTE SHEET'!N2303="","",'S.D.PASTE SHEET'!N2303)</f>
        <v/>
      </c>
      <c s="90" t="str">
        <f>IF('S.D.PASTE SHEET'!O2303="","",'S.D.PASTE SHEET'!O2303)</f>
        <v/>
      </c>
      <c s="90" t="str">
        <f>IF('S.D.PASTE SHEET'!P2303="","",'S.D.PASTE SHEET'!P2303)</f>
        <v/>
      </c>
      <c s="90" t="str">
        <f>IF('S.D.PASTE SHEET'!Q2303="","",'S.D.PASTE SHEET'!Q2303)</f>
        <v/>
      </c>
      <c s="90" t="str">
        <f>IF('S.D.PASTE SHEET'!R2303="","",'S.D.PASTE SHEET'!R2303)</f>
        <v/>
      </c>
      <c s="90" t="str">
        <f>IF('S.D.PASTE SHEET'!S2303="","",'S.D.PASTE SHEET'!S2303)</f>
        <v/>
      </c>
      <c s="90" t="str">
        <f>IF('S.D.PASTE SHEET'!T2303="","",'S.D.PASTE SHEET'!T2303)</f>
        <v/>
      </c>
      <c s="90" t="str">
        <f>IF('S.D.PASTE SHEET'!U2303="","",'S.D.PASTE SHEET'!U2303)</f>
        <v/>
      </c>
      <c s="90" t="str">
        <f>IF('S.D.PASTE SHEET'!V2303="","",'S.D.PASTE SHEET'!V2303)</f>
        <v/>
      </c>
      <c s="90" t="str">
        <f>IF('S.D.PASTE SHEET'!W2303="","",'S.D.PASTE SHEET'!W2303)</f>
        <v/>
      </c>
      <c s="90" t="str">
        <f>IF('S.D.PASTE SHEET'!X2303="","",'S.D.PASTE SHEET'!X2303)</f>
        <v/>
      </c>
      <c s="90" t="str">
        <f>IF('S.D.PASTE SHEET'!Y2303="","",'S.D.PASTE SHEET'!Y2303)</f>
        <v/>
      </c>
      <c s="90" t="str">
        <f>IF('S.D.PASTE SHEET'!Z2303="","",'S.D.PASTE SHEET'!Z2303)</f>
        <v/>
      </c>
      <c s="90" t="str">
        <f>IF('S.D.PASTE SHEET'!AA2303="","",'S.D.PASTE SHEET'!AA2303)</f>
        <v/>
      </c>
      <c s="90" t="str">
        <f>IF('S.D.PASTE SHEET'!AB2303="","",'S.D.PASTE SHEET'!AB2303)</f>
        <v/>
      </c>
      <c s="90" t="str">
        <f>IF('S.D.PASTE SHEET'!AC2303="","",'S.D.PASTE SHEET'!AC2303)</f>
        <v/>
      </c>
      <c s="90" t="str">
        <f>IF('S.D.PASTE SHEET'!AD2303="","",'S.D.PASTE SHEET'!AD2303)</f>
        <v/>
      </c>
      <c s="34"/>
      <c s="32" t="str">
        <f>IF(AK2303="","",IF(AK2303&gt;0,COUNT($AG$2:AG2303),""))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IF(BC2303="","",IF(BC2303&gt;0,COUNT($AY$2:AY2303),""))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4" spans="1:66" ht="15">
      <c r="A2304" s="90" t="str">
        <f>IF('S.D.PASTE SHEET'!A2304="","",'S.D.PASTE SHEET'!A2304)</f>
        <v/>
      </c>
      <c s="90" t="str">
        <f>IF('S.D.PASTE SHEET'!B2304="","",'S.D.PASTE SHEET'!B2304)</f>
        <v/>
      </c>
      <c s="90" t="str">
        <f>IF('S.D.PASTE SHEET'!C2304="","",'S.D.PASTE SHEET'!C2304)</f>
        <v/>
      </c>
      <c s="91" t="str">
        <f>IF('S.D.PASTE SHEET'!D2304="","",'S.D.PASTE SHEET'!D2304)</f>
        <v/>
      </c>
      <c s="90" t="str">
        <f>IF('S.D.PASTE SHEET'!E2304="","",UPPER('S.D.PASTE SHEET'!E2304))</f>
        <v/>
      </c>
      <c s="90" t="str">
        <f>IF('S.D.PASTE SHEET'!F2304="","",'S.D.PASTE SHEET'!F2304)</f>
        <v/>
      </c>
      <c s="90" t="str">
        <f>IF('S.D.PASTE SHEET'!G2304="","",UPPER('S.D.PASTE SHEET'!G2304))</f>
        <v/>
      </c>
      <c s="90" t="str">
        <f>IF('S.D.PASTE SHEET'!H2304="","",UPPER('S.D.PASTE SHEET'!H2304))</f>
        <v/>
      </c>
      <c s="90" t="str">
        <f>IF('S.D.PASTE SHEET'!I2304="","",'S.D.PASTE SHEET'!I2304)</f>
        <v/>
      </c>
      <c s="91" t="str">
        <f>IF('S.D.PASTE SHEET'!J2304="","",'S.D.PASTE SHEET'!J2304)</f>
        <v/>
      </c>
      <c s="90" t="str">
        <f>IF('S.D.PASTE SHEET'!K2304="","",'S.D.PASTE SHEET'!K2304)</f>
        <v/>
      </c>
      <c s="90" t="str">
        <f>IF('S.D.PASTE SHEET'!L2304="","",'S.D.PASTE SHEET'!L2304)</f>
        <v/>
      </c>
      <c s="90" t="str">
        <f>IF('S.D.PASTE SHEET'!M2304="","",'S.D.PASTE SHEET'!M2304)</f>
        <v/>
      </c>
      <c s="90" t="str">
        <f>IF('S.D.PASTE SHEET'!N2304="","",'S.D.PASTE SHEET'!N2304)</f>
        <v/>
      </c>
      <c s="90" t="str">
        <f>IF('S.D.PASTE SHEET'!O2304="","",'S.D.PASTE SHEET'!O2304)</f>
        <v/>
      </c>
      <c s="90" t="str">
        <f>IF('S.D.PASTE SHEET'!P2304="","",'S.D.PASTE SHEET'!P2304)</f>
        <v/>
      </c>
      <c s="90" t="str">
        <f>IF('S.D.PASTE SHEET'!Q2304="","",'S.D.PASTE SHEET'!Q2304)</f>
        <v/>
      </c>
      <c s="90" t="str">
        <f>IF('S.D.PASTE SHEET'!R2304="","",'S.D.PASTE SHEET'!R2304)</f>
        <v/>
      </c>
      <c s="90" t="str">
        <f>IF('S.D.PASTE SHEET'!S2304="","",'S.D.PASTE SHEET'!S2304)</f>
        <v/>
      </c>
      <c s="90" t="str">
        <f>IF('S.D.PASTE SHEET'!T2304="","",'S.D.PASTE SHEET'!T2304)</f>
        <v/>
      </c>
      <c s="90" t="str">
        <f>IF('S.D.PASTE SHEET'!U2304="","",'S.D.PASTE SHEET'!U2304)</f>
        <v/>
      </c>
      <c s="90" t="str">
        <f>IF('S.D.PASTE SHEET'!V2304="","",'S.D.PASTE SHEET'!V2304)</f>
        <v/>
      </c>
      <c s="90" t="str">
        <f>IF('S.D.PASTE SHEET'!W2304="","",'S.D.PASTE SHEET'!W2304)</f>
        <v/>
      </c>
      <c s="90" t="str">
        <f>IF('S.D.PASTE SHEET'!X2304="","",'S.D.PASTE SHEET'!X2304)</f>
        <v/>
      </c>
      <c s="90" t="str">
        <f>IF('S.D.PASTE SHEET'!Y2304="","",'S.D.PASTE SHEET'!Y2304)</f>
        <v/>
      </c>
      <c s="90" t="str">
        <f>IF('S.D.PASTE SHEET'!Z2304="","",'S.D.PASTE SHEET'!Z2304)</f>
        <v/>
      </c>
      <c s="90" t="str">
        <f>IF('S.D.PASTE SHEET'!AA2304="","",'S.D.PASTE SHEET'!AA2304)</f>
        <v/>
      </c>
      <c s="90" t="str">
        <f>IF('S.D.PASTE SHEET'!AB2304="","",'S.D.PASTE SHEET'!AB2304)</f>
        <v/>
      </c>
      <c s="90" t="str">
        <f>IF('S.D.PASTE SHEET'!AC2304="","",'S.D.PASTE SHEET'!AC2304)</f>
        <v/>
      </c>
      <c s="90" t="str">
        <f>IF('S.D.PASTE SHEET'!AD2304="","",'S.D.PASTE SHEET'!AD2304)</f>
        <v/>
      </c>
      <c s="34"/>
      <c s="32" t="str">
        <f>IF(AK2304="","",IF(AK2304&gt;0,COUNT($AG$2:AG2304),""))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IF(BC2304="","",IF(BC2304&gt;0,COUNT($AY$2:AY2304),""))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5" spans="1:66" ht="15">
      <c r="A2305" s="90" t="str">
        <f>IF('S.D.PASTE SHEET'!A2305="","",'S.D.PASTE SHEET'!A2305)</f>
        <v/>
      </c>
      <c s="90" t="str">
        <f>IF('S.D.PASTE SHEET'!B2305="","",'S.D.PASTE SHEET'!B2305)</f>
        <v/>
      </c>
      <c s="90" t="str">
        <f>IF('S.D.PASTE SHEET'!C2305="","",'S.D.PASTE SHEET'!C2305)</f>
        <v/>
      </c>
      <c s="91" t="str">
        <f>IF('S.D.PASTE SHEET'!D2305="","",'S.D.PASTE SHEET'!D2305)</f>
        <v/>
      </c>
      <c s="90" t="str">
        <f>IF('S.D.PASTE SHEET'!E2305="","",UPPER('S.D.PASTE SHEET'!E2305))</f>
        <v/>
      </c>
      <c s="90" t="str">
        <f>IF('S.D.PASTE SHEET'!F2305="","",'S.D.PASTE SHEET'!F2305)</f>
        <v/>
      </c>
      <c s="90" t="str">
        <f>IF('S.D.PASTE SHEET'!G2305="","",UPPER('S.D.PASTE SHEET'!G2305))</f>
        <v/>
      </c>
      <c s="90" t="str">
        <f>IF('S.D.PASTE SHEET'!H2305="","",UPPER('S.D.PASTE SHEET'!H2305))</f>
        <v/>
      </c>
      <c s="90" t="str">
        <f>IF('S.D.PASTE SHEET'!I2305="","",'S.D.PASTE SHEET'!I2305)</f>
        <v/>
      </c>
      <c s="91" t="str">
        <f>IF('S.D.PASTE SHEET'!J2305="","",'S.D.PASTE SHEET'!J2305)</f>
        <v/>
      </c>
      <c s="90" t="str">
        <f>IF('S.D.PASTE SHEET'!K2305="","",'S.D.PASTE SHEET'!K2305)</f>
        <v/>
      </c>
      <c s="90" t="str">
        <f>IF('S.D.PASTE SHEET'!L2305="","",'S.D.PASTE SHEET'!L2305)</f>
        <v/>
      </c>
      <c s="90" t="str">
        <f>IF('S.D.PASTE SHEET'!M2305="","",'S.D.PASTE SHEET'!M2305)</f>
        <v/>
      </c>
      <c s="90" t="str">
        <f>IF('S.D.PASTE SHEET'!N2305="","",'S.D.PASTE SHEET'!N2305)</f>
        <v/>
      </c>
      <c s="90" t="str">
        <f>IF('S.D.PASTE SHEET'!O2305="","",'S.D.PASTE SHEET'!O2305)</f>
        <v/>
      </c>
      <c s="90" t="str">
        <f>IF('S.D.PASTE SHEET'!P2305="","",'S.D.PASTE SHEET'!P2305)</f>
        <v/>
      </c>
      <c s="90" t="str">
        <f>IF('S.D.PASTE SHEET'!Q2305="","",'S.D.PASTE SHEET'!Q2305)</f>
        <v/>
      </c>
      <c s="90" t="str">
        <f>IF('S.D.PASTE SHEET'!R2305="","",'S.D.PASTE SHEET'!R2305)</f>
        <v/>
      </c>
      <c s="90" t="str">
        <f>IF('S.D.PASTE SHEET'!S2305="","",'S.D.PASTE SHEET'!S2305)</f>
        <v/>
      </c>
      <c s="90" t="str">
        <f>IF('S.D.PASTE SHEET'!T2305="","",'S.D.PASTE SHEET'!T2305)</f>
        <v/>
      </c>
      <c s="90" t="str">
        <f>IF('S.D.PASTE SHEET'!U2305="","",'S.D.PASTE SHEET'!U2305)</f>
        <v/>
      </c>
      <c s="90" t="str">
        <f>IF('S.D.PASTE SHEET'!V2305="","",'S.D.PASTE SHEET'!V2305)</f>
        <v/>
      </c>
      <c s="90" t="str">
        <f>IF('S.D.PASTE SHEET'!W2305="","",'S.D.PASTE SHEET'!W2305)</f>
        <v/>
      </c>
      <c s="90" t="str">
        <f>IF('S.D.PASTE SHEET'!X2305="","",'S.D.PASTE SHEET'!X2305)</f>
        <v/>
      </c>
      <c s="90" t="str">
        <f>IF('S.D.PASTE SHEET'!Y2305="","",'S.D.PASTE SHEET'!Y2305)</f>
        <v/>
      </c>
      <c s="90" t="str">
        <f>IF('S.D.PASTE SHEET'!Z2305="","",'S.D.PASTE SHEET'!Z2305)</f>
        <v/>
      </c>
      <c s="90" t="str">
        <f>IF('S.D.PASTE SHEET'!AA2305="","",'S.D.PASTE SHEET'!AA2305)</f>
        <v/>
      </c>
      <c s="90" t="str">
        <f>IF('S.D.PASTE SHEET'!AB2305="","",'S.D.PASTE SHEET'!AB2305)</f>
        <v/>
      </c>
      <c s="90" t="str">
        <f>IF('S.D.PASTE SHEET'!AC2305="","",'S.D.PASTE SHEET'!AC2305)</f>
        <v/>
      </c>
      <c s="90" t="str">
        <f>IF('S.D.PASTE SHEET'!AD2305="","",'S.D.PASTE SHEET'!AD2305)</f>
        <v/>
      </c>
      <c s="34"/>
      <c s="32" t="str">
        <f>IF(AK2305="","",IF(AK2305&gt;0,COUNT($AG$2:AG2305),""))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IF(BC2305="","",IF(BC2305&gt;0,COUNT($AY$2:AY2305),""))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6" spans="1:66" ht="15">
      <c r="A2306" s="90" t="str">
        <f>IF('S.D.PASTE SHEET'!A2306="","",'S.D.PASTE SHEET'!A2306)</f>
        <v/>
      </c>
      <c s="90" t="str">
        <f>IF('S.D.PASTE SHEET'!B2306="","",'S.D.PASTE SHEET'!B2306)</f>
        <v/>
      </c>
      <c s="90" t="str">
        <f>IF('S.D.PASTE SHEET'!C2306="","",'S.D.PASTE SHEET'!C2306)</f>
        <v/>
      </c>
      <c s="91" t="str">
        <f>IF('S.D.PASTE SHEET'!D2306="","",'S.D.PASTE SHEET'!D2306)</f>
        <v/>
      </c>
      <c s="90" t="str">
        <f>IF('S.D.PASTE SHEET'!E2306="","",UPPER('S.D.PASTE SHEET'!E2306))</f>
        <v/>
      </c>
      <c s="90" t="str">
        <f>IF('S.D.PASTE SHEET'!F2306="","",'S.D.PASTE SHEET'!F2306)</f>
        <v/>
      </c>
      <c s="90" t="str">
        <f>IF('S.D.PASTE SHEET'!G2306="","",UPPER('S.D.PASTE SHEET'!G2306))</f>
        <v/>
      </c>
      <c s="90" t="str">
        <f>IF('S.D.PASTE SHEET'!H2306="","",UPPER('S.D.PASTE SHEET'!H2306))</f>
        <v/>
      </c>
      <c s="90" t="str">
        <f>IF('S.D.PASTE SHEET'!I2306="","",'S.D.PASTE SHEET'!I2306)</f>
        <v/>
      </c>
      <c s="91" t="str">
        <f>IF('S.D.PASTE SHEET'!J2306="","",'S.D.PASTE SHEET'!J2306)</f>
        <v/>
      </c>
      <c s="90" t="str">
        <f>IF('S.D.PASTE SHEET'!K2306="","",'S.D.PASTE SHEET'!K2306)</f>
        <v/>
      </c>
      <c s="90" t="str">
        <f>IF('S.D.PASTE SHEET'!L2306="","",'S.D.PASTE SHEET'!L2306)</f>
        <v/>
      </c>
      <c s="90" t="str">
        <f>IF('S.D.PASTE SHEET'!M2306="","",'S.D.PASTE SHEET'!M2306)</f>
        <v/>
      </c>
      <c s="90" t="str">
        <f>IF('S.D.PASTE SHEET'!N2306="","",'S.D.PASTE SHEET'!N2306)</f>
        <v/>
      </c>
      <c s="90" t="str">
        <f>IF('S.D.PASTE SHEET'!O2306="","",'S.D.PASTE SHEET'!O2306)</f>
        <v/>
      </c>
      <c s="90" t="str">
        <f>IF('S.D.PASTE SHEET'!P2306="","",'S.D.PASTE SHEET'!P2306)</f>
        <v/>
      </c>
      <c s="90" t="str">
        <f>IF('S.D.PASTE SHEET'!Q2306="","",'S.D.PASTE SHEET'!Q2306)</f>
        <v/>
      </c>
      <c s="90" t="str">
        <f>IF('S.D.PASTE SHEET'!R2306="","",'S.D.PASTE SHEET'!R2306)</f>
        <v/>
      </c>
      <c s="90" t="str">
        <f>IF('S.D.PASTE SHEET'!S2306="","",'S.D.PASTE SHEET'!S2306)</f>
        <v/>
      </c>
      <c s="90" t="str">
        <f>IF('S.D.PASTE SHEET'!T2306="","",'S.D.PASTE SHEET'!T2306)</f>
        <v/>
      </c>
      <c s="90" t="str">
        <f>IF('S.D.PASTE SHEET'!U2306="","",'S.D.PASTE SHEET'!U2306)</f>
        <v/>
      </c>
      <c s="90" t="str">
        <f>IF('S.D.PASTE SHEET'!V2306="","",'S.D.PASTE SHEET'!V2306)</f>
        <v/>
      </c>
      <c s="90" t="str">
        <f>IF('S.D.PASTE SHEET'!W2306="","",'S.D.PASTE SHEET'!W2306)</f>
        <v/>
      </c>
      <c s="90" t="str">
        <f>IF('S.D.PASTE SHEET'!X2306="","",'S.D.PASTE SHEET'!X2306)</f>
        <v/>
      </c>
      <c s="90" t="str">
        <f>IF('S.D.PASTE SHEET'!Y2306="","",'S.D.PASTE SHEET'!Y2306)</f>
        <v/>
      </c>
      <c s="90" t="str">
        <f>IF('S.D.PASTE SHEET'!Z2306="","",'S.D.PASTE SHEET'!Z2306)</f>
        <v/>
      </c>
      <c s="90" t="str">
        <f>IF('S.D.PASTE SHEET'!AA2306="","",'S.D.PASTE SHEET'!AA2306)</f>
        <v/>
      </c>
      <c s="90" t="str">
        <f>IF('S.D.PASTE SHEET'!AB2306="","",'S.D.PASTE SHEET'!AB2306)</f>
        <v/>
      </c>
      <c s="90" t="str">
        <f>IF('S.D.PASTE SHEET'!AC2306="","",'S.D.PASTE SHEET'!AC2306)</f>
        <v/>
      </c>
      <c s="90" t="str">
        <f>IF('S.D.PASTE SHEET'!AD2306="","",'S.D.PASTE SHEET'!AD2306)</f>
        <v/>
      </c>
      <c s="34"/>
      <c s="32" t="str">
        <f>IF(AK2306="","",IF(AK2306&gt;0,COUNT($AG$2:AG2306),""))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IF(BC2306="","",IF(BC2306&gt;0,COUNT($AY$2:AY2306),""))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7" spans="1:66" ht="15">
      <c r="A2307" s="90" t="str">
        <f>IF('S.D.PASTE SHEET'!A2307="","",'S.D.PASTE SHEET'!A2307)</f>
        <v/>
      </c>
      <c s="90" t="str">
        <f>IF('S.D.PASTE SHEET'!B2307="","",'S.D.PASTE SHEET'!B2307)</f>
        <v/>
      </c>
      <c s="90" t="str">
        <f>IF('S.D.PASTE SHEET'!C2307="","",'S.D.PASTE SHEET'!C2307)</f>
        <v/>
      </c>
      <c s="91" t="str">
        <f>IF('S.D.PASTE SHEET'!D2307="","",'S.D.PASTE SHEET'!D2307)</f>
        <v/>
      </c>
      <c s="90" t="str">
        <f>IF('S.D.PASTE SHEET'!E2307="","",UPPER('S.D.PASTE SHEET'!E2307))</f>
        <v/>
      </c>
      <c s="90" t="str">
        <f>IF('S.D.PASTE SHEET'!F2307="","",'S.D.PASTE SHEET'!F2307)</f>
        <v/>
      </c>
      <c s="90" t="str">
        <f>IF('S.D.PASTE SHEET'!G2307="","",UPPER('S.D.PASTE SHEET'!G2307))</f>
        <v/>
      </c>
      <c s="90" t="str">
        <f>IF('S.D.PASTE SHEET'!H2307="","",UPPER('S.D.PASTE SHEET'!H2307))</f>
        <v/>
      </c>
      <c s="90" t="str">
        <f>IF('S.D.PASTE SHEET'!I2307="","",'S.D.PASTE SHEET'!I2307)</f>
        <v/>
      </c>
      <c s="91" t="str">
        <f>IF('S.D.PASTE SHEET'!J2307="","",'S.D.PASTE SHEET'!J2307)</f>
        <v/>
      </c>
      <c s="90" t="str">
        <f>IF('S.D.PASTE SHEET'!K2307="","",'S.D.PASTE SHEET'!K2307)</f>
        <v/>
      </c>
      <c s="90" t="str">
        <f>IF('S.D.PASTE SHEET'!L2307="","",'S.D.PASTE SHEET'!L2307)</f>
        <v/>
      </c>
      <c s="90" t="str">
        <f>IF('S.D.PASTE SHEET'!M2307="","",'S.D.PASTE SHEET'!M2307)</f>
        <v/>
      </c>
      <c s="90" t="str">
        <f>IF('S.D.PASTE SHEET'!N2307="","",'S.D.PASTE SHEET'!N2307)</f>
        <v/>
      </c>
      <c s="90" t="str">
        <f>IF('S.D.PASTE SHEET'!O2307="","",'S.D.PASTE SHEET'!O2307)</f>
        <v/>
      </c>
      <c s="90" t="str">
        <f>IF('S.D.PASTE SHEET'!P2307="","",'S.D.PASTE SHEET'!P2307)</f>
        <v/>
      </c>
      <c s="90" t="str">
        <f>IF('S.D.PASTE SHEET'!Q2307="","",'S.D.PASTE SHEET'!Q2307)</f>
        <v/>
      </c>
      <c s="90" t="str">
        <f>IF('S.D.PASTE SHEET'!R2307="","",'S.D.PASTE SHEET'!R2307)</f>
        <v/>
      </c>
      <c s="90" t="str">
        <f>IF('S.D.PASTE SHEET'!S2307="","",'S.D.PASTE SHEET'!S2307)</f>
        <v/>
      </c>
      <c s="90" t="str">
        <f>IF('S.D.PASTE SHEET'!T2307="","",'S.D.PASTE SHEET'!T2307)</f>
        <v/>
      </c>
      <c s="90" t="str">
        <f>IF('S.D.PASTE SHEET'!U2307="","",'S.D.PASTE SHEET'!U2307)</f>
        <v/>
      </c>
      <c s="90" t="str">
        <f>IF('S.D.PASTE SHEET'!V2307="","",'S.D.PASTE SHEET'!V2307)</f>
        <v/>
      </c>
      <c s="90" t="str">
        <f>IF('S.D.PASTE SHEET'!W2307="","",'S.D.PASTE SHEET'!W2307)</f>
        <v/>
      </c>
      <c s="90" t="str">
        <f>IF('S.D.PASTE SHEET'!X2307="","",'S.D.PASTE SHEET'!X2307)</f>
        <v/>
      </c>
      <c s="90" t="str">
        <f>IF('S.D.PASTE SHEET'!Y2307="","",'S.D.PASTE SHEET'!Y2307)</f>
        <v/>
      </c>
      <c s="90" t="str">
        <f>IF('S.D.PASTE SHEET'!Z2307="","",'S.D.PASTE SHEET'!Z2307)</f>
        <v/>
      </c>
      <c s="90" t="str">
        <f>IF('S.D.PASTE SHEET'!AA2307="","",'S.D.PASTE SHEET'!AA2307)</f>
        <v/>
      </c>
      <c s="90" t="str">
        <f>IF('S.D.PASTE SHEET'!AB2307="","",'S.D.PASTE SHEET'!AB2307)</f>
        <v/>
      </c>
      <c s="90" t="str">
        <f>IF('S.D.PASTE SHEET'!AC2307="","",'S.D.PASTE SHEET'!AC2307)</f>
        <v/>
      </c>
      <c s="90" t="str">
        <f>IF('S.D.PASTE SHEET'!AD2307="","",'S.D.PASTE SHEET'!AD2307)</f>
        <v/>
      </c>
      <c s="34"/>
      <c s="32" t="str">
        <f>IF(AK2307="","",IF(AK2307&gt;0,COUNT($AG$2:AG2307),""))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IF(BC2307="","",IF(BC2307&gt;0,COUNT($AY$2:AY2307),""))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8" spans="1:66" ht="15">
      <c r="A2308" s="90" t="str">
        <f>IF('S.D.PASTE SHEET'!A2308="","",'S.D.PASTE SHEET'!A2308)</f>
        <v/>
      </c>
      <c s="90" t="str">
        <f>IF('S.D.PASTE SHEET'!B2308="","",'S.D.PASTE SHEET'!B2308)</f>
        <v/>
      </c>
      <c s="90" t="str">
        <f>IF('S.D.PASTE SHEET'!C2308="","",'S.D.PASTE SHEET'!C2308)</f>
        <v/>
      </c>
      <c s="91" t="str">
        <f>IF('S.D.PASTE SHEET'!D2308="","",'S.D.PASTE SHEET'!D2308)</f>
        <v/>
      </c>
      <c s="90" t="str">
        <f>IF('S.D.PASTE SHEET'!E2308="","",UPPER('S.D.PASTE SHEET'!E2308))</f>
        <v/>
      </c>
      <c s="90" t="str">
        <f>IF('S.D.PASTE SHEET'!F2308="","",'S.D.PASTE SHEET'!F2308)</f>
        <v/>
      </c>
      <c s="90" t="str">
        <f>IF('S.D.PASTE SHEET'!G2308="","",UPPER('S.D.PASTE SHEET'!G2308))</f>
        <v/>
      </c>
      <c s="90" t="str">
        <f>IF('S.D.PASTE SHEET'!H2308="","",UPPER('S.D.PASTE SHEET'!H2308))</f>
        <v/>
      </c>
      <c s="90" t="str">
        <f>IF('S.D.PASTE SHEET'!I2308="","",'S.D.PASTE SHEET'!I2308)</f>
        <v/>
      </c>
      <c s="91" t="str">
        <f>IF('S.D.PASTE SHEET'!J2308="","",'S.D.PASTE SHEET'!J2308)</f>
        <v/>
      </c>
      <c s="90" t="str">
        <f>IF('S.D.PASTE SHEET'!K2308="","",'S.D.PASTE SHEET'!K2308)</f>
        <v/>
      </c>
      <c s="90" t="str">
        <f>IF('S.D.PASTE SHEET'!L2308="","",'S.D.PASTE SHEET'!L2308)</f>
        <v/>
      </c>
      <c s="90" t="str">
        <f>IF('S.D.PASTE SHEET'!M2308="","",'S.D.PASTE SHEET'!M2308)</f>
        <v/>
      </c>
      <c s="90" t="str">
        <f>IF('S.D.PASTE SHEET'!N2308="","",'S.D.PASTE SHEET'!N2308)</f>
        <v/>
      </c>
      <c s="90" t="str">
        <f>IF('S.D.PASTE SHEET'!O2308="","",'S.D.PASTE SHEET'!O2308)</f>
        <v/>
      </c>
      <c s="90" t="str">
        <f>IF('S.D.PASTE SHEET'!P2308="","",'S.D.PASTE SHEET'!P2308)</f>
        <v/>
      </c>
      <c s="90" t="str">
        <f>IF('S.D.PASTE SHEET'!Q2308="","",'S.D.PASTE SHEET'!Q2308)</f>
        <v/>
      </c>
      <c s="90" t="str">
        <f>IF('S.D.PASTE SHEET'!R2308="","",'S.D.PASTE SHEET'!R2308)</f>
        <v/>
      </c>
      <c s="90" t="str">
        <f>IF('S.D.PASTE SHEET'!S2308="","",'S.D.PASTE SHEET'!S2308)</f>
        <v/>
      </c>
      <c s="90" t="str">
        <f>IF('S.D.PASTE SHEET'!T2308="","",'S.D.PASTE SHEET'!T2308)</f>
        <v/>
      </c>
      <c s="90" t="str">
        <f>IF('S.D.PASTE SHEET'!U2308="","",'S.D.PASTE SHEET'!U2308)</f>
        <v/>
      </c>
      <c s="90" t="str">
        <f>IF('S.D.PASTE SHEET'!V2308="","",'S.D.PASTE SHEET'!V2308)</f>
        <v/>
      </c>
      <c s="90" t="str">
        <f>IF('S.D.PASTE SHEET'!W2308="","",'S.D.PASTE SHEET'!W2308)</f>
        <v/>
      </c>
      <c s="90" t="str">
        <f>IF('S.D.PASTE SHEET'!X2308="","",'S.D.PASTE SHEET'!X2308)</f>
        <v/>
      </c>
      <c s="90" t="str">
        <f>IF('S.D.PASTE SHEET'!Y2308="","",'S.D.PASTE SHEET'!Y2308)</f>
        <v/>
      </c>
      <c s="90" t="str">
        <f>IF('S.D.PASTE SHEET'!Z2308="","",'S.D.PASTE SHEET'!Z2308)</f>
        <v/>
      </c>
      <c s="90" t="str">
        <f>IF('S.D.PASTE SHEET'!AA2308="","",'S.D.PASTE SHEET'!AA2308)</f>
        <v/>
      </c>
      <c s="90" t="str">
        <f>IF('S.D.PASTE SHEET'!AB2308="","",'S.D.PASTE SHEET'!AB2308)</f>
        <v/>
      </c>
      <c s="90" t="str">
        <f>IF('S.D.PASTE SHEET'!AC2308="","",'S.D.PASTE SHEET'!AC2308)</f>
        <v/>
      </c>
      <c s="90" t="str">
        <f>IF('S.D.PASTE SHEET'!AD2308="","",'S.D.PASTE SHEET'!AD2308)</f>
        <v/>
      </c>
      <c s="34"/>
      <c s="32" t="str">
        <f>IF(AK2308="","",IF(AK2308&gt;0,COUNT($AG$2:AG2308),""))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IF(BC2308="","",IF(BC2308&gt;0,COUNT($AY$2:AY2308),""))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09" spans="1:66" ht="15">
      <c r="A2309" s="90" t="str">
        <f>IF('S.D.PASTE SHEET'!A2309="","",'S.D.PASTE SHEET'!A2309)</f>
        <v/>
      </c>
      <c s="90" t="str">
        <f>IF('S.D.PASTE SHEET'!B2309="","",'S.D.PASTE SHEET'!B2309)</f>
        <v/>
      </c>
      <c s="90" t="str">
        <f>IF('S.D.PASTE SHEET'!C2309="","",'S.D.PASTE SHEET'!C2309)</f>
        <v/>
      </c>
      <c s="91" t="str">
        <f>IF('S.D.PASTE SHEET'!D2309="","",'S.D.PASTE SHEET'!D2309)</f>
        <v/>
      </c>
      <c s="90" t="str">
        <f>IF('S.D.PASTE SHEET'!E2309="","",UPPER('S.D.PASTE SHEET'!E2309))</f>
        <v/>
      </c>
      <c s="90" t="str">
        <f>IF('S.D.PASTE SHEET'!F2309="","",'S.D.PASTE SHEET'!F2309)</f>
        <v/>
      </c>
      <c s="90" t="str">
        <f>IF('S.D.PASTE SHEET'!G2309="","",UPPER('S.D.PASTE SHEET'!G2309))</f>
        <v/>
      </c>
      <c s="90" t="str">
        <f>IF('S.D.PASTE SHEET'!H2309="","",UPPER('S.D.PASTE SHEET'!H2309))</f>
        <v/>
      </c>
      <c s="90" t="str">
        <f>IF('S.D.PASTE SHEET'!I2309="","",'S.D.PASTE SHEET'!I2309)</f>
        <v/>
      </c>
      <c s="91" t="str">
        <f>IF('S.D.PASTE SHEET'!J2309="","",'S.D.PASTE SHEET'!J2309)</f>
        <v/>
      </c>
      <c s="90" t="str">
        <f>IF('S.D.PASTE SHEET'!K2309="","",'S.D.PASTE SHEET'!K2309)</f>
        <v/>
      </c>
      <c s="90" t="str">
        <f>IF('S.D.PASTE SHEET'!L2309="","",'S.D.PASTE SHEET'!L2309)</f>
        <v/>
      </c>
      <c s="90" t="str">
        <f>IF('S.D.PASTE SHEET'!M2309="","",'S.D.PASTE SHEET'!M2309)</f>
        <v/>
      </c>
      <c s="90" t="str">
        <f>IF('S.D.PASTE SHEET'!N2309="","",'S.D.PASTE SHEET'!N2309)</f>
        <v/>
      </c>
      <c s="90" t="str">
        <f>IF('S.D.PASTE SHEET'!O2309="","",'S.D.PASTE SHEET'!O2309)</f>
        <v/>
      </c>
      <c s="90" t="str">
        <f>IF('S.D.PASTE SHEET'!P2309="","",'S.D.PASTE SHEET'!P2309)</f>
        <v/>
      </c>
      <c s="90" t="str">
        <f>IF('S.D.PASTE SHEET'!Q2309="","",'S.D.PASTE SHEET'!Q2309)</f>
        <v/>
      </c>
      <c s="90" t="str">
        <f>IF('S.D.PASTE SHEET'!R2309="","",'S.D.PASTE SHEET'!R2309)</f>
        <v/>
      </c>
      <c s="90" t="str">
        <f>IF('S.D.PASTE SHEET'!S2309="","",'S.D.PASTE SHEET'!S2309)</f>
        <v/>
      </c>
      <c s="90" t="str">
        <f>IF('S.D.PASTE SHEET'!T2309="","",'S.D.PASTE SHEET'!T2309)</f>
        <v/>
      </c>
      <c s="90" t="str">
        <f>IF('S.D.PASTE SHEET'!U2309="","",'S.D.PASTE SHEET'!U2309)</f>
        <v/>
      </c>
      <c s="90" t="str">
        <f>IF('S.D.PASTE SHEET'!V2309="","",'S.D.PASTE SHEET'!V2309)</f>
        <v/>
      </c>
      <c s="90" t="str">
        <f>IF('S.D.PASTE SHEET'!W2309="","",'S.D.PASTE SHEET'!W2309)</f>
        <v/>
      </c>
      <c s="90" t="str">
        <f>IF('S.D.PASTE SHEET'!X2309="","",'S.D.PASTE SHEET'!X2309)</f>
        <v/>
      </c>
      <c s="90" t="str">
        <f>IF('S.D.PASTE SHEET'!Y2309="","",'S.D.PASTE SHEET'!Y2309)</f>
        <v/>
      </c>
      <c s="90" t="str">
        <f>IF('S.D.PASTE SHEET'!Z2309="","",'S.D.PASTE SHEET'!Z2309)</f>
        <v/>
      </c>
      <c s="90" t="str">
        <f>IF('S.D.PASTE SHEET'!AA2309="","",'S.D.PASTE SHEET'!AA2309)</f>
        <v/>
      </c>
      <c s="90" t="str">
        <f>IF('S.D.PASTE SHEET'!AB2309="","",'S.D.PASTE SHEET'!AB2309)</f>
        <v/>
      </c>
      <c s="90" t="str">
        <f>IF('S.D.PASTE SHEET'!AC2309="","",'S.D.PASTE SHEET'!AC2309)</f>
        <v/>
      </c>
      <c s="90" t="str">
        <f>IF('S.D.PASTE SHEET'!AD2309="","",'S.D.PASTE SHEET'!AD2309)</f>
        <v/>
      </c>
      <c s="34"/>
      <c s="32" t="str">
        <f>IF(AK2309="","",IF(AK2309&gt;0,COUNT($AG$2:AG2309),""))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IF(BC2309="","",IF(BC2309&gt;0,COUNT($AY$2:AY2309),""))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0" spans="1:66" ht="15">
      <c r="A2310" s="90" t="str">
        <f>IF('S.D.PASTE SHEET'!A2310="","",'S.D.PASTE SHEET'!A2310)</f>
        <v/>
      </c>
      <c s="90" t="str">
        <f>IF('S.D.PASTE SHEET'!B2310="","",'S.D.PASTE SHEET'!B2310)</f>
        <v/>
      </c>
      <c s="90" t="str">
        <f>IF('S.D.PASTE SHEET'!C2310="","",'S.D.PASTE SHEET'!C2310)</f>
        <v/>
      </c>
      <c s="91" t="str">
        <f>IF('S.D.PASTE SHEET'!D2310="","",'S.D.PASTE SHEET'!D2310)</f>
        <v/>
      </c>
      <c s="90" t="str">
        <f>IF('S.D.PASTE SHEET'!E2310="","",UPPER('S.D.PASTE SHEET'!E2310))</f>
        <v/>
      </c>
      <c s="90" t="str">
        <f>IF('S.D.PASTE SHEET'!F2310="","",'S.D.PASTE SHEET'!F2310)</f>
        <v/>
      </c>
      <c s="90" t="str">
        <f>IF('S.D.PASTE SHEET'!G2310="","",UPPER('S.D.PASTE SHEET'!G2310))</f>
        <v/>
      </c>
      <c s="90" t="str">
        <f>IF('S.D.PASTE SHEET'!H2310="","",UPPER('S.D.PASTE SHEET'!H2310))</f>
        <v/>
      </c>
      <c s="90" t="str">
        <f>IF('S.D.PASTE SHEET'!I2310="","",'S.D.PASTE SHEET'!I2310)</f>
        <v/>
      </c>
      <c s="91" t="str">
        <f>IF('S.D.PASTE SHEET'!J2310="","",'S.D.PASTE SHEET'!J2310)</f>
        <v/>
      </c>
      <c s="90" t="str">
        <f>IF('S.D.PASTE SHEET'!K2310="","",'S.D.PASTE SHEET'!K2310)</f>
        <v/>
      </c>
      <c s="90" t="str">
        <f>IF('S.D.PASTE SHEET'!L2310="","",'S.D.PASTE SHEET'!L2310)</f>
        <v/>
      </c>
      <c s="90" t="str">
        <f>IF('S.D.PASTE SHEET'!M2310="","",'S.D.PASTE SHEET'!M2310)</f>
        <v/>
      </c>
      <c s="90" t="str">
        <f>IF('S.D.PASTE SHEET'!N2310="","",'S.D.PASTE SHEET'!N2310)</f>
        <v/>
      </c>
      <c s="90" t="str">
        <f>IF('S.D.PASTE SHEET'!O2310="","",'S.D.PASTE SHEET'!O2310)</f>
        <v/>
      </c>
      <c s="90" t="str">
        <f>IF('S.D.PASTE SHEET'!P2310="","",'S.D.PASTE SHEET'!P2310)</f>
        <v/>
      </c>
      <c s="90" t="str">
        <f>IF('S.D.PASTE SHEET'!Q2310="","",'S.D.PASTE SHEET'!Q2310)</f>
        <v/>
      </c>
      <c s="90" t="str">
        <f>IF('S.D.PASTE SHEET'!R2310="","",'S.D.PASTE SHEET'!R2310)</f>
        <v/>
      </c>
      <c s="90" t="str">
        <f>IF('S.D.PASTE SHEET'!S2310="","",'S.D.PASTE SHEET'!S2310)</f>
        <v/>
      </c>
      <c s="90" t="str">
        <f>IF('S.D.PASTE SHEET'!T2310="","",'S.D.PASTE SHEET'!T2310)</f>
        <v/>
      </c>
      <c s="90" t="str">
        <f>IF('S.D.PASTE SHEET'!U2310="","",'S.D.PASTE SHEET'!U2310)</f>
        <v/>
      </c>
      <c s="90" t="str">
        <f>IF('S.D.PASTE SHEET'!V2310="","",'S.D.PASTE SHEET'!V2310)</f>
        <v/>
      </c>
      <c s="90" t="str">
        <f>IF('S.D.PASTE SHEET'!W2310="","",'S.D.PASTE SHEET'!W2310)</f>
        <v/>
      </c>
      <c s="90" t="str">
        <f>IF('S.D.PASTE SHEET'!X2310="","",'S.D.PASTE SHEET'!X2310)</f>
        <v/>
      </c>
      <c s="90" t="str">
        <f>IF('S.D.PASTE SHEET'!Y2310="","",'S.D.PASTE SHEET'!Y2310)</f>
        <v/>
      </c>
      <c s="90" t="str">
        <f>IF('S.D.PASTE SHEET'!Z2310="","",'S.D.PASTE SHEET'!Z2310)</f>
        <v/>
      </c>
      <c s="90" t="str">
        <f>IF('S.D.PASTE SHEET'!AA2310="","",'S.D.PASTE SHEET'!AA2310)</f>
        <v/>
      </c>
      <c s="90" t="str">
        <f>IF('S.D.PASTE SHEET'!AB2310="","",'S.D.PASTE SHEET'!AB2310)</f>
        <v/>
      </c>
      <c s="90" t="str">
        <f>IF('S.D.PASTE SHEET'!AC2310="","",'S.D.PASTE SHEET'!AC2310)</f>
        <v/>
      </c>
      <c s="90" t="str">
        <f>IF('S.D.PASTE SHEET'!AD2310="","",'S.D.PASTE SHEET'!AD2310)</f>
        <v/>
      </c>
      <c s="34"/>
      <c s="32" t="str">
        <f>IF(AK2310="","",IF(AK2310&gt;0,COUNT($AG$2:AG2310),""))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IF(BC2310="","",IF(BC2310&gt;0,COUNT($AY$2:AY2310),""))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1" spans="1:66" ht="15">
      <c r="A2311" s="90" t="str">
        <f>IF('S.D.PASTE SHEET'!A2311="","",'S.D.PASTE SHEET'!A2311)</f>
        <v/>
      </c>
      <c s="90" t="str">
        <f>IF('S.D.PASTE SHEET'!B2311="","",'S.D.PASTE SHEET'!B2311)</f>
        <v/>
      </c>
      <c s="90" t="str">
        <f>IF('S.D.PASTE SHEET'!C2311="","",'S.D.PASTE SHEET'!C2311)</f>
        <v/>
      </c>
      <c s="91" t="str">
        <f>IF('S.D.PASTE SHEET'!D2311="","",'S.D.PASTE SHEET'!D2311)</f>
        <v/>
      </c>
      <c s="90" t="str">
        <f>IF('S.D.PASTE SHEET'!E2311="","",UPPER('S.D.PASTE SHEET'!E2311))</f>
        <v/>
      </c>
      <c s="90" t="str">
        <f>IF('S.D.PASTE SHEET'!F2311="","",'S.D.PASTE SHEET'!F2311)</f>
        <v/>
      </c>
      <c s="90" t="str">
        <f>IF('S.D.PASTE SHEET'!G2311="","",UPPER('S.D.PASTE SHEET'!G2311))</f>
        <v/>
      </c>
      <c s="90" t="str">
        <f>IF('S.D.PASTE SHEET'!H2311="","",UPPER('S.D.PASTE SHEET'!H2311))</f>
        <v/>
      </c>
      <c s="90" t="str">
        <f>IF('S.D.PASTE SHEET'!I2311="","",'S.D.PASTE SHEET'!I2311)</f>
        <v/>
      </c>
      <c s="91" t="str">
        <f>IF('S.D.PASTE SHEET'!J2311="","",'S.D.PASTE SHEET'!J2311)</f>
        <v/>
      </c>
      <c s="90" t="str">
        <f>IF('S.D.PASTE SHEET'!K2311="","",'S.D.PASTE SHEET'!K2311)</f>
        <v/>
      </c>
      <c s="90" t="str">
        <f>IF('S.D.PASTE SHEET'!L2311="","",'S.D.PASTE SHEET'!L2311)</f>
        <v/>
      </c>
      <c s="90" t="str">
        <f>IF('S.D.PASTE SHEET'!M2311="","",'S.D.PASTE SHEET'!M2311)</f>
        <v/>
      </c>
      <c s="90" t="str">
        <f>IF('S.D.PASTE SHEET'!N2311="","",'S.D.PASTE SHEET'!N2311)</f>
        <v/>
      </c>
      <c s="90" t="str">
        <f>IF('S.D.PASTE SHEET'!O2311="","",'S.D.PASTE SHEET'!O2311)</f>
        <v/>
      </c>
      <c s="90" t="str">
        <f>IF('S.D.PASTE SHEET'!P2311="","",'S.D.PASTE SHEET'!P2311)</f>
        <v/>
      </c>
      <c s="90" t="str">
        <f>IF('S.D.PASTE SHEET'!Q2311="","",'S.D.PASTE SHEET'!Q2311)</f>
        <v/>
      </c>
      <c s="90" t="str">
        <f>IF('S.D.PASTE SHEET'!R2311="","",'S.D.PASTE SHEET'!R2311)</f>
        <v/>
      </c>
      <c s="90" t="str">
        <f>IF('S.D.PASTE SHEET'!S2311="","",'S.D.PASTE SHEET'!S2311)</f>
        <v/>
      </c>
      <c s="90" t="str">
        <f>IF('S.D.PASTE SHEET'!T2311="","",'S.D.PASTE SHEET'!T2311)</f>
        <v/>
      </c>
      <c s="90" t="str">
        <f>IF('S.D.PASTE SHEET'!U2311="","",'S.D.PASTE SHEET'!U2311)</f>
        <v/>
      </c>
      <c s="90" t="str">
        <f>IF('S.D.PASTE SHEET'!V2311="","",'S.D.PASTE SHEET'!V2311)</f>
        <v/>
      </c>
      <c s="90" t="str">
        <f>IF('S.D.PASTE SHEET'!W2311="","",'S.D.PASTE SHEET'!W2311)</f>
        <v/>
      </c>
      <c s="90" t="str">
        <f>IF('S.D.PASTE SHEET'!X2311="","",'S.D.PASTE SHEET'!X2311)</f>
        <v/>
      </c>
      <c s="90" t="str">
        <f>IF('S.D.PASTE SHEET'!Y2311="","",'S.D.PASTE SHEET'!Y2311)</f>
        <v/>
      </c>
      <c s="90" t="str">
        <f>IF('S.D.PASTE SHEET'!Z2311="","",'S.D.PASTE SHEET'!Z2311)</f>
        <v/>
      </c>
      <c s="90" t="str">
        <f>IF('S.D.PASTE SHEET'!AA2311="","",'S.D.PASTE SHEET'!AA2311)</f>
        <v/>
      </c>
      <c s="90" t="str">
        <f>IF('S.D.PASTE SHEET'!AB2311="","",'S.D.PASTE SHEET'!AB2311)</f>
        <v/>
      </c>
      <c s="90" t="str">
        <f>IF('S.D.PASTE SHEET'!AC2311="","",'S.D.PASTE SHEET'!AC2311)</f>
        <v/>
      </c>
      <c s="90" t="str">
        <f>IF('S.D.PASTE SHEET'!AD2311="","",'S.D.PASTE SHEET'!AD2311)</f>
        <v/>
      </c>
      <c s="34"/>
      <c s="32" t="str">
        <f>IF(AK2311="","",IF(AK2311&gt;0,COUNT($AG$2:AG2311),""))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IF(BC2311="","",IF(BC2311&gt;0,COUNT($AY$2:AY2311),""))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2" spans="1:66" ht="15">
      <c r="A2312" s="90" t="str">
        <f>IF('S.D.PASTE SHEET'!A2312="","",'S.D.PASTE SHEET'!A2312)</f>
        <v/>
      </c>
      <c s="90" t="str">
        <f>IF('S.D.PASTE SHEET'!B2312="","",'S.D.PASTE SHEET'!B2312)</f>
        <v/>
      </c>
      <c s="90" t="str">
        <f>IF('S.D.PASTE SHEET'!C2312="","",'S.D.PASTE SHEET'!C2312)</f>
        <v/>
      </c>
      <c s="91" t="str">
        <f>IF('S.D.PASTE SHEET'!D2312="","",'S.D.PASTE SHEET'!D2312)</f>
        <v/>
      </c>
      <c s="90" t="str">
        <f>IF('S.D.PASTE SHEET'!E2312="","",UPPER('S.D.PASTE SHEET'!E2312))</f>
        <v/>
      </c>
      <c s="90" t="str">
        <f>IF('S.D.PASTE SHEET'!F2312="","",'S.D.PASTE SHEET'!F2312)</f>
        <v/>
      </c>
      <c s="90" t="str">
        <f>IF('S.D.PASTE SHEET'!G2312="","",UPPER('S.D.PASTE SHEET'!G2312))</f>
        <v/>
      </c>
      <c s="90" t="str">
        <f>IF('S.D.PASTE SHEET'!H2312="","",UPPER('S.D.PASTE SHEET'!H2312))</f>
        <v/>
      </c>
      <c s="90" t="str">
        <f>IF('S.D.PASTE SHEET'!I2312="","",'S.D.PASTE SHEET'!I2312)</f>
        <v/>
      </c>
      <c s="91" t="str">
        <f>IF('S.D.PASTE SHEET'!J2312="","",'S.D.PASTE SHEET'!J2312)</f>
        <v/>
      </c>
      <c s="90" t="str">
        <f>IF('S.D.PASTE SHEET'!K2312="","",'S.D.PASTE SHEET'!K2312)</f>
        <v/>
      </c>
      <c s="90" t="str">
        <f>IF('S.D.PASTE SHEET'!L2312="","",'S.D.PASTE SHEET'!L2312)</f>
        <v/>
      </c>
      <c s="90" t="str">
        <f>IF('S.D.PASTE SHEET'!M2312="","",'S.D.PASTE SHEET'!M2312)</f>
        <v/>
      </c>
      <c s="90" t="str">
        <f>IF('S.D.PASTE SHEET'!N2312="","",'S.D.PASTE SHEET'!N2312)</f>
        <v/>
      </c>
      <c s="90" t="str">
        <f>IF('S.D.PASTE SHEET'!O2312="","",'S.D.PASTE SHEET'!O2312)</f>
        <v/>
      </c>
      <c s="90" t="str">
        <f>IF('S.D.PASTE SHEET'!P2312="","",'S.D.PASTE SHEET'!P2312)</f>
        <v/>
      </c>
      <c s="90" t="str">
        <f>IF('S.D.PASTE SHEET'!Q2312="","",'S.D.PASTE SHEET'!Q2312)</f>
        <v/>
      </c>
      <c s="90" t="str">
        <f>IF('S.D.PASTE SHEET'!R2312="","",'S.D.PASTE SHEET'!R2312)</f>
        <v/>
      </c>
      <c s="90" t="str">
        <f>IF('S.D.PASTE SHEET'!S2312="","",'S.D.PASTE SHEET'!S2312)</f>
        <v/>
      </c>
      <c s="90" t="str">
        <f>IF('S.D.PASTE SHEET'!T2312="","",'S.D.PASTE SHEET'!T2312)</f>
        <v/>
      </c>
      <c s="90" t="str">
        <f>IF('S.D.PASTE SHEET'!U2312="","",'S.D.PASTE SHEET'!U2312)</f>
        <v/>
      </c>
      <c s="90" t="str">
        <f>IF('S.D.PASTE SHEET'!V2312="","",'S.D.PASTE SHEET'!V2312)</f>
        <v/>
      </c>
      <c s="90" t="str">
        <f>IF('S.D.PASTE SHEET'!W2312="","",'S.D.PASTE SHEET'!W2312)</f>
        <v/>
      </c>
      <c s="90" t="str">
        <f>IF('S.D.PASTE SHEET'!X2312="","",'S.D.PASTE SHEET'!X2312)</f>
        <v/>
      </c>
      <c s="90" t="str">
        <f>IF('S.D.PASTE SHEET'!Y2312="","",'S.D.PASTE SHEET'!Y2312)</f>
        <v/>
      </c>
      <c s="90" t="str">
        <f>IF('S.D.PASTE SHEET'!Z2312="","",'S.D.PASTE SHEET'!Z2312)</f>
        <v/>
      </c>
      <c s="90" t="str">
        <f>IF('S.D.PASTE SHEET'!AA2312="","",'S.D.PASTE SHEET'!AA2312)</f>
        <v/>
      </c>
      <c s="90" t="str">
        <f>IF('S.D.PASTE SHEET'!AB2312="","",'S.D.PASTE SHEET'!AB2312)</f>
        <v/>
      </c>
      <c s="90" t="str">
        <f>IF('S.D.PASTE SHEET'!AC2312="","",'S.D.PASTE SHEET'!AC2312)</f>
        <v/>
      </c>
      <c s="90" t="str">
        <f>IF('S.D.PASTE SHEET'!AD2312="","",'S.D.PASTE SHEET'!AD2312)</f>
        <v/>
      </c>
      <c s="34"/>
      <c s="32" t="str">
        <f>IF(AK2312="","",IF(AK2312&gt;0,COUNT($AG$2:AG2312),""))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IF(BC2312="","",IF(BC2312&gt;0,COUNT($AY$2:AY2312),""))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3" spans="1:66" ht="15">
      <c r="A2313" s="90" t="str">
        <f>IF('S.D.PASTE SHEET'!A2313="","",'S.D.PASTE SHEET'!A2313)</f>
        <v/>
      </c>
      <c s="90" t="str">
        <f>IF('S.D.PASTE SHEET'!B2313="","",'S.D.PASTE SHEET'!B2313)</f>
        <v/>
      </c>
      <c s="90" t="str">
        <f>IF('S.D.PASTE SHEET'!C2313="","",'S.D.PASTE SHEET'!C2313)</f>
        <v/>
      </c>
      <c s="91" t="str">
        <f>IF('S.D.PASTE SHEET'!D2313="","",'S.D.PASTE SHEET'!D2313)</f>
        <v/>
      </c>
      <c s="90" t="str">
        <f>IF('S.D.PASTE SHEET'!E2313="","",UPPER('S.D.PASTE SHEET'!E2313))</f>
        <v/>
      </c>
      <c s="90" t="str">
        <f>IF('S.D.PASTE SHEET'!F2313="","",'S.D.PASTE SHEET'!F2313)</f>
        <v/>
      </c>
      <c s="90" t="str">
        <f>IF('S.D.PASTE SHEET'!G2313="","",UPPER('S.D.PASTE SHEET'!G2313))</f>
        <v/>
      </c>
      <c s="90" t="str">
        <f>IF('S.D.PASTE SHEET'!H2313="","",UPPER('S.D.PASTE SHEET'!H2313))</f>
        <v/>
      </c>
      <c s="90" t="str">
        <f>IF('S.D.PASTE SHEET'!I2313="","",'S.D.PASTE SHEET'!I2313)</f>
        <v/>
      </c>
      <c s="91" t="str">
        <f>IF('S.D.PASTE SHEET'!J2313="","",'S.D.PASTE SHEET'!J2313)</f>
        <v/>
      </c>
      <c s="90" t="str">
        <f>IF('S.D.PASTE SHEET'!K2313="","",'S.D.PASTE SHEET'!K2313)</f>
        <v/>
      </c>
      <c s="90" t="str">
        <f>IF('S.D.PASTE SHEET'!L2313="","",'S.D.PASTE SHEET'!L2313)</f>
        <v/>
      </c>
      <c s="90" t="str">
        <f>IF('S.D.PASTE SHEET'!M2313="","",'S.D.PASTE SHEET'!M2313)</f>
        <v/>
      </c>
      <c s="90" t="str">
        <f>IF('S.D.PASTE SHEET'!N2313="","",'S.D.PASTE SHEET'!N2313)</f>
        <v/>
      </c>
      <c s="90" t="str">
        <f>IF('S.D.PASTE SHEET'!O2313="","",'S.D.PASTE SHEET'!O2313)</f>
        <v/>
      </c>
      <c s="90" t="str">
        <f>IF('S.D.PASTE SHEET'!P2313="","",'S.D.PASTE SHEET'!P2313)</f>
        <v/>
      </c>
      <c s="90" t="str">
        <f>IF('S.D.PASTE SHEET'!Q2313="","",'S.D.PASTE SHEET'!Q2313)</f>
        <v/>
      </c>
      <c s="90" t="str">
        <f>IF('S.D.PASTE SHEET'!R2313="","",'S.D.PASTE SHEET'!R2313)</f>
        <v/>
      </c>
      <c s="90" t="str">
        <f>IF('S.D.PASTE SHEET'!S2313="","",'S.D.PASTE SHEET'!S2313)</f>
        <v/>
      </c>
      <c s="90" t="str">
        <f>IF('S.D.PASTE SHEET'!T2313="","",'S.D.PASTE SHEET'!T2313)</f>
        <v/>
      </c>
      <c s="90" t="str">
        <f>IF('S.D.PASTE SHEET'!U2313="","",'S.D.PASTE SHEET'!U2313)</f>
        <v/>
      </c>
      <c s="90" t="str">
        <f>IF('S.D.PASTE SHEET'!V2313="","",'S.D.PASTE SHEET'!V2313)</f>
        <v/>
      </c>
      <c s="90" t="str">
        <f>IF('S.D.PASTE SHEET'!W2313="","",'S.D.PASTE SHEET'!W2313)</f>
        <v/>
      </c>
      <c s="90" t="str">
        <f>IF('S.D.PASTE SHEET'!X2313="","",'S.D.PASTE SHEET'!X2313)</f>
        <v/>
      </c>
      <c s="90" t="str">
        <f>IF('S.D.PASTE SHEET'!Y2313="","",'S.D.PASTE SHEET'!Y2313)</f>
        <v/>
      </c>
      <c s="90" t="str">
        <f>IF('S.D.PASTE SHEET'!Z2313="","",'S.D.PASTE SHEET'!Z2313)</f>
        <v/>
      </c>
      <c s="90" t="str">
        <f>IF('S.D.PASTE SHEET'!AA2313="","",'S.D.PASTE SHEET'!AA2313)</f>
        <v/>
      </c>
      <c s="90" t="str">
        <f>IF('S.D.PASTE SHEET'!AB2313="","",'S.D.PASTE SHEET'!AB2313)</f>
        <v/>
      </c>
      <c s="90" t="str">
        <f>IF('S.D.PASTE SHEET'!AC2313="","",'S.D.PASTE SHEET'!AC2313)</f>
        <v/>
      </c>
      <c s="90" t="str">
        <f>IF('S.D.PASTE SHEET'!AD2313="","",'S.D.PASTE SHEET'!AD2313)</f>
        <v/>
      </c>
      <c s="34"/>
      <c s="32" t="str">
        <f>IF(AK2313="","",IF(AK2313&gt;0,COUNT($AG$2:AG2313),""))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IF(BC2313="","",IF(BC2313&gt;0,COUNT($AY$2:AY2313),""))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4" spans="1:66" ht="15">
      <c r="A2314" s="90" t="str">
        <f>IF('S.D.PASTE SHEET'!A2314="","",'S.D.PASTE SHEET'!A2314)</f>
        <v/>
      </c>
      <c s="90" t="str">
        <f>IF('S.D.PASTE SHEET'!B2314="","",'S.D.PASTE SHEET'!B2314)</f>
        <v/>
      </c>
      <c s="90" t="str">
        <f>IF('S.D.PASTE SHEET'!C2314="","",'S.D.PASTE SHEET'!C2314)</f>
        <v/>
      </c>
      <c s="91" t="str">
        <f>IF('S.D.PASTE SHEET'!D2314="","",'S.D.PASTE SHEET'!D2314)</f>
        <v/>
      </c>
      <c s="90" t="str">
        <f>IF('S.D.PASTE SHEET'!E2314="","",UPPER('S.D.PASTE SHEET'!E2314))</f>
        <v/>
      </c>
      <c s="90" t="str">
        <f>IF('S.D.PASTE SHEET'!F2314="","",'S.D.PASTE SHEET'!F2314)</f>
        <v/>
      </c>
      <c s="90" t="str">
        <f>IF('S.D.PASTE SHEET'!G2314="","",UPPER('S.D.PASTE SHEET'!G2314))</f>
        <v/>
      </c>
      <c s="90" t="str">
        <f>IF('S.D.PASTE SHEET'!H2314="","",UPPER('S.D.PASTE SHEET'!H2314))</f>
        <v/>
      </c>
      <c s="90" t="str">
        <f>IF('S.D.PASTE SHEET'!I2314="","",'S.D.PASTE SHEET'!I2314)</f>
        <v/>
      </c>
      <c s="91" t="str">
        <f>IF('S.D.PASTE SHEET'!J2314="","",'S.D.PASTE SHEET'!J2314)</f>
        <v/>
      </c>
      <c s="90" t="str">
        <f>IF('S.D.PASTE SHEET'!K2314="","",'S.D.PASTE SHEET'!K2314)</f>
        <v/>
      </c>
      <c s="90" t="str">
        <f>IF('S.D.PASTE SHEET'!L2314="","",'S.D.PASTE SHEET'!L2314)</f>
        <v/>
      </c>
      <c s="90" t="str">
        <f>IF('S.D.PASTE SHEET'!M2314="","",'S.D.PASTE SHEET'!M2314)</f>
        <v/>
      </c>
      <c s="90" t="str">
        <f>IF('S.D.PASTE SHEET'!N2314="","",'S.D.PASTE SHEET'!N2314)</f>
        <v/>
      </c>
      <c s="90" t="str">
        <f>IF('S.D.PASTE SHEET'!O2314="","",'S.D.PASTE SHEET'!O2314)</f>
        <v/>
      </c>
      <c s="90" t="str">
        <f>IF('S.D.PASTE SHEET'!P2314="","",'S.D.PASTE SHEET'!P2314)</f>
        <v/>
      </c>
      <c s="90" t="str">
        <f>IF('S.D.PASTE SHEET'!Q2314="","",'S.D.PASTE SHEET'!Q2314)</f>
        <v/>
      </c>
      <c s="90" t="str">
        <f>IF('S.D.PASTE SHEET'!R2314="","",'S.D.PASTE SHEET'!R2314)</f>
        <v/>
      </c>
      <c s="90" t="str">
        <f>IF('S.D.PASTE SHEET'!S2314="","",'S.D.PASTE SHEET'!S2314)</f>
        <v/>
      </c>
      <c s="90" t="str">
        <f>IF('S.D.PASTE SHEET'!T2314="","",'S.D.PASTE SHEET'!T2314)</f>
        <v/>
      </c>
      <c s="90" t="str">
        <f>IF('S.D.PASTE SHEET'!U2314="","",'S.D.PASTE SHEET'!U2314)</f>
        <v/>
      </c>
      <c s="90" t="str">
        <f>IF('S.D.PASTE SHEET'!V2314="","",'S.D.PASTE SHEET'!V2314)</f>
        <v/>
      </c>
      <c s="90" t="str">
        <f>IF('S.D.PASTE SHEET'!W2314="","",'S.D.PASTE SHEET'!W2314)</f>
        <v/>
      </c>
      <c s="90" t="str">
        <f>IF('S.D.PASTE SHEET'!X2314="","",'S.D.PASTE SHEET'!X2314)</f>
        <v/>
      </c>
      <c s="90" t="str">
        <f>IF('S.D.PASTE SHEET'!Y2314="","",'S.D.PASTE SHEET'!Y2314)</f>
        <v/>
      </c>
      <c s="90" t="str">
        <f>IF('S.D.PASTE SHEET'!Z2314="","",'S.D.PASTE SHEET'!Z2314)</f>
        <v/>
      </c>
      <c s="90" t="str">
        <f>IF('S.D.PASTE SHEET'!AA2314="","",'S.D.PASTE SHEET'!AA2314)</f>
        <v/>
      </c>
      <c s="90" t="str">
        <f>IF('S.D.PASTE SHEET'!AB2314="","",'S.D.PASTE SHEET'!AB2314)</f>
        <v/>
      </c>
      <c s="90" t="str">
        <f>IF('S.D.PASTE SHEET'!AC2314="","",'S.D.PASTE SHEET'!AC2314)</f>
        <v/>
      </c>
      <c s="90" t="str">
        <f>IF('S.D.PASTE SHEET'!AD2314="","",'S.D.PASTE SHEET'!AD2314)</f>
        <v/>
      </c>
      <c s="34"/>
      <c s="32" t="str">
        <f>IF(AK2314="","",IF(AK2314&gt;0,COUNT($AG$2:AG2314),""))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IF(BC2314="","",IF(BC2314&gt;0,COUNT($AY$2:AY2314),""))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5" spans="1:66" ht="15">
      <c r="A2315" s="90" t="str">
        <f>IF('S.D.PASTE SHEET'!A2315="","",'S.D.PASTE SHEET'!A2315)</f>
        <v/>
      </c>
      <c s="90" t="str">
        <f>IF('S.D.PASTE SHEET'!B2315="","",'S.D.PASTE SHEET'!B2315)</f>
        <v/>
      </c>
      <c s="90" t="str">
        <f>IF('S.D.PASTE SHEET'!C2315="","",'S.D.PASTE SHEET'!C2315)</f>
        <v/>
      </c>
      <c s="91" t="str">
        <f>IF('S.D.PASTE SHEET'!D2315="","",'S.D.PASTE SHEET'!D2315)</f>
        <v/>
      </c>
      <c s="90" t="str">
        <f>IF('S.D.PASTE SHEET'!E2315="","",UPPER('S.D.PASTE SHEET'!E2315))</f>
        <v/>
      </c>
      <c s="90" t="str">
        <f>IF('S.D.PASTE SHEET'!F2315="","",'S.D.PASTE SHEET'!F2315)</f>
        <v/>
      </c>
      <c s="90" t="str">
        <f>IF('S.D.PASTE SHEET'!G2315="","",UPPER('S.D.PASTE SHEET'!G2315))</f>
        <v/>
      </c>
      <c s="90" t="str">
        <f>IF('S.D.PASTE SHEET'!H2315="","",UPPER('S.D.PASTE SHEET'!H2315))</f>
        <v/>
      </c>
      <c s="90" t="str">
        <f>IF('S.D.PASTE SHEET'!I2315="","",'S.D.PASTE SHEET'!I2315)</f>
        <v/>
      </c>
      <c s="91" t="str">
        <f>IF('S.D.PASTE SHEET'!J2315="","",'S.D.PASTE SHEET'!J2315)</f>
        <v/>
      </c>
      <c s="90" t="str">
        <f>IF('S.D.PASTE SHEET'!K2315="","",'S.D.PASTE SHEET'!K2315)</f>
        <v/>
      </c>
      <c s="90" t="str">
        <f>IF('S.D.PASTE SHEET'!L2315="","",'S.D.PASTE SHEET'!L2315)</f>
        <v/>
      </c>
      <c s="90" t="str">
        <f>IF('S.D.PASTE SHEET'!M2315="","",'S.D.PASTE SHEET'!M2315)</f>
        <v/>
      </c>
      <c s="90" t="str">
        <f>IF('S.D.PASTE SHEET'!N2315="","",'S.D.PASTE SHEET'!N2315)</f>
        <v/>
      </c>
      <c s="90" t="str">
        <f>IF('S.D.PASTE SHEET'!O2315="","",'S.D.PASTE SHEET'!O2315)</f>
        <v/>
      </c>
      <c s="90" t="str">
        <f>IF('S.D.PASTE SHEET'!P2315="","",'S.D.PASTE SHEET'!P2315)</f>
        <v/>
      </c>
      <c s="90" t="str">
        <f>IF('S.D.PASTE SHEET'!Q2315="","",'S.D.PASTE SHEET'!Q2315)</f>
        <v/>
      </c>
      <c s="90" t="str">
        <f>IF('S.D.PASTE SHEET'!R2315="","",'S.D.PASTE SHEET'!R2315)</f>
        <v/>
      </c>
      <c s="90" t="str">
        <f>IF('S.D.PASTE SHEET'!S2315="","",'S.D.PASTE SHEET'!S2315)</f>
        <v/>
      </c>
      <c s="90" t="str">
        <f>IF('S.D.PASTE SHEET'!T2315="","",'S.D.PASTE SHEET'!T2315)</f>
        <v/>
      </c>
      <c s="90" t="str">
        <f>IF('S.D.PASTE SHEET'!U2315="","",'S.D.PASTE SHEET'!U2315)</f>
        <v/>
      </c>
      <c s="90" t="str">
        <f>IF('S.D.PASTE SHEET'!V2315="","",'S.D.PASTE SHEET'!V2315)</f>
        <v/>
      </c>
      <c s="90" t="str">
        <f>IF('S.D.PASTE SHEET'!W2315="","",'S.D.PASTE SHEET'!W2315)</f>
        <v/>
      </c>
      <c s="90" t="str">
        <f>IF('S.D.PASTE SHEET'!X2315="","",'S.D.PASTE SHEET'!X2315)</f>
        <v/>
      </c>
      <c s="90" t="str">
        <f>IF('S.D.PASTE SHEET'!Y2315="","",'S.D.PASTE SHEET'!Y2315)</f>
        <v/>
      </c>
      <c s="90" t="str">
        <f>IF('S.D.PASTE SHEET'!Z2315="","",'S.D.PASTE SHEET'!Z2315)</f>
        <v/>
      </c>
      <c s="90" t="str">
        <f>IF('S.D.PASTE SHEET'!AA2315="","",'S.D.PASTE SHEET'!AA2315)</f>
        <v/>
      </c>
      <c s="90" t="str">
        <f>IF('S.D.PASTE SHEET'!AB2315="","",'S.D.PASTE SHEET'!AB2315)</f>
        <v/>
      </c>
      <c s="90" t="str">
        <f>IF('S.D.PASTE SHEET'!AC2315="","",'S.D.PASTE SHEET'!AC2315)</f>
        <v/>
      </c>
      <c s="90" t="str">
        <f>IF('S.D.PASTE SHEET'!AD2315="","",'S.D.PASTE SHEET'!AD2315)</f>
        <v/>
      </c>
      <c s="34"/>
      <c s="32" t="str">
        <f>IF(AK2315="","",IF(AK2315&gt;0,COUNT($AG$2:AG2315),""))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IF(BC2315="","",IF(BC2315&gt;0,COUNT($AY$2:AY2315),""))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6" spans="1:66" ht="15">
      <c r="A2316" s="90" t="str">
        <f>IF('S.D.PASTE SHEET'!A2316="","",'S.D.PASTE SHEET'!A2316)</f>
        <v/>
      </c>
      <c s="90" t="str">
        <f>IF('S.D.PASTE SHEET'!B2316="","",'S.D.PASTE SHEET'!B2316)</f>
        <v/>
      </c>
      <c s="90" t="str">
        <f>IF('S.D.PASTE SHEET'!C2316="","",'S.D.PASTE SHEET'!C2316)</f>
        <v/>
      </c>
      <c s="91" t="str">
        <f>IF('S.D.PASTE SHEET'!D2316="","",'S.D.PASTE SHEET'!D2316)</f>
        <v/>
      </c>
      <c s="90" t="str">
        <f>IF('S.D.PASTE SHEET'!E2316="","",UPPER('S.D.PASTE SHEET'!E2316))</f>
        <v/>
      </c>
      <c s="90" t="str">
        <f>IF('S.D.PASTE SHEET'!F2316="","",'S.D.PASTE SHEET'!F2316)</f>
        <v/>
      </c>
      <c s="90" t="str">
        <f>IF('S.D.PASTE SHEET'!G2316="","",UPPER('S.D.PASTE SHEET'!G2316))</f>
        <v/>
      </c>
      <c s="90" t="str">
        <f>IF('S.D.PASTE SHEET'!H2316="","",UPPER('S.D.PASTE SHEET'!H2316))</f>
        <v/>
      </c>
      <c s="90" t="str">
        <f>IF('S.D.PASTE SHEET'!I2316="","",'S.D.PASTE SHEET'!I2316)</f>
        <v/>
      </c>
      <c s="91" t="str">
        <f>IF('S.D.PASTE SHEET'!J2316="","",'S.D.PASTE SHEET'!J2316)</f>
        <v/>
      </c>
      <c s="90" t="str">
        <f>IF('S.D.PASTE SHEET'!K2316="","",'S.D.PASTE SHEET'!K2316)</f>
        <v/>
      </c>
      <c s="90" t="str">
        <f>IF('S.D.PASTE SHEET'!L2316="","",'S.D.PASTE SHEET'!L2316)</f>
        <v/>
      </c>
      <c s="90" t="str">
        <f>IF('S.D.PASTE SHEET'!M2316="","",'S.D.PASTE SHEET'!M2316)</f>
        <v/>
      </c>
      <c s="90" t="str">
        <f>IF('S.D.PASTE SHEET'!N2316="","",'S.D.PASTE SHEET'!N2316)</f>
        <v/>
      </c>
      <c s="90" t="str">
        <f>IF('S.D.PASTE SHEET'!O2316="","",'S.D.PASTE SHEET'!O2316)</f>
        <v/>
      </c>
      <c s="90" t="str">
        <f>IF('S.D.PASTE SHEET'!P2316="","",'S.D.PASTE SHEET'!P2316)</f>
        <v/>
      </c>
      <c s="90" t="str">
        <f>IF('S.D.PASTE SHEET'!Q2316="","",'S.D.PASTE SHEET'!Q2316)</f>
        <v/>
      </c>
      <c s="90" t="str">
        <f>IF('S.D.PASTE SHEET'!R2316="","",'S.D.PASTE SHEET'!R2316)</f>
        <v/>
      </c>
      <c s="90" t="str">
        <f>IF('S.D.PASTE SHEET'!S2316="","",'S.D.PASTE SHEET'!S2316)</f>
        <v/>
      </c>
      <c s="90" t="str">
        <f>IF('S.D.PASTE SHEET'!T2316="","",'S.D.PASTE SHEET'!T2316)</f>
        <v/>
      </c>
      <c s="90" t="str">
        <f>IF('S.D.PASTE SHEET'!U2316="","",'S.D.PASTE SHEET'!U2316)</f>
        <v/>
      </c>
      <c s="90" t="str">
        <f>IF('S.D.PASTE SHEET'!V2316="","",'S.D.PASTE SHEET'!V2316)</f>
        <v/>
      </c>
      <c s="90" t="str">
        <f>IF('S.D.PASTE SHEET'!W2316="","",'S.D.PASTE SHEET'!W2316)</f>
        <v/>
      </c>
      <c s="90" t="str">
        <f>IF('S.D.PASTE SHEET'!X2316="","",'S.D.PASTE SHEET'!X2316)</f>
        <v/>
      </c>
      <c s="90" t="str">
        <f>IF('S.D.PASTE SHEET'!Y2316="","",'S.D.PASTE SHEET'!Y2316)</f>
        <v/>
      </c>
      <c s="90" t="str">
        <f>IF('S.D.PASTE SHEET'!Z2316="","",'S.D.PASTE SHEET'!Z2316)</f>
        <v/>
      </c>
      <c s="90" t="str">
        <f>IF('S.D.PASTE SHEET'!AA2316="","",'S.D.PASTE SHEET'!AA2316)</f>
        <v/>
      </c>
      <c s="90" t="str">
        <f>IF('S.D.PASTE SHEET'!AB2316="","",'S.D.PASTE SHEET'!AB2316)</f>
        <v/>
      </c>
      <c s="90" t="str">
        <f>IF('S.D.PASTE SHEET'!AC2316="","",'S.D.PASTE SHEET'!AC2316)</f>
        <v/>
      </c>
      <c s="90" t="str">
        <f>IF('S.D.PASTE SHEET'!AD2316="","",'S.D.PASTE SHEET'!AD2316)</f>
        <v/>
      </c>
      <c s="34"/>
      <c s="32" t="str">
        <f>IF(AK2316="","",IF(AK2316&gt;0,COUNT($AG$2:AG2316),""))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IF(BC2316="","",IF(BC2316&gt;0,COUNT($AY$2:AY2316),""))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7" spans="1:66" ht="15">
      <c r="A2317" s="90" t="str">
        <f>IF('S.D.PASTE SHEET'!A2317="","",'S.D.PASTE SHEET'!A2317)</f>
        <v/>
      </c>
      <c s="90" t="str">
        <f>IF('S.D.PASTE SHEET'!B2317="","",'S.D.PASTE SHEET'!B2317)</f>
        <v/>
      </c>
      <c s="90" t="str">
        <f>IF('S.D.PASTE SHEET'!C2317="","",'S.D.PASTE SHEET'!C2317)</f>
        <v/>
      </c>
      <c s="91" t="str">
        <f>IF('S.D.PASTE SHEET'!D2317="","",'S.D.PASTE SHEET'!D2317)</f>
        <v/>
      </c>
      <c s="90" t="str">
        <f>IF('S.D.PASTE SHEET'!E2317="","",UPPER('S.D.PASTE SHEET'!E2317))</f>
        <v/>
      </c>
      <c s="90" t="str">
        <f>IF('S.D.PASTE SHEET'!F2317="","",'S.D.PASTE SHEET'!F2317)</f>
        <v/>
      </c>
      <c s="90" t="str">
        <f>IF('S.D.PASTE SHEET'!G2317="","",UPPER('S.D.PASTE SHEET'!G2317))</f>
        <v/>
      </c>
      <c s="90" t="str">
        <f>IF('S.D.PASTE SHEET'!H2317="","",UPPER('S.D.PASTE SHEET'!H2317))</f>
        <v/>
      </c>
      <c s="90" t="str">
        <f>IF('S.D.PASTE SHEET'!I2317="","",'S.D.PASTE SHEET'!I2317)</f>
        <v/>
      </c>
      <c s="91" t="str">
        <f>IF('S.D.PASTE SHEET'!J2317="","",'S.D.PASTE SHEET'!J2317)</f>
        <v/>
      </c>
      <c s="90" t="str">
        <f>IF('S.D.PASTE SHEET'!K2317="","",'S.D.PASTE SHEET'!K2317)</f>
        <v/>
      </c>
      <c s="90" t="str">
        <f>IF('S.D.PASTE SHEET'!L2317="","",'S.D.PASTE SHEET'!L2317)</f>
        <v/>
      </c>
      <c s="90" t="str">
        <f>IF('S.D.PASTE SHEET'!M2317="","",'S.D.PASTE SHEET'!M2317)</f>
        <v/>
      </c>
      <c s="90" t="str">
        <f>IF('S.D.PASTE SHEET'!N2317="","",'S.D.PASTE SHEET'!N2317)</f>
        <v/>
      </c>
      <c s="90" t="str">
        <f>IF('S.D.PASTE SHEET'!O2317="","",'S.D.PASTE SHEET'!O2317)</f>
        <v/>
      </c>
      <c s="90" t="str">
        <f>IF('S.D.PASTE SHEET'!P2317="","",'S.D.PASTE SHEET'!P2317)</f>
        <v/>
      </c>
      <c s="90" t="str">
        <f>IF('S.D.PASTE SHEET'!Q2317="","",'S.D.PASTE SHEET'!Q2317)</f>
        <v/>
      </c>
      <c s="90" t="str">
        <f>IF('S.D.PASTE SHEET'!R2317="","",'S.D.PASTE SHEET'!R2317)</f>
        <v/>
      </c>
      <c s="90" t="str">
        <f>IF('S.D.PASTE SHEET'!S2317="","",'S.D.PASTE SHEET'!S2317)</f>
        <v/>
      </c>
      <c s="90" t="str">
        <f>IF('S.D.PASTE SHEET'!T2317="","",'S.D.PASTE SHEET'!T2317)</f>
        <v/>
      </c>
      <c s="90" t="str">
        <f>IF('S.D.PASTE SHEET'!U2317="","",'S.D.PASTE SHEET'!U2317)</f>
        <v/>
      </c>
      <c s="90" t="str">
        <f>IF('S.D.PASTE SHEET'!V2317="","",'S.D.PASTE SHEET'!V2317)</f>
        <v/>
      </c>
      <c s="90" t="str">
        <f>IF('S.D.PASTE SHEET'!W2317="","",'S.D.PASTE SHEET'!W2317)</f>
        <v/>
      </c>
      <c s="90" t="str">
        <f>IF('S.D.PASTE SHEET'!X2317="","",'S.D.PASTE SHEET'!X2317)</f>
        <v/>
      </c>
      <c s="90" t="str">
        <f>IF('S.D.PASTE SHEET'!Y2317="","",'S.D.PASTE SHEET'!Y2317)</f>
        <v/>
      </c>
      <c s="90" t="str">
        <f>IF('S.D.PASTE SHEET'!Z2317="","",'S.D.PASTE SHEET'!Z2317)</f>
        <v/>
      </c>
      <c s="90" t="str">
        <f>IF('S.D.PASTE SHEET'!AA2317="","",'S.D.PASTE SHEET'!AA2317)</f>
        <v/>
      </c>
      <c s="90" t="str">
        <f>IF('S.D.PASTE SHEET'!AB2317="","",'S.D.PASTE SHEET'!AB2317)</f>
        <v/>
      </c>
      <c s="90" t="str">
        <f>IF('S.D.PASTE SHEET'!AC2317="","",'S.D.PASTE SHEET'!AC2317)</f>
        <v/>
      </c>
      <c s="90" t="str">
        <f>IF('S.D.PASTE SHEET'!AD2317="","",'S.D.PASTE SHEET'!AD2317)</f>
        <v/>
      </c>
      <c s="34"/>
      <c s="32" t="str">
        <f>IF(AK2317="","",IF(AK2317&gt;0,COUNT($AG$2:AG2317),""))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IF(BC2317="","",IF(BC2317&gt;0,COUNT($AY$2:AY2317),""))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8" spans="1:66" ht="15">
      <c r="A2318" s="90" t="str">
        <f>IF('S.D.PASTE SHEET'!A2318="","",'S.D.PASTE SHEET'!A2318)</f>
        <v/>
      </c>
      <c s="90" t="str">
        <f>IF('S.D.PASTE SHEET'!B2318="","",'S.D.PASTE SHEET'!B2318)</f>
        <v/>
      </c>
      <c s="90" t="str">
        <f>IF('S.D.PASTE SHEET'!C2318="","",'S.D.PASTE SHEET'!C2318)</f>
        <v/>
      </c>
      <c s="91" t="str">
        <f>IF('S.D.PASTE SHEET'!D2318="","",'S.D.PASTE SHEET'!D2318)</f>
        <v/>
      </c>
      <c s="90" t="str">
        <f>IF('S.D.PASTE SHEET'!E2318="","",UPPER('S.D.PASTE SHEET'!E2318))</f>
        <v/>
      </c>
      <c s="90" t="str">
        <f>IF('S.D.PASTE SHEET'!F2318="","",'S.D.PASTE SHEET'!F2318)</f>
        <v/>
      </c>
      <c s="90" t="str">
        <f>IF('S.D.PASTE SHEET'!G2318="","",UPPER('S.D.PASTE SHEET'!G2318))</f>
        <v/>
      </c>
      <c s="90" t="str">
        <f>IF('S.D.PASTE SHEET'!H2318="","",UPPER('S.D.PASTE SHEET'!H2318))</f>
        <v/>
      </c>
      <c s="90" t="str">
        <f>IF('S.D.PASTE SHEET'!I2318="","",'S.D.PASTE SHEET'!I2318)</f>
        <v/>
      </c>
      <c s="91" t="str">
        <f>IF('S.D.PASTE SHEET'!J2318="","",'S.D.PASTE SHEET'!J2318)</f>
        <v/>
      </c>
      <c s="90" t="str">
        <f>IF('S.D.PASTE SHEET'!K2318="","",'S.D.PASTE SHEET'!K2318)</f>
        <v/>
      </c>
      <c s="90" t="str">
        <f>IF('S.D.PASTE SHEET'!L2318="","",'S.D.PASTE SHEET'!L2318)</f>
        <v/>
      </c>
      <c s="90" t="str">
        <f>IF('S.D.PASTE SHEET'!M2318="","",'S.D.PASTE SHEET'!M2318)</f>
        <v/>
      </c>
      <c s="90" t="str">
        <f>IF('S.D.PASTE SHEET'!N2318="","",'S.D.PASTE SHEET'!N2318)</f>
        <v/>
      </c>
      <c s="90" t="str">
        <f>IF('S.D.PASTE SHEET'!O2318="","",'S.D.PASTE SHEET'!O2318)</f>
        <v/>
      </c>
      <c s="90" t="str">
        <f>IF('S.D.PASTE SHEET'!P2318="","",'S.D.PASTE SHEET'!P2318)</f>
        <v/>
      </c>
      <c s="90" t="str">
        <f>IF('S.D.PASTE SHEET'!Q2318="","",'S.D.PASTE SHEET'!Q2318)</f>
        <v/>
      </c>
      <c s="90" t="str">
        <f>IF('S.D.PASTE SHEET'!R2318="","",'S.D.PASTE SHEET'!R2318)</f>
        <v/>
      </c>
      <c s="90" t="str">
        <f>IF('S.D.PASTE SHEET'!S2318="","",'S.D.PASTE SHEET'!S2318)</f>
        <v/>
      </c>
      <c s="90" t="str">
        <f>IF('S.D.PASTE SHEET'!T2318="","",'S.D.PASTE SHEET'!T2318)</f>
        <v/>
      </c>
      <c s="90" t="str">
        <f>IF('S.D.PASTE SHEET'!U2318="","",'S.D.PASTE SHEET'!U2318)</f>
        <v/>
      </c>
      <c s="90" t="str">
        <f>IF('S.D.PASTE SHEET'!V2318="","",'S.D.PASTE SHEET'!V2318)</f>
        <v/>
      </c>
      <c s="90" t="str">
        <f>IF('S.D.PASTE SHEET'!W2318="","",'S.D.PASTE SHEET'!W2318)</f>
        <v/>
      </c>
      <c s="90" t="str">
        <f>IF('S.D.PASTE SHEET'!X2318="","",'S.D.PASTE SHEET'!X2318)</f>
        <v/>
      </c>
      <c s="90" t="str">
        <f>IF('S.D.PASTE SHEET'!Y2318="","",'S.D.PASTE SHEET'!Y2318)</f>
        <v/>
      </c>
      <c s="90" t="str">
        <f>IF('S.D.PASTE SHEET'!Z2318="","",'S.D.PASTE SHEET'!Z2318)</f>
        <v/>
      </c>
      <c s="90" t="str">
        <f>IF('S.D.PASTE SHEET'!AA2318="","",'S.D.PASTE SHEET'!AA2318)</f>
        <v/>
      </c>
      <c s="90" t="str">
        <f>IF('S.D.PASTE SHEET'!AB2318="","",'S.D.PASTE SHEET'!AB2318)</f>
        <v/>
      </c>
      <c s="90" t="str">
        <f>IF('S.D.PASTE SHEET'!AC2318="","",'S.D.PASTE SHEET'!AC2318)</f>
        <v/>
      </c>
      <c s="90" t="str">
        <f>IF('S.D.PASTE SHEET'!AD2318="","",'S.D.PASTE SHEET'!AD2318)</f>
        <v/>
      </c>
      <c s="34"/>
      <c s="32" t="str">
        <f>IF(AK2318="","",IF(AK2318&gt;0,COUNT($AG$2:AG2318),""))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IF(BC2318="","",IF(BC2318&gt;0,COUNT($AY$2:AY2318),""))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19" spans="1:66" ht="15">
      <c r="A2319" s="90" t="str">
        <f>IF('S.D.PASTE SHEET'!A2319="","",'S.D.PASTE SHEET'!A2319)</f>
        <v/>
      </c>
      <c s="90" t="str">
        <f>IF('S.D.PASTE SHEET'!B2319="","",'S.D.PASTE SHEET'!B2319)</f>
        <v/>
      </c>
      <c s="90" t="str">
        <f>IF('S.D.PASTE SHEET'!C2319="","",'S.D.PASTE SHEET'!C2319)</f>
        <v/>
      </c>
      <c s="91" t="str">
        <f>IF('S.D.PASTE SHEET'!D2319="","",'S.D.PASTE SHEET'!D2319)</f>
        <v/>
      </c>
      <c s="90" t="str">
        <f>IF('S.D.PASTE SHEET'!E2319="","",UPPER('S.D.PASTE SHEET'!E2319))</f>
        <v/>
      </c>
      <c s="90" t="str">
        <f>IF('S.D.PASTE SHEET'!F2319="","",'S.D.PASTE SHEET'!F2319)</f>
        <v/>
      </c>
      <c s="90" t="str">
        <f>IF('S.D.PASTE SHEET'!G2319="","",UPPER('S.D.PASTE SHEET'!G2319))</f>
        <v/>
      </c>
      <c s="90" t="str">
        <f>IF('S.D.PASTE SHEET'!H2319="","",UPPER('S.D.PASTE SHEET'!H2319))</f>
        <v/>
      </c>
      <c s="90" t="str">
        <f>IF('S.D.PASTE SHEET'!I2319="","",'S.D.PASTE SHEET'!I2319)</f>
        <v/>
      </c>
      <c s="91" t="str">
        <f>IF('S.D.PASTE SHEET'!J2319="","",'S.D.PASTE SHEET'!J2319)</f>
        <v/>
      </c>
      <c s="90" t="str">
        <f>IF('S.D.PASTE SHEET'!K2319="","",'S.D.PASTE SHEET'!K2319)</f>
        <v/>
      </c>
      <c s="90" t="str">
        <f>IF('S.D.PASTE SHEET'!L2319="","",'S.D.PASTE SHEET'!L2319)</f>
        <v/>
      </c>
      <c s="90" t="str">
        <f>IF('S.D.PASTE SHEET'!M2319="","",'S.D.PASTE SHEET'!M2319)</f>
        <v/>
      </c>
      <c s="90" t="str">
        <f>IF('S.D.PASTE SHEET'!N2319="","",'S.D.PASTE SHEET'!N2319)</f>
        <v/>
      </c>
      <c s="90" t="str">
        <f>IF('S.D.PASTE SHEET'!O2319="","",'S.D.PASTE SHEET'!O2319)</f>
        <v/>
      </c>
      <c s="90" t="str">
        <f>IF('S.D.PASTE SHEET'!P2319="","",'S.D.PASTE SHEET'!P2319)</f>
        <v/>
      </c>
      <c s="90" t="str">
        <f>IF('S.D.PASTE SHEET'!Q2319="","",'S.D.PASTE SHEET'!Q2319)</f>
        <v/>
      </c>
      <c s="90" t="str">
        <f>IF('S.D.PASTE SHEET'!R2319="","",'S.D.PASTE SHEET'!R2319)</f>
        <v/>
      </c>
      <c s="90" t="str">
        <f>IF('S.D.PASTE SHEET'!S2319="","",'S.D.PASTE SHEET'!S2319)</f>
        <v/>
      </c>
      <c s="90" t="str">
        <f>IF('S.D.PASTE SHEET'!T2319="","",'S.D.PASTE SHEET'!T2319)</f>
        <v/>
      </c>
      <c s="90" t="str">
        <f>IF('S.D.PASTE SHEET'!U2319="","",'S.D.PASTE SHEET'!U2319)</f>
        <v/>
      </c>
      <c s="90" t="str">
        <f>IF('S.D.PASTE SHEET'!V2319="","",'S.D.PASTE SHEET'!V2319)</f>
        <v/>
      </c>
      <c s="90" t="str">
        <f>IF('S.D.PASTE SHEET'!W2319="","",'S.D.PASTE SHEET'!W2319)</f>
        <v/>
      </c>
      <c s="90" t="str">
        <f>IF('S.D.PASTE SHEET'!X2319="","",'S.D.PASTE SHEET'!X2319)</f>
        <v/>
      </c>
      <c s="90" t="str">
        <f>IF('S.D.PASTE SHEET'!Y2319="","",'S.D.PASTE SHEET'!Y2319)</f>
        <v/>
      </c>
      <c s="90" t="str">
        <f>IF('S.D.PASTE SHEET'!Z2319="","",'S.D.PASTE SHEET'!Z2319)</f>
        <v/>
      </c>
      <c s="90" t="str">
        <f>IF('S.D.PASTE SHEET'!AA2319="","",'S.D.PASTE SHEET'!AA2319)</f>
        <v/>
      </c>
      <c s="90" t="str">
        <f>IF('S.D.PASTE SHEET'!AB2319="","",'S.D.PASTE SHEET'!AB2319)</f>
        <v/>
      </c>
      <c s="90" t="str">
        <f>IF('S.D.PASTE SHEET'!AC2319="","",'S.D.PASTE SHEET'!AC2319)</f>
        <v/>
      </c>
      <c s="90" t="str">
        <f>IF('S.D.PASTE SHEET'!AD2319="","",'S.D.PASTE SHEET'!AD2319)</f>
        <v/>
      </c>
      <c s="34"/>
      <c s="32" t="str">
        <f>IF(AK2319="","",IF(AK2319&gt;0,COUNT($AG$2:AG2319),""))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IF(BC2319="","",IF(BC2319&gt;0,COUNT($AY$2:AY2319),""))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0" spans="1:66" ht="15">
      <c r="A2320" s="90" t="str">
        <f>IF('S.D.PASTE SHEET'!A2320="","",'S.D.PASTE SHEET'!A2320)</f>
        <v/>
      </c>
      <c s="90" t="str">
        <f>IF('S.D.PASTE SHEET'!B2320="","",'S.D.PASTE SHEET'!B2320)</f>
        <v/>
      </c>
      <c s="90" t="str">
        <f>IF('S.D.PASTE SHEET'!C2320="","",'S.D.PASTE SHEET'!C2320)</f>
        <v/>
      </c>
      <c s="91" t="str">
        <f>IF('S.D.PASTE SHEET'!D2320="","",'S.D.PASTE SHEET'!D2320)</f>
        <v/>
      </c>
      <c s="90" t="str">
        <f>IF('S.D.PASTE SHEET'!E2320="","",UPPER('S.D.PASTE SHEET'!E2320))</f>
        <v/>
      </c>
      <c s="90" t="str">
        <f>IF('S.D.PASTE SHEET'!F2320="","",'S.D.PASTE SHEET'!F2320)</f>
        <v/>
      </c>
      <c s="90" t="str">
        <f>IF('S.D.PASTE SHEET'!G2320="","",UPPER('S.D.PASTE SHEET'!G2320))</f>
        <v/>
      </c>
      <c s="90" t="str">
        <f>IF('S.D.PASTE SHEET'!H2320="","",UPPER('S.D.PASTE SHEET'!H2320))</f>
        <v/>
      </c>
      <c s="90" t="str">
        <f>IF('S.D.PASTE SHEET'!I2320="","",'S.D.PASTE SHEET'!I2320)</f>
        <v/>
      </c>
      <c s="91" t="str">
        <f>IF('S.D.PASTE SHEET'!J2320="","",'S.D.PASTE SHEET'!J2320)</f>
        <v/>
      </c>
      <c s="90" t="str">
        <f>IF('S.D.PASTE SHEET'!K2320="","",'S.D.PASTE SHEET'!K2320)</f>
        <v/>
      </c>
      <c s="90" t="str">
        <f>IF('S.D.PASTE SHEET'!L2320="","",'S.D.PASTE SHEET'!L2320)</f>
        <v/>
      </c>
      <c s="90" t="str">
        <f>IF('S.D.PASTE SHEET'!M2320="","",'S.D.PASTE SHEET'!M2320)</f>
        <v/>
      </c>
      <c s="90" t="str">
        <f>IF('S.D.PASTE SHEET'!N2320="","",'S.D.PASTE SHEET'!N2320)</f>
        <v/>
      </c>
      <c s="90" t="str">
        <f>IF('S.D.PASTE SHEET'!O2320="","",'S.D.PASTE SHEET'!O2320)</f>
        <v/>
      </c>
      <c s="90" t="str">
        <f>IF('S.D.PASTE SHEET'!P2320="","",'S.D.PASTE SHEET'!P2320)</f>
        <v/>
      </c>
      <c s="90" t="str">
        <f>IF('S.D.PASTE SHEET'!Q2320="","",'S.D.PASTE SHEET'!Q2320)</f>
        <v/>
      </c>
      <c s="90" t="str">
        <f>IF('S.D.PASTE SHEET'!R2320="","",'S.D.PASTE SHEET'!R2320)</f>
        <v/>
      </c>
      <c s="90" t="str">
        <f>IF('S.D.PASTE SHEET'!S2320="","",'S.D.PASTE SHEET'!S2320)</f>
        <v/>
      </c>
      <c s="90" t="str">
        <f>IF('S.D.PASTE SHEET'!T2320="","",'S.D.PASTE SHEET'!T2320)</f>
        <v/>
      </c>
      <c s="90" t="str">
        <f>IF('S.D.PASTE SHEET'!U2320="","",'S.D.PASTE SHEET'!U2320)</f>
        <v/>
      </c>
      <c s="90" t="str">
        <f>IF('S.D.PASTE SHEET'!V2320="","",'S.D.PASTE SHEET'!V2320)</f>
        <v/>
      </c>
      <c s="90" t="str">
        <f>IF('S.D.PASTE SHEET'!W2320="","",'S.D.PASTE SHEET'!W2320)</f>
        <v/>
      </c>
      <c s="90" t="str">
        <f>IF('S.D.PASTE SHEET'!X2320="","",'S.D.PASTE SHEET'!X2320)</f>
        <v/>
      </c>
      <c s="90" t="str">
        <f>IF('S.D.PASTE SHEET'!Y2320="","",'S.D.PASTE SHEET'!Y2320)</f>
        <v/>
      </c>
      <c s="90" t="str">
        <f>IF('S.D.PASTE SHEET'!Z2320="","",'S.D.PASTE SHEET'!Z2320)</f>
        <v/>
      </c>
      <c s="90" t="str">
        <f>IF('S.D.PASTE SHEET'!AA2320="","",'S.D.PASTE SHEET'!AA2320)</f>
        <v/>
      </c>
      <c s="90" t="str">
        <f>IF('S.D.PASTE SHEET'!AB2320="","",'S.D.PASTE SHEET'!AB2320)</f>
        <v/>
      </c>
      <c s="90" t="str">
        <f>IF('S.D.PASTE SHEET'!AC2320="","",'S.D.PASTE SHEET'!AC2320)</f>
        <v/>
      </c>
      <c s="90" t="str">
        <f>IF('S.D.PASTE SHEET'!AD2320="","",'S.D.PASTE SHEET'!AD2320)</f>
        <v/>
      </c>
      <c s="34"/>
      <c s="32" t="str">
        <f>IF(AK2320="","",IF(AK2320&gt;0,COUNT($AG$2:AG2320),""))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IF(BC2320="","",IF(BC2320&gt;0,COUNT($AY$2:AY2320),""))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1" spans="1:66" ht="15">
      <c r="A2321" s="90" t="str">
        <f>IF('S.D.PASTE SHEET'!A2321="","",'S.D.PASTE SHEET'!A2321)</f>
        <v/>
      </c>
      <c s="90" t="str">
        <f>IF('S.D.PASTE SHEET'!B2321="","",'S.D.PASTE SHEET'!B2321)</f>
        <v/>
      </c>
      <c s="90" t="str">
        <f>IF('S.D.PASTE SHEET'!C2321="","",'S.D.PASTE SHEET'!C2321)</f>
        <v/>
      </c>
      <c s="91" t="str">
        <f>IF('S.D.PASTE SHEET'!D2321="","",'S.D.PASTE SHEET'!D2321)</f>
        <v/>
      </c>
      <c s="90" t="str">
        <f>IF('S.D.PASTE SHEET'!E2321="","",UPPER('S.D.PASTE SHEET'!E2321))</f>
        <v/>
      </c>
      <c s="90" t="str">
        <f>IF('S.D.PASTE SHEET'!F2321="","",'S.D.PASTE SHEET'!F2321)</f>
        <v/>
      </c>
      <c s="90" t="str">
        <f>IF('S.D.PASTE SHEET'!G2321="","",UPPER('S.D.PASTE SHEET'!G2321))</f>
        <v/>
      </c>
      <c s="90" t="str">
        <f>IF('S.D.PASTE SHEET'!H2321="","",UPPER('S.D.PASTE SHEET'!H2321))</f>
        <v/>
      </c>
      <c s="90" t="str">
        <f>IF('S.D.PASTE SHEET'!I2321="","",'S.D.PASTE SHEET'!I2321)</f>
        <v/>
      </c>
      <c s="91" t="str">
        <f>IF('S.D.PASTE SHEET'!J2321="","",'S.D.PASTE SHEET'!J2321)</f>
        <v/>
      </c>
      <c s="90" t="str">
        <f>IF('S.D.PASTE SHEET'!K2321="","",'S.D.PASTE SHEET'!K2321)</f>
        <v/>
      </c>
      <c s="90" t="str">
        <f>IF('S.D.PASTE SHEET'!L2321="","",'S.D.PASTE SHEET'!L2321)</f>
        <v/>
      </c>
      <c s="90" t="str">
        <f>IF('S.D.PASTE SHEET'!M2321="","",'S.D.PASTE SHEET'!M2321)</f>
        <v/>
      </c>
      <c s="90" t="str">
        <f>IF('S.D.PASTE SHEET'!N2321="","",'S.D.PASTE SHEET'!N2321)</f>
        <v/>
      </c>
      <c s="90" t="str">
        <f>IF('S.D.PASTE SHEET'!O2321="","",'S.D.PASTE SHEET'!O2321)</f>
        <v/>
      </c>
      <c s="90" t="str">
        <f>IF('S.D.PASTE SHEET'!P2321="","",'S.D.PASTE SHEET'!P2321)</f>
        <v/>
      </c>
      <c s="90" t="str">
        <f>IF('S.D.PASTE SHEET'!Q2321="","",'S.D.PASTE SHEET'!Q2321)</f>
        <v/>
      </c>
      <c s="90" t="str">
        <f>IF('S.D.PASTE SHEET'!R2321="","",'S.D.PASTE SHEET'!R2321)</f>
        <v/>
      </c>
      <c s="90" t="str">
        <f>IF('S.D.PASTE SHEET'!S2321="","",'S.D.PASTE SHEET'!S2321)</f>
        <v/>
      </c>
      <c s="90" t="str">
        <f>IF('S.D.PASTE SHEET'!T2321="","",'S.D.PASTE SHEET'!T2321)</f>
        <v/>
      </c>
      <c s="90" t="str">
        <f>IF('S.D.PASTE SHEET'!U2321="","",'S.D.PASTE SHEET'!U2321)</f>
        <v/>
      </c>
      <c s="90" t="str">
        <f>IF('S.D.PASTE SHEET'!V2321="","",'S.D.PASTE SHEET'!V2321)</f>
        <v/>
      </c>
      <c s="90" t="str">
        <f>IF('S.D.PASTE SHEET'!W2321="","",'S.D.PASTE SHEET'!W2321)</f>
        <v/>
      </c>
      <c s="90" t="str">
        <f>IF('S.D.PASTE SHEET'!X2321="","",'S.D.PASTE SHEET'!X2321)</f>
        <v/>
      </c>
      <c s="90" t="str">
        <f>IF('S.D.PASTE SHEET'!Y2321="","",'S.D.PASTE SHEET'!Y2321)</f>
        <v/>
      </c>
      <c s="90" t="str">
        <f>IF('S.D.PASTE SHEET'!Z2321="","",'S.D.PASTE SHEET'!Z2321)</f>
        <v/>
      </c>
      <c s="90" t="str">
        <f>IF('S.D.PASTE SHEET'!AA2321="","",'S.D.PASTE SHEET'!AA2321)</f>
        <v/>
      </c>
      <c s="90" t="str">
        <f>IF('S.D.PASTE SHEET'!AB2321="","",'S.D.PASTE SHEET'!AB2321)</f>
        <v/>
      </c>
      <c s="90" t="str">
        <f>IF('S.D.PASTE SHEET'!AC2321="","",'S.D.PASTE SHEET'!AC2321)</f>
        <v/>
      </c>
      <c s="90" t="str">
        <f>IF('S.D.PASTE SHEET'!AD2321="","",'S.D.PASTE SHEET'!AD2321)</f>
        <v/>
      </c>
      <c s="34"/>
      <c s="32" t="str">
        <f>IF(AK2321="","",IF(AK2321&gt;0,COUNT($AG$2:AG2321),""))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IF(BC2321="","",IF(BC2321&gt;0,COUNT($AY$2:AY2321),""))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2" spans="1:66" ht="15">
      <c r="A2322" s="90" t="str">
        <f>IF('S.D.PASTE SHEET'!A2322="","",'S.D.PASTE SHEET'!A2322)</f>
        <v/>
      </c>
      <c s="90" t="str">
        <f>IF('S.D.PASTE SHEET'!B2322="","",'S.D.PASTE SHEET'!B2322)</f>
        <v/>
      </c>
      <c s="90" t="str">
        <f>IF('S.D.PASTE SHEET'!C2322="","",'S.D.PASTE SHEET'!C2322)</f>
        <v/>
      </c>
      <c s="91" t="str">
        <f>IF('S.D.PASTE SHEET'!D2322="","",'S.D.PASTE SHEET'!D2322)</f>
        <v/>
      </c>
      <c s="90" t="str">
        <f>IF('S.D.PASTE SHEET'!E2322="","",UPPER('S.D.PASTE SHEET'!E2322))</f>
        <v/>
      </c>
      <c s="90" t="str">
        <f>IF('S.D.PASTE SHEET'!F2322="","",'S.D.PASTE SHEET'!F2322)</f>
        <v/>
      </c>
      <c s="90" t="str">
        <f>IF('S.D.PASTE SHEET'!G2322="","",UPPER('S.D.PASTE SHEET'!G2322))</f>
        <v/>
      </c>
      <c s="90" t="str">
        <f>IF('S.D.PASTE SHEET'!H2322="","",UPPER('S.D.PASTE SHEET'!H2322))</f>
        <v/>
      </c>
      <c s="90" t="str">
        <f>IF('S.D.PASTE SHEET'!I2322="","",'S.D.PASTE SHEET'!I2322)</f>
        <v/>
      </c>
      <c s="91" t="str">
        <f>IF('S.D.PASTE SHEET'!J2322="","",'S.D.PASTE SHEET'!J2322)</f>
        <v/>
      </c>
      <c s="90" t="str">
        <f>IF('S.D.PASTE SHEET'!K2322="","",'S.D.PASTE SHEET'!K2322)</f>
        <v/>
      </c>
      <c s="90" t="str">
        <f>IF('S.D.PASTE SHEET'!L2322="","",'S.D.PASTE SHEET'!L2322)</f>
        <v/>
      </c>
      <c s="90" t="str">
        <f>IF('S.D.PASTE SHEET'!M2322="","",'S.D.PASTE SHEET'!M2322)</f>
        <v/>
      </c>
      <c s="90" t="str">
        <f>IF('S.D.PASTE SHEET'!N2322="","",'S.D.PASTE SHEET'!N2322)</f>
        <v/>
      </c>
      <c s="90" t="str">
        <f>IF('S.D.PASTE SHEET'!O2322="","",'S.D.PASTE SHEET'!O2322)</f>
        <v/>
      </c>
      <c s="90" t="str">
        <f>IF('S.D.PASTE SHEET'!P2322="","",'S.D.PASTE SHEET'!P2322)</f>
        <v/>
      </c>
      <c s="90" t="str">
        <f>IF('S.D.PASTE SHEET'!Q2322="","",'S.D.PASTE SHEET'!Q2322)</f>
        <v/>
      </c>
      <c s="90" t="str">
        <f>IF('S.D.PASTE SHEET'!R2322="","",'S.D.PASTE SHEET'!R2322)</f>
        <v/>
      </c>
      <c s="90" t="str">
        <f>IF('S.D.PASTE SHEET'!S2322="","",'S.D.PASTE SHEET'!S2322)</f>
        <v/>
      </c>
      <c s="90" t="str">
        <f>IF('S.D.PASTE SHEET'!T2322="","",'S.D.PASTE SHEET'!T2322)</f>
        <v/>
      </c>
      <c s="90" t="str">
        <f>IF('S.D.PASTE SHEET'!U2322="","",'S.D.PASTE SHEET'!U2322)</f>
        <v/>
      </c>
      <c s="90" t="str">
        <f>IF('S.D.PASTE SHEET'!V2322="","",'S.D.PASTE SHEET'!V2322)</f>
        <v/>
      </c>
      <c s="90" t="str">
        <f>IF('S.D.PASTE SHEET'!W2322="","",'S.D.PASTE SHEET'!W2322)</f>
        <v/>
      </c>
      <c s="90" t="str">
        <f>IF('S.D.PASTE SHEET'!X2322="","",'S.D.PASTE SHEET'!X2322)</f>
        <v/>
      </c>
      <c s="90" t="str">
        <f>IF('S.D.PASTE SHEET'!Y2322="","",'S.D.PASTE SHEET'!Y2322)</f>
        <v/>
      </c>
      <c s="90" t="str">
        <f>IF('S.D.PASTE SHEET'!Z2322="","",'S.D.PASTE SHEET'!Z2322)</f>
        <v/>
      </c>
      <c s="90" t="str">
        <f>IF('S.D.PASTE SHEET'!AA2322="","",'S.D.PASTE SHEET'!AA2322)</f>
        <v/>
      </c>
      <c s="90" t="str">
        <f>IF('S.D.PASTE SHEET'!AB2322="","",'S.D.PASTE SHEET'!AB2322)</f>
        <v/>
      </c>
      <c s="90" t="str">
        <f>IF('S.D.PASTE SHEET'!AC2322="","",'S.D.PASTE SHEET'!AC2322)</f>
        <v/>
      </c>
      <c s="90" t="str">
        <f>IF('S.D.PASTE SHEET'!AD2322="","",'S.D.PASTE SHEET'!AD2322)</f>
        <v/>
      </c>
      <c s="34"/>
      <c s="32" t="str">
        <f>IF(AK2322="","",IF(AK2322&gt;0,COUNT($AG$2:AG2322),""))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IF(BC2322="","",IF(BC2322&gt;0,COUNT($AY$2:AY2322),""))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3" spans="1:66" ht="15">
      <c r="A2323" s="90" t="str">
        <f>IF('S.D.PASTE SHEET'!A2323="","",'S.D.PASTE SHEET'!A2323)</f>
        <v/>
      </c>
      <c s="90" t="str">
        <f>IF('S.D.PASTE SHEET'!B2323="","",'S.D.PASTE SHEET'!B2323)</f>
        <v/>
      </c>
      <c s="90" t="str">
        <f>IF('S.D.PASTE SHEET'!C2323="","",'S.D.PASTE SHEET'!C2323)</f>
        <v/>
      </c>
      <c s="91" t="str">
        <f>IF('S.D.PASTE SHEET'!D2323="","",'S.D.PASTE SHEET'!D2323)</f>
        <v/>
      </c>
      <c s="90" t="str">
        <f>IF('S.D.PASTE SHEET'!E2323="","",UPPER('S.D.PASTE SHEET'!E2323))</f>
        <v/>
      </c>
      <c s="90" t="str">
        <f>IF('S.D.PASTE SHEET'!F2323="","",'S.D.PASTE SHEET'!F2323)</f>
        <v/>
      </c>
      <c s="90" t="str">
        <f>IF('S.D.PASTE SHEET'!G2323="","",UPPER('S.D.PASTE SHEET'!G2323))</f>
        <v/>
      </c>
      <c s="90" t="str">
        <f>IF('S.D.PASTE SHEET'!H2323="","",UPPER('S.D.PASTE SHEET'!H2323))</f>
        <v/>
      </c>
      <c s="90" t="str">
        <f>IF('S.D.PASTE SHEET'!I2323="","",'S.D.PASTE SHEET'!I2323)</f>
        <v/>
      </c>
      <c s="91" t="str">
        <f>IF('S.D.PASTE SHEET'!J2323="","",'S.D.PASTE SHEET'!J2323)</f>
        <v/>
      </c>
      <c s="90" t="str">
        <f>IF('S.D.PASTE SHEET'!K2323="","",'S.D.PASTE SHEET'!K2323)</f>
        <v/>
      </c>
      <c s="90" t="str">
        <f>IF('S.D.PASTE SHEET'!L2323="","",'S.D.PASTE SHEET'!L2323)</f>
        <v/>
      </c>
      <c s="90" t="str">
        <f>IF('S.D.PASTE SHEET'!M2323="","",'S.D.PASTE SHEET'!M2323)</f>
        <v/>
      </c>
      <c s="90" t="str">
        <f>IF('S.D.PASTE SHEET'!N2323="","",'S.D.PASTE SHEET'!N2323)</f>
        <v/>
      </c>
      <c s="90" t="str">
        <f>IF('S.D.PASTE SHEET'!O2323="","",'S.D.PASTE SHEET'!O2323)</f>
        <v/>
      </c>
      <c s="90" t="str">
        <f>IF('S.D.PASTE SHEET'!P2323="","",'S.D.PASTE SHEET'!P2323)</f>
        <v/>
      </c>
      <c s="90" t="str">
        <f>IF('S.D.PASTE SHEET'!Q2323="","",'S.D.PASTE SHEET'!Q2323)</f>
        <v/>
      </c>
      <c s="90" t="str">
        <f>IF('S.D.PASTE SHEET'!R2323="","",'S.D.PASTE SHEET'!R2323)</f>
        <v/>
      </c>
      <c s="90" t="str">
        <f>IF('S.D.PASTE SHEET'!S2323="","",'S.D.PASTE SHEET'!S2323)</f>
        <v/>
      </c>
      <c s="90" t="str">
        <f>IF('S.D.PASTE SHEET'!T2323="","",'S.D.PASTE SHEET'!T2323)</f>
        <v/>
      </c>
      <c s="90" t="str">
        <f>IF('S.D.PASTE SHEET'!U2323="","",'S.D.PASTE SHEET'!U2323)</f>
        <v/>
      </c>
      <c s="90" t="str">
        <f>IF('S.D.PASTE SHEET'!V2323="","",'S.D.PASTE SHEET'!V2323)</f>
        <v/>
      </c>
      <c s="90" t="str">
        <f>IF('S.D.PASTE SHEET'!W2323="","",'S.D.PASTE SHEET'!W2323)</f>
        <v/>
      </c>
      <c s="90" t="str">
        <f>IF('S.D.PASTE SHEET'!X2323="","",'S.D.PASTE SHEET'!X2323)</f>
        <v/>
      </c>
      <c s="90" t="str">
        <f>IF('S.D.PASTE SHEET'!Y2323="","",'S.D.PASTE SHEET'!Y2323)</f>
        <v/>
      </c>
      <c s="90" t="str">
        <f>IF('S.D.PASTE SHEET'!Z2323="","",'S.D.PASTE SHEET'!Z2323)</f>
        <v/>
      </c>
      <c s="90" t="str">
        <f>IF('S.D.PASTE SHEET'!AA2323="","",'S.D.PASTE SHEET'!AA2323)</f>
        <v/>
      </c>
      <c s="90" t="str">
        <f>IF('S.D.PASTE SHEET'!AB2323="","",'S.D.PASTE SHEET'!AB2323)</f>
        <v/>
      </c>
      <c s="90" t="str">
        <f>IF('S.D.PASTE SHEET'!AC2323="","",'S.D.PASTE SHEET'!AC2323)</f>
        <v/>
      </c>
      <c s="90" t="str">
        <f>IF('S.D.PASTE SHEET'!AD2323="","",'S.D.PASTE SHEET'!AD2323)</f>
        <v/>
      </c>
      <c s="34"/>
      <c s="32" t="str">
        <f>IF(AK2323="","",IF(AK2323&gt;0,COUNT($AG$2:AG2323),""))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IF(BC2323="","",IF(BC2323&gt;0,COUNT($AY$2:AY2323),""))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4" spans="1:66" ht="15">
      <c r="A2324" s="90" t="str">
        <f>IF('S.D.PASTE SHEET'!A2324="","",'S.D.PASTE SHEET'!A2324)</f>
        <v/>
      </c>
      <c s="90" t="str">
        <f>IF('S.D.PASTE SHEET'!B2324="","",'S.D.PASTE SHEET'!B2324)</f>
        <v/>
      </c>
      <c s="90" t="str">
        <f>IF('S.D.PASTE SHEET'!C2324="","",'S.D.PASTE SHEET'!C2324)</f>
        <v/>
      </c>
      <c s="91" t="str">
        <f>IF('S.D.PASTE SHEET'!D2324="","",'S.D.PASTE SHEET'!D2324)</f>
        <v/>
      </c>
      <c s="90" t="str">
        <f>IF('S.D.PASTE SHEET'!E2324="","",UPPER('S.D.PASTE SHEET'!E2324))</f>
        <v/>
      </c>
      <c s="90" t="str">
        <f>IF('S.D.PASTE SHEET'!F2324="","",'S.D.PASTE SHEET'!F2324)</f>
        <v/>
      </c>
      <c s="90" t="str">
        <f>IF('S.D.PASTE SHEET'!G2324="","",UPPER('S.D.PASTE SHEET'!G2324))</f>
        <v/>
      </c>
      <c s="90" t="str">
        <f>IF('S.D.PASTE SHEET'!H2324="","",UPPER('S.D.PASTE SHEET'!H2324))</f>
        <v/>
      </c>
      <c s="90" t="str">
        <f>IF('S.D.PASTE SHEET'!I2324="","",'S.D.PASTE SHEET'!I2324)</f>
        <v/>
      </c>
      <c s="91" t="str">
        <f>IF('S.D.PASTE SHEET'!J2324="","",'S.D.PASTE SHEET'!J2324)</f>
        <v/>
      </c>
      <c s="90" t="str">
        <f>IF('S.D.PASTE SHEET'!K2324="","",'S.D.PASTE SHEET'!K2324)</f>
        <v/>
      </c>
      <c s="90" t="str">
        <f>IF('S.D.PASTE SHEET'!L2324="","",'S.D.PASTE SHEET'!L2324)</f>
        <v/>
      </c>
      <c s="90" t="str">
        <f>IF('S.D.PASTE SHEET'!M2324="","",'S.D.PASTE SHEET'!M2324)</f>
        <v/>
      </c>
      <c s="90" t="str">
        <f>IF('S.D.PASTE SHEET'!N2324="","",'S.D.PASTE SHEET'!N2324)</f>
        <v/>
      </c>
      <c s="90" t="str">
        <f>IF('S.D.PASTE SHEET'!O2324="","",'S.D.PASTE SHEET'!O2324)</f>
        <v/>
      </c>
      <c s="90" t="str">
        <f>IF('S.D.PASTE SHEET'!P2324="","",'S.D.PASTE SHEET'!P2324)</f>
        <v/>
      </c>
      <c s="90" t="str">
        <f>IF('S.D.PASTE SHEET'!Q2324="","",'S.D.PASTE SHEET'!Q2324)</f>
        <v/>
      </c>
      <c s="90" t="str">
        <f>IF('S.D.PASTE SHEET'!R2324="","",'S.D.PASTE SHEET'!R2324)</f>
        <v/>
      </c>
      <c s="90" t="str">
        <f>IF('S.D.PASTE SHEET'!S2324="","",'S.D.PASTE SHEET'!S2324)</f>
        <v/>
      </c>
      <c s="90" t="str">
        <f>IF('S.D.PASTE SHEET'!T2324="","",'S.D.PASTE SHEET'!T2324)</f>
        <v/>
      </c>
      <c s="90" t="str">
        <f>IF('S.D.PASTE SHEET'!U2324="","",'S.D.PASTE SHEET'!U2324)</f>
        <v/>
      </c>
      <c s="90" t="str">
        <f>IF('S.D.PASTE SHEET'!V2324="","",'S.D.PASTE SHEET'!V2324)</f>
        <v/>
      </c>
      <c s="90" t="str">
        <f>IF('S.D.PASTE SHEET'!W2324="","",'S.D.PASTE SHEET'!W2324)</f>
        <v/>
      </c>
      <c s="90" t="str">
        <f>IF('S.D.PASTE SHEET'!X2324="","",'S.D.PASTE SHEET'!X2324)</f>
        <v/>
      </c>
      <c s="90" t="str">
        <f>IF('S.D.PASTE SHEET'!Y2324="","",'S.D.PASTE SHEET'!Y2324)</f>
        <v/>
      </c>
      <c s="90" t="str">
        <f>IF('S.D.PASTE SHEET'!Z2324="","",'S.D.PASTE SHEET'!Z2324)</f>
        <v/>
      </c>
      <c s="90" t="str">
        <f>IF('S.D.PASTE SHEET'!AA2324="","",'S.D.PASTE SHEET'!AA2324)</f>
        <v/>
      </c>
      <c s="90" t="str">
        <f>IF('S.D.PASTE SHEET'!AB2324="","",'S.D.PASTE SHEET'!AB2324)</f>
        <v/>
      </c>
      <c s="90" t="str">
        <f>IF('S.D.PASTE SHEET'!AC2324="","",'S.D.PASTE SHEET'!AC2324)</f>
        <v/>
      </c>
      <c s="90" t="str">
        <f>IF('S.D.PASTE SHEET'!AD2324="","",'S.D.PASTE SHEET'!AD2324)</f>
        <v/>
      </c>
      <c s="34"/>
      <c s="32" t="str">
        <f>IF(AK2324="","",IF(AK2324&gt;0,COUNT($AG$2:AG2324),""))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IF(BC2324="","",IF(BC2324&gt;0,COUNT($AY$2:AY2324),""))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5" spans="1:66" ht="15">
      <c r="A2325" s="90" t="str">
        <f>IF('S.D.PASTE SHEET'!A2325="","",'S.D.PASTE SHEET'!A2325)</f>
        <v/>
      </c>
      <c s="90" t="str">
        <f>IF('S.D.PASTE SHEET'!B2325="","",'S.D.PASTE SHEET'!B2325)</f>
        <v/>
      </c>
      <c s="90" t="str">
        <f>IF('S.D.PASTE SHEET'!C2325="","",'S.D.PASTE SHEET'!C2325)</f>
        <v/>
      </c>
      <c s="91" t="str">
        <f>IF('S.D.PASTE SHEET'!D2325="","",'S.D.PASTE SHEET'!D2325)</f>
        <v/>
      </c>
      <c s="90" t="str">
        <f>IF('S.D.PASTE SHEET'!E2325="","",UPPER('S.D.PASTE SHEET'!E2325))</f>
        <v/>
      </c>
      <c s="90" t="str">
        <f>IF('S.D.PASTE SHEET'!F2325="","",'S.D.PASTE SHEET'!F2325)</f>
        <v/>
      </c>
      <c s="90" t="str">
        <f>IF('S.D.PASTE SHEET'!G2325="","",UPPER('S.D.PASTE SHEET'!G2325))</f>
        <v/>
      </c>
      <c s="90" t="str">
        <f>IF('S.D.PASTE SHEET'!H2325="","",UPPER('S.D.PASTE SHEET'!H2325))</f>
        <v/>
      </c>
      <c s="90" t="str">
        <f>IF('S.D.PASTE SHEET'!I2325="","",'S.D.PASTE SHEET'!I2325)</f>
        <v/>
      </c>
      <c s="91" t="str">
        <f>IF('S.D.PASTE SHEET'!J2325="","",'S.D.PASTE SHEET'!J2325)</f>
        <v/>
      </c>
      <c s="90" t="str">
        <f>IF('S.D.PASTE SHEET'!K2325="","",'S.D.PASTE SHEET'!K2325)</f>
        <v/>
      </c>
      <c s="90" t="str">
        <f>IF('S.D.PASTE SHEET'!L2325="","",'S.D.PASTE SHEET'!L2325)</f>
        <v/>
      </c>
      <c s="90" t="str">
        <f>IF('S.D.PASTE SHEET'!M2325="","",'S.D.PASTE SHEET'!M2325)</f>
        <v/>
      </c>
      <c s="90" t="str">
        <f>IF('S.D.PASTE SHEET'!N2325="","",'S.D.PASTE SHEET'!N2325)</f>
        <v/>
      </c>
      <c s="90" t="str">
        <f>IF('S.D.PASTE SHEET'!O2325="","",'S.D.PASTE SHEET'!O2325)</f>
        <v/>
      </c>
      <c s="90" t="str">
        <f>IF('S.D.PASTE SHEET'!P2325="","",'S.D.PASTE SHEET'!P2325)</f>
        <v/>
      </c>
      <c s="90" t="str">
        <f>IF('S.D.PASTE SHEET'!Q2325="","",'S.D.PASTE SHEET'!Q2325)</f>
        <v/>
      </c>
      <c s="90" t="str">
        <f>IF('S.D.PASTE SHEET'!R2325="","",'S.D.PASTE SHEET'!R2325)</f>
        <v/>
      </c>
      <c s="90" t="str">
        <f>IF('S.D.PASTE SHEET'!S2325="","",'S.D.PASTE SHEET'!S2325)</f>
        <v/>
      </c>
      <c s="90" t="str">
        <f>IF('S.D.PASTE SHEET'!T2325="","",'S.D.PASTE SHEET'!T2325)</f>
        <v/>
      </c>
      <c s="90" t="str">
        <f>IF('S.D.PASTE SHEET'!U2325="","",'S.D.PASTE SHEET'!U2325)</f>
        <v/>
      </c>
      <c s="90" t="str">
        <f>IF('S.D.PASTE SHEET'!V2325="","",'S.D.PASTE SHEET'!V2325)</f>
        <v/>
      </c>
      <c s="90" t="str">
        <f>IF('S.D.PASTE SHEET'!W2325="","",'S.D.PASTE SHEET'!W2325)</f>
        <v/>
      </c>
      <c s="90" t="str">
        <f>IF('S.D.PASTE SHEET'!X2325="","",'S.D.PASTE SHEET'!X2325)</f>
        <v/>
      </c>
      <c s="90" t="str">
        <f>IF('S.D.PASTE SHEET'!Y2325="","",'S.D.PASTE SHEET'!Y2325)</f>
        <v/>
      </c>
      <c s="90" t="str">
        <f>IF('S.D.PASTE SHEET'!Z2325="","",'S.D.PASTE SHEET'!Z2325)</f>
        <v/>
      </c>
      <c s="90" t="str">
        <f>IF('S.D.PASTE SHEET'!AA2325="","",'S.D.PASTE SHEET'!AA2325)</f>
        <v/>
      </c>
      <c s="90" t="str">
        <f>IF('S.D.PASTE SHEET'!AB2325="","",'S.D.PASTE SHEET'!AB2325)</f>
        <v/>
      </c>
      <c s="90" t="str">
        <f>IF('S.D.PASTE SHEET'!AC2325="","",'S.D.PASTE SHEET'!AC2325)</f>
        <v/>
      </c>
      <c s="90" t="str">
        <f>IF('S.D.PASTE SHEET'!AD2325="","",'S.D.PASTE SHEET'!AD2325)</f>
        <v/>
      </c>
      <c s="34"/>
      <c s="32" t="str">
        <f>IF(AK2325="","",IF(AK2325&gt;0,COUNT($AG$2:AG2325),""))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IF(BC2325="","",IF(BC2325&gt;0,COUNT($AY$2:AY2325),""))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6" spans="1:66" ht="15">
      <c r="A2326" s="90" t="str">
        <f>IF('S.D.PASTE SHEET'!A2326="","",'S.D.PASTE SHEET'!A2326)</f>
        <v/>
      </c>
      <c s="90" t="str">
        <f>IF('S.D.PASTE SHEET'!B2326="","",'S.D.PASTE SHEET'!B2326)</f>
        <v/>
      </c>
      <c s="90" t="str">
        <f>IF('S.D.PASTE SHEET'!C2326="","",'S.D.PASTE SHEET'!C2326)</f>
        <v/>
      </c>
      <c s="91" t="str">
        <f>IF('S.D.PASTE SHEET'!D2326="","",'S.D.PASTE SHEET'!D2326)</f>
        <v/>
      </c>
      <c s="90" t="str">
        <f>IF('S.D.PASTE SHEET'!E2326="","",UPPER('S.D.PASTE SHEET'!E2326))</f>
        <v/>
      </c>
      <c s="90" t="str">
        <f>IF('S.D.PASTE SHEET'!F2326="","",'S.D.PASTE SHEET'!F2326)</f>
        <v/>
      </c>
      <c s="90" t="str">
        <f>IF('S.D.PASTE SHEET'!G2326="","",UPPER('S.D.PASTE SHEET'!G2326))</f>
        <v/>
      </c>
      <c s="90" t="str">
        <f>IF('S.D.PASTE SHEET'!H2326="","",UPPER('S.D.PASTE SHEET'!H2326))</f>
        <v/>
      </c>
      <c s="90" t="str">
        <f>IF('S.D.PASTE SHEET'!I2326="","",'S.D.PASTE SHEET'!I2326)</f>
        <v/>
      </c>
      <c s="91" t="str">
        <f>IF('S.D.PASTE SHEET'!J2326="","",'S.D.PASTE SHEET'!J2326)</f>
        <v/>
      </c>
      <c s="90" t="str">
        <f>IF('S.D.PASTE SHEET'!K2326="","",'S.D.PASTE SHEET'!K2326)</f>
        <v/>
      </c>
      <c s="90" t="str">
        <f>IF('S.D.PASTE SHEET'!L2326="","",'S.D.PASTE SHEET'!L2326)</f>
        <v/>
      </c>
      <c s="90" t="str">
        <f>IF('S.D.PASTE SHEET'!M2326="","",'S.D.PASTE SHEET'!M2326)</f>
        <v/>
      </c>
      <c s="90" t="str">
        <f>IF('S.D.PASTE SHEET'!N2326="","",'S.D.PASTE SHEET'!N2326)</f>
        <v/>
      </c>
      <c s="90" t="str">
        <f>IF('S.D.PASTE SHEET'!O2326="","",'S.D.PASTE SHEET'!O2326)</f>
        <v/>
      </c>
      <c s="90" t="str">
        <f>IF('S.D.PASTE SHEET'!P2326="","",'S.D.PASTE SHEET'!P2326)</f>
        <v/>
      </c>
      <c s="90" t="str">
        <f>IF('S.D.PASTE SHEET'!Q2326="","",'S.D.PASTE SHEET'!Q2326)</f>
        <v/>
      </c>
      <c s="90" t="str">
        <f>IF('S.D.PASTE SHEET'!R2326="","",'S.D.PASTE SHEET'!R2326)</f>
        <v/>
      </c>
      <c s="90" t="str">
        <f>IF('S.D.PASTE SHEET'!S2326="","",'S.D.PASTE SHEET'!S2326)</f>
        <v/>
      </c>
      <c s="90" t="str">
        <f>IF('S.D.PASTE SHEET'!T2326="","",'S.D.PASTE SHEET'!T2326)</f>
        <v/>
      </c>
      <c s="90" t="str">
        <f>IF('S.D.PASTE SHEET'!U2326="","",'S.D.PASTE SHEET'!U2326)</f>
        <v/>
      </c>
      <c s="90" t="str">
        <f>IF('S.D.PASTE SHEET'!V2326="","",'S.D.PASTE SHEET'!V2326)</f>
        <v/>
      </c>
      <c s="90" t="str">
        <f>IF('S.D.PASTE SHEET'!W2326="","",'S.D.PASTE SHEET'!W2326)</f>
        <v/>
      </c>
      <c s="90" t="str">
        <f>IF('S.D.PASTE SHEET'!X2326="","",'S.D.PASTE SHEET'!X2326)</f>
        <v/>
      </c>
      <c s="90" t="str">
        <f>IF('S.D.PASTE SHEET'!Y2326="","",'S.D.PASTE SHEET'!Y2326)</f>
        <v/>
      </c>
      <c s="90" t="str">
        <f>IF('S.D.PASTE SHEET'!Z2326="","",'S.D.PASTE SHEET'!Z2326)</f>
        <v/>
      </c>
      <c s="90" t="str">
        <f>IF('S.D.PASTE SHEET'!AA2326="","",'S.D.PASTE SHEET'!AA2326)</f>
        <v/>
      </c>
      <c s="90" t="str">
        <f>IF('S.D.PASTE SHEET'!AB2326="","",'S.D.PASTE SHEET'!AB2326)</f>
        <v/>
      </c>
      <c s="90" t="str">
        <f>IF('S.D.PASTE SHEET'!AC2326="","",'S.D.PASTE SHEET'!AC2326)</f>
        <v/>
      </c>
      <c s="90" t="str">
        <f>IF('S.D.PASTE SHEET'!AD2326="","",'S.D.PASTE SHEET'!AD2326)</f>
        <v/>
      </c>
      <c s="34"/>
      <c s="32" t="str">
        <f>IF(AK2326="","",IF(AK2326&gt;0,COUNT($AG$2:AG2326),""))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IF(BC2326="","",IF(BC2326&gt;0,COUNT($AY$2:AY2326),""))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7" spans="1:66" ht="15">
      <c r="A2327" s="90" t="str">
        <f>IF('S.D.PASTE SHEET'!A2327="","",'S.D.PASTE SHEET'!A2327)</f>
        <v/>
      </c>
      <c s="90" t="str">
        <f>IF('S.D.PASTE SHEET'!B2327="","",'S.D.PASTE SHEET'!B2327)</f>
        <v/>
      </c>
      <c s="90" t="str">
        <f>IF('S.D.PASTE SHEET'!C2327="","",'S.D.PASTE SHEET'!C2327)</f>
        <v/>
      </c>
      <c s="91" t="str">
        <f>IF('S.D.PASTE SHEET'!D2327="","",'S.D.PASTE SHEET'!D2327)</f>
        <v/>
      </c>
      <c s="90" t="str">
        <f>IF('S.D.PASTE SHEET'!E2327="","",UPPER('S.D.PASTE SHEET'!E2327))</f>
        <v/>
      </c>
      <c s="90" t="str">
        <f>IF('S.D.PASTE SHEET'!F2327="","",'S.D.PASTE SHEET'!F2327)</f>
        <v/>
      </c>
      <c s="90" t="str">
        <f>IF('S.D.PASTE SHEET'!G2327="","",UPPER('S.D.PASTE SHEET'!G2327))</f>
        <v/>
      </c>
      <c s="90" t="str">
        <f>IF('S.D.PASTE SHEET'!H2327="","",UPPER('S.D.PASTE SHEET'!H2327))</f>
        <v/>
      </c>
      <c s="90" t="str">
        <f>IF('S.D.PASTE SHEET'!I2327="","",'S.D.PASTE SHEET'!I2327)</f>
        <v/>
      </c>
      <c s="91" t="str">
        <f>IF('S.D.PASTE SHEET'!J2327="","",'S.D.PASTE SHEET'!J2327)</f>
        <v/>
      </c>
      <c s="90" t="str">
        <f>IF('S.D.PASTE SHEET'!K2327="","",'S.D.PASTE SHEET'!K2327)</f>
        <v/>
      </c>
      <c s="90" t="str">
        <f>IF('S.D.PASTE SHEET'!L2327="","",'S.D.PASTE SHEET'!L2327)</f>
        <v/>
      </c>
      <c s="90" t="str">
        <f>IF('S.D.PASTE SHEET'!M2327="","",'S.D.PASTE SHEET'!M2327)</f>
        <v/>
      </c>
      <c s="90" t="str">
        <f>IF('S.D.PASTE SHEET'!N2327="","",'S.D.PASTE SHEET'!N2327)</f>
        <v/>
      </c>
      <c s="90" t="str">
        <f>IF('S.D.PASTE SHEET'!O2327="","",'S.D.PASTE SHEET'!O2327)</f>
        <v/>
      </c>
      <c s="90" t="str">
        <f>IF('S.D.PASTE SHEET'!P2327="","",'S.D.PASTE SHEET'!P2327)</f>
        <v/>
      </c>
      <c s="90" t="str">
        <f>IF('S.D.PASTE SHEET'!Q2327="","",'S.D.PASTE SHEET'!Q2327)</f>
        <v/>
      </c>
      <c s="90" t="str">
        <f>IF('S.D.PASTE SHEET'!R2327="","",'S.D.PASTE SHEET'!R2327)</f>
        <v/>
      </c>
      <c s="90" t="str">
        <f>IF('S.D.PASTE SHEET'!S2327="","",'S.D.PASTE SHEET'!S2327)</f>
        <v/>
      </c>
      <c s="90" t="str">
        <f>IF('S.D.PASTE SHEET'!T2327="","",'S.D.PASTE SHEET'!T2327)</f>
        <v/>
      </c>
      <c s="90" t="str">
        <f>IF('S.D.PASTE SHEET'!U2327="","",'S.D.PASTE SHEET'!U2327)</f>
        <v/>
      </c>
      <c s="90" t="str">
        <f>IF('S.D.PASTE SHEET'!V2327="","",'S.D.PASTE SHEET'!V2327)</f>
        <v/>
      </c>
      <c s="90" t="str">
        <f>IF('S.D.PASTE SHEET'!W2327="","",'S.D.PASTE SHEET'!W2327)</f>
        <v/>
      </c>
      <c s="90" t="str">
        <f>IF('S.D.PASTE SHEET'!X2327="","",'S.D.PASTE SHEET'!X2327)</f>
        <v/>
      </c>
      <c s="90" t="str">
        <f>IF('S.D.PASTE SHEET'!Y2327="","",'S.D.PASTE SHEET'!Y2327)</f>
        <v/>
      </c>
      <c s="90" t="str">
        <f>IF('S.D.PASTE SHEET'!Z2327="","",'S.D.PASTE SHEET'!Z2327)</f>
        <v/>
      </c>
      <c s="90" t="str">
        <f>IF('S.D.PASTE SHEET'!AA2327="","",'S.D.PASTE SHEET'!AA2327)</f>
        <v/>
      </c>
      <c s="90" t="str">
        <f>IF('S.D.PASTE SHEET'!AB2327="","",'S.D.PASTE SHEET'!AB2327)</f>
        <v/>
      </c>
      <c s="90" t="str">
        <f>IF('S.D.PASTE SHEET'!AC2327="","",'S.D.PASTE SHEET'!AC2327)</f>
        <v/>
      </c>
      <c s="90" t="str">
        <f>IF('S.D.PASTE SHEET'!AD2327="","",'S.D.PASTE SHEET'!AD2327)</f>
        <v/>
      </c>
      <c s="34"/>
      <c s="32" t="str">
        <f>IF(AK2327="","",IF(AK2327&gt;0,COUNT($AG$2:AG2327),""))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IF(BC2327="","",IF(BC2327&gt;0,COUNT($AY$2:AY2327),""))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8" spans="1:66" ht="15">
      <c r="A2328" s="90" t="str">
        <f>IF('S.D.PASTE SHEET'!A2328="","",'S.D.PASTE SHEET'!A2328)</f>
        <v/>
      </c>
      <c s="90" t="str">
        <f>IF('S.D.PASTE SHEET'!B2328="","",'S.D.PASTE SHEET'!B2328)</f>
        <v/>
      </c>
      <c s="90" t="str">
        <f>IF('S.D.PASTE SHEET'!C2328="","",'S.D.PASTE SHEET'!C2328)</f>
        <v/>
      </c>
      <c s="91" t="str">
        <f>IF('S.D.PASTE SHEET'!D2328="","",'S.D.PASTE SHEET'!D2328)</f>
        <v/>
      </c>
      <c s="90" t="str">
        <f>IF('S.D.PASTE SHEET'!E2328="","",UPPER('S.D.PASTE SHEET'!E2328))</f>
        <v/>
      </c>
      <c s="90" t="str">
        <f>IF('S.D.PASTE SHEET'!F2328="","",'S.D.PASTE SHEET'!F2328)</f>
        <v/>
      </c>
      <c s="90" t="str">
        <f>IF('S.D.PASTE SHEET'!G2328="","",UPPER('S.D.PASTE SHEET'!G2328))</f>
        <v/>
      </c>
      <c s="90" t="str">
        <f>IF('S.D.PASTE SHEET'!H2328="","",UPPER('S.D.PASTE SHEET'!H2328))</f>
        <v/>
      </c>
      <c s="90" t="str">
        <f>IF('S.D.PASTE SHEET'!I2328="","",'S.D.PASTE SHEET'!I2328)</f>
        <v/>
      </c>
      <c s="91" t="str">
        <f>IF('S.D.PASTE SHEET'!J2328="","",'S.D.PASTE SHEET'!J2328)</f>
        <v/>
      </c>
      <c s="90" t="str">
        <f>IF('S.D.PASTE SHEET'!K2328="","",'S.D.PASTE SHEET'!K2328)</f>
        <v/>
      </c>
      <c s="90" t="str">
        <f>IF('S.D.PASTE SHEET'!L2328="","",'S.D.PASTE SHEET'!L2328)</f>
        <v/>
      </c>
      <c s="90" t="str">
        <f>IF('S.D.PASTE SHEET'!M2328="","",'S.D.PASTE SHEET'!M2328)</f>
        <v/>
      </c>
      <c s="90" t="str">
        <f>IF('S.D.PASTE SHEET'!N2328="","",'S.D.PASTE SHEET'!N2328)</f>
        <v/>
      </c>
      <c s="90" t="str">
        <f>IF('S.D.PASTE SHEET'!O2328="","",'S.D.PASTE SHEET'!O2328)</f>
        <v/>
      </c>
      <c s="90" t="str">
        <f>IF('S.D.PASTE SHEET'!P2328="","",'S.D.PASTE SHEET'!P2328)</f>
        <v/>
      </c>
      <c s="90" t="str">
        <f>IF('S.D.PASTE SHEET'!Q2328="","",'S.D.PASTE SHEET'!Q2328)</f>
        <v/>
      </c>
      <c s="90" t="str">
        <f>IF('S.D.PASTE SHEET'!R2328="","",'S.D.PASTE SHEET'!R2328)</f>
        <v/>
      </c>
      <c s="90" t="str">
        <f>IF('S.D.PASTE SHEET'!S2328="","",'S.D.PASTE SHEET'!S2328)</f>
        <v/>
      </c>
      <c s="90" t="str">
        <f>IF('S.D.PASTE SHEET'!T2328="","",'S.D.PASTE SHEET'!T2328)</f>
        <v/>
      </c>
      <c s="90" t="str">
        <f>IF('S.D.PASTE SHEET'!U2328="","",'S.D.PASTE SHEET'!U2328)</f>
        <v/>
      </c>
      <c s="90" t="str">
        <f>IF('S.D.PASTE SHEET'!V2328="","",'S.D.PASTE SHEET'!V2328)</f>
        <v/>
      </c>
      <c s="90" t="str">
        <f>IF('S.D.PASTE SHEET'!W2328="","",'S.D.PASTE SHEET'!W2328)</f>
        <v/>
      </c>
      <c s="90" t="str">
        <f>IF('S.D.PASTE SHEET'!X2328="","",'S.D.PASTE SHEET'!X2328)</f>
        <v/>
      </c>
      <c s="90" t="str">
        <f>IF('S.D.PASTE SHEET'!Y2328="","",'S.D.PASTE SHEET'!Y2328)</f>
        <v/>
      </c>
      <c s="90" t="str">
        <f>IF('S.D.PASTE SHEET'!Z2328="","",'S.D.PASTE SHEET'!Z2328)</f>
        <v/>
      </c>
      <c s="90" t="str">
        <f>IF('S.D.PASTE SHEET'!AA2328="","",'S.D.PASTE SHEET'!AA2328)</f>
        <v/>
      </c>
      <c s="90" t="str">
        <f>IF('S.D.PASTE SHEET'!AB2328="","",'S.D.PASTE SHEET'!AB2328)</f>
        <v/>
      </c>
      <c s="90" t="str">
        <f>IF('S.D.PASTE SHEET'!AC2328="","",'S.D.PASTE SHEET'!AC2328)</f>
        <v/>
      </c>
      <c s="90" t="str">
        <f>IF('S.D.PASTE SHEET'!AD2328="","",'S.D.PASTE SHEET'!AD2328)</f>
        <v/>
      </c>
      <c s="34"/>
      <c s="32" t="str">
        <f>IF(AK2328="","",IF(AK2328&gt;0,COUNT($AG$2:AG2328),""))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IF(BC2328="","",IF(BC2328&gt;0,COUNT($AY$2:AY2328),""))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29" spans="1:66" ht="15">
      <c r="A2329" s="90" t="str">
        <f>IF('S.D.PASTE SHEET'!A2329="","",'S.D.PASTE SHEET'!A2329)</f>
        <v/>
      </c>
      <c s="90" t="str">
        <f>IF('S.D.PASTE SHEET'!B2329="","",'S.D.PASTE SHEET'!B2329)</f>
        <v/>
      </c>
      <c s="90" t="str">
        <f>IF('S.D.PASTE SHEET'!C2329="","",'S.D.PASTE SHEET'!C2329)</f>
        <v/>
      </c>
      <c s="91" t="str">
        <f>IF('S.D.PASTE SHEET'!D2329="","",'S.D.PASTE SHEET'!D2329)</f>
        <v/>
      </c>
      <c s="90" t="str">
        <f>IF('S.D.PASTE SHEET'!E2329="","",UPPER('S.D.PASTE SHEET'!E2329))</f>
        <v/>
      </c>
      <c s="90" t="str">
        <f>IF('S.D.PASTE SHEET'!F2329="","",'S.D.PASTE SHEET'!F2329)</f>
        <v/>
      </c>
      <c s="90" t="str">
        <f>IF('S.D.PASTE SHEET'!G2329="","",UPPER('S.D.PASTE SHEET'!G2329))</f>
        <v/>
      </c>
      <c s="90" t="str">
        <f>IF('S.D.PASTE SHEET'!H2329="","",UPPER('S.D.PASTE SHEET'!H2329))</f>
        <v/>
      </c>
      <c s="90" t="str">
        <f>IF('S.D.PASTE SHEET'!I2329="","",'S.D.PASTE SHEET'!I2329)</f>
        <v/>
      </c>
      <c s="91" t="str">
        <f>IF('S.D.PASTE SHEET'!J2329="","",'S.D.PASTE SHEET'!J2329)</f>
        <v/>
      </c>
      <c s="90" t="str">
        <f>IF('S.D.PASTE SHEET'!K2329="","",'S.D.PASTE SHEET'!K2329)</f>
        <v/>
      </c>
      <c s="90" t="str">
        <f>IF('S.D.PASTE SHEET'!L2329="","",'S.D.PASTE SHEET'!L2329)</f>
        <v/>
      </c>
      <c s="90" t="str">
        <f>IF('S.D.PASTE SHEET'!M2329="","",'S.D.PASTE SHEET'!M2329)</f>
        <v/>
      </c>
      <c s="90" t="str">
        <f>IF('S.D.PASTE SHEET'!N2329="","",'S.D.PASTE SHEET'!N2329)</f>
        <v/>
      </c>
      <c s="90" t="str">
        <f>IF('S.D.PASTE SHEET'!O2329="","",'S.D.PASTE SHEET'!O2329)</f>
        <v/>
      </c>
      <c s="90" t="str">
        <f>IF('S.D.PASTE SHEET'!P2329="","",'S.D.PASTE SHEET'!P2329)</f>
        <v/>
      </c>
      <c s="90" t="str">
        <f>IF('S.D.PASTE SHEET'!Q2329="","",'S.D.PASTE SHEET'!Q2329)</f>
        <v/>
      </c>
      <c s="90" t="str">
        <f>IF('S.D.PASTE SHEET'!R2329="","",'S.D.PASTE SHEET'!R2329)</f>
        <v/>
      </c>
      <c s="90" t="str">
        <f>IF('S.D.PASTE SHEET'!S2329="","",'S.D.PASTE SHEET'!S2329)</f>
        <v/>
      </c>
      <c s="90" t="str">
        <f>IF('S.D.PASTE SHEET'!T2329="","",'S.D.PASTE SHEET'!T2329)</f>
        <v/>
      </c>
      <c s="90" t="str">
        <f>IF('S.D.PASTE SHEET'!U2329="","",'S.D.PASTE SHEET'!U2329)</f>
        <v/>
      </c>
      <c s="90" t="str">
        <f>IF('S.D.PASTE SHEET'!V2329="","",'S.D.PASTE SHEET'!V2329)</f>
        <v/>
      </c>
      <c s="90" t="str">
        <f>IF('S.D.PASTE SHEET'!W2329="","",'S.D.PASTE SHEET'!W2329)</f>
        <v/>
      </c>
      <c s="90" t="str">
        <f>IF('S.D.PASTE SHEET'!X2329="","",'S.D.PASTE SHEET'!X2329)</f>
        <v/>
      </c>
      <c s="90" t="str">
        <f>IF('S.D.PASTE SHEET'!Y2329="","",'S.D.PASTE SHEET'!Y2329)</f>
        <v/>
      </c>
      <c s="90" t="str">
        <f>IF('S.D.PASTE SHEET'!Z2329="","",'S.D.PASTE SHEET'!Z2329)</f>
        <v/>
      </c>
      <c s="90" t="str">
        <f>IF('S.D.PASTE SHEET'!AA2329="","",'S.D.PASTE SHEET'!AA2329)</f>
        <v/>
      </c>
      <c s="90" t="str">
        <f>IF('S.D.PASTE SHEET'!AB2329="","",'S.D.PASTE SHEET'!AB2329)</f>
        <v/>
      </c>
      <c s="90" t="str">
        <f>IF('S.D.PASTE SHEET'!AC2329="","",'S.D.PASTE SHEET'!AC2329)</f>
        <v/>
      </c>
      <c s="90" t="str">
        <f>IF('S.D.PASTE SHEET'!AD2329="","",'S.D.PASTE SHEET'!AD2329)</f>
        <v/>
      </c>
      <c s="34"/>
      <c s="32" t="str">
        <f>IF(AK2329="","",IF(AK2329&gt;0,COUNT($AG$2:AG2329),""))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IF(BC2329="","",IF(BC2329&gt;0,COUNT($AY$2:AY2329),""))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0" spans="1:66" ht="15">
      <c r="A2330" s="90" t="str">
        <f>IF('S.D.PASTE SHEET'!A2330="","",'S.D.PASTE SHEET'!A2330)</f>
        <v/>
      </c>
      <c s="90" t="str">
        <f>IF('S.D.PASTE SHEET'!B2330="","",'S.D.PASTE SHEET'!B2330)</f>
        <v/>
      </c>
      <c s="90" t="str">
        <f>IF('S.D.PASTE SHEET'!C2330="","",'S.D.PASTE SHEET'!C2330)</f>
        <v/>
      </c>
      <c s="91" t="str">
        <f>IF('S.D.PASTE SHEET'!D2330="","",'S.D.PASTE SHEET'!D2330)</f>
        <v/>
      </c>
      <c s="90" t="str">
        <f>IF('S.D.PASTE SHEET'!E2330="","",UPPER('S.D.PASTE SHEET'!E2330))</f>
        <v/>
      </c>
      <c s="90" t="str">
        <f>IF('S.D.PASTE SHEET'!F2330="","",'S.D.PASTE SHEET'!F2330)</f>
        <v/>
      </c>
      <c s="90" t="str">
        <f>IF('S.D.PASTE SHEET'!G2330="","",UPPER('S.D.PASTE SHEET'!G2330))</f>
        <v/>
      </c>
      <c s="90" t="str">
        <f>IF('S.D.PASTE SHEET'!H2330="","",UPPER('S.D.PASTE SHEET'!H2330))</f>
        <v/>
      </c>
      <c s="90" t="str">
        <f>IF('S.D.PASTE SHEET'!I2330="","",'S.D.PASTE SHEET'!I2330)</f>
        <v/>
      </c>
      <c s="91" t="str">
        <f>IF('S.D.PASTE SHEET'!J2330="","",'S.D.PASTE SHEET'!J2330)</f>
        <v/>
      </c>
      <c s="90" t="str">
        <f>IF('S.D.PASTE SHEET'!K2330="","",'S.D.PASTE SHEET'!K2330)</f>
        <v/>
      </c>
      <c s="90" t="str">
        <f>IF('S.D.PASTE SHEET'!L2330="","",'S.D.PASTE SHEET'!L2330)</f>
        <v/>
      </c>
      <c s="90" t="str">
        <f>IF('S.D.PASTE SHEET'!M2330="","",'S.D.PASTE SHEET'!M2330)</f>
        <v/>
      </c>
      <c s="90" t="str">
        <f>IF('S.D.PASTE SHEET'!N2330="","",'S.D.PASTE SHEET'!N2330)</f>
        <v/>
      </c>
      <c s="90" t="str">
        <f>IF('S.D.PASTE SHEET'!O2330="","",'S.D.PASTE SHEET'!O2330)</f>
        <v/>
      </c>
      <c s="90" t="str">
        <f>IF('S.D.PASTE SHEET'!P2330="","",'S.D.PASTE SHEET'!P2330)</f>
        <v/>
      </c>
      <c s="90" t="str">
        <f>IF('S.D.PASTE SHEET'!Q2330="","",'S.D.PASTE SHEET'!Q2330)</f>
        <v/>
      </c>
      <c s="90" t="str">
        <f>IF('S.D.PASTE SHEET'!R2330="","",'S.D.PASTE SHEET'!R2330)</f>
        <v/>
      </c>
      <c s="90" t="str">
        <f>IF('S.D.PASTE SHEET'!S2330="","",'S.D.PASTE SHEET'!S2330)</f>
        <v/>
      </c>
      <c s="90" t="str">
        <f>IF('S.D.PASTE SHEET'!T2330="","",'S.D.PASTE SHEET'!T2330)</f>
        <v/>
      </c>
      <c s="90" t="str">
        <f>IF('S.D.PASTE SHEET'!U2330="","",'S.D.PASTE SHEET'!U2330)</f>
        <v/>
      </c>
      <c s="90" t="str">
        <f>IF('S.D.PASTE SHEET'!V2330="","",'S.D.PASTE SHEET'!V2330)</f>
        <v/>
      </c>
      <c s="90" t="str">
        <f>IF('S.D.PASTE SHEET'!W2330="","",'S.D.PASTE SHEET'!W2330)</f>
        <v/>
      </c>
      <c s="90" t="str">
        <f>IF('S.D.PASTE SHEET'!X2330="","",'S.D.PASTE SHEET'!X2330)</f>
        <v/>
      </c>
      <c s="90" t="str">
        <f>IF('S.D.PASTE SHEET'!Y2330="","",'S.D.PASTE SHEET'!Y2330)</f>
        <v/>
      </c>
      <c s="90" t="str">
        <f>IF('S.D.PASTE SHEET'!Z2330="","",'S.D.PASTE SHEET'!Z2330)</f>
        <v/>
      </c>
      <c s="90" t="str">
        <f>IF('S.D.PASTE SHEET'!AA2330="","",'S.D.PASTE SHEET'!AA2330)</f>
        <v/>
      </c>
      <c s="90" t="str">
        <f>IF('S.D.PASTE SHEET'!AB2330="","",'S.D.PASTE SHEET'!AB2330)</f>
        <v/>
      </c>
      <c s="90" t="str">
        <f>IF('S.D.PASTE SHEET'!AC2330="","",'S.D.PASTE SHEET'!AC2330)</f>
        <v/>
      </c>
      <c s="90" t="str">
        <f>IF('S.D.PASTE SHEET'!AD2330="","",'S.D.PASTE SHEET'!AD2330)</f>
        <v/>
      </c>
      <c s="34"/>
      <c s="32" t="str">
        <f>IF(AK2330="","",IF(AK2330&gt;0,COUNT($AG$2:AG2330),""))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IF(BC2330="","",IF(BC2330&gt;0,COUNT($AY$2:AY2330),""))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1" spans="1:66" ht="15">
      <c r="A2331" s="90" t="str">
        <f>IF('S.D.PASTE SHEET'!A2331="","",'S.D.PASTE SHEET'!A2331)</f>
        <v/>
      </c>
      <c s="90" t="str">
        <f>IF('S.D.PASTE SHEET'!B2331="","",'S.D.PASTE SHEET'!B2331)</f>
        <v/>
      </c>
      <c s="90" t="str">
        <f>IF('S.D.PASTE SHEET'!C2331="","",'S.D.PASTE SHEET'!C2331)</f>
        <v/>
      </c>
      <c s="91" t="str">
        <f>IF('S.D.PASTE SHEET'!D2331="","",'S.D.PASTE SHEET'!D2331)</f>
        <v/>
      </c>
      <c s="90" t="str">
        <f>IF('S.D.PASTE SHEET'!E2331="","",UPPER('S.D.PASTE SHEET'!E2331))</f>
        <v/>
      </c>
      <c s="90" t="str">
        <f>IF('S.D.PASTE SHEET'!F2331="","",'S.D.PASTE SHEET'!F2331)</f>
        <v/>
      </c>
      <c s="90" t="str">
        <f>IF('S.D.PASTE SHEET'!G2331="","",UPPER('S.D.PASTE SHEET'!G2331))</f>
        <v/>
      </c>
      <c s="90" t="str">
        <f>IF('S.D.PASTE SHEET'!H2331="","",UPPER('S.D.PASTE SHEET'!H2331))</f>
        <v/>
      </c>
      <c s="90" t="str">
        <f>IF('S.D.PASTE SHEET'!I2331="","",'S.D.PASTE SHEET'!I2331)</f>
        <v/>
      </c>
      <c s="91" t="str">
        <f>IF('S.D.PASTE SHEET'!J2331="","",'S.D.PASTE SHEET'!J2331)</f>
        <v/>
      </c>
      <c s="90" t="str">
        <f>IF('S.D.PASTE SHEET'!K2331="","",'S.D.PASTE SHEET'!K2331)</f>
        <v/>
      </c>
      <c s="90" t="str">
        <f>IF('S.D.PASTE SHEET'!L2331="","",'S.D.PASTE SHEET'!L2331)</f>
        <v/>
      </c>
      <c s="90" t="str">
        <f>IF('S.D.PASTE SHEET'!M2331="","",'S.D.PASTE SHEET'!M2331)</f>
        <v/>
      </c>
      <c s="90" t="str">
        <f>IF('S.D.PASTE SHEET'!N2331="","",'S.D.PASTE SHEET'!N2331)</f>
        <v/>
      </c>
      <c s="90" t="str">
        <f>IF('S.D.PASTE SHEET'!O2331="","",'S.D.PASTE SHEET'!O2331)</f>
        <v/>
      </c>
      <c s="90" t="str">
        <f>IF('S.D.PASTE SHEET'!P2331="","",'S.D.PASTE SHEET'!P2331)</f>
        <v/>
      </c>
      <c s="90" t="str">
        <f>IF('S.D.PASTE SHEET'!Q2331="","",'S.D.PASTE SHEET'!Q2331)</f>
        <v/>
      </c>
      <c s="90" t="str">
        <f>IF('S.D.PASTE SHEET'!R2331="","",'S.D.PASTE SHEET'!R2331)</f>
        <v/>
      </c>
      <c s="90" t="str">
        <f>IF('S.D.PASTE SHEET'!S2331="","",'S.D.PASTE SHEET'!S2331)</f>
        <v/>
      </c>
      <c s="90" t="str">
        <f>IF('S.D.PASTE SHEET'!T2331="","",'S.D.PASTE SHEET'!T2331)</f>
        <v/>
      </c>
      <c s="90" t="str">
        <f>IF('S.D.PASTE SHEET'!U2331="","",'S.D.PASTE SHEET'!U2331)</f>
        <v/>
      </c>
      <c s="90" t="str">
        <f>IF('S.D.PASTE SHEET'!V2331="","",'S.D.PASTE SHEET'!V2331)</f>
        <v/>
      </c>
      <c s="90" t="str">
        <f>IF('S.D.PASTE SHEET'!W2331="","",'S.D.PASTE SHEET'!W2331)</f>
        <v/>
      </c>
      <c s="90" t="str">
        <f>IF('S.D.PASTE SHEET'!X2331="","",'S.D.PASTE SHEET'!X2331)</f>
        <v/>
      </c>
      <c s="90" t="str">
        <f>IF('S.D.PASTE SHEET'!Y2331="","",'S.D.PASTE SHEET'!Y2331)</f>
        <v/>
      </c>
      <c s="90" t="str">
        <f>IF('S.D.PASTE SHEET'!Z2331="","",'S.D.PASTE SHEET'!Z2331)</f>
        <v/>
      </c>
      <c s="90" t="str">
        <f>IF('S.D.PASTE SHEET'!AA2331="","",'S.D.PASTE SHEET'!AA2331)</f>
        <v/>
      </c>
      <c s="90" t="str">
        <f>IF('S.D.PASTE SHEET'!AB2331="","",'S.D.PASTE SHEET'!AB2331)</f>
        <v/>
      </c>
      <c s="90" t="str">
        <f>IF('S.D.PASTE SHEET'!AC2331="","",'S.D.PASTE SHEET'!AC2331)</f>
        <v/>
      </c>
      <c s="90" t="str">
        <f>IF('S.D.PASTE SHEET'!AD2331="","",'S.D.PASTE SHEET'!AD2331)</f>
        <v/>
      </c>
      <c s="34"/>
      <c s="32" t="str">
        <f>IF(AK2331="","",IF(AK2331&gt;0,COUNT($AG$2:AG2331),""))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IF(BC2331="","",IF(BC2331&gt;0,COUNT($AY$2:AY2331),""))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2" spans="1:66" ht="15">
      <c r="A2332" s="90" t="str">
        <f>IF('S.D.PASTE SHEET'!A2332="","",'S.D.PASTE SHEET'!A2332)</f>
        <v/>
      </c>
      <c s="90" t="str">
        <f>IF('S.D.PASTE SHEET'!B2332="","",'S.D.PASTE SHEET'!B2332)</f>
        <v/>
      </c>
      <c s="90" t="str">
        <f>IF('S.D.PASTE SHEET'!C2332="","",'S.D.PASTE SHEET'!C2332)</f>
        <v/>
      </c>
      <c s="91" t="str">
        <f>IF('S.D.PASTE SHEET'!D2332="","",'S.D.PASTE SHEET'!D2332)</f>
        <v/>
      </c>
      <c s="90" t="str">
        <f>IF('S.D.PASTE SHEET'!E2332="","",UPPER('S.D.PASTE SHEET'!E2332))</f>
        <v/>
      </c>
      <c s="90" t="str">
        <f>IF('S.D.PASTE SHEET'!F2332="","",'S.D.PASTE SHEET'!F2332)</f>
        <v/>
      </c>
      <c s="90" t="str">
        <f>IF('S.D.PASTE SHEET'!G2332="","",UPPER('S.D.PASTE SHEET'!G2332))</f>
        <v/>
      </c>
      <c s="90" t="str">
        <f>IF('S.D.PASTE SHEET'!H2332="","",UPPER('S.D.PASTE SHEET'!H2332))</f>
        <v/>
      </c>
      <c s="90" t="str">
        <f>IF('S.D.PASTE SHEET'!I2332="","",'S.D.PASTE SHEET'!I2332)</f>
        <v/>
      </c>
      <c s="91" t="str">
        <f>IF('S.D.PASTE SHEET'!J2332="","",'S.D.PASTE SHEET'!J2332)</f>
        <v/>
      </c>
      <c s="90" t="str">
        <f>IF('S.D.PASTE SHEET'!K2332="","",'S.D.PASTE SHEET'!K2332)</f>
        <v/>
      </c>
      <c s="90" t="str">
        <f>IF('S.D.PASTE SHEET'!L2332="","",'S.D.PASTE SHEET'!L2332)</f>
        <v/>
      </c>
      <c s="90" t="str">
        <f>IF('S.D.PASTE SHEET'!M2332="","",'S.D.PASTE SHEET'!M2332)</f>
        <v/>
      </c>
      <c s="90" t="str">
        <f>IF('S.D.PASTE SHEET'!N2332="","",'S.D.PASTE SHEET'!N2332)</f>
        <v/>
      </c>
      <c s="90" t="str">
        <f>IF('S.D.PASTE SHEET'!O2332="","",'S.D.PASTE SHEET'!O2332)</f>
        <v/>
      </c>
      <c s="90" t="str">
        <f>IF('S.D.PASTE SHEET'!P2332="","",'S.D.PASTE SHEET'!P2332)</f>
        <v/>
      </c>
      <c s="90" t="str">
        <f>IF('S.D.PASTE SHEET'!Q2332="","",'S.D.PASTE SHEET'!Q2332)</f>
        <v/>
      </c>
      <c s="90" t="str">
        <f>IF('S.D.PASTE SHEET'!R2332="","",'S.D.PASTE SHEET'!R2332)</f>
        <v/>
      </c>
      <c s="90" t="str">
        <f>IF('S.D.PASTE SHEET'!S2332="","",'S.D.PASTE SHEET'!S2332)</f>
        <v/>
      </c>
      <c s="90" t="str">
        <f>IF('S.D.PASTE SHEET'!T2332="","",'S.D.PASTE SHEET'!T2332)</f>
        <v/>
      </c>
      <c s="90" t="str">
        <f>IF('S.D.PASTE SHEET'!U2332="","",'S.D.PASTE SHEET'!U2332)</f>
        <v/>
      </c>
      <c s="90" t="str">
        <f>IF('S.D.PASTE SHEET'!V2332="","",'S.D.PASTE SHEET'!V2332)</f>
        <v/>
      </c>
      <c s="90" t="str">
        <f>IF('S.D.PASTE SHEET'!W2332="","",'S.D.PASTE SHEET'!W2332)</f>
        <v/>
      </c>
      <c s="90" t="str">
        <f>IF('S.D.PASTE SHEET'!X2332="","",'S.D.PASTE SHEET'!X2332)</f>
        <v/>
      </c>
      <c s="90" t="str">
        <f>IF('S.D.PASTE SHEET'!Y2332="","",'S.D.PASTE SHEET'!Y2332)</f>
        <v/>
      </c>
      <c s="90" t="str">
        <f>IF('S.D.PASTE SHEET'!Z2332="","",'S.D.PASTE SHEET'!Z2332)</f>
        <v/>
      </c>
      <c s="90" t="str">
        <f>IF('S.D.PASTE SHEET'!AA2332="","",'S.D.PASTE SHEET'!AA2332)</f>
        <v/>
      </c>
      <c s="90" t="str">
        <f>IF('S.D.PASTE SHEET'!AB2332="","",'S.D.PASTE SHEET'!AB2332)</f>
        <v/>
      </c>
      <c s="90" t="str">
        <f>IF('S.D.PASTE SHEET'!AC2332="","",'S.D.PASTE SHEET'!AC2332)</f>
        <v/>
      </c>
      <c s="90" t="str">
        <f>IF('S.D.PASTE SHEET'!AD2332="","",'S.D.PASTE SHEET'!AD2332)</f>
        <v/>
      </c>
      <c s="34"/>
      <c s="32" t="str">
        <f>IF(AK2332="","",IF(AK2332&gt;0,COUNT($AG$2:AG2332),""))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IF(BC2332="","",IF(BC2332&gt;0,COUNT($AY$2:AY2332),""))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3" spans="1:66" ht="15">
      <c r="A2333" s="90" t="str">
        <f>IF('S.D.PASTE SHEET'!A2333="","",'S.D.PASTE SHEET'!A2333)</f>
        <v/>
      </c>
      <c s="90" t="str">
        <f>IF('S.D.PASTE SHEET'!B2333="","",'S.D.PASTE SHEET'!B2333)</f>
        <v/>
      </c>
      <c s="90" t="str">
        <f>IF('S.D.PASTE SHEET'!C2333="","",'S.D.PASTE SHEET'!C2333)</f>
        <v/>
      </c>
      <c s="91" t="str">
        <f>IF('S.D.PASTE SHEET'!D2333="","",'S.D.PASTE SHEET'!D2333)</f>
        <v/>
      </c>
      <c s="90" t="str">
        <f>IF('S.D.PASTE SHEET'!E2333="","",UPPER('S.D.PASTE SHEET'!E2333))</f>
        <v/>
      </c>
      <c s="90" t="str">
        <f>IF('S.D.PASTE SHEET'!F2333="","",'S.D.PASTE SHEET'!F2333)</f>
        <v/>
      </c>
      <c s="90" t="str">
        <f>IF('S.D.PASTE SHEET'!G2333="","",UPPER('S.D.PASTE SHEET'!G2333))</f>
        <v/>
      </c>
      <c s="90" t="str">
        <f>IF('S.D.PASTE SHEET'!H2333="","",UPPER('S.D.PASTE SHEET'!H2333))</f>
        <v/>
      </c>
      <c s="90" t="str">
        <f>IF('S.D.PASTE SHEET'!I2333="","",'S.D.PASTE SHEET'!I2333)</f>
        <v/>
      </c>
      <c s="91" t="str">
        <f>IF('S.D.PASTE SHEET'!J2333="","",'S.D.PASTE SHEET'!J2333)</f>
        <v/>
      </c>
      <c s="90" t="str">
        <f>IF('S.D.PASTE SHEET'!K2333="","",'S.D.PASTE SHEET'!K2333)</f>
        <v/>
      </c>
      <c s="90" t="str">
        <f>IF('S.D.PASTE SHEET'!L2333="","",'S.D.PASTE SHEET'!L2333)</f>
        <v/>
      </c>
      <c s="90" t="str">
        <f>IF('S.D.PASTE SHEET'!M2333="","",'S.D.PASTE SHEET'!M2333)</f>
        <v/>
      </c>
      <c s="90" t="str">
        <f>IF('S.D.PASTE SHEET'!N2333="","",'S.D.PASTE SHEET'!N2333)</f>
        <v/>
      </c>
      <c s="90" t="str">
        <f>IF('S.D.PASTE SHEET'!O2333="","",'S.D.PASTE SHEET'!O2333)</f>
        <v/>
      </c>
      <c s="90" t="str">
        <f>IF('S.D.PASTE SHEET'!P2333="","",'S.D.PASTE SHEET'!P2333)</f>
        <v/>
      </c>
      <c s="90" t="str">
        <f>IF('S.D.PASTE SHEET'!Q2333="","",'S.D.PASTE SHEET'!Q2333)</f>
        <v/>
      </c>
      <c s="90" t="str">
        <f>IF('S.D.PASTE SHEET'!R2333="","",'S.D.PASTE SHEET'!R2333)</f>
        <v/>
      </c>
      <c s="90" t="str">
        <f>IF('S.D.PASTE SHEET'!S2333="","",'S.D.PASTE SHEET'!S2333)</f>
        <v/>
      </c>
      <c s="90" t="str">
        <f>IF('S.D.PASTE SHEET'!T2333="","",'S.D.PASTE SHEET'!T2333)</f>
        <v/>
      </c>
      <c s="90" t="str">
        <f>IF('S.D.PASTE SHEET'!U2333="","",'S.D.PASTE SHEET'!U2333)</f>
        <v/>
      </c>
      <c s="90" t="str">
        <f>IF('S.D.PASTE SHEET'!V2333="","",'S.D.PASTE SHEET'!V2333)</f>
        <v/>
      </c>
      <c s="90" t="str">
        <f>IF('S.D.PASTE SHEET'!W2333="","",'S.D.PASTE SHEET'!W2333)</f>
        <v/>
      </c>
      <c s="90" t="str">
        <f>IF('S.D.PASTE SHEET'!X2333="","",'S.D.PASTE SHEET'!X2333)</f>
        <v/>
      </c>
      <c s="90" t="str">
        <f>IF('S.D.PASTE SHEET'!Y2333="","",'S.D.PASTE SHEET'!Y2333)</f>
        <v/>
      </c>
      <c s="90" t="str">
        <f>IF('S.D.PASTE SHEET'!Z2333="","",'S.D.PASTE SHEET'!Z2333)</f>
        <v/>
      </c>
      <c s="90" t="str">
        <f>IF('S.D.PASTE SHEET'!AA2333="","",'S.D.PASTE SHEET'!AA2333)</f>
        <v/>
      </c>
      <c s="90" t="str">
        <f>IF('S.D.PASTE SHEET'!AB2333="","",'S.D.PASTE SHEET'!AB2333)</f>
        <v/>
      </c>
      <c s="90" t="str">
        <f>IF('S.D.PASTE SHEET'!AC2333="","",'S.D.PASTE SHEET'!AC2333)</f>
        <v/>
      </c>
      <c s="90" t="str">
        <f>IF('S.D.PASTE SHEET'!AD2333="","",'S.D.PASTE SHEET'!AD2333)</f>
        <v/>
      </c>
      <c s="34"/>
      <c s="32" t="str">
        <f>IF(AK2333="","",IF(AK2333&gt;0,COUNT($AG$2:AG2333),""))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IF(BC2333="","",IF(BC2333&gt;0,COUNT($AY$2:AY2333),""))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4" spans="1:66" ht="15">
      <c r="A2334" s="90" t="str">
        <f>IF('S.D.PASTE SHEET'!A2334="","",'S.D.PASTE SHEET'!A2334)</f>
        <v/>
      </c>
      <c s="90" t="str">
        <f>IF('S.D.PASTE SHEET'!B2334="","",'S.D.PASTE SHEET'!B2334)</f>
        <v/>
      </c>
      <c s="90" t="str">
        <f>IF('S.D.PASTE SHEET'!C2334="","",'S.D.PASTE SHEET'!C2334)</f>
        <v/>
      </c>
      <c s="91" t="str">
        <f>IF('S.D.PASTE SHEET'!D2334="","",'S.D.PASTE SHEET'!D2334)</f>
        <v/>
      </c>
      <c s="90" t="str">
        <f>IF('S.D.PASTE SHEET'!E2334="","",UPPER('S.D.PASTE SHEET'!E2334))</f>
        <v/>
      </c>
      <c s="90" t="str">
        <f>IF('S.D.PASTE SHEET'!F2334="","",'S.D.PASTE SHEET'!F2334)</f>
        <v/>
      </c>
      <c s="90" t="str">
        <f>IF('S.D.PASTE SHEET'!G2334="","",UPPER('S.D.PASTE SHEET'!G2334))</f>
        <v/>
      </c>
      <c s="90" t="str">
        <f>IF('S.D.PASTE SHEET'!H2334="","",UPPER('S.D.PASTE SHEET'!H2334))</f>
        <v/>
      </c>
      <c s="90" t="str">
        <f>IF('S.D.PASTE SHEET'!I2334="","",'S.D.PASTE SHEET'!I2334)</f>
        <v/>
      </c>
      <c s="91" t="str">
        <f>IF('S.D.PASTE SHEET'!J2334="","",'S.D.PASTE SHEET'!J2334)</f>
        <v/>
      </c>
      <c s="90" t="str">
        <f>IF('S.D.PASTE SHEET'!K2334="","",'S.D.PASTE SHEET'!K2334)</f>
        <v/>
      </c>
      <c s="90" t="str">
        <f>IF('S.D.PASTE SHEET'!L2334="","",'S.D.PASTE SHEET'!L2334)</f>
        <v/>
      </c>
      <c s="90" t="str">
        <f>IF('S.D.PASTE SHEET'!M2334="","",'S.D.PASTE SHEET'!M2334)</f>
        <v/>
      </c>
      <c s="90" t="str">
        <f>IF('S.D.PASTE SHEET'!N2334="","",'S.D.PASTE SHEET'!N2334)</f>
        <v/>
      </c>
      <c s="90" t="str">
        <f>IF('S.D.PASTE SHEET'!O2334="","",'S.D.PASTE SHEET'!O2334)</f>
        <v/>
      </c>
      <c s="90" t="str">
        <f>IF('S.D.PASTE SHEET'!P2334="","",'S.D.PASTE SHEET'!P2334)</f>
        <v/>
      </c>
      <c s="90" t="str">
        <f>IF('S.D.PASTE SHEET'!Q2334="","",'S.D.PASTE SHEET'!Q2334)</f>
        <v/>
      </c>
      <c s="90" t="str">
        <f>IF('S.D.PASTE SHEET'!R2334="","",'S.D.PASTE SHEET'!R2334)</f>
        <v/>
      </c>
      <c s="90" t="str">
        <f>IF('S.D.PASTE SHEET'!S2334="","",'S.D.PASTE SHEET'!S2334)</f>
        <v/>
      </c>
      <c s="90" t="str">
        <f>IF('S.D.PASTE SHEET'!T2334="","",'S.D.PASTE SHEET'!T2334)</f>
        <v/>
      </c>
      <c s="90" t="str">
        <f>IF('S.D.PASTE SHEET'!U2334="","",'S.D.PASTE SHEET'!U2334)</f>
        <v/>
      </c>
      <c s="90" t="str">
        <f>IF('S.D.PASTE SHEET'!V2334="","",'S.D.PASTE SHEET'!V2334)</f>
        <v/>
      </c>
      <c s="90" t="str">
        <f>IF('S.D.PASTE SHEET'!W2334="","",'S.D.PASTE SHEET'!W2334)</f>
        <v/>
      </c>
      <c s="90" t="str">
        <f>IF('S.D.PASTE SHEET'!X2334="","",'S.D.PASTE SHEET'!X2334)</f>
        <v/>
      </c>
      <c s="90" t="str">
        <f>IF('S.D.PASTE SHEET'!Y2334="","",'S.D.PASTE SHEET'!Y2334)</f>
        <v/>
      </c>
      <c s="90" t="str">
        <f>IF('S.D.PASTE SHEET'!Z2334="","",'S.D.PASTE SHEET'!Z2334)</f>
        <v/>
      </c>
      <c s="90" t="str">
        <f>IF('S.D.PASTE SHEET'!AA2334="","",'S.D.PASTE SHEET'!AA2334)</f>
        <v/>
      </c>
      <c s="90" t="str">
        <f>IF('S.D.PASTE SHEET'!AB2334="","",'S.D.PASTE SHEET'!AB2334)</f>
        <v/>
      </c>
      <c s="90" t="str">
        <f>IF('S.D.PASTE SHEET'!AC2334="","",'S.D.PASTE SHEET'!AC2334)</f>
        <v/>
      </c>
      <c s="90" t="str">
        <f>IF('S.D.PASTE SHEET'!AD2334="","",'S.D.PASTE SHEET'!AD2334)</f>
        <v/>
      </c>
      <c s="34"/>
      <c s="32" t="str">
        <f>IF(AK2334="","",IF(AK2334&gt;0,COUNT($AG$2:AG2334),""))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IF(BC2334="","",IF(BC2334&gt;0,COUNT($AY$2:AY2334),""))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5" spans="1:66" ht="15">
      <c r="A2335" s="90" t="str">
        <f>IF('S.D.PASTE SHEET'!A2335="","",'S.D.PASTE SHEET'!A2335)</f>
        <v/>
      </c>
      <c s="90" t="str">
        <f>IF('S.D.PASTE SHEET'!B2335="","",'S.D.PASTE SHEET'!B2335)</f>
        <v/>
      </c>
      <c s="90" t="str">
        <f>IF('S.D.PASTE SHEET'!C2335="","",'S.D.PASTE SHEET'!C2335)</f>
        <v/>
      </c>
      <c s="91" t="str">
        <f>IF('S.D.PASTE SHEET'!D2335="","",'S.D.PASTE SHEET'!D2335)</f>
        <v/>
      </c>
      <c s="90" t="str">
        <f>IF('S.D.PASTE SHEET'!E2335="","",UPPER('S.D.PASTE SHEET'!E2335))</f>
        <v/>
      </c>
      <c s="90" t="str">
        <f>IF('S.D.PASTE SHEET'!F2335="","",'S.D.PASTE SHEET'!F2335)</f>
        <v/>
      </c>
      <c s="90" t="str">
        <f>IF('S.D.PASTE SHEET'!G2335="","",UPPER('S.D.PASTE SHEET'!G2335))</f>
        <v/>
      </c>
      <c s="90" t="str">
        <f>IF('S.D.PASTE SHEET'!H2335="","",UPPER('S.D.PASTE SHEET'!H2335))</f>
        <v/>
      </c>
      <c s="90" t="str">
        <f>IF('S.D.PASTE SHEET'!I2335="","",'S.D.PASTE SHEET'!I2335)</f>
        <v/>
      </c>
      <c s="91" t="str">
        <f>IF('S.D.PASTE SHEET'!J2335="","",'S.D.PASTE SHEET'!J2335)</f>
        <v/>
      </c>
      <c s="90" t="str">
        <f>IF('S.D.PASTE SHEET'!K2335="","",'S.D.PASTE SHEET'!K2335)</f>
        <v/>
      </c>
      <c s="90" t="str">
        <f>IF('S.D.PASTE SHEET'!L2335="","",'S.D.PASTE SHEET'!L2335)</f>
        <v/>
      </c>
      <c s="90" t="str">
        <f>IF('S.D.PASTE SHEET'!M2335="","",'S.D.PASTE SHEET'!M2335)</f>
        <v/>
      </c>
      <c s="90" t="str">
        <f>IF('S.D.PASTE SHEET'!N2335="","",'S.D.PASTE SHEET'!N2335)</f>
        <v/>
      </c>
      <c s="90" t="str">
        <f>IF('S.D.PASTE SHEET'!O2335="","",'S.D.PASTE SHEET'!O2335)</f>
        <v/>
      </c>
      <c s="90" t="str">
        <f>IF('S.D.PASTE SHEET'!P2335="","",'S.D.PASTE SHEET'!P2335)</f>
        <v/>
      </c>
      <c s="90" t="str">
        <f>IF('S.D.PASTE SHEET'!Q2335="","",'S.D.PASTE SHEET'!Q2335)</f>
        <v/>
      </c>
      <c s="90" t="str">
        <f>IF('S.D.PASTE SHEET'!R2335="","",'S.D.PASTE SHEET'!R2335)</f>
        <v/>
      </c>
      <c s="90" t="str">
        <f>IF('S.D.PASTE SHEET'!S2335="","",'S.D.PASTE SHEET'!S2335)</f>
        <v/>
      </c>
      <c s="90" t="str">
        <f>IF('S.D.PASTE SHEET'!T2335="","",'S.D.PASTE SHEET'!T2335)</f>
        <v/>
      </c>
      <c s="90" t="str">
        <f>IF('S.D.PASTE SHEET'!U2335="","",'S.D.PASTE SHEET'!U2335)</f>
        <v/>
      </c>
      <c s="90" t="str">
        <f>IF('S.D.PASTE SHEET'!V2335="","",'S.D.PASTE SHEET'!V2335)</f>
        <v/>
      </c>
      <c s="90" t="str">
        <f>IF('S.D.PASTE SHEET'!W2335="","",'S.D.PASTE SHEET'!W2335)</f>
        <v/>
      </c>
      <c s="90" t="str">
        <f>IF('S.D.PASTE SHEET'!X2335="","",'S.D.PASTE SHEET'!X2335)</f>
        <v/>
      </c>
      <c s="90" t="str">
        <f>IF('S.D.PASTE SHEET'!Y2335="","",'S.D.PASTE SHEET'!Y2335)</f>
        <v/>
      </c>
      <c s="90" t="str">
        <f>IF('S.D.PASTE SHEET'!Z2335="","",'S.D.PASTE SHEET'!Z2335)</f>
        <v/>
      </c>
      <c s="90" t="str">
        <f>IF('S.D.PASTE SHEET'!AA2335="","",'S.D.PASTE SHEET'!AA2335)</f>
        <v/>
      </c>
      <c s="90" t="str">
        <f>IF('S.D.PASTE SHEET'!AB2335="","",'S.D.PASTE SHEET'!AB2335)</f>
        <v/>
      </c>
      <c s="90" t="str">
        <f>IF('S.D.PASTE SHEET'!AC2335="","",'S.D.PASTE SHEET'!AC2335)</f>
        <v/>
      </c>
      <c s="90" t="str">
        <f>IF('S.D.PASTE SHEET'!AD2335="","",'S.D.PASTE SHEET'!AD2335)</f>
        <v/>
      </c>
      <c s="34"/>
      <c s="32" t="str">
        <f>IF(AK2335="","",IF(AK2335&gt;0,COUNT($AG$2:AG2335),""))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IF(BC2335="","",IF(BC2335&gt;0,COUNT($AY$2:AY2335),""))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6" spans="1:66" ht="15">
      <c r="A2336" s="90" t="str">
        <f>IF('S.D.PASTE SHEET'!A2336="","",'S.D.PASTE SHEET'!A2336)</f>
        <v/>
      </c>
      <c s="90" t="str">
        <f>IF('S.D.PASTE SHEET'!B2336="","",'S.D.PASTE SHEET'!B2336)</f>
        <v/>
      </c>
      <c s="90" t="str">
        <f>IF('S.D.PASTE SHEET'!C2336="","",'S.D.PASTE SHEET'!C2336)</f>
        <v/>
      </c>
      <c s="91" t="str">
        <f>IF('S.D.PASTE SHEET'!D2336="","",'S.D.PASTE SHEET'!D2336)</f>
        <v/>
      </c>
      <c s="90" t="str">
        <f>IF('S.D.PASTE SHEET'!E2336="","",UPPER('S.D.PASTE SHEET'!E2336))</f>
        <v/>
      </c>
      <c s="90" t="str">
        <f>IF('S.D.PASTE SHEET'!F2336="","",'S.D.PASTE SHEET'!F2336)</f>
        <v/>
      </c>
      <c s="90" t="str">
        <f>IF('S.D.PASTE SHEET'!G2336="","",UPPER('S.D.PASTE SHEET'!G2336))</f>
        <v/>
      </c>
      <c s="90" t="str">
        <f>IF('S.D.PASTE SHEET'!H2336="","",UPPER('S.D.PASTE SHEET'!H2336))</f>
        <v/>
      </c>
      <c s="90" t="str">
        <f>IF('S.D.PASTE SHEET'!I2336="","",'S.D.PASTE SHEET'!I2336)</f>
        <v/>
      </c>
      <c s="91" t="str">
        <f>IF('S.D.PASTE SHEET'!J2336="","",'S.D.PASTE SHEET'!J2336)</f>
        <v/>
      </c>
      <c s="90" t="str">
        <f>IF('S.D.PASTE SHEET'!K2336="","",'S.D.PASTE SHEET'!K2336)</f>
        <v/>
      </c>
      <c s="90" t="str">
        <f>IF('S.D.PASTE SHEET'!L2336="","",'S.D.PASTE SHEET'!L2336)</f>
        <v/>
      </c>
      <c s="90" t="str">
        <f>IF('S.D.PASTE SHEET'!M2336="","",'S.D.PASTE SHEET'!M2336)</f>
        <v/>
      </c>
      <c s="90" t="str">
        <f>IF('S.D.PASTE SHEET'!N2336="","",'S.D.PASTE SHEET'!N2336)</f>
        <v/>
      </c>
      <c s="90" t="str">
        <f>IF('S.D.PASTE SHEET'!O2336="","",'S.D.PASTE SHEET'!O2336)</f>
        <v/>
      </c>
      <c s="90" t="str">
        <f>IF('S.D.PASTE SHEET'!P2336="","",'S.D.PASTE SHEET'!P2336)</f>
        <v/>
      </c>
      <c s="90" t="str">
        <f>IF('S.D.PASTE SHEET'!Q2336="","",'S.D.PASTE SHEET'!Q2336)</f>
        <v/>
      </c>
      <c s="90" t="str">
        <f>IF('S.D.PASTE SHEET'!R2336="","",'S.D.PASTE SHEET'!R2336)</f>
        <v/>
      </c>
      <c s="90" t="str">
        <f>IF('S.D.PASTE SHEET'!S2336="","",'S.D.PASTE SHEET'!S2336)</f>
        <v/>
      </c>
      <c s="90" t="str">
        <f>IF('S.D.PASTE SHEET'!T2336="","",'S.D.PASTE SHEET'!T2336)</f>
        <v/>
      </c>
      <c s="90" t="str">
        <f>IF('S.D.PASTE SHEET'!U2336="","",'S.D.PASTE SHEET'!U2336)</f>
        <v/>
      </c>
      <c s="90" t="str">
        <f>IF('S.D.PASTE SHEET'!V2336="","",'S.D.PASTE SHEET'!V2336)</f>
        <v/>
      </c>
      <c s="90" t="str">
        <f>IF('S.D.PASTE SHEET'!W2336="","",'S.D.PASTE SHEET'!W2336)</f>
        <v/>
      </c>
      <c s="90" t="str">
        <f>IF('S.D.PASTE SHEET'!X2336="","",'S.D.PASTE SHEET'!X2336)</f>
        <v/>
      </c>
      <c s="90" t="str">
        <f>IF('S.D.PASTE SHEET'!Y2336="","",'S.D.PASTE SHEET'!Y2336)</f>
        <v/>
      </c>
      <c s="90" t="str">
        <f>IF('S.D.PASTE SHEET'!Z2336="","",'S.D.PASTE SHEET'!Z2336)</f>
        <v/>
      </c>
      <c s="90" t="str">
        <f>IF('S.D.PASTE SHEET'!AA2336="","",'S.D.PASTE SHEET'!AA2336)</f>
        <v/>
      </c>
      <c s="90" t="str">
        <f>IF('S.D.PASTE SHEET'!AB2336="","",'S.D.PASTE SHEET'!AB2336)</f>
        <v/>
      </c>
      <c s="90" t="str">
        <f>IF('S.D.PASTE SHEET'!AC2336="","",'S.D.PASTE SHEET'!AC2336)</f>
        <v/>
      </c>
      <c s="90" t="str">
        <f>IF('S.D.PASTE SHEET'!AD2336="","",'S.D.PASTE SHEET'!AD2336)</f>
        <v/>
      </c>
      <c s="34"/>
      <c s="32" t="str">
        <f>IF(AK2336="","",IF(AK2336&gt;0,COUNT($AG$2:AG2336),""))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IF(BC2336="","",IF(BC2336&gt;0,COUNT($AY$2:AY2336),""))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7" spans="1:66" ht="15">
      <c r="A2337" s="90" t="str">
        <f>IF('S.D.PASTE SHEET'!A2337="","",'S.D.PASTE SHEET'!A2337)</f>
        <v/>
      </c>
      <c s="90" t="str">
        <f>IF('S.D.PASTE SHEET'!B2337="","",'S.D.PASTE SHEET'!B2337)</f>
        <v/>
      </c>
      <c s="90" t="str">
        <f>IF('S.D.PASTE SHEET'!C2337="","",'S.D.PASTE SHEET'!C2337)</f>
        <v/>
      </c>
      <c s="91" t="str">
        <f>IF('S.D.PASTE SHEET'!D2337="","",'S.D.PASTE SHEET'!D2337)</f>
        <v/>
      </c>
      <c s="90" t="str">
        <f>IF('S.D.PASTE SHEET'!E2337="","",UPPER('S.D.PASTE SHEET'!E2337))</f>
        <v/>
      </c>
      <c s="90" t="str">
        <f>IF('S.D.PASTE SHEET'!F2337="","",'S.D.PASTE SHEET'!F2337)</f>
        <v/>
      </c>
      <c s="90" t="str">
        <f>IF('S.D.PASTE SHEET'!G2337="","",UPPER('S.D.PASTE SHEET'!G2337))</f>
        <v/>
      </c>
      <c s="90" t="str">
        <f>IF('S.D.PASTE SHEET'!H2337="","",UPPER('S.D.PASTE SHEET'!H2337))</f>
        <v/>
      </c>
      <c s="90" t="str">
        <f>IF('S.D.PASTE SHEET'!I2337="","",'S.D.PASTE SHEET'!I2337)</f>
        <v/>
      </c>
      <c s="91" t="str">
        <f>IF('S.D.PASTE SHEET'!J2337="","",'S.D.PASTE SHEET'!J2337)</f>
        <v/>
      </c>
      <c s="90" t="str">
        <f>IF('S.D.PASTE SHEET'!K2337="","",'S.D.PASTE SHEET'!K2337)</f>
        <v/>
      </c>
      <c s="90" t="str">
        <f>IF('S.D.PASTE SHEET'!L2337="","",'S.D.PASTE SHEET'!L2337)</f>
        <v/>
      </c>
      <c s="90" t="str">
        <f>IF('S.D.PASTE SHEET'!M2337="","",'S.D.PASTE SHEET'!M2337)</f>
        <v/>
      </c>
      <c s="90" t="str">
        <f>IF('S.D.PASTE SHEET'!N2337="","",'S.D.PASTE SHEET'!N2337)</f>
        <v/>
      </c>
      <c s="90" t="str">
        <f>IF('S.D.PASTE SHEET'!O2337="","",'S.D.PASTE SHEET'!O2337)</f>
        <v/>
      </c>
      <c s="90" t="str">
        <f>IF('S.D.PASTE SHEET'!P2337="","",'S.D.PASTE SHEET'!P2337)</f>
        <v/>
      </c>
      <c s="90" t="str">
        <f>IF('S.D.PASTE SHEET'!Q2337="","",'S.D.PASTE SHEET'!Q2337)</f>
        <v/>
      </c>
      <c s="90" t="str">
        <f>IF('S.D.PASTE SHEET'!R2337="","",'S.D.PASTE SHEET'!R2337)</f>
        <v/>
      </c>
      <c s="90" t="str">
        <f>IF('S.D.PASTE SHEET'!S2337="","",'S.D.PASTE SHEET'!S2337)</f>
        <v/>
      </c>
      <c s="90" t="str">
        <f>IF('S.D.PASTE SHEET'!T2337="","",'S.D.PASTE SHEET'!T2337)</f>
        <v/>
      </c>
      <c s="90" t="str">
        <f>IF('S.D.PASTE SHEET'!U2337="","",'S.D.PASTE SHEET'!U2337)</f>
        <v/>
      </c>
      <c s="90" t="str">
        <f>IF('S.D.PASTE SHEET'!V2337="","",'S.D.PASTE SHEET'!V2337)</f>
        <v/>
      </c>
      <c s="90" t="str">
        <f>IF('S.D.PASTE SHEET'!W2337="","",'S.D.PASTE SHEET'!W2337)</f>
        <v/>
      </c>
      <c s="90" t="str">
        <f>IF('S.D.PASTE SHEET'!X2337="","",'S.D.PASTE SHEET'!X2337)</f>
        <v/>
      </c>
      <c s="90" t="str">
        <f>IF('S.D.PASTE SHEET'!Y2337="","",'S.D.PASTE SHEET'!Y2337)</f>
        <v/>
      </c>
      <c s="90" t="str">
        <f>IF('S.D.PASTE SHEET'!Z2337="","",'S.D.PASTE SHEET'!Z2337)</f>
        <v/>
      </c>
      <c s="90" t="str">
        <f>IF('S.D.PASTE SHEET'!AA2337="","",'S.D.PASTE SHEET'!AA2337)</f>
        <v/>
      </c>
      <c s="90" t="str">
        <f>IF('S.D.PASTE SHEET'!AB2337="","",'S.D.PASTE SHEET'!AB2337)</f>
        <v/>
      </c>
      <c s="90" t="str">
        <f>IF('S.D.PASTE SHEET'!AC2337="","",'S.D.PASTE SHEET'!AC2337)</f>
        <v/>
      </c>
      <c s="90" t="str">
        <f>IF('S.D.PASTE SHEET'!AD2337="","",'S.D.PASTE SHEET'!AD2337)</f>
        <v/>
      </c>
      <c s="34"/>
      <c s="32" t="str">
        <f>IF(AK2337="","",IF(AK2337&gt;0,COUNT($AG$2:AG2337),""))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IF(BC2337="","",IF(BC2337&gt;0,COUNT($AY$2:AY2337),""))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8" spans="1:66" ht="15">
      <c r="A2338" s="90" t="str">
        <f>IF('S.D.PASTE SHEET'!A2338="","",'S.D.PASTE SHEET'!A2338)</f>
        <v/>
      </c>
      <c s="90" t="str">
        <f>IF('S.D.PASTE SHEET'!B2338="","",'S.D.PASTE SHEET'!B2338)</f>
        <v/>
      </c>
      <c s="90" t="str">
        <f>IF('S.D.PASTE SHEET'!C2338="","",'S.D.PASTE SHEET'!C2338)</f>
        <v/>
      </c>
      <c s="91" t="str">
        <f>IF('S.D.PASTE SHEET'!D2338="","",'S.D.PASTE SHEET'!D2338)</f>
        <v/>
      </c>
      <c s="90" t="str">
        <f>IF('S.D.PASTE SHEET'!E2338="","",UPPER('S.D.PASTE SHEET'!E2338))</f>
        <v/>
      </c>
      <c s="90" t="str">
        <f>IF('S.D.PASTE SHEET'!F2338="","",'S.D.PASTE SHEET'!F2338)</f>
        <v/>
      </c>
      <c s="90" t="str">
        <f>IF('S.D.PASTE SHEET'!G2338="","",UPPER('S.D.PASTE SHEET'!G2338))</f>
        <v/>
      </c>
      <c s="90" t="str">
        <f>IF('S.D.PASTE SHEET'!H2338="","",UPPER('S.D.PASTE SHEET'!H2338))</f>
        <v/>
      </c>
      <c s="90" t="str">
        <f>IF('S.D.PASTE SHEET'!I2338="","",'S.D.PASTE SHEET'!I2338)</f>
        <v/>
      </c>
      <c s="91" t="str">
        <f>IF('S.D.PASTE SHEET'!J2338="","",'S.D.PASTE SHEET'!J2338)</f>
        <v/>
      </c>
      <c s="90" t="str">
        <f>IF('S.D.PASTE SHEET'!K2338="","",'S.D.PASTE SHEET'!K2338)</f>
        <v/>
      </c>
      <c s="90" t="str">
        <f>IF('S.D.PASTE SHEET'!L2338="","",'S.D.PASTE SHEET'!L2338)</f>
        <v/>
      </c>
      <c s="90" t="str">
        <f>IF('S.D.PASTE SHEET'!M2338="","",'S.D.PASTE SHEET'!M2338)</f>
        <v/>
      </c>
      <c s="90" t="str">
        <f>IF('S.D.PASTE SHEET'!N2338="","",'S.D.PASTE SHEET'!N2338)</f>
        <v/>
      </c>
      <c s="90" t="str">
        <f>IF('S.D.PASTE SHEET'!O2338="","",'S.D.PASTE SHEET'!O2338)</f>
        <v/>
      </c>
      <c s="90" t="str">
        <f>IF('S.D.PASTE SHEET'!P2338="","",'S.D.PASTE SHEET'!P2338)</f>
        <v/>
      </c>
      <c s="90" t="str">
        <f>IF('S.D.PASTE SHEET'!Q2338="","",'S.D.PASTE SHEET'!Q2338)</f>
        <v/>
      </c>
      <c s="90" t="str">
        <f>IF('S.D.PASTE SHEET'!R2338="","",'S.D.PASTE SHEET'!R2338)</f>
        <v/>
      </c>
      <c s="90" t="str">
        <f>IF('S.D.PASTE SHEET'!S2338="","",'S.D.PASTE SHEET'!S2338)</f>
        <v/>
      </c>
      <c s="90" t="str">
        <f>IF('S.D.PASTE SHEET'!T2338="","",'S.D.PASTE SHEET'!T2338)</f>
        <v/>
      </c>
      <c s="90" t="str">
        <f>IF('S.D.PASTE SHEET'!U2338="","",'S.D.PASTE SHEET'!U2338)</f>
        <v/>
      </c>
      <c s="90" t="str">
        <f>IF('S.D.PASTE SHEET'!V2338="","",'S.D.PASTE SHEET'!V2338)</f>
        <v/>
      </c>
      <c s="90" t="str">
        <f>IF('S.D.PASTE SHEET'!W2338="","",'S.D.PASTE SHEET'!W2338)</f>
        <v/>
      </c>
      <c s="90" t="str">
        <f>IF('S.D.PASTE SHEET'!X2338="","",'S.D.PASTE SHEET'!X2338)</f>
        <v/>
      </c>
      <c s="90" t="str">
        <f>IF('S.D.PASTE SHEET'!Y2338="","",'S.D.PASTE SHEET'!Y2338)</f>
        <v/>
      </c>
      <c s="90" t="str">
        <f>IF('S.D.PASTE SHEET'!Z2338="","",'S.D.PASTE SHEET'!Z2338)</f>
        <v/>
      </c>
      <c s="90" t="str">
        <f>IF('S.D.PASTE SHEET'!AA2338="","",'S.D.PASTE SHEET'!AA2338)</f>
        <v/>
      </c>
      <c s="90" t="str">
        <f>IF('S.D.PASTE SHEET'!AB2338="","",'S.D.PASTE SHEET'!AB2338)</f>
        <v/>
      </c>
      <c s="90" t="str">
        <f>IF('S.D.PASTE SHEET'!AC2338="","",'S.D.PASTE SHEET'!AC2338)</f>
        <v/>
      </c>
      <c s="90" t="str">
        <f>IF('S.D.PASTE SHEET'!AD2338="","",'S.D.PASTE SHEET'!AD2338)</f>
        <v/>
      </c>
      <c s="34"/>
      <c s="32" t="str">
        <f>IF(AK2338="","",IF(AK2338&gt;0,COUNT($AG$2:AG2338),""))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IF(BC2338="","",IF(BC2338&gt;0,COUNT($AY$2:AY2338),""))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39" spans="1:66" ht="15">
      <c r="A2339" s="90" t="str">
        <f>IF('S.D.PASTE SHEET'!A2339="","",'S.D.PASTE SHEET'!A2339)</f>
        <v/>
      </c>
      <c s="90" t="str">
        <f>IF('S.D.PASTE SHEET'!B2339="","",'S.D.PASTE SHEET'!B2339)</f>
        <v/>
      </c>
      <c s="90" t="str">
        <f>IF('S.D.PASTE SHEET'!C2339="","",'S.D.PASTE SHEET'!C2339)</f>
        <v/>
      </c>
      <c s="91" t="str">
        <f>IF('S.D.PASTE SHEET'!D2339="","",'S.D.PASTE SHEET'!D2339)</f>
        <v/>
      </c>
      <c s="90" t="str">
        <f>IF('S.D.PASTE SHEET'!E2339="","",UPPER('S.D.PASTE SHEET'!E2339))</f>
        <v/>
      </c>
      <c s="90" t="str">
        <f>IF('S.D.PASTE SHEET'!F2339="","",'S.D.PASTE SHEET'!F2339)</f>
        <v/>
      </c>
      <c s="90" t="str">
        <f>IF('S.D.PASTE SHEET'!G2339="","",UPPER('S.D.PASTE SHEET'!G2339))</f>
        <v/>
      </c>
      <c s="90" t="str">
        <f>IF('S.D.PASTE SHEET'!H2339="","",UPPER('S.D.PASTE SHEET'!H2339))</f>
        <v/>
      </c>
      <c s="90" t="str">
        <f>IF('S.D.PASTE SHEET'!I2339="","",'S.D.PASTE SHEET'!I2339)</f>
        <v/>
      </c>
      <c s="91" t="str">
        <f>IF('S.D.PASTE SHEET'!J2339="","",'S.D.PASTE SHEET'!J2339)</f>
        <v/>
      </c>
      <c s="90" t="str">
        <f>IF('S.D.PASTE SHEET'!K2339="","",'S.D.PASTE SHEET'!K2339)</f>
        <v/>
      </c>
      <c s="90" t="str">
        <f>IF('S.D.PASTE SHEET'!L2339="","",'S.D.PASTE SHEET'!L2339)</f>
        <v/>
      </c>
      <c s="90" t="str">
        <f>IF('S.D.PASTE SHEET'!M2339="","",'S.D.PASTE SHEET'!M2339)</f>
        <v/>
      </c>
      <c s="90" t="str">
        <f>IF('S.D.PASTE SHEET'!N2339="","",'S.D.PASTE SHEET'!N2339)</f>
        <v/>
      </c>
      <c s="90" t="str">
        <f>IF('S.D.PASTE SHEET'!O2339="","",'S.D.PASTE SHEET'!O2339)</f>
        <v/>
      </c>
      <c s="90" t="str">
        <f>IF('S.D.PASTE SHEET'!P2339="","",'S.D.PASTE SHEET'!P2339)</f>
        <v/>
      </c>
      <c s="90" t="str">
        <f>IF('S.D.PASTE SHEET'!Q2339="","",'S.D.PASTE SHEET'!Q2339)</f>
        <v/>
      </c>
      <c s="90" t="str">
        <f>IF('S.D.PASTE SHEET'!R2339="","",'S.D.PASTE SHEET'!R2339)</f>
        <v/>
      </c>
      <c s="90" t="str">
        <f>IF('S.D.PASTE SHEET'!S2339="","",'S.D.PASTE SHEET'!S2339)</f>
        <v/>
      </c>
      <c s="90" t="str">
        <f>IF('S.D.PASTE SHEET'!T2339="","",'S.D.PASTE SHEET'!T2339)</f>
        <v/>
      </c>
      <c s="90" t="str">
        <f>IF('S.D.PASTE SHEET'!U2339="","",'S.D.PASTE SHEET'!U2339)</f>
        <v/>
      </c>
      <c s="90" t="str">
        <f>IF('S.D.PASTE SHEET'!V2339="","",'S.D.PASTE SHEET'!V2339)</f>
        <v/>
      </c>
      <c s="90" t="str">
        <f>IF('S.D.PASTE SHEET'!W2339="","",'S.D.PASTE SHEET'!W2339)</f>
        <v/>
      </c>
      <c s="90" t="str">
        <f>IF('S.D.PASTE SHEET'!X2339="","",'S.D.PASTE SHEET'!X2339)</f>
        <v/>
      </c>
      <c s="90" t="str">
        <f>IF('S.D.PASTE SHEET'!Y2339="","",'S.D.PASTE SHEET'!Y2339)</f>
        <v/>
      </c>
      <c s="90" t="str">
        <f>IF('S.D.PASTE SHEET'!Z2339="","",'S.D.PASTE SHEET'!Z2339)</f>
        <v/>
      </c>
      <c s="90" t="str">
        <f>IF('S.D.PASTE SHEET'!AA2339="","",'S.D.PASTE SHEET'!AA2339)</f>
        <v/>
      </c>
      <c s="90" t="str">
        <f>IF('S.D.PASTE SHEET'!AB2339="","",'S.D.PASTE SHEET'!AB2339)</f>
        <v/>
      </c>
      <c s="90" t="str">
        <f>IF('S.D.PASTE SHEET'!AC2339="","",'S.D.PASTE SHEET'!AC2339)</f>
        <v/>
      </c>
      <c s="90" t="str">
        <f>IF('S.D.PASTE SHEET'!AD2339="","",'S.D.PASTE SHEET'!AD2339)</f>
        <v/>
      </c>
      <c s="34"/>
      <c s="32" t="str">
        <f>IF(AK2339="","",IF(AK2339&gt;0,COUNT($AG$2:AG2339),""))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IF(BC2339="","",IF(BC2339&gt;0,COUNT($AY$2:AY2339),""))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0" spans="1:66" ht="15">
      <c r="A2340" s="90" t="str">
        <f>IF('S.D.PASTE SHEET'!A2340="","",'S.D.PASTE SHEET'!A2340)</f>
        <v/>
      </c>
      <c s="90" t="str">
        <f>IF('S.D.PASTE SHEET'!B2340="","",'S.D.PASTE SHEET'!B2340)</f>
        <v/>
      </c>
      <c s="90" t="str">
        <f>IF('S.D.PASTE SHEET'!C2340="","",'S.D.PASTE SHEET'!C2340)</f>
        <v/>
      </c>
      <c s="91" t="str">
        <f>IF('S.D.PASTE SHEET'!D2340="","",'S.D.PASTE SHEET'!D2340)</f>
        <v/>
      </c>
      <c s="90" t="str">
        <f>IF('S.D.PASTE SHEET'!E2340="","",UPPER('S.D.PASTE SHEET'!E2340))</f>
        <v/>
      </c>
      <c s="90" t="str">
        <f>IF('S.D.PASTE SHEET'!F2340="","",'S.D.PASTE SHEET'!F2340)</f>
        <v/>
      </c>
      <c s="90" t="str">
        <f>IF('S.D.PASTE SHEET'!G2340="","",UPPER('S.D.PASTE SHEET'!G2340))</f>
        <v/>
      </c>
      <c s="90" t="str">
        <f>IF('S.D.PASTE SHEET'!H2340="","",UPPER('S.D.PASTE SHEET'!H2340))</f>
        <v/>
      </c>
      <c s="90" t="str">
        <f>IF('S.D.PASTE SHEET'!I2340="","",'S.D.PASTE SHEET'!I2340)</f>
        <v/>
      </c>
      <c s="91" t="str">
        <f>IF('S.D.PASTE SHEET'!J2340="","",'S.D.PASTE SHEET'!J2340)</f>
        <v/>
      </c>
      <c s="90" t="str">
        <f>IF('S.D.PASTE SHEET'!K2340="","",'S.D.PASTE SHEET'!K2340)</f>
        <v/>
      </c>
      <c s="90" t="str">
        <f>IF('S.D.PASTE SHEET'!L2340="","",'S.D.PASTE SHEET'!L2340)</f>
        <v/>
      </c>
      <c s="90" t="str">
        <f>IF('S.D.PASTE SHEET'!M2340="","",'S.D.PASTE SHEET'!M2340)</f>
        <v/>
      </c>
      <c s="90" t="str">
        <f>IF('S.D.PASTE SHEET'!N2340="","",'S.D.PASTE SHEET'!N2340)</f>
        <v/>
      </c>
      <c s="90" t="str">
        <f>IF('S.D.PASTE SHEET'!O2340="","",'S.D.PASTE SHEET'!O2340)</f>
        <v/>
      </c>
      <c s="90" t="str">
        <f>IF('S.D.PASTE SHEET'!P2340="","",'S.D.PASTE SHEET'!P2340)</f>
        <v/>
      </c>
      <c s="90" t="str">
        <f>IF('S.D.PASTE SHEET'!Q2340="","",'S.D.PASTE SHEET'!Q2340)</f>
        <v/>
      </c>
      <c s="90" t="str">
        <f>IF('S.D.PASTE SHEET'!R2340="","",'S.D.PASTE SHEET'!R2340)</f>
        <v/>
      </c>
      <c s="90" t="str">
        <f>IF('S.D.PASTE SHEET'!S2340="","",'S.D.PASTE SHEET'!S2340)</f>
        <v/>
      </c>
      <c s="90" t="str">
        <f>IF('S.D.PASTE SHEET'!T2340="","",'S.D.PASTE SHEET'!T2340)</f>
        <v/>
      </c>
      <c s="90" t="str">
        <f>IF('S.D.PASTE SHEET'!U2340="","",'S.D.PASTE SHEET'!U2340)</f>
        <v/>
      </c>
      <c s="90" t="str">
        <f>IF('S.D.PASTE SHEET'!V2340="","",'S.D.PASTE SHEET'!V2340)</f>
        <v/>
      </c>
      <c s="90" t="str">
        <f>IF('S.D.PASTE SHEET'!W2340="","",'S.D.PASTE SHEET'!W2340)</f>
        <v/>
      </c>
      <c s="90" t="str">
        <f>IF('S.D.PASTE SHEET'!X2340="","",'S.D.PASTE SHEET'!X2340)</f>
        <v/>
      </c>
      <c s="90" t="str">
        <f>IF('S.D.PASTE SHEET'!Y2340="","",'S.D.PASTE SHEET'!Y2340)</f>
        <v/>
      </c>
      <c s="90" t="str">
        <f>IF('S.D.PASTE SHEET'!Z2340="","",'S.D.PASTE SHEET'!Z2340)</f>
        <v/>
      </c>
      <c s="90" t="str">
        <f>IF('S.D.PASTE SHEET'!AA2340="","",'S.D.PASTE SHEET'!AA2340)</f>
        <v/>
      </c>
      <c s="90" t="str">
        <f>IF('S.D.PASTE SHEET'!AB2340="","",'S.D.PASTE SHEET'!AB2340)</f>
        <v/>
      </c>
      <c s="90" t="str">
        <f>IF('S.D.PASTE SHEET'!AC2340="","",'S.D.PASTE SHEET'!AC2340)</f>
        <v/>
      </c>
      <c s="90" t="str">
        <f>IF('S.D.PASTE SHEET'!AD2340="","",'S.D.PASTE SHEET'!AD2340)</f>
        <v/>
      </c>
      <c s="34"/>
      <c s="32" t="str">
        <f>IF(AK2340="","",IF(AK2340&gt;0,COUNT($AG$2:AG2340),""))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IF(BC2340="","",IF(BC2340&gt;0,COUNT($AY$2:AY2340),""))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1" spans="1:66" ht="15">
      <c r="A2341" s="90" t="str">
        <f>IF('S.D.PASTE SHEET'!A2341="","",'S.D.PASTE SHEET'!A2341)</f>
        <v/>
      </c>
      <c s="90" t="str">
        <f>IF('S.D.PASTE SHEET'!B2341="","",'S.D.PASTE SHEET'!B2341)</f>
        <v/>
      </c>
      <c s="90" t="str">
        <f>IF('S.D.PASTE SHEET'!C2341="","",'S.D.PASTE SHEET'!C2341)</f>
        <v/>
      </c>
      <c s="91" t="str">
        <f>IF('S.D.PASTE SHEET'!D2341="","",'S.D.PASTE SHEET'!D2341)</f>
        <v/>
      </c>
      <c s="90" t="str">
        <f>IF('S.D.PASTE SHEET'!E2341="","",UPPER('S.D.PASTE SHEET'!E2341))</f>
        <v/>
      </c>
      <c s="90" t="str">
        <f>IF('S.D.PASTE SHEET'!F2341="","",'S.D.PASTE SHEET'!F2341)</f>
        <v/>
      </c>
      <c s="90" t="str">
        <f>IF('S.D.PASTE SHEET'!G2341="","",UPPER('S.D.PASTE SHEET'!G2341))</f>
        <v/>
      </c>
      <c s="90" t="str">
        <f>IF('S.D.PASTE SHEET'!H2341="","",UPPER('S.D.PASTE SHEET'!H2341))</f>
        <v/>
      </c>
      <c s="90" t="str">
        <f>IF('S.D.PASTE SHEET'!I2341="","",'S.D.PASTE SHEET'!I2341)</f>
        <v/>
      </c>
      <c s="91" t="str">
        <f>IF('S.D.PASTE SHEET'!J2341="","",'S.D.PASTE SHEET'!J2341)</f>
        <v/>
      </c>
      <c s="90" t="str">
        <f>IF('S.D.PASTE SHEET'!K2341="","",'S.D.PASTE SHEET'!K2341)</f>
        <v/>
      </c>
      <c s="90" t="str">
        <f>IF('S.D.PASTE SHEET'!L2341="","",'S.D.PASTE SHEET'!L2341)</f>
        <v/>
      </c>
      <c s="90" t="str">
        <f>IF('S.D.PASTE SHEET'!M2341="","",'S.D.PASTE SHEET'!M2341)</f>
        <v/>
      </c>
      <c s="90" t="str">
        <f>IF('S.D.PASTE SHEET'!N2341="","",'S.D.PASTE SHEET'!N2341)</f>
        <v/>
      </c>
      <c s="90" t="str">
        <f>IF('S.D.PASTE SHEET'!O2341="","",'S.D.PASTE SHEET'!O2341)</f>
        <v/>
      </c>
      <c s="90" t="str">
        <f>IF('S.D.PASTE SHEET'!P2341="","",'S.D.PASTE SHEET'!P2341)</f>
        <v/>
      </c>
      <c s="90" t="str">
        <f>IF('S.D.PASTE SHEET'!Q2341="","",'S.D.PASTE SHEET'!Q2341)</f>
        <v/>
      </c>
      <c s="90" t="str">
        <f>IF('S.D.PASTE SHEET'!R2341="","",'S.D.PASTE SHEET'!R2341)</f>
        <v/>
      </c>
      <c s="90" t="str">
        <f>IF('S.D.PASTE SHEET'!S2341="","",'S.D.PASTE SHEET'!S2341)</f>
        <v/>
      </c>
      <c s="90" t="str">
        <f>IF('S.D.PASTE SHEET'!T2341="","",'S.D.PASTE SHEET'!T2341)</f>
        <v/>
      </c>
      <c s="90" t="str">
        <f>IF('S.D.PASTE SHEET'!U2341="","",'S.D.PASTE SHEET'!U2341)</f>
        <v/>
      </c>
      <c s="90" t="str">
        <f>IF('S.D.PASTE SHEET'!V2341="","",'S.D.PASTE SHEET'!V2341)</f>
        <v/>
      </c>
      <c s="90" t="str">
        <f>IF('S.D.PASTE SHEET'!W2341="","",'S.D.PASTE SHEET'!W2341)</f>
        <v/>
      </c>
      <c s="90" t="str">
        <f>IF('S.D.PASTE SHEET'!X2341="","",'S.D.PASTE SHEET'!X2341)</f>
        <v/>
      </c>
      <c s="90" t="str">
        <f>IF('S.D.PASTE SHEET'!Y2341="","",'S.D.PASTE SHEET'!Y2341)</f>
        <v/>
      </c>
      <c s="90" t="str">
        <f>IF('S.D.PASTE SHEET'!Z2341="","",'S.D.PASTE SHEET'!Z2341)</f>
        <v/>
      </c>
      <c s="90" t="str">
        <f>IF('S.D.PASTE SHEET'!AA2341="","",'S.D.PASTE SHEET'!AA2341)</f>
        <v/>
      </c>
      <c s="90" t="str">
        <f>IF('S.D.PASTE SHEET'!AB2341="","",'S.D.PASTE SHEET'!AB2341)</f>
        <v/>
      </c>
      <c s="90" t="str">
        <f>IF('S.D.PASTE SHEET'!AC2341="","",'S.D.PASTE SHEET'!AC2341)</f>
        <v/>
      </c>
      <c s="90" t="str">
        <f>IF('S.D.PASTE SHEET'!AD2341="","",'S.D.PASTE SHEET'!AD2341)</f>
        <v/>
      </c>
      <c s="34"/>
      <c s="32" t="str">
        <f>IF(AK2341="","",IF(AK2341&gt;0,COUNT($AG$2:AG2341),""))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IF(BC2341="","",IF(BC2341&gt;0,COUNT($AY$2:AY2341),""))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2" spans="1:66" ht="15">
      <c r="A2342" s="90" t="str">
        <f>IF('S.D.PASTE SHEET'!A2342="","",'S.D.PASTE SHEET'!A2342)</f>
        <v/>
      </c>
      <c s="90" t="str">
        <f>IF('S.D.PASTE SHEET'!B2342="","",'S.D.PASTE SHEET'!B2342)</f>
        <v/>
      </c>
      <c s="90" t="str">
        <f>IF('S.D.PASTE SHEET'!C2342="","",'S.D.PASTE SHEET'!C2342)</f>
        <v/>
      </c>
      <c s="91" t="str">
        <f>IF('S.D.PASTE SHEET'!D2342="","",'S.D.PASTE SHEET'!D2342)</f>
        <v/>
      </c>
      <c s="90" t="str">
        <f>IF('S.D.PASTE SHEET'!E2342="","",UPPER('S.D.PASTE SHEET'!E2342))</f>
        <v/>
      </c>
      <c s="90" t="str">
        <f>IF('S.D.PASTE SHEET'!F2342="","",'S.D.PASTE SHEET'!F2342)</f>
        <v/>
      </c>
      <c s="90" t="str">
        <f>IF('S.D.PASTE SHEET'!G2342="","",UPPER('S.D.PASTE SHEET'!G2342))</f>
        <v/>
      </c>
      <c s="90" t="str">
        <f>IF('S.D.PASTE SHEET'!H2342="","",UPPER('S.D.PASTE SHEET'!H2342))</f>
        <v/>
      </c>
      <c s="90" t="str">
        <f>IF('S.D.PASTE SHEET'!I2342="","",'S.D.PASTE SHEET'!I2342)</f>
        <v/>
      </c>
      <c s="91" t="str">
        <f>IF('S.D.PASTE SHEET'!J2342="","",'S.D.PASTE SHEET'!J2342)</f>
        <v/>
      </c>
      <c s="90" t="str">
        <f>IF('S.D.PASTE SHEET'!K2342="","",'S.D.PASTE SHEET'!K2342)</f>
        <v/>
      </c>
      <c s="90" t="str">
        <f>IF('S.D.PASTE SHEET'!L2342="","",'S.D.PASTE SHEET'!L2342)</f>
        <v/>
      </c>
      <c s="90" t="str">
        <f>IF('S.D.PASTE SHEET'!M2342="","",'S.D.PASTE SHEET'!M2342)</f>
        <v/>
      </c>
      <c s="90" t="str">
        <f>IF('S.D.PASTE SHEET'!N2342="","",'S.D.PASTE SHEET'!N2342)</f>
        <v/>
      </c>
      <c s="90" t="str">
        <f>IF('S.D.PASTE SHEET'!O2342="","",'S.D.PASTE SHEET'!O2342)</f>
        <v/>
      </c>
      <c s="90" t="str">
        <f>IF('S.D.PASTE SHEET'!P2342="","",'S.D.PASTE SHEET'!P2342)</f>
        <v/>
      </c>
      <c s="90" t="str">
        <f>IF('S.D.PASTE SHEET'!Q2342="","",'S.D.PASTE SHEET'!Q2342)</f>
        <v/>
      </c>
      <c s="90" t="str">
        <f>IF('S.D.PASTE SHEET'!R2342="","",'S.D.PASTE SHEET'!R2342)</f>
        <v/>
      </c>
      <c s="90" t="str">
        <f>IF('S.D.PASTE SHEET'!S2342="","",'S.D.PASTE SHEET'!S2342)</f>
        <v/>
      </c>
      <c s="90" t="str">
        <f>IF('S.D.PASTE SHEET'!T2342="","",'S.D.PASTE SHEET'!T2342)</f>
        <v/>
      </c>
      <c s="90" t="str">
        <f>IF('S.D.PASTE SHEET'!U2342="","",'S.D.PASTE SHEET'!U2342)</f>
        <v/>
      </c>
      <c s="90" t="str">
        <f>IF('S.D.PASTE SHEET'!V2342="","",'S.D.PASTE SHEET'!V2342)</f>
        <v/>
      </c>
      <c s="90" t="str">
        <f>IF('S.D.PASTE SHEET'!W2342="","",'S.D.PASTE SHEET'!W2342)</f>
        <v/>
      </c>
      <c s="90" t="str">
        <f>IF('S.D.PASTE SHEET'!X2342="","",'S.D.PASTE SHEET'!X2342)</f>
        <v/>
      </c>
      <c s="90" t="str">
        <f>IF('S.D.PASTE SHEET'!Y2342="","",'S.D.PASTE SHEET'!Y2342)</f>
        <v/>
      </c>
      <c s="90" t="str">
        <f>IF('S.D.PASTE SHEET'!Z2342="","",'S.D.PASTE SHEET'!Z2342)</f>
        <v/>
      </c>
      <c s="90" t="str">
        <f>IF('S.D.PASTE SHEET'!AA2342="","",'S.D.PASTE SHEET'!AA2342)</f>
        <v/>
      </c>
      <c s="90" t="str">
        <f>IF('S.D.PASTE SHEET'!AB2342="","",'S.D.PASTE SHEET'!AB2342)</f>
        <v/>
      </c>
      <c s="90" t="str">
        <f>IF('S.D.PASTE SHEET'!AC2342="","",'S.D.PASTE SHEET'!AC2342)</f>
        <v/>
      </c>
      <c s="90" t="str">
        <f>IF('S.D.PASTE SHEET'!AD2342="","",'S.D.PASTE SHEET'!AD2342)</f>
        <v/>
      </c>
      <c s="34"/>
      <c s="32" t="str">
        <f>IF(AK2342="","",IF(AK2342&gt;0,COUNT($AG$2:AG2342),""))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IF(BC2342="","",IF(BC2342&gt;0,COUNT($AY$2:AY2342),""))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3" spans="1:66" ht="15">
      <c r="A2343" s="90" t="str">
        <f>IF('S.D.PASTE SHEET'!A2343="","",'S.D.PASTE SHEET'!A2343)</f>
        <v/>
      </c>
      <c s="90" t="str">
        <f>IF('S.D.PASTE SHEET'!B2343="","",'S.D.PASTE SHEET'!B2343)</f>
        <v/>
      </c>
      <c s="90" t="str">
        <f>IF('S.D.PASTE SHEET'!C2343="","",'S.D.PASTE SHEET'!C2343)</f>
        <v/>
      </c>
      <c s="91" t="str">
        <f>IF('S.D.PASTE SHEET'!D2343="","",'S.D.PASTE SHEET'!D2343)</f>
        <v/>
      </c>
      <c s="90" t="str">
        <f>IF('S.D.PASTE SHEET'!E2343="","",UPPER('S.D.PASTE SHEET'!E2343))</f>
        <v/>
      </c>
      <c s="90" t="str">
        <f>IF('S.D.PASTE SHEET'!F2343="","",'S.D.PASTE SHEET'!F2343)</f>
        <v/>
      </c>
      <c s="90" t="str">
        <f>IF('S.D.PASTE SHEET'!G2343="","",UPPER('S.D.PASTE SHEET'!G2343))</f>
        <v/>
      </c>
      <c s="90" t="str">
        <f>IF('S.D.PASTE SHEET'!H2343="","",UPPER('S.D.PASTE SHEET'!H2343))</f>
        <v/>
      </c>
      <c s="90" t="str">
        <f>IF('S.D.PASTE SHEET'!I2343="","",'S.D.PASTE SHEET'!I2343)</f>
        <v/>
      </c>
      <c s="91" t="str">
        <f>IF('S.D.PASTE SHEET'!J2343="","",'S.D.PASTE SHEET'!J2343)</f>
        <v/>
      </c>
      <c s="90" t="str">
        <f>IF('S.D.PASTE SHEET'!K2343="","",'S.D.PASTE SHEET'!K2343)</f>
        <v/>
      </c>
      <c s="90" t="str">
        <f>IF('S.D.PASTE SHEET'!L2343="","",'S.D.PASTE SHEET'!L2343)</f>
        <v/>
      </c>
      <c s="90" t="str">
        <f>IF('S.D.PASTE SHEET'!M2343="","",'S.D.PASTE SHEET'!M2343)</f>
        <v/>
      </c>
      <c s="90" t="str">
        <f>IF('S.D.PASTE SHEET'!N2343="","",'S.D.PASTE SHEET'!N2343)</f>
        <v/>
      </c>
      <c s="90" t="str">
        <f>IF('S.D.PASTE SHEET'!O2343="","",'S.D.PASTE SHEET'!O2343)</f>
        <v/>
      </c>
      <c s="90" t="str">
        <f>IF('S.D.PASTE SHEET'!P2343="","",'S.D.PASTE SHEET'!P2343)</f>
        <v/>
      </c>
      <c s="90" t="str">
        <f>IF('S.D.PASTE SHEET'!Q2343="","",'S.D.PASTE SHEET'!Q2343)</f>
        <v/>
      </c>
      <c s="90" t="str">
        <f>IF('S.D.PASTE SHEET'!R2343="","",'S.D.PASTE SHEET'!R2343)</f>
        <v/>
      </c>
      <c s="90" t="str">
        <f>IF('S.D.PASTE SHEET'!S2343="","",'S.D.PASTE SHEET'!S2343)</f>
        <v/>
      </c>
      <c s="90" t="str">
        <f>IF('S.D.PASTE SHEET'!T2343="","",'S.D.PASTE SHEET'!T2343)</f>
        <v/>
      </c>
      <c s="90" t="str">
        <f>IF('S.D.PASTE SHEET'!U2343="","",'S.D.PASTE SHEET'!U2343)</f>
        <v/>
      </c>
      <c s="90" t="str">
        <f>IF('S.D.PASTE SHEET'!V2343="","",'S.D.PASTE SHEET'!V2343)</f>
        <v/>
      </c>
      <c s="90" t="str">
        <f>IF('S.D.PASTE SHEET'!W2343="","",'S.D.PASTE SHEET'!W2343)</f>
        <v/>
      </c>
      <c s="90" t="str">
        <f>IF('S.D.PASTE SHEET'!X2343="","",'S.D.PASTE SHEET'!X2343)</f>
        <v/>
      </c>
      <c s="90" t="str">
        <f>IF('S.D.PASTE SHEET'!Y2343="","",'S.D.PASTE SHEET'!Y2343)</f>
        <v/>
      </c>
      <c s="90" t="str">
        <f>IF('S.D.PASTE SHEET'!Z2343="","",'S.D.PASTE SHEET'!Z2343)</f>
        <v/>
      </c>
      <c s="90" t="str">
        <f>IF('S.D.PASTE SHEET'!AA2343="","",'S.D.PASTE SHEET'!AA2343)</f>
        <v/>
      </c>
      <c s="90" t="str">
        <f>IF('S.D.PASTE SHEET'!AB2343="","",'S.D.PASTE SHEET'!AB2343)</f>
        <v/>
      </c>
      <c s="90" t="str">
        <f>IF('S.D.PASTE SHEET'!AC2343="","",'S.D.PASTE SHEET'!AC2343)</f>
        <v/>
      </c>
      <c s="90" t="str">
        <f>IF('S.D.PASTE SHEET'!AD2343="","",'S.D.PASTE SHEET'!AD2343)</f>
        <v/>
      </c>
      <c s="34"/>
      <c s="32" t="str">
        <f>IF(AK2343="","",IF(AK2343&gt;0,COUNT($AG$2:AG2343),""))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IF(BC2343="","",IF(BC2343&gt;0,COUNT($AY$2:AY2343),""))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4" spans="1:66" ht="15">
      <c r="A2344" s="90" t="str">
        <f>IF('S.D.PASTE SHEET'!A2344="","",'S.D.PASTE SHEET'!A2344)</f>
        <v/>
      </c>
      <c s="90" t="str">
        <f>IF('S.D.PASTE SHEET'!B2344="","",'S.D.PASTE SHEET'!B2344)</f>
        <v/>
      </c>
      <c s="90" t="str">
        <f>IF('S.D.PASTE SHEET'!C2344="","",'S.D.PASTE SHEET'!C2344)</f>
        <v/>
      </c>
      <c s="91" t="str">
        <f>IF('S.D.PASTE SHEET'!D2344="","",'S.D.PASTE SHEET'!D2344)</f>
        <v/>
      </c>
      <c s="90" t="str">
        <f>IF('S.D.PASTE SHEET'!E2344="","",UPPER('S.D.PASTE SHEET'!E2344))</f>
        <v/>
      </c>
      <c s="90" t="str">
        <f>IF('S.D.PASTE SHEET'!F2344="","",'S.D.PASTE SHEET'!F2344)</f>
        <v/>
      </c>
      <c s="90" t="str">
        <f>IF('S.D.PASTE SHEET'!G2344="","",UPPER('S.D.PASTE SHEET'!G2344))</f>
        <v/>
      </c>
      <c s="90" t="str">
        <f>IF('S.D.PASTE SHEET'!H2344="","",UPPER('S.D.PASTE SHEET'!H2344))</f>
        <v/>
      </c>
      <c s="90" t="str">
        <f>IF('S.D.PASTE SHEET'!I2344="","",'S.D.PASTE SHEET'!I2344)</f>
        <v/>
      </c>
      <c s="91" t="str">
        <f>IF('S.D.PASTE SHEET'!J2344="","",'S.D.PASTE SHEET'!J2344)</f>
        <v/>
      </c>
      <c s="90" t="str">
        <f>IF('S.D.PASTE SHEET'!K2344="","",'S.D.PASTE SHEET'!K2344)</f>
        <v/>
      </c>
      <c s="90" t="str">
        <f>IF('S.D.PASTE SHEET'!L2344="","",'S.D.PASTE SHEET'!L2344)</f>
        <v/>
      </c>
      <c s="90" t="str">
        <f>IF('S.D.PASTE SHEET'!M2344="","",'S.D.PASTE SHEET'!M2344)</f>
        <v/>
      </c>
      <c s="90" t="str">
        <f>IF('S.D.PASTE SHEET'!N2344="","",'S.D.PASTE SHEET'!N2344)</f>
        <v/>
      </c>
      <c s="90" t="str">
        <f>IF('S.D.PASTE SHEET'!O2344="","",'S.D.PASTE SHEET'!O2344)</f>
        <v/>
      </c>
      <c s="90" t="str">
        <f>IF('S.D.PASTE SHEET'!P2344="","",'S.D.PASTE SHEET'!P2344)</f>
        <v/>
      </c>
      <c s="90" t="str">
        <f>IF('S.D.PASTE SHEET'!Q2344="","",'S.D.PASTE SHEET'!Q2344)</f>
        <v/>
      </c>
      <c s="90" t="str">
        <f>IF('S.D.PASTE SHEET'!R2344="","",'S.D.PASTE SHEET'!R2344)</f>
        <v/>
      </c>
      <c s="90" t="str">
        <f>IF('S.D.PASTE SHEET'!S2344="","",'S.D.PASTE SHEET'!S2344)</f>
        <v/>
      </c>
      <c s="90" t="str">
        <f>IF('S.D.PASTE SHEET'!T2344="","",'S.D.PASTE SHEET'!T2344)</f>
        <v/>
      </c>
      <c s="90" t="str">
        <f>IF('S.D.PASTE SHEET'!U2344="","",'S.D.PASTE SHEET'!U2344)</f>
        <v/>
      </c>
      <c s="90" t="str">
        <f>IF('S.D.PASTE SHEET'!V2344="","",'S.D.PASTE SHEET'!V2344)</f>
        <v/>
      </c>
      <c s="90" t="str">
        <f>IF('S.D.PASTE SHEET'!W2344="","",'S.D.PASTE SHEET'!W2344)</f>
        <v/>
      </c>
      <c s="90" t="str">
        <f>IF('S.D.PASTE SHEET'!X2344="","",'S.D.PASTE SHEET'!X2344)</f>
        <v/>
      </c>
      <c s="90" t="str">
        <f>IF('S.D.PASTE SHEET'!Y2344="","",'S.D.PASTE SHEET'!Y2344)</f>
        <v/>
      </c>
      <c s="90" t="str">
        <f>IF('S.D.PASTE SHEET'!Z2344="","",'S.D.PASTE SHEET'!Z2344)</f>
        <v/>
      </c>
      <c s="90" t="str">
        <f>IF('S.D.PASTE SHEET'!AA2344="","",'S.D.PASTE SHEET'!AA2344)</f>
        <v/>
      </c>
      <c s="90" t="str">
        <f>IF('S.D.PASTE SHEET'!AB2344="","",'S.D.PASTE SHEET'!AB2344)</f>
        <v/>
      </c>
      <c s="90" t="str">
        <f>IF('S.D.PASTE SHEET'!AC2344="","",'S.D.PASTE SHEET'!AC2344)</f>
        <v/>
      </c>
      <c s="90" t="str">
        <f>IF('S.D.PASTE SHEET'!AD2344="","",'S.D.PASTE SHEET'!AD2344)</f>
        <v/>
      </c>
      <c s="34"/>
      <c s="32" t="str">
        <f>IF(AK2344="","",IF(AK2344&gt;0,COUNT($AG$2:AG2344),""))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IF(BC2344="","",IF(BC2344&gt;0,COUNT($AY$2:AY2344),""))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5" spans="1:66" ht="15">
      <c r="A2345" s="90" t="str">
        <f>IF('S.D.PASTE SHEET'!A2345="","",'S.D.PASTE SHEET'!A2345)</f>
        <v/>
      </c>
      <c s="90" t="str">
        <f>IF('S.D.PASTE SHEET'!B2345="","",'S.D.PASTE SHEET'!B2345)</f>
        <v/>
      </c>
      <c s="90" t="str">
        <f>IF('S.D.PASTE SHEET'!C2345="","",'S.D.PASTE SHEET'!C2345)</f>
        <v/>
      </c>
      <c s="91" t="str">
        <f>IF('S.D.PASTE SHEET'!D2345="","",'S.D.PASTE SHEET'!D2345)</f>
        <v/>
      </c>
      <c s="90" t="str">
        <f>IF('S.D.PASTE SHEET'!E2345="","",UPPER('S.D.PASTE SHEET'!E2345))</f>
        <v/>
      </c>
      <c s="90" t="str">
        <f>IF('S.D.PASTE SHEET'!F2345="","",'S.D.PASTE SHEET'!F2345)</f>
        <v/>
      </c>
      <c s="90" t="str">
        <f>IF('S.D.PASTE SHEET'!G2345="","",UPPER('S.D.PASTE SHEET'!G2345))</f>
        <v/>
      </c>
      <c s="90" t="str">
        <f>IF('S.D.PASTE SHEET'!H2345="","",UPPER('S.D.PASTE SHEET'!H2345))</f>
        <v/>
      </c>
      <c s="90" t="str">
        <f>IF('S.D.PASTE SHEET'!I2345="","",'S.D.PASTE SHEET'!I2345)</f>
        <v/>
      </c>
      <c s="91" t="str">
        <f>IF('S.D.PASTE SHEET'!J2345="","",'S.D.PASTE SHEET'!J2345)</f>
        <v/>
      </c>
      <c s="90" t="str">
        <f>IF('S.D.PASTE SHEET'!K2345="","",'S.D.PASTE SHEET'!K2345)</f>
        <v/>
      </c>
      <c s="90" t="str">
        <f>IF('S.D.PASTE SHEET'!L2345="","",'S.D.PASTE SHEET'!L2345)</f>
        <v/>
      </c>
      <c s="90" t="str">
        <f>IF('S.D.PASTE SHEET'!M2345="","",'S.D.PASTE SHEET'!M2345)</f>
        <v/>
      </c>
      <c s="90" t="str">
        <f>IF('S.D.PASTE SHEET'!N2345="","",'S.D.PASTE SHEET'!N2345)</f>
        <v/>
      </c>
      <c s="90" t="str">
        <f>IF('S.D.PASTE SHEET'!O2345="","",'S.D.PASTE SHEET'!O2345)</f>
        <v/>
      </c>
      <c s="90" t="str">
        <f>IF('S.D.PASTE SHEET'!P2345="","",'S.D.PASTE SHEET'!P2345)</f>
        <v/>
      </c>
      <c s="90" t="str">
        <f>IF('S.D.PASTE SHEET'!Q2345="","",'S.D.PASTE SHEET'!Q2345)</f>
        <v/>
      </c>
      <c s="90" t="str">
        <f>IF('S.D.PASTE SHEET'!R2345="","",'S.D.PASTE SHEET'!R2345)</f>
        <v/>
      </c>
      <c s="90" t="str">
        <f>IF('S.D.PASTE SHEET'!S2345="","",'S.D.PASTE SHEET'!S2345)</f>
        <v/>
      </c>
      <c s="90" t="str">
        <f>IF('S.D.PASTE SHEET'!T2345="","",'S.D.PASTE SHEET'!T2345)</f>
        <v/>
      </c>
      <c s="90" t="str">
        <f>IF('S.D.PASTE SHEET'!U2345="","",'S.D.PASTE SHEET'!U2345)</f>
        <v/>
      </c>
      <c s="90" t="str">
        <f>IF('S.D.PASTE SHEET'!V2345="","",'S.D.PASTE SHEET'!V2345)</f>
        <v/>
      </c>
      <c s="90" t="str">
        <f>IF('S.D.PASTE SHEET'!W2345="","",'S.D.PASTE SHEET'!W2345)</f>
        <v/>
      </c>
      <c s="90" t="str">
        <f>IF('S.D.PASTE SHEET'!X2345="","",'S.D.PASTE SHEET'!X2345)</f>
        <v/>
      </c>
      <c s="90" t="str">
        <f>IF('S.D.PASTE SHEET'!Y2345="","",'S.D.PASTE SHEET'!Y2345)</f>
        <v/>
      </c>
      <c s="90" t="str">
        <f>IF('S.D.PASTE SHEET'!Z2345="","",'S.D.PASTE SHEET'!Z2345)</f>
        <v/>
      </c>
      <c s="90" t="str">
        <f>IF('S.D.PASTE SHEET'!AA2345="","",'S.D.PASTE SHEET'!AA2345)</f>
        <v/>
      </c>
      <c s="90" t="str">
        <f>IF('S.D.PASTE SHEET'!AB2345="","",'S.D.PASTE SHEET'!AB2345)</f>
        <v/>
      </c>
      <c s="90" t="str">
        <f>IF('S.D.PASTE SHEET'!AC2345="","",'S.D.PASTE SHEET'!AC2345)</f>
        <v/>
      </c>
      <c s="90" t="str">
        <f>IF('S.D.PASTE SHEET'!AD2345="","",'S.D.PASTE SHEET'!AD2345)</f>
        <v/>
      </c>
      <c s="34"/>
      <c s="32" t="str">
        <f>IF(AK2345="","",IF(AK2345&gt;0,COUNT($AG$2:AG2345),""))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IF(BC2345="","",IF(BC2345&gt;0,COUNT($AY$2:AY2345),""))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6" spans="1:66" ht="15">
      <c r="A2346" s="90" t="str">
        <f>IF('S.D.PASTE SHEET'!A2346="","",'S.D.PASTE SHEET'!A2346)</f>
        <v/>
      </c>
      <c s="90" t="str">
        <f>IF('S.D.PASTE SHEET'!B2346="","",'S.D.PASTE SHEET'!B2346)</f>
        <v/>
      </c>
      <c s="90" t="str">
        <f>IF('S.D.PASTE SHEET'!C2346="","",'S.D.PASTE SHEET'!C2346)</f>
        <v/>
      </c>
      <c s="91" t="str">
        <f>IF('S.D.PASTE SHEET'!D2346="","",'S.D.PASTE SHEET'!D2346)</f>
        <v/>
      </c>
      <c s="90" t="str">
        <f>IF('S.D.PASTE SHEET'!E2346="","",UPPER('S.D.PASTE SHEET'!E2346))</f>
        <v/>
      </c>
      <c s="90" t="str">
        <f>IF('S.D.PASTE SHEET'!F2346="","",'S.D.PASTE SHEET'!F2346)</f>
        <v/>
      </c>
      <c s="90" t="str">
        <f>IF('S.D.PASTE SHEET'!G2346="","",UPPER('S.D.PASTE SHEET'!G2346))</f>
        <v/>
      </c>
      <c s="90" t="str">
        <f>IF('S.D.PASTE SHEET'!H2346="","",UPPER('S.D.PASTE SHEET'!H2346))</f>
        <v/>
      </c>
      <c s="90" t="str">
        <f>IF('S.D.PASTE SHEET'!I2346="","",'S.D.PASTE SHEET'!I2346)</f>
        <v/>
      </c>
      <c s="91" t="str">
        <f>IF('S.D.PASTE SHEET'!J2346="","",'S.D.PASTE SHEET'!J2346)</f>
        <v/>
      </c>
      <c s="90" t="str">
        <f>IF('S.D.PASTE SHEET'!K2346="","",'S.D.PASTE SHEET'!K2346)</f>
        <v/>
      </c>
      <c s="90" t="str">
        <f>IF('S.D.PASTE SHEET'!L2346="","",'S.D.PASTE SHEET'!L2346)</f>
        <v/>
      </c>
      <c s="90" t="str">
        <f>IF('S.D.PASTE SHEET'!M2346="","",'S.D.PASTE SHEET'!M2346)</f>
        <v/>
      </c>
      <c s="90" t="str">
        <f>IF('S.D.PASTE SHEET'!N2346="","",'S.D.PASTE SHEET'!N2346)</f>
        <v/>
      </c>
      <c s="90" t="str">
        <f>IF('S.D.PASTE SHEET'!O2346="","",'S.D.PASTE SHEET'!O2346)</f>
        <v/>
      </c>
      <c s="90" t="str">
        <f>IF('S.D.PASTE SHEET'!P2346="","",'S.D.PASTE SHEET'!P2346)</f>
        <v/>
      </c>
      <c s="90" t="str">
        <f>IF('S.D.PASTE SHEET'!Q2346="","",'S.D.PASTE SHEET'!Q2346)</f>
        <v/>
      </c>
      <c s="90" t="str">
        <f>IF('S.D.PASTE SHEET'!R2346="","",'S.D.PASTE SHEET'!R2346)</f>
        <v/>
      </c>
      <c s="90" t="str">
        <f>IF('S.D.PASTE SHEET'!S2346="","",'S.D.PASTE SHEET'!S2346)</f>
        <v/>
      </c>
      <c s="90" t="str">
        <f>IF('S.D.PASTE SHEET'!T2346="","",'S.D.PASTE SHEET'!T2346)</f>
        <v/>
      </c>
      <c s="90" t="str">
        <f>IF('S.D.PASTE SHEET'!U2346="","",'S.D.PASTE SHEET'!U2346)</f>
        <v/>
      </c>
      <c s="90" t="str">
        <f>IF('S.D.PASTE SHEET'!V2346="","",'S.D.PASTE SHEET'!V2346)</f>
        <v/>
      </c>
      <c s="90" t="str">
        <f>IF('S.D.PASTE SHEET'!W2346="","",'S.D.PASTE SHEET'!W2346)</f>
        <v/>
      </c>
      <c s="90" t="str">
        <f>IF('S.D.PASTE SHEET'!X2346="","",'S.D.PASTE SHEET'!X2346)</f>
        <v/>
      </c>
      <c s="90" t="str">
        <f>IF('S.D.PASTE SHEET'!Y2346="","",'S.D.PASTE SHEET'!Y2346)</f>
        <v/>
      </c>
      <c s="90" t="str">
        <f>IF('S.D.PASTE SHEET'!Z2346="","",'S.D.PASTE SHEET'!Z2346)</f>
        <v/>
      </c>
      <c s="90" t="str">
        <f>IF('S.D.PASTE SHEET'!AA2346="","",'S.D.PASTE SHEET'!AA2346)</f>
        <v/>
      </c>
      <c s="90" t="str">
        <f>IF('S.D.PASTE SHEET'!AB2346="","",'S.D.PASTE SHEET'!AB2346)</f>
        <v/>
      </c>
      <c s="90" t="str">
        <f>IF('S.D.PASTE SHEET'!AC2346="","",'S.D.PASTE SHEET'!AC2346)</f>
        <v/>
      </c>
      <c s="90" t="str">
        <f>IF('S.D.PASTE SHEET'!AD2346="","",'S.D.PASTE SHEET'!AD2346)</f>
        <v/>
      </c>
      <c s="34"/>
      <c s="32" t="str">
        <f>IF(AK2346="","",IF(AK2346&gt;0,COUNT($AG$2:AG2346),""))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IF(BC2346="","",IF(BC2346&gt;0,COUNT($AY$2:AY2346),""))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7" spans="1:66" ht="15">
      <c r="A2347" s="90" t="str">
        <f>IF('S.D.PASTE SHEET'!A2347="","",'S.D.PASTE SHEET'!A2347)</f>
        <v/>
      </c>
      <c s="90" t="str">
        <f>IF('S.D.PASTE SHEET'!B2347="","",'S.D.PASTE SHEET'!B2347)</f>
        <v/>
      </c>
      <c s="90" t="str">
        <f>IF('S.D.PASTE SHEET'!C2347="","",'S.D.PASTE SHEET'!C2347)</f>
        <v/>
      </c>
      <c s="91" t="str">
        <f>IF('S.D.PASTE SHEET'!D2347="","",'S.D.PASTE SHEET'!D2347)</f>
        <v/>
      </c>
      <c s="90" t="str">
        <f>IF('S.D.PASTE SHEET'!E2347="","",UPPER('S.D.PASTE SHEET'!E2347))</f>
        <v/>
      </c>
      <c s="90" t="str">
        <f>IF('S.D.PASTE SHEET'!F2347="","",'S.D.PASTE SHEET'!F2347)</f>
        <v/>
      </c>
      <c s="90" t="str">
        <f>IF('S.D.PASTE SHEET'!G2347="","",UPPER('S.D.PASTE SHEET'!G2347))</f>
        <v/>
      </c>
      <c s="90" t="str">
        <f>IF('S.D.PASTE SHEET'!H2347="","",UPPER('S.D.PASTE SHEET'!H2347))</f>
        <v/>
      </c>
      <c s="90" t="str">
        <f>IF('S.D.PASTE SHEET'!I2347="","",'S.D.PASTE SHEET'!I2347)</f>
        <v/>
      </c>
      <c s="91" t="str">
        <f>IF('S.D.PASTE SHEET'!J2347="","",'S.D.PASTE SHEET'!J2347)</f>
        <v/>
      </c>
      <c s="90" t="str">
        <f>IF('S.D.PASTE SHEET'!K2347="","",'S.D.PASTE SHEET'!K2347)</f>
        <v/>
      </c>
      <c s="90" t="str">
        <f>IF('S.D.PASTE SHEET'!L2347="","",'S.D.PASTE SHEET'!L2347)</f>
        <v/>
      </c>
      <c s="90" t="str">
        <f>IF('S.D.PASTE SHEET'!M2347="","",'S.D.PASTE SHEET'!M2347)</f>
        <v/>
      </c>
      <c s="90" t="str">
        <f>IF('S.D.PASTE SHEET'!N2347="","",'S.D.PASTE SHEET'!N2347)</f>
        <v/>
      </c>
      <c s="90" t="str">
        <f>IF('S.D.PASTE SHEET'!O2347="","",'S.D.PASTE SHEET'!O2347)</f>
        <v/>
      </c>
      <c s="90" t="str">
        <f>IF('S.D.PASTE SHEET'!P2347="","",'S.D.PASTE SHEET'!P2347)</f>
        <v/>
      </c>
      <c s="90" t="str">
        <f>IF('S.D.PASTE SHEET'!Q2347="","",'S.D.PASTE SHEET'!Q2347)</f>
        <v/>
      </c>
      <c s="90" t="str">
        <f>IF('S.D.PASTE SHEET'!R2347="","",'S.D.PASTE SHEET'!R2347)</f>
        <v/>
      </c>
      <c s="90" t="str">
        <f>IF('S.D.PASTE SHEET'!S2347="","",'S.D.PASTE SHEET'!S2347)</f>
        <v/>
      </c>
      <c s="90" t="str">
        <f>IF('S.D.PASTE SHEET'!T2347="","",'S.D.PASTE SHEET'!T2347)</f>
        <v/>
      </c>
      <c s="90" t="str">
        <f>IF('S.D.PASTE SHEET'!U2347="","",'S.D.PASTE SHEET'!U2347)</f>
        <v/>
      </c>
      <c s="90" t="str">
        <f>IF('S.D.PASTE SHEET'!V2347="","",'S.D.PASTE SHEET'!V2347)</f>
        <v/>
      </c>
      <c s="90" t="str">
        <f>IF('S.D.PASTE SHEET'!W2347="","",'S.D.PASTE SHEET'!W2347)</f>
        <v/>
      </c>
      <c s="90" t="str">
        <f>IF('S.D.PASTE SHEET'!X2347="","",'S.D.PASTE SHEET'!X2347)</f>
        <v/>
      </c>
      <c s="90" t="str">
        <f>IF('S.D.PASTE SHEET'!Y2347="","",'S.D.PASTE SHEET'!Y2347)</f>
        <v/>
      </c>
      <c s="90" t="str">
        <f>IF('S.D.PASTE SHEET'!Z2347="","",'S.D.PASTE SHEET'!Z2347)</f>
        <v/>
      </c>
      <c s="90" t="str">
        <f>IF('S.D.PASTE SHEET'!AA2347="","",'S.D.PASTE SHEET'!AA2347)</f>
        <v/>
      </c>
      <c s="90" t="str">
        <f>IF('S.D.PASTE SHEET'!AB2347="","",'S.D.PASTE SHEET'!AB2347)</f>
        <v/>
      </c>
      <c s="90" t="str">
        <f>IF('S.D.PASTE SHEET'!AC2347="","",'S.D.PASTE SHEET'!AC2347)</f>
        <v/>
      </c>
      <c s="90" t="str">
        <f>IF('S.D.PASTE SHEET'!AD2347="","",'S.D.PASTE SHEET'!AD2347)</f>
        <v/>
      </c>
      <c s="34"/>
      <c s="32" t="str">
        <f>IF(AK2347="","",IF(AK2347&gt;0,COUNT($AG$2:AG2347),""))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IF(BC2347="","",IF(BC2347&gt;0,COUNT($AY$2:AY2347),""))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8" spans="1:66" ht="15">
      <c r="A2348" s="90" t="str">
        <f>IF('S.D.PASTE SHEET'!A2348="","",'S.D.PASTE SHEET'!A2348)</f>
        <v/>
      </c>
      <c s="90" t="str">
        <f>IF('S.D.PASTE SHEET'!B2348="","",'S.D.PASTE SHEET'!B2348)</f>
        <v/>
      </c>
      <c s="90" t="str">
        <f>IF('S.D.PASTE SHEET'!C2348="","",'S.D.PASTE SHEET'!C2348)</f>
        <v/>
      </c>
      <c s="91" t="str">
        <f>IF('S.D.PASTE SHEET'!D2348="","",'S.D.PASTE SHEET'!D2348)</f>
        <v/>
      </c>
      <c s="90" t="str">
        <f>IF('S.D.PASTE SHEET'!E2348="","",UPPER('S.D.PASTE SHEET'!E2348))</f>
        <v/>
      </c>
      <c s="90" t="str">
        <f>IF('S.D.PASTE SHEET'!F2348="","",'S.D.PASTE SHEET'!F2348)</f>
        <v/>
      </c>
      <c s="90" t="str">
        <f>IF('S.D.PASTE SHEET'!G2348="","",UPPER('S.D.PASTE SHEET'!G2348))</f>
        <v/>
      </c>
      <c s="90" t="str">
        <f>IF('S.D.PASTE SHEET'!H2348="","",UPPER('S.D.PASTE SHEET'!H2348))</f>
        <v/>
      </c>
      <c s="90" t="str">
        <f>IF('S.D.PASTE SHEET'!I2348="","",'S.D.PASTE SHEET'!I2348)</f>
        <v/>
      </c>
      <c s="91" t="str">
        <f>IF('S.D.PASTE SHEET'!J2348="","",'S.D.PASTE SHEET'!J2348)</f>
        <v/>
      </c>
      <c s="90" t="str">
        <f>IF('S.D.PASTE SHEET'!K2348="","",'S.D.PASTE SHEET'!K2348)</f>
        <v/>
      </c>
      <c s="90" t="str">
        <f>IF('S.D.PASTE SHEET'!L2348="","",'S.D.PASTE SHEET'!L2348)</f>
        <v/>
      </c>
      <c s="90" t="str">
        <f>IF('S.D.PASTE SHEET'!M2348="","",'S.D.PASTE SHEET'!M2348)</f>
        <v/>
      </c>
      <c s="90" t="str">
        <f>IF('S.D.PASTE SHEET'!N2348="","",'S.D.PASTE SHEET'!N2348)</f>
        <v/>
      </c>
      <c s="90" t="str">
        <f>IF('S.D.PASTE SHEET'!O2348="","",'S.D.PASTE SHEET'!O2348)</f>
        <v/>
      </c>
      <c s="90" t="str">
        <f>IF('S.D.PASTE SHEET'!P2348="","",'S.D.PASTE SHEET'!P2348)</f>
        <v/>
      </c>
      <c s="90" t="str">
        <f>IF('S.D.PASTE SHEET'!Q2348="","",'S.D.PASTE SHEET'!Q2348)</f>
        <v/>
      </c>
      <c s="90" t="str">
        <f>IF('S.D.PASTE SHEET'!R2348="","",'S.D.PASTE SHEET'!R2348)</f>
        <v/>
      </c>
      <c s="90" t="str">
        <f>IF('S.D.PASTE SHEET'!S2348="","",'S.D.PASTE SHEET'!S2348)</f>
        <v/>
      </c>
      <c s="90" t="str">
        <f>IF('S.D.PASTE SHEET'!T2348="","",'S.D.PASTE SHEET'!T2348)</f>
        <v/>
      </c>
      <c s="90" t="str">
        <f>IF('S.D.PASTE SHEET'!U2348="","",'S.D.PASTE SHEET'!U2348)</f>
        <v/>
      </c>
      <c s="90" t="str">
        <f>IF('S.D.PASTE SHEET'!V2348="","",'S.D.PASTE SHEET'!V2348)</f>
        <v/>
      </c>
      <c s="90" t="str">
        <f>IF('S.D.PASTE SHEET'!W2348="","",'S.D.PASTE SHEET'!W2348)</f>
        <v/>
      </c>
      <c s="90" t="str">
        <f>IF('S.D.PASTE SHEET'!X2348="","",'S.D.PASTE SHEET'!X2348)</f>
        <v/>
      </c>
      <c s="90" t="str">
        <f>IF('S.D.PASTE SHEET'!Y2348="","",'S.D.PASTE SHEET'!Y2348)</f>
        <v/>
      </c>
      <c s="90" t="str">
        <f>IF('S.D.PASTE SHEET'!Z2348="","",'S.D.PASTE SHEET'!Z2348)</f>
        <v/>
      </c>
      <c s="90" t="str">
        <f>IF('S.D.PASTE SHEET'!AA2348="","",'S.D.PASTE SHEET'!AA2348)</f>
        <v/>
      </c>
      <c s="90" t="str">
        <f>IF('S.D.PASTE SHEET'!AB2348="","",'S.D.PASTE SHEET'!AB2348)</f>
        <v/>
      </c>
      <c s="90" t="str">
        <f>IF('S.D.PASTE SHEET'!AC2348="","",'S.D.PASTE SHEET'!AC2348)</f>
        <v/>
      </c>
      <c s="90" t="str">
        <f>IF('S.D.PASTE SHEET'!AD2348="","",'S.D.PASTE SHEET'!AD2348)</f>
        <v/>
      </c>
      <c s="34"/>
      <c s="32" t="str">
        <f>IF(AK2348="","",IF(AK2348&gt;0,COUNT($AG$2:AG2348),""))</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IF(BC2348="","",IF(BC2348&gt;0,COUNT($AY$2:AY2348),""))</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49" spans="1:66" ht="15">
      <c r="A2349" s="90" t="str">
        <f>IF('S.D.PASTE SHEET'!A2349="","",'S.D.PASTE SHEET'!A2349)</f>
        <v/>
      </c>
      <c s="90" t="str">
        <f>IF('S.D.PASTE SHEET'!B2349="","",'S.D.PASTE SHEET'!B2349)</f>
        <v/>
      </c>
      <c s="90" t="str">
        <f>IF('S.D.PASTE SHEET'!C2349="","",'S.D.PASTE SHEET'!C2349)</f>
        <v/>
      </c>
      <c s="91" t="str">
        <f>IF('S.D.PASTE SHEET'!D2349="","",'S.D.PASTE SHEET'!D2349)</f>
        <v/>
      </c>
      <c s="90" t="str">
        <f>IF('S.D.PASTE SHEET'!E2349="","",UPPER('S.D.PASTE SHEET'!E2349))</f>
        <v/>
      </c>
      <c s="90" t="str">
        <f>IF('S.D.PASTE SHEET'!F2349="","",'S.D.PASTE SHEET'!F2349)</f>
        <v/>
      </c>
      <c s="90" t="str">
        <f>IF('S.D.PASTE SHEET'!G2349="","",UPPER('S.D.PASTE SHEET'!G2349))</f>
        <v/>
      </c>
      <c s="90" t="str">
        <f>IF('S.D.PASTE SHEET'!H2349="","",UPPER('S.D.PASTE SHEET'!H2349))</f>
        <v/>
      </c>
      <c s="90" t="str">
        <f>IF('S.D.PASTE SHEET'!I2349="","",'S.D.PASTE SHEET'!I2349)</f>
        <v/>
      </c>
      <c s="91" t="str">
        <f>IF('S.D.PASTE SHEET'!J2349="","",'S.D.PASTE SHEET'!J2349)</f>
        <v/>
      </c>
      <c s="90" t="str">
        <f>IF('S.D.PASTE SHEET'!K2349="","",'S.D.PASTE SHEET'!K2349)</f>
        <v/>
      </c>
      <c s="90" t="str">
        <f>IF('S.D.PASTE SHEET'!L2349="","",'S.D.PASTE SHEET'!L2349)</f>
        <v/>
      </c>
      <c s="90" t="str">
        <f>IF('S.D.PASTE SHEET'!M2349="","",'S.D.PASTE SHEET'!M2349)</f>
        <v/>
      </c>
      <c s="90" t="str">
        <f>IF('S.D.PASTE SHEET'!N2349="","",'S.D.PASTE SHEET'!N2349)</f>
        <v/>
      </c>
      <c s="90" t="str">
        <f>IF('S.D.PASTE SHEET'!O2349="","",'S.D.PASTE SHEET'!O2349)</f>
        <v/>
      </c>
      <c s="90" t="str">
        <f>IF('S.D.PASTE SHEET'!P2349="","",'S.D.PASTE SHEET'!P2349)</f>
        <v/>
      </c>
      <c s="90" t="str">
        <f>IF('S.D.PASTE SHEET'!Q2349="","",'S.D.PASTE SHEET'!Q2349)</f>
        <v/>
      </c>
      <c s="90" t="str">
        <f>IF('S.D.PASTE SHEET'!R2349="","",'S.D.PASTE SHEET'!R2349)</f>
        <v/>
      </c>
      <c s="90" t="str">
        <f>IF('S.D.PASTE SHEET'!S2349="","",'S.D.PASTE SHEET'!S2349)</f>
        <v/>
      </c>
      <c s="90" t="str">
        <f>IF('S.D.PASTE SHEET'!T2349="","",'S.D.PASTE SHEET'!T2349)</f>
        <v/>
      </c>
      <c s="90" t="str">
        <f>IF('S.D.PASTE SHEET'!U2349="","",'S.D.PASTE SHEET'!U2349)</f>
        <v/>
      </c>
      <c s="90" t="str">
        <f>IF('S.D.PASTE SHEET'!V2349="","",'S.D.PASTE SHEET'!V2349)</f>
        <v/>
      </c>
      <c s="90" t="str">
        <f>IF('S.D.PASTE SHEET'!W2349="","",'S.D.PASTE SHEET'!W2349)</f>
        <v/>
      </c>
      <c s="90" t="str">
        <f>IF('S.D.PASTE SHEET'!X2349="","",'S.D.PASTE SHEET'!X2349)</f>
        <v/>
      </c>
      <c s="90" t="str">
        <f>IF('S.D.PASTE SHEET'!Y2349="","",'S.D.PASTE SHEET'!Y2349)</f>
        <v/>
      </c>
      <c s="90" t="str">
        <f>IF('S.D.PASTE SHEET'!Z2349="","",'S.D.PASTE SHEET'!Z2349)</f>
        <v/>
      </c>
      <c s="90" t="str">
        <f>IF('S.D.PASTE SHEET'!AA2349="","",'S.D.PASTE SHEET'!AA2349)</f>
        <v/>
      </c>
      <c s="90" t="str">
        <f>IF('S.D.PASTE SHEET'!AB2349="","",'S.D.PASTE SHEET'!AB2349)</f>
        <v/>
      </c>
      <c s="90" t="str">
        <f>IF('S.D.PASTE SHEET'!AC2349="","",'S.D.PASTE SHEET'!AC2349)</f>
        <v/>
      </c>
      <c s="90" t="str">
        <f>IF('S.D.PASTE SHEET'!AD2349="","",'S.D.PASTE SHEET'!AD2349)</f>
        <v/>
      </c>
      <c s="34"/>
      <c s="32" t="str">
        <f>IF(AK2349="","",IF(AK2349&gt;0,COUNT($AG$2:AG2349),""))</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IF(BC2349="","",IF(BC2349&gt;0,COUNT($AY$2:AY2349),""))</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0" spans="1:66" ht="15">
      <c r="A2350" s="90" t="str">
        <f>IF('S.D.PASTE SHEET'!A2350="","",'S.D.PASTE SHEET'!A2350)</f>
        <v/>
      </c>
      <c s="90" t="str">
        <f>IF('S.D.PASTE SHEET'!B2350="","",'S.D.PASTE SHEET'!B2350)</f>
        <v/>
      </c>
      <c s="90" t="str">
        <f>IF('S.D.PASTE SHEET'!C2350="","",'S.D.PASTE SHEET'!C2350)</f>
        <v/>
      </c>
      <c s="91" t="str">
        <f>IF('S.D.PASTE SHEET'!D2350="","",'S.D.PASTE SHEET'!D2350)</f>
        <v/>
      </c>
      <c s="90" t="str">
        <f>IF('S.D.PASTE SHEET'!E2350="","",UPPER('S.D.PASTE SHEET'!E2350))</f>
        <v/>
      </c>
      <c s="90" t="str">
        <f>IF('S.D.PASTE SHEET'!F2350="","",'S.D.PASTE SHEET'!F2350)</f>
        <v/>
      </c>
      <c s="90" t="str">
        <f>IF('S.D.PASTE SHEET'!G2350="","",UPPER('S.D.PASTE SHEET'!G2350))</f>
        <v/>
      </c>
      <c s="90" t="str">
        <f>IF('S.D.PASTE SHEET'!H2350="","",UPPER('S.D.PASTE SHEET'!H2350))</f>
        <v/>
      </c>
      <c s="90" t="str">
        <f>IF('S.D.PASTE SHEET'!I2350="","",'S.D.PASTE SHEET'!I2350)</f>
        <v/>
      </c>
      <c s="91" t="str">
        <f>IF('S.D.PASTE SHEET'!J2350="","",'S.D.PASTE SHEET'!J2350)</f>
        <v/>
      </c>
      <c s="90" t="str">
        <f>IF('S.D.PASTE SHEET'!K2350="","",'S.D.PASTE SHEET'!K2350)</f>
        <v/>
      </c>
      <c s="90" t="str">
        <f>IF('S.D.PASTE SHEET'!L2350="","",'S.D.PASTE SHEET'!L2350)</f>
        <v/>
      </c>
      <c s="90" t="str">
        <f>IF('S.D.PASTE SHEET'!M2350="","",'S.D.PASTE SHEET'!M2350)</f>
        <v/>
      </c>
      <c s="90" t="str">
        <f>IF('S.D.PASTE SHEET'!N2350="","",'S.D.PASTE SHEET'!N2350)</f>
        <v/>
      </c>
      <c s="90" t="str">
        <f>IF('S.D.PASTE SHEET'!O2350="","",'S.D.PASTE SHEET'!O2350)</f>
        <v/>
      </c>
      <c s="90" t="str">
        <f>IF('S.D.PASTE SHEET'!P2350="","",'S.D.PASTE SHEET'!P2350)</f>
        <v/>
      </c>
      <c s="90" t="str">
        <f>IF('S.D.PASTE SHEET'!Q2350="","",'S.D.PASTE SHEET'!Q2350)</f>
        <v/>
      </c>
      <c s="90" t="str">
        <f>IF('S.D.PASTE SHEET'!R2350="","",'S.D.PASTE SHEET'!R2350)</f>
        <v/>
      </c>
      <c s="90" t="str">
        <f>IF('S.D.PASTE SHEET'!S2350="","",'S.D.PASTE SHEET'!S2350)</f>
        <v/>
      </c>
      <c s="90" t="str">
        <f>IF('S.D.PASTE SHEET'!T2350="","",'S.D.PASTE SHEET'!T2350)</f>
        <v/>
      </c>
      <c s="90" t="str">
        <f>IF('S.D.PASTE SHEET'!U2350="","",'S.D.PASTE SHEET'!U2350)</f>
        <v/>
      </c>
      <c s="90" t="str">
        <f>IF('S.D.PASTE SHEET'!V2350="","",'S.D.PASTE SHEET'!V2350)</f>
        <v/>
      </c>
      <c s="90" t="str">
        <f>IF('S.D.PASTE SHEET'!W2350="","",'S.D.PASTE SHEET'!W2350)</f>
        <v/>
      </c>
      <c s="90" t="str">
        <f>IF('S.D.PASTE SHEET'!X2350="","",'S.D.PASTE SHEET'!X2350)</f>
        <v/>
      </c>
      <c s="90" t="str">
        <f>IF('S.D.PASTE SHEET'!Y2350="","",'S.D.PASTE SHEET'!Y2350)</f>
        <v/>
      </c>
      <c s="90" t="str">
        <f>IF('S.D.PASTE SHEET'!Z2350="","",'S.D.PASTE SHEET'!Z2350)</f>
        <v/>
      </c>
      <c s="90" t="str">
        <f>IF('S.D.PASTE SHEET'!AA2350="","",'S.D.PASTE SHEET'!AA2350)</f>
        <v/>
      </c>
      <c s="90" t="str">
        <f>IF('S.D.PASTE SHEET'!AB2350="","",'S.D.PASTE SHEET'!AB2350)</f>
        <v/>
      </c>
      <c s="90" t="str">
        <f>IF('S.D.PASTE SHEET'!AC2350="","",'S.D.PASTE SHEET'!AC2350)</f>
        <v/>
      </c>
      <c s="90" t="str">
        <f>IF('S.D.PASTE SHEET'!AD2350="","",'S.D.PASTE SHEET'!AD2350)</f>
        <v/>
      </c>
      <c s="34"/>
      <c s="32" t="str">
        <f>IF(AK2350="","",IF(AK2350&gt;0,COUNT($AG$2:AG2350),""))</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IF(BC2350="","",IF(BC2350&gt;0,COUNT($AY$2:AY2350),""))</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1" spans="1:66" ht="15">
      <c r="A2351" s="90" t="str">
        <f>IF('S.D.PASTE SHEET'!A2351="","",'S.D.PASTE SHEET'!A2351)</f>
        <v/>
      </c>
      <c s="90" t="str">
        <f>IF('S.D.PASTE SHEET'!B2351="","",'S.D.PASTE SHEET'!B2351)</f>
        <v/>
      </c>
      <c s="90" t="str">
        <f>IF('S.D.PASTE SHEET'!C2351="","",'S.D.PASTE SHEET'!C2351)</f>
        <v/>
      </c>
      <c s="91" t="str">
        <f>IF('S.D.PASTE SHEET'!D2351="","",'S.D.PASTE SHEET'!D2351)</f>
        <v/>
      </c>
      <c s="90" t="str">
        <f>IF('S.D.PASTE SHEET'!E2351="","",UPPER('S.D.PASTE SHEET'!E2351))</f>
        <v/>
      </c>
      <c s="90" t="str">
        <f>IF('S.D.PASTE SHEET'!F2351="","",'S.D.PASTE SHEET'!F2351)</f>
        <v/>
      </c>
      <c s="90" t="str">
        <f>IF('S.D.PASTE SHEET'!G2351="","",UPPER('S.D.PASTE SHEET'!G2351))</f>
        <v/>
      </c>
      <c s="90" t="str">
        <f>IF('S.D.PASTE SHEET'!H2351="","",UPPER('S.D.PASTE SHEET'!H2351))</f>
        <v/>
      </c>
      <c s="90" t="str">
        <f>IF('S.D.PASTE SHEET'!I2351="","",'S.D.PASTE SHEET'!I2351)</f>
        <v/>
      </c>
      <c s="91" t="str">
        <f>IF('S.D.PASTE SHEET'!J2351="","",'S.D.PASTE SHEET'!J2351)</f>
        <v/>
      </c>
      <c s="90" t="str">
        <f>IF('S.D.PASTE SHEET'!K2351="","",'S.D.PASTE SHEET'!K2351)</f>
        <v/>
      </c>
      <c s="90" t="str">
        <f>IF('S.D.PASTE SHEET'!L2351="","",'S.D.PASTE SHEET'!L2351)</f>
        <v/>
      </c>
      <c s="90" t="str">
        <f>IF('S.D.PASTE SHEET'!M2351="","",'S.D.PASTE SHEET'!M2351)</f>
        <v/>
      </c>
      <c s="90" t="str">
        <f>IF('S.D.PASTE SHEET'!N2351="","",'S.D.PASTE SHEET'!N2351)</f>
        <v/>
      </c>
      <c s="90" t="str">
        <f>IF('S.D.PASTE SHEET'!O2351="","",'S.D.PASTE SHEET'!O2351)</f>
        <v/>
      </c>
      <c s="90" t="str">
        <f>IF('S.D.PASTE SHEET'!P2351="","",'S.D.PASTE SHEET'!P2351)</f>
        <v/>
      </c>
      <c s="90" t="str">
        <f>IF('S.D.PASTE SHEET'!Q2351="","",'S.D.PASTE SHEET'!Q2351)</f>
        <v/>
      </c>
      <c s="90" t="str">
        <f>IF('S.D.PASTE SHEET'!R2351="","",'S.D.PASTE SHEET'!R2351)</f>
        <v/>
      </c>
      <c s="90" t="str">
        <f>IF('S.D.PASTE SHEET'!S2351="","",'S.D.PASTE SHEET'!S2351)</f>
        <v/>
      </c>
      <c s="90" t="str">
        <f>IF('S.D.PASTE SHEET'!T2351="","",'S.D.PASTE SHEET'!T2351)</f>
        <v/>
      </c>
      <c s="90" t="str">
        <f>IF('S.D.PASTE SHEET'!U2351="","",'S.D.PASTE SHEET'!U2351)</f>
        <v/>
      </c>
      <c s="90" t="str">
        <f>IF('S.D.PASTE SHEET'!V2351="","",'S.D.PASTE SHEET'!V2351)</f>
        <v/>
      </c>
      <c s="90" t="str">
        <f>IF('S.D.PASTE SHEET'!W2351="","",'S.D.PASTE SHEET'!W2351)</f>
        <v/>
      </c>
      <c s="90" t="str">
        <f>IF('S.D.PASTE SHEET'!X2351="","",'S.D.PASTE SHEET'!X2351)</f>
        <v/>
      </c>
      <c s="90" t="str">
        <f>IF('S.D.PASTE SHEET'!Y2351="","",'S.D.PASTE SHEET'!Y2351)</f>
        <v/>
      </c>
      <c s="90" t="str">
        <f>IF('S.D.PASTE SHEET'!Z2351="","",'S.D.PASTE SHEET'!Z2351)</f>
        <v/>
      </c>
      <c s="90" t="str">
        <f>IF('S.D.PASTE SHEET'!AA2351="","",'S.D.PASTE SHEET'!AA2351)</f>
        <v/>
      </c>
      <c s="90" t="str">
        <f>IF('S.D.PASTE SHEET'!AB2351="","",'S.D.PASTE SHEET'!AB2351)</f>
        <v/>
      </c>
      <c s="90" t="str">
        <f>IF('S.D.PASTE SHEET'!AC2351="","",'S.D.PASTE SHEET'!AC2351)</f>
        <v/>
      </c>
      <c s="90" t="str">
        <f>IF('S.D.PASTE SHEET'!AD2351="","",'S.D.PASTE SHEET'!AD2351)</f>
        <v/>
      </c>
      <c s="34"/>
      <c s="32" t="str">
        <f>IF(AK2351="","",IF(AK2351&gt;0,COUNT($AG$2:AG2351),""))</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IF(BC2351="","",IF(BC2351&gt;0,COUNT($AY$2:AY2351),""))</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2" spans="1:66" ht="15">
      <c r="A2352" s="90" t="str">
        <f>IF('S.D.PASTE SHEET'!A2352="","",'S.D.PASTE SHEET'!A2352)</f>
        <v/>
      </c>
      <c s="90" t="str">
        <f>IF('S.D.PASTE SHEET'!B2352="","",'S.D.PASTE SHEET'!B2352)</f>
        <v/>
      </c>
      <c s="90" t="str">
        <f>IF('S.D.PASTE SHEET'!C2352="","",'S.D.PASTE SHEET'!C2352)</f>
        <v/>
      </c>
      <c s="91" t="str">
        <f>IF('S.D.PASTE SHEET'!D2352="","",'S.D.PASTE SHEET'!D2352)</f>
        <v/>
      </c>
      <c s="90" t="str">
        <f>IF('S.D.PASTE SHEET'!E2352="","",UPPER('S.D.PASTE SHEET'!E2352))</f>
        <v/>
      </c>
      <c s="90" t="str">
        <f>IF('S.D.PASTE SHEET'!F2352="","",'S.D.PASTE SHEET'!F2352)</f>
        <v/>
      </c>
      <c s="90" t="str">
        <f>IF('S.D.PASTE SHEET'!G2352="","",UPPER('S.D.PASTE SHEET'!G2352))</f>
        <v/>
      </c>
      <c s="90" t="str">
        <f>IF('S.D.PASTE SHEET'!H2352="","",UPPER('S.D.PASTE SHEET'!H2352))</f>
        <v/>
      </c>
      <c s="90" t="str">
        <f>IF('S.D.PASTE SHEET'!I2352="","",'S.D.PASTE SHEET'!I2352)</f>
        <v/>
      </c>
      <c s="91" t="str">
        <f>IF('S.D.PASTE SHEET'!J2352="","",'S.D.PASTE SHEET'!J2352)</f>
        <v/>
      </c>
      <c s="90" t="str">
        <f>IF('S.D.PASTE SHEET'!K2352="","",'S.D.PASTE SHEET'!K2352)</f>
        <v/>
      </c>
      <c s="90" t="str">
        <f>IF('S.D.PASTE SHEET'!L2352="","",'S.D.PASTE SHEET'!L2352)</f>
        <v/>
      </c>
      <c s="90" t="str">
        <f>IF('S.D.PASTE SHEET'!M2352="","",'S.D.PASTE SHEET'!M2352)</f>
        <v/>
      </c>
      <c s="90" t="str">
        <f>IF('S.D.PASTE SHEET'!N2352="","",'S.D.PASTE SHEET'!N2352)</f>
        <v/>
      </c>
      <c s="90" t="str">
        <f>IF('S.D.PASTE SHEET'!O2352="","",'S.D.PASTE SHEET'!O2352)</f>
        <v/>
      </c>
      <c s="90" t="str">
        <f>IF('S.D.PASTE SHEET'!P2352="","",'S.D.PASTE SHEET'!P2352)</f>
        <v/>
      </c>
      <c s="90" t="str">
        <f>IF('S.D.PASTE SHEET'!Q2352="","",'S.D.PASTE SHEET'!Q2352)</f>
        <v/>
      </c>
      <c s="90" t="str">
        <f>IF('S.D.PASTE SHEET'!R2352="","",'S.D.PASTE SHEET'!R2352)</f>
        <v/>
      </c>
      <c s="90" t="str">
        <f>IF('S.D.PASTE SHEET'!S2352="","",'S.D.PASTE SHEET'!S2352)</f>
        <v/>
      </c>
      <c s="90" t="str">
        <f>IF('S.D.PASTE SHEET'!T2352="","",'S.D.PASTE SHEET'!T2352)</f>
        <v/>
      </c>
      <c s="90" t="str">
        <f>IF('S.D.PASTE SHEET'!U2352="","",'S.D.PASTE SHEET'!U2352)</f>
        <v/>
      </c>
      <c s="90" t="str">
        <f>IF('S.D.PASTE SHEET'!V2352="","",'S.D.PASTE SHEET'!V2352)</f>
        <v/>
      </c>
      <c s="90" t="str">
        <f>IF('S.D.PASTE SHEET'!W2352="","",'S.D.PASTE SHEET'!W2352)</f>
        <v/>
      </c>
      <c s="90" t="str">
        <f>IF('S.D.PASTE SHEET'!X2352="","",'S.D.PASTE SHEET'!X2352)</f>
        <v/>
      </c>
      <c s="90" t="str">
        <f>IF('S.D.PASTE SHEET'!Y2352="","",'S.D.PASTE SHEET'!Y2352)</f>
        <v/>
      </c>
      <c s="90" t="str">
        <f>IF('S.D.PASTE SHEET'!Z2352="","",'S.D.PASTE SHEET'!Z2352)</f>
        <v/>
      </c>
      <c s="90" t="str">
        <f>IF('S.D.PASTE SHEET'!AA2352="","",'S.D.PASTE SHEET'!AA2352)</f>
        <v/>
      </c>
      <c s="90" t="str">
        <f>IF('S.D.PASTE SHEET'!AB2352="","",'S.D.PASTE SHEET'!AB2352)</f>
        <v/>
      </c>
      <c s="90" t="str">
        <f>IF('S.D.PASTE SHEET'!AC2352="","",'S.D.PASTE SHEET'!AC2352)</f>
        <v/>
      </c>
      <c s="90" t="str">
        <f>IF('S.D.PASTE SHEET'!AD2352="","",'S.D.PASTE SHEET'!AD2352)</f>
        <v/>
      </c>
      <c s="34"/>
      <c s="32" t="str">
        <f>IF(AK2352="","",IF(AK2352&gt;0,COUNT($AG$2:AG2352),""))</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IF(BC2352="","",IF(BC2352&gt;0,COUNT($AY$2:AY2352),""))</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3" spans="1:66" ht="15">
      <c r="A2353" s="90" t="str">
        <f>IF('S.D.PASTE SHEET'!A2353="","",'S.D.PASTE SHEET'!A2353)</f>
        <v/>
      </c>
      <c s="90" t="str">
        <f>IF('S.D.PASTE SHEET'!B2353="","",'S.D.PASTE SHEET'!B2353)</f>
        <v/>
      </c>
      <c s="90" t="str">
        <f>IF('S.D.PASTE SHEET'!C2353="","",'S.D.PASTE SHEET'!C2353)</f>
        <v/>
      </c>
      <c s="91" t="str">
        <f>IF('S.D.PASTE SHEET'!D2353="","",'S.D.PASTE SHEET'!D2353)</f>
        <v/>
      </c>
      <c s="90" t="str">
        <f>IF('S.D.PASTE SHEET'!E2353="","",UPPER('S.D.PASTE SHEET'!E2353))</f>
        <v/>
      </c>
      <c s="90" t="str">
        <f>IF('S.D.PASTE SHEET'!F2353="","",'S.D.PASTE SHEET'!F2353)</f>
        <v/>
      </c>
      <c s="90" t="str">
        <f>IF('S.D.PASTE SHEET'!G2353="","",UPPER('S.D.PASTE SHEET'!G2353))</f>
        <v/>
      </c>
      <c s="90" t="str">
        <f>IF('S.D.PASTE SHEET'!H2353="","",UPPER('S.D.PASTE SHEET'!H2353))</f>
        <v/>
      </c>
      <c s="90" t="str">
        <f>IF('S.D.PASTE SHEET'!I2353="","",'S.D.PASTE SHEET'!I2353)</f>
        <v/>
      </c>
      <c s="91" t="str">
        <f>IF('S.D.PASTE SHEET'!J2353="","",'S.D.PASTE SHEET'!J2353)</f>
        <v/>
      </c>
      <c s="90" t="str">
        <f>IF('S.D.PASTE SHEET'!K2353="","",'S.D.PASTE SHEET'!K2353)</f>
        <v/>
      </c>
      <c s="90" t="str">
        <f>IF('S.D.PASTE SHEET'!L2353="","",'S.D.PASTE SHEET'!L2353)</f>
        <v/>
      </c>
      <c s="90" t="str">
        <f>IF('S.D.PASTE SHEET'!M2353="","",'S.D.PASTE SHEET'!M2353)</f>
        <v/>
      </c>
      <c s="90" t="str">
        <f>IF('S.D.PASTE SHEET'!N2353="","",'S.D.PASTE SHEET'!N2353)</f>
        <v/>
      </c>
      <c s="90" t="str">
        <f>IF('S.D.PASTE SHEET'!O2353="","",'S.D.PASTE SHEET'!O2353)</f>
        <v/>
      </c>
      <c s="90" t="str">
        <f>IF('S.D.PASTE SHEET'!P2353="","",'S.D.PASTE SHEET'!P2353)</f>
        <v/>
      </c>
      <c s="90" t="str">
        <f>IF('S.D.PASTE SHEET'!Q2353="","",'S.D.PASTE SHEET'!Q2353)</f>
        <v/>
      </c>
      <c s="90" t="str">
        <f>IF('S.D.PASTE SHEET'!R2353="","",'S.D.PASTE SHEET'!R2353)</f>
        <v/>
      </c>
      <c s="90" t="str">
        <f>IF('S.D.PASTE SHEET'!S2353="","",'S.D.PASTE SHEET'!S2353)</f>
        <v/>
      </c>
      <c s="90" t="str">
        <f>IF('S.D.PASTE SHEET'!T2353="","",'S.D.PASTE SHEET'!T2353)</f>
        <v/>
      </c>
      <c s="90" t="str">
        <f>IF('S.D.PASTE SHEET'!U2353="","",'S.D.PASTE SHEET'!U2353)</f>
        <v/>
      </c>
      <c s="90" t="str">
        <f>IF('S.D.PASTE SHEET'!V2353="","",'S.D.PASTE SHEET'!V2353)</f>
        <v/>
      </c>
      <c s="90" t="str">
        <f>IF('S.D.PASTE SHEET'!W2353="","",'S.D.PASTE SHEET'!W2353)</f>
        <v/>
      </c>
      <c s="90" t="str">
        <f>IF('S.D.PASTE SHEET'!X2353="","",'S.D.PASTE SHEET'!X2353)</f>
        <v/>
      </c>
      <c s="90" t="str">
        <f>IF('S.D.PASTE SHEET'!Y2353="","",'S.D.PASTE SHEET'!Y2353)</f>
        <v/>
      </c>
      <c s="90" t="str">
        <f>IF('S.D.PASTE SHEET'!Z2353="","",'S.D.PASTE SHEET'!Z2353)</f>
        <v/>
      </c>
      <c s="90" t="str">
        <f>IF('S.D.PASTE SHEET'!AA2353="","",'S.D.PASTE SHEET'!AA2353)</f>
        <v/>
      </c>
      <c s="90" t="str">
        <f>IF('S.D.PASTE SHEET'!AB2353="","",'S.D.PASTE SHEET'!AB2353)</f>
        <v/>
      </c>
      <c s="90" t="str">
        <f>IF('S.D.PASTE SHEET'!AC2353="","",'S.D.PASTE SHEET'!AC2353)</f>
        <v/>
      </c>
      <c s="90" t="str">
        <f>IF('S.D.PASTE SHEET'!AD2353="","",'S.D.PASTE SHEET'!AD2353)</f>
        <v/>
      </c>
      <c s="34"/>
      <c s="32" t="str">
        <f>IF(AK2353="","",IF(AK2353&gt;0,COUNT($AG$2:AG2353),""))</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IF(BC2353="","",IF(BC2353&gt;0,COUNT($AY$2:AY2353),""))</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4" spans="1:66" ht="15">
      <c r="A2354" s="90" t="str">
        <f>IF('S.D.PASTE SHEET'!A2354="","",'S.D.PASTE SHEET'!A2354)</f>
        <v/>
      </c>
      <c s="90" t="str">
        <f>IF('S.D.PASTE SHEET'!B2354="","",'S.D.PASTE SHEET'!B2354)</f>
        <v/>
      </c>
      <c s="90" t="str">
        <f>IF('S.D.PASTE SHEET'!C2354="","",'S.D.PASTE SHEET'!C2354)</f>
        <v/>
      </c>
      <c s="91" t="str">
        <f>IF('S.D.PASTE SHEET'!D2354="","",'S.D.PASTE SHEET'!D2354)</f>
        <v/>
      </c>
      <c s="90" t="str">
        <f>IF('S.D.PASTE SHEET'!E2354="","",UPPER('S.D.PASTE SHEET'!E2354))</f>
        <v/>
      </c>
      <c s="90" t="str">
        <f>IF('S.D.PASTE SHEET'!F2354="","",'S.D.PASTE SHEET'!F2354)</f>
        <v/>
      </c>
      <c s="90" t="str">
        <f>IF('S.D.PASTE SHEET'!G2354="","",UPPER('S.D.PASTE SHEET'!G2354))</f>
        <v/>
      </c>
      <c s="90" t="str">
        <f>IF('S.D.PASTE SHEET'!H2354="","",UPPER('S.D.PASTE SHEET'!H2354))</f>
        <v/>
      </c>
      <c s="90" t="str">
        <f>IF('S.D.PASTE SHEET'!I2354="","",'S.D.PASTE SHEET'!I2354)</f>
        <v/>
      </c>
      <c s="91" t="str">
        <f>IF('S.D.PASTE SHEET'!J2354="","",'S.D.PASTE SHEET'!J2354)</f>
        <v/>
      </c>
      <c s="90" t="str">
        <f>IF('S.D.PASTE SHEET'!K2354="","",'S.D.PASTE SHEET'!K2354)</f>
        <v/>
      </c>
      <c s="90" t="str">
        <f>IF('S.D.PASTE SHEET'!L2354="","",'S.D.PASTE SHEET'!L2354)</f>
        <v/>
      </c>
      <c s="90" t="str">
        <f>IF('S.D.PASTE SHEET'!M2354="","",'S.D.PASTE SHEET'!M2354)</f>
        <v/>
      </c>
      <c s="90" t="str">
        <f>IF('S.D.PASTE SHEET'!N2354="","",'S.D.PASTE SHEET'!N2354)</f>
        <v/>
      </c>
      <c s="90" t="str">
        <f>IF('S.D.PASTE SHEET'!O2354="","",'S.D.PASTE SHEET'!O2354)</f>
        <v/>
      </c>
      <c s="90" t="str">
        <f>IF('S.D.PASTE SHEET'!P2354="","",'S.D.PASTE SHEET'!P2354)</f>
        <v/>
      </c>
      <c s="90" t="str">
        <f>IF('S.D.PASTE SHEET'!Q2354="","",'S.D.PASTE SHEET'!Q2354)</f>
        <v/>
      </c>
      <c s="90" t="str">
        <f>IF('S.D.PASTE SHEET'!R2354="","",'S.D.PASTE SHEET'!R2354)</f>
        <v/>
      </c>
      <c s="90" t="str">
        <f>IF('S.D.PASTE SHEET'!S2354="","",'S.D.PASTE SHEET'!S2354)</f>
        <v/>
      </c>
      <c s="90" t="str">
        <f>IF('S.D.PASTE SHEET'!T2354="","",'S.D.PASTE SHEET'!T2354)</f>
        <v/>
      </c>
      <c s="90" t="str">
        <f>IF('S.D.PASTE SHEET'!U2354="","",'S.D.PASTE SHEET'!U2354)</f>
        <v/>
      </c>
      <c s="90" t="str">
        <f>IF('S.D.PASTE SHEET'!V2354="","",'S.D.PASTE SHEET'!V2354)</f>
        <v/>
      </c>
      <c s="90" t="str">
        <f>IF('S.D.PASTE SHEET'!W2354="","",'S.D.PASTE SHEET'!W2354)</f>
        <v/>
      </c>
      <c s="90" t="str">
        <f>IF('S.D.PASTE SHEET'!X2354="","",'S.D.PASTE SHEET'!X2354)</f>
        <v/>
      </c>
      <c s="90" t="str">
        <f>IF('S.D.PASTE SHEET'!Y2354="","",'S.D.PASTE SHEET'!Y2354)</f>
        <v/>
      </c>
      <c s="90" t="str">
        <f>IF('S.D.PASTE SHEET'!Z2354="","",'S.D.PASTE SHEET'!Z2354)</f>
        <v/>
      </c>
      <c s="90" t="str">
        <f>IF('S.D.PASTE SHEET'!AA2354="","",'S.D.PASTE SHEET'!AA2354)</f>
        <v/>
      </c>
      <c s="90" t="str">
        <f>IF('S.D.PASTE SHEET'!AB2354="","",'S.D.PASTE SHEET'!AB2354)</f>
        <v/>
      </c>
      <c s="90" t="str">
        <f>IF('S.D.PASTE SHEET'!AC2354="","",'S.D.PASTE SHEET'!AC2354)</f>
        <v/>
      </c>
      <c s="90" t="str">
        <f>IF('S.D.PASTE SHEET'!AD2354="","",'S.D.PASTE SHEET'!AD2354)</f>
        <v/>
      </c>
      <c s="34"/>
      <c s="32" t="str">
        <f>IF(AK2354="","",IF(AK2354&gt;0,COUNT($AG$2:AG2354),""))</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IF(BC2354="","",IF(BC2354&gt;0,COUNT($AY$2:AY2354),""))</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5" spans="1:66" ht="15">
      <c r="A2355" s="90" t="str">
        <f>IF('S.D.PASTE SHEET'!A2355="","",'S.D.PASTE SHEET'!A2355)</f>
        <v/>
      </c>
      <c s="90" t="str">
        <f>IF('S.D.PASTE SHEET'!B2355="","",'S.D.PASTE SHEET'!B2355)</f>
        <v/>
      </c>
      <c s="90" t="str">
        <f>IF('S.D.PASTE SHEET'!C2355="","",'S.D.PASTE SHEET'!C2355)</f>
        <v/>
      </c>
      <c s="91" t="str">
        <f>IF('S.D.PASTE SHEET'!D2355="","",'S.D.PASTE SHEET'!D2355)</f>
        <v/>
      </c>
      <c s="90" t="str">
        <f>IF('S.D.PASTE SHEET'!E2355="","",UPPER('S.D.PASTE SHEET'!E2355))</f>
        <v/>
      </c>
      <c s="90" t="str">
        <f>IF('S.D.PASTE SHEET'!F2355="","",'S.D.PASTE SHEET'!F2355)</f>
        <v/>
      </c>
      <c s="90" t="str">
        <f>IF('S.D.PASTE SHEET'!G2355="","",UPPER('S.D.PASTE SHEET'!G2355))</f>
        <v/>
      </c>
      <c s="90" t="str">
        <f>IF('S.D.PASTE SHEET'!H2355="","",UPPER('S.D.PASTE SHEET'!H2355))</f>
        <v/>
      </c>
      <c s="90" t="str">
        <f>IF('S.D.PASTE SHEET'!I2355="","",'S.D.PASTE SHEET'!I2355)</f>
        <v/>
      </c>
      <c s="91" t="str">
        <f>IF('S.D.PASTE SHEET'!J2355="","",'S.D.PASTE SHEET'!J2355)</f>
        <v/>
      </c>
      <c s="90" t="str">
        <f>IF('S.D.PASTE SHEET'!K2355="","",'S.D.PASTE SHEET'!K2355)</f>
        <v/>
      </c>
      <c s="90" t="str">
        <f>IF('S.D.PASTE SHEET'!L2355="","",'S.D.PASTE SHEET'!L2355)</f>
        <v/>
      </c>
      <c s="90" t="str">
        <f>IF('S.D.PASTE SHEET'!M2355="","",'S.D.PASTE SHEET'!M2355)</f>
        <v/>
      </c>
      <c s="90" t="str">
        <f>IF('S.D.PASTE SHEET'!N2355="","",'S.D.PASTE SHEET'!N2355)</f>
        <v/>
      </c>
      <c s="90" t="str">
        <f>IF('S.D.PASTE SHEET'!O2355="","",'S.D.PASTE SHEET'!O2355)</f>
        <v/>
      </c>
      <c s="90" t="str">
        <f>IF('S.D.PASTE SHEET'!P2355="","",'S.D.PASTE SHEET'!P2355)</f>
        <v/>
      </c>
      <c s="90" t="str">
        <f>IF('S.D.PASTE SHEET'!Q2355="","",'S.D.PASTE SHEET'!Q2355)</f>
        <v/>
      </c>
      <c s="90" t="str">
        <f>IF('S.D.PASTE SHEET'!R2355="","",'S.D.PASTE SHEET'!R2355)</f>
        <v/>
      </c>
      <c s="90" t="str">
        <f>IF('S.D.PASTE SHEET'!S2355="","",'S.D.PASTE SHEET'!S2355)</f>
        <v/>
      </c>
      <c s="90" t="str">
        <f>IF('S.D.PASTE SHEET'!T2355="","",'S.D.PASTE SHEET'!T2355)</f>
        <v/>
      </c>
      <c s="90" t="str">
        <f>IF('S.D.PASTE SHEET'!U2355="","",'S.D.PASTE SHEET'!U2355)</f>
        <v/>
      </c>
      <c s="90" t="str">
        <f>IF('S.D.PASTE SHEET'!V2355="","",'S.D.PASTE SHEET'!V2355)</f>
        <v/>
      </c>
      <c s="90" t="str">
        <f>IF('S.D.PASTE SHEET'!W2355="","",'S.D.PASTE SHEET'!W2355)</f>
        <v/>
      </c>
      <c s="90" t="str">
        <f>IF('S.D.PASTE SHEET'!X2355="","",'S.D.PASTE SHEET'!X2355)</f>
        <v/>
      </c>
      <c s="90" t="str">
        <f>IF('S.D.PASTE SHEET'!Y2355="","",'S.D.PASTE SHEET'!Y2355)</f>
        <v/>
      </c>
      <c s="90" t="str">
        <f>IF('S.D.PASTE SHEET'!Z2355="","",'S.D.PASTE SHEET'!Z2355)</f>
        <v/>
      </c>
      <c s="90" t="str">
        <f>IF('S.D.PASTE SHEET'!AA2355="","",'S.D.PASTE SHEET'!AA2355)</f>
        <v/>
      </c>
      <c s="90" t="str">
        <f>IF('S.D.PASTE SHEET'!AB2355="","",'S.D.PASTE SHEET'!AB2355)</f>
        <v/>
      </c>
      <c s="90" t="str">
        <f>IF('S.D.PASTE SHEET'!AC2355="","",'S.D.PASTE SHEET'!AC2355)</f>
        <v/>
      </c>
      <c s="90" t="str">
        <f>IF('S.D.PASTE SHEET'!AD2355="","",'S.D.PASTE SHEET'!AD2355)</f>
        <v/>
      </c>
      <c s="34"/>
      <c s="32" t="str">
        <f>IF(AK2355="","",IF(AK2355&gt;0,COUNT($AG$2:AG2355),""))</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IF(BC2355="","",IF(BC2355&gt;0,COUNT($AY$2:AY2355),""))</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6" spans="1:66" ht="15">
      <c r="A2356" s="90" t="str">
        <f>IF('S.D.PASTE SHEET'!A2356="","",'S.D.PASTE SHEET'!A2356)</f>
        <v/>
      </c>
      <c s="90" t="str">
        <f>IF('S.D.PASTE SHEET'!B2356="","",'S.D.PASTE SHEET'!B2356)</f>
        <v/>
      </c>
      <c s="90" t="str">
        <f>IF('S.D.PASTE SHEET'!C2356="","",'S.D.PASTE SHEET'!C2356)</f>
        <v/>
      </c>
      <c s="91" t="str">
        <f>IF('S.D.PASTE SHEET'!D2356="","",'S.D.PASTE SHEET'!D2356)</f>
        <v/>
      </c>
      <c s="90" t="str">
        <f>IF('S.D.PASTE SHEET'!E2356="","",UPPER('S.D.PASTE SHEET'!E2356))</f>
        <v/>
      </c>
      <c s="90" t="str">
        <f>IF('S.D.PASTE SHEET'!F2356="","",'S.D.PASTE SHEET'!F2356)</f>
        <v/>
      </c>
      <c s="90" t="str">
        <f>IF('S.D.PASTE SHEET'!G2356="","",UPPER('S.D.PASTE SHEET'!G2356))</f>
        <v/>
      </c>
      <c s="90" t="str">
        <f>IF('S.D.PASTE SHEET'!H2356="","",UPPER('S.D.PASTE SHEET'!H2356))</f>
        <v/>
      </c>
      <c s="90" t="str">
        <f>IF('S.D.PASTE SHEET'!I2356="","",'S.D.PASTE SHEET'!I2356)</f>
        <v/>
      </c>
      <c s="91" t="str">
        <f>IF('S.D.PASTE SHEET'!J2356="","",'S.D.PASTE SHEET'!J2356)</f>
        <v/>
      </c>
      <c s="90" t="str">
        <f>IF('S.D.PASTE SHEET'!K2356="","",'S.D.PASTE SHEET'!K2356)</f>
        <v/>
      </c>
      <c s="90" t="str">
        <f>IF('S.D.PASTE SHEET'!L2356="","",'S.D.PASTE SHEET'!L2356)</f>
        <v/>
      </c>
      <c s="90" t="str">
        <f>IF('S.D.PASTE SHEET'!M2356="","",'S.D.PASTE SHEET'!M2356)</f>
        <v/>
      </c>
      <c s="90" t="str">
        <f>IF('S.D.PASTE SHEET'!N2356="","",'S.D.PASTE SHEET'!N2356)</f>
        <v/>
      </c>
      <c s="90" t="str">
        <f>IF('S.D.PASTE SHEET'!O2356="","",'S.D.PASTE SHEET'!O2356)</f>
        <v/>
      </c>
      <c s="90" t="str">
        <f>IF('S.D.PASTE SHEET'!P2356="","",'S.D.PASTE SHEET'!P2356)</f>
        <v/>
      </c>
      <c s="90" t="str">
        <f>IF('S.D.PASTE SHEET'!Q2356="","",'S.D.PASTE SHEET'!Q2356)</f>
        <v/>
      </c>
      <c s="90" t="str">
        <f>IF('S.D.PASTE SHEET'!R2356="","",'S.D.PASTE SHEET'!R2356)</f>
        <v/>
      </c>
      <c s="90" t="str">
        <f>IF('S.D.PASTE SHEET'!S2356="","",'S.D.PASTE SHEET'!S2356)</f>
        <v/>
      </c>
      <c s="90" t="str">
        <f>IF('S.D.PASTE SHEET'!T2356="","",'S.D.PASTE SHEET'!T2356)</f>
        <v/>
      </c>
      <c s="90" t="str">
        <f>IF('S.D.PASTE SHEET'!U2356="","",'S.D.PASTE SHEET'!U2356)</f>
        <v/>
      </c>
      <c s="90" t="str">
        <f>IF('S.D.PASTE SHEET'!V2356="","",'S.D.PASTE SHEET'!V2356)</f>
        <v/>
      </c>
      <c s="90" t="str">
        <f>IF('S.D.PASTE SHEET'!W2356="","",'S.D.PASTE SHEET'!W2356)</f>
        <v/>
      </c>
      <c s="90" t="str">
        <f>IF('S.D.PASTE SHEET'!X2356="","",'S.D.PASTE SHEET'!X2356)</f>
        <v/>
      </c>
      <c s="90" t="str">
        <f>IF('S.D.PASTE SHEET'!Y2356="","",'S.D.PASTE SHEET'!Y2356)</f>
        <v/>
      </c>
      <c s="90" t="str">
        <f>IF('S.D.PASTE SHEET'!Z2356="","",'S.D.PASTE SHEET'!Z2356)</f>
        <v/>
      </c>
      <c s="90" t="str">
        <f>IF('S.D.PASTE SHEET'!AA2356="","",'S.D.PASTE SHEET'!AA2356)</f>
        <v/>
      </c>
      <c s="90" t="str">
        <f>IF('S.D.PASTE SHEET'!AB2356="","",'S.D.PASTE SHEET'!AB2356)</f>
        <v/>
      </c>
      <c s="90" t="str">
        <f>IF('S.D.PASTE SHEET'!AC2356="","",'S.D.PASTE SHEET'!AC2356)</f>
        <v/>
      </c>
      <c s="90" t="str">
        <f>IF('S.D.PASTE SHEET'!AD2356="","",'S.D.PASTE SHEET'!AD2356)</f>
        <v/>
      </c>
      <c s="34"/>
      <c s="32" t="str">
        <f>IF(AK2356="","",IF(AK2356&gt;0,COUNT($AG$2:AG2356),""))</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IF(BC2356="","",IF(BC2356&gt;0,COUNT($AY$2:AY2356),""))</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7" spans="1:66" ht="15">
      <c r="A2357" s="90" t="str">
        <f>IF('S.D.PASTE SHEET'!A2357="","",'S.D.PASTE SHEET'!A2357)</f>
        <v/>
      </c>
      <c s="90" t="str">
        <f>IF('S.D.PASTE SHEET'!B2357="","",'S.D.PASTE SHEET'!B2357)</f>
        <v/>
      </c>
      <c s="90" t="str">
        <f>IF('S.D.PASTE SHEET'!C2357="","",'S.D.PASTE SHEET'!C2357)</f>
        <v/>
      </c>
      <c s="91" t="str">
        <f>IF('S.D.PASTE SHEET'!D2357="","",'S.D.PASTE SHEET'!D2357)</f>
        <v/>
      </c>
      <c s="90" t="str">
        <f>IF('S.D.PASTE SHEET'!E2357="","",UPPER('S.D.PASTE SHEET'!E2357))</f>
        <v/>
      </c>
      <c s="90" t="str">
        <f>IF('S.D.PASTE SHEET'!F2357="","",'S.D.PASTE SHEET'!F2357)</f>
        <v/>
      </c>
      <c s="90" t="str">
        <f>IF('S.D.PASTE SHEET'!G2357="","",UPPER('S.D.PASTE SHEET'!G2357))</f>
        <v/>
      </c>
      <c s="90" t="str">
        <f>IF('S.D.PASTE SHEET'!H2357="","",UPPER('S.D.PASTE SHEET'!H2357))</f>
        <v/>
      </c>
      <c s="90" t="str">
        <f>IF('S.D.PASTE SHEET'!I2357="","",'S.D.PASTE SHEET'!I2357)</f>
        <v/>
      </c>
      <c s="91" t="str">
        <f>IF('S.D.PASTE SHEET'!J2357="","",'S.D.PASTE SHEET'!J2357)</f>
        <v/>
      </c>
      <c s="90" t="str">
        <f>IF('S.D.PASTE SHEET'!K2357="","",'S.D.PASTE SHEET'!K2357)</f>
        <v/>
      </c>
      <c s="90" t="str">
        <f>IF('S.D.PASTE SHEET'!L2357="","",'S.D.PASTE SHEET'!L2357)</f>
        <v/>
      </c>
      <c s="90" t="str">
        <f>IF('S.D.PASTE SHEET'!M2357="","",'S.D.PASTE SHEET'!M2357)</f>
        <v/>
      </c>
      <c s="90" t="str">
        <f>IF('S.D.PASTE SHEET'!N2357="","",'S.D.PASTE SHEET'!N2357)</f>
        <v/>
      </c>
      <c s="90" t="str">
        <f>IF('S.D.PASTE SHEET'!O2357="","",'S.D.PASTE SHEET'!O2357)</f>
        <v/>
      </c>
      <c s="90" t="str">
        <f>IF('S.D.PASTE SHEET'!P2357="","",'S.D.PASTE SHEET'!P2357)</f>
        <v/>
      </c>
      <c s="90" t="str">
        <f>IF('S.D.PASTE SHEET'!Q2357="","",'S.D.PASTE SHEET'!Q2357)</f>
        <v/>
      </c>
      <c s="90" t="str">
        <f>IF('S.D.PASTE SHEET'!R2357="","",'S.D.PASTE SHEET'!R2357)</f>
        <v/>
      </c>
      <c s="90" t="str">
        <f>IF('S.D.PASTE SHEET'!S2357="","",'S.D.PASTE SHEET'!S2357)</f>
        <v/>
      </c>
      <c s="90" t="str">
        <f>IF('S.D.PASTE SHEET'!T2357="","",'S.D.PASTE SHEET'!T2357)</f>
        <v/>
      </c>
      <c s="90" t="str">
        <f>IF('S.D.PASTE SHEET'!U2357="","",'S.D.PASTE SHEET'!U2357)</f>
        <v/>
      </c>
      <c s="90" t="str">
        <f>IF('S.D.PASTE SHEET'!V2357="","",'S.D.PASTE SHEET'!V2357)</f>
        <v/>
      </c>
      <c s="90" t="str">
        <f>IF('S.D.PASTE SHEET'!W2357="","",'S.D.PASTE SHEET'!W2357)</f>
        <v/>
      </c>
      <c s="90" t="str">
        <f>IF('S.D.PASTE SHEET'!X2357="","",'S.D.PASTE SHEET'!X2357)</f>
        <v/>
      </c>
      <c s="90" t="str">
        <f>IF('S.D.PASTE SHEET'!Y2357="","",'S.D.PASTE SHEET'!Y2357)</f>
        <v/>
      </c>
      <c s="90" t="str">
        <f>IF('S.D.PASTE SHEET'!Z2357="","",'S.D.PASTE SHEET'!Z2357)</f>
        <v/>
      </c>
      <c s="90" t="str">
        <f>IF('S.D.PASTE SHEET'!AA2357="","",'S.D.PASTE SHEET'!AA2357)</f>
        <v/>
      </c>
      <c s="90" t="str">
        <f>IF('S.D.PASTE SHEET'!AB2357="","",'S.D.PASTE SHEET'!AB2357)</f>
        <v/>
      </c>
      <c s="90" t="str">
        <f>IF('S.D.PASTE SHEET'!AC2357="","",'S.D.PASTE SHEET'!AC2357)</f>
        <v/>
      </c>
      <c s="90" t="str">
        <f>IF('S.D.PASTE SHEET'!AD2357="","",'S.D.PASTE SHEET'!AD2357)</f>
        <v/>
      </c>
      <c s="34"/>
      <c s="32" t="str">
        <f>IF(AK2357="","",IF(AK2357&gt;0,COUNT($AG$2:AG2357),""))</f>
        <v/>
      </c>
      <c s="10" t="str">
        <f t="shared" si="394"/>
        <v/>
      </c>
      <c s="10" t="str">
        <f t="shared" si="395"/>
        <v/>
      </c>
      <c s="10" t="str">
        <f t="shared" si="396"/>
        <v/>
      </c>
      <c s="37" t="str">
        <f t="shared" si="397"/>
        <v/>
      </c>
      <c s="10" t="str">
        <f t="shared" si="398"/>
        <v/>
      </c>
      <c s="10" t="str">
        <f t="shared" si="399"/>
        <v/>
      </c>
      <c s="10" t="str">
        <f t="shared" si="400"/>
        <v/>
      </c>
      <c s="10" t="str">
        <f t="shared" si="401"/>
        <v/>
      </c>
      <c s="10" t="str">
        <f t="shared" si="402"/>
        <v/>
      </c>
      <c s="37" t="str">
        <f t="shared" si="403"/>
        <v/>
      </c>
      <c s="10" t="str">
        <f t="shared" si="404"/>
        <v/>
      </c>
      <c s="10" t="str">
        <f t="shared" si="405"/>
        <v/>
      </c>
      <c s="10" t="str">
        <f t="shared" si="406"/>
        <v/>
      </c>
      <c s="10" t="str">
        <f t="shared" si="407"/>
        <v/>
      </c>
      <c s="10" t="str">
        <f t="shared" si="408"/>
        <v/>
      </c>
      <c s="10" t="str">
        <f t="shared" si="409"/>
        <v/>
      </c>
      <c s="35"/>
      <c s="32" t="str">
        <f>IF(BC2357="","",IF(BC2357&gt;0,COUNT($AY$2:AY2357),""))</f>
        <v/>
      </c>
      <c s="10" t="str">
        <f t="shared" si="410"/>
        <v/>
      </c>
      <c s="10" t="str">
        <f t="shared" si="411"/>
        <v/>
      </c>
      <c s="10" t="str">
        <f t="shared" si="412"/>
        <v/>
      </c>
      <c s="39" t="str">
        <f t="shared" si="413"/>
        <v/>
      </c>
      <c s="10" t="str">
        <f t="shared" si="414"/>
        <v/>
      </c>
      <c s="10" t="str">
        <f t="shared" si="415"/>
        <v/>
      </c>
      <c s="10" t="str">
        <f t="shared" si="416"/>
        <v/>
      </c>
      <c s="10" t="str">
        <f t="shared" si="417"/>
        <v/>
      </c>
      <c s="10" t="str">
        <f t="shared" si="418"/>
        <v/>
      </c>
      <c s="39" t="str">
        <f t="shared" si="419"/>
        <v/>
      </c>
      <c s="10" t="str">
        <f t="shared" si="420"/>
        <v/>
      </c>
      <c s="10" t="str">
        <f t="shared" si="421"/>
        <v/>
      </c>
      <c s="10" t="str">
        <f t="shared" si="422"/>
        <v/>
      </c>
      <c s="10" t="str">
        <f t="shared" si="423"/>
        <v/>
      </c>
      <c s="10" t="str">
        <f t="shared" si="424"/>
        <v/>
      </c>
      <c s="10" t="str">
        <f t="shared" si="425"/>
        <v/>
      </c>
    </row>
    <row r="2358" spans="1:66" ht="15">
      <c r="A2358" s="90" t="str">
        <f>IF('S.D.PASTE SHEET'!A2358="","",'S.D.PASTE SHEET'!A2358)</f>
        <v/>
      </c>
      <c s="90" t="str">
        <f>IF('S.D.PASTE SHEET'!B2358="","",'S.D.PASTE SHEET'!B2358)</f>
        <v/>
      </c>
      <c s="90" t="str">
        <f>IF('S.D.PASTE SHEET'!C2358="","",'S.D.PASTE SHEET'!C2358)</f>
        <v/>
      </c>
      <c s="91" t="str">
        <f>IF('S.D.PASTE SHEET'!D2358="","",'S.D.PASTE SHEET'!D2358)</f>
        <v/>
      </c>
      <c s="90" t="str">
        <f>IF('S.D.PASTE SHEET'!E2358="","",UPPER('S.D.PASTE SHEET'!E2358))</f>
        <v/>
      </c>
      <c s="90" t="str">
        <f>IF('S.D.PASTE SHEET'!F2358="","",'S.D.PASTE SHEET'!F2358)</f>
        <v/>
      </c>
      <c s="90" t="str">
        <f>IF('S.D.PASTE SHEET'!G2358="","",UPPER('S.D.PASTE SHEET'!G2358))</f>
        <v/>
      </c>
      <c s="90" t="str">
        <f>IF('S.D.PASTE SHEET'!H2358="","",UPPER('S.D.PASTE SHEET'!H2358))</f>
        <v/>
      </c>
      <c s="90" t="str">
        <f>IF('S.D.PASTE SHEET'!I2358="","",'S.D.PASTE SHEET'!I2358)</f>
        <v/>
      </c>
      <c s="91" t="str">
        <f>IF('S.D.PASTE SHEET'!J2358="","",'S.D.PASTE SHEET'!J2358)</f>
        <v/>
      </c>
      <c s="90" t="str">
        <f>IF('S.D.PASTE SHEET'!K2358="","",'S.D.PASTE SHEET'!K2358)</f>
        <v/>
      </c>
      <c s="90" t="str">
        <f>IF('S.D.PASTE SHEET'!L2358="","",'S.D.PASTE SHEET'!L2358)</f>
        <v/>
      </c>
      <c s="90" t="str">
        <f>IF('S.D.PASTE SHEET'!M2358="","",'S.D.PASTE SHEET'!M2358)</f>
        <v/>
      </c>
      <c s="90" t="str">
        <f>IF('S.D.PASTE SHEET'!N2358="","",'S.D.PASTE SHEET'!N2358)</f>
        <v/>
      </c>
      <c s="90" t="str">
        <f>IF('S.D.PASTE SHEET'!O2358="","",'S.D.PASTE SHEET'!O2358)</f>
        <v/>
      </c>
      <c s="90" t="str">
        <f>IF('S.D.PASTE SHEET'!P2358="","",'S.D.PASTE SHEET'!P2358)</f>
        <v/>
      </c>
      <c s="90" t="str">
        <f>IF('S.D.PASTE SHEET'!Q2358="","",'S.D.PASTE SHEET'!Q2358)</f>
        <v/>
      </c>
      <c s="90" t="str">
        <f>IF('S.D.PASTE SHEET'!R2358="","",'S.D.PASTE SHEET'!R2358)</f>
        <v/>
      </c>
      <c s="90" t="str">
        <f>IF('S.D.PASTE SHEET'!S2358="","",'S.D.PASTE SHEET'!S2358)</f>
        <v/>
      </c>
      <c s="90" t="str">
        <f>IF('S.D.PASTE SHEET'!T2358="","",'S.D.PASTE SHEET'!T2358)</f>
        <v/>
      </c>
      <c s="90" t="str">
        <f>IF('S.D.PASTE SHEET'!U2358="","",'S.D.PASTE SHEET'!U2358)</f>
        <v/>
      </c>
      <c s="90" t="str">
        <f>IF('S.D.PASTE SHEET'!V2358="","",'S.D.PASTE SHEET'!V2358)</f>
        <v/>
      </c>
      <c s="90" t="str">
        <f>IF('S.D.PASTE SHEET'!W2358="","",'S.D.PASTE SHEET'!W2358)</f>
        <v/>
      </c>
      <c s="90" t="str">
        <f>IF('S.D.PASTE SHEET'!X2358="","",'S.D.PASTE SHEET'!X2358)</f>
        <v/>
      </c>
      <c s="90" t="str">
        <f>IF('S.D.PASTE SHEET'!Y2358="","",'S.D.PASTE SHEET'!Y2358)</f>
        <v/>
      </c>
      <c s="90" t="str">
        <f>IF('S.D.PASTE SHEET'!Z2358="","",'S.D.PASTE SHEET'!Z2358)</f>
        <v/>
      </c>
      <c s="90" t="str">
        <f>IF('S.D.PASTE SHEET'!AA2358="","",'S.D.PASTE SHEET'!AA2358)</f>
        <v/>
      </c>
      <c s="90" t="str">
        <f>IF('S.D.PASTE SHEET'!AB2358="","",'S.D.PASTE SHEET'!AB2358)</f>
        <v/>
      </c>
      <c s="90" t="str">
        <f>IF('S.D.PASTE SHEET'!AC2358="","",'S.D.PASTE SHEET'!AC2358)</f>
        <v/>
      </c>
      <c s="90" t="str">
        <f>IF('S.D.PASTE SHEET'!AD2358="","",'S.D.PASTE SHEET'!AD2358)</f>
        <v/>
      </c>
      <c s="34"/>
      <c s="32" t="str">
        <f>IF(AK2358="","",IF(AK2358&gt;0,COUNT($AG$2:AG2358),""))</f>
        <v/>
      </c>
      <c s="10" t="str">
        <f t="shared" si="426" ref="AG2358:AG2421">IF(AND($AJ$1=5,$A2358=5),A2358,"")</f>
        <v/>
      </c>
      <c s="10" t="str">
        <f t="shared" si="427" ref="AH2358:AH2421">IF(AND($AJ$1=5,$A2358=5),B2358,"")</f>
        <v/>
      </c>
      <c s="10" t="str">
        <f t="shared" si="428" ref="AI2358:AI2421">IF(AND($AJ$1=5,$A2358=5),C2358,"")</f>
        <v/>
      </c>
      <c s="37" t="str">
        <f t="shared" si="429" ref="AJ2358:AJ2421">IF(AND($AJ$1=5,$A2358=5),D2358,"")</f>
        <v/>
      </c>
      <c s="10" t="str">
        <f t="shared" si="430" ref="AK2358:AK2421">IF(AND($AJ$1=5,$A2358=5),E2358,"")</f>
        <v/>
      </c>
      <c s="10" t="str">
        <f t="shared" si="431" ref="AL2358:AL2421">IF(AND($AJ$1=5,$A2358=5),F2358,"")</f>
        <v/>
      </c>
      <c s="10" t="str">
        <f t="shared" si="432" ref="AM2358:AM2421">IF(AND($AJ$1=5,$A2358=5),G2358,"")</f>
        <v/>
      </c>
      <c s="10" t="str">
        <f t="shared" si="433" ref="AN2358:AN2421">IF(AND($AJ$1=5,$A2358=5),H2358,"")</f>
        <v/>
      </c>
      <c s="10" t="str">
        <f t="shared" si="434" ref="AO2358:AO2421">IF(AND($AJ$1=5,$A2358=5),I2358,"")</f>
        <v/>
      </c>
      <c s="37" t="str">
        <f t="shared" si="435" ref="AP2358:AP2421">IF(AND($AJ$1=5,$A2358=5),J2358,"")</f>
        <v/>
      </c>
      <c s="10" t="str">
        <f t="shared" si="436" ref="AQ2358:AQ2421">IF(AND($AJ$1=5,$A2358=5),K2358,"")</f>
        <v/>
      </c>
      <c s="10" t="str">
        <f t="shared" si="437" ref="AR2358:AR2421">IF(AND($AJ$1=5,$A2358=5),L2358,"")</f>
        <v/>
      </c>
      <c s="10" t="str">
        <f t="shared" si="438" ref="AS2358:AS2421">IF(AND($AJ$1=5,$A2358=5),M2358,"")</f>
        <v/>
      </c>
      <c s="10" t="str">
        <f t="shared" si="439" ref="AT2358:AT2421">IF(AND($AJ$1=5,$A2358=5),N2358,"")</f>
        <v/>
      </c>
      <c s="10" t="str">
        <f t="shared" si="440" ref="AU2358:AU2421">IF(AND($AJ$1=5,$A2358=5),O2358,"")</f>
        <v/>
      </c>
      <c s="10" t="str">
        <f t="shared" si="441" ref="AV2358:AV2421">IF(AND($AJ$1=5,$A2358=5),P2358,"")</f>
        <v/>
      </c>
      <c s="35"/>
      <c s="32" t="str">
        <f>IF(BC2358="","",IF(BC2358&gt;0,COUNT($AY$2:AY2358),""))</f>
        <v/>
      </c>
      <c s="10" t="str">
        <f t="shared" si="442" ref="AY2358:AY2421">IF(AND($BB$1=5,$A2358=5,$BC$1=B2358),A2358,"")</f>
        <v/>
      </c>
      <c s="10" t="str">
        <f t="shared" si="443" ref="AZ2358:AZ2421">IF(AND($BB$1=5,$A2358=5,$BC$1=$B2358),B2358,"")</f>
        <v/>
      </c>
      <c s="10" t="str">
        <f t="shared" si="444" ref="BA2358:BA2421">IF(AND($BB$1=5,$A2358=5,$BC$1=$B2358),C2358,"")</f>
        <v/>
      </c>
      <c s="39" t="str">
        <f t="shared" si="445" ref="BB2358:BB2421">IF(AND($BB$1=5,$A2358=5,$BC$1=$B2358),D2358,"")</f>
        <v/>
      </c>
      <c s="10" t="str">
        <f t="shared" si="446" ref="BC2358:BC2421">IF(AND($BB$1=5,$A2358=5,$BC$1=$B2358),E2358,"")</f>
        <v/>
      </c>
      <c s="10" t="str">
        <f t="shared" si="447" ref="BD2358:BD2421">IF(AND($BB$1=5,$A2358=5,$BC$1=$B2358),F2358,"")</f>
        <v/>
      </c>
      <c s="10" t="str">
        <f t="shared" si="448" ref="BE2358:BE2421">IF(AND($BB$1=5,$A2358=5,$BC$1=$B2358),G2358,"")</f>
        <v/>
      </c>
      <c s="10" t="str">
        <f t="shared" si="449" ref="BF2358:BF2421">IF(AND($BB$1=5,$A2358=5,$BC$1=$B2358),H2358,"")</f>
        <v/>
      </c>
      <c s="10" t="str">
        <f t="shared" si="450" ref="BG2358:BG2421">IF(AND($BB$1=5,$A2358=5,$BC$1=$B2358),I2358,"")</f>
        <v/>
      </c>
      <c s="39" t="str">
        <f t="shared" si="451" ref="BH2358:BH2421">IF(AND($BB$1=5,$A2358=5,$BC$1=$B2358),J2358,"")</f>
        <v/>
      </c>
      <c s="10" t="str">
        <f t="shared" si="452" ref="BI2358:BI2421">IF(AND($BB$1=5,$A2358=5,$BC$1=$B2358),K2358,"")</f>
        <v/>
      </c>
      <c s="10" t="str">
        <f t="shared" si="453" ref="BJ2358:BJ2421">IF(AND($BB$1=5,$A2358=5,$BC$1=$B2358),L2358,"")</f>
        <v/>
      </c>
      <c s="10" t="str">
        <f t="shared" si="454" ref="BK2358:BK2421">IF(AND($BB$1=5,$A2358=5,$BC$1=$B2358),M2358,"")</f>
        <v/>
      </c>
      <c s="10" t="str">
        <f t="shared" si="455" ref="BL2358:BL2421">IF(AND($BB$1=5,$A2358=5,$BC$1=$B2358),N2358,"")</f>
        <v/>
      </c>
      <c s="10" t="str">
        <f t="shared" si="456" ref="BM2358:BM2421">IF(AND($BB$1=5,$A2358=5,$BC$1=$B2358),O2358,"")</f>
        <v/>
      </c>
      <c s="10" t="str">
        <f t="shared" si="457" ref="BN2358:BN2421">IF(AND($BB$1=5,$A2358=5,$BC$1=$B2358),P2358,"")</f>
        <v/>
      </c>
    </row>
    <row r="2359" spans="1:66" ht="15">
      <c r="A2359" s="90" t="str">
        <f>IF('S.D.PASTE SHEET'!A2359="","",'S.D.PASTE SHEET'!A2359)</f>
        <v/>
      </c>
      <c s="90" t="str">
        <f>IF('S.D.PASTE SHEET'!B2359="","",'S.D.PASTE SHEET'!B2359)</f>
        <v/>
      </c>
      <c s="90" t="str">
        <f>IF('S.D.PASTE SHEET'!C2359="","",'S.D.PASTE SHEET'!C2359)</f>
        <v/>
      </c>
      <c s="91" t="str">
        <f>IF('S.D.PASTE SHEET'!D2359="","",'S.D.PASTE SHEET'!D2359)</f>
        <v/>
      </c>
      <c s="90" t="str">
        <f>IF('S.D.PASTE SHEET'!E2359="","",UPPER('S.D.PASTE SHEET'!E2359))</f>
        <v/>
      </c>
      <c s="90" t="str">
        <f>IF('S.D.PASTE SHEET'!F2359="","",'S.D.PASTE SHEET'!F2359)</f>
        <v/>
      </c>
      <c s="90" t="str">
        <f>IF('S.D.PASTE SHEET'!G2359="","",UPPER('S.D.PASTE SHEET'!G2359))</f>
        <v/>
      </c>
      <c s="90" t="str">
        <f>IF('S.D.PASTE SHEET'!H2359="","",UPPER('S.D.PASTE SHEET'!H2359))</f>
        <v/>
      </c>
      <c s="90" t="str">
        <f>IF('S.D.PASTE SHEET'!I2359="","",'S.D.PASTE SHEET'!I2359)</f>
        <v/>
      </c>
      <c s="91" t="str">
        <f>IF('S.D.PASTE SHEET'!J2359="","",'S.D.PASTE SHEET'!J2359)</f>
        <v/>
      </c>
      <c s="90" t="str">
        <f>IF('S.D.PASTE SHEET'!K2359="","",'S.D.PASTE SHEET'!K2359)</f>
        <v/>
      </c>
      <c s="90" t="str">
        <f>IF('S.D.PASTE SHEET'!L2359="","",'S.D.PASTE SHEET'!L2359)</f>
        <v/>
      </c>
      <c s="90" t="str">
        <f>IF('S.D.PASTE SHEET'!M2359="","",'S.D.PASTE SHEET'!M2359)</f>
        <v/>
      </c>
      <c s="90" t="str">
        <f>IF('S.D.PASTE SHEET'!N2359="","",'S.D.PASTE SHEET'!N2359)</f>
        <v/>
      </c>
      <c s="90" t="str">
        <f>IF('S.D.PASTE SHEET'!O2359="","",'S.D.PASTE SHEET'!O2359)</f>
        <v/>
      </c>
      <c s="90" t="str">
        <f>IF('S.D.PASTE SHEET'!P2359="","",'S.D.PASTE SHEET'!P2359)</f>
        <v/>
      </c>
      <c s="90" t="str">
        <f>IF('S.D.PASTE SHEET'!Q2359="","",'S.D.PASTE SHEET'!Q2359)</f>
        <v/>
      </c>
      <c s="90" t="str">
        <f>IF('S.D.PASTE SHEET'!R2359="","",'S.D.PASTE SHEET'!R2359)</f>
        <v/>
      </c>
      <c s="90" t="str">
        <f>IF('S.D.PASTE SHEET'!S2359="","",'S.D.PASTE SHEET'!S2359)</f>
        <v/>
      </c>
      <c s="90" t="str">
        <f>IF('S.D.PASTE SHEET'!T2359="","",'S.D.PASTE SHEET'!T2359)</f>
        <v/>
      </c>
      <c s="90" t="str">
        <f>IF('S.D.PASTE SHEET'!U2359="","",'S.D.PASTE SHEET'!U2359)</f>
        <v/>
      </c>
      <c s="90" t="str">
        <f>IF('S.D.PASTE SHEET'!V2359="","",'S.D.PASTE SHEET'!V2359)</f>
        <v/>
      </c>
      <c s="90" t="str">
        <f>IF('S.D.PASTE SHEET'!W2359="","",'S.D.PASTE SHEET'!W2359)</f>
        <v/>
      </c>
      <c s="90" t="str">
        <f>IF('S.D.PASTE SHEET'!X2359="","",'S.D.PASTE SHEET'!X2359)</f>
        <v/>
      </c>
      <c s="90" t="str">
        <f>IF('S.D.PASTE SHEET'!Y2359="","",'S.D.PASTE SHEET'!Y2359)</f>
        <v/>
      </c>
      <c s="90" t="str">
        <f>IF('S.D.PASTE SHEET'!Z2359="","",'S.D.PASTE SHEET'!Z2359)</f>
        <v/>
      </c>
      <c s="90" t="str">
        <f>IF('S.D.PASTE SHEET'!AA2359="","",'S.D.PASTE SHEET'!AA2359)</f>
        <v/>
      </c>
      <c s="90" t="str">
        <f>IF('S.D.PASTE SHEET'!AB2359="","",'S.D.PASTE SHEET'!AB2359)</f>
        <v/>
      </c>
      <c s="90" t="str">
        <f>IF('S.D.PASTE SHEET'!AC2359="","",'S.D.PASTE SHEET'!AC2359)</f>
        <v/>
      </c>
      <c s="90" t="str">
        <f>IF('S.D.PASTE SHEET'!AD2359="","",'S.D.PASTE SHEET'!AD2359)</f>
        <v/>
      </c>
      <c s="34"/>
      <c s="32" t="str">
        <f>IF(AK2359="","",IF(AK2359&gt;0,COUNT($AG$2:AG2359),""))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IF(BC2359="","",IF(BC2359&gt;0,COUNT($AY$2:AY2359),""))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0" spans="1:66" ht="15">
      <c r="A2360" s="90" t="str">
        <f>IF('S.D.PASTE SHEET'!A2360="","",'S.D.PASTE SHEET'!A2360)</f>
        <v/>
      </c>
      <c s="90" t="str">
        <f>IF('S.D.PASTE SHEET'!B2360="","",'S.D.PASTE SHEET'!B2360)</f>
        <v/>
      </c>
      <c s="90" t="str">
        <f>IF('S.D.PASTE SHEET'!C2360="","",'S.D.PASTE SHEET'!C2360)</f>
        <v/>
      </c>
      <c s="91" t="str">
        <f>IF('S.D.PASTE SHEET'!D2360="","",'S.D.PASTE SHEET'!D2360)</f>
        <v/>
      </c>
      <c s="90" t="str">
        <f>IF('S.D.PASTE SHEET'!E2360="","",UPPER('S.D.PASTE SHEET'!E2360))</f>
        <v/>
      </c>
      <c s="90" t="str">
        <f>IF('S.D.PASTE SHEET'!F2360="","",'S.D.PASTE SHEET'!F2360)</f>
        <v/>
      </c>
      <c s="90" t="str">
        <f>IF('S.D.PASTE SHEET'!G2360="","",UPPER('S.D.PASTE SHEET'!G2360))</f>
        <v/>
      </c>
      <c s="90" t="str">
        <f>IF('S.D.PASTE SHEET'!H2360="","",UPPER('S.D.PASTE SHEET'!H2360))</f>
        <v/>
      </c>
      <c s="90" t="str">
        <f>IF('S.D.PASTE SHEET'!I2360="","",'S.D.PASTE SHEET'!I2360)</f>
        <v/>
      </c>
      <c s="91" t="str">
        <f>IF('S.D.PASTE SHEET'!J2360="","",'S.D.PASTE SHEET'!J2360)</f>
        <v/>
      </c>
      <c s="90" t="str">
        <f>IF('S.D.PASTE SHEET'!K2360="","",'S.D.PASTE SHEET'!K2360)</f>
        <v/>
      </c>
      <c s="90" t="str">
        <f>IF('S.D.PASTE SHEET'!L2360="","",'S.D.PASTE SHEET'!L2360)</f>
        <v/>
      </c>
      <c s="90" t="str">
        <f>IF('S.D.PASTE SHEET'!M2360="","",'S.D.PASTE SHEET'!M2360)</f>
        <v/>
      </c>
      <c s="90" t="str">
        <f>IF('S.D.PASTE SHEET'!N2360="","",'S.D.PASTE SHEET'!N2360)</f>
        <v/>
      </c>
      <c s="90" t="str">
        <f>IF('S.D.PASTE SHEET'!O2360="","",'S.D.PASTE SHEET'!O2360)</f>
        <v/>
      </c>
      <c s="90" t="str">
        <f>IF('S.D.PASTE SHEET'!P2360="","",'S.D.PASTE SHEET'!P2360)</f>
        <v/>
      </c>
      <c s="90" t="str">
        <f>IF('S.D.PASTE SHEET'!Q2360="","",'S.D.PASTE SHEET'!Q2360)</f>
        <v/>
      </c>
      <c s="90" t="str">
        <f>IF('S.D.PASTE SHEET'!R2360="","",'S.D.PASTE SHEET'!R2360)</f>
        <v/>
      </c>
      <c s="90" t="str">
        <f>IF('S.D.PASTE SHEET'!S2360="","",'S.D.PASTE SHEET'!S2360)</f>
        <v/>
      </c>
      <c s="90" t="str">
        <f>IF('S.D.PASTE SHEET'!T2360="","",'S.D.PASTE SHEET'!T2360)</f>
        <v/>
      </c>
      <c s="90" t="str">
        <f>IF('S.D.PASTE SHEET'!U2360="","",'S.D.PASTE SHEET'!U2360)</f>
        <v/>
      </c>
      <c s="90" t="str">
        <f>IF('S.D.PASTE SHEET'!V2360="","",'S.D.PASTE SHEET'!V2360)</f>
        <v/>
      </c>
      <c s="90" t="str">
        <f>IF('S.D.PASTE SHEET'!W2360="","",'S.D.PASTE SHEET'!W2360)</f>
        <v/>
      </c>
      <c s="90" t="str">
        <f>IF('S.D.PASTE SHEET'!X2360="","",'S.D.PASTE SHEET'!X2360)</f>
        <v/>
      </c>
      <c s="90" t="str">
        <f>IF('S.D.PASTE SHEET'!Y2360="","",'S.D.PASTE SHEET'!Y2360)</f>
        <v/>
      </c>
      <c s="90" t="str">
        <f>IF('S.D.PASTE SHEET'!Z2360="","",'S.D.PASTE SHEET'!Z2360)</f>
        <v/>
      </c>
      <c s="90" t="str">
        <f>IF('S.D.PASTE SHEET'!AA2360="","",'S.D.PASTE SHEET'!AA2360)</f>
        <v/>
      </c>
      <c s="90" t="str">
        <f>IF('S.D.PASTE SHEET'!AB2360="","",'S.D.PASTE SHEET'!AB2360)</f>
        <v/>
      </c>
      <c s="90" t="str">
        <f>IF('S.D.PASTE SHEET'!AC2360="","",'S.D.PASTE SHEET'!AC2360)</f>
        <v/>
      </c>
      <c s="90" t="str">
        <f>IF('S.D.PASTE SHEET'!AD2360="","",'S.D.PASTE SHEET'!AD2360)</f>
        <v/>
      </c>
      <c s="34"/>
      <c s="32" t="str">
        <f>IF(AK2360="","",IF(AK2360&gt;0,COUNT($AG$2:AG2360),""))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IF(BC2360="","",IF(BC2360&gt;0,COUNT($AY$2:AY2360),""))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1" spans="1:66" ht="15">
      <c r="A2361" s="90" t="str">
        <f>IF('S.D.PASTE SHEET'!A2361="","",'S.D.PASTE SHEET'!A2361)</f>
        <v/>
      </c>
      <c s="90" t="str">
        <f>IF('S.D.PASTE SHEET'!B2361="","",'S.D.PASTE SHEET'!B2361)</f>
        <v/>
      </c>
      <c s="90" t="str">
        <f>IF('S.D.PASTE SHEET'!C2361="","",'S.D.PASTE SHEET'!C2361)</f>
        <v/>
      </c>
      <c s="91" t="str">
        <f>IF('S.D.PASTE SHEET'!D2361="","",'S.D.PASTE SHEET'!D2361)</f>
        <v/>
      </c>
      <c s="90" t="str">
        <f>IF('S.D.PASTE SHEET'!E2361="","",UPPER('S.D.PASTE SHEET'!E2361))</f>
        <v/>
      </c>
      <c s="90" t="str">
        <f>IF('S.D.PASTE SHEET'!F2361="","",'S.D.PASTE SHEET'!F2361)</f>
        <v/>
      </c>
      <c s="90" t="str">
        <f>IF('S.D.PASTE SHEET'!G2361="","",UPPER('S.D.PASTE SHEET'!G2361))</f>
        <v/>
      </c>
      <c s="90" t="str">
        <f>IF('S.D.PASTE SHEET'!H2361="","",UPPER('S.D.PASTE SHEET'!H2361))</f>
        <v/>
      </c>
      <c s="90" t="str">
        <f>IF('S.D.PASTE SHEET'!I2361="","",'S.D.PASTE SHEET'!I2361)</f>
        <v/>
      </c>
      <c s="91" t="str">
        <f>IF('S.D.PASTE SHEET'!J2361="","",'S.D.PASTE SHEET'!J2361)</f>
        <v/>
      </c>
      <c s="90" t="str">
        <f>IF('S.D.PASTE SHEET'!K2361="","",'S.D.PASTE SHEET'!K2361)</f>
        <v/>
      </c>
      <c s="90" t="str">
        <f>IF('S.D.PASTE SHEET'!L2361="","",'S.D.PASTE SHEET'!L2361)</f>
        <v/>
      </c>
      <c s="90" t="str">
        <f>IF('S.D.PASTE SHEET'!M2361="","",'S.D.PASTE SHEET'!M2361)</f>
        <v/>
      </c>
      <c s="90" t="str">
        <f>IF('S.D.PASTE SHEET'!N2361="","",'S.D.PASTE SHEET'!N2361)</f>
        <v/>
      </c>
      <c s="90" t="str">
        <f>IF('S.D.PASTE SHEET'!O2361="","",'S.D.PASTE SHEET'!O2361)</f>
        <v/>
      </c>
      <c s="90" t="str">
        <f>IF('S.D.PASTE SHEET'!P2361="","",'S.D.PASTE SHEET'!P2361)</f>
        <v/>
      </c>
      <c s="90" t="str">
        <f>IF('S.D.PASTE SHEET'!Q2361="","",'S.D.PASTE SHEET'!Q2361)</f>
        <v/>
      </c>
      <c s="90" t="str">
        <f>IF('S.D.PASTE SHEET'!R2361="","",'S.D.PASTE SHEET'!R2361)</f>
        <v/>
      </c>
      <c s="90" t="str">
        <f>IF('S.D.PASTE SHEET'!S2361="","",'S.D.PASTE SHEET'!S2361)</f>
        <v/>
      </c>
      <c s="90" t="str">
        <f>IF('S.D.PASTE SHEET'!T2361="","",'S.D.PASTE SHEET'!T2361)</f>
        <v/>
      </c>
      <c s="90" t="str">
        <f>IF('S.D.PASTE SHEET'!U2361="","",'S.D.PASTE SHEET'!U2361)</f>
        <v/>
      </c>
      <c s="90" t="str">
        <f>IF('S.D.PASTE SHEET'!V2361="","",'S.D.PASTE SHEET'!V2361)</f>
        <v/>
      </c>
      <c s="90" t="str">
        <f>IF('S.D.PASTE SHEET'!W2361="","",'S.D.PASTE SHEET'!W2361)</f>
        <v/>
      </c>
      <c s="90" t="str">
        <f>IF('S.D.PASTE SHEET'!X2361="","",'S.D.PASTE SHEET'!X2361)</f>
        <v/>
      </c>
      <c s="90" t="str">
        <f>IF('S.D.PASTE SHEET'!Y2361="","",'S.D.PASTE SHEET'!Y2361)</f>
        <v/>
      </c>
      <c s="90" t="str">
        <f>IF('S.D.PASTE SHEET'!Z2361="","",'S.D.PASTE SHEET'!Z2361)</f>
        <v/>
      </c>
      <c s="90" t="str">
        <f>IF('S.D.PASTE SHEET'!AA2361="","",'S.D.PASTE SHEET'!AA2361)</f>
        <v/>
      </c>
      <c s="90" t="str">
        <f>IF('S.D.PASTE SHEET'!AB2361="","",'S.D.PASTE SHEET'!AB2361)</f>
        <v/>
      </c>
      <c s="90" t="str">
        <f>IF('S.D.PASTE SHEET'!AC2361="","",'S.D.PASTE SHEET'!AC2361)</f>
        <v/>
      </c>
      <c s="90" t="str">
        <f>IF('S.D.PASTE SHEET'!AD2361="","",'S.D.PASTE SHEET'!AD2361)</f>
        <v/>
      </c>
      <c s="34"/>
      <c s="32" t="str">
        <f>IF(AK2361="","",IF(AK2361&gt;0,COUNT($AG$2:AG2361),""))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IF(BC2361="","",IF(BC2361&gt;0,COUNT($AY$2:AY2361),""))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2" spans="1:66" ht="15">
      <c r="A2362" s="90" t="str">
        <f>IF('S.D.PASTE SHEET'!A2362="","",'S.D.PASTE SHEET'!A2362)</f>
        <v/>
      </c>
      <c s="90" t="str">
        <f>IF('S.D.PASTE SHEET'!B2362="","",'S.D.PASTE SHEET'!B2362)</f>
        <v/>
      </c>
      <c s="90" t="str">
        <f>IF('S.D.PASTE SHEET'!C2362="","",'S.D.PASTE SHEET'!C2362)</f>
        <v/>
      </c>
      <c s="91" t="str">
        <f>IF('S.D.PASTE SHEET'!D2362="","",'S.D.PASTE SHEET'!D2362)</f>
        <v/>
      </c>
      <c s="90" t="str">
        <f>IF('S.D.PASTE SHEET'!E2362="","",UPPER('S.D.PASTE SHEET'!E2362))</f>
        <v/>
      </c>
      <c s="90" t="str">
        <f>IF('S.D.PASTE SHEET'!F2362="","",'S.D.PASTE SHEET'!F2362)</f>
        <v/>
      </c>
      <c s="90" t="str">
        <f>IF('S.D.PASTE SHEET'!G2362="","",UPPER('S.D.PASTE SHEET'!G2362))</f>
        <v/>
      </c>
      <c s="90" t="str">
        <f>IF('S.D.PASTE SHEET'!H2362="","",UPPER('S.D.PASTE SHEET'!H2362))</f>
        <v/>
      </c>
      <c s="90" t="str">
        <f>IF('S.D.PASTE SHEET'!I2362="","",'S.D.PASTE SHEET'!I2362)</f>
        <v/>
      </c>
      <c s="91" t="str">
        <f>IF('S.D.PASTE SHEET'!J2362="","",'S.D.PASTE SHEET'!J2362)</f>
        <v/>
      </c>
      <c s="90" t="str">
        <f>IF('S.D.PASTE SHEET'!K2362="","",'S.D.PASTE SHEET'!K2362)</f>
        <v/>
      </c>
      <c s="90" t="str">
        <f>IF('S.D.PASTE SHEET'!L2362="","",'S.D.PASTE SHEET'!L2362)</f>
        <v/>
      </c>
      <c s="90" t="str">
        <f>IF('S.D.PASTE SHEET'!M2362="","",'S.D.PASTE SHEET'!M2362)</f>
        <v/>
      </c>
      <c s="90" t="str">
        <f>IF('S.D.PASTE SHEET'!N2362="","",'S.D.PASTE SHEET'!N2362)</f>
        <v/>
      </c>
      <c s="90" t="str">
        <f>IF('S.D.PASTE SHEET'!O2362="","",'S.D.PASTE SHEET'!O2362)</f>
        <v/>
      </c>
      <c s="90" t="str">
        <f>IF('S.D.PASTE SHEET'!P2362="","",'S.D.PASTE SHEET'!P2362)</f>
        <v/>
      </c>
      <c s="90" t="str">
        <f>IF('S.D.PASTE SHEET'!Q2362="","",'S.D.PASTE SHEET'!Q2362)</f>
        <v/>
      </c>
      <c s="90" t="str">
        <f>IF('S.D.PASTE SHEET'!R2362="","",'S.D.PASTE SHEET'!R2362)</f>
        <v/>
      </c>
      <c s="90" t="str">
        <f>IF('S.D.PASTE SHEET'!S2362="","",'S.D.PASTE SHEET'!S2362)</f>
        <v/>
      </c>
      <c s="90" t="str">
        <f>IF('S.D.PASTE SHEET'!T2362="","",'S.D.PASTE SHEET'!T2362)</f>
        <v/>
      </c>
      <c s="90" t="str">
        <f>IF('S.D.PASTE SHEET'!U2362="","",'S.D.PASTE SHEET'!U2362)</f>
        <v/>
      </c>
      <c s="90" t="str">
        <f>IF('S.D.PASTE SHEET'!V2362="","",'S.D.PASTE SHEET'!V2362)</f>
        <v/>
      </c>
      <c s="90" t="str">
        <f>IF('S.D.PASTE SHEET'!W2362="","",'S.D.PASTE SHEET'!W2362)</f>
        <v/>
      </c>
      <c s="90" t="str">
        <f>IF('S.D.PASTE SHEET'!X2362="","",'S.D.PASTE SHEET'!X2362)</f>
        <v/>
      </c>
      <c s="90" t="str">
        <f>IF('S.D.PASTE SHEET'!Y2362="","",'S.D.PASTE SHEET'!Y2362)</f>
        <v/>
      </c>
      <c s="90" t="str">
        <f>IF('S.D.PASTE SHEET'!Z2362="","",'S.D.PASTE SHEET'!Z2362)</f>
        <v/>
      </c>
      <c s="90" t="str">
        <f>IF('S.D.PASTE SHEET'!AA2362="","",'S.D.PASTE SHEET'!AA2362)</f>
        <v/>
      </c>
      <c s="90" t="str">
        <f>IF('S.D.PASTE SHEET'!AB2362="","",'S.D.PASTE SHEET'!AB2362)</f>
        <v/>
      </c>
      <c s="90" t="str">
        <f>IF('S.D.PASTE SHEET'!AC2362="","",'S.D.PASTE SHEET'!AC2362)</f>
        <v/>
      </c>
      <c s="90" t="str">
        <f>IF('S.D.PASTE SHEET'!AD2362="","",'S.D.PASTE SHEET'!AD2362)</f>
        <v/>
      </c>
      <c s="34"/>
      <c s="32" t="str">
        <f>IF(AK2362="","",IF(AK2362&gt;0,COUNT($AG$2:AG2362),""))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IF(BC2362="","",IF(BC2362&gt;0,COUNT($AY$2:AY2362),""))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3" spans="1:66" ht="15">
      <c r="A2363" s="90" t="str">
        <f>IF('S.D.PASTE SHEET'!A2363="","",'S.D.PASTE SHEET'!A2363)</f>
        <v/>
      </c>
      <c s="90" t="str">
        <f>IF('S.D.PASTE SHEET'!B2363="","",'S.D.PASTE SHEET'!B2363)</f>
        <v/>
      </c>
      <c s="90" t="str">
        <f>IF('S.D.PASTE SHEET'!C2363="","",'S.D.PASTE SHEET'!C2363)</f>
        <v/>
      </c>
      <c s="91" t="str">
        <f>IF('S.D.PASTE SHEET'!D2363="","",'S.D.PASTE SHEET'!D2363)</f>
        <v/>
      </c>
      <c s="90" t="str">
        <f>IF('S.D.PASTE SHEET'!E2363="","",UPPER('S.D.PASTE SHEET'!E2363))</f>
        <v/>
      </c>
      <c s="90" t="str">
        <f>IF('S.D.PASTE SHEET'!F2363="","",'S.D.PASTE SHEET'!F2363)</f>
        <v/>
      </c>
      <c s="90" t="str">
        <f>IF('S.D.PASTE SHEET'!G2363="","",UPPER('S.D.PASTE SHEET'!G2363))</f>
        <v/>
      </c>
      <c s="90" t="str">
        <f>IF('S.D.PASTE SHEET'!H2363="","",UPPER('S.D.PASTE SHEET'!H2363))</f>
        <v/>
      </c>
      <c s="90" t="str">
        <f>IF('S.D.PASTE SHEET'!I2363="","",'S.D.PASTE SHEET'!I2363)</f>
        <v/>
      </c>
      <c s="91" t="str">
        <f>IF('S.D.PASTE SHEET'!J2363="","",'S.D.PASTE SHEET'!J2363)</f>
        <v/>
      </c>
      <c s="90" t="str">
        <f>IF('S.D.PASTE SHEET'!K2363="","",'S.D.PASTE SHEET'!K2363)</f>
        <v/>
      </c>
      <c s="90" t="str">
        <f>IF('S.D.PASTE SHEET'!L2363="","",'S.D.PASTE SHEET'!L2363)</f>
        <v/>
      </c>
      <c s="90" t="str">
        <f>IF('S.D.PASTE SHEET'!M2363="","",'S.D.PASTE SHEET'!M2363)</f>
        <v/>
      </c>
      <c s="90" t="str">
        <f>IF('S.D.PASTE SHEET'!N2363="","",'S.D.PASTE SHEET'!N2363)</f>
        <v/>
      </c>
      <c s="90" t="str">
        <f>IF('S.D.PASTE SHEET'!O2363="","",'S.D.PASTE SHEET'!O2363)</f>
        <v/>
      </c>
      <c s="90" t="str">
        <f>IF('S.D.PASTE SHEET'!P2363="","",'S.D.PASTE SHEET'!P2363)</f>
        <v/>
      </c>
      <c s="90" t="str">
        <f>IF('S.D.PASTE SHEET'!Q2363="","",'S.D.PASTE SHEET'!Q2363)</f>
        <v/>
      </c>
      <c s="90" t="str">
        <f>IF('S.D.PASTE SHEET'!R2363="","",'S.D.PASTE SHEET'!R2363)</f>
        <v/>
      </c>
      <c s="90" t="str">
        <f>IF('S.D.PASTE SHEET'!S2363="","",'S.D.PASTE SHEET'!S2363)</f>
        <v/>
      </c>
      <c s="90" t="str">
        <f>IF('S.D.PASTE SHEET'!T2363="","",'S.D.PASTE SHEET'!T2363)</f>
        <v/>
      </c>
      <c s="90" t="str">
        <f>IF('S.D.PASTE SHEET'!U2363="","",'S.D.PASTE SHEET'!U2363)</f>
        <v/>
      </c>
      <c s="90" t="str">
        <f>IF('S.D.PASTE SHEET'!V2363="","",'S.D.PASTE SHEET'!V2363)</f>
        <v/>
      </c>
      <c s="90" t="str">
        <f>IF('S.D.PASTE SHEET'!W2363="","",'S.D.PASTE SHEET'!W2363)</f>
        <v/>
      </c>
      <c s="90" t="str">
        <f>IF('S.D.PASTE SHEET'!X2363="","",'S.D.PASTE SHEET'!X2363)</f>
        <v/>
      </c>
      <c s="90" t="str">
        <f>IF('S.D.PASTE SHEET'!Y2363="","",'S.D.PASTE SHEET'!Y2363)</f>
        <v/>
      </c>
      <c s="90" t="str">
        <f>IF('S.D.PASTE SHEET'!Z2363="","",'S.D.PASTE SHEET'!Z2363)</f>
        <v/>
      </c>
      <c s="90" t="str">
        <f>IF('S.D.PASTE SHEET'!AA2363="","",'S.D.PASTE SHEET'!AA2363)</f>
        <v/>
      </c>
      <c s="90" t="str">
        <f>IF('S.D.PASTE SHEET'!AB2363="","",'S.D.PASTE SHEET'!AB2363)</f>
        <v/>
      </c>
      <c s="90" t="str">
        <f>IF('S.D.PASTE SHEET'!AC2363="","",'S.D.PASTE SHEET'!AC2363)</f>
        <v/>
      </c>
      <c s="90" t="str">
        <f>IF('S.D.PASTE SHEET'!AD2363="","",'S.D.PASTE SHEET'!AD2363)</f>
        <v/>
      </c>
      <c s="34"/>
      <c s="32" t="str">
        <f>IF(AK2363="","",IF(AK2363&gt;0,COUNT($AG$2:AG2363),""))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IF(BC2363="","",IF(BC2363&gt;0,COUNT($AY$2:AY2363),""))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4" spans="1:66" ht="15">
      <c r="A2364" s="90" t="str">
        <f>IF('S.D.PASTE SHEET'!A2364="","",'S.D.PASTE SHEET'!A2364)</f>
        <v/>
      </c>
      <c s="90" t="str">
        <f>IF('S.D.PASTE SHEET'!B2364="","",'S.D.PASTE SHEET'!B2364)</f>
        <v/>
      </c>
      <c s="90" t="str">
        <f>IF('S.D.PASTE SHEET'!C2364="","",'S.D.PASTE SHEET'!C2364)</f>
        <v/>
      </c>
      <c s="91" t="str">
        <f>IF('S.D.PASTE SHEET'!D2364="","",'S.D.PASTE SHEET'!D2364)</f>
        <v/>
      </c>
      <c s="90" t="str">
        <f>IF('S.D.PASTE SHEET'!E2364="","",UPPER('S.D.PASTE SHEET'!E2364))</f>
        <v/>
      </c>
      <c s="90" t="str">
        <f>IF('S.D.PASTE SHEET'!F2364="","",'S.D.PASTE SHEET'!F2364)</f>
        <v/>
      </c>
      <c s="90" t="str">
        <f>IF('S.D.PASTE SHEET'!G2364="","",UPPER('S.D.PASTE SHEET'!G2364))</f>
        <v/>
      </c>
      <c s="90" t="str">
        <f>IF('S.D.PASTE SHEET'!H2364="","",UPPER('S.D.PASTE SHEET'!H2364))</f>
        <v/>
      </c>
      <c s="90" t="str">
        <f>IF('S.D.PASTE SHEET'!I2364="","",'S.D.PASTE SHEET'!I2364)</f>
        <v/>
      </c>
      <c s="91" t="str">
        <f>IF('S.D.PASTE SHEET'!J2364="","",'S.D.PASTE SHEET'!J2364)</f>
        <v/>
      </c>
      <c s="90" t="str">
        <f>IF('S.D.PASTE SHEET'!K2364="","",'S.D.PASTE SHEET'!K2364)</f>
        <v/>
      </c>
      <c s="90" t="str">
        <f>IF('S.D.PASTE SHEET'!L2364="","",'S.D.PASTE SHEET'!L2364)</f>
        <v/>
      </c>
      <c s="90" t="str">
        <f>IF('S.D.PASTE SHEET'!M2364="","",'S.D.PASTE SHEET'!M2364)</f>
        <v/>
      </c>
      <c s="90" t="str">
        <f>IF('S.D.PASTE SHEET'!N2364="","",'S.D.PASTE SHEET'!N2364)</f>
        <v/>
      </c>
      <c s="90" t="str">
        <f>IF('S.D.PASTE SHEET'!O2364="","",'S.D.PASTE SHEET'!O2364)</f>
        <v/>
      </c>
      <c s="90" t="str">
        <f>IF('S.D.PASTE SHEET'!P2364="","",'S.D.PASTE SHEET'!P2364)</f>
        <v/>
      </c>
      <c s="90" t="str">
        <f>IF('S.D.PASTE SHEET'!Q2364="","",'S.D.PASTE SHEET'!Q2364)</f>
        <v/>
      </c>
      <c s="90" t="str">
        <f>IF('S.D.PASTE SHEET'!R2364="","",'S.D.PASTE SHEET'!R2364)</f>
        <v/>
      </c>
      <c s="90" t="str">
        <f>IF('S.D.PASTE SHEET'!S2364="","",'S.D.PASTE SHEET'!S2364)</f>
        <v/>
      </c>
      <c s="90" t="str">
        <f>IF('S.D.PASTE SHEET'!T2364="","",'S.D.PASTE SHEET'!T2364)</f>
        <v/>
      </c>
      <c s="90" t="str">
        <f>IF('S.D.PASTE SHEET'!U2364="","",'S.D.PASTE SHEET'!U2364)</f>
        <v/>
      </c>
      <c s="90" t="str">
        <f>IF('S.D.PASTE SHEET'!V2364="","",'S.D.PASTE SHEET'!V2364)</f>
        <v/>
      </c>
      <c s="90" t="str">
        <f>IF('S.D.PASTE SHEET'!W2364="","",'S.D.PASTE SHEET'!W2364)</f>
        <v/>
      </c>
      <c s="90" t="str">
        <f>IF('S.D.PASTE SHEET'!X2364="","",'S.D.PASTE SHEET'!X2364)</f>
        <v/>
      </c>
      <c s="90" t="str">
        <f>IF('S.D.PASTE SHEET'!Y2364="","",'S.D.PASTE SHEET'!Y2364)</f>
        <v/>
      </c>
      <c s="90" t="str">
        <f>IF('S.D.PASTE SHEET'!Z2364="","",'S.D.PASTE SHEET'!Z2364)</f>
        <v/>
      </c>
      <c s="90" t="str">
        <f>IF('S.D.PASTE SHEET'!AA2364="","",'S.D.PASTE SHEET'!AA2364)</f>
        <v/>
      </c>
      <c s="90" t="str">
        <f>IF('S.D.PASTE SHEET'!AB2364="","",'S.D.PASTE SHEET'!AB2364)</f>
        <v/>
      </c>
      <c s="90" t="str">
        <f>IF('S.D.PASTE SHEET'!AC2364="","",'S.D.PASTE SHEET'!AC2364)</f>
        <v/>
      </c>
      <c s="90" t="str">
        <f>IF('S.D.PASTE SHEET'!AD2364="","",'S.D.PASTE SHEET'!AD2364)</f>
        <v/>
      </c>
      <c s="34"/>
      <c s="32" t="str">
        <f>IF(AK2364="","",IF(AK2364&gt;0,COUNT($AG$2:AG2364),""))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IF(BC2364="","",IF(BC2364&gt;0,COUNT($AY$2:AY2364),""))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5" spans="1:66" ht="15">
      <c r="A2365" s="90" t="str">
        <f>IF('S.D.PASTE SHEET'!A2365="","",'S.D.PASTE SHEET'!A2365)</f>
        <v/>
      </c>
      <c s="90" t="str">
        <f>IF('S.D.PASTE SHEET'!B2365="","",'S.D.PASTE SHEET'!B2365)</f>
        <v/>
      </c>
      <c s="90" t="str">
        <f>IF('S.D.PASTE SHEET'!C2365="","",'S.D.PASTE SHEET'!C2365)</f>
        <v/>
      </c>
      <c s="91" t="str">
        <f>IF('S.D.PASTE SHEET'!D2365="","",'S.D.PASTE SHEET'!D2365)</f>
        <v/>
      </c>
      <c s="90" t="str">
        <f>IF('S.D.PASTE SHEET'!E2365="","",UPPER('S.D.PASTE SHEET'!E2365))</f>
        <v/>
      </c>
      <c s="90" t="str">
        <f>IF('S.D.PASTE SHEET'!F2365="","",'S.D.PASTE SHEET'!F2365)</f>
        <v/>
      </c>
      <c s="90" t="str">
        <f>IF('S.D.PASTE SHEET'!G2365="","",UPPER('S.D.PASTE SHEET'!G2365))</f>
        <v/>
      </c>
      <c s="90" t="str">
        <f>IF('S.D.PASTE SHEET'!H2365="","",UPPER('S.D.PASTE SHEET'!H2365))</f>
        <v/>
      </c>
      <c s="90" t="str">
        <f>IF('S.D.PASTE SHEET'!I2365="","",'S.D.PASTE SHEET'!I2365)</f>
        <v/>
      </c>
      <c s="91" t="str">
        <f>IF('S.D.PASTE SHEET'!J2365="","",'S.D.PASTE SHEET'!J2365)</f>
        <v/>
      </c>
      <c s="90" t="str">
        <f>IF('S.D.PASTE SHEET'!K2365="","",'S.D.PASTE SHEET'!K2365)</f>
        <v/>
      </c>
      <c s="90" t="str">
        <f>IF('S.D.PASTE SHEET'!L2365="","",'S.D.PASTE SHEET'!L2365)</f>
        <v/>
      </c>
      <c s="90" t="str">
        <f>IF('S.D.PASTE SHEET'!M2365="","",'S.D.PASTE SHEET'!M2365)</f>
        <v/>
      </c>
      <c s="90" t="str">
        <f>IF('S.D.PASTE SHEET'!N2365="","",'S.D.PASTE SHEET'!N2365)</f>
        <v/>
      </c>
      <c s="90" t="str">
        <f>IF('S.D.PASTE SHEET'!O2365="","",'S.D.PASTE SHEET'!O2365)</f>
        <v/>
      </c>
      <c s="90" t="str">
        <f>IF('S.D.PASTE SHEET'!P2365="","",'S.D.PASTE SHEET'!P2365)</f>
        <v/>
      </c>
      <c s="90" t="str">
        <f>IF('S.D.PASTE SHEET'!Q2365="","",'S.D.PASTE SHEET'!Q2365)</f>
        <v/>
      </c>
      <c s="90" t="str">
        <f>IF('S.D.PASTE SHEET'!R2365="","",'S.D.PASTE SHEET'!R2365)</f>
        <v/>
      </c>
      <c s="90" t="str">
        <f>IF('S.D.PASTE SHEET'!S2365="","",'S.D.PASTE SHEET'!S2365)</f>
        <v/>
      </c>
      <c s="90" t="str">
        <f>IF('S.D.PASTE SHEET'!T2365="","",'S.D.PASTE SHEET'!T2365)</f>
        <v/>
      </c>
      <c s="90" t="str">
        <f>IF('S.D.PASTE SHEET'!U2365="","",'S.D.PASTE SHEET'!U2365)</f>
        <v/>
      </c>
      <c s="90" t="str">
        <f>IF('S.D.PASTE SHEET'!V2365="","",'S.D.PASTE SHEET'!V2365)</f>
        <v/>
      </c>
      <c s="90" t="str">
        <f>IF('S.D.PASTE SHEET'!W2365="","",'S.D.PASTE SHEET'!W2365)</f>
        <v/>
      </c>
      <c s="90" t="str">
        <f>IF('S.D.PASTE SHEET'!X2365="","",'S.D.PASTE SHEET'!X2365)</f>
        <v/>
      </c>
      <c s="90" t="str">
        <f>IF('S.D.PASTE SHEET'!Y2365="","",'S.D.PASTE SHEET'!Y2365)</f>
        <v/>
      </c>
      <c s="90" t="str">
        <f>IF('S.D.PASTE SHEET'!Z2365="","",'S.D.PASTE SHEET'!Z2365)</f>
        <v/>
      </c>
      <c s="90" t="str">
        <f>IF('S.D.PASTE SHEET'!AA2365="","",'S.D.PASTE SHEET'!AA2365)</f>
        <v/>
      </c>
      <c s="90" t="str">
        <f>IF('S.D.PASTE SHEET'!AB2365="","",'S.D.PASTE SHEET'!AB2365)</f>
        <v/>
      </c>
      <c s="90" t="str">
        <f>IF('S.D.PASTE SHEET'!AC2365="","",'S.D.PASTE SHEET'!AC2365)</f>
        <v/>
      </c>
      <c s="90" t="str">
        <f>IF('S.D.PASTE SHEET'!AD2365="","",'S.D.PASTE SHEET'!AD2365)</f>
        <v/>
      </c>
      <c s="34"/>
      <c s="32" t="str">
        <f>IF(AK2365="","",IF(AK2365&gt;0,COUNT($AG$2:AG2365),""))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IF(BC2365="","",IF(BC2365&gt;0,COUNT($AY$2:AY2365),""))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6" spans="1:66" ht="15">
      <c r="A2366" s="90" t="str">
        <f>IF('S.D.PASTE SHEET'!A2366="","",'S.D.PASTE SHEET'!A2366)</f>
        <v/>
      </c>
      <c s="90" t="str">
        <f>IF('S.D.PASTE SHEET'!B2366="","",'S.D.PASTE SHEET'!B2366)</f>
        <v/>
      </c>
      <c s="90" t="str">
        <f>IF('S.D.PASTE SHEET'!C2366="","",'S.D.PASTE SHEET'!C2366)</f>
        <v/>
      </c>
      <c s="91" t="str">
        <f>IF('S.D.PASTE SHEET'!D2366="","",'S.D.PASTE SHEET'!D2366)</f>
        <v/>
      </c>
      <c s="90" t="str">
        <f>IF('S.D.PASTE SHEET'!E2366="","",UPPER('S.D.PASTE SHEET'!E2366))</f>
        <v/>
      </c>
      <c s="90" t="str">
        <f>IF('S.D.PASTE SHEET'!F2366="","",'S.D.PASTE SHEET'!F2366)</f>
        <v/>
      </c>
      <c s="90" t="str">
        <f>IF('S.D.PASTE SHEET'!G2366="","",UPPER('S.D.PASTE SHEET'!G2366))</f>
        <v/>
      </c>
      <c s="90" t="str">
        <f>IF('S.D.PASTE SHEET'!H2366="","",UPPER('S.D.PASTE SHEET'!H2366))</f>
        <v/>
      </c>
      <c s="90" t="str">
        <f>IF('S.D.PASTE SHEET'!I2366="","",'S.D.PASTE SHEET'!I2366)</f>
        <v/>
      </c>
      <c s="91" t="str">
        <f>IF('S.D.PASTE SHEET'!J2366="","",'S.D.PASTE SHEET'!J2366)</f>
        <v/>
      </c>
      <c s="90" t="str">
        <f>IF('S.D.PASTE SHEET'!K2366="","",'S.D.PASTE SHEET'!K2366)</f>
        <v/>
      </c>
      <c s="90" t="str">
        <f>IF('S.D.PASTE SHEET'!L2366="","",'S.D.PASTE SHEET'!L2366)</f>
        <v/>
      </c>
      <c s="90" t="str">
        <f>IF('S.D.PASTE SHEET'!M2366="","",'S.D.PASTE SHEET'!M2366)</f>
        <v/>
      </c>
      <c s="90" t="str">
        <f>IF('S.D.PASTE SHEET'!N2366="","",'S.D.PASTE SHEET'!N2366)</f>
        <v/>
      </c>
      <c s="90" t="str">
        <f>IF('S.D.PASTE SHEET'!O2366="","",'S.D.PASTE SHEET'!O2366)</f>
        <v/>
      </c>
      <c s="90" t="str">
        <f>IF('S.D.PASTE SHEET'!P2366="","",'S.D.PASTE SHEET'!P2366)</f>
        <v/>
      </c>
      <c s="90" t="str">
        <f>IF('S.D.PASTE SHEET'!Q2366="","",'S.D.PASTE SHEET'!Q2366)</f>
        <v/>
      </c>
      <c s="90" t="str">
        <f>IF('S.D.PASTE SHEET'!R2366="","",'S.D.PASTE SHEET'!R2366)</f>
        <v/>
      </c>
      <c s="90" t="str">
        <f>IF('S.D.PASTE SHEET'!S2366="","",'S.D.PASTE SHEET'!S2366)</f>
        <v/>
      </c>
      <c s="90" t="str">
        <f>IF('S.D.PASTE SHEET'!T2366="","",'S.D.PASTE SHEET'!T2366)</f>
        <v/>
      </c>
      <c s="90" t="str">
        <f>IF('S.D.PASTE SHEET'!U2366="","",'S.D.PASTE SHEET'!U2366)</f>
        <v/>
      </c>
      <c s="90" t="str">
        <f>IF('S.D.PASTE SHEET'!V2366="","",'S.D.PASTE SHEET'!V2366)</f>
        <v/>
      </c>
      <c s="90" t="str">
        <f>IF('S.D.PASTE SHEET'!W2366="","",'S.D.PASTE SHEET'!W2366)</f>
        <v/>
      </c>
      <c s="90" t="str">
        <f>IF('S.D.PASTE SHEET'!X2366="","",'S.D.PASTE SHEET'!X2366)</f>
        <v/>
      </c>
      <c s="90" t="str">
        <f>IF('S.D.PASTE SHEET'!Y2366="","",'S.D.PASTE SHEET'!Y2366)</f>
        <v/>
      </c>
      <c s="90" t="str">
        <f>IF('S.D.PASTE SHEET'!Z2366="","",'S.D.PASTE SHEET'!Z2366)</f>
        <v/>
      </c>
      <c s="90" t="str">
        <f>IF('S.D.PASTE SHEET'!AA2366="","",'S.D.PASTE SHEET'!AA2366)</f>
        <v/>
      </c>
      <c s="90" t="str">
        <f>IF('S.D.PASTE SHEET'!AB2366="","",'S.D.PASTE SHEET'!AB2366)</f>
        <v/>
      </c>
      <c s="90" t="str">
        <f>IF('S.D.PASTE SHEET'!AC2366="","",'S.D.PASTE SHEET'!AC2366)</f>
        <v/>
      </c>
      <c s="90" t="str">
        <f>IF('S.D.PASTE SHEET'!AD2366="","",'S.D.PASTE SHEET'!AD2366)</f>
        <v/>
      </c>
      <c s="34"/>
      <c s="32" t="str">
        <f>IF(AK2366="","",IF(AK2366&gt;0,COUNT($AG$2:AG2366),""))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IF(BC2366="","",IF(BC2366&gt;0,COUNT($AY$2:AY2366),""))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7" spans="1:66" ht="15">
      <c r="A2367" s="90" t="str">
        <f>IF('S.D.PASTE SHEET'!A2367="","",'S.D.PASTE SHEET'!A2367)</f>
        <v/>
      </c>
      <c s="90" t="str">
        <f>IF('S.D.PASTE SHEET'!B2367="","",'S.D.PASTE SHEET'!B2367)</f>
        <v/>
      </c>
      <c s="90" t="str">
        <f>IF('S.D.PASTE SHEET'!C2367="","",'S.D.PASTE SHEET'!C2367)</f>
        <v/>
      </c>
      <c s="91" t="str">
        <f>IF('S.D.PASTE SHEET'!D2367="","",'S.D.PASTE SHEET'!D2367)</f>
        <v/>
      </c>
      <c s="90" t="str">
        <f>IF('S.D.PASTE SHEET'!E2367="","",UPPER('S.D.PASTE SHEET'!E2367))</f>
        <v/>
      </c>
      <c s="90" t="str">
        <f>IF('S.D.PASTE SHEET'!F2367="","",'S.D.PASTE SHEET'!F2367)</f>
        <v/>
      </c>
      <c s="90" t="str">
        <f>IF('S.D.PASTE SHEET'!G2367="","",UPPER('S.D.PASTE SHEET'!G2367))</f>
        <v/>
      </c>
      <c s="90" t="str">
        <f>IF('S.D.PASTE SHEET'!H2367="","",UPPER('S.D.PASTE SHEET'!H2367))</f>
        <v/>
      </c>
      <c s="90" t="str">
        <f>IF('S.D.PASTE SHEET'!I2367="","",'S.D.PASTE SHEET'!I2367)</f>
        <v/>
      </c>
      <c s="91" t="str">
        <f>IF('S.D.PASTE SHEET'!J2367="","",'S.D.PASTE SHEET'!J2367)</f>
        <v/>
      </c>
      <c s="90" t="str">
        <f>IF('S.D.PASTE SHEET'!K2367="","",'S.D.PASTE SHEET'!K2367)</f>
        <v/>
      </c>
      <c s="90" t="str">
        <f>IF('S.D.PASTE SHEET'!L2367="","",'S.D.PASTE SHEET'!L2367)</f>
        <v/>
      </c>
      <c s="90" t="str">
        <f>IF('S.D.PASTE SHEET'!M2367="","",'S.D.PASTE SHEET'!M2367)</f>
        <v/>
      </c>
      <c s="90" t="str">
        <f>IF('S.D.PASTE SHEET'!N2367="","",'S.D.PASTE SHEET'!N2367)</f>
        <v/>
      </c>
      <c s="90" t="str">
        <f>IF('S.D.PASTE SHEET'!O2367="","",'S.D.PASTE SHEET'!O2367)</f>
        <v/>
      </c>
      <c s="90" t="str">
        <f>IF('S.D.PASTE SHEET'!P2367="","",'S.D.PASTE SHEET'!P2367)</f>
        <v/>
      </c>
      <c s="90" t="str">
        <f>IF('S.D.PASTE SHEET'!Q2367="","",'S.D.PASTE SHEET'!Q2367)</f>
        <v/>
      </c>
      <c s="90" t="str">
        <f>IF('S.D.PASTE SHEET'!R2367="","",'S.D.PASTE SHEET'!R2367)</f>
        <v/>
      </c>
      <c s="90" t="str">
        <f>IF('S.D.PASTE SHEET'!S2367="","",'S.D.PASTE SHEET'!S2367)</f>
        <v/>
      </c>
      <c s="90" t="str">
        <f>IF('S.D.PASTE SHEET'!T2367="","",'S.D.PASTE SHEET'!T2367)</f>
        <v/>
      </c>
      <c s="90" t="str">
        <f>IF('S.D.PASTE SHEET'!U2367="","",'S.D.PASTE SHEET'!U2367)</f>
        <v/>
      </c>
      <c s="90" t="str">
        <f>IF('S.D.PASTE SHEET'!V2367="","",'S.D.PASTE SHEET'!V2367)</f>
        <v/>
      </c>
      <c s="90" t="str">
        <f>IF('S.D.PASTE SHEET'!W2367="","",'S.D.PASTE SHEET'!W2367)</f>
        <v/>
      </c>
      <c s="90" t="str">
        <f>IF('S.D.PASTE SHEET'!X2367="","",'S.D.PASTE SHEET'!X2367)</f>
        <v/>
      </c>
      <c s="90" t="str">
        <f>IF('S.D.PASTE SHEET'!Y2367="","",'S.D.PASTE SHEET'!Y2367)</f>
        <v/>
      </c>
      <c s="90" t="str">
        <f>IF('S.D.PASTE SHEET'!Z2367="","",'S.D.PASTE SHEET'!Z2367)</f>
        <v/>
      </c>
      <c s="90" t="str">
        <f>IF('S.D.PASTE SHEET'!AA2367="","",'S.D.PASTE SHEET'!AA2367)</f>
        <v/>
      </c>
      <c s="90" t="str">
        <f>IF('S.D.PASTE SHEET'!AB2367="","",'S.D.PASTE SHEET'!AB2367)</f>
        <v/>
      </c>
      <c s="90" t="str">
        <f>IF('S.D.PASTE SHEET'!AC2367="","",'S.D.PASTE SHEET'!AC2367)</f>
        <v/>
      </c>
      <c s="90" t="str">
        <f>IF('S.D.PASTE SHEET'!AD2367="","",'S.D.PASTE SHEET'!AD2367)</f>
        <v/>
      </c>
      <c s="34"/>
      <c s="32" t="str">
        <f>IF(AK2367="","",IF(AK2367&gt;0,COUNT($AG$2:AG2367),""))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IF(BC2367="","",IF(BC2367&gt;0,COUNT($AY$2:AY2367),""))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8" spans="1:66" ht="15">
      <c r="A2368" s="90" t="str">
        <f>IF('S.D.PASTE SHEET'!A2368="","",'S.D.PASTE SHEET'!A2368)</f>
        <v/>
      </c>
      <c s="90" t="str">
        <f>IF('S.D.PASTE SHEET'!B2368="","",'S.D.PASTE SHEET'!B2368)</f>
        <v/>
      </c>
      <c s="90" t="str">
        <f>IF('S.D.PASTE SHEET'!C2368="","",'S.D.PASTE SHEET'!C2368)</f>
        <v/>
      </c>
      <c s="91" t="str">
        <f>IF('S.D.PASTE SHEET'!D2368="","",'S.D.PASTE SHEET'!D2368)</f>
        <v/>
      </c>
      <c s="90" t="str">
        <f>IF('S.D.PASTE SHEET'!E2368="","",UPPER('S.D.PASTE SHEET'!E2368))</f>
        <v/>
      </c>
      <c s="90" t="str">
        <f>IF('S.D.PASTE SHEET'!F2368="","",'S.D.PASTE SHEET'!F2368)</f>
        <v/>
      </c>
      <c s="90" t="str">
        <f>IF('S.D.PASTE SHEET'!G2368="","",UPPER('S.D.PASTE SHEET'!G2368))</f>
        <v/>
      </c>
      <c s="90" t="str">
        <f>IF('S.D.PASTE SHEET'!H2368="","",UPPER('S.D.PASTE SHEET'!H2368))</f>
        <v/>
      </c>
      <c s="90" t="str">
        <f>IF('S.D.PASTE SHEET'!I2368="","",'S.D.PASTE SHEET'!I2368)</f>
        <v/>
      </c>
      <c s="91" t="str">
        <f>IF('S.D.PASTE SHEET'!J2368="","",'S.D.PASTE SHEET'!J2368)</f>
        <v/>
      </c>
      <c s="90" t="str">
        <f>IF('S.D.PASTE SHEET'!K2368="","",'S.D.PASTE SHEET'!K2368)</f>
        <v/>
      </c>
      <c s="90" t="str">
        <f>IF('S.D.PASTE SHEET'!L2368="","",'S.D.PASTE SHEET'!L2368)</f>
        <v/>
      </c>
      <c s="90" t="str">
        <f>IF('S.D.PASTE SHEET'!M2368="","",'S.D.PASTE SHEET'!M2368)</f>
        <v/>
      </c>
      <c s="90" t="str">
        <f>IF('S.D.PASTE SHEET'!N2368="","",'S.D.PASTE SHEET'!N2368)</f>
        <v/>
      </c>
      <c s="90" t="str">
        <f>IF('S.D.PASTE SHEET'!O2368="","",'S.D.PASTE SHEET'!O2368)</f>
        <v/>
      </c>
      <c s="90" t="str">
        <f>IF('S.D.PASTE SHEET'!P2368="","",'S.D.PASTE SHEET'!P2368)</f>
        <v/>
      </c>
      <c s="90" t="str">
        <f>IF('S.D.PASTE SHEET'!Q2368="","",'S.D.PASTE SHEET'!Q2368)</f>
        <v/>
      </c>
      <c s="90" t="str">
        <f>IF('S.D.PASTE SHEET'!R2368="","",'S.D.PASTE SHEET'!R2368)</f>
        <v/>
      </c>
      <c s="90" t="str">
        <f>IF('S.D.PASTE SHEET'!S2368="","",'S.D.PASTE SHEET'!S2368)</f>
        <v/>
      </c>
      <c s="90" t="str">
        <f>IF('S.D.PASTE SHEET'!T2368="","",'S.D.PASTE SHEET'!T2368)</f>
        <v/>
      </c>
      <c s="90" t="str">
        <f>IF('S.D.PASTE SHEET'!U2368="","",'S.D.PASTE SHEET'!U2368)</f>
        <v/>
      </c>
      <c s="90" t="str">
        <f>IF('S.D.PASTE SHEET'!V2368="","",'S.D.PASTE SHEET'!V2368)</f>
        <v/>
      </c>
      <c s="90" t="str">
        <f>IF('S.D.PASTE SHEET'!W2368="","",'S.D.PASTE SHEET'!W2368)</f>
        <v/>
      </c>
      <c s="90" t="str">
        <f>IF('S.D.PASTE SHEET'!X2368="","",'S.D.PASTE SHEET'!X2368)</f>
        <v/>
      </c>
      <c s="90" t="str">
        <f>IF('S.D.PASTE SHEET'!Y2368="","",'S.D.PASTE SHEET'!Y2368)</f>
        <v/>
      </c>
      <c s="90" t="str">
        <f>IF('S.D.PASTE SHEET'!Z2368="","",'S.D.PASTE SHEET'!Z2368)</f>
        <v/>
      </c>
      <c s="90" t="str">
        <f>IF('S.D.PASTE SHEET'!AA2368="","",'S.D.PASTE SHEET'!AA2368)</f>
        <v/>
      </c>
      <c s="90" t="str">
        <f>IF('S.D.PASTE SHEET'!AB2368="","",'S.D.PASTE SHEET'!AB2368)</f>
        <v/>
      </c>
      <c s="90" t="str">
        <f>IF('S.D.PASTE SHEET'!AC2368="","",'S.D.PASTE SHEET'!AC2368)</f>
        <v/>
      </c>
      <c s="90" t="str">
        <f>IF('S.D.PASTE SHEET'!AD2368="","",'S.D.PASTE SHEET'!AD2368)</f>
        <v/>
      </c>
      <c s="34"/>
      <c s="32" t="str">
        <f>IF(AK2368="","",IF(AK2368&gt;0,COUNT($AG$2:AG2368),""))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IF(BC2368="","",IF(BC2368&gt;0,COUNT($AY$2:AY2368),""))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69" spans="1:66" ht="15">
      <c r="A2369" s="90" t="str">
        <f>IF('S.D.PASTE SHEET'!A2369="","",'S.D.PASTE SHEET'!A2369)</f>
        <v/>
      </c>
      <c s="90" t="str">
        <f>IF('S.D.PASTE SHEET'!B2369="","",'S.D.PASTE SHEET'!B2369)</f>
        <v/>
      </c>
      <c s="90" t="str">
        <f>IF('S.D.PASTE SHEET'!C2369="","",'S.D.PASTE SHEET'!C2369)</f>
        <v/>
      </c>
      <c s="91" t="str">
        <f>IF('S.D.PASTE SHEET'!D2369="","",'S.D.PASTE SHEET'!D2369)</f>
        <v/>
      </c>
      <c s="90" t="str">
        <f>IF('S.D.PASTE SHEET'!E2369="","",UPPER('S.D.PASTE SHEET'!E2369))</f>
        <v/>
      </c>
      <c s="90" t="str">
        <f>IF('S.D.PASTE SHEET'!F2369="","",'S.D.PASTE SHEET'!F2369)</f>
        <v/>
      </c>
      <c s="90" t="str">
        <f>IF('S.D.PASTE SHEET'!G2369="","",UPPER('S.D.PASTE SHEET'!G2369))</f>
        <v/>
      </c>
      <c s="90" t="str">
        <f>IF('S.D.PASTE SHEET'!H2369="","",UPPER('S.D.PASTE SHEET'!H2369))</f>
        <v/>
      </c>
      <c s="90" t="str">
        <f>IF('S.D.PASTE SHEET'!I2369="","",'S.D.PASTE SHEET'!I2369)</f>
        <v/>
      </c>
      <c s="91" t="str">
        <f>IF('S.D.PASTE SHEET'!J2369="","",'S.D.PASTE SHEET'!J2369)</f>
        <v/>
      </c>
      <c s="90" t="str">
        <f>IF('S.D.PASTE SHEET'!K2369="","",'S.D.PASTE SHEET'!K2369)</f>
        <v/>
      </c>
      <c s="90" t="str">
        <f>IF('S.D.PASTE SHEET'!L2369="","",'S.D.PASTE SHEET'!L2369)</f>
        <v/>
      </c>
      <c s="90" t="str">
        <f>IF('S.D.PASTE SHEET'!M2369="","",'S.D.PASTE SHEET'!M2369)</f>
        <v/>
      </c>
      <c s="90" t="str">
        <f>IF('S.D.PASTE SHEET'!N2369="","",'S.D.PASTE SHEET'!N2369)</f>
        <v/>
      </c>
      <c s="90" t="str">
        <f>IF('S.D.PASTE SHEET'!O2369="","",'S.D.PASTE SHEET'!O2369)</f>
        <v/>
      </c>
      <c s="90" t="str">
        <f>IF('S.D.PASTE SHEET'!P2369="","",'S.D.PASTE SHEET'!P2369)</f>
        <v/>
      </c>
      <c s="90" t="str">
        <f>IF('S.D.PASTE SHEET'!Q2369="","",'S.D.PASTE SHEET'!Q2369)</f>
        <v/>
      </c>
      <c s="90" t="str">
        <f>IF('S.D.PASTE SHEET'!R2369="","",'S.D.PASTE SHEET'!R2369)</f>
        <v/>
      </c>
      <c s="90" t="str">
        <f>IF('S.D.PASTE SHEET'!S2369="","",'S.D.PASTE SHEET'!S2369)</f>
        <v/>
      </c>
      <c s="90" t="str">
        <f>IF('S.D.PASTE SHEET'!T2369="","",'S.D.PASTE SHEET'!T2369)</f>
        <v/>
      </c>
      <c s="90" t="str">
        <f>IF('S.D.PASTE SHEET'!U2369="","",'S.D.PASTE SHEET'!U2369)</f>
        <v/>
      </c>
      <c s="90" t="str">
        <f>IF('S.D.PASTE SHEET'!V2369="","",'S.D.PASTE SHEET'!V2369)</f>
        <v/>
      </c>
      <c s="90" t="str">
        <f>IF('S.D.PASTE SHEET'!W2369="","",'S.D.PASTE SHEET'!W2369)</f>
        <v/>
      </c>
      <c s="90" t="str">
        <f>IF('S.D.PASTE SHEET'!X2369="","",'S.D.PASTE SHEET'!X2369)</f>
        <v/>
      </c>
      <c s="90" t="str">
        <f>IF('S.D.PASTE SHEET'!Y2369="","",'S.D.PASTE SHEET'!Y2369)</f>
        <v/>
      </c>
      <c s="90" t="str">
        <f>IF('S.D.PASTE SHEET'!Z2369="","",'S.D.PASTE SHEET'!Z2369)</f>
        <v/>
      </c>
      <c s="90" t="str">
        <f>IF('S.D.PASTE SHEET'!AA2369="","",'S.D.PASTE SHEET'!AA2369)</f>
        <v/>
      </c>
      <c s="90" t="str">
        <f>IF('S.D.PASTE SHEET'!AB2369="","",'S.D.PASTE SHEET'!AB2369)</f>
        <v/>
      </c>
      <c s="90" t="str">
        <f>IF('S.D.PASTE SHEET'!AC2369="","",'S.D.PASTE SHEET'!AC2369)</f>
        <v/>
      </c>
      <c s="90" t="str">
        <f>IF('S.D.PASTE SHEET'!AD2369="","",'S.D.PASTE SHEET'!AD2369)</f>
        <v/>
      </c>
      <c s="34"/>
      <c s="32" t="str">
        <f>IF(AK2369="","",IF(AK2369&gt;0,COUNT($AG$2:AG2369),""))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IF(BC2369="","",IF(BC2369&gt;0,COUNT($AY$2:AY2369),""))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0" spans="1:66" ht="15">
      <c r="A2370" s="90" t="str">
        <f>IF('S.D.PASTE SHEET'!A2370="","",'S.D.PASTE SHEET'!A2370)</f>
        <v/>
      </c>
      <c s="90" t="str">
        <f>IF('S.D.PASTE SHEET'!B2370="","",'S.D.PASTE SHEET'!B2370)</f>
        <v/>
      </c>
      <c s="90" t="str">
        <f>IF('S.D.PASTE SHEET'!C2370="","",'S.D.PASTE SHEET'!C2370)</f>
        <v/>
      </c>
      <c s="91" t="str">
        <f>IF('S.D.PASTE SHEET'!D2370="","",'S.D.PASTE SHEET'!D2370)</f>
        <v/>
      </c>
      <c s="90" t="str">
        <f>IF('S.D.PASTE SHEET'!E2370="","",UPPER('S.D.PASTE SHEET'!E2370))</f>
        <v/>
      </c>
      <c s="90" t="str">
        <f>IF('S.D.PASTE SHEET'!F2370="","",'S.D.PASTE SHEET'!F2370)</f>
        <v/>
      </c>
      <c s="90" t="str">
        <f>IF('S.D.PASTE SHEET'!G2370="","",UPPER('S.D.PASTE SHEET'!G2370))</f>
        <v/>
      </c>
      <c s="90" t="str">
        <f>IF('S.D.PASTE SHEET'!H2370="","",UPPER('S.D.PASTE SHEET'!H2370))</f>
        <v/>
      </c>
      <c s="90" t="str">
        <f>IF('S.D.PASTE SHEET'!I2370="","",'S.D.PASTE SHEET'!I2370)</f>
        <v/>
      </c>
      <c s="91" t="str">
        <f>IF('S.D.PASTE SHEET'!J2370="","",'S.D.PASTE SHEET'!J2370)</f>
        <v/>
      </c>
      <c s="90" t="str">
        <f>IF('S.D.PASTE SHEET'!K2370="","",'S.D.PASTE SHEET'!K2370)</f>
        <v/>
      </c>
      <c s="90" t="str">
        <f>IF('S.D.PASTE SHEET'!L2370="","",'S.D.PASTE SHEET'!L2370)</f>
        <v/>
      </c>
      <c s="90" t="str">
        <f>IF('S.D.PASTE SHEET'!M2370="","",'S.D.PASTE SHEET'!M2370)</f>
        <v/>
      </c>
      <c s="90" t="str">
        <f>IF('S.D.PASTE SHEET'!N2370="","",'S.D.PASTE SHEET'!N2370)</f>
        <v/>
      </c>
      <c s="90" t="str">
        <f>IF('S.D.PASTE SHEET'!O2370="","",'S.D.PASTE SHEET'!O2370)</f>
        <v/>
      </c>
      <c s="90" t="str">
        <f>IF('S.D.PASTE SHEET'!P2370="","",'S.D.PASTE SHEET'!P2370)</f>
        <v/>
      </c>
      <c s="90" t="str">
        <f>IF('S.D.PASTE SHEET'!Q2370="","",'S.D.PASTE SHEET'!Q2370)</f>
        <v/>
      </c>
      <c s="90" t="str">
        <f>IF('S.D.PASTE SHEET'!R2370="","",'S.D.PASTE SHEET'!R2370)</f>
        <v/>
      </c>
      <c s="90" t="str">
        <f>IF('S.D.PASTE SHEET'!S2370="","",'S.D.PASTE SHEET'!S2370)</f>
        <v/>
      </c>
      <c s="90" t="str">
        <f>IF('S.D.PASTE SHEET'!T2370="","",'S.D.PASTE SHEET'!T2370)</f>
        <v/>
      </c>
      <c s="90" t="str">
        <f>IF('S.D.PASTE SHEET'!U2370="","",'S.D.PASTE SHEET'!U2370)</f>
        <v/>
      </c>
      <c s="90" t="str">
        <f>IF('S.D.PASTE SHEET'!V2370="","",'S.D.PASTE SHEET'!V2370)</f>
        <v/>
      </c>
      <c s="90" t="str">
        <f>IF('S.D.PASTE SHEET'!W2370="","",'S.D.PASTE SHEET'!W2370)</f>
        <v/>
      </c>
      <c s="90" t="str">
        <f>IF('S.D.PASTE SHEET'!X2370="","",'S.D.PASTE SHEET'!X2370)</f>
        <v/>
      </c>
      <c s="90" t="str">
        <f>IF('S.D.PASTE SHEET'!Y2370="","",'S.D.PASTE SHEET'!Y2370)</f>
        <v/>
      </c>
      <c s="90" t="str">
        <f>IF('S.D.PASTE SHEET'!Z2370="","",'S.D.PASTE SHEET'!Z2370)</f>
        <v/>
      </c>
      <c s="90" t="str">
        <f>IF('S.D.PASTE SHEET'!AA2370="","",'S.D.PASTE SHEET'!AA2370)</f>
        <v/>
      </c>
      <c s="90" t="str">
        <f>IF('S.D.PASTE SHEET'!AB2370="","",'S.D.PASTE SHEET'!AB2370)</f>
        <v/>
      </c>
      <c s="90" t="str">
        <f>IF('S.D.PASTE SHEET'!AC2370="","",'S.D.PASTE SHEET'!AC2370)</f>
        <v/>
      </c>
      <c s="90" t="str">
        <f>IF('S.D.PASTE SHEET'!AD2370="","",'S.D.PASTE SHEET'!AD2370)</f>
        <v/>
      </c>
      <c s="34"/>
      <c s="32" t="str">
        <f>IF(AK2370="","",IF(AK2370&gt;0,COUNT($AG$2:AG2370),""))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IF(BC2370="","",IF(BC2370&gt;0,COUNT($AY$2:AY2370),""))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1" spans="1:66" ht="15">
      <c r="A2371" s="90" t="str">
        <f>IF('S.D.PASTE SHEET'!A2371="","",'S.D.PASTE SHEET'!A2371)</f>
        <v/>
      </c>
      <c s="90" t="str">
        <f>IF('S.D.PASTE SHEET'!B2371="","",'S.D.PASTE SHEET'!B2371)</f>
        <v/>
      </c>
      <c s="90" t="str">
        <f>IF('S.D.PASTE SHEET'!C2371="","",'S.D.PASTE SHEET'!C2371)</f>
        <v/>
      </c>
      <c s="91" t="str">
        <f>IF('S.D.PASTE SHEET'!D2371="","",'S.D.PASTE SHEET'!D2371)</f>
        <v/>
      </c>
      <c s="90" t="str">
        <f>IF('S.D.PASTE SHEET'!E2371="","",UPPER('S.D.PASTE SHEET'!E2371))</f>
        <v/>
      </c>
      <c s="90" t="str">
        <f>IF('S.D.PASTE SHEET'!F2371="","",'S.D.PASTE SHEET'!F2371)</f>
        <v/>
      </c>
      <c s="90" t="str">
        <f>IF('S.D.PASTE SHEET'!G2371="","",UPPER('S.D.PASTE SHEET'!G2371))</f>
        <v/>
      </c>
      <c s="90" t="str">
        <f>IF('S.D.PASTE SHEET'!H2371="","",UPPER('S.D.PASTE SHEET'!H2371))</f>
        <v/>
      </c>
      <c s="90" t="str">
        <f>IF('S.D.PASTE SHEET'!I2371="","",'S.D.PASTE SHEET'!I2371)</f>
        <v/>
      </c>
      <c s="91" t="str">
        <f>IF('S.D.PASTE SHEET'!J2371="","",'S.D.PASTE SHEET'!J2371)</f>
        <v/>
      </c>
      <c s="90" t="str">
        <f>IF('S.D.PASTE SHEET'!K2371="","",'S.D.PASTE SHEET'!K2371)</f>
        <v/>
      </c>
      <c s="90" t="str">
        <f>IF('S.D.PASTE SHEET'!L2371="","",'S.D.PASTE SHEET'!L2371)</f>
        <v/>
      </c>
      <c s="90" t="str">
        <f>IF('S.D.PASTE SHEET'!M2371="","",'S.D.PASTE SHEET'!M2371)</f>
        <v/>
      </c>
      <c s="90" t="str">
        <f>IF('S.D.PASTE SHEET'!N2371="","",'S.D.PASTE SHEET'!N2371)</f>
        <v/>
      </c>
      <c s="90" t="str">
        <f>IF('S.D.PASTE SHEET'!O2371="","",'S.D.PASTE SHEET'!O2371)</f>
        <v/>
      </c>
      <c s="90" t="str">
        <f>IF('S.D.PASTE SHEET'!P2371="","",'S.D.PASTE SHEET'!P2371)</f>
        <v/>
      </c>
      <c s="90" t="str">
        <f>IF('S.D.PASTE SHEET'!Q2371="","",'S.D.PASTE SHEET'!Q2371)</f>
        <v/>
      </c>
      <c s="90" t="str">
        <f>IF('S.D.PASTE SHEET'!R2371="","",'S.D.PASTE SHEET'!R2371)</f>
        <v/>
      </c>
      <c s="90" t="str">
        <f>IF('S.D.PASTE SHEET'!S2371="","",'S.D.PASTE SHEET'!S2371)</f>
        <v/>
      </c>
      <c s="90" t="str">
        <f>IF('S.D.PASTE SHEET'!T2371="","",'S.D.PASTE SHEET'!T2371)</f>
        <v/>
      </c>
      <c s="90" t="str">
        <f>IF('S.D.PASTE SHEET'!U2371="","",'S.D.PASTE SHEET'!U2371)</f>
        <v/>
      </c>
      <c s="90" t="str">
        <f>IF('S.D.PASTE SHEET'!V2371="","",'S.D.PASTE SHEET'!V2371)</f>
        <v/>
      </c>
      <c s="90" t="str">
        <f>IF('S.D.PASTE SHEET'!W2371="","",'S.D.PASTE SHEET'!W2371)</f>
        <v/>
      </c>
      <c s="90" t="str">
        <f>IF('S.D.PASTE SHEET'!X2371="","",'S.D.PASTE SHEET'!X2371)</f>
        <v/>
      </c>
      <c s="90" t="str">
        <f>IF('S.D.PASTE SHEET'!Y2371="","",'S.D.PASTE SHEET'!Y2371)</f>
        <v/>
      </c>
      <c s="90" t="str">
        <f>IF('S.D.PASTE SHEET'!Z2371="","",'S.D.PASTE SHEET'!Z2371)</f>
        <v/>
      </c>
      <c s="90" t="str">
        <f>IF('S.D.PASTE SHEET'!AA2371="","",'S.D.PASTE SHEET'!AA2371)</f>
        <v/>
      </c>
      <c s="90" t="str">
        <f>IF('S.D.PASTE SHEET'!AB2371="","",'S.D.PASTE SHEET'!AB2371)</f>
        <v/>
      </c>
      <c s="90" t="str">
        <f>IF('S.D.PASTE SHEET'!AC2371="","",'S.D.PASTE SHEET'!AC2371)</f>
        <v/>
      </c>
      <c s="90" t="str">
        <f>IF('S.D.PASTE SHEET'!AD2371="","",'S.D.PASTE SHEET'!AD2371)</f>
        <v/>
      </c>
      <c s="34"/>
      <c s="32" t="str">
        <f>IF(AK2371="","",IF(AK2371&gt;0,COUNT($AG$2:AG2371),""))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IF(BC2371="","",IF(BC2371&gt;0,COUNT($AY$2:AY2371),""))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2" spans="1:66" ht="15">
      <c r="A2372" s="90" t="str">
        <f>IF('S.D.PASTE SHEET'!A2372="","",'S.D.PASTE SHEET'!A2372)</f>
        <v/>
      </c>
      <c s="90" t="str">
        <f>IF('S.D.PASTE SHEET'!B2372="","",'S.D.PASTE SHEET'!B2372)</f>
        <v/>
      </c>
      <c s="90" t="str">
        <f>IF('S.D.PASTE SHEET'!C2372="","",'S.D.PASTE SHEET'!C2372)</f>
        <v/>
      </c>
      <c s="91" t="str">
        <f>IF('S.D.PASTE SHEET'!D2372="","",'S.D.PASTE SHEET'!D2372)</f>
        <v/>
      </c>
      <c s="90" t="str">
        <f>IF('S.D.PASTE SHEET'!E2372="","",UPPER('S.D.PASTE SHEET'!E2372))</f>
        <v/>
      </c>
      <c s="90" t="str">
        <f>IF('S.D.PASTE SHEET'!F2372="","",'S.D.PASTE SHEET'!F2372)</f>
        <v/>
      </c>
      <c s="90" t="str">
        <f>IF('S.D.PASTE SHEET'!G2372="","",UPPER('S.D.PASTE SHEET'!G2372))</f>
        <v/>
      </c>
      <c s="90" t="str">
        <f>IF('S.D.PASTE SHEET'!H2372="","",UPPER('S.D.PASTE SHEET'!H2372))</f>
        <v/>
      </c>
      <c s="90" t="str">
        <f>IF('S.D.PASTE SHEET'!I2372="","",'S.D.PASTE SHEET'!I2372)</f>
        <v/>
      </c>
      <c s="91" t="str">
        <f>IF('S.D.PASTE SHEET'!J2372="","",'S.D.PASTE SHEET'!J2372)</f>
        <v/>
      </c>
      <c s="90" t="str">
        <f>IF('S.D.PASTE SHEET'!K2372="","",'S.D.PASTE SHEET'!K2372)</f>
        <v/>
      </c>
      <c s="90" t="str">
        <f>IF('S.D.PASTE SHEET'!L2372="","",'S.D.PASTE SHEET'!L2372)</f>
        <v/>
      </c>
      <c s="90" t="str">
        <f>IF('S.D.PASTE SHEET'!M2372="","",'S.D.PASTE SHEET'!M2372)</f>
        <v/>
      </c>
      <c s="90" t="str">
        <f>IF('S.D.PASTE SHEET'!N2372="","",'S.D.PASTE SHEET'!N2372)</f>
        <v/>
      </c>
      <c s="90" t="str">
        <f>IF('S.D.PASTE SHEET'!O2372="","",'S.D.PASTE SHEET'!O2372)</f>
        <v/>
      </c>
      <c s="90" t="str">
        <f>IF('S.D.PASTE SHEET'!P2372="","",'S.D.PASTE SHEET'!P2372)</f>
        <v/>
      </c>
      <c s="90" t="str">
        <f>IF('S.D.PASTE SHEET'!Q2372="","",'S.D.PASTE SHEET'!Q2372)</f>
        <v/>
      </c>
      <c s="90" t="str">
        <f>IF('S.D.PASTE SHEET'!R2372="","",'S.D.PASTE SHEET'!R2372)</f>
        <v/>
      </c>
      <c s="90" t="str">
        <f>IF('S.D.PASTE SHEET'!S2372="","",'S.D.PASTE SHEET'!S2372)</f>
        <v/>
      </c>
      <c s="90" t="str">
        <f>IF('S.D.PASTE SHEET'!T2372="","",'S.D.PASTE SHEET'!T2372)</f>
        <v/>
      </c>
      <c s="90" t="str">
        <f>IF('S.D.PASTE SHEET'!U2372="","",'S.D.PASTE SHEET'!U2372)</f>
        <v/>
      </c>
      <c s="90" t="str">
        <f>IF('S.D.PASTE SHEET'!V2372="","",'S.D.PASTE SHEET'!V2372)</f>
        <v/>
      </c>
      <c s="90" t="str">
        <f>IF('S.D.PASTE SHEET'!W2372="","",'S.D.PASTE SHEET'!W2372)</f>
        <v/>
      </c>
      <c s="90" t="str">
        <f>IF('S.D.PASTE SHEET'!X2372="","",'S.D.PASTE SHEET'!X2372)</f>
        <v/>
      </c>
      <c s="90" t="str">
        <f>IF('S.D.PASTE SHEET'!Y2372="","",'S.D.PASTE SHEET'!Y2372)</f>
        <v/>
      </c>
      <c s="90" t="str">
        <f>IF('S.D.PASTE SHEET'!Z2372="","",'S.D.PASTE SHEET'!Z2372)</f>
        <v/>
      </c>
      <c s="90" t="str">
        <f>IF('S.D.PASTE SHEET'!AA2372="","",'S.D.PASTE SHEET'!AA2372)</f>
        <v/>
      </c>
      <c s="90" t="str">
        <f>IF('S.D.PASTE SHEET'!AB2372="","",'S.D.PASTE SHEET'!AB2372)</f>
        <v/>
      </c>
      <c s="90" t="str">
        <f>IF('S.D.PASTE SHEET'!AC2372="","",'S.D.PASTE SHEET'!AC2372)</f>
        <v/>
      </c>
      <c s="90" t="str">
        <f>IF('S.D.PASTE SHEET'!AD2372="","",'S.D.PASTE SHEET'!AD2372)</f>
        <v/>
      </c>
      <c s="34"/>
      <c s="32" t="str">
        <f>IF(AK2372="","",IF(AK2372&gt;0,COUNT($AG$2:AG2372),""))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IF(BC2372="","",IF(BC2372&gt;0,COUNT($AY$2:AY2372),""))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3" spans="1:66" ht="15">
      <c r="A2373" s="90" t="str">
        <f>IF('S.D.PASTE SHEET'!A2373="","",'S.D.PASTE SHEET'!A2373)</f>
        <v/>
      </c>
      <c s="90" t="str">
        <f>IF('S.D.PASTE SHEET'!B2373="","",'S.D.PASTE SHEET'!B2373)</f>
        <v/>
      </c>
      <c s="90" t="str">
        <f>IF('S.D.PASTE SHEET'!C2373="","",'S.D.PASTE SHEET'!C2373)</f>
        <v/>
      </c>
      <c s="91" t="str">
        <f>IF('S.D.PASTE SHEET'!D2373="","",'S.D.PASTE SHEET'!D2373)</f>
        <v/>
      </c>
      <c s="90" t="str">
        <f>IF('S.D.PASTE SHEET'!E2373="","",UPPER('S.D.PASTE SHEET'!E2373))</f>
        <v/>
      </c>
      <c s="90" t="str">
        <f>IF('S.D.PASTE SHEET'!F2373="","",'S.D.PASTE SHEET'!F2373)</f>
        <v/>
      </c>
      <c s="90" t="str">
        <f>IF('S.D.PASTE SHEET'!G2373="","",UPPER('S.D.PASTE SHEET'!G2373))</f>
        <v/>
      </c>
      <c s="90" t="str">
        <f>IF('S.D.PASTE SHEET'!H2373="","",UPPER('S.D.PASTE SHEET'!H2373))</f>
        <v/>
      </c>
      <c s="90" t="str">
        <f>IF('S.D.PASTE SHEET'!I2373="","",'S.D.PASTE SHEET'!I2373)</f>
        <v/>
      </c>
      <c s="91" t="str">
        <f>IF('S.D.PASTE SHEET'!J2373="","",'S.D.PASTE SHEET'!J2373)</f>
        <v/>
      </c>
      <c s="90" t="str">
        <f>IF('S.D.PASTE SHEET'!K2373="","",'S.D.PASTE SHEET'!K2373)</f>
        <v/>
      </c>
      <c s="90" t="str">
        <f>IF('S.D.PASTE SHEET'!L2373="","",'S.D.PASTE SHEET'!L2373)</f>
        <v/>
      </c>
      <c s="90" t="str">
        <f>IF('S.D.PASTE SHEET'!M2373="","",'S.D.PASTE SHEET'!M2373)</f>
        <v/>
      </c>
      <c s="90" t="str">
        <f>IF('S.D.PASTE SHEET'!N2373="","",'S.D.PASTE SHEET'!N2373)</f>
        <v/>
      </c>
      <c s="90" t="str">
        <f>IF('S.D.PASTE SHEET'!O2373="","",'S.D.PASTE SHEET'!O2373)</f>
        <v/>
      </c>
      <c s="90" t="str">
        <f>IF('S.D.PASTE SHEET'!P2373="","",'S.D.PASTE SHEET'!P2373)</f>
        <v/>
      </c>
      <c s="90" t="str">
        <f>IF('S.D.PASTE SHEET'!Q2373="","",'S.D.PASTE SHEET'!Q2373)</f>
        <v/>
      </c>
      <c s="90" t="str">
        <f>IF('S.D.PASTE SHEET'!R2373="","",'S.D.PASTE SHEET'!R2373)</f>
        <v/>
      </c>
      <c s="90" t="str">
        <f>IF('S.D.PASTE SHEET'!S2373="","",'S.D.PASTE SHEET'!S2373)</f>
        <v/>
      </c>
      <c s="90" t="str">
        <f>IF('S.D.PASTE SHEET'!T2373="","",'S.D.PASTE SHEET'!T2373)</f>
        <v/>
      </c>
      <c s="90" t="str">
        <f>IF('S.D.PASTE SHEET'!U2373="","",'S.D.PASTE SHEET'!U2373)</f>
        <v/>
      </c>
      <c s="90" t="str">
        <f>IF('S.D.PASTE SHEET'!V2373="","",'S.D.PASTE SHEET'!V2373)</f>
        <v/>
      </c>
      <c s="90" t="str">
        <f>IF('S.D.PASTE SHEET'!W2373="","",'S.D.PASTE SHEET'!W2373)</f>
        <v/>
      </c>
      <c s="90" t="str">
        <f>IF('S.D.PASTE SHEET'!X2373="","",'S.D.PASTE SHEET'!X2373)</f>
        <v/>
      </c>
      <c s="90" t="str">
        <f>IF('S.D.PASTE SHEET'!Y2373="","",'S.D.PASTE SHEET'!Y2373)</f>
        <v/>
      </c>
      <c s="90" t="str">
        <f>IF('S.D.PASTE SHEET'!Z2373="","",'S.D.PASTE SHEET'!Z2373)</f>
        <v/>
      </c>
      <c s="90" t="str">
        <f>IF('S.D.PASTE SHEET'!AA2373="","",'S.D.PASTE SHEET'!AA2373)</f>
        <v/>
      </c>
      <c s="90" t="str">
        <f>IF('S.D.PASTE SHEET'!AB2373="","",'S.D.PASTE SHEET'!AB2373)</f>
        <v/>
      </c>
      <c s="90" t="str">
        <f>IF('S.D.PASTE SHEET'!AC2373="","",'S.D.PASTE SHEET'!AC2373)</f>
        <v/>
      </c>
      <c s="90" t="str">
        <f>IF('S.D.PASTE SHEET'!AD2373="","",'S.D.PASTE SHEET'!AD2373)</f>
        <v/>
      </c>
      <c s="34"/>
      <c s="32" t="str">
        <f>IF(AK2373="","",IF(AK2373&gt;0,COUNT($AG$2:AG2373),""))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IF(BC2373="","",IF(BC2373&gt;0,COUNT($AY$2:AY2373),""))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4" spans="1:66" ht="15">
      <c r="A2374" s="90" t="str">
        <f>IF('S.D.PASTE SHEET'!A2374="","",'S.D.PASTE SHEET'!A2374)</f>
        <v/>
      </c>
      <c s="90" t="str">
        <f>IF('S.D.PASTE SHEET'!B2374="","",'S.D.PASTE SHEET'!B2374)</f>
        <v/>
      </c>
      <c s="90" t="str">
        <f>IF('S.D.PASTE SHEET'!C2374="","",'S.D.PASTE SHEET'!C2374)</f>
        <v/>
      </c>
      <c s="91" t="str">
        <f>IF('S.D.PASTE SHEET'!D2374="","",'S.D.PASTE SHEET'!D2374)</f>
        <v/>
      </c>
      <c s="90" t="str">
        <f>IF('S.D.PASTE SHEET'!E2374="","",UPPER('S.D.PASTE SHEET'!E2374))</f>
        <v/>
      </c>
      <c s="90" t="str">
        <f>IF('S.D.PASTE SHEET'!F2374="","",'S.D.PASTE SHEET'!F2374)</f>
        <v/>
      </c>
      <c s="90" t="str">
        <f>IF('S.D.PASTE SHEET'!G2374="","",UPPER('S.D.PASTE SHEET'!G2374))</f>
        <v/>
      </c>
      <c s="90" t="str">
        <f>IF('S.D.PASTE SHEET'!H2374="","",UPPER('S.D.PASTE SHEET'!H2374))</f>
        <v/>
      </c>
      <c s="90" t="str">
        <f>IF('S.D.PASTE SHEET'!I2374="","",'S.D.PASTE SHEET'!I2374)</f>
        <v/>
      </c>
      <c s="91" t="str">
        <f>IF('S.D.PASTE SHEET'!J2374="","",'S.D.PASTE SHEET'!J2374)</f>
        <v/>
      </c>
      <c s="90" t="str">
        <f>IF('S.D.PASTE SHEET'!K2374="","",'S.D.PASTE SHEET'!K2374)</f>
        <v/>
      </c>
      <c s="90" t="str">
        <f>IF('S.D.PASTE SHEET'!L2374="","",'S.D.PASTE SHEET'!L2374)</f>
        <v/>
      </c>
      <c s="90" t="str">
        <f>IF('S.D.PASTE SHEET'!M2374="","",'S.D.PASTE SHEET'!M2374)</f>
        <v/>
      </c>
      <c s="90" t="str">
        <f>IF('S.D.PASTE SHEET'!N2374="","",'S.D.PASTE SHEET'!N2374)</f>
        <v/>
      </c>
      <c s="90" t="str">
        <f>IF('S.D.PASTE SHEET'!O2374="","",'S.D.PASTE SHEET'!O2374)</f>
        <v/>
      </c>
      <c s="90" t="str">
        <f>IF('S.D.PASTE SHEET'!P2374="","",'S.D.PASTE SHEET'!P2374)</f>
        <v/>
      </c>
      <c s="90" t="str">
        <f>IF('S.D.PASTE SHEET'!Q2374="","",'S.D.PASTE SHEET'!Q2374)</f>
        <v/>
      </c>
      <c s="90" t="str">
        <f>IF('S.D.PASTE SHEET'!R2374="","",'S.D.PASTE SHEET'!R2374)</f>
        <v/>
      </c>
      <c s="90" t="str">
        <f>IF('S.D.PASTE SHEET'!S2374="","",'S.D.PASTE SHEET'!S2374)</f>
        <v/>
      </c>
      <c s="90" t="str">
        <f>IF('S.D.PASTE SHEET'!T2374="","",'S.D.PASTE SHEET'!T2374)</f>
        <v/>
      </c>
      <c s="90" t="str">
        <f>IF('S.D.PASTE SHEET'!U2374="","",'S.D.PASTE SHEET'!U2374)</f>
        <v/>
      </c>
      <c s="90" t="str">
        <f>IF('S.D.PASTE SHEET'!V2374="","",'S.D.PASTE SHEET'!V2374)</f>
        <v/>
      </c>
      <c s="90" t="str">
        <f>IF('S.D.PASTE SHEET'!W2374="","",'S.D.PASTE SHEET'!W2374)</f>
        <v/>
      </c>
      <c s="90" t="str">
        <f>IF('S.D.PASTE SHEET'!X2374="","",'S.D.PASTE SHEET'!X2374)</f>
        <v/>
      </c>
      <c s="90" t="str">
        <f>IF('S.D.PASTE SHEET'!Y2374="","",'S.D.PASTE SHEET'!Y2374)</f>
        <v/>
      </c>
      <c s="90" t="str">
        <f>IF('S.D.PASTE SHEET'!Z2374="","",'S.D.PASTE SHEET'!Z2374)</f>
        <v/>
      </c>
      <c s="90" t="str">
        <f>IF('S.D.PASTE SHEET'!AA2374="","",'S.D.PASTE SHEET'!AA2374)</f>
        <v/>
      </c>
      <c s="90" t="str">
        <f>IF('S.D.PASTE SHEET'!AB2374="","",'S.D.PASTE SHEET'!AB2374)</f>
        <v/>
      </c>
      <c s="90" t="str">
        <f>IF('S.D.PASTE SHEET'!AC2374="","",'S.D.PASTE SHEET'!AC2374)</f>
        <v/>
      </c>
      <c s="90" t="str">
        <f>IF('S.D.PASTE SHEET'!AD2374="","",'S.D.PASTE SHEET'!AD2374)</f>
        <v/>
      </c>
      <c s="34"/>
      <c s="32" t="str">
        <f>IF(AK2374="","",IF(AK2374&gt;0,COUNT($AG$2:AG2374),""))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IF(BC2374="","",IF(BC2374&gt;0,COUNT($AY$2:AY2374),""))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5" spans="1:66" ht="15">
      <c r="A2375" s="90" t="str">
        <f>IF('S.D.PASTE SHEET'!A2375="","",'S.D.PASTE SHEET'!A2375)</f>
        <v/>
      </c>
      <c s="90" t="str">
        <f>IF('S.D.PASTE SHEET'!B2375="","",'S.D.PASTE SHEET'!B2375)</f>
        <v/>
      </c>
      <c s="90" t="str">
        <f>IF('S.D.PASTE SHEET'!C2375="","",'S.D.PASTE SHEET'!C2375)</f>
        <v/>
      </c>
      <c s="91" t="str">
        <f>IF('S.D.PASTE SHEET'!D2375="","",'S.D.PASTE SHEET'!D2375)</f>
        <v/>
      </c>
      <c s="90" t="str">
        <f>IF('S.D.PASTE SHEET'!E2375="","",UPPER('S.D.PASTE SHEET'!E2375))</f>
        <v/>
      </c>
      <c s="90" t="str">
        <f>IF('S.D.PASTE SHEET'!F2375="","",'S.D.PASTE SHEET'!F2375)</f>
        <v/>
      </c>
      <c s="90" t="str">
        <f>IF('S.D.PASTE SHEET'!G2375="","",UPPER('S.D.PASTE SHEET'!G2375))</f>
        <v/>
      </c>
      <c s="90" t="str">
        <f>IF('S.D.PASTE SHEET'!H2375="","",UPPER('S.D.PASTE SHEET'!H2375))</f>
        <v/>
      </c>
      <c s="90" t="str">
        <f>IF('S.D.PASTE SHEET'!I2375="","",'S.D.PASTE SHEET'!I2375)</f>
        <v/>
      </c>
      <c s="91" t="str">
        <f>IF('S.D.PASTE SHEET'!J2375="","",'S.D.PASTE SHEET'!J2375)</f>
        <v/>
      </c>
      <c s="90" t="str">
        <f>IF('S.D.PASTE SHEET'!K2375="","",'S.D.PASTE SHEET'!K2375)</f>
        <v/>
      </c>
      <c s="90" t="str">
        <f>IF('S.D.PASTE SHEET'!L2375="","",'S.D.PASTE SHEET'!L2375)</f>
        <v/>
      </c>
      <c s="90" t="str">
        <f>IF('S.D.PASTE SHEET'!M2375="","",'S.D.PASTE SHEET'!M2375)</f>
        <v/>
      </c>
      <c s="90" t="str">
        <f>IF('S.D.PASTE SHEET'!N2375="","",'S.D.PASTE SHEET'!N2375)</f>
        <v/>
      </c>
      <c s="90" t="str">
        <f>IF('S.D.PASTE SHEET'!O2375="","",'S.D.PASTE SHEET'!O2375)</f>
        <v/>
      </c>
      <c s="90" t="str">
        <f>IF('S.D.PASTE SHEET'!P2375="","",'S.D.PASTE SHEET'!P2375)</f>
        <v/>
      </c>
      <c s="90" t="str">
        <f>IF('S.D.PASTE SHEET'!Q2375="","",'S.D.PASTE SHEET'!Q2375)</f>
        <v/>
      </c>
      <c s="90" t="str">
        <f>IF('S.D.PASTE SHEET'!R2375="","",'S.D.PASTE SHEET'!R2375)</f>
        <v/>
      </c>
      <c s="90" t="str">
        <f>IF('S.D.PASTE SHEET'!S2375="","",'S.D.PASTE SHEET'!S2375)</f>
        <v/>
      </c>
      <c s="90" t="str">
        <f>IF('S.D.PASTE SHEET'!T2375="","",'S.D.PASTE SHEET'!T2375)</f>
        <v/>
      </c>
      <c s="90" t="str">
        <f>IF('S.D.PASTE SHEET'!U2375="","",'S.D.PASTE SHEET'!U2375)</f>
        <v/>
      </c>
      <c s="90" t="str">
        <f>IF('S.D.PASTE SHEET'!V2375="","",'S.D.PASTE SHEET'!V2375)</f>
        <v/>
      </c>
      <c s="90" t="str">
        <f>IF('S.D.PASTE SHEET'!W2375="","",'S.D.PASTE SHEET'!W2375)</f>
        <v/>
      </c>
      <c s="90" t="str">
        <f>IF('S.D.PASTE SHEET'!X2375="","",'S.D.PASTE SHEET'!X2375)</f>
        <v/>
      </c>
      <c s="90" t="str">
        <f>IF('S.D.PASTE SHEET'!Y2375="","",'S.D.PASTE SHEET'!Y2375)</f>
        <v/>
      </c>
      <c s="90" t="str">
        <f>IF('S.D.PASTE SHEET'!Z2375="","",'S.D.PASTE SHEET'!Z2375)</f>
        <v/>
      </c>
      <c s="90" t="str">
        <f>IF('S.D.PASTE SHEET'!AA2375="","",'S.D.PASTE SHEET'!AA2375)</f>
        <v/>
      </c>
      <c s="90" t="str">
        <f>IF('S.D.PASTE SHEET'!AB2375="","",'S.D.PASTE SHEET'!AB2375)</f>
        <v/>
      </c>
      <c s="90" t="str">
        <f>IF('S.D.PASTE SHEET'!AC2375="","",'S.D.PASTE SHEET'!AC2375)</f>
        <v/>
      </c>
      <c s="90" t="str">
        <f>IF('S.D.PASTE SHEET'!AD2375="","",'S.D.PASTE SHEET'!AD2375)</f>
        <v/>
      </c>
      <c s="34"/>
      <c s="32" t="str">
        <f>IF(AK2375="","",IF(AK2375&gt;0,COUNT($AG$2:AG2375),""))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IF(BC2375="","",IF(BC2375&gt;0,COUNT($AY$2:AY2375),""))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6" spans="1:66" ht="15">
      <c r="A2376" s="90" t="str">
        <f>IF('S.D.PASTE SHEET'!A2376="","",'S.D.PASTE SHEET'!A2376)</f>
        <v/>
      </c>
      <c s="90" t="str">
        <f>IF('S.D.PASTE SHEET'!B2376="","",'S.D.PASTE SHEET'!B2376)</f>
        <v/>
      </c>
      <c s="90" t="str">
        <f>IF('S.D.PASTE SHEET'!C2376="","",'S.D.PASTE SHEET'!C2376)</f>
        <v/>
      </c>
      <c s="91" t="str">
        <f>IF('S.D.PASTE SHEET'!D2376="","",'S.D.PASTE SHEET'!D2376)</f>
        <v/>
      </c>
      <c s="90" t="str">
        <f>IF('S.D.PASTE SHEET'!E2376="","",UPPER('S.D.PASTE SHEET'!E2376))</f>
        <v/>
      </c>
      <c s="90" t="str">
        <f>IF('S.D.PASTE SHEET'!F2376="","",'S.D.PASTE SHEET'!F2376)</f>
        <v/>
      </c>
      <c s="90" t="str">
        <f>IF('S.D.PASTE SHEET'!G2376="","",UPPER('S.D.PASTE SHEET'!G2376))</f>
        <v/>
      </c>
      <c s="90" t="str">
        <f>IF('S.D.PASTE SHEET'!H2376="","",UPPER('S.D.PASTE SHEET'!H2376))</f>
        <v/>
      </c>
      <c s="90" t="str">
        <f>IF('S.D.PASTE SHEET'!I2376="","",'S.D.PASTE SHEET'!I2376)</f>
        <v/>
      </c>
      <c s="91" t="str">
        <f>IF('S.D.PASTE SHEET'!J2376="","",'S.D.PASTE SHEET'!J2376)</f>
        <v/>
      </c>
      <c s="90" t="str">
        <f>IF('S.D.PASTE SHEET'!K2376="","",'S.D.PASTE SHEET'!K2376)</f>
        <v/>
      </c>
      <c s="90" t="str">
        <f>IF('S.D.PASTE SHEET'!L2376="","",'S.D.PASTE SHEET'!L2376)</f>
        <v/>
      </c>
      <c s="90" t="str">
        <f>IF('S.D.PASTE SHEET'!M2376="","",'S.D.PASTE SHEET'!M2376)</f>
        <v/>
      </c>
      <c s="90" t="str">
        <f>IF('S.D.PASTE SHEET'!N2376="","",'S.D.PASTE SHEET'!N2376)</f>
        <v/>
      </c>
      <c s="90" t="str">
        <f>IF('S.D.PASTE SHEET'!O2376="","",'S.D.PASTE SHEET'!O2376)</f>
        <v/>
      </c>
      <c s="90" t="str">
        <f>IF('S.D.PASTE SHEET'!P2376="","",'S.D.PASTE SHEET'!P2376)</f>
        <v/>
      </c>
      <c s="90" t="str">
        <f>IF('S.D.PASTE SHEET'!Q2376="","",'S.D.PASTE SHEET'!Q2376)</f>
        <v/>
      </c>
      <c s="90" t="str">
        <f>IF('S.D.PASTE SHEET'!R2376="","",'S.D.PASTE SHEET'!R2376)</f>
        <v/>
      </c>
      <c s="90" t="str">
        <f>IF('S.D.PASTE SHEET'!S2376="","",'S.D.PASTE SHEET'!S2376)</f>
        <v/>
      </c>
      <c s="90" t="str">
        <f>IF('S.D.PASTE SHEET'!T2376="","",'S.D.PASTE SHEET'!T2376)</f>
        <v/>
      </c>
      <c s="90" t="str">
        <f>IF('S.D.PASTE SHEET'!U2376="","",'S.D.PASTE SHEET'!U2376)</f>
        <v/>
      </c>
      <c s="90" t="str">
        <f>IF('S.D.PASTE SHEET'!V2376="","",'S.D.PASTE SHEET'!V2376)</f>
        <v/>
      </c>
      <c s="90" t="str">
        <f>IF('S.D.PASTE SHEET'!W2376="","",'S.D.PASTE SHEET'!W2376)</f>
        <v/>
      </c>
      <c s="90" t="str">
        <f>IF('S.D.PASTE SHEET'!X2376="","",'S.D.PASTE SHEET'!X2376)</f>
        <v/>
      </c>
      <c s="90" t="str">
        <f>IF('S.D.PASTE SHEET'!Y2376="","",'S.D.PASTE SHEET'!Y2376)</f>
        <v/>
      </c>
      <c s="90" t="str">
        <f>IF('S.D.PASTE SHEET'!Z2376="","",'S.D.PASTE SHEET'!Z2376)</f>
        <v/>
      </c>
      <c s="90" t="str">
        <f>IF('S.D.PASTE SHEET'!AA2376="","",'S.D.PASTE SHEET'!AA2376)</f>
        <v/>
      </c>
      <c s="90" t="str">
        <f>IF('S.D.PASTE SHEET'!AB2376="","",'S.D.PASTE SHEET'!AB2376)</f>
        <v/>
      </c>
      <c s="90" t="str">
        <f>IF('S.D.PASTE SHEET'!AC2376="","",'S.D.PASTE SHEET'!AC2376)</f>
        <v/>
      </c>
      <c s="90" t="str">
        <f>IF('S.D.PASTE SHEET'!AD2376="","",'S.D.PASTE SHEET'!AD2376)</f>
        <v/>
      </c>
      <c s="34"/>
      <c s="32" t="str">
        <f>IF(AK2376="","",IF(AK2376&gt;0,COUNT($AG$2:AG2376),""))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IF(BC2376="","",IF(BC2376&gt;0,COUNT($AY$2:AY2376),""))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7" spans="1:66" ht="15">
      <c r="A2377" s="90" t="str">
        <f>IF('S.D.PASTE SHEET'!A2377="","",'S.D.PASTE SHEET'!A2377)</f>
        <v/>
      </c>
      <c s="90" t="str">
        <f>IF('S.D.PASTE SHEET'!B2377="","",'S.D.PASTE SHEET'!B2377)</f>
        <v/>
      </c>
      <c s="90" t="str">
        <f>IF('S.D.PASTE SHEET'!C2377="","",'S.D.PASTE SHEET'!C2377)</f>
        <v/>
      </c>
      <c s="91" t="str">
        <f>IF('S.D.PASTE SHEET'!D2377="","",'S.D.PASTE SHEET'!D2377)</f>
        <v/>
      </c>
      <c s="90" t="str">
        <f>IF('S.D.PASTE SHEET'!E2377="","",UPPER('S.D.PASTE SHEET'!E2377))</f>
        <v/>
      </c>
      <c s="90" t="str">
        <f>IF('S.D.PASTE SHEET'!F2377="","",'S.D.PASTE SHEET'!F2377)</f>
        <v/>
      </c>
      <c s="90" t="str">
        <f>IF('S.D.PASTE SHEET'!G2377="","",UPPER('S.D.PASTE SHEET'!G2377))</f>
        <v/>
      </c>
      <c s="90" t="str">
        <f>IF('S.D.PASTE SHEET'!H2377="","",UPPER('S.D.PASTE SHEET'!H2377))</f>
        <v/>
      </c>
      <c s="90" t="str">
        <f>IF('S.D.PASTE SHEET'!I2377="","",'S.D.PASTE SHEET'!I2377)</f>
        <v/>
      </c>
      <c s="91" t="str">
        <f>IF('S.D.PASTE SHEET'!J2377="","",'S.D.PASTE SHEET'!J2377)</f>
        <v/>
      </c>
      <c s="90" t="str">
        <f>IF('S.D.PASTE SHEET'!K2377="","",'S.D.PASTE SHEET'!K2377)</f>
        <v/>
      </c>
      <c s="90" t="str">
        <f>IF('S.D.PASTE SHEET'!L2377="","",'S.D.PASTE SHEET'!L2377)</f>
        <v/>
      </c>
      <c s="90" t="str">
        <f>IF('S.D.PASTE SHEET'!M2377="","",'S.D.PASTE SHEET'!M2377)</f>
        <v/>
      </c>
      <c s="90" t="str">
        <f>IF('S.D.PASTE SHEET'!N2377="","",'S.D.PASTE SHEET'!N2377)</f>
        <v/>
      </c>
      <c s="90" t="str">
        <f>IF('S.D.PASTE SHEET'!O2377="","",'S.D.PASTE SHEET'!O2377)</f>
        <v/>
      </c>
      <c s="90" t="str">
        <f>IF('S.D.PASTE SHEET'!P2377="","",'S.D.PASTE SHEET'!P2377)</f>
        <v/>
      </c>
      <c s="90" t="str">
        <f>IF('S.D.PASTE SHEET'!Q2377="","",'S.D.PASTE SHEET'!Q2377)</f>
        <v/>
      </c>
      <c s="90" t="str">
        <f>IF('S.D.PASTE SHEET'!R2377="","",'S.D.PASTE SHEET'!R2377)</f>
        <v/>
      </c>
      <c s="90" t="str">
        <f>IF('S.D.PASTE SHEET'!S2377="","",'S.D.PASTE SHEET'!S2377)</f>
        <v/>
      </c>
      <c s="90" t="str">
        <f>IF('S.D.PASTE SHEET'!T2377="","",'S.D.PASTE SHEET'!T2377)</f>
        <v/>
      </c>
      <c s="90" t="str">
        <f>IF('S.D.PASTE SHEET'!U2377="","",'S.D.PASTE SHEET'!U2377)</f>
        <v/>
      </c>
      <c s="90" t="str">
        <f>IF('S.D.PASTE SHEET'!V2377="","",'S.D.PASTE SHEET'!V2377)</f>
        <v/>
      </c>
      <c s="90" t="str">
        <f>IF('S.D.PASTE SHEET'!W2377="","",'S.D.PASTE SHEET'!W2377)</f>
        <v/>
      </c>
      <c s="90" t="str">
        <f>IF('S.D.PASTE SHEET'!X2377="","",'S.D.PASTE SHEET'!X2377)</f>
        <v/>
      </c>
      <c s="90" t="str">
        <f>IF('S.D.PASTE SHEET'!Y2377="","",'S.D.PASTE SHEET'!Y2377)</f>
        <v/>
      </c>
      <c s="90" t="str">
        <f>IF('S.D.PASTE SHEET'!Z2377="","",'S.D.PASTE SHEET'!Z2377)</f>
        <v/>
      </c>
      <c s="90" t="str">
        <f>IF('S.D.PASTE SHEET'!AA2377="","",'S.D.PASTE SHEET'!AA2377)</f>
        <v/>
      </c>
      <c s="90" t="str">
        <f>IF('S.D.PASTE SHEET'!AB2377="","",'S.D.PASTE SHEET'!AB2377)</f>
        <v/>
      </c>
      <c s="90" t="str">
        <f>IF('S.D.PASTE SHEET'!AC2377="","",'S.D.PASTE SHEET'!AC2377)</f>
        <v/>
      </c>
      <c s="90" t="str">
        <f>IF('S.D.PASTE SHEET'!AD2377="","",'S.D.PASTE SHEET'!AD2377)</f>
        <v/>
      </c>
      <c s="34"/>
      <c s="32" t="str">
        <f>IF(AK2377="","",IF(AK2377&gt;0,COUNT($AG$2:AG2377),""))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IF(BC2377="","",IF(BC2377&gt;0,COUNT($AY$2:AY2377),""))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8" spans="1:66" ht="15">
      <c r="A2378" s="90" t="str">
        <f>IF('S.D.PASTE SHEET'!A2378="","",'S.D.PASTE SHEET'!A2378)</f>
        <v/>
      </c>
      <c s="90" t="str">
        <f>IF('S.D.PASTE SHEET'!B2378="","",'S.D.PASTE SHEET'!B2378)</f>
        <v/>
      </c>
      <c s="90" t="str">
        <f>IF('S.D.PASTE SHEET'!C2378="","",'S.D.PASTE SHEET'!C2378)</f>
        <v/>
      </c>
      <c s="91" t="str">
        <f>IF('S.D.PASTE SHEET'!D2378="","",'S.D.PASTE SHEET'!D2378)</f>
        <v/>
      </c>
      <c s="90" t="str">
        <f>IF('S.D.PASTE SHEET'!E2378="","",UPPER('S.D.PASTE SHEET'!E2378))</f>
        <v/>
      </c>
      <c s="90" t="str">
        <f>IF('S.D.PASTE SHEET'!F2378="","",'S.D.PASTE SHEET'!F2378)</f>
        <v/>
      </c>
      <c s="90" t="str">
        <f>IF('S.D.PASTE SHEET'!G2378="","",UPPER('S.D.PASTE SHEET'!G2378))</f>
        <v/>
      </c>
      <c s="90" t="str">
        <f>IF('S.D.PASTE SHEET'!H2378="","",UPPER('S.D.PASTE SHEET'!H2378))</f>
        <v/>
      </c>
      <c s="90" t="str">
        <f>IF('S.D.PASTE SHEET'!I2378="","",'S.D.PASTE SHEET'!I2378)</f>
        <v/>
      </c>
      <c s="91" t="str">
        <f>IF('S.D.PASTE SHEET'!J2378="","",'S.D.PASTE SHEET'!J2378)</f>
        <v/>
      </c>
      <c s="90" t="str">
        <f>IF('S.D.PASTE SHEET'!K2378="","",'S.D.PASTE SHEET'!K2378)</f>
        <v/>
      </c>
      <c s="90" t="str">
        <f>IF('S.D.PASTE SHEET'!L2378="","",'S.D.PASTE SHEET'!L2378)</f>
        <v/>
      </c>
      <c s="90" t="str">
        <f>IF('S.D.PASTE SHEET'!M2378="","",'S.D.PASTE SHEET'!M2378)</f>
        <v/>
      </c>
      <c s="90" t="str">
        <f>IF('S.D.PASTE SHEET'!N2378="","",'S.D.PASTE SHEET'!N2378)</f>
        <v/>
      </c>
      <c s="90" t="str">
        <f>IF('S.D.PASTE SHEET'!O2378="","",'S.D.PASTE SHEET'!O2378)</f>
        <v/>
      </c>
      <c s="90" t="str">
        <f>IF('S.D.PASTE SHEET'!P2378="","",'S.D.PASTE SHEET'!P2378)</f>
        <v/>
      </c>
      <c s="90" t="str">
        <f>IF('S.D.PASTE SHEET'!Q2378="","",'S.D.PASTE SHEET'!Q2378)</f>
        <v/>
      </c>
      <c s="90" t="str">
        <f>IF('S.D.PASTE SHEET'!R2378="","",'S.D.PASTE SHEET'!R2378)</f>
        <v/>
      </c>
      <c s="90" t="str">
        <f>IF('S.D.PASTE SHEET'!S2378="","",'S.D.PASTE SHEET'!S2378)</f>
        <v/>
      </c>
      <c s="90" t="str">
        <f>IF('S.D.PASTE SHEET'!T2378="","",'S.D.PASTE SHEET'!T2378)</f>
        <v/>
      </c>
      <c s="90" t="str">
        <f>IF('S.D.PASTE SHEET'!U2378="","",'S.D.PASTE SHEET'!U2378)</f>
        <v/>
      </c>
      <c s="90" t="str">
        <f>IF('S.D.PASTE SHEET'!V2378="","",'S.D.PASTE SHEET'!V2378)</f>
        <v/>
      </c>
      <c s="90" t="str">
        <f>IF('S.D.PASTE SHEET'!W2378="","",'S.D.PASTE SHEET'!W2378)</f>
        <v/>
      </c>
      <c s="90" t="str">
        <f>IF('S.D.PASTE SHEET'!X2378="","",'S.D.PASTE SHEET'!X2378)</f>
        <v/>
      </c>
      <c s="90" t="str">
        <f>IF('S.D.PASTE SHEET'!Y2378="","",'S.D.PASTE SHEET'!Y2378)</f>
        <v/>
      </c>
      <c s="90" t="str">
        <f>IF('S.D.PASTE SHEET'!Z2378="","",'S.D.PASTE SHEET'!Z2378)</f>
        <v/>
      </c>
      <c s="90" t="str">
        <f>IF('S.D.PASTE SHEET'!AA2378="","",'S.D.PASTE SHEET'!AA2378)</f>
        <v/>
      </c>
      <c s="90" t="str">
        <f>IF('S.D.PASTE SHEET'!AB2378="","",'S.D.PASTE SHEET'!AB2378)</f>
        <v/>
      </c>
      <c s="90" t="str">
        <f>IF('S.D.PASTE SHEET'!AC2378="","",'S.D.PASTE SHEET'!AC2378)</f>
        <v/>
      </c>
      <c s="90" t="str">
        <f>IF('S.D.PASTE SHEET'!AD2378="","",'S.D.PASTE SHEET'!AD2378)</f>
        <v/>
      </c>
      <c s="34"/>
      <c s="32" t="str">
        <f>IF(AK2378="","",IF(AK2378&gt;0,COUNT($AG$2:AG2378),""))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IF(BC2378="","",IF(BC2378&gt;0,COUNT($AY$2:AY2378),""))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79" spans="1:66" ht="15">
      <c r="A2379" s="90" t="str">
        <f>IF('S.D.PASTE SHEET'!A2379="","",'S.D.PASTE SHEET'!A2379)</f>
        <v/>
      </c>
      <c s="90" t="str">
        <f>IF('S.D.PASTE SHEET'!B2379="","",'S.D.PASTE SHEET'!B2379)</f>
        <v/>
      </c>
      <c s="90" t="str">
        <f>IF('S.D.PASTE SHEET'!C2379="","",'S.D.PASTE SHEET'!C2379)</f>
        <v/>
      </c>
      <c s="91" t="str">
        <f>IF('S.D.PASTE SHEET'!D2379="","",'S.D.PASTE SHEET'!D2379)</f>
        <v/>
      </c>
      <c s="90" t="str">
        <f>IF('S.D.PASTE SHEET'!E2379="","",UPPER('S.D.PASTE SHEET'!E2379))</f>
        <v/>
      </c>
      <c s="90" t="str">
        <f>IF('S.D.PASTE SHEET'!F2379="","",'S.D.PASTE SHEET'!F2379)</f>
        <v/>
      </c>
      <c s="90" t="str">
        <f>IF('S.D.PASTE SHEET'!G2379="","",UPPER('S.D.PASTE SHEET'!G2379))</f>
        <v/>
      </c>
      <c s="90" t="str">
        <f>IF('S.D.PASTE SHEET'!H2379="","",UPPER('S.D.PASTE SHEET'!H2379))</f>
        <v/>
      </c>
      <c s="90" t="str">
        <f>IF('S.D.PASTE SHEET'!I2379="","",'S.D.PASTE SHEET'!I2379)</f>
        <v/>
      </c>
      <c s="91" t="str">
        <f>IF('S.D.PASTE SHEET'!J2379="","",'S.D.PASTE SHEET'!J2379)</f>
        <v/>
      </c>
      <c s="90" t="str">
        <f>IF('S.D.PASTE SHEET'!K2379="","",'S.D.PASTE SHEET'!K2379)</f>
        <v/>
      </c>
      <c s="90" t="str">
        <f>IF('S.D.PASTE SHEET'!L2379="","",'S.D.PASTE SHEET'!L2379)</f>
        <v/>
      </c>
      <c s="90" t="str">
        <f>IF('S.D.PASTE SHEET'!M2379="","",'S.D.PASTE SHEET'!M2379)</f>
        <v/>
      </c>
      <c s="90" t="str">
        <f>IF('S.D.PASTE SHEET'!N2379="","",'S.D.PASTE SHEET'!N2379)</f>
        <v/>
      </c>
      <c s="90" t="str">
        <f>IF('S.D.PASTE SHEET'!O2379="","",'S.D.PASTE SHEET'!O2379)</f>
        <v/>
      </c>
      <c s="90" t="str">
        <f>IF('S.D.PASTE SHEET'!P2379="","",'S.D.PASTE SHEET'!P2379)</f>
        <v/>
      </c>
      <c s="90" t="str">
        <f>IF('S.D.PASTE SHEET'!Q2379="","",'S.D.PASTE SHEET'!Q2379)</f>
        <v/>
      </c>
      <c s="90" t="str">
        <f>IF('S.D.PASTE SHEET'!R2379="","",'S.D.PASTE SHEET'!R2379)</f>
        <v/>
      </c>
      <c s="90" t="str">
        <f>IF('S.D.PASTE SHEET'!S2379="","",'S.D.PASTE SHEET'!S2379)</f>
        <v/>
      </c>
      <c s="90" t="str">
        <f>IF('S.D.PASTE SHEET'!T2379="","",'S.D.PASTE SHEET'!T2379)</f>
        <v/>
      </c>
      <c s="90" t="str">
        <f>IF('S.D.PASTE SHEET'!U2379="","",'S.D.PASTE SHEET'!U2379)</f>
        <v/>
      </c>
      <c s="90" t="str">
        <f>IF('S.D.PASTE SHEET'!V2379="","",'S.D.PASTE SHEET'!V2379)</f>
        <v/>
      </c>
      <c s="90" t="str">
        <f>IF('S.D.PASTE SHEET'!W2379="","",'S.D.PASTE SHEET'!W2379)</f>
        <v/>
      </c>
      <c s="90" t="str">
        <f>IF('S.D.PASTE SHEET'!X2379="","",'S.D.PASTE SHEET'!X2379)</f>
        <v/>
      </c>
      <c s="90" t="str">
        <f>IF('S.D.PASTE SHEET'!Y2379="","",'S.D.PASTE SHEET'!Y2379)</f>
        <v/>
      </c>
      <c s="90" t="str">
        <f>IF('S.D.PASTE SHEET'!Z2379="","",'S.D.PASTE SHEET'!Z2379)</f>
        <v/>
      </c>
      <c s="90" t="str">
        <f>IF('S.D.PASTE SHEET'!AA2379="","",'S.D.PASTE SHEET'!AA2379)</f>
        <v/>
      </c>
      <c s="90" t="str">
        <f>IF('S.D.PASTE SHEET'!AB2379="","",'S.D.PASTE SHEET'!AB2379)</f>
        <v/>
      </c>
      <c s="90" t="str">
        <f>IF('S.D.PASTE SHEET'!AC2379="","",'S.D.PASTE SHEET'!AC2379)</f>
        <v/>
      </c>
      <c s="90" t="str">
        <f>IF('S.D.PASTE SHEET'!AD2379="","",'S.D.PASTE SHEET'!AD2379)</f>
        <v/>
      </c>
      <c s="34"/>
      <c s="32" t="str">
        <f>IF(AK2379="","",IF(AK2379&gt;0,COUNT($AG$2:AG2379),""))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IF(BC2379="","",IF(BC2379&gt;0,COUNT($AY$2:AY2379),""))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0" spans="1:66" ht="15">
      <c r="A2380" s="90" t="str">
        <f>IF('S.D.PASTE SHEET'!A2380="","",'S.D.PASTE SHEET'!A2380)</f>
        <v/>
      </c>
      <c s="90" t="str">
        <f>IF('S.D.PASTE SHEET'!B2380="","",'S.D.PASTE SHEET'!B2380)</f>
        <v/>
      </c>
      <c s="90" t="str">
        <f>IF('S.D.PASTE SHEET'!C2380="","",'S.D.PASTE SHEET'!C2380)</f>
        <v/>
      </c>
      <c s="91" t="str">
        <f>IF('S.D.PASTE SHEET'!D2380="","",'S.D.PASTE SHEET'!D2380)</f>
        <v/>
      </c>
      <c s="90" t="str">
        <f>IF('S.D.PASTE SHEET'!E2380="","",UPPER('S.D.PASTE SHEET'!E2380))</f>
        <v/>
      </c>
      <c s="90" t="str">
        <f>IF('S.D.PASTE SHEET'!F2380="","",'S.D.PASTE SHEET'!F2380)</f>
        <v/>
      </c>
      <c s="90" t="str">
        <f>IF('S.D.PASTE SHEET'!G2380="","",UPPER('S.D.PASTE SHEET'!G2380))</f>
        <v/>
      </c>
      <c s="90" t="str">
        <f>IF('S.D.PASTE SHEET'!H2380="","",UPPER('S.D.PASTE SHEET'!H2380))</f>
        <v/>
      </c>
      <c s="90" t="str">
        <f>IF('S.D.PASTE SHEET'!I2380="","",'S.D.PASTE SHEET'!I2380)</f>
        <v/>
      </c>
      <c s="91" t="str">
        <f>IF('S.D.PASTE SHEET'!J2380="","",'S.D.PASTE SHEET'!J2380)</f>
        <v/>
      </c>
      <c s="90" t="str">
        <f>IF('S.D.PASTE SHEET'!K2380="","",'S.D.PASTE SHEET'!K2380)</f>
        <v/>
      </c>
      <c s="90" t="str">
        <f>IF('S.D.PASTE SHEET'!L2380="","",'S.D.PASTE SHEET'!L2380)</f>
        <v/>
      </c>
      <c s="90" t="str">
        <f>IF('S.D.PASTE SHEET'!M2380="","",'S.D.PASTE SHEET'!M2380)</f>
        <v/>
      </c>
      <c s="90" t="str">
        <f>IF('S.D.PASTE SHEET'!N2380="","",'S.D.PASTE SHEET'!N2380)</f>
        <v/>
      </c>
      <c s="90" t="str">
        <f>IF('S.D.PASTE SHEET'!O2380="","",'S.D.PASTE SHEET'!O2380)</f>
        <v/>
      </c>
      <c s="90" t="str">
        <f>IF('S.D.PASTE SHEET'!P2380="","",'S.D.PASTE SHEET'!P2380)</f>
        <v/>
      </c>
      <c s="90" t="str">
        <f>IF('S.D.PASTE SHEET'!Q2380="","",'S.D.PASTE SHEET'!Q2380)</f>
        <v/>
      </c>
      <c s="90" t="str">
        <f>IF('S.D.PASTE SHEET'!R2380="","",'S.D.PASTE SHEET'!R2380)</f>
        <v/>
      </c>
      <c s="90" t="str">
        <f>IF('S.D.PASTE SHEET'!S2380="","",'S.D.PASTE SHEET'!S2380)</f>
        <v/>
      </c>
      <c s="90" t="str">
        <f>IF('S.D.PASTE SHEET'!T2380="","",'S.D.PASTE SHEET'!T2380)</f>
        <v/>
      </c>
      <c s="90" t="str">
        <f>IF('S.D.PASTE SHEET'!U2380="","",'S.D.PASTE SHEET'!U2380)</f>
        <v/>
      </c>
      <c s="90" t="str">
        <f>IF('S.D.PASTE SHEET'!V2380="","",'S.D.PASTE SHEET'!V2380)</f>
        <v/>
      </c>
      <c s="90" t="str">
        <f>IF('S.D.PASTE SHEET'!W2380="","",'S.D.PASTE SHEET'!W2380)</f>
        <v/>
      </c>
      <c s="90" t="str">
        <f>IF('S.D.PASTE SHEET'!X2380="","",'S.D.PASTE SHEET'!X2380)</f>
        <v/>
      </c>
      <c s="90" t="str">
        <f>IF('S.D.PASTE SHEET'!Y2380="","",'S.D.PASTE SHEET'!Y2380)</f>
        <v/>
      </c>
      <c s="90" t="str">
        <f>IF('S.D.PASTE SHEET'!Z2380="","",'S.D.PASTE SHEET'!Z2380)</f>
        <v/>
      </c>
      <c s="90" t="str">
        <f>IF('S.D.PASTE SHEET'!AA2380="","",'S.D.PASTE SHEET'!AA2380)</f>
        <v/>
      </c>
      <c s="90" t="str">
        <f>IF('S.D.PASTE SHEET'!AB2380="","",'S.D.PASTE SHEET'!AB2380)</f>
        <v/>
      </c>
      <c s="90" t="str">
        <f>IF('S.D.PASTE SHEET'!AC2380="","",'S.D.PASTE SHEET'!AC2380)</f>
        <v/>
      </c>
      <c s="90" t="str">
        <f>IF('S.D.PASTE SHEET'!AD2380="","",'S.D.PASTE SHEET'!AD2380)</f>
        <v/>
      </c>
      <c s="34"/>
      <c s="32" t="str">
        <f>IF(AK2380="","",IF(AK2380&gt;0,COUNT($AG$2:AG2380),""))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IF(BC2380="","",IF(BC2380&gt;0,COUNT($AY$2:AY2380),""))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1" spans="1:66" ht="15">
      <c r="A2381" s="90" t="str">
        <f>IF('S.D.PASTE SHEET'!A2381="","",'S.D.PASTE SHEET'!A2381)</f>
        <v/>
      </c>
      <c s="90" t="str">
        <f>IF('S.D.PASTE SHEET'!B2381="","",'S.D.PASTE SHEET'!B2381)</f>
        <v/>
      </c>
      <c s="90" t="str">
        <f>IF('S.D.PASTE SHEET'!C2381="","",'S.D.PASTE SHEET'!C2381)</f>
        <v/>
      </c>
      <c s="91" t="str">
        <f>IF('S.D.PASTE SHEET'!D2381="","",'S.D.PASTE SHEET'!D2381)</f>
        <v/>
      </c>
      <c s="90" t="str">
        <f>IF('S.D.PASTE SHEET'!E2381="","",UPPER('S.D.PASTE SHEET'!E2381))</f>
        <v/>
      </c>
      <c s="90" t="str">
        <f>IF('S.D.PASTE SHEET'!F2381="","",'S.D.PASTE SHEET'!F2381)</f>
        <v/>
      </c>
      <c s="90" t="str">
        <f>IF('S.D.PASTE SHEET'!G2381="","",UPPER('S.D.PASTE SHEET'!G2381))</f>
        <v/>
      </c>
      <c s="90" t="str">
        <f>IF('S.D.PASTE SHEET'!H2381="","",UPPER('S.D.PASTE SHEET'!H2381))</f>
        <v/>
      </c>
      <c s="90" t="str">
        <f>IF('S.D.PASTE SHEET'!I2381="","",'S.D.PASTE SHEET'!I2381)</f>
        <v/>
      </c>
      <c s="91" t="str">
        <f>IF('S.D.PASTE SHEET'!J2381="","",'S.D.PASTE SHEET'!J2381)</f>
        <v/>
      </c>
      <c s="90" t="str">
        <f>IF('S.D.PASTE SHEET'!K2381="","",'S.D.PASTE SHEET'!K2381)</f>
        <v/>
      </c>
      <c s="90" t="str">
        <f>IF('S.D.PASTE SHEET'!L2381="","",'S.D.PASTE SHEET'!L2381)</f>
        <v/>
      </c>
      <c s="90" t="str">
        <f>IF('S.D.PASTE SHEET'!M2381="","",'S.D.PASTE SHEET'!M2381)</f>
        <v/>
      </c>
      <c s="90" t="str">
        <f>IF('S.D.PASTE SHEET'!N2381="","",'S.D.PASTE SHEET'!N2381)</f>
        <v/>
      </c>
      <c s="90" t="str">
        <f>IF('S.D.PASTE SHEET'!O2381="","",'S.D.PASTE SHEET'!O2381)</f>
        <v/>
      </c>
      <c s="90" t="str">
        <f>IF('S.D.PASTE SHEET'!P2381="","",'S.D.PASTE SHEET'!P2381)</f>
        <v/>
      </c>
      <c s="90" t="str">
        <f>IF('S.D.PASTE SHEET'!Q2381="","",'S.D.PASTE SHEET'!Q2381)</f>
        <v/>
      </c>
      <c s="90" t="str">
        <f>IF('S.D.PASTE SHEET'!R2381="","",'S.D.PASTE SHEET'!R2381)</f>
        <v/>
      </c>
      <c s="90" t="str">
        <f>IF('S.D.PASTE SHEET'!S2381="","",'S.D.PASTE SHEET'!S2381)</f>
        <v/>
      </c>
      <c s="90" t="str">
        <f>IF('S.D.PASTE SHEET'!T2381="","",'S.D.PASTE SHEET'!T2381)</f>
        <v/>
      </c>
      <c s="90" t="str">
        <f>IF('S.D.PASTE SHEET'!U2381="","",'S.D.PASTE SHEET'!U2381)</f>
        <v/>
      </c>
      <c s="90" t="str">
        <f>IF('S.D.PASTE SHEET'!V2381="","",'S.D.PASTE SHEET'!V2381)</f>
        <v/>
      </c>
      <c s="90" t="str">
        <f>IF('S.D.PASTE SHEET'!W2381="","",'S.D.PASTE SHEET'!W2381)</f>
        <v/>
      </c>
      <c s="90" t="str">
        <f>IF('S.D.PASTE SHEET'!X2381="","",'S.D.PASTE SHEET'!X2381)</f>
        <v/>
      </c>
      <c s="90" t="str">
        <f>IF('S.D.PASTE SHEET'!Y2381="","",'S.D.PASTE SHEET'!Y2381)</f>
        <v/>
      </c>
      <c s="90" t="str">
        <f>IF('S.D.PASTE SHEET'!Z2381="","",'S.D.PASTE SHEET'!Z2381)</f>
        <v/>
      </c>
      <c s="90" t="str">
        <f>IF('S.D.PASTE SHEET'!AA2381="","",'S.D.PASTE SHEET'!AA2381)</f>
        <v/>
      </c>
      <c s="90" t="str">
        <f>IF('S.D.PASTE SHEET'!AB2381="","",'S.D.PASTE SHEET'!AB2381)</f>
        <v/>
      </c>
      <c s="90" t="str">
        <f>IF('S.D.PASTE SHEET'!AC2381="","",'S.D.PASTE SHEET'!AC2381)</f>
        <v/>
      </c>
      <c s="90" t="str">
        <f>IF('S.D.PASTE SHEET'!AD2381="","",'S.D.PASTE SHEET'!AD2381)</f>
        <v/>
      </c>
      <c s="34"/>
      <c s="32" t="str">
        <f>IF(AK2381="","",IF(AK2381&gt;0,COUNT($AG$2:AG2381),""))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IF(BC2381="","",IF(BC2381&gt;0,COUNT($AY$2:AY2381),""))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2" spans="1:66" ht="15">
      <c r="A2382" s="90" t="str">
        <f>IF('S.D.PASTE SHEET'!A2382="","",'S.D.PASTE SHEET'!A2382)</f>
        <v/>
      </c>
      <c s="90" t="str">
        <f>IF('S.D.PASTE SHEET'!B2382="","",'S.D.PASTE SHEET'!B2382)</f>
        <v/>
      </c>
      <c s="90" t="str">
        <f>IF('S.D.PASTE SHEET'!C2382="","",'S.D.PASTE SHEET'!C2382)</f>
        <v/>
      </c>
      <c s="91" t="str">
        <f>IF('S.D.PASTE SHEET'!D2382="","",'S.D.PASTE SHEET'!D2382)</f>
        <v/>
      </c>
      <c s="90" t="str">
        <f>IF('S.D.PASTE SHEET'!E2382="","",UPPER('S.D.PASTE SHEET'!E2382))</f>
        <v/>
      </c>
      <c s="90" t="str">
        <f>IF('S.D.PASTE SHEET'!F2382="","",'S.D.PASTE SHEET'!F2382)</f>
        <v/>
      </c>
      <c s="90" t="str">
        <f>IF('S.D.PASTE SHEET'!G2382="","",UPPER('S.D.PASTE SHEET'!G2382))</f>
        <v/>
      </c>
      <c s="90" t="str">
        <f>IF('S.D.PASTE SHEET'!H2382="","",UPPER('S.D.PASTE SHEET'!H2382))</f>
        <v/>
      </c>
      <c s="90" t="str">
        <f>IF('S.D.PASTE SHEET'!I2382="","",'S.D.PASTE SHEET'!I2382)</f>
        <v/>
      </c>
      <c s="91" t="str">
        <f>IF('S.D.PASTE SHEET'!J2382="","",'S.D.PASTE SHEET'!J2382)</f>
        <v/>
      </c>
      <c s="90" t="str">
        <f>IF('S.D.PASTE SHEET'!K2382="","",'S.D.PASTE SHEET'!K2382)</f>
        <v/>
      </c>
      <c s="90" t="str">
        <f>IF('S.D.PASTE SHEET'!L2382="","",'S.D.PASTE SHEET'!L2382)</f>
        <v/>
      </c>
      <c s="90" t="str">
        <f>IF('S.D.PASTE SHEET'!M2382="","",'S.D.PASTE SHEET'!M2382)</f>
        <v/>
      </c>
      <c s="90" t="str">
        <f>IF('S.D.PASTE SHEET'!N2382="","",'S.D.PASTE SHEET'!N2382)</f>
        <v/>
      </c>
      <c s="90" t="str">
        <f>IF('S.D.PASTE SHEET'!O2382="","",'S.D.PASTE SHEET'!O2382)</f>
        <v/>
      </c>
      <c s="90" t="str">
        <f>IF('S.D.PASTE SHEET'!P2382="","",'S.D.PASTE SHEET'!P2382)</f>
        <v/>
      </c>
      <c s="90" t="str">
        <f>IF('S.D.PASTE SHEET'!Q2382="","",'S.D.PASTE SHEET'!Q2382)</f>
        <v/>
      </c>
      <c s="90" t="str">
        <f>IF('S.D.PASTE SHEET'!R2382="","",'S.D.PASTE SHEET'!R2382)</f>
        <v/>
      </c>
      <c s="90" t="str">
        <f>IF('S.D.PASTE SHEET'!S2382="","",'S.D.PASTE SHEET'!S2382)</f>
        <v/>
      </c>
      <c s="90" t="str">
        <f>IF('S.D.PASTE SHEET'!T2382="","",'S.D.PASTE SHEET'!T2382)</f>
        <v/>
      </c>
      <c s="90" t="str">
        <f>IF('S.D.PASTE SHEET'!U2382="","",'S.D.PASTE SHEET'!U2382)</f>
        <v/>
      </c>
      <c s="90" t="str">
        <f>IF('S.D.PASTE SHEET'!V2382="","",'S.D.PASTE SHEET'!V2382)</f>
        <v/>
      </c>
      <c s="90" t="str">
        <f>IF('S.D.PASTE SHEET'!W2382="","",'S.D.PASTE SHEET'!W2382)</f>
        <v/>
      </c>
      <c s="90" t="str">
        <f>IF('S.D.PASTE SHEET'!X2382="","",'S.D.PASTE SHEET'!X2382)</f>
        <v/>
      </c>
      <c s="90" t="str">
        <f>IF('S.D.PASTE SHEET'!Y2382="","",'S.D.PASTE SHEET'!Y2382)</f>
        <v/>
      </c>
      <c s="90" t="str">
        <f>IF('S.D.PASTE SHEET'!Z2382="","",'S.D.PASTE SHEET'!Z2382)</f>
        <v/>
      </c>
      <c s="90" t="str">
        <f>IF('S.D.PASTE SHEET'!AA2382="","",'S.D.PASTE SHEET'!AA2382)</f>
        <v/>
      </c>
      <c s="90" t="str">
        <f>IF('S.D.PASTE SHEET'!AB2382="","",'S.D.PASTE SHEET'!AB2382)</f>
        <v/>
      </c>
      <c s="90" t="str">
        <f>IF('S.D.PASTE SHEET'!AC2382="","",'S.D.PASTE SHEET'!AC2382)</f>
        <v/>
      </c>
      <c s="90" t="str">
        <f>IF('S.D.PASTE SHEET'!AD2382="","",'S.D.PASTE SHEET'!AD2382)</f>
        <v/>
      </c>
      <c s="34"/>
      <c s="32" t="str">
        <f>IF(AK2382="","",IF(AK2382&gt;0,COUNT($AG$2:AG2382),""))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IF(BC2382="","",IF(BC2382&gt;0,COUNT($AY$2:AY2382),""))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3" spans="1:66" ht="15">
      <c r="A2383" s="90" t="str">
        <f>IF('S.D.PASTE SHEET'!A2383="","",'S.D.PASTE SHEET'!A2383)</f>
        <v/>
      </c>
      <c s="90" t="str">
        <f>IF('S.D.PASTE SHEET'!B2383="","",'S.D.PASTE SHEET'!B2383)</f>
        <v/>
      </c>
      <c s="90" t="str">
        <f>IF('S.D.PASTE SHEET'!C2383="","",'S.D.PASTE SHEET'!C2383)</f>
        <v/>
      </c>
      <c s="91" t="str">
        <f>IF('S.D.PASTE SHEET'!D2383="","",'S.D.PASTE SHEET'!D2383)</f>
        <v/>
      </c>
      <c s="90" t="str">
        <f>IF('S.D.PASTE SHEET'!E2383="","",UPPER('S.D.PASTE SHEET'!E2383))</f>
        <v/>
      </c>
      <c s="90" t="str">
        <f>IF('S.D.PASTE SHEET'!F2383="","",'S.D.PASTE SHEET'!F2383)</f>
        <v/>
      </c>
      <c s="90" t="str">
        <f>IF('S.D.PASTE SHEET'!G2383="","",UPPER('S.D.PASTE SHEET'!G2383))</f>
        <v/>
      </c>
      <c s="90" t="str">
        <f>IF('S.D.PASTE SHEET'!H2383="","",UPPER('S.D.PASTE SHEET'!H2383))</f>
        <v/>
      </c>
      <c s="90" t="str">
        <f>IF('S.D.PASTE SHEET'!I2383="","",'S.D.PASTE SHEET'!I2383)</f>
        <v/>
      </c>
      <c s="91" t="str">
        <f>IF('S.D.PASTE SHEET'!J2383="","",'S.D.PASTE SHEET'!J2383)</f>
        <v/>
      </c>
      <c s="90" t="str">
        <f>IF('S.D.PASTE SHEET'!K2383="","",'S.D.PASTE SHEET'!K2383)</f>
        <v/>
      </c>
      <c s="90" t="str">
        <f>IF('S.D.PASTE SHEET'!L2383="","",'S.D.PASTE SHEET'!L2383)</f>
        <v/>
      </c>
      <c s="90" t="str">
        <f>IF('S.D.PASTE SHEET'!M2383="","",'S.D.PASTE SHEET'!M2383)</f>
        <v/>
      </c>
      <c s="90" t="str">
        <f>IF('S.D.PASTE SHEET'!N2383="","",'S.D.PASTE SHEET'!N2383)</f>
        <v/>
      </c>
      <c s="90" t="str">
        <f>IF('S.D.PASTE SHEET'!O2383="","",'S.D.PASTE SHEET'!O2383)</f>
        <v/>
      </c>
      <c s="90" t="str">
        <f>IF('S.D.PASTE SHEET'!P2383="","",'S.D.PASTE SHEET'!P2383)</f>
        <v/>
      </c>
      <c s="90" t="str">
        <f>IF('S.D.PASTE SHEET'!Q2383="","",'S.D.PASTE SHEET'!Q2383)</f>
        <v/>
      </c>
      <c s="90" t="str">
        <f>IF('S.D.PASTE SHEET'!R2383="","",'S.D.PASTE SHEET'!R2383)</f>
        <v/>
      </c>
      <c s="90" t="str">
        <f>IF('S.D.PASTE SHEET'!S2383="","",'S.D.PASTE SHEET'!S2383)</f>
        <v/>
      </c>
      <c s="90" t="str">
        <f>IF('S.D.PASTE SHEET'!T2383="","",'S.D.PASTE SHEET'!T2383)</f>
        <v/>
      </c>
      <c s="90" t="str">
        <f>IF('S.D.PASTE SHEET'!U2383="","",'S.D.PASTE SHEET'!U2383)</f>
        <v/>
      </c>
      <c s="90" t="str">
        <f>IF('S.D.PASTE SHEET'!V2383="","",'S.D.PASTE SHEET'!V2383)</f>
        <v/>
      </c>
      <c s="90" t="str">
        <f>IF('S.D.PASTE SHEET'!W2383="","",'S.D.PASTE SHEET'!W2383)</f>
        <v/>
      </c>
      <c s="90" t="str">
        <f>IF('S.D.PASTE SHEET'!X2383="","",'S.D.PASTE SHEET'!X2383)</f>
        <v/>
      </c>
      <c s="90" t="str">
        <f>IF('S.D.PASTE SHEET'!Y2383="","",'S.D.PASTE SHEET'!Y2383)</f>
        <v/>
      </c>
      <c s="90" t="str">
        <f>IF('S.D.PASTE SHEET'!Z2383="","",'S.D.PASTE SHEET'!Z2383)</f>
        <v/>
      </c>
      <c s="90" t="str">
        <f>IF('S.D.PASTE SHEET'!AA2383="","",'S.D.PASTE SHEET'!AA2383)</f>
        <v/>
      </c>
      <c s="90" t="str">
        <f>IF('S.D.PASTE SHEET'!AB2383="","",'S.D.PASTE SHEET'!AB2383)</f>
        <v/>
      </c>
      <c s="90" t="str">
        <f>IF('S.D.PASTE SHEET'!AC2383="","",'S.D.PASTE SHEET'!AC2383)</f>
        <v/>
      </c>
      <c s="90" t="str">
        <f>IF('S.D.PASTE SHEET'!AD2383="","",'S.D.PASTE SHEET'!AD2383)</f>
        <v/>
      </c>
      <c s="34"/>
      <c s="32" t="str">
        <f>IF(AK2383="","",IF(AK2383&gt;0,COUNT($AG$2:AG2383),""))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IF(BC2383="","",IF(BC2383&gt;0,COUNT($AY$2:AY2383),""))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4" spans="1:66" ht="15">
      <c r="A2384" s="90" t="str">
        <f>IF('S.D.PASTE SHEET'!A2384="","",'S.D.PASTE SHEET'!A2384)</f>
        <v/>
      </c>
      <c s="90" t="str">
        <f>IF('S.D.PASTE SHEET'!B2384="","",'S.D.PASTE SHEET'!B2384)</f>
        <v/>
      </c>
      <c s="90" t="str">
        <f>IF('S.D.PASTE SHEET'!C2384="","",'S.D.PASTE SHEET'!C2384)</f>
        <v/>
      </c>
      <c s="91" t="str">
        <f>IF('S.D.PASTE SHEET'!D2384="","",'S.D.PASTE SHEET'!D2384)</f>
        <v/>
      </c>
      <c s="90" t="str">
        <f>IF('S.D.PASTE SHEET'!E2384="","",UPPER('S.D.PASTE SHEET'!E2384))</f>
        <v/>
      </c>
      <c s="90" t="str">
        <f>IF('S.D.PASTE SHEET'!F2384="","",'S.D.PASTE SHEET'!F2384)</f>
        <v/>
      </c>
      <c s="90" t="str">
        <f>IF('S.D.PASTE SHEET'!G2384="","",UPPER('S.D.PASTE SHEET'!G2384))</f>
        <v/>
      </c>
      <c s="90" t="str">
        <f>IF('S.D.PASTE SHEET'!H2384="","",UPPER('S.D.PASTE SHEET'!H2384))</f>
        <v/>
      </c>
      <c s="90" t="str">
        <f>IF('S.D.PASTE SHEET'!I2384="","",'S.D.PASTE SHEET'!I2384)</f>
        <v/>
      </c>
      <c s="91" t="str">
        <f>IF('S.D.PASTE SHEET'!J2384="","",'S.D.PASTE SHEET'!J2384)</f>
        <v/>
      </c>
      <c s="90" t="str">
        <f>IF('S.D.PASTE SHEET'!K2384="","",'S.D.PASTE SHEET'!K2384)</f>
        <v/>
      </c>
      <c s="90" t="str">
        <f>IF('S.D.PASTE SHEET'!L2384="","",'S.D.PASTE SHEET'!L2384)</f>
        <v/>
      </c>
      <c s="90" t="str">
        <f>IF('S.D.PASTE SHEET'!M2384="","",'S.D.PASTE SHEET'!M2384)</f>
        <v/>
      </c>
      <c s="90" t="str">
        <f>IF('S.D.PASTE SHEET'!N2384="","",'S.D.PASTE SHEET'!N2384)</f>
        <v/>
      </c>
      <c s="90" t="str">
        <f>IF('S.D.PASTE SHEET'!O2384="","",'S.D.PASTE SHEET'!O2384)</f>
        <v/>
      </c>
      <c s="90" t="str">
        <f>IF('S.D.PASTE SHEET'!P2384="","",'S.D.PASTE SHEET'!P2384)</f>
        <v/>
      </c>
      <c s="90" t="str">
        <f>IF('S.D.PASTE SHEET'!Q2384="","",'S.D.PASTE SHEET'!Q2384)</f>
        <v/>
      </c>
      <c s="90" t="str">
        <f>IF('S.D.PASTE SHEET'!R2384="","",'S.D.PASTE SHEET'!R2384)</f>
        <v/>
      </c>
      <c s="90" t="str">
        <f>IF('S.D.PASTE SHEET'!S2384="","",'S.D.PASTE SHEET'!S2384)</f>
        <v/>
      </c>
      <c s="90" t="str">
        <f>IF('S.D.PASTE SHEET'!T2384="","",'S.D.PASTE SHEET'!T2384)</f>
        <v/>
      </c>
      <c s="90" t="str">
        <f>IF('S.D.PASTE SHEET'!U2384="","",'S.D.PASTE SHEET'!U2384)</f>
        <v/>
      </c>
      <c s="90" t="str">
        <f>IF('S.D.PASTE SHEET'!V2384="","",'S.D.PASTE SHEET'!V2384)</f>
        <v/>
      </c>
      <c s="90" t="str">
        <f>IF('S.D.PASTE SHEET'!W2384="","",'S.D.PASTE SHEET'!W2384)</f>
        <v/>
      </c>
      <c s="90" t="str">
        <f>IF('S.D.PASTE SHEET'!X2384="","",'S.D.PASTE SHEET'!X2384)</f>
        <v/>
      </c>
      <c s="90" t="str">
        <f>IF('S.D.PASTE SHEET'!Y2384="","",'S.D.PASTE SHEET'!Y2384)</f>
        <v/>
      </c>
      <c s="90" t="str">
        <f>IF('S.D.PASTE SHEET'!Z2384="","",'S.D.PASTE SHEET'!Z2384)</f>
        <v/>
      </c>
      <c s="90" t="str">
        <f>IF('S.D.PASTE SHEET'!AA2384="","",'S.D.PASTE SHEET'!AA2384)</f>
        <v/>
      </c>
      <c s="90" t="str">
        <f>IF('S.D.PASTE SHEET'!AB2384="","",'S.D.PASTE SHEET'!AB2384)</f>
        <v/>
      </c>
      <c s="90" t="str">
        <f>IF('S.D.PASTE SHEET'!AC2384="","",'S.D.PASTE SHEET'!AC2384)</f>
        <v/>
      </c>
      <c s="90" t="str">
        <f>IF('S.D.PASTE SHEET'!AD2384="","",'S.D.PASTE SHEET'!AD2384)</f>
        <v/>
      </c>
      <c s="34"/>
      <c s="32" t="str">
        <f>IF(AK2384="","",IF(AK2384&gt;0,COUNT($AG$2:AG2384),""))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IF(BC2384="","",IF(BC2384&gt;0,COUNT($AY$2:AY2384),""))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5" spans="1:66" ht="15">
      <c r="A2385" s="90" t="str">
        <f>IF('S.D.PASTE SHEET'!A2385="","",'S.D.PASTE SHEET'!A2385)</f>
        <v/>
      </c>
      <c s="90" t="str">
        <f>IF('S.D.PASTE SHEET'!B2385="","",'S.D.PASTE SHEET'!B2385)</f>
        <v/>
      </c>
      <c s="90" t="str">
        <f>IF('S.D.PASTE SHEET'!C2385="","",'S.D.PASTE SHEET'!C2385)</f>
        <v/>
      </c>
      <c s="91" t="str">
        <f>IF('S.D.PASTE SHEET'!D2385="","",'S.D.PASTE SHEET'!D2385)</f>
        <v/>
      </c>
      <c s="90" t="str">
        <f>IF('S.D.PASTE SHEET'!E2385="","",UPPER('S.D.PASTE SHEET'!E2385))</f>
        <v/>
      </c>
      <c s="90" t="str">
        <f>IF('S.D.PASTE SHEET'!F2385="","",'S.D.PASTE SHEET'!F2385)</f>
        <v/>
      </c>
      <c s="90" t="str">
        <f>IF('S.D.PASTE SHEET'!G2385="","",UPPER('S.D.PASTE SHEET'!G2385))</f>
        <v/>
      </c>
      <c s="90" t="str">
        <f>IF('S.D.PASTE SHEET'!H2385="","",UPPER('S.D.PASTE SHEET'!H2385))</f>
        <v/>
      </c>
      <c s="90" t="str">
        <f>IF('S.D.PASTE SHEET'!I2385="","",'S.D.PASTE SHEET'!I2385)</f>
        <v/>
      </c>
      <c s="91" t="str">
        <f>IF('S.D.PASTE SHEET'!J2385="","",'S.D.PASTE SHEET'!J2385)</f>
        <v/>
      </c>
      <c s="90" t="str">
        <f>IF('S.D.PASTE SHEET'!K2385="","",'S.D.PASTE SHEET'!K2385)</f>
        <v/>
      </c>
      <c s="90" t="str">
        <f>IF('S.D.PASTE SHEET'!L2385="","",'S.D.PASTE SHEET'!L2385)</f>
        <v/>
      </c>
      <c s="90" t="str">
        <f>IF('S.D.PASTE SHEET'!M2385="","",'S.D.PASTE SHEET'!M2385)</f>
        <v/>
      </c>
      <c s="90" t="str">
        <f>IF('S.D.PASTE SHEET'!N2385="","",'S.D.PASTE SHEET'!N2385)</f>
        <v/>
      </c>
      <c s="90" t="str">
        <f>IF('S.D.PASTE SHEET'!O2385="","",'S.D.PASTE SHEET'!O2385)</f>
        <v/>
      </c>
      <c s="90" t="str">
        <f>IF('S.D.PASTE SHEET'!P2385="","",'S.D.PASTE SHEET'!P2385)</f>
        <v/>
      </c>
      <c s="90" t="str">
        <f>IF('S.D.PASTE SHEET'!Q2385="","",'S.D.PASTE SHEET'!Q2385)</f>
        <v/>
      </c>
      <c s="90" t="str">
        <f>IF('S.D.PASTE SHEET'!R2385="","",'S.D.PASTE SHEET'!R2385)</f>
        <v/>
      </c>
      <c s="90" t="str">
        <f>IF('S.D.PASTE SHEET'!S2385="","",'S.D.PASTE SHEET'!S2385)</f>
        <v/>
      </c>
      <c s="90" t="str">
        <f>IF('S.D.PASTE SHEET'!T2385="","",'S.D.PASTE SHEET'!T2385)</f>
        <v/>
      </c>
      <c s="90" t="str">
        <f>IF('S.D.PASTE SHEET'!U2385="","",'S.D.PASTE SHEET'!U2385)</f>
        <v/>
      </c>
      <c s="90" t="str">
        <f>IF('S.D.PASTE SHEET'!V2385="","",'S.D.PASTE SHEET'!V2385)</f>
        <v/>
      </c>
      <c s="90" t="str">
        <f>IF('S.D.PASTE SHEET'!W2385="","",'S.D.PASTE SHEET'!W2385)</f>
        <v/>
      </c>
      <c s="90" t="str">
        <f>IF('S.D.PASTE SHEET'!X2385="","",'S.D.PASTE SHEET'!X2385)</f>
        <v/>
      </c>
      <c s="90" t="str">
        <f>IF('S.D.PASTE SHEET'!Y2385="","",'S.D.PASTE SHEET'!Y2385)</f>
        <v/>
      </c>
      <c s="90" t="str">
        <f>IF('S.D.PASTE SHEET'!Z2385="","",'S.D.PASTE SHEET'!Z2385)</f>
        <v/>
      </c>
      <c s="90" t="str">
        <f>IF('S.D.PASTE SHEET'!AA2385="","",'S.D.PASTE SHEET'!AA2385)</f>
        <v/>
      </c>
      <c s="90" t="str">
        <f>IF('S.D.PASTE SHEET'!AB2385="","",'S.D.PASTE SHEET'!AB2385)</f>
        <v/>
      </c>
      <c s="90" t="str">
        <f>IF('S.D.PASTE SHEET'!AC2385="","",'S.D.PASTE SHEET'!AC2385)</f>
        <v/>
      </c>
      <c s="90" t="str">
        <f>IF('S.D.PASTE SHEET'!AD2385="","",'S.D.PASTE SHEET'!AD2385)</f>
        <v/>
      </c>
      <c s="34"/>
      <c s="32" t="str">
        <f>IF(AK2385="","",IF(AK2385&gt;0,COUNT($AG$2:AG2385),""))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IF(BC2385="","",IF(BC2385&gt;0,COUNT($AY$2:AY2385),""))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6" spans="1:66" ht="15">
      <c r="A2386" s="90" t="str">
        <f>IF('S.D.PASTE SHEET'!A2386="","",'S.D.PASTE SHEET'!A2386)</f>
        <v/>
      </c>
      <c s="90" t="str">
        <f>IF('S.D.PASTE SHEET'!B2386="","",'S.D.PASTE SHEET'!B2386)</f>
        <v/>
      </c>
      <c s="90" t="str">
        <f>IF('S.D.PASTE SHEET'!C2386="","",'S.D.PASTE SHEET'!C2386)</f>
        <v/>
      </c>
      <c s="91" t="str">
        <f>IF('S.D.PASTE SHEET'!D2386="","",'S.D.PASTE SHEET'!D2386)</f>
        <v/>
      </c>
      <c s="90" t="str">
        <f>IF('S.D.PASTE SHEET'!E2386="","",UPPER('S.D.PASTE SHEET'!E2386))</f>
        <v/>
      </c>
      <c s="90" t="str">
        <f>IF('S.D.PASTE SHEET'!F2386="","",'S.D.PASTE SHEET'!F2386)</f>
        <v/>
      </c>
      <c s="90" t="str">
        <f>IF('S.D.PASTE SHEET'!G2386="","",UPPER('S.D.PASTE SHEET'!G2386))</f>
        <v/>
      </c>
      <c s="90" t="str">
        <f>IF('S.D.PASTE SHEET'!H2386="","",UPPER('S.D.PASTE SHEET'!H2386))</f>
        <v/>
      </c>
      <c s="90" t="str">
        <f>IF('S.D.PASTE SHEET'!I2386="","",'S.D.PASTE SHEET'!I2386)</f>
        <v/>
      </c>
      <c s="91" t="str">
        <f>IF('S.D.PASTE SHEET'!J2386="","",'S.D.PASTE SHEET'!J2386)</f>
        <v/>
      </c>
      <c s="90" t="str">
        <f>IF('S.D.PASTE SHEET'!K2386="","",'S.D.PASTE SHEET'!K2386)</f>
        <v/>
      </c>
      <c s="90" t="str">
        <f>IF('S.D.PASTE SHEET'!L2386="","",'S.D.PASTE SHEET'!L2386)</f>
        <v/>
      </c>
      <c s="90" t="str">
        <f>IF('S.D.PASTE SHEET'!M2386="","",'S.D.PASTE SHEET'!M2386)</f>
        <v/>
      </c>
      <c s="90" t="str">
        <f>IF('S.D.PASTE SHEET'!N2386="","",'S.D.PASTE SHEET'!N2386)</f>
        <v/>
      </c>
      <c s="90" t="str">
        <f>IF('S.D.PASTE SHEET'!O2386="","",'S.D.PASTE SHEET'!O2386)</f>
        <v/>
      </c>
      <c s="90" t="str">
        <f>IF('S.D.PASTE SHEET'!P2386="","",'S.D.PASTE SHEET'!P2386)</f>
        <v/>
      </c>
      <c s="90" t="str">
        <f>IF('S.D.PASTE SHEET'!Q2386="","",'S.D.PASTE SHEET'!Q2386)</f>
        <v/>
      </c>
      <c s="90" t="str">
        <f>IF('S.D.PASTE SHEET'!R2386="","",'S.D.PASTE SHEET'!R2386)</f>
        <v/>
      </c>
      <c s="90" t="str">
        <f>IF('S.D.PASTE SHEET'!S2386="","",'S.D.PASTE SHEET'!S2386)</f>
        <v/>
      </c>
      <c s="90" t="str">
        <f>IF('S.D.PASTE SHEET'!T2386="","",'S.D.PASTE SHEET'!T2386)</f>
        <v/>
      </c>
      <c s="90" t="str">
        <f>IF('S.D.PASTE SHEET'!U2386="","",'S.D.PASTE SHEET'!U2386)</f>
        <v/>
      </c>
      <c s="90" t="str">
        <f>IF('S.D.PASTE SHEET'!V2386="","",'S.D.PASTE SHEET'!V2386)</f>
        <v/>
      </c>
      <c s="90" t="str">
        <f>IF('S.D.PASTE SHEET'!W2386="","",'S.D.PASTE SHEET'!W2386)</f>
        <v/>
      </c>
      <c s="90" t="str">
        <f>IF('S.D.PASTE SHEET'!X2386="","",'S.D.PASTE SHEET'!X2386)</f>
        <v/>
      </c>
      <c s="90" t="str">
        <f>IF('S.D.PASTE SHEET'!Y2386="","",'S.D.PASTE SHEET'!Y2386)</f>
        <v/>
      </c>
      <c s="90" t="str">
        <f>IF('S.D.PASTE SHEET'!Z2386="","",'S.D.PASTE SHEET'!Z2386)</f>
        <v/>
      </c>
      <c s="90" t="str">
        <f>IF('S.D.PASTE SHEET'!AA2386="","",'S.D.PASTE SHEET'!AA2386)</f>
        <v/>
      </c>
      <c s="90" t="str">
        <f>IF('S.D.PASTE SHEET'!AB2386="","",'S.D.PASTE SHEET'!AB2386)</f>
        <v/>
      </c>
      <c s="90" t="str">
        <f>IF('S.D.PASTE SHEET'!AC2386="","",'S.D.PASTE SHEET'!AC2386)</f>
        <v/>
      </c>
      <c s="90" t="str">
        <f>IF('S.D.PASTE SHEET'!AD2386="","",'S.D.PASTE SHEET'!AD2386)</f>
        <v/>
      </c>
      <c s="34"/>
      <c s="32" t="str">
        <f>IF(AK2386="","",IF(AK2386&gt;0,COUNT($AG$2:AG2386),""))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IF(BC2386="","",IF(BC2386&gt;0,COUNT($AY$2:AY2386),""))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7" spans="1:66" ht="15">
      <c r="A2387" s="90" t="str">
        <f>IF('S.D.PASTE SHEET'!A2387="","",'S.D.PASTE SHEET'!A2387)</f>
        <v/>
      </c>
      <c s="90" t="str">
        <f>IF('S.D.PASTE SHEET'!B2387="","",'S.D.PASTE SHEET'!B2387)</f>
        <v/>
      </c>
      <c s="90" t="str">
        <f>IF('S.D.PASTE SHEET'!C2387="","",'S.D.PASTE SHEET'!C2387)</f>
        <v/>
      </c>
      <c s="91" t="str">
        <f>IF('S.D.PASTE SHEET'!D2387="","",'S.D.PASTE SHEET'!D2387)</f>
        <v/>
      </c>
      <c s="90" t="str">
        <f>IF('S.D.PASTE SHEET'!E2387="","",UPPER('S.D.PASTE SHEET'!E2387))</f>
        <v/>
      </c>
      <c s="90" t="str">
        <f>IF('S.D.PASTE SHEET'!F2387="","",'S.D.PASTE SHEET'!F2387)</f>
        <v/>
      </c>
      <c s="90" t="str">
        <f>IF('S.D.PASTE SHEET'!G2387="","",UPPER('S.D.PASTE SHEET'!G2387))</f>
        <v/>
      </c>
      <c s="90" t="str">
        <f>IF('S.D.PASTE SHEET'!H2387="","",UPPER('S.D.PASTE SHEET'!H2387))</f>
        <v/>
      </c>
      <c s="90" t="str">
        <f>IF('S.D.PASTE SHEET'!I2387="","",'S.D.PASTE SHEET'!I2387)</f>
        <v/>
      </c>
      <c s="91" t="str">
        <f>IF('S.D.PASTE SHEET'!J2387="","",'S.D.PASTE SHEET'!J2387)</f>
        <v/>
      </c>
      <c s="90" t="str">
        <f>IF('S.D.PASTE SHEET'!K2387="","",'S.D.PASTE SHEET'!K2387)</f>
        <v/>
      </c>
      <c s="90" t="str">
        <f>IF('S.D.PASTE SHEET'!L2387="","",'S.D.PASTE SHEET'!L2387)</f>
        <v/>
      </c>
      <c s="90" t="str">
        <f>IF('S.D.PASTE SHEET'!M2387="","",'S.D.PASTE SHEET'!M2387)</f>
        <v/>
      </c>
      <c s="90" t="str">
        <f>IF('S.D.PASTE SHEET'!N2387="","",'S.D.PASTE SHEET'!N2387)</f>
        <v/>
      </c>
      <c s="90" t="str">
        <f>IF('S.D.PASTE SHEET'!O2387="","",'S.D.PASTE SHEET'!O2387)</f>
        <v/>
      </c>
      <c s="90" t="str">
        <f>IF('S.D.PASTE SHEET'!P2387="","",'S.D.PASTE SHEET'!P2387)</f>
        <v/>
      </c>
      <c s="90" t="str">
        <f>IF('S.D.PASTE SHEET'!Q2387="","",'S.D.PASTE SHEET'!Q2387)</f>
        <v/>
      </c>
      <c s="90" t="str">
        <f>IF('S.D.PASTE SHEET'!R2387="","",'S.D.PASTE SHEET'!R2387)</f>
        <v/>
      </c>
      <c s="90" t="str">
        <f>IF('S.D.PASTE SHEET'!S2387="","",'S.D.PASTE SHEET'!S2387)</f>
        <v/>
      </c>
      <c s="90" t="str">
        <f>IF('S.D.PASTE SHEET'!T2387="","",'S.D.PASTE SHEET'!T2387)</f>
        <v/>
      </c>
      <c s="90" t="str">
        <f>IF('S.D.PASTE SHEET'!U2387="","",'S.D.PASTE SHEET'!U2387)</f>
        <v/>
      </c>
      <c s="90" t="str">
        <f>IF('S.D.PASTE SHEET'!V2387="","",'S.D.PASTE SHEET'!V2387)</f>
        <v/>
      </c>
      <c s="90" t="str">
        <f>IF('S.D.PASTE SHEET'!W2387="","",'S.D.PASTE SHEET'!W2387)</f>
        <v/>
      </c>
      <c s="90" t="str">
        <f>IF('S.D.PASTE SHEET'!X2387="","",'S.D.PASTE SHEET'!X2387)</f>
        <v/>
      </c>
      <c s="90" t="str">
        <f>IF('S.D.PASTE SHEET'!Y2387="","",'S.D.PASTE SHEET'!Y2387)</f>
        <v/>
      </c>
      <c s="90" t="str">
        <f>IF('S.D.PASTE SHEET'!Z2387="","",'S.D.PASTE SHEET'!Z2387)</f>
        <v/>
      </c>
      <c s="90" t="str">
        <f>IF('S.D.PASTE SHEET'!AA2387="","",'S.D.PASTE SHEET'!AA2387)</f>
        <v/>
      </c>
      <c s="90" t="str">
        <f>IF('S.D.PASTE SHEET'!AB2387="","",'S.D.PASTE SHEET'!AB2387)</f>
        <v/>
      </c>
      <c s="90" t="str">
        <f>IF('S.D.PASTE SHEET'!AC2387="","",'S.D.PASTE SHEET'!AC2387)</f>
        <v/>
      </c>
      <c s="90" t="str">
        <f>IF('S.D.PASTE SHEET'!AD2387="","",'S.D.PASTE SHEET'!AD2387)</f>
        <v/>
      </c>
      <c s="34"/>
      <c s="32" t="str">
        <f>IF(AK2387="","",IF(AK2387&gt;0,COUNT($AG$2:AG2387),""))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IF(BC2387="","",IF(BC2387&gt;0,COUNT($AY$2:AY2387),""))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8" spans="1:66" ht="15">
      <c r="A2388" s="90" t="str">
        <f>IF('S.D.PASTE SHEET'!A2388="","",'S.D.PASTE SHEET'!A2388)</f>
        <v/>
      </c>
      <c s="90" t="str">
        <f>IF('S.D.PASTE SHEET'!B2388="","",'S.D.PASTE SHEET'!B2388)</f>
        <v/>
      </c>
      <c s="90" t="str">
        <f>IF('S.D.PASTE SHEET'!C2388="","",'S.D.PASTE SHEET'!C2388)</f>
        <v/>
      </c>
      <c s="91" t="str">
        <f>IF('S.D.PASTE SHEET'!D2388="","",'S.D.PASTE SHEET'!D2388)</f>
        <v/>
      </c>
      <c s="90" t="str">
        <f>IF('S.D.PASTE SHEET'!E2388="","",UPPER('S.D.PASTE SHEET'!E2388))</f>
        <v/>
      </c>
      <c s="90" t="str">
        <f>IF('S.D.PASTE SHEET'!F2388="","",'S.D.PASTE SHEET'!F2388)</f>
        <v/>
      </c>
      <c s="90" t="str">
        <f>IF('S.D.PASTE SHEET'!G2388="","",UPPER('S.D.PASTE SHEET'!G2388))</f>
        <v/>
      </c>
      <c s="90" t="str">
        <f>IF('S.D.PASTE SHEET'!H2388="","",UPPER('S.D.PASTE SHEET'!H2388))</f>
        <v/>
      </c>
      <c s="90" t="str">
        <f>IF('S.D.PASTE SHEET'!I2388="","",'S.D.PASTE SHEET'!I2388)</f>
        <v/>
      </c>
      <c s="91" t="str">
        <f>IF('S.D.PASTE SHEET'!J2388="","",'S.D.PASTE SHEET'!J2388)</f>
        <v/>
      </c>
      <c s="90" t="str">
        <f>IF('S.D.PASTE SHEET'!K2388="","",'S.D.PASTE SHEET'!K2388)</f>
        <v/>
      </c>
      <c s="90" t="str">
        <f>IF('S.D.PASTE SHEET'!L2388="","",'S.D.PASTE SHEET'!L2388)</f>
        <v/>
      </c>
      <c s="90" t="str">
        <f>IF('S.D.PASTE SHEET'!M2388="","",'S.D.PASTE SHEET'!M2388)</f>
        <v/>
      </c>
      <c s="90" t="str">
        <f>IF('S.D.PASTE SHEET'!N2388="","",'S.D.PASTE SHEET'!N2388)</f>
        <v/>
      </c>
      <c s="90" t="str">
        <f>IF('S.D.PASTE SHEET'!O2388="","",'S.D.PASTE SHEET'!O2388)</f>
        <v/>
      </c>
      <c s="90" t="str">
        <f>IF('S.D.PASTE SHEET'!P2388="","",'S.D.PASTE SHEET'!P2388)</f>
        <v/>
      </c>
      <c s="90" t="str">
        <f>IF('S.D.PASTE SHEET'!Q2388="","",'S.D.PASTE SHEET'!Q2388)</f>
        <v/>
      </c>
      <c s="90" t="str">
        <f>IF('S.D.PASTE SHEET'!R2388="","",'S.D.PASTE SHEET'!R2388)</f>
        <v/>
      </c>
      <c s="90" t="str">
        <f>IF('S.D.PASTE SHEET'!S2388="","",'S.D.PASTE SHEET'!S2388)</f>
        <v/>
      </c>
      <c s="90" t="str">
        <f>IF('S.D.PASTE SHEET'!T2388="","",'S.D.PASTE SHEET'!T2388)</f>
        <v/>
      </c>
      <c s="90" t="str">
        <f>IF('S.D.PASTE SHEET'!U2388="","",'S.D.PASTE SHEET'!U2388)</f>
        <v/>
      </c>
      <c s="90" t="str">
        <f>IF('S.D.PASTE SHEET'!V2388="","",'S.D.PASTE SHEET'!V2388)</f>
        <v/>
      </c>
      <c s="90" t="str">
        <f>IF('S.D.PASTE SHEET'!W2388="","",'S.D.PASTE SHEET'!W2388)</f>
        <v/>
      </c>
      <c s="90" t="str">
        <f>IF('S.D.PASTE SHEET'!X2388="","",'S.D.PASTE SHEET'!X2388)</f>
        <v/>
      </c>
      <c s="90" t="str">
        <f>IF('S.D.PASTE SHEET'!Y2388="","",'S.D.PASTE SHEET'!Y2388)</f>
        <v/>
      </c>
      <c s="90" t="str">
        <f>IF('S.D.PASTE SHEET'!Z2388="","",'S.D.PASTE SHEET'!Z2388)</f>
        <v/>
      </c>
      <c s="90" t="str">
        <f>IF('S.D.PASTE SHEET'!AA2388="","",'S.D.PASTE SHEET'!AA2388)</f>
        <v/>
      </c>
      <c s="90" t="str">
        <f>IF('S.D.PASTE SHEET'!AB2388="","",'S.D.PASTE SHEET'!AB2388)</f>
        <v/>
      </c>
      <c s="90" t="str">
        <f>IF('S.D.PASTE SHEET'!AC2388="","",'S.D.PASTE SHEET'!AC2388)</f>
        <v/>
      </c>
      <c s="90" t="str">
        <f>IF('S.D.PASTE SHEET'!AD2388="","",'S.D.PASTE SHEET'!AD2388)</f>
        <v/>
      </c>
      <c s="34"/>
      <c s="32" t="str">
        <f>IF(AK2388="","",IF(AK2388&gt;0,COUNT($AG$2:AG2388),""))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IF(BC2388="","",IF(BC2388&gt;0,COUNT($AY$2:AY2388),""))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89" spans="1:66" ht="15">
      <c r="A2389" s="90" t="str">
        <f>IF('S.D.PASTE SHEET'!A2389="","",'S.D.PASTE SHEET'!A2389)</f>
        <v/>
      </c>
      <c s="90" t="str">
        <f>IF('S.D.PASTE SHEET'!B2389="","",'S.D.PASTE SHEET'!B2389)</f>
        <v/>
      </c>
      <c s="90" t="str">
        <f>IF('S.D.PASTE SHEET'!C2389="","",'S.D.PASTE SHEET'!C2389)</f>
        <v/>
      </c>
      <c s="91" t="str">
        <f>IF('S.D.PASTE SHEET'!D2389="","",'S.D.PASTE SHEET'!D2389)</f>
        <v/>
      </c>
      <c s="90" t="str">
        <f>IF('S.D.PASTE SHEET'!E2389="","",UPPER('S.D.PASTE SHEET'!E2389))</f>
        <v/>
      </c>
      <c s="90" t="str">
        <f>IF('S.D.PASTE SHEET'!F2389="","",'S.D.PASTE SHEET'!F2389)</f>
        <v/>
      </c>
      <c s="90" t="str">
        <f>IF('S.D.PASTE SHEET'!G2389="","",UPPER('S.D.PASTE SHEET'!G2389))</f>
        <v/>
      </c>
      <c s="90" t="str">
        <f>IF('S.D.PASTE SHEET'!H2389="","",UPPER('S.D.PASTE SHEET'!H2389))</f>
        <v/>
      </c>
      <c s="90" t="str">
        <f>IF('S.D.PASTE SHEET'!I2389="","",'S.D.PASTE SHEET'!I2389)</f>
        <v/>
      </c>
      <c s="91" t="str">
        <f>IF('S.D.PASTE SHEET'!J2389="","",'S.D.PASTE SHEET'!J2389)</f>
        <v/>
      </c>
      <c s="90" t="str">
        <f>IF('S.D.PASTE SHEET'!K2389="","",'S.D.PASTE SHEET'!K2389)</f>
        <v/>
      </c>
      <c s="90" t="str">
        <f>IF('S.D.PASTE SHEET'!L2389="","",'S.D.PASTE SHEET'!L2389)</f>
        <v/>
      </c>
      <c s="90" t="str">
        <f>IF('S.D.PASTE SHEET'!M2389="","",'S.D.PASTE SHEET'!M2389)</f>
        <v/>
      </c>
      <c s="90" t="str">
        <f>IF('S.D.PASTE SHEET'!N2389="","",'S.D.PASTE SHEET'!N2389)</f>
        <v/>
      </c>
      <c s="90" t="str">
        <f>IF('S.D.PASTE SHEET'!O2389="","",'S.D.PASTE SHEET'!O2389)</f>
        <v/>
      </c>
      <c s="90" t="str">
        <f>IF('S.D.PASTE SHEET'!P2389="","",'S.D.PASTE SHEET'!P2389)</f>
        <v/>
      </c>
      <c s="90" t="str">
        <f>IF('S.D.PASTE SHEET'!Q2389="","",'S.D.PASTE SHEET'!Q2389)</f>
        <v/>
      </c>
      <c s="90" t="str">
        <f>IF('S.D.PASTE SHEET'!R2389="","",'S.D.PASTE SHEET'!R2389)</f>
        <v/>
      </c>
      <c s="90" t="str">
        <f>IF('S.D.PASTE SHEET'!S2389="","",'S.D.PASTE SHEET'!S2389)</f>
        <v/>
      </c>
      <c s="90" t="str">
        <f>IF('S.D.PASTE SHEET'!T2389="","",'S.D.PASTE SHEET'!T2389)</f>
        <v/>
      </c>
      <c s="90" t="str">
        <f>IF('S.D.PASTE SHEET'!U2389="","",'S.D.PASTE SHEET'!U2389)</f>
        <v/>
      </c>
      <c s="90" t="str">
        <f>IF('S.D.PASTE SHEET'!V2389="","",'S.D.PASTE SHEET'!V2389)</f>
        <v/>
      </c>
      <c s="90" t="str">
        <f>IF('S.D.PASTE SHEET'!W2389="","",'S.D.PASTE SHEET'!W2389)</f>
        <v/>
      </c>
      <c s="90" t="str">
        <f>IF('S.D.PASTE SHEET'!X2389="","",'S.D.PASTE SHEET'!X2389)</f>
        <v/>
      </c>
      <c s="90" t="str">
        <f>IF('S.D.PASTE SHEET'!Y2389="","",'S.D.PASTE SHEET'!Y2389)</f>
        <v/>
      </c>
      <c s="90" t="str">
        <f>IF('S.D.PASTE SHEET'!Z2389="","",'S.D.PASTE SHEET'!Z2389)</f>
        <v/>
      </c>
      <c s="90" t="str">
        <f>IF('S.D.PASTE SHEET'!AA2389="","",'S.D.PASTE SHEET'!AA2389)</f>
        <v/>
      </c>
      <c s="90" t="str">
        <f>IF('S.D.PASTE SHEET'!AB2389="","",'S.D.PASTE SHEET'!AB2389)</f>
        <v/>
      </c>
      <c s="90" t="str">
        <f>IF('S.D.PASTE SHEET'!AC2389="","",'S.D.PASTE SHEET'!AC2389)</f>
        <v/>
      </c>
      <c s="90" t="str">
        <f>IF('S.D.PASTE SHEET'!AD2389="","",'S.D.PASTE SHEET'!AD2389)</f>
        <v/>
      </c>
      <c s="34"/>
      <c s="32" t="str">
        <f>IF(AK2389="","",IF(AK2389&gt;0,COUNT($AG$2:AG2389),""))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IF(BC2389="","",IF(BC2389&gt;0,COUNT($AY$2:AY2389),""))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0" spans="1:66" ht="15">
      <c r="A2390" s="90" t="str">
        <f>IF('S.D.PASTE SHEET'!A2390="","",'S.D.PASTE SHEET'!A2390)</f>
        <v/>
      </c>
      <c s="90" t="str">
        <f>IF('S.D.PASTE SHEET'!B2390="","",'S.D.PASTE SHEET'!B2390)</f>
        <v/>
      </c>
      <c s="90" t="str">
        <f>IF('S.D.PASTE SHEET'!C2390="","",'S.D.PASTE SHEET'!C2390)</f>
        <v/>
      </c>
      <c s="91" t="str">
        <f>IF('S.D.PASTE SHEET'!D2390="","",'S.D.PASTE SHEET'!D2390)</f>
        <v/>
      </c>
      <c s="90" t="str">
        <f>IF('S.D.PASTE SHEET'!E2390="","",UPPER('S.D.PASTE SHEET'!E2390))</f>
        <v/>
      </c>
      <c s="90" t="str">
        <f>IF('S.D.PASTE SHEET'!F2390="","",'S.D.PASTE SHEET'!F2390)</f>
        <v/>
      </c>
      <c s="90" t="str">
        <f>IF('S.D.PASTE SHEET'!G2390="","",UPPER('S.D.PASTE SHEET'!G2390))</f>
        <v/>
      </c>
      <c s="90" t="str">
        <f>IF('S.D.PASTE SHEET'!H2390="","",UPPER('S.D.PASTE SHEET'!H2390))</f>
        <v/>
      </c>
      <c s="90" t="str">
        <f>IF('S.D.PASTE SHEET'!I2390="","",'S.D.PASTE SHEET'!I2390)</f>
        <v/>
      </c>
      <c s="91" t="str">
        <f>IF('S.D.PASTE SHEET'!J2390="","",'S.D.PASTE SHEET'!J2390)</f>
        <v/>
      </c>
      <c s="90" t="str">
        <f>IF('S.D.PASTE SHEET'!K2390="","",'S.D.PASTE SHEET'!K2390)</f>
        <v/>
      </c>
      <c s="90" t="str">
        <f>IF('S.D.PASTE SHEET'!L2390="","",'S.D.PASTE SHEET'!L2390)</f>
        <v/>
      </c>
      <c s="90" t="str">
        <f>IF('S.D.PASTE SHEET'!M2390="","",'S.D.PASTE SHEET'!M2390)</f>
        <v/>
      </c>
      <c s="90" t="str">
        <f>IF('S.D.PASTE SHEET'!N2390="","",'S.D.PASTE SHEET'!N2390)</f>
        <v/>
      </c>
      <c s="90" t="str">
        <f>IF('S.D.PASTE SHEET'!O2390="","",'S.D.PASTE SHEET'!O2390)</f>
        <v/>
      </c>
      <c s="90" t="str">
        <f>IF('S.D.PASTE SHEET'!P2390="","",'S.D.PASTE SHEET'!P2390)</f>
        <v/>
      </c>
      <c s="90" t="str">
        <f>IF('S.D.PASTE SHEET'!Q2390="","",'S.D.PASTE SHEET'!Q2390)</f>
        <v/>
      </c>
      <c s="90" t="str">
        <f>IF('S.D.PASTE SHEET'!R2390="","",'S.D.PASTE SHEET'!R2390)</f>
        <v/>
      </c>
      <c s="90" t="str">
        <f>IF('S.D.PASTE SHEET'!S2390="","",'S.D.PASTE SHEET'!S2390)</f>
        <v/>
      </c>
      <c s="90" t="str">
        <f>IF('S.D.PASTE SHEET'!T2390="","",'S.D.PASTE SHEET'!T2390)</f>
        <v/>
      </c>
      <c s="90" t="str">
        <f>IF('S.D.PASTE SHEET'!U2390="","",'S.D.PASTE SHEET'!U2390)</f>
        <v/>
      </c>
      <c s="90" t="str">
        <f>IF('S.D.PASTE SHEET'!V2390="","",'S.D.PASTE SHEET'!V2390)</f>
        <v/>
      </c>
      <c s="90" t="str">
        <f>IF('S.D.PASTE SHEET'!W2390="","",'S.D.PASTE SHEET'!W2390)</f>
        <v/>
      </c>
      <c s="90" t="str">
        <f>IF('S.D.PASTE SHEET'!X2390="","",'S.D.PASTE SHEET'!X2390)</f>
        <v/>
      </c>
      <c s="90" t="str">
        <f>IF('S.D.PASTE SHEET'!Y2390="","",'S.D.PASTE SHEET'!Y2390)</f>
        <v/>
      </c>
      <c s="90" t="str">
        <f>IF('S.D.PASTE SHEET'!Z2390="","",'S.D.PASTE SHEET'!Z2390)</f>
        <v/>
      </c>
      <c s="90" t="str">
        <f>IF('S.D.PASTE SHEET'!AA2390="","",'S.D.PASTE SHEET'!AA2390)</f>
        <v/>
      </c>
      <c s="90" t="str">
        <f>IF('S.D.PASTE SHEET'!AB2390="","",'S.D.PASTE SHEET'!AB2390)</f>
        <v/>
      </c>
      <c s="90" t="str">
        <f>IF('S.D.PASTE SHEET'!AC2390="","",'S.D.PASTE SHEET'!AC2390)</f>
        <v/>
      </c>
      <c s="90" t="str">
        <f>IF('S.D.PASTE SHEET'!AD2390="","",'S.D.PASTE SHEET'!AD2390)</f>
        <v/>
      </c>
      <c s="34"/>
      <c s="32" t="str">
        <f>IF(AK2390="","",IF(AK2390&gt;0,COUNT($AG$2:AG2390),""))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IF(BC2390="","",IF(BC2390&gt;0,COUNT($AY$2:AY2390),""))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1" spans="1:66" ht="15">
      <c r="A2391" s="90" t="str">
        <f>IF('S.D.PASTE SHEET'!A2391="","",'S.D.PASTE SHEET'!A2391)</f>
        <v/>
      </c>
      <c s="90" t="str">
        <f>IF('S.D.PASTE SHEET'!B2391="","",'S.D.PASTE SHEET'!B2391)</f>
        <v/>
      </c>
      <c s="90" t="str">
        <f>IF('S.D.PASTE SHEET'!C2391="","",'S.D.PASTE SHEET'!C2391)</f>
        <v/>
      </c>
      <c s="91" t="str">
        <f>IF('S.D.PASTE SHEET'!D2391="","",'S.D.PASTE SHEET'!D2391)</f>
        <v/>
      </c>
      <c s="90" t="str">
        <f>IF('S.D.PASTE SHEET'!E2391="","",UPPER('S.D.PASTE SHEET'!E2391))</f>
        <v/>
      </c>
      <c s="90" t="str">
        <f>IF('S.D.PASTE SHEET'!F2391="","",'S.D.PASTE SHEET'!F2391)</f>
        <v/>
      </c>
      <c s="90" t="str">
        <f>IF('S.D.PASTE SHEET'!G2391="","",UPPER('S.D.PASTE SHEET'!G2391))</f>
        <v/>
      </c>
      <c s="90" t="str">
        <f>IF('S.D.PASTE SHEET'!H2391="","",UPPER('S.D.PASTE SHEET'!H2391))</f>
        <v/>
      </c>
      <c s="90" t="str">
        <f>IF('S.D.PASTE SHEET'!I2391="","",'S.D.PASTE SHEET'!I2391)</f>
        <v/>
      </c>
      <c s="91" t="str">
        <f>IF('S.D.PASTE SHEET'!J2391="","",'S.D.PASTE SHEET'!J2391)</f>
        <v/>
      </c>
      <c s="90" t="str">
        <f>IF('S.D.PASTE SHEET'!K2391="","",'S.D.PASTE SHEET'!K2391)</f>
        <v/>
      </c>
      <c s="90" t="str">
        <f>IF('S.D.PASTE SHEET'!L2391="","",'S.D.PASTE SHEET'!L2391)</f>
        <v/>
      </c>
      <c s="90" t="str">
        <f>IF('S.D.PASTE SHEET'!M2391="","",'S.D.PASTE SHEET'!M2391)</f>
        <v/>
      </c>
      <c s="90" t="str">
        <f>IF('S.D.PASTE SHEET'!N2391="","",'S.D.PASTE SHEET'!N2391)</f>
        <v/>
      </c>
      <c s="90" t="str">
        <f>IF('S.D.PASTE SHEET'!O2391="","",'S.D.PASTE SHEET'!O2391)</f>
        <v/>
      </c>
      <c s="90" t="str">
        <f>IF('S.D.PASTE SHEET'!P2391="","",'S.D.PASTE SHEET'!P2391)</f>
        <v/>
      </c>
      <c s="90" t="str">
        <f>IF('S.D.PASTE SHEET'!Q2391="","",'S.D.PASTE SHEET'!Q2391)</f>
        <v/>
      </c>
      <c s="90" t="str">
        <f>IF('S.D.PASTE SHEET'!R2391="","",'S.D.PASTE SHEET'!R2391)</f>
        <v/>
      </c>
      <c s="90" t="str">
        <f>IF('S.D.PASTE SHEET'!S2391="","",'S.D.PASTE SHEET'!S2391)</f>
        <v/>
      </c>
      <c s="90" t="str">
        <f>IF('S.D.PASTE SHEET'!T2391="","",'S.D.PASTE SHEET'!T2391)</f>
        <v/>
      </c>
      <c s="90" t="str">
        <f>IF('S.D.PASTE SHEET'!U2391="","",'S.D.PASTE SHEET'!U2391)</f>
        <v/>
      </c>
      <c s="90" t="str">
        <f>IF('S.D.PASTE SHEET'!V2391="","",'S.D.PASTE SHEET'!V2391)</f>
        <v/>
      </c>
      <c s="90" t="str">
        <f>IF('S.D.PASTE SHEET'!W2391="","",'S.D.PASTE SHEET'!W2391)</f>
        <v/>
      </c>
      <c s="90" t="str">
        <f>IF('S.D.PASTE SHEET'!X2391="","",'S.D.PASTE SHEET'!X2391)</f>
        <v/>
      </c>
      <c s="90" t="str">
        <f>IF('S.D.PASTE SHEET'!Y2391="","",'S.D.PASTE SHEET'!Y2391)</f>
        <v/>
      </c>
      <c s="90" t="str">
        <f>IF('S.D.PASTE SHEET'!Z2391="","",'S.D.PASTE SHEET'!Z2391)</f>
        <v/>
      </c>
      <c s="90" t="str">
        <f>IF('S.D.PASTE SHEET'!AA2391="","",'S.D.PASTE SHEET'!AA2391)</f>
        <v/>
      </c>
      <c s="90" t="str">
        <f>IF('S.D.PASTE SHEET'!AB2391="","",'S.D.PASTE SHEET'!AB2391)</f>
        <v/>
      </c>
      <c s="90" t="str">
        <f>IF('S.D.PASTE SHEET'!AC2391="","",'S.D.PASTE SHEET'!AC2391)</f>
        <v/>
      </c>
      <c s="90" t="str">
        <f>IF('S.D.PASTE SHEET'!AD2391="","",'S.D.PASTE SHEET'!AD2391)</f>
        <v/>
      </c>
      <c s="34"/>
      <c s="32" t="str">
        <f>IF(AK2391="","",IF(AK2391&gt;0,COUNT($AG$2:AG2391),""))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IF(BC2391="","",IF(BC2391&gt;0,COUNT($AY$2:AY2391),""))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2" spans="1:66" ht="15">
      <c r="A2392" s="90" t="str">
        <f>IF('S.D.PASTE SHEET'!A2392="","",'S.D.PASTE SHEET'!A2392)</f>
        <v/>
      </c>
      <c s="90" t="str">
        <f>IF('S.D.PASTE SHEET'!B2392="","",'S.D.PASTE SHEET'!B2392)</f>
        <v/>
      </c>
      <c s="90" t="str">
        <f>IF('S.D.PASTE SHEET'!C2392="","",'S.D.PASTE SHEET'!C2392)</f>
        <v/>
      </c>
      <c s="91" t="str">
        <f>IF('S.D.PASTE SHEET'!D2392="","",'S.D.PASTE SHEET'!D2392)</f>
        <v/>
      </c>
      <c s="90" t="str">
        <f>IF('S.D.PASTE SHEET'!E2392="","",UPPER('S.D.PASTE SHEET'!E2392))</f>
        <v/>
      </c>
      <c s="90" t="str">
        <f>IF('S.D.PASTE SHEET'!F2392="","",'S.D.PASTE SHEET'!F2392)</f>
        <v/>
      </c>
      <c s="90" t="str">
        <f>IF('S.D.PASTE SHEET'!G2392="","",UPPER('S.D.PASTE SHEET'!G2392))</f>
        <v/>
      </c>
      <c s="90" t="str">
        <f>IF('S.D.PASTE SHEET'!H2392="","",UPPER('S.D.PASTE SHEET'!H2392))</f>
        <v/>
      </c>
      <c s="90" t="str">
        <f>IF('S.D.PASTE SHEET'!I2392="","",'S.D.PASTE SHEET'!I2392)</f>
        <v/>
      </c>
      <c s="91" t="str">
        <f>IF('S.D.PASTE SHEET'!J2392="","",'S.D.PASTE SHEET'!J2392)</f>
        <v/>
      </c>
      <c s="90" t="str">
        <f>IF('S.D.PASTE SHEET'!K2392="","",'S.D.PASTE SHEET'!K2392)</f>
        <v/>
      </c>
      <c s="90" t="str">
        <f>IF('S.D.PASTE SHEET'!L2392="","",'S.D.PASTE SHEET'!L2392)</f>
        <v/>
      </c>
      <c s="90" t="str">
        <f>IF('S.D.PASTE SHEET'!M2392="","",'S.D.PASTE SHEET'!M2392)</f>
        <v/>
      </c>
      <c s="90" t="str">
        <f>IF('S.D.PASTE SHEET'!N2392="","",'S.D.PASTE SHEET'!N2392)</f>
        <v/>
      </c>
      <c s="90" t="str">
        <f>IF('S.D.PASTE SHEET'!O2392="","",'S.D.PASTE SHEET'!O2392)</f>
        <v/>
      </c>
      <c s="90" t="str">
        <f>IF('S.D.PASTE SHEET'!P2392="","",'S.D.PASTE SHEET'!P2392)</f>
        <v/>
      </c>
      <c s="90" t="str">
        <f>IF('S.D.PASTE SHEET'!Q2392="","",'S.D.PASTE SHEET'!Q2392)</f>
        <v/>
      </c>
      <c s="90" t="str">
        <f>IF('S.D.PASTE SHEET'!R2392="","",'S.D.PASTE SHEET'!R2392)</f>
        <v/>
      </c>
      <c s="90" t="str">
        <f>IF('S.D.PASTE SHEET'!S2392="","",'S.D.PASTE SHEET'!S2392)</f>
        <v/>
      </c>
      <c s="90" t="str">
        <f>IF('S.D.PASTE SHEET'!T2392="","",'S.D.PASTE SHEET'!T2392)</f>
        <v/>
      </c>
      <c s="90" t="str">
        <f>IF('S.D.PASTE SHEET'!U2392="","",'S.D.PASTE SHEET'!U2392)</f>
        <v/>
      </c>
      <c s="90" t="str">
        <f>IF('S.D.PASTE SHEET'!V2392="","",'S.D.PASTE SHEET'!V2392)</f>
        <v/>
      </c>
      <c s="90" t="str">
        <f>IF('S.D.PASTE SHEET'!W2392="","",'S.D.PASTE SHEET'!W2392)</f>
        <v/>
      </c>
      <c s="90" t="str">
        <f>IF('S.D.PASTE SHEET'!X2392="","",'S.D.PASTE SHEET'!X2392)</f>
        <v/>
      </c>
      <c s="90" t="str">
        <f>IF('S.D.PASTE SHEET'!Y2392="","",'S.D.PASTE SHEET'!Y2392)</f>
        <v/>
      </c>
      <c s="90" t="str">
        <f>IF('S.D.PASTE SHEET'!Z2392="","",'S.D.PASTE SHEET'!Z2392)</f>
        <v/>
      </c>
      <c s="90" t="str">
        <f>IF('S.D.PASTE SHEET'!AA2392="","",'S.D.PASTE SHEET'!AA2392)</f>
        <v/>
      </c>
      <c s="90" t="str">
        <f>IF('S.D.PASTE SHEET'!AB2392="","",'S.D.PASTE SHEET'!AB2392)</f>
        <v/>
      </c>
      <c s="90" t="str">
        <f>IF('S.D.PASTE SHEET'!AC2392="","",'S.D.PASTE SHEET'!AC2392)</f>
        <v/>
      </c>
      <c s="90" t="str">
        <f>IF('S.D.PASTE SHEET'!AD2392="","",'S.D.PASTE SHEET'!AD2392)</f>
        <v/>
      </c>
      <c s="34"/>
      <c s="32" t="str">
        <f>IF(AK2392="","",IF(AK2392&gt;0,COUNT($AG$2:AG2392),""))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IF(BC2392="","",IF(BC2392&gt;0,COUNT($AY$2:AY2392),""))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3" spans="1:66" ht="15">
      <c r="A2393" s="90" t="str">
        <f>IF('S.D.PASTE SHEET'!A2393="","",'S.D.PASTE SHEET'!A2393)</f>
        <v/>
      </c>
      <c s="90" t="str">
        <f>IF('S.D.PASTE SHEET'!B2393="","",'S.D.PASTE SHEET'!B2393)</f>
        <v/>
      </c>
      <c s="90" t="str">
        <f>IF('S.D.PASTE SHEET'!C2393="","",'S.D.PASTE SHEET'!C2393)</f>
        <v/>
      </c>
      <c s="91" t="str">
        <f>IF('S.D.PASTE SHEET'!D2393="","",'S.D.PASTE SHEET'!D2393)</f>
        <v/>
      </c>
      <c s="90" t="str">
        <f>IF('S.D.PASTE SHEET'!E2393="","",UPPER('S.D.PASTE SHEET'!E2393))</f>
        <v/>
      </c>
      <c s="90" t="str">
        <f>IF('S.D.PASTE SHEET'!F2393="","",'S.D.PASTE SHEET'!F2393)</f>
        <v/>
      </c>
      <c s="90" t="str">
        <f>IF('S.D.PASTE SHEET'!G2393="","",UPPER('S.D.PASTE SHEET'!G2393))</f>
        <v/>
      </c>
      <c s="90" t="str">
        <f>IF('S.D.PASTE SHEET'!H2393="","",UPPER('S.D.PASTE SHEET'!H2393))</f>
        <v/>
      </c>
      <c s="90" t="str">
        <f>IF('S.D.PASTE SHEET'!I2393="","",'S.D.PASTE SHEET'!I2393)</f>
        <v/>
      </c>
      <c s="91" t="str">
        <f>IF('S.D.PASTE SHEET'!J2393="","",'S.D.PASTE SHEET'!J2393)</f>
        <v/>
      </c>
      <c s="90" t="str">
        <f>IF('S.D.PASTE SHEET'!K2393="","",'S.D.PASTE SHEET'!K2393)</f>
        <v/>
      </c>
      <c s="90" t="str">
        <f>IF('S.D.PASTE SHEET'!L2393="","",'S.D.PASTE SHEET'!L2393)</f>
        <v/>
      </c>
      <c s="90" t="str">
        <f>IF('S.D.PASTE SHEET'!M2393="","",'S.D.PASTE SHEET'!M2393)</f>
        <v/>
      </c>
      <c s="90" t="str">
        <f>IF('S.D.PASTE SHEET'!N2393="","",'S.D.PASTE SHEET'!N2393)</f>
        <v/>
      </c>
      <c s="90" t="str">
        <f>IF('S.D.PASTE SHEET'!O2393="","",'S.D.PASTE SHEET'!O2393)</f>
        <v/>
      </c>
      <c s="90" t="str">
        <f>IF('S.D.PASTE SHEET'!P2393="","",'S.D.PASTE SHEET'!P2393)</f>
        <v/>
      </c>
      <c s="90" t="str">
        <f>IF('S.D.PASTE SHEET'!Q2393="","",'S.D.PASTE SHEET'!Q2393)</f>
        <v/>
      </c>
      <c s="90" t="str">
        <f>IF('S.D.PASTE SHEET'!R2393="","",'S.D.PASTE SHEET'!R2393)</f>
        <v/>
      </c>
      <c s="90" t="str">
        <f>IF('S.D.PASTE SHEET'!S2393="","",'S.D.PASTE SHEET'!S2393)</f>
        <v/>
      </c>
      <c s="90" t="str">
        <f>IF('S.D.PASTE SHEET'!T2393="","",'S.D.PASTE SHEET'!T2393)</f>
        <v/>
      </c>
      <c s="90" t="str">
        <f>IF('S.D.PASTE SHEET'!U2393="","",'S.D.PASTE SHEET'!U2393)</f>
        <v/>
      </c>
      <c s="90" t="str">
        <f>IF('S.D.PASTE SHEET'!V2393="","",'S.D.PASTE SHEET'!V2393)</f>
        <v/>
      </c>
      <c s="90" t="str">
        <f>IF('S.D.PASTE SHEET'!W2393="","",'S.D.PASTE SHEET'!W2393)</f>
        <v/>
      </c>
      <c s="90" t="str">
        <f>IF('S.D.PASTE SHEET'!X2393="","",'S.D.PASTE SHEET'!X2393)</f>
        <v/>
      </c>
      <c s="90" t="str">
        <f>IF('S.D.PASTE SHEET'!Y2393="","",'S.D.PASTE SHEET'!Y2393)</f>
        <v/>
      </c>
      <c s="90" t="str">
        <f>IF('S.D.PASTE SHEET'!Z2393="","",'S.D.PASTE SHEET'!Z2393)</f>
        <v/>
      </c>
      <c s="90" t="str">
        <f>IF('S.D.PASTE SHEET'!AA2393="","",'S.D.PASTE SHEET'!AA2393)</f>
        <v/>
      </c>
      <c s="90" t="str">
        <f>IF('S.D.PASTE SHEET'!AB2393="","",'S.D.PASTE SHEET'!AB2393)</f>
        <v/>
      </c>
      <c s="90" t="str">
        <f>IF('S.D.PASTE SHEET'!AC2393="","",'S.D.PASTE SHEET'!AC2393)</f>
        <v/>
      </c>
      <c s="90" t="str">
        <f>IF('S.D.PASTE SHEET'!AD2393="","",'S.D.PASTE SHEET'!AD2393)</f>
        <v/>
      </c>
      <c s="34"/>
      <c s="32" t="str">
        <f>IF(AK2393="","",IF(AK2393&gt;0,COUNT($AG$2:AG2393),""))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IF(BC2393="","",IF(BC2393&gt;0,COUNT($AY$2:AY2393),""))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4" spans="1:66" ht="15">
      <c r="A2394" s="90" t="str">
        <f>IF('S.D.PASTE SHEET'!A2394="","",'S.D.PASTE SHEET'!A2394)</f>
        <v/>
      </c>
      <c s="90" t="str">
        <f>IF('S.D.PASTE SHEET'!B2394="","",'S.D.PASTE SHEET'!B2394)</f>
        <v/>
      </c>
      <c s="90" t="str">
        <f>IF('S.D.PASTE SHEET'!C2394="","",'S.D.PASTE SHEET'!C2394)</f>
        <v/>
      </c>
      <c s="91" t="str">
        <f>IF('S.D.PASTE SHEET'!D2394="","",'S.D.PASTE SHEET'!D2394)</f>
        <v/>
      </c>
      <c s="90" t="str">
        <f>IF('S.D.PASTE SHEET'!E2394="","",UPPER('S.D.PASTE SHEET'!E2394))</f>
        <v/>
      </c>
      <c s="90" t="str">
        <f>IF('S.D.PASTE SHEET'!F2394="","",'S.D.PASTE SHEET'!F2394)</f>
        <v/>
      </c>
      <c s="90" t="str">
        <f>IF('S.D.PASTE SHEET'!G2394="","",UPPER('S.D.PASTE SHEET'!G2394))</f>
        <v/>
      </c>
      <c s="90" t="str">
        <f>IF('S.D.PASTE SHEET'!H2394="","",UPPER('S.D.PASTE SHEET'!H2394))</f>
        <v/>
      </c>
      <c s="90" t="str">
        <f>IF('S.D.PASTE SHEET'!I2394="","",'S.D.PASTE SHEET'!I2394)</f>
        <v/>
      </c>
      <c s="91" t="str">
        <f>IF('S.D.PASTE SHEET'!J2394="","",'S.D.PASTE SHEET'!J2394)</f>
        <v/>
      </c>
      <c s="90" t="str">
        <f>IF('S.D.PASTE SHEET'!K2394="","",'S.D.PASTE SHEET'!K2394)</f>
        <v/>
      </c>
      <c s="90" t="str">
        <f>IF('S.D.PASTE SHEET'!L2394="","",'S.D.PASTE SHEET'!L2394)</f>
        <v/>
      </c>
      <c s="90" t="str">
        <f>IF('S.D.PASTE SHEET'!M2394="","",'S.D.PASTE SHEET'!M2394)</f>
        <v/>
      </c>
      <c s="90" t="str">
        <f>IF('S.D.PASTE SHEET'!N2394="","",'S.D.PASTE SHEET'!N2394)</f>
        <v/>
      </c>
      <c s="90" t="str">
        <f>IF('S.D.PASTE SHEET'!O2394="","",'S.D.PASTE SHEET'!O2394)</f>
        <v/>
      </c>
      <c s="90" t="str">
        <f>IF('S.D.PASTE SHEET'!P2394="","",'S.D.PASTE SHEET'!P2394)</f>
        <v/>
      </c>
      <c s="90" t="str">
        <f>IF('S.D.PASTE SHEET'!Q2394="","",'S.D.PASTE SHEET'!Q2394)</f>
        <v/>
      </c>
      <c s="90" t="str">
        <f>IF('S.D.PASTE SHEET'!R2394="","",'S.D.PASTE SHEET'!R2394)</f>
        <v/>
      </c>
      <c s="90" t="str">
        <f>IF('S.D.PASTE SHEET'!S2394="","",'S.D.PASTE SHEET'!S2394)</f>
        <v/>
      </c>
      <c s="90" t="str">
        <f>IF('S.D.PASTE SHEET'!T2394="","",'S.D.PASTE SHEET'!T2394)</f>
        <v/>
      </c>
      <c s="90" t="str">
        <f>IF('S.D.PASTE SHEET'!U2394="","",'S.D.PASTE SHEET'!U2394)</f>
        <v/>
      </c>
      <c s="90" t="str">
        <f>IF('S.D.PASTE SHEET'!V2394="","",'S.D.PASTE SHEET'!V2394)</f>
        <v/>
      </c>
      <c s="90" t="str">
        <f>IF('S.D.PASTE SHEET'!W2394="","",'S.D.PASTE SHEET'!W2394)</f>
        <v/>
      </c>
      <c s="90" t="str">
        <f>IF('S.D.PASTE SHEET'!X2394="","",'S.D.PASTE SHEET'!X2394)</f>
        <v/>
      </c>
      <c s="90" t="str">
        <f>IF('S.D.PASTE SHEET'!Y2394="","",'S.D.PASTE SHEET'!Y2394)</f>
        <v/>
      </c>
      <c s="90" t="str">
        <f>IF('S.D.PASTE SHEET'!Z2394="","",'S.D.PASTE SHEET'!Z2394)</f>
        <v/>
      </c>
      <c s="90" t="str">
        <f>IF('S.D.PASTE SHEET'!AA2394="","",'S.D.PASTE SHEET'!AA2394)</f>
        <v/>
      </c>
      <c s="90" t="str">
        <f>IF('S.D.PASTE SHEET'!AB2394="","",'S.D.PASTE SHEET'!AB2394)</f>
        <v/>
      </c>
      <c s="90" t="str">
        <f>IF('S.D.PASTE SHEET'!AC2394="","",'S.D.PASTE SHEET'!AC2394)</f>
        <v/>
      </c>
      <c s="90" t="str">
        <f>IF('S.D.PASTE SHEET'!AD2394="","",'S.D.PASTE SHEET'!AD2394)</f>
        <v/>
      </c>
      <c s="34"/>
      <c s="32" t="str">
        <f>IF(AK2394="","",IF(AK2394&gt;0,COUNT($AG$2:AG2394),""))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IF(BC2394="","",IF(BC2394&gt;0,COUNT($AY$2:AY2394),""))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5" spans="1:66" ht="15">
      <c r="A2395" s="90" t="str">
        <f>IF('S.D.PASTE SHEET'!A2395="","",'S.D.PASTE SHEET'!A2395)</f>
        <v/>
      </c>
      <c s="90" t="str">
        <f>IF('S.D.PASTE SHEET'!B2395="","",'S.D.PASTE SHEET'!B2395)</f>
        <v/>
      </c>
      <c s="90" t="str">
        <f>IF('S.D.PASTE SHEET'!C2395="","",'S.D.PASTE SHEET'!C2395)</f>
        <v/>
      </c>
      <c s="91" t="str">
        <f>IF('S.D.PASTE SHEET'!D2395="","",'S.D.PASTE SHEET'!D2395)</f>
        <v/>
      </c>
      <c s="90" t="str">
        <f>IF('S.D.PASTE SHEET'!E2395="","",UPPER('S.D.PASTE SHEET'!E2395))</f>
        <v/>
      </c>
      <c s="90" t="str">
        <f>IF('S.D.PASTE SHEET'!F2395="","",'S.D.PASTE SHEET'!F2395)</f>
        <v/>
      </c>
      <c s="90" t="str">
        <f>IF('S.D.PASTE SHEET'!G2395="","",UPPER('S.D.PASTE SHEET'!G2395))</f>
        <v/>
      </c>
      <c s="90" t="str">
        <f>IF('S.D.PASTE SHEET'!H2395="","",UPPER('S.D.PASTE SHEET'!H2395))</f>
        <v/>
      </c>
      <c s="90" t="str">
        <f>IF('S.D.PASTE SHEET'!I2395="","",'S.D.PASTE SHEET'!I2395)</f>
        <v/>
      </c>
      <c s="91" t="str">
        <f>IF('S.D.PASTE SHEET'!J2395="","",'S.D.PASTE SHEET'!J2395)</f>
        <v/>
      </c>
      <c s="90" t="str">
        <f>IF('S.D.PASTE SHEET'!K2395="","",'S.D.PASTE SHEET'!K2395)</f>
        <v/>
      </c>
      <c s="90" t="str">
        <f>IF('S.D.PASTE SHEET'!L2395="","",'S.D.PASTE SHEET'!L2395)</f>
        <v/>
      </c>
      <c s="90" t="str">
        <f>IF('S.D.PASTE SHEET'!M2395="","",'S.D.PASTE SHEET'!M2395)</f>
        <v/>
      </c>
      <c s="90" t="str">
        <f>IF('S.D.PASTE SHEET'!N2395="","",'S.D.PASTE SHEET'!N2395)</f>
        <v/>
      </c>
      <c s="90" t="str">
        <f>IF('S.D.PASTE SHEET'!O2395="","",'S.D.PASTE SHEET'!O2395)</f>
        <v/>
      </c>
      <c s="90" t="str">
        <f>IF('S.D.PASTE SHEET'!P2395="","",'S.D.PASTE SHEET'!P2395)</f>
        <v/>
      </c>
      <c s="90" t="str">
        <f>IF('S.D.PASTE SHEET'!Q2395="","",'S.D.PASTE SHEET'!Q2395)</f>
        <v/>
      </c>
      <c s="90" t="str">
        <f>IF('S.D.PASTE SHEET'!R2395="","",'S.D.PASTE SHEET'!R2395)</f>
        <v/>
      </c>
      <c s="90" t="str">
        <f>IF('S.D.PASTE SHEET'!S2395="","",'S.D.PASTE SHEET'!S2395)</f>
        <v/>
      </c>
      <c s="90" t="str">
        <f>IF('S.D.PASTE SHEET'!T2395="","",'S.D.PASTE SHEET'!T2395)</f>
        <v/>
      </c>
      <c s="90" t="str">
        <f>IF('S.D.PASTE SHEET'!U2395="","",'S.D.PASTE SHEET'!U2395)</f>
        <v/>
      </c>
      <c s="90" t="str">
        <f>IF('S.D.PASTE SHEET'!V2395="","",'S.D.PASTE SHEET'!V2395)</f>
        <v/>
      </c>
      <c s="90" t="str">
        <f>IF('S.D.PASTE SHEET'!W2395="","",'S.D.PASTE SHEET'!W2395)</f>
        <v/>
      </c>
      <c s="90" t="str">
        <f>IF('S.D.PASTE SHEET'!X2395="","",'S.D.PASTE SHEET'!X2395)</f>
        <v/>
      </c>
      <c s="90" t="str">
        <f>IF('S.D.PASTE SHEET'!Y2395="","",'S.D.PASTE SHEET'!Y2395)</f>
        <v/>
      </c>
      <c s="90" t="str">
        <f>IF('S.D.PASTE SHEET'!Z2395="","",'S.D.PASTE SHEET'!Z2395)</f>
        <v/>
      </c>
      <c s="90" t="str">
        <f>IF('S.D.PASTE SHEET'!AA2395="","",'S.D.PASTE SHEET'!AA2395)</f>
        <v/>
      </c>
      <c s="90" t="str">
        <f>IF('S.D.PASTE SHEET'!AB2395="","",'S.D.PASTE SHEET'!AB2395)</f>
        <v/>
      </c>
      <c s="90" t="str">
        <f>IF('S.D.PASTE SHEET'!AC2395="","",'S.D.PASTE SHEET'!AC2395)</f>
        <v/>
      </c>
      <c s="90" t="str">
        <f>IF('S.D.PASTE SHEET'!AD2395="","",'S.D.PASTE SHEET'!AD2395)</f>
        <v/>
      </c>
      <c s="34"/>
      <c s="32" t="str">
        <f>IF(AK2395="","",IF(AK2395&gt;0,COUNT($AG$2:AG2395),""))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IF(BC2395="","",IF(BC2395&gt;0,COUNT($AY$2:AY2395),""))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6" spans="1:66" ht="15">
      <c r="A2396" s="90" t="str">
        <f>IF('S.D.PASTE SHEET'!A2396="","",'S.D.PASTE SHEET'!A2396)</f>
        <v/>
      </c>
      <c s="90" t="str">
        <f>IF('S.D.PASTE SHEET'!B2396="","",'S.D.PASTE SHEET'!B2396)</f>
        <v/>
      </c>
      <c s="90" t="str">
        <f>IF('S.D.PASTE SHEET'!C2396="","",'S.D.PASTE SHEET'!C2396)</f>
        <v/>
      </c>
      <c s="91" t="str">
        <f>IF('S.D.PASTE SHEET'!D2396="","",'S.D.PASTE SHEET'!D2396)</f>
        <v/>
      </c>
      <c s="90" t="str">
        <f>IF('S.D.PASTE SHEET'!E2396="","",UPPER('S.D.PASTE SHEET'!E2396))</f>
        <v/>
      </c>
      <c s="90" t="str">
        <f>IF('S.D.PASTE SHEET'!F2396="","",'S.D.PASTE SHEET'!F2396)</f>
        <v/>
      </c>
      <c s="90" t="str">
        <f>IF('S.D.PASTE SHEET'!G2396="","",UPPER('S.D.PASTE SHEET'!G2396))</f>
        <v/>
      </c>
      <c s="90" t="str">
        <f>IF('S.D.PASTE SHEET'!H2396="","",UPPER('S.D.PASTE SHEET'!H2396))</f>
        <v/>
      </c>
      <c s="90" t="str">
        <f>IF('S.D.PASTE SHEET'!I2396="","",'S.D.PASTE SHEET'!I2396)</f>
        <v/>
      </c>
      <c s="91" t="str">
        <f>IF('S.D.PASTE SHEET'!J2396="","",'S.D.PASTE SHEET'!J2396)</f>
        <v/>
      </c>
      <c s="90" t="str">
        <f>IF('S.D.PASTE SHEET'!K2396="","",'S.D.PASTE SHEET'!K2396)</f>
        <v/>
      </c>
      <c s="90" t="str">
        <f>IF('S.D.PASTE SHEET'!L2396="","",'S.D.PASTE SHEET'!L2396)</f>
        <v/>
      </c>
      <c s="90" t="str">
        <f>IF('S.D.PASTE SHEET'!M2396="","",'S.D.PASTE SHEET'!M2396)</f>
        <v/>
      </c>
      <c s="90" t="str">
        <f>IF('S.D.PASTE SHEET'!N2396="","",'S.D.PASTE SHEET'!N2396)</f>
        <v/>
      </c>
      <c s="90" t="str">
        <f>IF('S.D.PASTE SHEET'!O2396="","",'S.D.PASTE SHEET'!O2396)</f>
        <v/>
      </c>
      <c s="90" t="str">
        <f>IF('S.D.PASTE SHEET'!P2396="","",'S.D.PASTE SHEET'!P2396)</f>
        <v/>
      </c>
      <c s="90" t="str">
        <f>IF('S.D.PASTE SHEET'!Q2396="","",'S.D.PASTE SHEET'!Q2396)</f>
        <v/>
      </c>
      <c s="90" t="str">
        <f>IF('S.D.PASTE SHEET'!R2396="","",'S.D.PASTE SHEET'!R2396)</f>
        <v/>
      </c>
      <c s="90" t="str">
        <f>IF('S.D.PASTE SHEET'!S2396="","",'S.D.PASTE SHEET'!S2396)</f>
        <v/>
      </c>
      <c s="90" t="str">
        <f>IF('S.D.PASTE SHEET'!T2396="","",'S.D.PASTE SHEET'!T2396)</f>
        <v/>
      </c>
      <c s="90" t="str">
        <f>IF('S.D.PASTE SHEET'!U2396="","",'S.D.PASTE SHEET'!U2396)</f>
        <v/>
      </c>
      <c s="90" t="str">
        <f>IF('S.D.PASTE SHEET'!V2396="","",'S.D.PASTE SHEET'!V2396)</f>
        <v/>
      </c>
      <c s="90" t="str">
        <f>IF('S.D.PASTE SHEET'!W2396="","",'S.D.PASTE SHEET'!W2396)</f>
        <v/>
      </c>
      <c s="90" t="str">
        <f>IF('S.D.PASTE SHEET'!X2396="","",'S.D.PASTE SHEET'!X2396)</f>
        <v/>
      </c>
      <c s="90" t="str">
        <f>IF('S.D.PASTE SHEET'!Y2396="","",'S.D.PASTE SHEET'!Y2396)</f>
        <v/>
      </c>
      <c s="90" t="str">
        <f>IF('S.D.PASTE SHEET'!Z2396="","",'S.D.PASTE SHEET'!Z2396)</f>
        <v/>
      </c>
      <c s="90" t="str">
        <f>IF('S.D.PASTE SHEET'!AA2396="","",'S.D.PASTE SHEET'!AA2396)</f>
        <v/>
      </c>
      <c s="90" t="str">
        <f>IF('S.D.PASTE SHEET'!AB2396="","",'S.D.PASTE SHEET'!AB2396)</f>
        <v/>
      </c>
      <c s="90" t="str">
        <f>IF('S.D.PASTE SHEET'!AC2396="","",'S.D.PASTE SHEET'!AC2396)</f>
        <v/>
      </c>
      <c s="90" t="str">
        <f>IF('S.D.PASTE SHEET'!AD2396="","",'S.D.PASTE SHEET'!AD2396)</f>
        <v/>
      </c>
      <c s="34"/>
      <c s="32" t="str">
        <f>IF(AK2396="","",IF(AK2396&gt;0,COUNT($AG$2:AG2396),""))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IF(BC2396="","",IF(BC2396&gt;0,COUNT($AY$2:AY2396),""))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7" spans="1:66" ht="15">
      <c r="A2397" s="90" t="str">
        <f>IF('S.D.PASTE SHEET'!A2397="","",'S.D.PASTE SHEET'!A2397)</f>
        <v/>
      </c>
      <c s="90" t="str">
        <f>IF('S.D.PASTE SHEET'!B2397="","",'S.D.PASTE SHEET'!B2397)</f>
        <v/>
      </c>
      <c s="90" t="str">
        <f>IF('S.D.PASTE SHEET'!C2397="","",'S.D.PASTE SHEET'!C2397)</f>
        <v/>
      </c>
      <c s="91" t="str">
        <f>IF('S.D.PASTE SHEET'!D2397="","",'S.D.PASTE SHEET'!D2397)</f>
        <v/>
      </c>
      <c s="90" t="str">
        <f>IF('S.D.PASTE SHEET'!E2397="","",UPPER('S.D.PASTE SHEET'!E2397))</f>
        <v/>
      </c>
      <c s="90" t="str">
        <f>IF('S.D.PASTE SHEET'!F2397="","",'S.D.PASTE SHEET'!F2397)</f>
        <v/>
      </c>
      <c s="90" t="str">
        <f>IF('S.D.PASTE SHEET'!G2397="","",UPPER('S.D.PASTE SHEET'!G2397))</f>
        <v/>
      </c>
      <c s="90" t="str">
        <f>IF('S.D.PASTE SHEET'!H2397="","",UPPER('S.D.PASTE SHEET'!H2397))</f>
        <v/>
      </c>
      <c s="90" t="str">
        <f>IF('S.D.PASTE SHEET'!I2397="","",'S.D.PASTE SHEET'!I2397)</f>
        <v/>
      </c>
      <c s="91" t="str">
        <f>IF('S.D.PASTE SHEET'!J2397="","",'S.D.PASTE SHEET'!J2397)</f>
        <v/>
      </c>
      <c s="90" t="str">
        <f>IF('S.D.PASTE SHEET'!K2397="","",'S.D.PASTE SHEET'!K2397)</f>
        <v/>
      </c>
      <c s="90" t="str">
        <f>IF('S.D.PASTE SHEET'!L2397="","",'S.D.PASTE SHEET'!L2397)</f>
        <v/>
      </c>
      <c s="90" t="str">
        <f>IF('S.D.PASTE SHEET'!M2397="","",'S.D.PASTE SHEET'!M2397)</f>
        <v/>
      </c>
      <c s="90" t="str">
        <f>IF('S.D.PASTE SHEET'!N2397="","",'S.D.PASTE SHEET'!N2397)</f>
        <v/>
      </c>
      <c s="90" t="str">
        <f>IF('S.D.PASTE SHEET'!O2397="","",'S.D.PASTE SHEET'!O2397)</f>
        <v/>
      </c>
      <c s="90" t="str">
        <f>IF('S.D.PASTE SHEET'!P2397="","",'S.D.PASTE SHEET'!P2397)</f>
        <v/>
      </c>
      <c s="90" t="str">
        <f>IF('S.D.PASTE SHEET'!Q2397="","",'S.D.PASTE SHEET'!Q2397)</f>
        <v/>
      </c>
      <c s="90" t="str">
        <f>IF('S.D.PASTE SHEET'!R2397="","",'S.D.PASTE SHEET'!R2397)</f>
        <v/>
      </c>
      <c s="90" t="str">
        <f>IF('S.D.PASTE SHEET'!S2397="","",'S.D.PASTE SHEET'!S2397)</f>
        <v/>
      </c>
      <c s="90" t="str">
        <f>IF('S.D.PASTE SHEET'!T2397="","",'S.D.PASTE SHEET'!T2397)</f>
        <v/>
      </c>
      <c s="90" t="str">
        <f>IF('S.D.PASTE SHEET'!U2397="","",'S.D.PASTE SHEET'!U2397)</f>
        <v/>
      </c>
      <c s="90" t="str">
        <f>IF('S.D.PASTE SHEET'!V2397="","",'S.D.PASTE SHEET'!V2397)</f>
        <v/>
      </c>
      <c s="90" t="str">
        <f>IF('S.D.PASTE SHEET'!W2397="","",'S.D.PASTE SHEET'!W2397)</f>
        <v/>
      </c>
      <c s="90" t="str">
        <f>IF('S.D.PASTE SHEET'!X2397="","",'S.D.PASTE SHEET'!X2397)</f>
        <v/>
      </c>
      <c s="90" t="str">
        <f>IF('S.D.PASTE SHEET'!Y2397="","",'S.D.PASTE SHEET'!Y2397)</f>
        <v/>
      </c>
      <c s="90" t="str">
        <f>IF('S.D.PASTE SHEET'!Z2397="","",'S.D.PASTE SHEET'!Z2397)</f>
        <v/>
      </c>
      <c s="90" t="str">
        <f>IF('S.D.PASTE SHEET'!AA2397="","",'S.D.PASTE SHEET'!AA2397)</f>
        <v/>
      </c>
      <c s="90" t="str">
        <f>IF('S.D.PASTE SHEET'!AB2397="","",'S.D.PASTE SHEET'!AB2397)</f>
        <v/>
      </c>
      <c s="90" t="str">
        <f>IF('S.D.PASTE SHEET'!AC2397="","",'S.D.PASTE SHEET'!AC2397)</f>
        <v/>
      </c>
      <c s="90" t="str">
        <f>IF('S.D.PASTE SHEET'!AD2397="","",'S.D.PASTE SHEET'!AD2397)</f>
        <v/>
      </c>
      <c s="34"/>
      <c s="32" t="str">
        <f>IF(AK2397="","",IF(AK2397&gt;0,COUNT($AG$2:AG2397),""))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IF(BC2397="","",IF(BC2397&gt;0,COUNT($AY$2:AY2397),""))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8" spans="1:66" ht="15">
      <c r="A2398" s="90" t="str">
        <f>IF('S.D.PASTE SHEET'!A2398="","",'S.D.PASTE SHEET'!A2398)</f>
        <v/>
      </c>
      <c s="90" t="str">
        <f>IF('S.D.PASTE SHEET'!B2398="","",'S.D.PASTE SHEET'!B2398)</f>
        <v/>
      </c>
      <c s="90" t="str">
        <f>IF('S.D.PASTE SHEET'!C2398="","",'S.D.PASTE SHEET'!C2398)</f>
        <v/>
      </c>
      <c s="91" t="str">
        <f>IF('S.D.PASTE SHEET'!D2398="","",'S.D.PASTE SHEET'!D2398)</f>
        <v/>
      </c>
      <c s="90" t="str">
        <f>IF('S.D.PASTE SHEET'!E2398="","",UPPER('S.D.PASTE SHEET'!E2398))</f>
        <v/>
      </c>
      <c s="90" t="str">
        <f>IF('S.D.PASTE SHEET'!F2398="","",'S.D.PASTE SHEET'!F2398)</f>
        <v/>
      </c>
      <c s="90" t="str">
        <f>IF('S.D.PASTE SHEET'!G2398="","",UPPER('S.D.PASTE SHEET'!G2398))</f>
        <v/>
      </c>
      <c s="90" t="str">
        <f>IF('S.D.PASTE SHEET'!H2398="","",UPPER('S.D.PASTE SHEET'!H2398))</f>
        <v/>
      </c>
      <c s="90" t="str">
        <f>IF('S.D.PASTE SHEET'!I2398="","",'S.D.PASTE SHEET'!I2398)</f>
        <v/>
      </c>
      <c s="91" t="str">
        <f>IF('S.D.PASTE SHEET'!J2398="","",'S.D.PASTE SHEET'!J2398)</f>
        <v/>
      </c>
      <c s="90" t="str">
        <f>IF('S.D.PASTE SHEET'!K2398="","",'S.D.PASTE SHEET'!K2398)</f>
        <v/>
      </c>
      <c s="90" t="str">
        <f>IF('S.D.PASTE SHEET'!L2398="","",'S.D.PASTE SHEET'!L2398)</f>
        <v/>
      </c>
      <c s="90" t="str">
        <f>IF('S.D.PASTE SHEET'!M2398="","",'S.D.PASTE SHEET'!M2398)</f>
        <v/>
      </c>
      <c s="90" t="str">
        <f>IF('S.D.PASTE SHEET'!N2398="","",'S.D.PASTE SHEET'!N2398)</f>
        <v/>
      </c>
      <c s="90" t="str">
        <f>IF('S.D.PASTE SHEET'!O2398="","",'S.D.PASTE SHEET'!O2398)</f>
        <v/>
      </c>
      <c s="90" t="str">
        <f>IF('S.D.PASTE SHEET'!P2398="","",'S.D.PASTE SHEET'!P2398)</f>
        <v/>
      </c>
      <c s="90" t="str">
        <f>IF('S.D.PASTE SHEET'!Q2398="","",'S.D.PASTE SHEET'!Q2398)</f>
        <v/>
      </c>
      <c s="90" t="str">
        <f>IF('S.D.PASTE SHEET'!R2398="","",'S.D.PASTE SHEET'!R2398)</f>
        <v/>
      </c>
      <c s="90" t="str">
        <f>IF('S.D.PASTE SHEET'!S2398="","",'S.D.PASTE SHEET'!S2398)</f>
        <v/>
      </c>
      <c s="90" t="str">
        <f>IF('S.D.PASTE SHEET'!T2398="","",'S.D.PASTE SHEET'!T2398)</f>
        <v/>
      </c>
      <c s="90" t="str">
        <f>IF('S.D.PASTE SHEET'!U2398="","",'S.D.PASTE SHEET'!U2398)</f>
        <v/>
      </c>
      <c s="90" t="str">
        <f>IF('S.D.PASTE SHEET'!V2398="","",'S.D.PASTE SHEET'!V2398)</f>
        <v/>
      </c>
      <c s="90" t="str">
        <f>IF('S.D.PASTE SHEET'!W2398="","",'S.D.PASTE SHEET'!W2398)</f>
        <v/>
      </c>
      <c s="90" t="str">
        <f>IF('S.D.PASTE SHEET'!X2398="","",'S.D.PASTE SHEET'!X2398)</f>
        <v/>
      </c>
      <c s="90" t="str">
        <f>IF('S.D.PASTE SHEET'!Y2398="","",'S.D.PASTE SHEET'!Y2398)</f>
        <v/>
      </c>
      <c s="90" t="str">
        <f>IF('S.D.PASTE SHEET'!Z2398="","",'S.D.PASTE SHEET'!Z2398)</f>
        <v/>
      </c>
      <c s="90" t="str">
        <f>IF('S.D.PASTE SHEET'!AA2398="","",'S.D.PASTE SHEET'!AA2398)</f>
        <v/>
      </c>
      <c s="90" t="str">
        <f>IF('S.D.PASTE SHEET'!AB2398="","",'S.D.PASTE SHEET'!AB2398)</f>
        <v/>
      </c>
      <c s="90" t="str">
        <f>IF('S.D.PASTE SHEET'!AC2398="","",'S.D.PASTE SHEET'!AC2398)</f>
        <v/>
      </c>
      <c s="90" t="str">
        <f>IF('S.D.PASTE SHEET'!AD2398="","",'S.D.PASTE SHEET'!AD2398)</f>
        <v/>
      </c>
      <c s="34"/>
      <c s="32" t="str">
        <f>IF(AK2398="","",IF(AK2398&gt;0,COUNT($AG$2:AG2398),""))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IF(BC2398="","",IF(BC2398&gt;0,COUNT($AY$2:AY2398),""))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399" spans="1:66" ht="15">
      <c r="A2399" s="90" t="str">
        <f>IF('S.D.PASTE SHEET'!A2399="","",'S.D.PASTE SHEET'!A2399)</f>
        <v/>
      </c>
      <c s="90" t="str">
        <f>IF('S.D.PASTE SHEET'!B2399="","",'S.D.PASTE SHEET'!B2399)</f>
        <v/>
      </c>
      <c s="90" t="str">
        <f>IF('S.D.PASTE SHEET'!C2399="","",'S.D.PASTE SHEET'!C2399)</f>
        <v/>
      </c>
      <c s="91" t="str">
        <f>IF('S.D.PASTE SHEET'!D2399="","",'S.D.PASTE SHEET'!D2399)</f>
        <v/>
      </c>
      <c s="90" t="str">
        <f>IF('S.D.PASTE SHEET'!E2399="","",UPPER('S.D.PASTE SHEET'!E2399))</f>
        <v/>
      </c>
      <c s="90" t="str">
        <f>IF('S.D.PASTE SHEET'!F2399="","",'S.D.PASTE SHEET'!F2399)</f>
        <v/>
      </c>
      <c s="90" t="str">
        <f>IF('S.D.PASTE SHEET'!G2399="","",UPPER('S.D.PASTE SHEET'!G2399))</f>
        <v/>
      </c>
      <c s="90" t="str">
        <f>IF('S.D.PASTE SHEET'!H2399="","",UPPER('S.D.PASTE SHEET'!H2399))</f>
        <v/>
      </c>
      <c s="90" t="str">
        <f>IF('S.D.PASTE SHEET'!I2399="","",'S.D.PASTE SHEET'!I2399)</f>
        <v/>
      </c>
      <c s="91" t="str">
        <f>IF('S.D.PASTE SHEET'!J2399="","",'S.D.PASTE SHEET'!J2399)</f>
        <v/>
      </c>
      <c s="90" t="str">
        <f>IF('S.D.PASTE SHEET'!K2399="","",'S.D.PASTE SHEET'!K2399)</f>
        <v/>
      </c>
      <c s="90" t="str">
        <f>IF('S.D.PASTE SHEET'!L2399="","",'S.D.PASTE SHEET'!L2399)</f>
        <v/>
      </c>
      <c s="90" t="str">
        <f>IF('S.D.PASTE SHEET'!M2399="","",'S.D.PASTE SHEET'!M2399)</f>
        <v/>
      </c>
      <c s="90" t="str">
        <f>IF('S.D.PASTE SHEET'!N2399="","",'S.D.PASTE SHEET'!N2399)</f>
        <v/>
      </c>
      <c s="90" t="str">
        <f>IF('S.D.PASTE SHEET'!O2399="","",'S.D.PASTE SHEET'!O2399)</f>
        <v/>
      </c>
      <c s="90" t="str">
        <f>IF('S.D.PASTE SHEET'!P2399="","",'S.D.PASTE SHEET'!P2399)</f>
        <v/>
      </c>
      <c s="90" t="str">
        <f>IF('S.D.PASTE SHEET'!Q2399="","",'S.D.PASTE SHEET'!Q2399)</f>
        <v/>
      </c>
      <c s="90" t="str">
        <f>IF('S.D.PASTE SHEET'!R2399="","",'S.D.PASTE SHEET'!R2399)</f>
        <v/>
      </c>
      <c s="90" t="str">
        <f>IF('S.D.PASTE SHEET'!S2399="","",'S.D.PASTE SHEET'!S2399)</f>
        <v/>
      </c>
      <c s="90" t="str">
        <f>IF('S.D.PASTE SHEET'!T2399="","",'S.D.PASTE SHEET'!T2399)</f>
        <v/>
      </c>
      <c s="90" t="str">
        <f>IF('S.D.PASTE SHEET'!U2399="","",'S.D.PASTE SHEET'!U2399)</f>
        <v/>
      </c>
      <c s="90" t="str">
        <f>IF('S.D.PASTE SHEET'!V2399="","",'S.D.PASTE SHEET'!V2399)</f>
        <v/>
      </c>
      <c s="90" t="str">
        <f>IF('S.D.PASTE SHEET'!W2399="","",'S.D.PASTE SHEET'!W2399)</f>
        <v/>
      </c>
      <c s="90" t="str">
        <f>IF('S.D.PASTE SHEET'!X2399="","",'S.D.PASTE SHEET'!X2399)</f>
        <v/>
      </c>
      <c s="90" t="str">
        <f>IF('S.D.PASTE SHEET'!Y2399="","",'S.D.PASTE SHEET'!Y2399)</f>
        <v/>
      </c>
      <c s="90" t="str">
        <f>IF('S.D.PASTE SHEET'!Z2399="","",'S.D.PASTE SHEET'!Z2399)</f>
        <v/>
      </c>
      <c s="90" t="str">
        <f>IF('S.D.PASTE SHEET'!AA2399="","",'S.D.PASTE SHEET'!AA2399)</f>
        <v/>
      </c>
      <c s="90" t="str">
        <f>IF('S.D.PASTE SHEET'!AB2399="","",'S.D.PASTE SHEET'!AB2399)</f>
        <v/>
      </c>
      <c s="90" t="str">
        <f>IF('S.D.PASTE SHEET'!AC2399="","",'S.D.PASTE SHEET'!AC2399)</f>
        <v/>
      </c>
      <c s="90" t="str">
        <f>IF('S.D.PASTE SHEET'!AD2399="","",'S.D.PASTE SHEET'!AD2399)</f>
        <v/>
      </c>
      <c s="34"/>
      <c s="32" t="str">
        <f>IF(AK2399="","",IF(AK2399&gt;0,COUNT($AG$2:AG2399),""))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IF(BC2399="","",IF(BC2399&gt;0,COUNT($AY$2:AY2399),""))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0" spans="1:66" ht="15">
      <c r="A2400" s="90" t="str">
        <f>IF('S.D.PASTE SHEET'!A2400="","",'S.D.PASTE SHEET'!A2400)</f>
        <v/>
      </c>
      <c s="90" t="str">
        <f>IF('S.D.PASTE SHEET'!B2400="","",'S.D.PASTE SHEET'!B2400)</f>
        <v/>
      </c>
      <c s="90" t="str">
        <f>IF('S.D.PASTE SHEET'!C2400="","",'S.D.PASTE SHEET'!C2400)</f>
        <v/>
      </c>
      <c s="91" t="str">
        <f>IF('S.D.PASTE SHEET'!D2400="","",'S.D.PASTE SHEET'!D2400)</f>
        <v/>
      </c>
      <c s="90" t="str">
        <f>IF('S.D.PASTE SHEET'!E2400="","",UPPER('S.D.PASTE SHEET'!E2400))</f>
        <v/>
      </c>
      <c s="90" t="str">
        <f>IF('S.D.PASTE SHEET'!F2400="","",'S.D.PASTE SHEET'!F2400)</f>
        <v/>
      </c>
      <c s="90" t="str">
        <f>IF('S.D.PASTE SHEET'!G2400="","",UPPER('S.D.PASTE SHEET'!G2400))</f>
        <v/>
      </c>
      <c s="90" t="str">
        <f>IF('S.D.PASTE SHEET'!H2400="","",UPPER('S.D.PASTE SHEET'!H2400))</f>
        <v/>
      </c>
      <c s="90" t="str">
        <f>IF('S.D.PASTE SHEET'!I2400="","",'S.D.PASTE SHEET'!I2400)</f>
        <v/>
      </c>
      <c s="91" t="str">
        <f>IF('S.D.PASTE SHEET'!J2400="","",'S.D.PASTE SHEET'!J2400)</f>
        <v/>
      </c>
      <c s="90" t="str">
        <f>IF('S.D.PASTE SHEET'!K2400="","",'S.D.PASTE SHEET'!K2400)</f>
        <v/>
      </c>
      <c s="90" t="str">
        <f>IF('S.D.PASTE SHEET'!L2400="","",'S.D.PASTE SHEET'!L2400)</f>
        <v/>
      </c>
      <c s="90" t="str">
        <f>IF('S.D.PASTE SHEET'!M2400="","",'S.D.PASTE SHEET'!M2400)</f>
        <v/>
      </c>
      <c s="90" t="str">
        <f>IF('S.D.PASTE SHEET'!N2400="","",'S.D.PASTE SHEET'!N2400)</f>
        <v/>
      </c>
      <c s="90" t="str">
        <f>IF('S.D.PASTE SHEET'!O2400="","",'S.D.PASTE SHEET'!O2400)</f>
        <v/>
      </c>
      <c s="90" t="str">
        <f>IF('S.D.PASTE SHEET'!P2400="","",'S.D.PASTE SHEET'!P2400)</f>
        <v/>
      </c>
      <c s="90" t="str">
        <f>IF('S.D.PASTE SHEET'!Q2400="","",'S.D.PASTE SHEET'!Q2400)</f>
        <v/>
      </c>
      <c s="90" t="str">
        <f>IF('S.D.PASTE SHEET'!R2400="","",'S.D.PASTE SHEET'!R2400)</f>
        <v/>
      </c>
      <c s="90" t="str">
        <f>IF('S.D.PASTE SHEET'!S2400="","",'S.D.PASTE SHEET'!S2400)</f>
        <v/>
      </c>
      <c s="90" t="str">
        <f>IF('S.D.PASTE SHEET'!T2400="","",'S.D.PASTE SHEET'!T2400)</f>
        <v/>
      </c>
      <c s="90" t="str">
        <f>IF('S.D.PASTE SHEET'!U2400="","",'S.D.PASTE SHEET'!U2400)</f>
        <v/>
      </c>
      <c s="90" t="str">
        <f>IF('S.D.PASTE SHEET'!V2400="","",'S.D.PASTE SHEET'!V2400)</f>
        <v/>
      </c>
      <c s="90" t="str">
        <f>IF('S.D.PASTE SHEET'!W2400="","",'S.D.PASTE SHEET'!W2400)</f>
        <v/>
      </c>
      <c s="90" t="str">
        <f>IF('S.D.PASTE SHEET'!X2400="","",'S.D.PASTE SHEET'!X2400)</f>
        <v/>
      </c>
      <c s="90" t="str">
        <f>IF('S.D.PASTE SHEET'!Y2400="","",'S.D.PASTE SHEET'!Y2400)</f>
        <v/>
      </c>
      <c s="90" t="str">
        <f>IF('S.D.PASTE SHEET'!Z2400="","",'S.D.PASTE SHEET'!Z2400)</f>
        <v/>
      </c>
      <c s="90" t="str">
        <f>IF('S.D.PASTE SHEET'!AA2400="","",'S.D.PASTE SHEET'!AA2400)</f>
        <v/>
      </c>
      <c s="90" t="str">
        <f>IF('S.D.PASTE SHEET'!AB2400="","",'S.D.PASTE SHEET'!AB2400)</f>
        <v/>
      </c>
      <c s="90" t="str">
        <f>IF('S.D.PASTE SHEET'!AC2400="","",'S.D.PASTE SHEET'!AC2400)</f>
        <v/>
      </c>
      <c s="90" t="str">
        <f>IF('S.D.PASTE SHEET'!AD2400="","",'S.D.PASTE SHEET'!AD2400)</f>
        <v/>
      </c>
      <c s="34"/>
      <c s="32" t="str">
        <f>IF(AK2400="","",IF(AK2400&gt;0,COUNT($AG$2:AG2400),""))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IF(BC2400="","",IF(BC2400&gt;0,COUNT($AY$2:AY2400),""))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1" spans="1:66" ht="15">
      <c r="A2401" s="90" t="str">
        <f>IF('S.D.PASTE SHEET'!A2401="","",'S.D.PASTE SHEET'!A2401)</f>
        <v/>
      </c>
      <c s="90" t="str">
        <f>IF('S.D.PASTE SHEET'!B2401="","",'S.D.PASTE SHEET'!B2401)</f>
        <v/>
      </c>
      <c s="90" t="str">
        <f>IF('S.D.PASTE SHEET'!C2401="","",'S.D.PASTE SHEET'!C2401)</f>
        <v/>
      </c>
      <c s="91" t="str">
        <f>IF('S.D.PASTE SHEET'!D2401="","",'S.D.PASTE SHEET'!D2401)</f>
        <v/>
      </c>
      <c s="90" t="str">
        <f>IF('S.D.PASTE SHEET'!E2401="","",UPPER('S.D.PASTE SHEET'!E2401))</f>
        <v/>
      </c>
      <c s="90" t="str">
        <f>IF('S.D.PASTE SHEET'!F2401="","",'S.D.PASTE SHEET'!F2401)</f>
        <v/>
      </c>
      <c s="90" t="str">
        <f>IF('S.D.PASTE SHEET'!G2401="","",UPPER('S.D.PASTE SHEET'!G2401))</f>
        <v/>
      </c>
      <c s="90" t="str">
        <f>IF('S.D.PASTE SHEET'!H2401="","",UPPER('S.D.PASTE SHEET'!H2401))</f>
        <v/>
      </c>
      <c s="90" t="str">
        <f>IF('S.D.PASTE SHEET'!I2401="","",'S.D.PASTE SHEET'!I2401)</f>
        <v/>
      </c>
      <c s="91" t="str">
        <f>IF('S.D.PASTE SHEET'!J2401="","",'S.D.PASTE SHEET'!J2401)</f>
        <v/>
      </c>
      <c s="90" t="str">
        <f>IF('S.D.PASTE SHEET'!K2401="","",'S.D.PASTE SHEET'!K2401)</f>
        <v/>
      </c>
      <c s="90" t="str">
        <f>IF('S.D.PASTE SHEET'!L2401="","",'S.D.PASTE SHEET'!L2401)</f>
        <v/>
      </c>
      <c s="90" t="str">
        <f>IF('S.D.PASTE SHEET'!M2401="","",'S.D.PASTE SHEET'!M2401)</f>
        <v/>
      </c>
      <c s="90" t="str">
        <f>IF('S.D.PASTE SHEET'!N2401="","",'S.D.PASTE SHEET'!N2401)</f>
        <v/>
      </c>
      <c s="90" t="str">
        <f>IF('S.D.PASTE SHEET'!O2401="","",'S.D.PASTE SHEET'!O2401)</f>
        <v/>
      </c>
      <c s="90" t="str">
        <f>IF('S.D.PASTE SHEET'!P2401="","",'S.D.PASTE SHEET'!P2401)</f>
        <v/>
      </c>
      <c s="90" t="str">
        <f>IF('S.D.PASTE SHEET'!Q2401="","",'S.D.PASTE SHEET'!Q2401)</f>
        <v/>
      </c>
      <c s="90" t="str">
        <f>IF('S.D.PASTE SHEET'!R2401="","",'S.D.PASTE SHEET'!R2401)</f>
        <v/>
      </c>
      <c s="90" t="str">
        <f>IF('S.D.PASTE SHEET'!S2401="","",'S.D.PASTE SHEET'!S2401)</f>
        <v/>
      </c>
      <c s="90" t="str">
        <f>IF('S.D.PASTE SHEET'!T2401="","",'S.D.PASTE SHEET'!T2401)</f>
        <v/>
      </c>
      <c s="90" t="str">
        <f>IF('S.D.PASTE SHEET'!U2401="","",'S.D.PASTE SHEET'!U2401)</f>
        <v/>
      </c>
      <c s="90" t="str">
        <f>IF('S.D.PASTE SHEET'!V2401="","",'S.D.PASTE SHEET'!V2401)</f>
        <v/>
      </c>
      <c s="90" t="str">
        <f>IF('S.D.PASTE SHEET'!W2401="","",'S.D.PASTE SHEET'!W2401)</f>
        <v/>
      </c>
      <c s="90" t="str">
        <f>IF('S.D.PASTE SHEET'!X2401="","",'S.D.PASTE SHEET'!X2401)</f>
        <v/>
      </c>
      <c s="90" t="str">
        <f>IF('S.D.PASTE SHEET'!Y2401="","",'S.D.PASTE SHEET'!Y2401)</f>
        <v/>
      </c>
      <c s="90" t="str">
        <f>IF('S.D.PASTE SHEET'!Z2401="","",'S.D.PASTE SHEET'!Z2401)</f>
        <v/>
      </c>
      <c s="90" t="str">
        <f>IF('S.D.PASTE SHEET'!AA2401="","",'S.D.PASTE SHEET'!AA2401)</f>
        <v/>
      </c>
      <c s="90" t="str">
        <f>IF('S.D.PASTE SHEET'!AB2401="","",'S.D.PASTE SHEET'!AB2401)</f>
        <v/>
      </c>
      <c s="90" t="str">
        <f>IF('S.D.PASTE SHEET'!AC2401="","",'S.D.PASTE SHEET'!AC2401)</f>
        <v/>
      </c>
      <c s="90" t="str">
        <f>IF('S.D.PASTE SHEET'!AD2401="","",'S.D.PASTE SHEET'!AD2401)</f>
        <v/>
      </c>
      <c s="34"/>
      <c s="32" t="str">
        <f>IF(AK2401="","",IF(AK2401&gt;0,COUNT($AG$2:AG2401),""))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IF(BC2401="","",IF(BC2401&gt;0,COUNT($AY$2:AY2401),""))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2" spans="1:66" ht="15">
      <c r="A2402" s="90" t="str">
        <f>IF('S.D.PASTE SHEET'!A2402="","",'S.D.PASTE SHEET'!A2402)</f>
        <v/>
      </c>
      <c s="90" t="str">
        <f>IF('S.D.PASTE SHEET'!B2402="","",'S.D.PASTE SHEET'!B2402)</f>
        <v/>
      </c>
      <c s="90" t="str">
        <f>IF('S.D.PASTE SHEET'!C2402="","",'S.D.PASTE SHEET'!C2402)</f>
        <v/>
      </c>
      <c s="91" t="str">
        <f>IF('S.D.PASTE SHEET'!D2402="","",'S.D.PASTE SHEET'!D2402)</f>
        <v/>
      </c>
      <c s="90" t="str">
        <f>IF('S.D.PASTE SHEET'!E2402="","",UPPER('S.D.PASTE SHEET'!E2402))</f>
        <v/>
      </c>
      <c s="90" t="str">
        <f>IF('S.D.PASTE SHEET'!F2402="","",'S.D.PASTE SHEET'!F2402)</f>
        <v/>
      </c>
      <c s="90" t="str">
        <f>IF('S.D.PASTE SHEET'!G2402="","",UPPER('S.D.PASTE SHEET'!G2402))</f>
        <v/>
      </c>
      <c s="90" t="str">
        <f>IF('S.D.PASTE SHEET'!H2402="","",UPPER('S.D.PASTE SHEET'!H2402))</f>
        <v/>
      </c>
      <c s="90" t="str">
        <f>IF('S.D.PASTE SHEET'!I2402="","",'S.D.PASTE SHEET'!I2402)</f>
        <v/>
      </c>
      <c s="91" t="str">
        <f>IF('S.D.PASTE SHEET'!J2402="","",'S.D.PASTE SHEET'!J2402)</f>
        <v/>
      </c>
      <c s="90" t="str">
        <f>IF('S.D.PASTE SHEET'!K2402="","",'S.D.PASTE SHEET'!K2402)</f>
        <v/>
      </c>
      <c s="90" t="str">
        <f>IF('S.D.PASTE SHEET'!L2402="","",'S.D.PASTE SHEET'!L2402)</f>
        <v/>
      </c>
      <c s="90" t="str">
        <f>IF('S.D.PASTE SHEET'!M2402="","",'S.D.PASTE SHEET'!M2402)</f>
        <v/>
      </c>
      <c s="90" t="str">
        <f>IF('S.D.PASTE SHEET'!N2402="","",'S.D.PASTE SHEET'!N2402)</f>
        <v/>
      </c>
      <c s="90" t="str">
        <f>IF('S.D.PASTE SHEET'!O2402="","",'S.D.PASTE SHEET'!O2402)</f>
        <v/>
      </c>
      <c s="90" t="str">
        <f>IF('S.D.PASTE SHEET'!P2402="","",'S.D.PASTE SHEET'!P2402)</f>
        <v/>
      </c>
      <c s="90" t="str">
        <f>IF('S.D.PASTE SHEET'!Q2402="","",'S.D.PASTE SHEET'!Q2402)</f>
        <v/>
      </c>
      <c s="90" t="str">
        <f>IF('S.D.PASTE SHEET'!R2402="","",'S.D.PASTE SHEET'!R2402)</f>
        <v/>
      </c>
      <c s="90" t="str">
        <f>IF('S.D.PASTE SHEET'!S2402="","",'S.D.PASTE SHEET'!S2402)</f>
        <v/>
      </c>
      <c s="90" t="str">
        <f>IF('S.D.PASTE SHEET'!T2402="","",'S.D.PASTE SHEET'!T2402)</f>
        <v/>
      </c>
      <c s="90" t="str">
        <f>IF('S.D.PASTE SHEET'!U2402="","",'S.D.PASTE SHEET'!U2402)</f>
        <v/>
      </c>
      <c s="90" t="str">
        <f>IF('S.D.PASTE SHEET'!V2402="","",'S.D.PASTE SHEET'!V2402)</f>
        <v/>
      </c>
      <c s="90" t="str">
        <f>IF('S.D.PASTE SHEET'!W2402="","",'S.D.PASTE SHEET'!W2402)</f>
        <v/>
      </c>
      <c s="90" t="str">
        <f>IF('S.D.PASTE SHEET'!X2402="","",'S.D.PASTE SHEET'!X2402)</f>
        <v/>
      </c>
      <c s="90" t="str">
        <f>IF('S.D.PASTE SHEET'!Y2402="","",'S.D.PASTE SHEET'!Y2402)</f>
        <v/>
      </c>
      <c s="90" t="str">
        <f>IF('S.D.PASTE SHEET'!Z2402="","",'S.D.PASTE SHEET'!Z2402)</f>
        <v/>
      </c>
      <c s="90" t="str">
        <f>IF('S.D.PASTE SHEET'!AA2402="","",'S.D.PASTE SHEET'!AA2402)</f>
        <v/>
      </c>
      <c s="90" t="str">
        <f>IF('S.D.PASTE SHEET'!AB2402="","",'S.D.PASTE SHEET'!AB2402)</f>
        <v/>
      </c>
      <c s="90" t="str">
        <f>IF('S.D.PASTE SHEET'!AC2402="","",'S.D.PASTE SHEET'!AC2402)</f>
        <v/>
      </c>
      <c s="90" t="str">
        <f>IF('S.D.PASTE SHEET'!AD2402="","",'S.D.PASTE SHEET'!AD2402)</f>
        <v/>
      </c>
      <c s="34"/>
      <c s="32" t="str">
        <f>IF(AK2402="","",IF(AK2402&gt;0,COUNT($AG$2:AG2402),""))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IF(BC2402="","",IF(BC2402&gt;0,COUNT($AY$2:AY2402),""))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3" spans="1:66" ht="15">
      <c r="A2403" s="90" t="str">
        <f>IF('S.D.PASTE SHEET'!A2403="","",'S.D.PASTE SHEET'!A2403)</f>
        <v/>
      </c>
      <c s="90" t="str">
        <f>IF('S.D.PASTE SHEET'!B2403="","",'S.D.PASTE SHEET'!B2403)</f>
        <v/>
      </c>
      <c s="90" t="str">
        <f>IF('S.D.PASTE SHEET'!C2403="","",'S.D.PASTE SHEET'!C2403)</f>
        <v/>
      </c>
      <c s="91" t="str">
        <f>IF('S.D.PASTE SHEET'!D2403="","",'S.D.PASTE SHEET'!D2403)</f>
        <v/>
      </c>
      <c s="90" t="str">
        <f>IF('S.D.PASTE SHEET'!E2403="","",UPPER('S.D.PASTE SHEET'!E2403))</f>
        <v/>
      </c>
      <c s="90" t="str">
        <f>IF('S.D.PASTE SHEET'!F2403="","",'S.D.PASTE SHEET'!F2403)</f>
        <v/>
      </c>
      <c s="90" t="str">
        <f>IF('S.D.PASTE SHEET'!G2403="","",UPPER('S.D.PASTE SHEET'!G2403))</f>
        <v/>
      </c>
      <c s="90" t="str">
        <f>IF('S.D.PASTE SHEET'!H2403="","",UPPER('S.D.PASTE SHEET'!H2403))</f>
        <v/>
      </c>
      <c s="90" t="str">
        <f>IF('S.D.PASTE SHEET'!I2403="","",'S.D.PASTE SHEET'!I2403)</f>
        <v/>
      </c>
      <c s="91" t="str">
        <f>IF('S.D.PASTE SHEET'!J2403="","",'S.D.PASTE SHEET'!J2403)</f>
        <v/>
      </c>
      <c s="90" t="str">
        <f>IF('S.D.PASTE SHEET'!K2403="","",'S.D.PASTE SHEET'!K2403)</f>
        <v/>
      </c>
      <c s="90" t="str">
        <f>IF('S.D.PASTE SHEET'!L2403="","",'S.D.PASTE SHEET'!L2403)</f>
        <v/>
      </c>
      <c s="90" t="str">
        <f>IF('S.D.PASTE SHEET'!M2403="","",'S.D.PASTE SHEET'!M2403)</f>
        <v/>
      </c>
      <c s="90" t="str">
        <f>IF('S.D.PASTE SHEET'!N2403="","",'S.D.PASTE SHEET'!N2403)</f>
        <v/>
      </c>
      <c s="90" t="str">
        <f>IF('S.D.PASTE SHEET'!O2403="","",'S.D.PASTE SHEET'!O2403)</f>
        <v/>
      </c>
      <c s="90" t="str">
        <f>IF('S.D.PASTE SHEET'!P2403="","",'S.D.PASTE SHEET'!P2403)</f>
        <v/>
      </c>
      <c s="90" t="str">
        <f>IF('S.D.PASTE SHEET'!Q2403="","",'S.D.PASTE SHEET'!Q2403)</f>
        <v/>
      </c>
      <c s="90" t="str">
        <f>IF('S.D.PASTE SHEET'!R2403="","",'S.D.PASTE SHEET'!R2403)</f>
        <v/>
      </c>
      <c s="90" t="str">
        <f>IF('S.D.PASTE SHEET'!S2403="","",'S.D.PASTE SHEET'!S2403)</f>
        <v/>
      </c>
      <c s="90" t="str">
        <f>IF('S.D.PASTE SHEET'!T2403="","",'S.D.PASTE SHEET'!T2403)</f>
        <v/>
      </c>
      <c s="90" t="str">
        <f>IF('S.D.PASTE SHEET'!U2403="","",'S.D.PASTE SHEET'!U2403)</f>
        <v/>
      </c>
      <c s="90" t="str">
        <f>IF('S.D.PASTE SHEET'!V2403="","",'S.D.PASTE SHEET'!V2403)</f>
        <v/>
      </c>
      <c s="90" t="str">
        <f>IF('S.D.PASTE SHEET'!W2403="","",'S.D.PASTE SHEET'!W2403)</f>
        <v/>
      </c>
      <c s="90" t="str">
        <f>IF('S.D.PASTE SHEET'!X2403="","",'S.D.PASTE SHEET'!X2403)</f>
        <v/>
      </c>
      <c s="90" t="str">
        <f>IF('S.D.PASTE SHEET'!Y2403="","",'S.D.PASTE SHEET'!Y2403)</f>
        <v/>
      </c>
      <c s="90" t="str">
        <f>IF('S.D.PASTE SHEET'!Z2403="","",'S.D.PASTE SHEET'!Z2403)</f>
        <v/>
      </c>
      <c s="90" t="str">
        <f>IF('S.D.PASTE SHEET'!AA2403="","",'S.D.PASTE SHEET'!AA2403)</f>
        <v/>
      </c>
      <c s="90" t="str">
        <f>IF('S.D.PASTE SHEET'!AB2403="","",'S.D.PASTE SHEET'!AB2403)</f>
        <v/>
      </c>
      <c s="90" t="str">
        <f>IF('S.D.PASTE SHEET'!AC2403="","",'S.D.PASTE SHEET'!AC2403)</f>
        <v/>
      </c>
      <c s="90" t="str">
        <f>IF('S.D.PASTE SHEET'!AD2403="","",'S.D.PASTE SHEET'!AD2403)</f>
        <v/>
      </c>
      <c s="34"/>
      <c s="32" t="str">
        <f>IF(AK2403="","",IF(AK2403&gt;0,COUNT($AG$2:AG2403),""))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IF(BC2403="","",IF(BC2403&gt;0,COUNT($AY$2:AY2403),""))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4" spans="1:66" ht="15">
      <c r="A2404" s="90" t="str">
        <f>IF('S.D.PASTE SHEET'!A2404="","",'S.D.PASTE SHEET'!A2404)</f>
        <v/>
      </c>
      <c s="90" t="str">
        <f>IF('S.D.PASTE SHEET'!B2404="","",'S.D.PASTE SHEET'!B2404)</f>
        <v/>
      </c>
      <c s="90" t="str">
        <f>IF('S.D.PASTE SHEET'!C2404="","",'S.D.PASTE SHEET'!C2404)</f>
        <v/>
      </c>
      <c s="91" t="str">
        <f>IF('S.D.PASTE SHEET'!D2404="","",'S.D.PASTE SHEET'!D2404)</f>
        <v/>
      </c>
      <c s="90" t="str">
        <f>IF('S.D.PASTE SHEET'!E2404="","",UPPER('S.D.PASTE SHEET'!E2404))</f>
        <v/>
      </c>
      <c s="90" t="str">
        <f>IF('S.D.PASTE SHEET'!F2404="","",'S.D.PASTE SHEET'!F2404)</f>
        <v/>
      </c>
      <c s="90" t="str">
        <f>IF('S.D.PASTE SHEET'!G2404="","",UPPER('S.D.PASTE SHEET'!G2404))</f>
        <v/>
      </c>
      <c s="90" t="str">
        <f>IF('S.D.PASTE SHEET'!H2404="","",UPPER('S.D.PASTE SHEET'!H2404))</f>
        <v/>
      </c>
      <c s="90" t="str">
        <f>IF('S.D.PASTE SHEET'!I2404="","",'S.D.PASTE SHEET'!I2404)</f>
        <v/>
      </c>
      <c s="91" t="str">
        <f>IF('S.D.PASTE SHEET'!J2404="","",'S.D.PASTE SHEET'!J2404)</f>
        <v/>
      </c>
      <c s="90" t="str">
        <f>IF('S.D.PASTE SHEET'!K2404="","",'S.D.PASTE SHEET'!K2404)</f>
        <v/>
      </c>
      <c s="90" t="str">
        <f>IF('S.D.PASTE SHEET'!L2404="","",'S.D.PASTE SHEET'!L2404)</f>
        <v/>
      </c>
      <c s="90" t="str">
        <f>IF('S.D.PASTE SHEET'!M2404="","",'S.D.PASTE SHEET'!M2404)</f>
        <v/>
      </c>
      <c s="90" t="str">
        <f>IF('S.D.PASTE SHEET'!N2404="","",'S.D.PASTE SHEET'!N2404)</f>
        <v/>
      </c>
      <c s="90" t="str">
        <f>IF('S.D.PASTE SHEET'!O2404="","",'S.D.PASTE SHEET'!O2404)</f>
        <v/>
      </c>
      <c s="90" t="str">
        <f>IF('S.D.PASTE SHEET'!P2404="","",'S.D.PASTE SHEET'!P2404)</f>
        <v/>
      </c>
      <c s="90" t="str">
        <f>IF('S.D.PASTE SHEET'!Q2404="","",'S.D.PASTE SHEET'!Q2404)</f>
        <v/>
      </c>
      <c s="90" t="str">
        <f>IF('S.D.PASTE SHEET'!R2404="","",'S.D.PASTE SHEET'!R2404)</f>
        <v/>
      </c>
      <c s="90" t="str">
        <f>IF('S.D.PASTE SHEET'!S2404="","",'S.D.PASTE SHEET'!S2404)</f>
        <v/>
      </c>
      <c s="90" t="str">
        <f>IF('S.D.PASTE SHEET'!T2404="","",'S.D.PASTE SHEET'!T2404)</f>
        <v/>
      </c>
      <c s="90" t="str">
        <f>IF('S.D.PASTE SHEET'!U2404="","",'S.D.PASTE SHEET'!U2404)</f>
        <v/>
      </c>
      <c s="90" t="str">
        <f>IF('S.D.PASTE SHEET'!V2404="","",'S.D.PASTE SHEET'!V2404)</f>
        <v/>
      </c>
      <c s="90" t="str">
        <f>IF('S.D.PASTE SHEET'!W2404="","",'S.D.PASTE SHEET'!W2404)</f>
        <v/>
      </c>
      <c s="90" t="str">
        <f>IF('S.D.PASTE SHEET'!X2404="","",'S.D.PASTE SHEET'!X2404)</f>
        <v/>
      </c>
      <c s="90" t="str">
        <f>IF('S.D.PASTE SHEET'!Y2404="","",'S.D.PASTE SHEET'!Y2404)</f>
        <v/>
      </c>
      <c s="90" t="str">
        <f>IF('S.D.PASTE SHEET'!Z2404="","",'S.D.PASTE SHEET'!Z2404)</f>
        <v/>
      </c>
      <c s="90" t="str">
        <f>IF('S.D.PASTE SHEET'!AA2404="","",'S.D.PASTE SHEET'!AA2404)</f>
        <v/>
      </c>
      <c s="90" t="str">
        <f>IF('S.D.PASTE SHEET'!AB2404="","",'S.D.PASTE SHEET'!AB2404)</f>
        <v/>
      </c>
      <c s="90" t="str">
        <f>IF('S.D.PASTE SHEET'!AC2404="","",'S.D.PASTE SHEET'!AC2404)</f>
        <v/>
      </c>
      <c s="90" t="str">
        <f>IF('S.D.PASTE SHEET'!AD2404="","",'S.D.PASTE SHEET'!AD2404)</f>
        <v/>
      </c>
      <c s="34"/>
      <c s="32" t="str">
        <f>IF(AK2404="","",IF(AK2404&gt;0,COUNT($AG$2:AG2404),""))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IF(BC2404="","",IF(BC2404&gt;0,COUNT($AY$2:AY2404),""))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5" spans="1:66" ht="15">
      <c r="A2405" s="90" t="str">
        <f>IF('S.D.PASTE SHEET'!A2405="","",'S.D.PASTE SHEET'!A2405)</f>
        <v/>
      </c>
      <c s="90" t="str">
        <f>IF('S.D.PASTE SHEET'!B2405="","",'S.D.PASTE SHEET'!B2405)</f>
        <v/>
      </c>
      <c s="90" t="str">
        <f>IF('S.D.PASTE SHEET'!C2405="","",'S.D.PASTE SHEET'!C2405)</f>
        <v/>
      </c>
      <c s="91" t="str">
        <f>IF('S.D.PASTE SHEET'!D2405="","",'S.D.PASTE SHEET'!D2405)</f>
        <v/>
      </c>
      <c s="90" t="str">
        <f>IF('S.D.PASTE SHEET'!E2405="","",UPPER('S.D.PASTE SHEET'!E2405))</f>
        <v/>
      </c>
      <c s="90" t="str">
        <f>IF('S.D.PASTE SHEET'!F2405="","",'S.D.PASTE SHEET'!F2405)</f>
        <v/>
      </c>
      <c s="90" t="str">
        <f>IF('S.D.PASTE SHEET'!G2405="","",UPPER('S.D.PASTE SHEET'!G2405))</f>
        <v/>
      </c>
      <c s="90" t="str">
        <f>IF('S.D.PASTE SHEET'!H2405="","",UPPER('S.D.PASTE SHEET'!H2405))</f>
        <v/>
      </c>
      <c s="90" t="str">
        <f>IF('S.D.PASTE SHEET'!I2405="","",'S.D.PASTE SHEET'!I2405)</f>
        <v/>
      </c>
      <c s="91" t="str">
        <f>IF('S.D.PASTE SHEET'!J2405="","",'S.D.PASTE SHEET'!J2405)</f>
        <v/>
      </c>
      <c s="90" t="str">
        <f>IF('S.D.PASTE SHEET'!K2405="","",'S.D.PASTE SHEET'!K2405)</f>
        <v/>
      </c>
      <c s="90" t="str">
        <f>IF('S.D.PASTE SHEET'!L2405="","",'S.D.PASTE SHEET'!L2405)</f>
        <v/>
      </c>
      <c s="90" t="str">
        <f>IF('S.D.PASTE SHEET'!M2405="","",'S.D.PASTE SHEET'!M2405)</f>
        <v/>
      </c>
      <c s="90" t="str">
        <f>IF('S.D.PASTE SHEET'!N2405="","",'S.D.PASTE SHEET'!N2405)</f>
        <v/>
      </c>
      <c s="90" t="str">
        <f>IF('S.D.PASTE SHEET'!O2405="","",'S.D.PASTE SHEET'!O2405)</f>
        <v/>
      </c>
      <c s="90" t="str">
        <f>IF('S.D.PASTE SHEET'!P2405="","",'S.D.PASTE SHEET'!P2405)</f>
        <v/>
      </c>
      <c s="90" t="str">
        <f>IF('S.D.PASTE SHEET'!Q2405="","",'S.D.PASTE SHEET'!Q2405)</f>
        <v/>
      </c>
      <c s="90" t="str">
        <f>IF('S.D.PASTE SHEET'!R2405="","",'S.D.PASTE SHEET'!R2405)</f>
        <v/>
      </c>
      <c s="90" t="str">
        <f>IF('S.D.PASTE SHEET'!S2405="","",'S.D.PASTE SHEET'!S2405)</f>
        <v/>
      </c>
      <c s="90" t="str">
        <f>IF('S.D.PASTE SHEET'!T2405="","",'S.D.PASTE SHEET'!T2405)</f>
        <v/>
      </c>
      <c s="90" t="str">
        <f>IF('S.D.PASTE SHEET'!U2405="","",'S.D.PASTE SHEET'!U2405)</f>
        <v/>
      </c>
      <c s="90" t="str">
        <f>IF('S.D.PASTE SHEET'!V2405="","",'S.D.PASTE SHEET'!V2405)</f>
        <v/>
      </c>
      <c s="90" t="str">
        <f>IF('S.D.PASTE SHEET'!W2405="","",'S.D.PASTE SHEET'!W2405)</f>
        <v/>
      </c>
      <c s="90" t="str">
        <f>IF('S.D.PASTE SHEET'!X2405="","",'S.D.PASTE SHEET'!X2405)</f>
        <v/>
      </c>
      <c s="90" t="str">
        <f>IF('S.D.PASTE SHEET'!Y2405="","",'S.D.PASTE SHEET'!Y2405)</f>
        <v/>
      </c>
      <c s="90" t="str">
        <f>IF('S.D.PASTE SHEET'!Z2405="","",'S.D.PASTE SHEET'!Z2405)</f>
        <v/>
      </c>
      <c s="90" t="str">
        <f>IF('S.D.PASTE SHEET'!AA2405="","",'S.D.PASTE SHEET'!AA2405)</f>
        <v/>
      </c>
      <c s="90" t="str">
        <f>IF('S.D.PASTE SHEET'!AB2405="","",'S.D.PASTE SHEET'!AB2405)</f>
        <v/>
      </c>
      <c s="90" t="str">
        <f>IF('S.D.PASTE SHEET'!AC2405="","",'S.D.PASTE SHEET'!AC2405)</f>
        <v/>
      </c>
      <c s="90" t="str">
        <f>IF('S.D.PASTE SHEET'!AD2405="","",'S.D.PASTE SHEET'!AD2405)</f>
        <v/>
      </c>
      <c s="34"/>
      <c s="32" t="str">
        <f>IF(AK2405="","",IF(AK2405&gt;0,COUNT($AG$2:AG2405),""))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IF(BC2405="","",IF(BC2405&gt;0,COUNT($AY$2:AY2405),""))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6" spans="1:66" ht="15">
      <c r="A2406" s="90" t="str">
        <f>IF('S.D.PASTE SHEET'!A2406="","",'S.D.PASTE SHEET'!A2406)</f>
        <v/>
      </c>
      <c s="90" t="str">
        <f>IF('S.D.PASTE SHEET'!B2406="","",'S.D.PASTE SHEET'!B2406)</f>
        <v/>
      </c>
      <c s="90" t="str">
        <f>IF('S.D.PASTE SHEET'!C2406="","",'S.D.PASTE SHEET'!C2406)</f>
        <v/>
      </c>
      <c s="91" t="str">
        <f>IF('S.D.PASTE SHEET'!D2406="","",'S.D.PASTE SHEET'!D2406)</f>
        <v/>
      </c>
      <c s="90" t="str">
        <f>IF('S.D.PASTE SHEET'!E2406="","",UPPER('S.D.PASTE SHEET'!E2406))</f>
        <v/>
      </c>
      <c s="90" t="str">
        <f>IF('S.D.PASTE SHEET'!F2406="","",'S.D.PASTE SHEET'!F2406)</f>
        <v/>
      </c>
      <c s="90" t="str">
        <f>IF('S.D.PASTE SHEET'!G2406="","",UPPER('S.D.PASTE SHEET'!G2406))</f>
        <v/>
      </c>
      <c s="90" t="str">
        <f>IF('S.D.PASTE SHEET'!H2406="","",UPPER('S.D.PASTE SHEET'!H2406))</f>
        <v/>
      </c>
      <c s="90" t="str">
        <f>IF('S.D.PASTE SHEET'!I2406="","",'S.D.PASTE SHEET'!I2406)</f>
        <v/>
      </c>
      <c s="91" t="str">
        <f>IF('S.D.PASTE SHEET'!J2406="","",'S.D.PASTE SHEET'!J2406)</f>
        <v/>
      </c>
      <c s="90" t="str">
        <f>IF('S.D.PASTE SHEET'!K2406="","",'S.D.PASTE SHEET'!K2406)</f>
        <v/>
      </c>
      <c s="90" t="str">
        <f>IF('S.D.PASTE SHEET'!L2406="","",'S.D.PASTE SHEET'!L2406)</f>
        <v/>
      </c>
      <c s="90" t="str">
        <f>IF('S.D.PASTE SHEET'!M2406="","",'S.D.PASTE SHEET'!M2406)</f>
        <v/>
      </c>
      <c s="90" t="str">
        <f>IF('S.D.PASTE SHEET'!N2406="","",'S.D.PASTE SHEET'!N2406)</f>
        <v/>
      </c>
      <c s="90" t="str">
        <f>IF('S.D.PASTE SHEET'!O2406="","",'S.D.PASTE SHEET'!O2406)</f>
        <v/>
      </c>
      <c s="90" t="str">
        <f>IF('S.D.PASTE SHEET'!P2406="","",'S.D.PASTE SHEET'!P2406)</f>
        <v/>
      </c>
      <c s="90" t="str">
        <f>IF('S.D.PASTE SHEET'!Q2406="","",'S.D.PASTE SHEET'!Q2406)</f>
        <v/>
      </c>
      <c s="90" t="str">
        <f>IF('S.D.PASTE SHEET'!R2406="","",'S.D.PASTE SHEET'!R2406)</f>
        <v/>
      </c>
      <c s="90" t="str">
        <f>IF('S.D.PASTE SHEET'!S2406="","",'S.D.PASTE SHEET'!S2406)</f>
        <v/>
      </c>
      <c s="90" t="str">
        <f>IF('S.D.PASTE SHEET'!T2406="","",'S.D.PASTE SHEET'!T2406)</f>
        <v/>
      </c>
      <c s="90" t="str">
        <f>IF('S.D.PASTE SHEET'!U2406="","",'S.D.PASTE SHEET'!U2406)</f>
        <v/>
      </c>
      <c s="90" t="str">
        <f>IF('S.D.PASTE SHEET'!V2406="","",'S.D.PASTE SHEET'!V2406)</f>
        <v/>
      </c>
      <c s="90" t="str">
        <f>IF('S.D.PASTE SHEET'!W2406="","",'S.D.PASTE SHEET'!W2406)</f>
        <v/>
      </c>
      <c s="90" t="str">
        <f>IF('S.D.PASTE SHEET'!X2406="","",'S.D.PASTE SHEET'!X2406)</f>
        <v/>
      </c>
      <c s="90" t="str">
        <f>IF('S.D.PASTE SHEET'!Y2406="","",'S.D.PASTE SHEET'!Y2406)</f>
        <v/>
      </c>
      <c s="90" t="str">
        <f>IF('S.D.PASTE SHEET'!Z2406="","",'S.D.PASTE SHEET'!Z2406)</f>
        <v/>
      </c>
      <c s="90" t="str">
        <f>IF('S.D.PASTE SHEET'!AA2406="","",'S.D.PASTE SHEET'!AA2406)</f>
        <v/>
      </c>
      <c s="90" t="str">
        <f>IF('S.D.PASTE SHEET'!AB2406="","",'S.D.PASTE SHEET'!AB2406)</f>
        <v/>
      </c>
      <c s="90" t="str">
        <f>IF('S.D.PASTE SHEET'!AC2406="","",'S.D.PASTE SHEET'!AC2406)</f>
        <v/>
      </c>
      <c s="90" t="str">
        <f>IF('S.D.PASTE SHEET'!AD2406="","",'S.D.PASTE SHEET'!AD2406)</f>
        <v/>
      </c>
      <c s="34"/>
      <c s="32" t="str">
        <f>IF(AK2406="","",IF(AK2406&gt;0,COUNT($AG$2:AG2406),""))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IF(BC2406="","",IF(BC2406&gt;0,COUNT($AY$2:AY2406),""))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7" spans="1:66" ht="15">
      <c r="A2407" s="90" t="str">
        <f>IF('S.D.PASTE SHEET'!A2407="","",'S.D.PASTE SHEET'!A2407)</f>
        <v/>
      </c>
      <c s="90" t="str">
        <f>IF('S.D.PASTE SHEET'!B2407="","",'S.D.PASTE SHEET'!B2407)</f>
        <v/>
      </c>
      <c s="90" t="str">
        <f>IF('S.D.PASTE SHEET'!C2407="","",'S.D.PASTE SHEET'!C2407)</f>
        <v/>
      </c>
      <c s="91" t="str">
        <f>IF('S.D.PASTE SHEET'!D2407="","",'S.D.PASTE SHEET'!D2407)</f>
        <v/>
      </c>
      <c s="90" t="str">
        <f>IF('S.D.PASTE SHEET'!E2407="","",UPPER('S.D.PASTE SHEET'!E2407))</f>
        <v/>
      </c>
      <c s="90" t="str">
        <f>IF('S.D.PASTE SHEET'!F2407="","",'S.D.PASTE SHEET'!F2407)</f>
        <v/>
      </c>
      <c s="90" t="str">
        <f>IF('S.D.PASTE SHEET'!G2407="","",UPPER('S.D.PASTE SHEET'!G2407))</f>
        <v/>
      </c>
      <c s="90" t="str">
        <f>IF('S.D.PASTE SHEET'!H2407="","",UPPER('S.D.PASTE SHEET'!H2407))</f>
        <v/>
      </c>
      <c s="90" t="str">
        <f>IF('S.D.PASTE SHEET'!I2407="","",'S.D.PASTE SHEET'!I2407)</f>
        <v/>
      </c>
      <c s="91" t="str">
        <f>IF('S.D.PASTE SHEET'!J2407="","",'S.D.PASTE SHEET'!J2407)</f>
        <v/>
      </c>
      <c s="90" t="str">
        <f>IF('S.D.PASTE SHEET'!K2407="","",'S.D.PASTE SHEET'!K2407)</f>
        <v/>
      </c>
      <c s="90" t="str">
        <f>IF('S.D.PASTE SHEET'!L2407="","",'S.D.PASTE SHEET'!L2407)</f>
        <v/>
      </c>
      <c s="90" t="str">
        <f>IF('S.D.PASTE SHEET'!M2407="","",'S.D.PASTE SHEET'!M2407)</f>
        <v/>
      </c>
      <c s="90" t="str">
        <f>IF('S.D.PASTE SHEET'!N2407="","",'S.D.PASTE SHEET'!N2407)</f>
        <v/>
      </c>
      <c s="90" t="str">
        <f>IF('S.D.PASTE SHEET'!O2407="","",'S.D.PASTE SHEET'!O2407)</f>
        <v/>
      </c>
      <c s="90" t="str">
        <f>IF('S.D.PASTE SHEET'!P2407="","",'S.D.PASTE SHEET'!P2407)</f>
        <v/>
      </c>
      <c s="90" t="str">
        <f>IF('S.D.PASTE SHEET'!Q2407="","",'S.D.PASTE SHEET'!Q2407)</f>
        <v/>
      </c>
      <c s="90" t="str">
        <f>IF('S.D.PASTE SHEET'!R2407="","",'S.D.PASTE SHEET'!R2407)</f>
        <v/>
      </c>
      <c s="90" t="str">
        <f>IF('S.D.PASTE SHEET'!S2407="","",'S.D.PASTE SHEET'!S2407)</f>
        <v/>
      </c>
      <c s="90" t="str">
        <f>IF('S.D.PASTE SHEET'!T2407="","",'S.D.PASTE SHEET'!T2407)</f>
        <v/>
      </c>
      <c s="90" t="str">
        <f>IF('S.D.PASTE SHEET'!U2407="","",'S.D.PASTE SHEET'!U2407)</f>
        <v/>
      </c>
      <c s="90" t="str">
        <f>IF('S.D.PASTE SHEET'!V2407="","",'S.D.PASTE SHEET'!V2407)</f>
        <v/>
      </c>
      <c s="90" t="str">
        <f>IF('S.D.PASTE SHEET'!W2407="","",'S.D.PASTE SHEET'!W2407)</f>
        <v/>
      </c>
      <c s="90" t="str">
        <f>IF('S.D.PASTE SHEET'!X2407="","",'S.D.PASTE SHEET'!X2407)</f>
        <v/>
      </c>
      <c s="90" t="str">
        <f>IF('S.D.PASTE SHEET'!Y2407="","",'S.D.PASTE SHEET'!Y2407)</f>
        <v/>
      </c>
      <c s="90" t="str">
        <f>IF('S.D.PASTE SHEET'!Z2407="","",'S.D.PASTE SHEET'!Z2407)</f>
        <v/>
      </c>
      <c s="90" t="str">
        <f>IF('S.D.PASTE SHEET'!AA2407="","",'S.D.PASTE SHEET'!AA2407)</f>
        <v/>
      </c>
      <c s="90" t="str">
        <f>IF('S.D.PASTE SHEET'!AB2407="","",'S.D.PASTE SHEET'!AB2407)</f>
        <v/>
      </c>
      <c s="90" t="str">
        <f>IF('S.D.PASTE SHEET'!AC2407="","",'S.D.PASTE SHEET'!AC2407)</f>
        <v/>
      </c>
      <c s="90" t="str">
        <f>IF('S.D.PASTE SHEET'!AD2407="","",'S.D.PASTE SHEET'!AD2407)</f>
        <v/>
      </c>
      <c s="34"/>
      <c s="32" t="str">
        <f>IF(AK2407="","",IF(AK2407&gt;0,COUNT($AG$2:AG2407),""))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IF(BC2407="","",IF(BC2407&gt;0,COUNT($AY$2:AY2407),""))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8" spans="1:66" ht="15">
      <c r="A2408" s="90" t="str">
        <f>IF('S.D.PASTE SHEET'!A2408="","",'S.D.PASTE SHEET'!A2408)</f>
        <v/>
      </c>
      <c s="90" t="str">
        <f>IF('S.D.PASTE SHEET'!B2408="","",'S.D.PASTE SHEET'!B2408)</f>
        <v/>
      </c>
      <c s="90" t="str">
        <f>IF('S.D.PASTE SHEET'!C2408="","",'S.D.PASTE SHEET'!C2408)</f>
        <v/>
      </c>
      <c s="91" t="str">
        <f>IF('S.D.PASTE SHEET'!D2408="","",'S.D.PASTE SHEET'!D2408)</f>
        <v/>
      </c>
      <c s="90" t="str">
        <f>IF('S.D.PASTE SHEET'!E2408="","",UPPER('S.D.PASTE SHEET'!E2408))</f>
        <v/>
      </c>
      <c s="90" t="str">
        <f>IF('S.D.PASTE SHEET'!F2408="","",'S.D.PASTE SHEET'!F2408)</f>
        <v/>
      </c>
      <c s="90" t="str">
        <f>IF('S.D.PASTE SHEET'!G2408="","",UPPER('S.D.PASTE SHEET'!G2408))</f>
        <v/>
      </c>
      <c s="90" t="str">
        <f>IF('S.D.PASTE SHEET'!H2408="","",UPPER('S.D.PASTE SHEET'!H2408))</f>
        <v/>
      </c>
      <c s="90" t="str">
        <f>IF('S.D.PASTE SHEET'!I2408="","",'S.D.PASTE SHEET'!I2408)</f>
        <v/>
      </c>
      <c s="91" t="str">
        <f>IF('S.D.PASTE SHEET'!J2408="","",'S.D.PASTE SHEET'!J2408)</f>
        <v/>
      </c>
      <c s="90" t="str">
        <f>IF('S.D.PASTE SHEET'!K2408="","",'S.D.PASTE SHEET'!K2408)</f>
        <v/>
      </c>
      <c s="90" t="str">
        <f>IF('S.D.PASTE SHEET'!L2408="","",'S.D.PASTE SHEET'!L2408)</f>
        <v/>
      </c>
      <c s="90" t="str">
        <f>IF('S.D.PASTE SHEET'!M2408="","",'S.D.PASTE SHEET'!M2408)</f>
        <v/>
      </c>
      <c s="90" t="str">
        <f>IF('S.D.PASTE SHEET'!N2408="","",'S.D.PASTE SHEET'!N2408)</f>
        <v/>
      </c>
      <c s="90" t="str">
        <f>IF('S.D.PASTE SHEET'!O2408="","",'S.D.PASTE SHEET'!O2408)</f>
        <v/>
      </c>
      <c s="90" t="str">
        <f>IF('S.D.PASTE SHEET'!P2408="","",'S.D.PASTE SHEET'!P2408)</f>
        <v/>
      </c>
      <c s="90" t="str">
        <f>IF('S.D.PASTE SHEET'!Q2408="","",'S.D.PASTE SHEET'!Q2408)</f>
        <v/>
      </c>
      <c s="90" t="str">
        <f>IF('S.D.PASTE SHEET'!R2408="","",'S.D.PASTE SHEET'!R2408)</f>
        <v/>
      </c>
      <c s="90" t="str">
        <f>IF('S.D.PASTE SHEET'!S2408="","",'S.D.PASTE SHEET'!S2408)</f>
        <v/>
      </c>
      <c s="90" t="str">
        <f>IF('S.D.PASTE SHEET'!T2408="","",'S.D.PASTE SHEET'!T2408)</f>
        <v/>
      </c>
      <c s="90" t="str">
        <f>IF('S.D.PASTE SHEET'!U2408="","",'S.D.PASTE SHEET'!U2408)</f>
        <v/>
      </c>
      <c s="90" t="str">
        <f>IF('S.D.PASTE SHEET'!V2408="","",'S.D.PASTE SHEET'!V2408)</f>
        <v/>
      </c>
      <c s="90" t="str">
        <f>IF('S.D.PASTE SHEET'!W2408="","",'S.D.PASTE SHEET'!W2408)</f>
        <v/>
      </c>
      <c s="90" t="str">
        <f>IF('S.D.PASTE SHEET'!X2408="","",'S.D.PASTE SHEET'!X2408)</f>
        <v/>
      </c>
      <c s="90" t="str">
        <f>IF('S.D.PASTE SHEET'!Y2408="","",'S.D.PASTE SHEET'!Y2408)</f>
        <v/>
      </c>
      <c s="90" t="str">
        <f>IF('S.D.PASTE SHEET'!Z2408="","",'S.D.PASTE SHEET'!Z2408)</f>
        <v/>
      </c>
      <c s="90" t="str">
        <f>IF('S.D.PASTE SHEET'!AA2408="","",'S.D.PASTE SHEET'!AA2408)</f>
        <v/>
      </c>
      <c s="90" t="str">
        <f>IF('S.D.PASTE SHEET'!AB2408="","",'S.D.PASTE SHEET'!AB2408)</f>
        <v/>
      </c>
      <c s="90" t="str">
        <f>IF('S.D.PASTE SHEET'!AC2408="","",'S.D.PASTE SHEET'!AC2408)</f>
        <v/>
      </c>
      <c s="90" t="str">
        <f>IF('S.D.PASTE SHEET'!AD2408="","",'S.D.PASTE SHEET'!AD2408)</f>
        <v/>
      </c>
      <c s="34"/>
      <c s="32" t="str">
        <f>IF(AK2408="","",IF(AK2408&gt;0,COUNT($AG$2:AG2408),""))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IF(BC2408="","",IF(BC2408&gt;0,COUNT($AY$2:AY2408),""))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09" spans="1:66" ht="15">
      <c r="A2409" s="90" t="str">
        <f>IF('S.D.PASTE SHEET'!A2409="","",'S.D.PASTE SHEET'!A2409)</f>
        <v/>
      </c>
      <c s="90" t="str">
        <f>IF('S.D.PASTE SHEET'!B2409="","",'S.D.PASTE SHEET'!B2409)</f>
        <v/>
      </c>
      <c s="90" t="str">
        <f>IF('S.D.PASTE SHEET'!C2409="","",'S.D.PASTE SHEET'!C2409)</f>
        <v/>
      </c>
      <c s="91" t="str">
        <f>IF('S.D.PASTE SHEET'!D2409="","",'S.D.PASTE SHEET'!D2409)</f>
        <v/>
      </c>
      <c s="90" t="str">
        <f>IF('S.D.PASTE SHEET'!E2409="","",UPPER('S.D.PASTE SHEET'!E2409))</f>
        <v/>
      </c>
      <c s="90" t="str">
        <f>IF('S.D.PASTE SHEET'!F2409="","",'S.D.PASTE SHEET'!F2409)</f>
        <v/>
      </c>
      <c s="90" t="str">
        <f>IF('S.D.PASTE SHEET'!G2409="","",UPPER('S.D.PASTE SHEET'!G2409))</f>
        <v/>
      </c>
      <c s="90" t="str">
        <f>IF('S.D.PASTE SHEET'!H2409="","",UPPER('S.D.PASTE SHEET'!H2409))</f>
        <v/>
      </c>
      <c s="90" t="str">
        <f>IF('S.D.PASTE SHEET'!I2409="","",'S.D.PASTE SHEET'!I2409)</f>
        <v/>
      </c>
      <c s="91" t="str">
        <f>IF('S.D.PASTE SHEET'!J2409="","",'S.D.PASTE SHEET'!J2409)</f>
        <v/>
      </c>
      <c s="90" t="str">
        <f>IF('S.D.PASTE SHEET'!K2409="","",'S.D.PASTE SHEET'!K2409)</f>
        <v/>
      </c>
      <c s="90" t="str">
        <f>IF('S.D.PASTE SHEET'!L2409="","",'S.D.PASTE SHEET'!L2409)</f>
        <v/>
      </c>
      <c s="90" t="str">
        <f>IF('S.D.PASTE SHEET'!M2409="","",'S.D.PASTE SHEET'!M2409)</f>
        <v/>
      </c>
      <c s="90" t="str">
        <f>IF('S.D.PASTE SHEET'!N2409="","",'S.D.PASTE SHEET'!N2409)</f>
        <v/>
      </c>
      <c s="90" t="str">
        <f>IF('S.D.PASTE SHEET'!O2409="","",'S.D.PASTE SHEET'!O2409)</f>
        <v/>
      </c>
      <c s="90" t="str">
        <f>IF('S.D.PASTE SHEET'!P2409="","",'S.D.PASTE SHEET'!P2409)</f>
        <v/>
      </c>
      <c s="90" t="str">
        <f>IF('S.D.PASTE SHEET'!Q2409="","",'S.D.PASTE SHEET'!Q2409)</f>
        <v/>
      </c>
      <c s="90" t="str">
        <f>IF('S.D.PASTE SHEET'!R2409="","",'S.D.PASTE SHEET'!R2409)</f>
        <v/>
      </c>
      <c s="90" t="str">
        <f>IF('S.D.PASTE SHEET'!S2409="","",'S.D.PASTE SHEET'!S2409)</f>
        <v/>
      </c>
      <c s="90" t="str">
        <f>IF('S.D.PASTE SHEET'!T2409="","",'S.D.PASTE SHEET'!T2409)</f>
        <v/>
      </c>
      <c s="90" t="str">
        <f>IF('S.D.PASTE SHEET'!U2409="","",'S.D.PASTE SHEET'!U2409)</f>
        <v/>
      </c>
      <c s="90" t="str">
        <f>IF('S.D.PASTE SHEET'!V2409="","",'S.D.PASTE SHEET'!V2409)</f>
        <v/>
      </c>
      <c s="90" t="str">
        <f>IF('S.D.PASTE SHEET'!W2409="","",'S.D.PASTE SHEET'!W2409)</f>
        <v/>
      </c>
      <c s="90" t="str">
        <f>IF('S.D.PASTE SHEET'!X2409="","",'S.D.PASTE SHEET'!X2409)</f>
        <v/>
      </c>
      <c s="90" t="str">
        <f>IF('S.D.PASTE SHEET'!Y2409="","",'S.D.PASTE SHEET'!Y2409)</f>
        <v/>
      </c>
      <c s="90" t="str">
        <f>IF('S.D.PASTE SHEET'!Z2409="","",'S.D.PASTE SHEET'!Z2409)</f>
        <v/>
      </c>
      <c s="90" t="str">
        <f>IF('S.D.PASTE SHEET'!AA2409="","",'S.D.PASTE SHEET'!AA2409)</f>
        <v/>
      </c>
      <c s="90" t="str">
        <f>IF('S.D.PASTE SHEET'!AB2409="","",'S.D.PASTE SHEET'!AB2409)</f>
        <v/>
      </c>
      <c s="90" t="str">
        <f>IF('S.D.PASTE SHEET'!AC2409="","",'S.D.PASTE SHEET'!AC2409)</f>
        <v/>
      </c>
      <c s="90" t="str">
        <f>IF('S.D.PASTE SHEET'!AD2409="","",'S.D.PASTE SHEET'!AD2409)</f>
        <v/>
      </c>
      <c s="34"/>
      <c s="32" t="str">
        <f>IF(AK2409="","",IF(AK2409&gt;0,COUNT($AG$2:AG2409),""))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IF(BC2409="","",IF(BC2409&gt;0,COUNT($AY$2:AY2409),""))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0" spans="1:66" ht="15">
      <c r="A2410" s="90" t="str">
        <f>IF('S.D.PASTE SHEET'!A2410="","",'S.D.PASTE SHEET'!A2410)</f>
        <v/>
      </c>
      <c s="90" t="str">
        <f>IF('S.D.PASTE SHEET'!B2410="","",'S.D.PASTE SHEET'!B2410)</f>
        <v/>
      </c>
      <c s="90" t="str">
        <f>IF('S.D.PASTE SHEET'!C2410="","",'S.D.PASTE SHEET'!C2410)</f>
        <v/>
      </c>
      <c s="91" t="str">
        <f>IF('S.D.PASTE SHEET'!D2410="","",'S.D.PASTE SHEET'!D2410)</f>
        <v/>
      </c>
      <c s="90" t="str">
        <f>IF('S.D.PASTE SHEET'!E2410="","",UPPER('S.D.PASTE SHEET'!E2410))</f>
        <v/>
      </c>
      <c s="90" t="str">
        <f>IF('S.D.PASTE SHEET'!F2410="","",'S.D.PASTE SHEET'!F2410)</f>
        <v/>
      </c>
      <c s="90" t="str">
        <f>IF('S.D.PASTE SHEET'!G2410="","",UPPER('S.D.PASTE SHEET'!G2410))</f>
        <v/>
      </c>
      <c s="90" t="str">
        <f>IF('S.D.PASTE SHEET'!H2410="","",UPPER('S.D.PASTE SHEET'!H2410))</f>
        <v/>
      </c>
      <c s="90" t="str">
        <f>IF('S.D.PASTE SHEET'!I2410="","",'S.D.PASTE SHEET'!I2410)</f>
        <v/>
      </c>
      <c s="91" t="str">
        <f>IF('S.D.PASTE SHEET'!J2410="","",'S.D.PASTE SHEET'!J2410)</f>
        <v/>
      </c>
      <c s="90" t="str">
        <f>IF('S.D.PASTE SHEET'!K2410="","",'S.D.PASTE SHEET'!K2410)</f>
        <v/>
      </c>
      <c s="90" t="str">
        <f>IF('S.D.PASTE SHEET'!L2410="","",'S.D.PASTE SHEET'!L2410)</f>
        <v/>
      </c>
      <c s="90" t="str">
        <f>IF('S.D.PASTE SHEET'!M2410="","",'S.D.PASTE SHEET'!M2410)</f>
        <v/>
      </c>
      <c s="90" t="str">
        <f>IF('S.D.PASTE SHEET'!N2410="","",'S.D.PASTE SHEET'!N2410)</f>
        <v/>
      </c>
      <c s="90" t="str">
        <f>IF('S.D.PASTE SHEET'!O2410="","",'S.D.PASTE SHEET'!O2410)</f>
        <v/>
      </c>
      <c s="90" t="str">
        <f>IF('S.D.PASTE SHEET'!P2410="","",'S.D.PASTE SHEET'!P2410)</f>
        <v/>
      </c>
      <c s="90" t="str">
        <f>IF('S.D.PASTE SHEET'!Q2410="","",'S.D.PASTE SHEET'!Q2410)</f>
        <v/>
      </c>
      <c s="90" t="str">
        <f>IF('S.D.PASTE SHEET'!R2410="","",'S.D.PASTE SHEET'!R2410)</f>
        <v/>
      </c>
      <c s="90" t="str">
        <f>IF('S.D.PASTE SHEET'!S2410="","",'S.D.PASTE SHEET'!S2410)</f>
        <v/>
      </c>
      <c s="90" t="str">
        <f>IF('S.D.PASTE SHEET'!T2410="","",'S.D.PASTE SHEET'!T2410)</f>
        <v/>
      </c>
      <c s="90" t="str">
        <f>IF('S.D.PASTE SHEET'!U2410="","",'S.D.PASTE SHEET'!U2410)</f>
        <v/>
      </c>
      <c s="90" t="str">
        <f>IF('S.D.PASTE SHEET'!V2410="","",'S.D.PASTE SHEET'!V2410)</f>
        <v/>
      </c>
      <c s="90" t="str">
        <f>IF('S.D.PASTE SHEET'!W2410="","",'S.D.PASTE SHEET'!W2410)</f>
        <v/>
      </c>
      <c s="90" t="str">
        <f>IF('S.D.PASTE SHEET'!X2410="","",'S.D.PASTE SHEET'!X2410)</f>
        <v/>
      </c>
      <c s="90" t="str">
        <f>IF('S.D.PASTE SHEET'!Y2410="","",'S.D.PASTE SHEET'!Y2410)</f>
        <v/>
      </c>
      <c s="90" t="str">
        <f>IF('S.D.PASTE SHEET'!Z2410="","",'S.D.PASTE SHEET'!Z2410)</f>
        <v/>
      </c>
      <c s="90" t="str">
        <f>IF('S.D.PASTE SHEET'!AA2410="","",'S.D.PASTE SHEET'!AA2410)</f>
        <v/>
      </c>
      <c s="90" t="str">
        <f>IF('S.D.PASTE SHEET'!AB2410="","",'S.D.PASTE SHEET'!AB2410)</f>
        <v/>
      </c>
      <c s="90" t="str">
        <f>IF('S.D.PASTE SHEET'!AC2410="","",'S.D.PASTE SHEET'!AC2410)</f>
        <v/>
      </c>
      <c s="90" t="str">
        <f>IF('S.D.PASTE SHEET'!AD2410="","",'S.D.PASTE SHEET'!AD2410)</f>
        <v/>
      </c>
      <c s="34"/>
      <c s="32" t="str">
        <f>IF(AK2410="","",IF(AK2410&gt;0,COUNT($AG$2:AG2410),""))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IF(BC2410="","",IF(BC2410&gt;0,COUNT($AY$2:AY2410),""))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1" spans="1:66" ht="15">
      <c r="A2411" s="90" t="str">
        <f>IF('S.D.PASTE SHEET'!A2411="","",'S.D.PASTE SHEET'!A2411)</f>
        <v/>
      </c>
      <c s="90" t="str">
        <f>IF('S.D.PASTE SHEET'!B2411="","",'S.D.PASTE SHEET'!B2411)</f>
        <v/>
      </c>
      <c s="90" t="str">
        <f>IF('S.D.PASTE SHEET'!C2411="","",'S.D.PASTE SHEET'!C2411)</f>
        <v/>
      </c>
      <c s="91" t="str">
        <f>IF('S.D.PASTE SHEET'!D2411="","",'S.D.PASTE SHEET'!D2411)</f>
        <v/>
      </c>
      <c s="90" t="str">
        <f>IF('S.D.PASTE SHEET'!E2411="","",UPPER('S.D.PASTE SHEET'!E2411))</f>
        <v/>
      </c>
      <c s="90" t="str">
        <f>IF('S.D.PASTE SHEET'!F2411="","",'S.D.PASTE SHEET'!F2411)</f>
        <v/>
      </c>
      <c s="90" t="str">
        <f>IF('S.D.PASTE SHEET'!G2411="","",UPPER('S.D.PASTE SHEET'!G2411))</f>
        <v/>
      </c>
      <c s="90" t="str">
        <f>IF('S.D.PASTE SHEET'!H2411="","",UPPER('S.D.PASTE SHEET'!H2411))</f>
        <v/>
      </c>
      <c s="90" t="str">
        <f>IF('S.D.PASTE SHEET'!I2411="","",'S.D.PASTE SHEET'!I2411)</f>
        <v/>
      </c>
      <c s="91" t="str">
        <f>IF('S.D.PASTE SHEET'!J2411="","",'S.D.PASTE SHEET'!J2411)</f>
        <v/>
      </c>
      <c s="90" t="str">
        <f>IF('S.D.PASTE SHEET'!K2411="","",'S.D.PASTE SHEET'!K2411)</f>
        <v/>
      </c>
      <c s="90" t="str">
        <f>IF('S.D.PASTE SHEET'!L2411="","",'S.D.PASTE SHEET'!L2411)</f>
        <v/>
      </c>
      <c s="90" t="str">
        <f>IF('S.D.PASTE SHEET'!M2411="","",'S.D.PASTE SHEET'!M2411)</f>
        <v/>
      </c>
      <c s="90" t="str">
        <f>IF('S.D.PASTE SHEET'!N2411="","",'S.D.PASTE SHEET'!N2411)</f>
        <v/>
      </c>
      <c s="90" t="str">
        <f>IF('S.D.PASTE SHEET'!O2411="","",'S.D.PASTE SHEET'!O2411)</f>
        <v/>
      </c>
      <c s="90" t="str">
        <f>IF('S.D.PASTE SHEET'!P2411="","",'S.D.PASTE SHEET'!P2411)</f>
        <v/>
      </c>
      <c s="90" t="str">
        <f>IF('S.D.PASTE SHEET'!Q2411="","",'S.D.PASTE SHEET'!Q2411)</f>
        <v/>
      </c>
      <c s="90" t="str">
        <f>IF('S.D.PASTE SHEET'!R2411="","",'S.D.PASTE SHEET'!R2411)</f>
        <v/>
      </c>
      <c s="90" t="str">
        <f>IF('S.D.PASTE SHEET'!S2411="","",'S.D.PASTE SHEET'!S2411)</f>
        <v/>
      </c>
      <c s="90" t="str">
        <f>IF('S.D.PASTE SHEET'!T2411="","",'S.D.PASTE SHEET'!T2411)</f>
        <v/>
      </c>
      <c s="90" t="str">
        <f>IF('S.D.PASTE SHEET'!U2411="","",'S.D.PASTE SHEET'!U2411)</f>
        <v/>
      </c>
      <c s="90" t="str">
        <f>IF('S.D.PASTE SHEET'!V2411="","",'S.D.PASTE SHEET'!V2411)</f>
        <v/>
      </c>
      <c s="90" t="str">
        <f>IF('S.D.PASTE SHEET'!W2411="","",'S.D.PASTE SHEET'!W2411)</f>
        <v/>
      </c>
      <c s="90" t="str">
        <f>IF('S.D.PASTE SHEET'!X2411="","",'S.D.PASTE SHEET'!X2411)</f>
        <v/>
      </c>
      <c s="90" t="str">
        <f>IF('S.D.PASTE SHEET'!Y2411="","",'S.D.PASTE SHEET'!Y2411)</f>
        <v/>
      </c>
      <c s="90" t="str">
        <f>IF('S.D.PASTE SHEET'!Z2411="","",'S.D.PASTE SHEET'!Z2411)</f>
        <v/>
      </c>
      <c s="90" t="str">
        <f>IF('S.D.PASTE SHEET'!AA2411="","",'S.D.PASTE SHEET'!AA2411)</f>
        <v/>
      </c>
      <c s="90" t="str">
        <f>IF('S.D.PASTE SHEET'!AB2411="","",'S.D.PASTE SHEET'!AB2411)</f>
        <v/>
      </c>
      <c s="90" t="str">
        <f>IF('S.D.PASTE SHEET'!AC2411="","",'S.D.PASTE SHEET'!AC2411)</f>
        <v/>
      </c>
      <c s="90" t="str">
        <f>IF('S.D.PASTE SHEET'!AD2411="","",'S.D.PASTE SHEET'!AD2411)</f>
        <v/>
      </c>
      <c s="34"/>
      <c s="32" t="str">
        <f>IF(AK2411="","",IF(AK2411&gt;0,COUNT($AG$2:AG2411),""))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IF(BC2411="","",IF(BC2411&gt;0,COUNT($AY$2:AY2411),""))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2" spans="1:66" ht="15">
      <c r="A2412" s="90" t="str">
        <f>IF('S.D.PASTE SHEET'!A2412="","",'S.D.PASTE SHEET'!A2412)</f>
        <v/>
      </c>
      <c s="90" t="str">
        <f>IF('S.D.PASTE SHEET'!B2412="","",'S.D.PASTE SHEET'!B2412)</f>
        <v/>
      </c>
      <c s="90" t="str">
        <f>IF('S.D.PASTE SHEET'!C2412="","",'S.D.PASTE SHEET'!C2412)</f>
        <v/>
      </c>
      <c s="91" t="str">
        <f>IF('S.D.PASTE SHEET'!D2412="","",'S.D.PASTE SHEET'!D2412)</f>
        <v/>
      </c>
      <c s="90" t="str">
        <f>IF('S.D.PASTE SHEET'!E2412="","",UPPER('S.D.PASTE SHEET'!E2412))</f>
        <v/>
      </c>
      <c s="90" t="str">
        <f>IF('S.D.PASTE SHEET'!F2412="","",'S.D.PASTE SHEET'!F2412)</f>
        <v/>
      </c>
      <c s="90" t="str">
        <f>IF('S.D.PASTE SHEET'!G2412="","",UPPER('S.D.PASTE SHEET'!G2412))</f>
        <v/>
      </c>
      <c s="90" t="str">
        <f>IF('S.D.PASTE SHEET'!H2412="","",UPPER('S.D.PASTE SHEET'!H2412))</f>
        <v/>
      </c>
      <c s="90" t="str">
        <f>IF('S.D.PASTE SHEET'!I2412="","",'S.D.PASTE SHEET'!I2412)</f>
        <v/>
      </c>
      <c s="91" t="str">
        <f>IF('S.D.PASTE SHEET'!J2412="","",'S.D.PASTE SHEET'!J2412)</f>
        <v/>
      </c>
      <c s="90" t="str">
        <f>IF('S.D.PASTE SHEET'!K2412="","",'S.D.PASTE SHEET'!K2412)</f>
        <v/>
      </c>
      <c s="90" t="str">
        <f>IF('S.D.PASTE SHEET'!L2412="","",'S.D.PASTE SHEET'!L2412)</f>
        <v/>
      </c>
      <c s="90" t="str">
        <f>IF('S.D.PASTE SHEET'!M2412="","",'S.D.PASTE SHEET'!M2412)</f>
        <v/>
      </c>
      <c s="90" t="str">
        <f>IF('S.D.PASTE SHEET'!N2412="","",'S.D.PASTE SHEET'!N2412)</f>
        <v/>
      </c>
      <c s="90" t="str">
        <f>IF('S.D.PASTE SHEET'!O2412="","",'S.D.PASTE SHEET'!O2412)</f>
        <v/>
      </c>
      <c s="90" t="str">
        <f>IF('S.D.PASTE SHEET'!P2412="","",'S.D.PASTE SHEET'!P2412)</f>
        <v/>
      </c>
      <c s="90" t="str">
        <f>IF('S.D.PASTE SHEET'!Q2412="","",'S.D.PASTE SHEET'!Q2412)</f>
        <v/>
      </c>
      <c s="90" t="str">
        <f>IF('S.D.PASTE SHEET'!R2412="","",'S.D.PASTE SHEET'!R2412)</f>
        <v/>
      </c>
      <c s="90" t="str">
        <f>IF('S.D.PASTE SHEET'!S2412="","",'S.D.PASTE SHEET'!S2412)</f>
        <v/>
      </c>
      <c s="90" t="str">
        <f>IF('S.D.PASTE SHEET'!T2412="","",'S.D.PASTE SHEET'!T2412)</f>
        <v/>
      </c>
      <c s="90" t="str">
        <f>IF('S.D.PASTE SHEET'!U2412="","",'S.D.PASTE SHEET'!U2412)</f>
        <v/>
      </c>
      <c s="90" t="str">
        <f>IF('S.D.PASTE SHEET'!V2412="","",'S.D.PASTE SHEET'!V2412)</f>
        <v/>
      </c>
      <c s="90" t="str">
        <f>IF('S.D.PASTE SHEET'!W2412="","",'S.D.PASTE SHEET'!W2412)</f>
        <v/>
      </c>
      <c s="90" t="str">
        <f>IF('S.D.PASTE SHEET'!X2412="","",'S.D.PASTE SHEET'!X2412)</f>
        <v/>
      </c>
      <c s="90" t="str">
        <f>IF('S.D.PASTE SHEET'!Y2412="","",'S.D.PASTE SHEET'!Y2412)</f>
        <v/>
      </c>
      <c s="90" t="str">
        <f>IF('S.D.PASTE SHEET'!Z2412="","",'S.D.PASTE SHEET'!Z2412)</f>
        <v/>
      </c>
      <c s="90" t="str">
        <f>IF('S.D.PASTE SHEET'!AA2412="","",'S.D.PASTE SHEET'!AA2412)</f>
        <v/>
      </c>
      <c s="90" t="str">
        <f>IF('S.D.PASTE SHEET'!AB2412="","",'S.D.PASTE SHEET'!AB2412)</f>
        <v/>
      </c>
      <c s="90" t="str">
        <f>IF('S.D.PASTE SHEET'!AC2412="","",'S.D.PASTE SHEET'!AC2412)</f>
        <v/>
      </c>
      <c s="90" t="str">
        <f>IF('S.D.PASTE SHEET'!AD2412="","",'S.D.PASTE SHEET'!AD2412)</f>
        <v/>
      </c>
      <c s="34"/>
      <c s="32" t="str">
        <f>IF(AK2412="","",IF(AK2412&gt;0,COUNT($AG$2:AG2412),""))</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IF(BC2412="","",IF(BC2412&gt;0,COUNT($AY$2:AY2412),""))</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3" spans="1:66" ht="15">
      <c r="A2413" s="90" t="str">
        <f>IF('S.D.PASTE SHEET'!A2413="","",'S.D.PASTE SHEET'!A2413)</f>
        <v/>
      </c>
      <c s="90" t="str">
        <f>IF('S.D.PASTE SHEET'!B2413="","",'S.D.PASTE SHEET'!B2413)</f>
        <v/>
      </c>
      <c s="90" t="str">
        <f>IF('S.D.PASTE SHEET'!C2413="","",'S.D.PASTE SHEET'!C2413)</f>
        <v/>
      </c>
      <c s="91" t="str">
        <f>IF('S.D.PASTE SHEET'!D2413="","",'S.D.PASTE SHEET'!D2413)</f>
        <v/>
      </c>
      <c s="90" t="str">
        <f>IF('S.D.PASTE SHEET'!E2413="","",UPPER('S.D.PASTE SHEET'!E2413))</f>
        <v/>
      </c>
      <c s="90" t="str">
        <f>IF('S.D.PASTE SHEET'!F2413="","",'S.D.PASTE SHEET'!F2413)</f>
        <v/>
      </c>
      <c s="90" t="str">
        <f>IF('S.D.PASTE SHEET'!G2413="","",UPPER('S.D.PASTE SHEET'!G2413))</f>
        <v/>
      </c>
      <c s="90" t="str">
        <f>IF('S.D.PASTE SHEET'!H2413="","",UPPER('S.D.PASTE SHEET'!H2413))</f>
        <v/>
      </c>
      <c s="90" t="str">
        <f>IF('S.D.PASTE SHEET'!I2413="","",'S.D.PASTE SHEET'!I2413)</f>
        <v/>
      </c>
      <c s="91" t="str">
        <f>IF('S.D.PASTE SHEET'!J2413="","",'S.D.PASTE SHEET'!J2413)</f>
        <v/>
      </c>
      <c s="90" t="str">
        <f>IF('S.D.PASTE SHEET'!K2413="","",'S.D.PASTE SHEET'!K2413)</f>
        <v/>
      </c>
      <c s="90" t="str">
        <f>IF('S.D.PASTE SHEET'!L2413="","",'S.D.PASTE SHEET'!L2413)</f>
        <v/>
      </c>
      <c s="90" t="str">
        <f>IF('S.D.PASTE SHEET'!M2413="","",'S.D.PASTE SHEET'!M2413)</f>
        <v/>
      </c>
      <c s="90" t="str">
        <f>IF('S.D.PASTE SHEET'!N2413="","",'S.D.PASTE SHEET'!N2413)</f>
        <v/>
      </c>
      <c s="90" t="str">
        <f>IF('S.D.PASTE SHEET'!O2413="","",'S.D.PASTE SHEET'!O2413)</f>
        <v/>
      </c>
      <c s="90" t="str">
        <f>IF('S.D.PASTE SHEET'!P2413="","",'S.D.PASTE SHEET'!P2413)</f>
        <v/>
      </c>
      <c s="90" t="str">
        <f>IF('S.D.PASTE SHEET'!Q2413="","",'S.D.PASTE SHEET'!Q2413)</f>
        <v/>
      </c>
      <c s="90" t="str">
        <f>IF('S.D.PASTE SHEET'!R2413="","",'S.D.PASTE SHEET'!R2413)</f>
        <v/>
      </c>
      <c s="90" t="str">
        <f>IF('S.D.PASTE SHEET'!S2413="","",'S.D.PASTE SHEET'!S2413)</f>
        <v/>
      </c>
      <c s="90" t="str">
        <f>IF('S.D.PASTE SHEET'!T2413="","",'S.D.PASTE SHEET'!T2413)</f>
        <v/>
      </c>
      <c s="90" t="str">
        <f>IF('S.D.PASTE SHEET'!U2413="","",'S.D.PASTE SHEET'!U2413)</f>
        <v/>
      </c>
      <c s="90" t="str">
        <f>IF('S.D.PASTE SHEET'!V2413="","",'S.D.PASTE SHEET'!V2413)</f>
        <v/>
      </c>
      <c s="90" t="str">
        <f>IF('S.D.PASTE SHEET'!W2413="","",'S.D.PASTE SHEET'!W2413)</f>
        <v/>
      </c>
      <c s="90" t="str">
        <f>IF('S.D.PASTE SHEET'!X2413="","",'S.D.PASTE SHEET'!X2413)</f>
        <v/>
      </c>
      <c s="90" t="str">
        <f>IF('S.D.PASTE SHEET'!Y2413="","",'S.D.PASTE SHEET'!Y2413)</f>
        <v/>
      </c>
      <c s="90" t="str">
        <f>IF('S.D.PASTE SHEET'!Z2413="","",'S.D.PASTE SHEET'!Z2413)</f>
        <v/>
      </c>
      <c s="90" t="str">
        <f>IF('S.D.PASTE SHEET'!AA2413="","",'S.D.PASTE SHEET'!AA2413)</f>
        <v/>
      </c>
      <c s="90" t="str">
        <f>IF('S.D.PASTE SHEET'!AB2413="","",'S.D.PASTE SHEET'!AB2413)</f>
        <v/>
      </c>
      <c s="90" t="str">
        <f>IF('S.D.PASTE SHEET'!AC2413="","",'S.D.PASTE SHEET'!AC2413)</f>
        <v/>
      </c>
      <c s="90" t="str">
        <f>IF('S.D.PASTE SHEET'!AD2413="","",'S.D.PASTE SHEET'!AD2413)</f>
        <v/>
      </c>
      <c s="34"/>
      <c s="32" t="str">
        <f>IF(AK2413="","",IF(AK2413&gt;0,COUNT($AG$2:AG2413),""))</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IF(BC2413="","",IF(BC2413&gt;0,COUNT($AY$2:AY2413),""))</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4" spans="1:66" ht="15">
      <c r="A2414" s="90" t="str">
        <f>IF('S.D.PASTE SHEET'!A2414="","",'S.D.PASTE SHEET'!A2414)</f>
        <v/>
      </c>
      <c s="90" t="str">
        <f>IF('S.D.PASTE SHEET'!B2414="","",'S.D.PASTE SHEET'!B2414)</f>
        <v/>
      </c>
      <c s="90" t="str">
        <f>IF('S.D.PASTE SHEET'!C2414="","",'S.D.PASTE SHEET'!C2414)</f>
        <v/>
      </c>
      <c s="91" t="str">
        <f>IF('S.D.PASTE SHEET'!D2414="","",'S.D.PASTE SHEET'!D2414)</f>
        <v/>
      </c>
      <c s="90" t="str">
        <f>IF('S.D.PASTE SHEET'!E2414="","",UPPER('S.D.PASTE SHEET'!E2414))</f>
        <v/>
      </c>
      <c s="90" t="str">
        <f>IF('S.D.PASTE SHEET'!F2414="","",'S.D.PASTE SHEET'!F2414)</f>
        <v/>
      </c>
      <c s="90" t="str">
        <f>IF('S.D.PASTE SHEET'!G2414="","",UPPER('S.D.PASTE SHEET'!G2414))</f>
        <v/>
      </c>
      <c s="90" t="str">
        <f>IF('S.D.PASTE SHEET'!H2414="","",UPPER('S.D.PASTE SHEET'!H2414))</f>
        <v/>
      </c>
      <c s="90" t="str">
        <f>IF('S.D.PASTE SHEET'!I2414="","",'S.D.PASTE SHEET'!I2414)</f>
        <v/>
      </c>
      <c s="91" t="str">
        <f>IF('S.D.PASTE SHEET'!J2414="","",'S.D.PASTE SHEET'!J2414)</f>
        <v/>
      </c>
      <c s="90" t="str">
        <f>IF('S.D.PASTE SHEET'!K2414="","",'S.D.PASTE SHEET'!K2414)</f>
        <v/>
      </c>
      <c s="90" t="str">
        <f>IF('S.D.PASTE SHEET'!L2414="","",'S.D.PASTE SHEET'!L2414)</f>
        <v/>
      </c>
      <c s="90" t="str">
        <f>IF('S.D.PASTE SHEET'!M2414="","",'S.D.PASTE SHEET'!M2414)</f>
        <v/>
      </c>
      <c s="90" t="str">
        <f>IF('S.D.PASTE SHEET'!N2414="","",'S.D.PASTE SHEET'!N2414)</f>
        <v/>
      </c>
      <c s="90" t="str">
        <f>IF('S.D.PASTE SHEET'!O2414="","",'S.D.PASTE SHEET'!O2414)</f>
        <v/>
      </c>
      <c s="90" t="str">
        <f>IF('S.D.PASTE SHEET'!P2414="","",'S.D.PASTE SHEET'!P2414)</f>
        <v/>
      </c>
      <c s="90" t="str">
        <f>IF('S.D.PASTE SHEET'!Q2414="","",'S.D.PASTE SHEET'!Q2414)</f>
        <v/>
      </c>
      <c s="90" t="str">
        <f>IF('S.D.PASTE SHEET'!R2414="","",'S.D.PASTE SHEET'!R2414)</f>
        <v/>
      </c>
      <c s="90" t="str">
        <f>IF('S.D.PASTE SHEET'!S2414="","",'S.D.PASTE SHEET'!S2414)</f>
        <v/>
      </c>
      <c s="90" t="str">
        <f>IF('S.D.PASTE SHEET'!T2414="","",'S.D.PASTE SHEET'!T2414)</f>
        <v/>
      </c>
      <c s="90" t="str">
        <f>IF('S.D.PASTE SHEET'!U2414="","",'S.D.PASTE SHEET'!U2414)</f>
        <v/>
      </c>
      <c s="90" t="str">
        <f>IF('S.D.PASTE SHEET'!V2414="","",'S.D.PASTE SHEET'!V2414)</f>
        <v/>
      </c>
      <c s="90" t="str">
        <f>IF('S.D.PASTE SHEET'!W2414="","",'S.D.PASTE SHEET'!W2414)</f>
        <v/>
      </c>
      <c s="90" t="str">
        <f>IF('S.D.PASTE SHEET'!X2414="","",'S.D.PASTE SHEET'!X2414)</f>
        <v/>
      </c>
      <c s="90" t="str">
        <f>IF('S.D.PASTE SHEET'!Y2414="","",'S.D.PASTE SHEET'!Y2414)</f>
        <v/>
      </c>
      <c s="90" t="str">
        <f>IF('S.D.PASTE SHEET'!Z2414="","",'S.D.PASTE SHEET'!Z2414)</f>
        <v/>
      </c>
      <c s="90" t="str">
        <f>IF('S.D.PASTE SHEET'!AA2414="","",'S.D.PASTE SHEET'!AA2414)</f>
        <v/>
      </c>
      <c s="90" t="str">
        <f>IF('S.D.PASTE SHEET'!AB2414="","",'S.D.PASTE SHEET'!AB2414)</f>
        <v/>
      </c>
      <c s="90" t="str">
        <f>IF('S.D.PASTE SHEET'!AC2414="","",'S.D.PASTE SHEET'!AC2414)</f>
        <v/>
      </c>
      <c s="90" t="str">
        <f>IF('S.D.PASTE SHEET'!AD2414="","",'S.D.PASTE SHEET'!AD2414)</f>
        <v/>
      </c>
      <c s="34"/>
      <c s="32" t="str">
        <f>IF(AK2414="","",IF(AK2414&gt;0,COUNT($AG$2:AG2414),""))</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IF(BC2414="","",IF(BC2414&gt;0,COUNT($AY$2:AY2414),""))</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5" spans="1:66" ht="15">
      <c r="A2415" s="90" t="str">
        <f>IF('S.D.PASTE SHEET'!A2415="","",'S.D.PASTE SHEET'!A2415)</f>
        <v/>
      </c>
      <c s="90" t="str">
        <f>IF('S.D.PASTE SHEET'!B2415="","",'S.D.PASTE SHEET'!B2415)</f>
        <v/>
      </c>
      <c s="90" t="str">
        <f>IF('S.D.PASTE SHEET'!C2415="","",'S.D.PASTE SHEET'!C2415)</f>
        <v/>
      </c>
      <c s="91" t="str">
        <f>IF('S.D.PASTE SHEET'!D2415="","",'S.D.PASTE SHEET'!D2415)</f>
        <v/>
      </c>
      <c s="90" t="str">
        <f>IF('S.D.PASTE SHEET'!E2415="","",UPPER('S.D.PASTE SHEET'!E2415))</f>
        <v/>
      </c>
      <c s="90" t="str">
        <f>IF('S.D.PASTE SHEET'!F2415="","",'S.D.PASTE SHEET'!F2415)</f>
        <v/>
      </c>
      <c s="90" t="str">
        <f>IF('S.D.PASTE SHEET'!G2415="","",UPPER('S.D.PASTE SHEET'!G2415))</f>
        <v/>
      </c>
      <c s="90" t="str">
        <f>IF('S.D.PASTE SHEET'!H2415="","",UPPER('S.D.PASTE SHEET'!H2415))</f>
        <v/>
      </c>
      <c s="90" t="str">
        <f>IF('S.D.PASTE SHEET'!I2415="","",'S.D.PASTE SHEET'!I2415)</f>
        <v/>
      </c>
      <c s="91" t="str">
        <f>IF('S.D.PASTE SHEET'!J2415="","",'S.D.PASTE SHEET'!J2415)</f>
        <v/>
      </c>
      <c s="90" t="str">
        <f>IF('S.D.PASTE SHEET'!K2415="","",'S.D.PASTE SHEET'!K2415)</f>
        <v/>
      </c>
      <c s="90" t="str">
        <f>IF('S.D.PASTE SHEET'!L2415="","",'S.D.PASTE SHEET'!L2415)</f>
        <v/>
      </c>
      <c s="90" t="str">
        <f>IF('S.D.PASTE SHEET'!M2415="","",'S.D.PASTE SHEET'!M2415)</f>
        <v/>
      </c>
      <c s="90" t="str">
        <f>IF('S.D.PASTE SHEET'!N2415="","",'S.D.PASTE SHEET'!N2415)</f>
        <v/>
      </c>
      <c s="90" t="str">
        <f>IF('S.D.PASTE SHEET'!O2415="","",'S.D.PASTE SHEET'!O2415)</f>
        <v/>
      </c>
      <c s="90" t="str">
        <f>IF('S.D.PASTE SHEET'!P2415="","",'S.D.PASTE SHEET'!P2415)</f>
        <v/>
      </c>
      <c s="90" t="str">
        <f>IF('S.D.PASTE SHEET'!Q2415="","",'S.D.PASTE SHEET'!Q2415)</f>
        <v/>
      </c>
      <c s="90" t="str">
        <f>IF('S.D.PASTE SHEET'!R2415="","",'S.D.PASTE SHEET'!R2415)</f>
        <v/>
      </c>
      <c s="90" t="str">
        <f>IF('S.D.PASTE SHEET'!S2415="","",'S.D.PASTE SHEET'!S2415)</f>
        <v/>
      </c>
      <c s="90" t="str">
        <f>IF('S.D.PASTE SHEET'!T2415="","",'S.D.PASTE SHEET'!T2415)</f>
        <v/>
      </c>
      <c s="90" t="str">
        <f>IF('S.D.PASTE SHEET'!U2415="","",'S.D.PASTE SHEET'!U2415)</f>
        <v/>
      </c>
      <c s="90" t="str">
        <f>IF('S.D.PASTE SHEET'!V2415="","",'S.D.PASTE SHEET'!V2415)</f>
        <v/>
      </c>
      <c s="90" t="str">
        <f>IF('S.D.PASTE SHEET'!W2415="","",'S.D.PASTE SHEET'!W2415)</f>
        <v/>
      </c>
      <c s="90" t="str">
        <f>IF('S.D.PASTE SHEET'!X2415="","",'S.D.PASTE SHEET'!X2415)</f>
        <v/>
      </c>
      <c s="90" t="str">
        <f>IF('S.D.PASTE SHEET'!Y2415="","",'S.D.PASTE SHEET'!Y2415)</f>
        <v/>
      </c>
      <c s="90" t="str">
        <f>IF('S.D.PASTE SHEET'!Z2415="","",'S.D.PASTE SHEET'!Z2415)</f>
        <v/>
      </c>
      <c s="90" t="str">
        <f>IF('S.D.PASTE SHEET'!AA2415="","",'S.D.PASTE SHEET'!AA2415)</f>
        <v/>
      </c>
      <c s="90" t="str">
        <f>IF('S.D.PASTE SHEET'!AB2415="","",'S.D.PASTE SHEET'!AB2415)</f>
        <v/>
      </c>
      <c s="90" t="str">
        <f>IF('S.D.PASTE SHEET'!AC2415="","",'S.D.PASTE SHEET'!AC2415)</f>
        <v/>
      </c>
      <c s="90" t="str">
        <f>IF('S.D.PASTE SHEET'!AD2415="","",'S.D.PASTE SHEET'!AD2415)</f>
        <v/>
      </c>
      <c s="34"/>
      <c s="32" t="str">
        <f>IF(AK2415="","",IF(AK2415&gt;0,COUNT($AG$2:AG2415),""))</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IF(BC2415="","",IF(BC2415&gt;0,COUNT($AY$2:AY2415),""))</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6" spans="1:66" ht="15">
      <c r="A2416" s="90" t="str">
        <f>IF('S.D.PASTE SHEET'!A2416="","",'S.D.PASTE SHEET'!A2416)</f>
        <v/>
      </c>
      <c s="90" t="str">
        <f>IF('S.D.PASTE SHEET'!B2416="","",'S.D.PASTE SHEET'!B2416)</f>
        <v/>
      </c>
      <c s="90" t="str">
        <f>IF('S.D.PASTE SHEET'!C2416="","",'S.D.PASTE SHEET'!C2416)</f>
        <v/>
      </c>
      <c s="91" t="str">
        <f>IF('S.D.PASTE SHEET'!D2416="","",'S.D.PASTE SHEET'!D2416)</f>
        <v/>
      </c>
      <c s="90" t="str">
        <f>IF('S.D.PASTE SHEET'!E2416="","",UPPER('S.D.PASTE SHEET'!E2416))</f>
        <v/>
      </c>
      <c s="90" t="str">
        <f>IF('S.D.PASTE SHEET'!F2416="","",'S.D.PASTE SHEET'!F2416)</f>
        <v/>
      </c>
      <c s="90" t="str">
        <f>IF('S.D.PASTE SHEET'!G2416="","",UPPER('S.D.PASTE SHEET'!G2416))</f>
        <v/>
      </c>
      <c s="90" t="str">
        <f>IF('S.D.PASTE SHEET'!H2416="","",UPPER('S.D.PASTE SHEET'!H2416))</f>
        <v/>
      </c>
      <c s="90" t="str">
        <f>IF('S.D.PASTE SHEET'!I2416="","",'S.D.PASTE SHEET'!I2416)</f>
        <v/>
      </c>
      <c s="91" t="str">
        <f>IF('S.D.PASTE SHEET'!J2416="","",'S.D.PASTE SHEET'!J2416)</f>
        <v/>
      </c>
      <c s="90" t="str">
        <f>IF('S.D.PASTE SHEET'!K2416="","",'S.D.PASTE SHEET'!K2416)</f>
        <v/>
      </c>
      <c s="90" t="str">
        <f>IF('S.D.PASTE SHEET'!L2416="","",'S.D.PASTE SHEET'!L2416)</f>
        <v/>
      </c>
      <c s="90" t="str">
        <f>IF('S.D.PASTE SHEET'!M2416="","",'S.D.PASTE SHEET'!M2416)</f>
        <v/>
      </c>
      <c s="90" t="str">
        <f>IF('S.D.PASTE SHEET'!N2416="","",'S.D.PASTE SHEET'!N2416)</f>
        <v/>
      </c>
      <c s="90" t="str">
        <f>IF('S.D.PASTE SHEET'!O2416="","",'S.D.PASTE SHEET'!O2416)</f>
        <v/>
      </c>
      <c s="90" t="str">
        <f>IF('S.D.PASTE SHEET'!P2416="","",'S.D.PASTE SHEET'!P2416)</f>
        <v/>
      </c>
      <c s="90" t="str">
        <f>IF('S.D.PASTE SHEET'!Q2416="","",'S.D.PASTE SHEET'!Q2416)</f>
        <v/>
      </c>
      <c s="90" t="str">
        <f>IF('S.D.PASTE SHEET'!R2416="","",'S.D.PASTE SHEET'!R2416)</f>
        <v/>
      </c>
      <c s="90" t="str">
        <f>IF('S.D.PASTE SHEET'!S2416="","",'S.D.PASTE SHEET'!S2416)</f>
        <v/>
      </c>
      <c s="90" t="str">
        <f>IF('S.D.PASTE SHEET'!T2416="","",'S.D.PASTE SHEET'!T2416)</f>
        <v/>
      </c>
      <c s="90" t="str">
        <f>IF('S.D.PASTE SHEET'!U2416="","",'S.D.PASTE SHEET'!U2416)</f>
        <v/>
      </c>
      <c s="90" t="str">
        <f>IF('S.D.PASTE SHEET'!V2416="","",'S.D.PASTE SHEET'!V2416)</f>
        <v/>
      </c>
      <c s="90" t="str">
        <f>IF('S.D.PASTE SHEET'!W2416="","",'S.D.PASTE SHEET'!W2416)</f>
        <v/>
      </c>
      <c s="90" t="str">
        <f>IF('S.D.PASTE SHEET'!X2416="","",'S.D.PASTE SHEET'!X2416)</f>
        <v/>
      </c>
      <c s="90" t="str">
        <f>IF('S.D.PASTE SHEET'!Y2416="","",'S.D.PASTE SHEET'!Y2416)</f>
        <v/>
      </c>
      <c s="90" t="str">
        <f>IF('S.D.PASTE SHEET'!Z2416="","",'S.D.PASTE SHEET'!Z2416)</f>
        <v/>
      </c>
      <c s="90" t="str">
        <f>IF('S.D.PASTE SHEET'!AA2416="","",'S.D.PASTE SHEET'!AA2416)</f>
        <v/>
      </c>
      <c s="90" t="str">
        <f>IF('S.D.PASTE SHEET'!AB2416="","",'S.D.PASTE SHEET'!AB2416)</f>
        <v/>
      </c>
      <c s="90" t="str">
        <f>IF('S.D.PASTE SHEET'!AC2416="","",'S.D.PASTE SHEET'!AC2416)</f>
        <v/>
      </c>
      <c s="90" t="str">
        <f>IF('S.D.PASTE SHEET'!AD2416="","",'S.D.PASTE SHEET'!AD2416)</f>
        <v/>
      </c>
      <c s="34"/>
      <c s="32" t="str">
        <f>IF(AK2416="","",IF(AK2416&gt;0,COUNT($AG$2:AG2416),""))</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IF(BC2416="","",IF(BC2416&gt;0,COUNT($AY$2:AY2416),""))</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7" spans="1:66" ht="15">
      <c r="A2417" s="90" t="str">
        <f>IF('S.D.PASTE SHEET'!A2417="","",'S.D.PASTE SHEET'!A2417)</f>
        <v/>
      </c>
      <c s="90" t="str">
        <f>IF('S.D.PASTE SHEET'!B2417="","",'S.D.PASTE SHEET'!B2417)</f>
        <v/>
      </c>
      <c s="90" t="str">
        <f>IF('S.D.PASTE SHEET'!C2417="","",'S.D.PASTE SHEET'!C2417)</f>
        <v/>
      </c>
      <c s="91" t="str">
        <f>IF('S.D.PASTE SHEET'!D2417="","",'S.D.PASTE SHEET'!D2417)</f>
        <v/>
      </c>
      <c s="90" t="str">
        <f>IF('S.D.PASTE SHEET'!E2417="","",UPPER('S.D.PASTE SHEET'!E2417))</f>
        <v/>
      </c>
      <c s="90" t="str">
        <f>IF('S.D.PASTE SHEET'!F2417="","",'S.D.PASTE SHEET'!F2417)</f>
        <v/>
      </c>
      <c s="90" t="str">
        <f>IF('S.D.PASTE SHEET'!G2417="","",UPPER('S.D.PASTE SHEET'!G2417))</f>
        <v/>
      </c>
      <c s="90" t="str">
        <f>IF('S.D.PASTE SHEET'!H2417="","",UPPER('S.D.PASTE SHEET'!H2417))</f>
        <v/>
      </c>
      <c s="90" t="str">
        <f>IF('S.D.PASTE SHEET'!I2417="","",'S.D.PASTE SHEET'!I2417)</f>
        <v/>
      </c>
      <c s="91" t="str">
        <f>IF('S.D.PASTE SHEET'!J2417="","",'S.D.PASTE SHEET'!J2417)</f>
        <v/>
      </c>
      <c s="90" t="str">
        <f>IF('S.D.PASTE SHEET'!K2417="","",'S.D.PASTE SHEET'!K2417)</f>
        <v/>
      </c>
      <c s="90" t="str">
        <f>IF('S.D.PASTE SHEET'!L2417="","",'S.D.PASTE SHEET'!L2417)</f>
        <v/>
      </c>
      <c s="90" t="str">
        <f>IF('S.D.PASTE SHEET'!M2417="","",'S.D.PASTE SHEET'!M2417)</f>
        <v/>
      </c>
      <c s="90" t="str">
        <f>IF('S.D.PASTE SHEET'!N2417="","",'S.D.PASTE SHEET'!N2417)</f>
        <v/>
      </c>
      <c s="90" t="str">
        <f>IF('S.D.PASTE SHEET'!O2417="","",'S.D.PASTE SHEET'!O2417)</f>
        <v/>
      </c>
      <c s="90" t="str">
        <f>IF('S.D.PASTE SHEET'!P2417="","",'S.D.PASTE SHEET'!P2417)</f>
        <v/>
      </c>
      <c s="90" t="str">
        <f>IF('S.D.PASTE SHEET'!Q2417="","",'S.D.PASTE SHEET'!Q2417)</f>
        <v/>
      </c>
      <c s="90" t="str">
        <f>IF('S.D.PASTE SHEET'!R2417="","",'S.D.PASTE SHEET'!R2417)</f>
        <v/>
      </c>
      <c s="90" t="str">
        <f>IF('S.D.PASTE SHEET'!S2417="","",'S.D.PASTE SHEET'!S2417)</f>
        <v/>
      </c>
      <c s="90" t="str">
        <f>IF('S.D.PASTE SHEET'!T2417="","",'S.D.PASTE SHEET'!T2417)</f>
        <v/>
      </c>
      <c s="90" t="str">
        <f>IF('S.D.PASTE SHEET'!U2417="","",'S.D.PASTE SHEET'!U2417)</f>
        <v/>
      </c>
      <c s="90" t="str">
        <f>IF('S.D.PASTE SHEET'!V2417="","",'S.D.PASTE SHEET'!V2417)</f>
        <v/>
      </c>
      <c s="90" t="str">
        <f>IF('S.D.PASTE SHEET'!W2417="","",'S.D.PASTE SHEET'!W2417)</f>
        <v/>
      </c>
      <c s="90" t="str">
        <f>IF('S.D.PASTE SHEET'!X2417="","",'S.D.PASTE SHEET'!X2417)</f>
        <v/>
      </c>
      <c s="90" t="str">
        <f>IF('S.D.PASTE SHEET'!Y2417="","",'S.D.PASTE SHEET'!Y2417)</f>
        <v/>
      </c>
      <c s="90" t="str">
        <f>IF('S.D.PASTE SHEET'!Z2417="","",'S.D.PASTE SHEET'!Z2417)</f>
        <v/>
      </c>
      <c s="90" t="str">
        <f>IF('S.D.PASTE SHEET'!AA2417="","",'S.D.PASTE SHEET'!AA2417)</f>
        <v/>
      </c>
      <c s="90" t="str">
        <f>IF('S.D.PASTE SHEET'!AB2417="","",'S.D.PASTE SHEET'!AB2417)</f>
        <v/>
      </c>
      <c s="90" t="str">
        <f>IF('S.D.PASTE SHEET'!AC2417="","",'S.D.PASTE SHEET'!AC2417)</f>
        <v/>
      </c>
      <c s="90" t="str">
        <f>IF('S.D.PASTE SHEET'!AD2417="","",'S.D.PASTE SHEET'!AD2417)</f>
        <v/>
      </c>
      <c s="34"/>
      <c s="32" t="str">
        <f>IF(AK2417="","",IF(AK2417&gt;0,COUNT($AG$2:AG2417),""))</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IF(BC2417="","",IF(BC2417&gt;0,COUNT($AY$2:AY2417),""))</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8" spans="1:66" ht="15">
      <c r="A2418" s="90" t="str">
        <f>IF('S.D.PASTE SHEET'!A2418="","",'S.D.PASTE SHEET'!A2418)</f>
        <v/>
      </c>
      <c s="90" t="str">
        <f>IF('S.D.PASTE SHEET'!B2418="","",'S.D.PASTE SHEET'!B2418)</f>
        <v/>
      </c>
      <c s="90" t="str">
        <f>IF('S.D.PASTE SHEET'!C2418="","",'S.D.PASTE SHEET'!C2418)</f>
        <v/>
      </c>
      <c s="91" t="str">
        <f>IF('S.D.PASTE SHEET'!D2418="","",'S.D.PASTE SHEET'!D2418)</f>
        <v/>
      </c>
      <c s="90" t="str">
        <f>IF('S.D.PASTE SHEET'!E2418="","",UPPER('S.D.PASTE SHEET'!E2418))</f>
        <v/>
      </c>
      <c s="90" t="str">
        <f>IF('S.D.PASTE SHEET'!F2418="","",'S.D.PASTE SHEET'!F2418)</f>
        <v/>
      </c>
      <c s="90" t="str">
        <f>IF('S.D.PASTE SHEET'!G2418="","",UPPER('S.D.PASTE SHEET'!G2418))</f>
        <v/>
      </c>
      <c s="90" t="str">
        <f>IF('S.D.PASTE SHEET'!H2418="","",UPPER('S.D.PASTE SHEET'!H2418))</f>
        <v/>
      </c>
      <c s="90" t="str">
        <f>IF('S.D.PASTE SHEET'!I2418="","",'S.D.PASTE SHEET'!I2418)</f>
        <v/>
      </c>
      <c s="91" t="str">
        <f>IF('S.D.PASTE SHEET'!J2418="","",'S.D.PASTE SHEET'!J2418)</f>
        <v/>
      </c>
      <c s="90" t="str">
        <f>IF('S.D.PASTE SHEET'!K2418="","",'S.D.PASTE SHEET'!K2418)</f>
        <v/>
      </c>
      <c s="90" t="str">
        <f>IF('S.D.PASTE SHEET'!L2418="","",'S.D.PASTE SHEET'!L2418)</f>
        <v/>
      </c>
      <c s="90" t="str">
        <f>IF('S.D.PASTE SHEET'!M2418="","",'S.D.PASTE SHEET'!M2418)</f>
        <v/>
      </c>
      <c s="90" t="str">
        <f>IF('S.D.PASTE SHEET'!N2418="","",'S.D.PASTE SHEET'!N2418)</f>
        <v/>
      </c>
      <c s="90" t="str">
        <f>IF('S.D.PASTE SHEET'!O2418="","",'S.D.PASTE SHEET'!O2418)</f>
        <v/>
      </c>
      <c s="90" t="str">
        <f>IF('S.D.PASTE SHEET'!P2418="","",'S.D.PASTE SHEET'!P2418)</f>
        <v/>
      </c>
      <c s="90" t="str">
        <f>IF('S.D.PASTE SHEET'!Q2418="","",'S.D.PASTE SHEET'!Q2418)</f>
        <v/>
      </c>
      <c s="90" t="str">
        <f>IF('S.D.PASTE SHEET'!R2418="","",'S.D.PASTE SHEET'!R2418)</f>
        <v/>
      </c>
      <c s="90" t="str">
        <f>IF('S.D.PASTE SHEET'!S2418="","",'S.D.PASTE SHEET'!S2418)</f>
        <v/>
      </c>
      <c s="90" t="str">
        <f>IF('S.D.PASTE SHEET'!T2418="","",'S.D.PASTE SHEET'!T2418)</f>
        <v/>
      </c>
      <c s="90" t="str">
        <f>IF('S.D.PASTE SHEET'!U2418="","",'S.D.PASTE SHEET'!U2418)</f>
        <v/>
      </c>
      <c s="90" t="str">
        <f>IF('S.D.PASTE SHEET'!V2418="","",'S.D.PASTE SHEET'!V2418)</f>
        <v/>
      </c>
      <c s="90" t="str">
        <f>IF('S.D.PASTE SHEET'!W2418="","",'S.D.PASTE SHEET'!W2418)</f>
        <v/>
      </c>
      <c s="90" t="str">
        <f>IF('S.D.PASTE SHEET'!X2418="","",'S.D.PASTE SHEET'!X2418)</f>
        <v/>
      </c>
      <c s="90" t="str">
        <f>IF('S.D.PASTE SHEET'!Y2418="","",'S.D.PASTE SHEET'!Y2418)</f>
        <v/>
      </c>
      <c s="90" t="str">
        <f>IF('S.D.PASTE SHEET'!Z2418="","",'S.D.PASTE SHEET'!Z2418)</f>
        <v/>
      </c>
      <c s="90" t="str">
        <f>IF('S.D.PASTE SHEET'!AA2418="","",'S.D.PASTE SHEET'!AA2418)</f>
        <v/>
      </c>
      <c s="90" t="str">
        <f>IF('S.D.PASTE SHEET'!AB2418="","",'S.D.PASTE SHEET'!AB2418)</f>
        <v/>
      </c>
      <c s="90" t="str">
        <f>IF('S.D.PASTE SHEET'!AC2418="","",'S.D.PASTE SHEET'!AC2418)</f>
        <v/>
      </c>
      <c s="90" t="str">
        <f>IF('S.D.PASTE SHEET'!AD2418="","",'S.D.PASTE SHEET'!AD2418)</f>
        <v/>
      </c>
      <c s="34"/>
      <c s="32" t="str">
        <f>IF(AK2418="","",IF(AK2418&gt;0,COUNT($AG$2:AG2418),""))</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IF(BC2418="","",IF(BC2418&gt;0,COUNT($AY$2:AY2418),""))</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19" spans="1:66" ht="15">
      <c r="A2419" s="90" t="str">
        <f>IF('S.D.PASTE SHEET'!A2419="","",'S.D.PASTE SHEET'!A2419)</f>
        <v/>
      </c>
      <c s="90" t="str">
        <f>IF('S.D.PASTE SHEET'!B2419="","",'S.D.PASTE SHEET'!B2419)</f>
        <v/>
      </c>
      <c s="90" t="str">
        <f>IF('S.D.PASTE SHEET'!C2419="","",'S.D.PASTE SHEET'!C2419)</f>
        <v/>
      </c>
      <c s="91" t="str">
        <f>IF('S.D.PASTE SHEET'!D2419="","",'S.D.PASTE SHEET'!D2419)</f>
        <v/>
      </c>
      <c s="90" t="str">
        <f>IF('S.D.PASTE SHEET'!E2419="","",UPPER('S.D.PASTE SHEET'!E2419))</f>
        <v/>
      </c>
      <c s="90" t="str">
        <f>IF('S.D.PASTE SHEET'!F2419="","",'S.D.PASTE SHEET'!F2419)</f>
        <v/>
      </c>
      <c s="90" t="str">
        <f>IF('S.D.PASTE SHEET'!G2419="","",UPPER('S.D.PASTE SHEET'!G2419))</f>
        <v/>
      </c>
      <c s="90" t="str">
        <f>IF('S.D.PASTE SHEET'!H2419="","",UPPER('S.D.PASTE SHEET'!H2419))</f>
        <v/>
      </c>
      <c s="90" t="str">
        <f>IF('S.D.PASTE SHEET'!I2419="","",'S.D.PASTE SHEET'!I2419)</f>
        <v/>
      </c>
      <c s="91" t="str">
        <f>IF('S.D.PASTE SHEET'!J2419="","",'S.D.PASTE SHEET'!J2419)</f>
        <v/>
      </c>
      <c s="90" t="str">
        <f>IF('S.D.PASTE SHEET'!K2419="","",'S.D.PASTE SHEET'!K2419)</f>
        <v/>
      </c>
      <c s="90" t="str">
        <f>IF('S.D.PASTE SHEET'!L2419="","",'S.D.PASTE SHEET'!L2419)</f>
        <v/>
      </c>
      <c s="90" t="str">
        <f>IF('S.D.PASTE SHEET'!M2419="","",'S.D.PASTE SHEET'!M2419)</f>
        <v/>
      </c>
      <c s="90" t="str">
        <f>IF('S.D.PASTE SHEET'!N2419="","",'S.D.PASTE SHEET'!N2419)</f>
        <v/>
      </c>
      <c s="90" t="str">
        <f>IF('S.D.PASTE SHEET'!O2419="","",'S.D.PASTE SHEET'!O2419)</f>
        <v/>
      </c>
      <c s="90" t="str">
        <f>IF('S.D.PASTE SHEET'!P2419="","",'S.D.PASTE SHEET'!P2419)</f>
        <v/>
      </c>
      <c s="90" t="str">
        <f>IF('S.D.PASTE SHEET'!Q2419="","",'S.D.PASTE SHEET'!Q2419)</f>
        <v/>
      </c>
      <c s="90" t="str">
        <f>IF('S.D.PASTE SHEET'!R2419="","",'S.D.PASTE SHEET'!R2419)</f>
        <v/>
      </c>
      <c s="90" t="str">
        <f>IF('S.D.PASTE SHEET'!S2419="","",'S.D.PASTE SHEET'!S2419)</f>
        <v/>
      </c>
      <c s="90" t="str">
        <f>IF('S.D.PASTE SHEET'!T2419="","",'S.D.PASTE SHEET'!T2419)</f>
        <v/>
      </c>
      <c s="90" t="str">
        <f>IF('S.D.PASTE SHEET'!U2419="","",'S.D.PASTE SHEET'!U2419)</f>
        <v/>
      </c>
      <c s="90" t="str">
        <f>IF('S.D.PASTE SHEET'!V2419="","",'S.D.PASTE SHEET'!V2419)</f>
        <v/>
      </c>
      <c s="90" t="str">
        <f>IF('S.D.PASTE SHEET'!W2419="","",'S.D.PASTE SHEET'!W2419)</f>
        <v/>
      </c>
      <c s="90" t="str">
        <f>IF('S.D.PASTE SHEET'!X2419="","",'S.D.PASTE SHEET'!X2419)</f>
        <v/>
      </c>
      <c s="90" t="str">
        <f>IF('S.D.PASTE SHEET'!Y2419="","",'S.D.PASTE SHEET'!Y2419)</f>
        <v/>
      </c>
      <c s="90" t="str">
        <f>IF('S.D.PASTE SHEET'!Z2419="","",'S.D.PASTE SHEET'!Z2419)</f>
        <v/>
      </c>
      <c s="90" t="str">
        <f>IF('S.D.PASTE SHEET'!AA2419="","",'S.D.PASTE SHEET'!AA2419)</f>
        <v/>
      </c>
      <c s="90" t="str">
        <f>IF('S.D.PASTE SHEET'!AB2419="","",'S.D.PASTE SHEET'!AB2419)</f>
        <v/>
      </c>
      <c s="90" t="str">
        <f>IF('S.D.PASTE SHEET'!AC2419="","",'S.D.PASTE SHEET'!AC2419)</f>
        <v/>
      </c>
      <c s="90" t="str">
        <f>IF('S.D.PASTE SHEET'!AD2419="","",'S.D.PASTE SHEET'!AD2419)</f>
        <v/>
      </c>
      <c s="34"/>
      <c s="32" t="str">
        <f>IF(AK2419="","",IF(AK2419&gt;0,COUNT($AG$2:AG2419),""))</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IF(BC2419="","",IF(BC2419&gt;0,COUNT($AY$2:AY2419),""))</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20" spans="1:66" ht="15">
      <c r="A2420" s="90" t="str">
        <f>IF('S.D.PASTE SHEET'!A2420="","",'S.D.PASTE SHEET'!A2420)</f>
        <v/>
      </c>
      <c s="90" t="str">
        <f>IF('S.D.PASTE SHEET'!B2420="","",'S.D.PASTE SHEET'!B2420)</f>
        <v/>
      </c>
      <c s="90" t="str">
        <f>IF('S.D.PASTE SHEET'!C2420="","",'S.D.PASTE SHEET'!C2420)</f>
        <v/>
      </c>
      <c s="91" t="str">
        <f>IF('S.D.PASTE SHEET'!D2420="","",'S.D.PASTE SHEET'!D2420)</f>
        <v/>
      </c>
      <c s="90" t="str">
        <f>IF('S.D.PASTE SHEET'!E2420="","",UPPER('S.D.PASTE SHEET'!E2420))</f>
        <v/>
      </c>
      <c s="90" t="str">
        <f>IF('S.D.PASTE SHEET'!F2420="","",'S.D.PASTE SHEET'!F2420)</f>
        <v/>
      </c>
      <c s="90" t="str">
        <f>IF('S.D.PASTE SHEET'!G2420="","",UPPER('S.D.PASTE SHEET'!G2420))</f>
        <v/>
      </c>
      <c s="90" t="str">
        <f>IF('S.D.PASTE SHEET'!H2420="","",UPPER('S.D.PASTE SHEET'!H2420))</f>
        <v/>
      </c>
      <c s="90" t="str">
        <f>IF('S.D.PASTE SHEET'!I2420="","",'S.D.PASTE SHEET'!I2420)</f>
        <v/>
      </c>
      <c s="91" t="str">
        <f>IF('S.D.PASTE SHEET'!J2420="","",'S.D.PASTE SHEET'!J2420)</f>
        <v/>
      </c>
      <c s="90" t="str">
        <f>IF('S.D.PASTE SHEET'!K2420="","",'S.D.PASTE SHEET'!K2420)</f>
        <v/>
      </c>
      <c s="90" t="str">
        <f>IF('S.D.PASTE SHEET'!L2420="","",'S.D.PASTE SHEET'!L2420)</f>
        <v/>
      </c>
      <c s="90" t="str">
        <f>IF('S.D.PASTE SHEET'!M2420="","",'S.D.PASTE SHEET'!M2420)</f>
        <v/>
      </c>
      <c s="90" t="str">
        <f>IF('S.D.PASTE SHEET'!N2420="","",'S.D.PASTE SHEET'!N2420)</f>
        <v/>
      </c>
      <c s="90" t="str">
        <f>IF('S.D.PASTE SHEET'!O2420="","",'S.D.PASTE SHEET'!O2420)</f>
        <v/>
      </c>
      <c s="90" t="str">
        <f>IF('S.D.PASTE SHEET'!P2420="","",'S.D.PASTE SHEET'!P2420)</f>
        <v/>
      </c>
      <c s="90" t="str">
        <f>IF('S.D.PASTE SHEET'!Q2420="","",'S.D.PASTE SHEET'!Q2420)</f>
        <v/>
      </c>
      <c s="90" t="str">
        <f>IF('S.D.PASTE SHEET'!R2420="","",'S.D.PASTE SHEET'!R2420)</f>
        <v/>
      </c>
      <c s="90" t="str">
        <f>IF('S.D.PASTE SHEET'!S2420="","",'S.D.PASTE SHEET'!S2420)</f>
        <v/>
      </c>
      <c s="90" t="str">
        <f>IF('S.D.PASTE SHEET'!T2420="","",'S.D.PASTE SHEET'!T2420)</f>
        <v/>
      </c>
      <c s="90" t="str">
        <f>IF('S.D.PASTE SHEET'!U2420="","",'S.D.PASTE SHEET'!U2420)</f>
        <v/>
      </c>
      <c s="90" t="str">
        <f>IF('S.D.PASTE SHEET'!V2420="","",'S.D.PASTE SHEET'!V2420)</f>
        <v/>
      </c>
      <c s="90" t="str">
        <f>IF('S.D.PASTE SHEET'!W2420="","",'S.D.PASTE SHEET'!W2420)</f>
        <v/>
      </c>
      <c s="90" t="str">
        <f>IF('S.D.PASTE SHEET'!X2420="","",'S.D.PASTE SHEET'!X2420)</f>
        <v/>
      </c>
      <c s="90" t="str">
        <f>IF('S.D.PASTE SHEET'!Y2420="","",'S.D.PASTE SHEET'!Y2420)</f>
        <v/>
      </c>
      <c s="90" t="str">
        <f>IF('S.D.PASTE SHEET'!Z2420="","",'S.D.PASTE SHEET'!Z2420)</f>
        <v/>
      </c>
      <c s="90" t="str">
        <f>IF('S.D.PASTE SHEET'!AA2420="","",'S.D.PASTE SHEET'!AA2420)</f>
        <v/>
      </c>
      <c s="90" t="str">
        <f>IF('S.D.PASTE SHEET'!AB2420="","",'S.D.PASTE SHEET'!AB2420)</f>
        <v/>
      </c>
      <c s="90" t="str">
        <f>IF('S.D.PASTE SHEET'!AC2420="","",'S.D.PASTE SHEET'!AC2420)</f>
        <v/>
      </c>
      <c s="90" t="str">
        <f>IF('S.D.PASTE SHEET'!AD2420="","",'S.D.PASTE SHEET'!AD2420)</f>
        <v/>
      </c>
      <c s="34"/>
      <c s="32" t="str">
        <f>IF(AK2420="","",IF(AK2420&gt;0,COUNT($AG$2:AG2420),""))</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IF(BC2420="","",IF(BC2420&gt;0,COUNT($AY$2:AY2420),""))</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21" spans="1:66" ht="15">
      <c r="A2421" s="90" t="str">
        <f>IF('S.D.PASTE SHEET'!A2421="","",'S.D.PASTE SHEET'!A2421)</f>
        <v/>
      </c>
      <c s="90" t="str">
        <f>IF('S.D.PASTE SHEET'!B2421="","",'S.D.PASTE SHEET'!B2421)</f>
        <v/>
      </c>
      <c s="90" t="str">
        <f>IF('S.D.PASTE SHEET'!C2421="","",'S.D.PASTE SHEET'!C2421)</f>
        <v/>
      </c>
      <c s="91" t="str">
        <f>IF('S.D.PASTE SHEET'!D2421="","",'S.D.PASTE SHEET'!D2421)</f>
        <v/>
      </c>
      <c s="90" t="str">
        <f>IF('S.D.PASTE SHEET'!E2421="","",UPPER('S.D.PASTE SHEET'!E2421))</f>
        <v/>
      </c>
      <c s="90" t="str">
        <f>IF('S.D.PASTE SHEET'!F2421="","",'S.D.PASTE SHEET'!F2421)</f>
        <v/>
      </c>
      <c s="90" t="str">
        <f>IF('S.D.PASTE SHEET'!G2421="","",UPPER('S.D.PASTE SHEET'!G2421))</f>
        <v/>
      </c>
      <c s="90" t="str">
        <f>IF('S.D.PASTE SHEET'!H2421="","",UPPER('S.D.PASTE SHEET'!H2421))</f>
        <v/>
      </c>
      <c s="90" t="str">
        <f>IF('S.D.PASTE SHEET'!I2421="","",'S.D.PASTE SHEET'!I2421)</f>
        <v/>
      </c>
      <c s="91" t="str">
        <f>IF('S.D.PASTE SHEET'!J2421="","",'S.D.PASTE SHEET'!J2421)</f>
        <v/>
      </c>
      <c s="90" t="str">
        <f>IF('S.D.PASTE SHEET'!K2421="","",'S.D.PASTE SHEET'!K2421)</f>
        <v/>
      </c>
      <c s="90" t="str">
        <f>IF('S.D.PASTE SHEET'!L2421="","",'S.D.PASTE SHEET'!L2421)</f>
        <v/>
      </c>
      <c s="90" t="str">
        <f>IF('S.D.PASTE SHEET'!M2421="","",'S.D.PASTE SHEET'!M2421)</f>
        <v/>
      </c>
      <c s="90" t="str">
        <f>IF('S.D.PASTE SHEET'!N2421="","",'S.D.PASTE SHEET'!N2421)</f>
        <v/>
      </c>
      <c s="90" t="str">
        <f>IF('S.D.PASTE SHEET'!O2421="","",'S.D.PASTE SHEET'!O2421)</f>
        <v/>
      </c>
      <c s="90" t="str">
        <f>IF('S.D.PASTE SHEET'!P2421="","",'S.D.PASTE SHEET'!P2421)</f>
        <v/>
      </c>
      <c s="90" t="str">
        <f>IF('S.D.PASTE SHEET'!Q2421="","",'S.D.PASTE SHEET'!Q2421)</f>
        <v/>
      </c>
      <c s="90" t="str">
        <f>IF('S.D.PASTE SHEET'!R2421="","",'S.D.PASTE SHEET'!R2421)</f>
        <v/>
      </c>
      <c s="90" t="str">
        <f>IF('S.D.PASTE SHEET'!S2421="","",'S.D.PASTE SHEET'!S2421)</f>
        <v/>
      </c>
      <c s="90" t="str">
        <f>IF('S.D.PASTE SHEET'!T2421="","",'S.D.PASTE SHEET'!T2421)</f>
        <v/>
      </c>
      <c s="90" t="str">
        <f>IF('S.D.PASTE SHEET'!U2421="","",'S.D.PASTE SHEET'!U2421)</f>
        <v/>
      </c>
      <c s="90" t="str">
        <f>IF('S.D.PASTE SHEET'!V2421="","",'S.D.PASTE SHEET'!V2421)</f>
        <v/>
      </c>
      <c s="90" t="str">
        <f>IF('S.D.PASTE SHEET'!W2421="","",'S.D.PASTE SHEET'!W2421)</f>
        <v/>
      </c>
      <c s="90" t="str">
        <f>IF('S.D.PASTE SHEET'!X2421="","",'S.D.PASTE SHEET'!X2421)</f>
        <v/>
      </c>
      <c s="90" t="str">
        <f>IF('S.D.PASTE SHEET'!Y2421="","",'S.D.PASTE SHEET'!Y2421)</f>
        <v/>
      </c>
      <c s="90" t="str">
        <f>IF('S.D.PASTE SHEET'!Z2421="","",'S.D.PASTE SHEET'!Z2421)</f>
        <v/>
      </c>
      <c s="90" t="str">
        <f>IF('S.D.PASTE SHEET'!AA2421="","",'S.D.PASTE SHEET'!AA2421)</f>
        <v/>
      </c>
      <c s="90" t="str">
        <f>IF('S.D.PASTE SHEET'!AB2421="","",'S.D.PASTE SHEET'!AB2421)</f>
        <v/>
      </c>
      <c s="90" t="str">
        <f>IF('S.D.PASTE SHEET'!AC2421="","",'S.D.PASTE SHEET'!AC2421)</f>
        <v/>
      </c>
      <c s="90" t="str">
        <f>IF('S.D.PASTE SHEET'!AD2421="","",'S.D.PASTE SHEET'!AD2421)</f>
        <v/>
      </c>
      <c s="34"/>
      <c s="32" t="str">
        <f>IF(AK2421="","",IF(AK2421&gt;0,COUNT($AG$2:AG2421),""))</f>
        <v/>
      </c>
      <c s="10" t="str">
        <f t="shared" si="426"/>
        <v/>
      </c>
      <c s="10" t="str">
        <f t="shared" si="427"/>
        <v/>
      </c>
      <c s="10" t="str">
        <f t="shared" si="428"/>
        <v/>
      </c>
      <c s="37" t="str">
        <f t="shared" si="429"/>
        <v/>
      </c>
      <c s="10" t="str">
        <f t="shared" si="430"/>
        <v/>
      </c>
      <c s="10" t="str">
        <f t="shared" si="431"/>
        <v/>
      </c>
      <c s="10" t="str">
        <f t="shared" si="432"/>
        <v/>
      </c>
      <c s="10" t="str">
        <f t="shared" si="433"/>
        <v/>
      </c>
      <c s="10" t="str">
        <f t="shared" si="434"/>
        <v/>
      </c>
      <c s="37" t="str">
        <f t="shared" si="435"/>
        <v/>
      </c>
      <c s="10" t="str">
        <f t="shared" si="436"/>
        <v/>
      </c>
      <c s="10" t="str">
        <f t="shared" si="437"/>
        <v/>
      </c>
      <c s="10" t="str">
        <f t="shared" si="438"/>
        <v/>
      </c>
      <c s="10" t="str">
        <f t="shared" si="439"/>
        <v/>
      </c>
      <c s="10" t="str">
        <f t="shared" si="440"/>
        <v/>
      </c>
      <c s="10" t="str">
        <f t="shared" si="441"/>
        <v/>
      </c>
      <c s="35"/>
      <c s="32" t="str">
        <f>IF(BC2421="","",IF(BC2421&gt;0,COUNT($AY$2:AY2421),""))</f>
        <v/>
      </c>
      <c s="10" t="str">
        <f t="shared" si="442"/>
        <v/>
      </c>
      <c s="10" t="str">
        <f t="shared" si="443"/>
        <v/>
      </c>
      <c s="10" t="str">
        <f t="shared" si="444"/>
        <v/>
      </c>
      <c s="39" t="str">
        <f t="shared" si="445"/>
        <v/>
      </c>
      <c s="10" t="str">
        <f t="shared" si="446"/>
        <v/>
      </c>
      <c s="10" t="str">
        <f t="shared" si="447"/>
        <v/>
      </c>
      <c s="10" t="str">
        <f t="shared" si="448"/>
        <v/>
      </c>
      <c s="10" t="str">
        <f t="shared" si="449"/>
        <v/>
      </c>
      <c s="10" t="str">
        <f t="shared" si="450"/>
        <v/>
      </c>
      <c s="39" t="str">
        <f t="shared" si="451"/>
        <v/>
      </c>
      <c s="10" t="str">
        <f t="shared" si="452"/>
        <v/>
      </c>
      <c s="10" t="str">
        <f t="shared" si="453"/>
        <v/>
      </c>
      <c s="10" t="str">
        <f t="shared" si="454"/>
        <v/>
      </c>
      <c s="10" t="str">
        <f t="shared" si="455"/>
        <v/>
      </c>
      <c s="10" t="str">
        <f t="shared" si="456"/>
        <v/>
      </c>
      <c s="10" t="str">
        <f t="shared" si="457"/>
        <v/>
      </c>
    </row>
    <row r="2422" spans="1:66" ht="15">
      <c r="A2422" s="90" t="str">
        <f>IF('S.D.PASTE SHEET'!A2422="","",'S.D.PASTE SHEET'!A2422)</f>
        <v/>
      </c>
      <c s="90" t="str">
        <f>IF('S.D.PASTE SHEET'!B2422="","",'S.D.PASTE SHEET'!B2422)</f>
        <v/>
      </c>
      <c s="90" t="str">
        <f>IF('S.D.PASTE SHEET'!C2422="","",'S.D.PASTE SHEET'!C2422)</f>
        <v/>
      </c>
      <c s="91" t="str">
        <f>IF('S.D.PASTE SHEET'!D2422="","",'S.D.PASTE SHEET'!D2422)</f>
        <v/>
      </c>
      <c s="90" t="str">
        <f>IF('S.D.PASTE SHEET'!E2422="","",UPPER('S.D.PASTE SHEET'!E2422))</f>
        <v/>
      </c>
      <c s="90" t="str">
        <f>IF('S.D.PASTE SHEET'!F2422="","",'S.D.PASTE SHEET'!F2422)</f>
        <v/>
      </c>
      <c s="90" t="str">
        <f>IF('S.D.PASTE SHEET'!G2422="","",UPPER('S.D.PASTE SHEET'!G2422))</f>
        <v/>
      </c>
      <c s="90" t="str">
        <f>IF('S.D.PASTE SHEET'!H2422="","",UPPER('S.D.PASTE SHEET'!H2422))</f>
        <v/>
      </c>
      <c s="90" t="str">
        <f>IF('S.D.PASTE SHEET'!I2422="","",'S.D.PASTE SHEET'!I2422)</f>
        <v/>
      </c>
      <c s="91" t="str">
        <f>IF('S.D.PASTE SHEET'!J2422="","",'S.D.PASTE SHEET'!J2422)</f>
        <v/>
      </c>
      <c s="90" t="str">
        <f>IF('S.D.PASTE SHEET'!K2422="","",'S.D.PASTE SHEET'!K2422)</f>
        <v/>
      </c>
      <c s="90" t="str">
        <f>IF('S.D.PASTE SHEET'!L2422="","",'S.D.PASTE SHEET'!L2422)</f>
        <v/>
      </c>
      <c s="90" t="str">
        <f>IF('S.D.PASTE SHEET'!M2422="","",'S.D.PASTE SHEET'!M2422)</f>
        <v/>
      </c>
      <c s="90" t="str">
        <f>IF('S.D.PASTE SHEET'!N2422="","",'S.D.PASTE SHEET'!N2422)</f>
        <v/>
      </c>
      <c s="90" t="str">
        <f>IF('S.D.PASTE SHEET'!O2422="","",'S.D.PASTE SHEET'!O2422)</f>
        <v/>
      </c>
      <c s="90" t="str">
        <f>IF('S.D.PASTE SHEET'!P2422="","",'S.D.PASTE SHEET'!P2422)</f>
        <v/>
      </c>
      <c s="90" t="str">
        <f>IF('S.D.PASTE SHEET'!Q2422="","",'S.D.PASTE SHEET'!Q2422)</f>
        <v/>
      </c>
      <c s="90" t="str">
        <f>IF('S.D.PASTE SHEET'!R2422="","",'S.D.PASTE SHEET'!R2422)</f>
        <v/>
      </c>
      <c s="90" t="str">
        <f>IF('S.D.PASTE SHEET'!S2422="","",'S.D.PASTE SHEET'!S2422)</f>
        <v/>
      </c>
      <c s="90" t="str">
        <f>IF('S.D.PASTE SHEET'!T2422="","",'S.D.PASTE SHEET'!T2422)</f>
        <v/>
      </c>
      <c s="90" t="str">
        <f>IF('S.D.PASTE SHEET'!U2422="","",'S.D.PASTE SHEET'!U2422)</f>
        <v/>
      </c>
      <c s="90" t="str">
        <f>IF('S.D.PASTE SHEET'!V2422="","",'S.D.PASTE SHEET'!V2422)</f>
        <v/>
      </c>
      <c s="90" t="str">
        <f>IF('S.D.PASTE SHEET'!W2422="","",'S.D.PASTE SHEET'!W2422)</f>
        <v/>
      </c>
      <c s="90" t="str">
        <f>IF('S.D.PASTE SHEET'!X2422="","",'S.D.PASTE SHEET'!X2422)</f>
        <v/>
      </c>
      <c s="90" t="str">
        <f>IF('S.D.PASTE SHEET'!Y2422="","",'S.D.PASTE SHEET'!Y2422)</f>
        <v/>
      </c>
      <c s="90" t="str">
        <f>IF('S.D.PASTE SHEET'!Z2422="","",'S.D.PASTE SHEET'!Z2422)</f>
        <v/>
      </c>
      <c s="90" t="str">
        <f>IF('S.D.PASTE SHEET'!AA2422="","",'S.D.PASTE SHEET'!AA2422)</f>
        <v/>
      </c>
      <c s="90" t="str">
        <f>IF('S.D.PASTE SHEET'!AB2422="","",'S.D.PASTE SHEET'!AB2422)</f>
        <v/>
      </c>
      <c s="90" t="str">
        <f>IF('S.D.PASTE SHEET'!AC2422="","",'S.D.PASTE SHEET'!AC2422)</f>
        <v/>
      </c>
      <c s="90" t="str">
        <f>IF('S.D.PASTE SHEET'!AD2422="","",'S.D.PASTE SHEET'!AD2422)</f>
        <v/>
      </c>
      <c s="34"/>
      <c s="32" t="str">
        <f>IF(AK2422="","",IF(AK2422&gt;0,COUNT($AG$2:AG2422),""))</f>
        <v/>
      </c>
      <c s="10" t="str">
        <f t="shared" si="458" ref="AG2422:AG2485">IF(AND($AJ$1=5,$A2422=5),A2422,"")</f>
        <v/>
      </c>
      <c s="10" t="str">
        <f t="shared" si="459" ref="AH2422:AH2485">IF(AND($AJ$1=5,$A2422=5),B2422,"")</f>
        <v/>
      </c>
      <c s="10" t="str">
        <f t="shared" si="460" ref="AI2422:AI2485">IF(AND($AJ$1=5,$A2422=5),C2422,"")</f>
        <v/>
      </c>
      <c s="37" t="str">
        <f t="shared" si="461" ref="AJ2422:AJ2485">IF(AND($AJ$1=5,$A2422=5),D2422,"")</f>
        <v/>
      </c>
      <c s="10" t="str">
        <f t="shared" si="462" ref="AK2422:AK2485">IF(AND($AJ$1=5,$A2422=5),E2422,"")</f>
        <v/>
      </c>
      <c s="10" t="str">
        <f t="shared" si="463" ref="AL2422:AL2485">IF(AND($AJ$1=5,$A2422=5),F2422,"")</f>
        <v/>
      </c>
      <c s="10" t="str">
        <f t="shared" si="464" ref="AM2422:AM2485">IF(AND($AJ$1=5,$A2422=5),G2422,"")</f>
        <v/>
      </c>
      <c s="10" t="str">
        <f t="shared" si="465" ref="AN2422:AN2485">IF(AND($AJ$1=5,$A2422=5),H2422,"")</f>
        <v/>
      </c>
      <c s="10" t="str">
        <f t="shared" si="466" ref="AO2422:AO2485">IF(AND($AJ$1=5,$A2422=5),I2422,"")</f>
        <v/>
      </c>
      <c s="37" t="str">
        <f t="shared" si="467" ref="AP2422:AP2485">IF(AND($AJ$1=5,$A2422=5),J2422,"")</f>
        <v/>
      </c>
      <c s="10" t="str">
        <f t="shared" si="468" ref="AQ2422:AQ2485">IF(AND($AJ$1=5,$A2422=5),K2422,"")</f>
        <v/>
      </c>
      <c s="10" t="str">
        <f t="shared" si="469" ref="AR2422:AR2485">IF(AND($AJ$1=5,$A2422=5),L2422,"")</f>
        <v/>
      </c>
      <c s="10" t="str">
        <f t="shared" si="470" ref="AS2422:AS2485">IF(AND($AJ$1=5,$A2422=5),M2422,"")</f>
        <v/>
      </c>
      <c s="10" t="str">
        <f t="shared" si="471" ref="AT2422:AT2485">IF(AND($AJ$1=5,$A2422=5),N2422,"")</f>
        <v/>
      </c>
      <c s="10" t="str">
        <f t="shared" si="472" ref="AU2422:AU2485">IF(AND($AJ$1=5,$A2422=5),O2422,"")</f>
        <v/>
      </c>
      <c s="10" t="str">
        <f t="shared" si="473" ref="AV2422:AV2485">IF(AND($AJ$1=5,$A2422=5),P2422,"")</f>
        <v/>
      </c>
      <c s="35"/>
      <c s="32" t="str">
        <f>IF(BC2422="","",IF(BC2422&gt;0,COUNT($AY$2:AY2422),""))</f>
        <v/>
      </c>
      <c s="10" t="str">
        <f t="shared" si="474" ref="AY2422:AY2485">IF(AND($BB$1=5,$A2422=5,$BC$1=B2422),A2422,"")</f>
        <v/>
      </c>
      <c s="10" t="str">
        <f t="shared" si="475" ref="AZ2422:AZ2485">IF(AND($BB$1=5,$A2422=5,$BC$1=$B2422),B2422,"")</f>
        <v/>
      </c>
      <c s="10" t="str">
        <f t="shared" si="476" ref="BA2422:BA2485">IF(AND($BB$1=5,$A2422=5,$BC$1=$B2422),C2422,"")</f>
        <v/>
      </c>
      <c s="39" t="str">
        <f t="shared" si="477" ref="BB2422:BB2485">IF(AND($BB$1=5,$A2422=5,$BC$1=$B2422),D2422,"")</f>
        <v/>
      </c>
      <c s="10" t="str">
        <f t="shared" si="478" ref="BC2422:BC2485">IF(AND($BB$1=5,$A2422=5,$BC$1=$B2422),E2422,"")</f>
        <v/>
      </c>
      <c s="10" t="str">
        <f t="shared" si="479" ref="BD2422:BD2485">IF(AND($BB$1=5,$A2422=5,$BC$1=$B2422),F2422,"")</f>
        <v/>
      </c>
      <c s="10" t="str">
        <f t="shared" si="480" ref="BE2422:BE2485">IF(AND($BB$1=5,$A2422=5,$BC$1=$B2422),G2422,"")</f>
        <v/>
      </c>
      <c s="10" t="str">
        <f t="shared" si="481" ref="BF2422:BF2485">IF(AND($BB$1=5,$A2422=5,$BC$1=$B2422),H2422,"")</f>
        <v/>
      </c>
      <c s="10" t="str">
        <f t="shared" si="482" ref="BG2422:BG2485">IF(AND($BB$1=5,$A2422=5,$BC$1=$B2422),I2422,"")</f>
        <v/>
      </c>
      <c s="39" t="str">
        <f t="shared" si="483" ref="BH2422:BH2485">IF(AND($BB$1=5,$A2422=5,$BC$1=$B2422),J2422,"")</f>
        <v/>
      </c>
      <c s="10" t="str">
        <f t="shared" si="484" ref="BI2422:BI2485">IF(AND($BB$1=5,$A2422=5,$BC$1=$B2422),K2422,"")</f>
        <v/>
      </c>
      <c s="10" t="str">
        <f t="shared" si="485" ref="BJ2422:BJ2485">IF(AND($BB$1=5,$A2422=5,$BC$1=$B2422),L2422,"")</f>
        <v/>
      </c>
      <c s="10" t="str">
        <f t="shared" si="486" ref="BK2422:BK2485">IF(AND($BB$1=5,$A2422=5,$BC$1=$B2422),M2422,"")</f>
        <v/>
      </c>
      <c s="10" t="str">
        <f t="shared" si="487" ref="BL2422:BL2485">IF(AND($BB$1=5,$A2422=5,$BC$1=$B2422),N2422,"")</f>
        <v/>
      </c>
      <c s="10" t="str">
        <f t="shared" si="488" ref="BM2422:BM2485">IF(AND($BB$1=5,$A2422=5,$BC$1=$B2422),O2422,"")</f>
        <v/>
      </c>
      <c s="10" t="str">
        <f t="shared" si="489" ref="BN2422:BN2485">IF(AND($BB$1=5,$A2422=5,$BC$1=$B2422),P2422,"")</f>
        <v/>
      </c>
    </row>
    <row r="2423" spans="1:66" ht="15">
      <c r="A2423" s="90" t="str">
        <f>IF('S.D.PASTE SHEET'!A2423="","",'S.D.PASTE SHEET'!A2423)</f>
        <v/>
      </c>
      <c s="90" t="str">
        <f>IF('S.D.PASTE SHEET'!B2423="","",'S.D.PASTE SHEET'!B2423)</f>
        <v/>
      </c>
      <c s="90" t="str">
        <f>IF('S.D.PASTE SHEET'!C2423="","",'S.D.PASTE SHEET'!C2423)</f>
        <v/>
      </c>
      <c s="91" t="str">
        <f>IF('S.D.PASTE SHEET'!D2423="","",'S.D.PASTE SHEET'!D2423)</f>
        <v/>
      </c>
      <c s="90" t="str">
        <f>IF('S.D.PASTE SHEET'!E2423="","",UPPER('S.D.PASTE SHEET'!E2423))</f>
        <v/>
      </c>
      <c s="90" t="str">
        <f>IF('S.D.PASTE SHEET'!F2423="","",'S.D.PASTE SHEET'!F2423)</f>
        <v/>
      </c>
      <c s="90" t="str">
        <f>IF('S.D.PASTE SHEET'!G2423="","",UPPER('S.D.PASTE SHEET'!G2423))</f>
        <v/>
      </c>
      <c s="90" t="str">
        <f>IF('S.D.PASTE SHEET'!H2423="","",UPPER('S.D.PASTE SHEET'!H2423))</f>
        <v/>
      </c>
      <c s="90" t="str">
        <f>IF('S.D.PASTE SHEET'!I2423="","",'S.D.PASTE SHEET'!I2423)</f>
        <v/>
      </c>
      <c s="91" t="str">
        <f>IF('S.D.PASTE SHEET'!J2423="","",'S.D.PASTE SHEET'!J2423)</f>
        <v/>
      </c>
      <c s="90" t="str">
        <f>IF('S.D.PASTE SHEET'!K2423="","",'S.D.PASTE SHEET'!K2423)</f>
        <v/>
      </c>
      <c s="90" t="str">
        <f>IF('S.D.PASTE SHEET'!L2423="","",'S.D.PASTE SHEET'!L2423)</f>
        <v/>
      </c>
      <c s="90" t="str">
        <f>IF('S.D.PASTE SHEET'!M2423="","",'S.D.PASTE SHEET'!M2423)</f>
        <v/>
      </c>
      <c s="90" t="str">
        <f>IF('S.D.PASTE SHEET'!N2423="","",'S.D.PASTE SHEET'!N2423)</f>
        <v/>
      </c>
      <c s="90" t="str">
        <f>IF('S.D.PASTE SHEET'!O2423="","",'S.D.PASTE SHEET'!O2423)</f>
        <v/>
      </c>
      <c s="90" t="str">
        <f>IF('S.D.PASTE SHEET'!P2423="","",'S.D.PASTE SHEET'!P2423)</f>
        <v/>
      </c>
      <c s="90" t="str">
        <f>IF('S.D.PASTE SHEET'!Q2423="","",'S.D.PASTE SHEET'!Q2423)</f>
        <v/>
      </c>
      <c s="90" t="str">
        <f>IF('S.D.PASTE SHEET'!R2423="","",'S.D.PASTE SHEET'!R2423)</f>
        <v/>
      </c>
      <c s="90" t="str">
        <f>IF('S.D.PASTE SHEET'!S2423="","",'S.D.PASTE SHEET'!S2423)</f>
        <v/>
      </c>
      <c s="90" t="str">
        <f>IF('S.D.PASTE SHEET'!T2423="","",'S.D.PASTE SHEET'!T2423)</f>
        <v/>
      </c>
      <c s="90" t="str">
        <f>IF('S.D.PASTE SHEET'!U2423="","",'S.D.PASTE SHEET'!U2423)</f>
        <v/>
      </c>
      <c s="90" t="str">
        <f>IF('S.D.PASTE SHEET'!V2423="","",'S.D.PASTE SHEET'!V2423)</f>
        <v/>
      </c>
      <c s="90" t="str">
        <f>IF('S.D.PASTE SHEET'!W2423="","",'S.D.PASTE SHEET'!W2423)</f>
        <v/>
      </c>
      <c s="90" t="str">
        <f>IF('S.D.PASTE SHEET'!X2423="","",'S.D.PASTE SHEET'!X2423)</f>
        <v/>
      </c>
      <c s="90" t="str">
        <f>IF('S.D.PASTE SHEET'!Y2423="","",'S.D.PASTE SHEET'!Y2423)</f>
        <v/>
      </c>
      <c s="90" t="str">
        <f>IF('S.D.PASTE SHEET'!Z2423="","",'S.D.PASTE SHEET'!Z2423)</f>
        <v/>
      </c>
      <c s="90" t="str">
        <f>IF('S.D.PASTE SHEET'!AA2423="","",'S.D.PASTE SHEET'!AA2423)</f>
        <v/>
      </c>
      <c s="90" t="str">
        <f>IF('S.D.PASTE SHEET'!AB2423="","",'S.D.PASTE SHEET'!AB2423)</f>
        <v/>
      </c>
      <c s="90" t="str">
        <f>IF('S.D.PASTE SHEET'!AC2423="","",'S.D.PASTE SHEET'!AC2423)</f>
        <v/>
      </c>
      <c s="90" t="str">
        <f>IF('S.D.PASTE SHEET'!AD2423="","",'S.D.PASTE SHEET'!AD2423)</f>
        <v/>
      </c>
      <c s="34"/>
      <c s="32" t="str">
        <f>IF(AK2423="","",IF(AK2423&gt;0,COUNT($AG$2:AG2423),""))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IF(BC2423="","",IF(BC2423&gt;0,COUNT($AY$2:AY2423),""))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4" spans="1:66" ht="15">
      <c r="A2424" s="90" t="str">
        <f>IF('S.D.PASTE SHEET'!A2424="","",'S.D.PASTE SHEET'!A2424)</f>
        <v/>
      </c>
      <c s="90" t="str">
        <f>IF('S.D.PASTE SHEET'!B2424="","",'S.D.PASTE SHEET'!B2424)</f>
        <v/>
      </c>
      <c s="90" t="str">
        <f>IF('S.D.PASTE SHEET'!C2424="","",'S.D.PASTE SHEET'!C2424)</f>
        <v/>
      </c>
      <c s="91" t="str">
        <f>IF('S.D.PASTE SHEET'!D2424="","",'S.D.PASTE SHEET'!D2424)</f>
        <v/>
      </c>
      <c s="90" t="str">
        <f>IF('S.D.PASTE SHEET'!E2424="","",UPPER('S.D.PASTE SHEET'!E2424))</f>
        <v/>
      </c>
      <c s="90" t="str">
        <f>IF('S.D.PASTE SHEET'!F2424="","",'S.D.PASTE SHEET'!F2424)</f>
        <v/>
      </c>
      <c s="90" t="str">
        <f>IF('S.D.PASTE SHEET'!G2424="","",UPPER('S.D.PASTE SHEET'!G2424))</f>
        <v/>
      </c>
      <c s="90" t="str">
        <f>IF('S.D.PASTE SHEET'!H2424="","",UPPER('S.D.PASTE SHEET'!H2424))</f>
        <v/>
      </c>
      <c s="90" t="str">
        <f>IF('S.D.PASTE SHEET'!I2424="","",'S.D.PASTE SHEET'!I2424)</f>
        <v/>
      </c>
      <c s="91" t="str">
        <f>IF('S.D.PASTE SHEET'!J2424="","",'S.D.PASTE SHEET'!J2424)</f>
        <v/>
      </c>
      <c s="90" t="str">
        <f>IF('S.D.PASTE SHEET'!K2424="","",'S.D.PASTE SHEET'!K2424)</f>
        <v/>
      </c>
      <c s="90" t="str">
        <f>IF('S.D.PASTE SHEET'!L2424="","",'S.D.PASTE SHEET'!L2424)</f>
        <v/>
      </c>
      <c s="90" t="str">
        <f>IF('S.D.PASTE SHEET'!M2424="","",'S.D.PASTE SHEET'!M2424)</f>
        <v/>
      </c>
      <c s="90" t="str">
        <f>IF('S.D.PASTE SHEET'!N2424="","",'S.D.PASTE SHEET'!N2424)</f>
        <v/>
      </c>
      <c s="90" t="str">
        <f>IF('S.D.PASTE SHEET'!O2424="","",'S.D.PASTE SHEET'!O2424)</f>
        <v/>
      </c>
      <c s="90" t="str">
        <f>IF('S.D.PASTE SHEET'!P2424="","",'S.D.PASTE SHEET'!P2424)</f>
        <v/>
      </c>
      <c s="90" t="str">
        <f>IF('S.D.PASTE SHEET'!Q2424="","",'S.D.PASTE SHEET'!Q2424)</f>
        <v/>
      </c>
      <c s="90" t="str">
        <f>IF('S.D.PASTE SHEET'!R2424="","",'S.D.PASTE SHEET'!R2424)</f>
        <v/>
      </c>
      <c s="90" t="str">
        <f>IF('S.D.PASTE SHEET'!S2424="","",'S.D.PASTE SHEET'!S2424)</f>
        <v/>
      </c>
      <c s="90" t="str">
        <f>IF('S.D.PASTE SHEET'!T2424="","",'S.D.PASTE SHEET'!T2424)</f>
        <v/>
      </c>
      <c s="90" t="str">
        <f>IF('S.D.PASTE SHEET'!U2424="","",'S.D.PASTE SHEET'!U2424)</f>
        <v/>
      </c>
      <c s="90" t="str">
        <f>IF('S.D.PASTE SHEET'!V2424="","",'S.D.PASTE SHEET'!V2424)</f>
        <v/>
      </c>
      <c s="90" t="str">
        <f>IF('S.D.PASTE SHEET'!W2424="","",'S.D.PASTE SHEET'!W2424)</f>
        <v/>
      </c>
      <c s="90" t="str">
        <f>IF('S.D.PASTE SHEET'!X2424="","",'S.D.PASTE SHEET'!X2424)</f>
        <v/>
      </c>
      <c s="90" t="str">
        <f>IF('S.D.PASTE SHEET'!Y2424="","",'S.D.PASTE SHEET'!Y2424)</f>
        <v/>
      </c>
      <c s="90" t="str">
        <f>IF('S.D.PASTE SHEET'!Z2424="","",'S.D.PASTE SHEET'!Z2424)</f>
        <v/>
      </c>
      <c s="90" t="str">
        <f>IF('S.D.PASTE SHEET'!AA2424="","",'S.D.PASTE SHEET'!AA2424)</f>
        <v/>
      </c>
      <c s="90" t="str">
        <f>IF('S.D.PASTE SHEET'!AB2424="","",'S.D.PASTE SHEET'!AB2424)</f>
        <v/>
      </c>
      <c s="90" t="str">
        <f>IF('S.D.PASTE SHEET'!AC2424="","",'S.D.PASTE SHEET'!AC2424)</f>
        <v/>
      </c>
      <c s="90" t="str">
        <f>IF('S.D.PASTE SHEET'!AD2424="","",'S.D.PASTE SHEET'!AD2424)</f>
        <v/>
      </c>
      <c s="34"/>
      <c s="32" t="str">
        <f>IF(AK2424="","",IF(AK2424&gt;0,COUNT($AG$2:AG2424),""))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IF(BC2424="","",IF(BC2424&gt;0,COUNT($AY$2:AY2424),""))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5" spans="1:66" ht="15">
      <c r="A2425" s="90" t="str">
        <f>IF('S.D.PASTE SHEET'!A2425="","",'S.D.PASTE SHEET'!A2425)</f>
        <v/>
      </c>
      <c s="90" t="str">
        <f>IF('S.D.PASTE SHEET'!B2425="","",'S.D.PASTE SHEET'!B2425)</f>
        <v/>
      </c>
      <c s="90" t="str">
        <f>IF('S.D.PASTE SHEET'!C2425="","",'S.D.PASTE SHEET'!C2425)</f>
        <v/>
      </c>
      <c s="91" t="str">
        <f>IF('S.D.PASTE SHEET'!D2425="","",'S.D.PASTE SHEET'!D2425)</f>
        <v/>
      </c>
      <c s="90" t="str">
        <f>IF('S.D.PASTE SHEET'!E2425="","",UPPER('S.D.PASTE SHEET'!E2425))</f>
        <v/>
      </c>
      <c s="90" t="str">
        <f>IF('S.D.PASTE SHEET'!F2425="","",'S.D.PASTE SHEET'!F2425)</f>
        <v/>
      </c>
      <c s="90" t="str">
        <f>IF('S.D.PASTE SHEET'!G2425="","",UPPER('S.D.PASTE SHEET'!G2425))</f>
        <v/>
      </c>
      <c s="90" t="str">
        <f>IF('S.D.PASTE SHEET'!H2425="","",UPPER('S.D.PASTE SHEET'!H2425))</f>
        <v/>
      </c>
      <c s="90" t="str">
        <f>IF('S.D.PASTE SHEET'!I2425="","",'S.D.PASTE SHEET'!I2425)</f>
        <v/>
      </c>
      <c s="91" t="str">
        <f>IF('S.D.PASTE SHEET'!J2425="","",'S.D.PASTE SHEET'!J2425)</f>
        <v/>
      </c>
      <c s="90" t="str">
        <f>IF('S.D.PASTE SHEET'!K2425="","",'S.D.PASTE SHEET'!K2425)</f>
        <v/>
      </c>
      <c s="90" t="str">
        <f>IF('S.D.PASTE SHEET'!L2425="","",'S.D.PASTE SHEET'!L2425)</f>
        <v/>
      </c>
      <c s="90" t="str">
        <f>IF('S.D.PASTE SHEET'!M2425="","",'S.D.PASTE SHEET'!M2425)</f>
        <v/>
      </c>
      <c s="90" t="str">
        <f>IF('S.D.PASTE SHEET'!N2425="","",'S.D.PASTE SHEET'!N2425)</f>
        <v/>
      </c>
      <c s="90" t="str">
        <f>IF('S.D.PASTE SHEET'!O2425="","",'S.D.PASTE SHEET'!O2425)</f>
        <v/>
      </c>
      <c s="90" t="str">
        <f>IF('S.D.PASTE SHEET'!P2425="","",'S.D.PASTE SHEET'!P2425)</f>
        <v/>
      </c>
      <c s="90" t="str">
        <f>IF('S.D.PASTE SHEET'!Q2425="","",'S.D.PASTE SHEET'!Q2425)</f>
        <v/>
      </c>
      <c s="90" t="str">
        <f>IF('S.D.PASTE SHEET'!R2425="","",'S.D.PASTE SHEET'!R2425)</f>
        <v/>
      </c>
      <c s="90" t="str">
        <f>IF('S.D.PASTE SHEET'!S2425="","",'S.D.PASTE SHEET'!S2425)</f>
        <v/>
      </c>
      <c s="90" t="str">
        <f>IF('S.D.PASTE SHEET'!T2425="","",'S.D.PASTE SHEET'!T2425)</f>
        <v/>
      </c>
      <c s="90" t="str">
        <f>IF('S.D.PASTE SHEET'!U2425="","",'S.D.PASTE SHEET'!U2425)</f>
        <v/>
      </c>
      <c s="90" t="str">
        <f>IF('S.D.PASTE SHEET'!V2425="","",'S.D.PASTE SHEET'!V2425)</f>
        <v/>
      </c>
      <c s="90" t="str">
        <f>IF('S.D.PASTE SHEET'!W2425="","",'S.D.PASTE SHEET'!W2425)</f>
        <v/>
      </c>
      <c s="90" t="str">
        <f>IF('S.D.PASTE SHEET'!X2425="","",'S.D.PASTE SHEET'!X2425)</f>
        <v/>
      </c>
      <c s="90" t="str">
        <f>IF('S.D.PASTE SHEET'!Y2425="","",'S.D.PASTE SHEET'!Y2425)</f>
        <v/>
      </c>
      <c s="90" t="str">
        <f>IF('S.D.PASTE SHEET'!Z2425="","",'S.D.PASTE SHEET'!Z2425)</f>
        <v/>
      </c>
      <c s="90" t="str">
        <f>IF('S.D.PASTE SHEET'!AA2425="","",'S.D.PASTE SHEET'!AA2425)</f>
        <v/>
      </c>
      <c s="90" t="str">
        <f>IF('S.D.PASTE SHEET'!AB2425="","",'S.D.PASTE SHEET'!AB2425)</f>
        <v/>
      </c>
      <c s="90" t="str">
        <f>IF('S.D.PASTE SHEET'!AC2425="","",'S.D.PASTE SHEET'!AC2425)</f>
        <v/>
      </c>
      <c s="90" t="str">
        <f>IF('S.D.PASTE SHEET'!AD2425="","",'S.D.PASTE SHEET'!AD2425)</f>
        <v/>
      </c>
      <c s="34"/>
      <c s="32" t="str">
        <f>IF(AK2425="","",IF(AK2425&gt;0,COUNT($AG$2:AG2425),""))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IF(BC2425="","",IF(BC2425&gt;0,COUNT($AY$2:AY2425),""))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6" spans="1:66" ht="15">
      <c r="A2426" s="90" t="str">
        <f>IF('S.D.PASTE SHEET'!A2426="","",'S.D.PASTE SHEET'!A2426)</f>
        <v/>
      </c>
      <c s="90" t="str">
        <f>IF('S.D.PASTE SHEET'!B2426="","",'S.D.PASTE SHEET'!B2426)</f>
        <v/>
      </c>
      <c s="90" t="str">
        <f>IF('S.D.PASTE SHEET'!C2426="","",'S.D.PASTE SHEET'!C2426)</f>
        <v/>
      </c>
      <c s="91" t="str">
        <f>IF('S.D.PASTE SHEET'!D2426="","",'S.D.PASTE SHEET'!D2426)</f>
        <v/>
      </c>
      <c s="90" t="str">
        <f>IF('S.D.PASTE SHEET'!E2426="","",UPPER('S.D.PASTE SHEET'!E2426))</f>
        <v/>
      </c>
      <c s="90" t="str">
        <f>IF('S.D.PASTE SHEET'!F2426="","",'S.D.PASTE SHEET'!F2426)</f>
        <v/>
      </c>
      <c s="90" t="str">
        <f>IF('S.D.PASTE SHEET'!G2426="","",UPPER('S.D.PASTE SHEET'!G2426))</f>
        <v/>
      </c>
      <c s="90" t="str">
        <f>IF('S.D.PASTE SHEET'!H2426="","",UPPER('S.D.PASTE SHEET'!H2426))</f>
        <v/>
      </c>
      <c s="90" t="str">
        <f>IF('S.D.PASTE SHEET'!I2426="","",'S.D.PASTE SHEET'!I2426)</f>
        <v/>
      </c>
      <c s="91" t="str">
        <f>IF('S.D.PASTE SHEET'!J2426="","",'S.D.PASTE SHEET'!J2426)</f>
        <v/>
      </c>
      <c s="90" t="str">
        <f>IF('S.D.PASTE SHEET'!K2426="","",'S.D.PASTE SHEET'!K2426)</f>
        <v/>
      </c>
      <c s="90" t="str">
        <f>IF('S.D.PASTE SHEET'!L2426="","",'S.D.PASTE SHEET'!L2426)</f>
        <v/>
      </c>
      <c s="90" t="str">
        <f>IF('S.D.PASTE SHEET'!M2426="","",'S.D.PASTE SHEET'!M2426)</f>
        <v/>
      </c>
      <c s="90" t="str">
        <f>IF('S.D.PASTE SHEET'!N2426="","",'S.D.PASTE SHEET'!N2426)</f>
        <v/>
      </c>
      <c s="90" t="str">
        <f>IF('S.D.PASTE SHEET'!O2426="","",'S.D.PASTE SHEET'!O2426)</f>
        <v/>
      </c>
      <c s="90" t="str">
        <f>IF('S.D.PASTE SHEET'!P2426="","",'S.D.PASTE SHEET'!P2426)</f>
        <v/>
      </c>
      <c s="90" t="str">
        <f>IF('S.D.PASTE SHEET'!Q2426="","",'S.D.PASTE SHEET'!Q2426)</f>
        <v/>
      </c>
      <c s="90" t="str">
        <f>IF('S.D.PASTE SHEET'!R2426="","",'S.D.PASTE SHEET'!R2426)</f>
        <v/>
      </c>
      <c s="90" t="str">
        <f>IF('S.D.PASTE SHEET'!S2426="","",'S.D.PASTE SHEET'!S2426)</f>
        <v/>
      </c>
      <c s="90" t="str">
        <f>IF('S.D.PASTE SHEET'!T2426="","",'S.D.PASTE SHEET'!T2426)</f>
        <v/>
      </c>
      <c s="90" t="str">
        <f>IF('S.D.PASTE SHEET'!U2426="","",'S.D.PASTE SHEET'!U2426)</f>
        <v/>
      </c>
      <c s="90" t="str">
        <f>IF('S.D.PASTE SHEET'!V2426="","",'S.D.PASTE SHEET'!V2426)</f>
        <v/>
      </c>
      <c s="90" t="str">
        <f>IF('S.D.PASTE SHEET'!W2426="","",'S.D.PASTE SHEET'!W2426)</f>
        <v/>
      </c>
      <c s="90" t="str">
        <f>IF('S.D.PASTE SHEET'!X2426="","",'S.D.PASTE SHEET'!X2426)</f>
        <v/>
      </c>
      <c s="90" t="str">
        <f>IF('S.D.PASTE SHEET'!Y2426="","",'S.D.PASTE SHEET'!Y2426)</f>
        <v/>
      </c>
      <c s="90" t="str">
        <f>IF('S.D.PASTE SHEET'!Z2426="","",'S.D.PASTE SHEET'!Z2426)</f>
        <v/>
      </c>
      <c s="90" t="str">
        <f>IF('S.D.PASTE SHEET'!AA2426="","",'S.D.PASTE SHEET'!AA2426)</f>
        <v/>
      </c>
      <c s="90" t="str">
        <f>IF('S.D.PASTE SHEET'!AB2426="","",'S.D.PASTE SHEET'!AB2426)</f>
        <v/>
      </c>
      <c s="90" t="str">
        <f>IF('S.D.PASTE SHEET'!AC2426="","",'S.D.PASTE SHEET'!AC2426)</f>
        <v/>
      </c>
      <c s="90" t="str">
        <f>IF('S.D.PASTE SHEET'!AD2426="","",'S.D.PASTE SHEET'!AD2426)</f>
        <v/>
      </c>
      <c s="34"/>
      <c s="32" t="str">
        <f>IF(AK2426="","",IF(AK2426&gt;0,COUNT($AG$2:AG2426),""))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IF(BC2426="","",IF(BC2426&gt;0,COUNT($AY$2:AY2426),""))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7" spans="1:66" ht="15">
      <c r="A2427" s="90" t="str">
        <f>IF('S.D.PASTE SHEET'!A2427="","",'S.D.PASTE SHEET'!A2427)</f>
        <v/>
      </c>
      <c s="90" t="str">
        <f>IF('S.D.PASTE SHEET'!B2427="","",'S.D.PASTE SHEET'!B2427)</f>
        <v/>
      </c>
      <c s="90" t="str">
        <f>IF('S.D.PASTE SHEET'!C2427="","",'S.D.PASTE SHEET'!C2427)</f>
        <v/>
      </c>
      <c s="91" t="str">
        <f>IF('S.D.PASTE SHEET'!D2427="","",'S.D.PASTE SHEET'!D2427)</f>
        <v/>
      </c>
      <c s="90" t="str">
        <f>IF('S.D.PASTE SHEET'!E2427="","",UPPER('S.D.PASTE SHEET'!E2427))</f>
        <v/>
      </c>
      <c s="90" t="str">
        <f>IF('S.D.PASTE SHEET'!F2427="","",'S.D.PASTE SHEET'!F2427)</f>
        <v/>
      </c>
      <c s="90" t="str">
        <f>IF('S.D.PASTE SHEET'!G2427="","",UPPER('S.D.PASTE SHEET'!G2427))</f>
        <v/>
      </c>
      <c s="90" t="str">
        <f>IF('S.D.PASTE SHEET'!H2427="","",UPPER('S.D.PASTE SHEET'!H2427))</f>
        <v/>
      </c>
      <c s="90" t="str">
        <f>IF('S.D.PASTE SHEET'!I2427="","",'S.D.PASTE SHEET'!I2427)</f>
        <v/>
      </c>
      <c s="91" t="str">
        <f>IF('S.D.PASTE SHEET'!J2427="","",'S.D.PASTE SHEET'!J2427)</f>
        <v/>
      </c>
      <c s="90" t="str">
        <f>IF('S.D.PASTE SHEET'!K2427="","",'S.D.PASTE SHEET'!K2427)</f>
        <v/>
      </c>
      <c s="90" t="str">
        <f>IF('S.D.PASTE SHEET'!L2427="","",'S.D.PASTE SHEET'!L2427)</f>
        <v/>
      </c>
      <c s="90" t="str">
        <f>IF('S.D.PASTE SHEET'!M2427="","",'S.D.PASTE SHEET'!M2427)</f>
        <v/>
      </c>
      <c s="90" t="str">
        <f>IF('S.D.PASTE SHEET'!N2427="","",'S.D.PASTE SHEET'!N2427)</f>
        <v/>
      </c>
      <c s="90" t="str">
        <f>IF('S.D.PASTE SHEET'!O2427="","",'S.D.PASTE SHEET'!O2427)</f>
        <v/>
      </c>
      <c s="90" t="str">
        <f>IF('S.D.PASTE SHEET'!P2427="","",'S.D.PASTE SHEET'!P2427)</f>
        <v/>
      </c>
      <c s="90" t="str">
        <f>IF('S.D.PASTE SHEET'!Q2427="","",'S.D.PASTE SHEET'!Q2427)</f>
        <v/>
      </c>
      <c s="90" t="str">
        <f>IF('S.D.PASTE SHEET'!R2427="","",'S.D.PASTE SHEET'!R2427)</f>
        <v/>
      </c>
      <c s="90" t="str">
        <f>IF('S.D.PASTE SHEET'!S2427="","",'S.D.PASTE SHEET'!S2427)</f>
        <v/>
      </c>
      <c s="90" t="str">
        <f>IF('S.D.PASTE SHEET'!T2427="","",'S.D.PASTE SHEET'!T2427)</f>
        <v/>
      </c>
      <c s="90" t="str">
        <f>IF('S.D.PASTE SHEET'!U2427="","",'S.D.PASTE SHEET'!U2427)</f>
        <v/>
      </c>
      <c s="90" t="str">
        <f>IF('S.D.PASTE SHEET'!V2427="","",'S.D.PASTE SHEET'!V2427)</f>
        <v/>
      </c>
      <c s="90" t="str">
        <f>IF('S.D.PASTE SHEET'!W2427="","",'S.D.PASTE SHEET'!W2427)</f>
        <v/>
      </c>
      <c s="90" t="str">
        <f>IF('S.D.PASTE SHEET'!X2427="","",'S.D.PASTE SHEET'!X2427)</f>
        <v/>
      </c>
      <c s="90" t="str">
        <f>IF('S.D.PASTE SHEET'!Y2427="","",'S.D.PASTE SHEET'!Y2427)</f>
        <v/>
      </c>
      <c s="90" t="str">
        <f>IF('S.D.PASTE SHEET'!Z2427="","",'S.D.PASTE SHEET'!Z2427)</f>
        <v/>
      </c>
      <c s="90" t="str">
        <f>IF('S.D.PASTE SHEET'!AA2427="","",'S.D.PASTE SHEET'!AA2427)</f>
        <v/>
      </c>
      <c s="90" t="str">
        <f>IF('S.D.PASTE SHEET'!AB2427="","",'S.D.PASTE SHEET'!AB2427)</f>
        <v/>
      </c>
      <c s="90" t="str">
        <f>IF('S.D.PASTE SHEET'!AC2427="","",'S.D.PASTE SHEET'!AC2427)</f>
        <v/>
      </c>
      <c s="90" t="str">
        <f>IF('S.D.PASTE SHEET'!AD2427="","",'S.D.PASTE SHEET'!AD2427)</f>
        <v/>
      </c>
      <c s="34"/>
      <c s="32" t="str">
        <f>IF(AK2427="","",IF(AK2427&gt;0,COUNT($AG$2:AG2427),""))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IF(BC2427="","",IF(BC2427&gt;0,COUNT($AY$2:AY2427),""))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8" spans="1:66" ht="15">
      <c r="A2428" s="90" t="str">
        <f>IF('S.D.PASTE SHEET'!A2428="","",'S.D.PASTE SHEET'!A2428)</f>
        <v/>
      </c>
      <c s="90" t="str">
        <f>IF('S.D.PASTE SHEET'!B2428="","",'S.D.PASTE SHEET'!B2428)</f>
        <v/>
      </c>
      <c s="90" t="str">
        <f>IF('S.D.PASTE SHEET'!C2428="","",'S.D.PASTE SHEET'!C2428)</f>
        <v/>
      </c>
      <c s="91" t="str">
        <f>IF('S.D.PASTE SHEET'!D2428="","",'S.D.PASTE SHEET'!D2428)</f>
        <v/>
      </c>
      <c s="90" t="str">
        <f>IF('S.D.PASTE SHEET'!E2428="","",UPPER('S.D.PASTE SHEET'!E2428))</f>
        <v/>
      </c>
      <c s="90" t="str">
        <f>IF('S.D.PASTE SHEET'!F2428="","",'S.D.PASTE SHEET'!F2428)</f>
        <v/>
      </c>
      <c s="90" t="str">
        <f>IF('S.D.PASTE SHEET'!G2428="","",UPPER('S.D.PASTE SHEET'!G2428))</f>
        <v/>
      </c>
      <c s="90" t="str">
        <f>IF('S.D.PASTE SHEET'!H2428="","",UPPER('S.D.PASTE SHEET'!H2428))</f>
        <v/>
      </c>
      <c s="90" t="str">
        <f>IF('S.D.PASTE SHEET'!I2428="","",'S.D.PASTE SHEET'!I2428)</f>
        <v/>
      </c>
      <c s="91" t="str">
        <f>IF('S.D.PASTE SHEET'!J2428="","",'S.D.PASTE SHEET'!J2428)</f>
        <v/>
      </c>
      <c s="90" t="str">
        <f>IF('S.D.PASTE SHEET'!K2428="","",'S.D.PASTE SHEET'!K2428)</f>
        <v/>
      </c>
      <c s="90" t="str">
        <f>IF('S.D.PASTE SHEET'!L2428="","",'S.D.PASTE SHEET'!L2428)</f>
        <v/>
      </c>
      <c s="90" t="str">
        <f>IF('S.D.PASTE SHEET'!M2428="","",'S.D.PASTE SHEET'!M2428)</f>
        <v/>
      </c>
      <c s="90" t="str">
        <f>IF('S.D.PASTE SHEET'!N2428="","",'S.D.PASTE SHEET'!N2428)</f>
        <v/>
      </c>
      <c s="90" t="str">
        <f>IF('S.D.PASTE SHEET'!O2428="","",'S.D.PASTE SHEET'!O2428)</f>
        <v/>
      </c>
      <c s="90" t="str">
        <f>IF('S.D.PASTE SHEET'!P2428="","",'S.D.PASTE SHEET'!P2428)</f>
        <v/>
      </c>
      <c s="90" t="str">
        <f>IF('S.D.PASTE SHEET'!Q2428="","",'S.D.PASTE SHEET'!Q2428)</f>
        <v/>
      </c>
      <c s="90" t="str">
        <f>IF('S.D.PASTE SHEET'!R2428="","",'S.D.PASTE SHEET'!R2428)</f>
        <v/>
      </c>
      <c s="90" t="str">
        <f>IF('S.D.PASTE SHEET'!S2428="","",'S.D.PASTE SHEET'!S2428)</f>
        <v/>
      </c>
      <c s="90" t="str">
        <f>IF('S.D.PASTE SHEET'!T2428="","",'S.D.PASTE SHEET'!T2428)</f>
        <v/>
      </c>
      <c s="90" t="str">
        <f>IF('S.D.PASTE SHEET'!U2428="","",'S.D.PASTE SHEET'!U2428)</f>
        <v/>
      </c>
      <c s="90" t="str">
        <f>IF('S.D.PASTE SHEET'!V2428="","",'S.D.PASTE SHEET'!V2428)</f>
        <v/>
      </c>
      <c s="90" t="str">
        <f>IF('S.D.PASTE SHEET'!W2428="","",'S.D.PASTE SHEET'!W2428)</f>
        <v/>
      </c>
      <c s="90" t="str">
        <f>IF('S.D.PASTE SHEET'!X2428="","",'S.D.PASTE SHEET'!X2428)</f>
        <v/>
      </c>
      <c s="90" t="str">
        <f>IF('S.D.PASTE SHEET'!Y2428="","",'S.D.PASTE SHEET'!Y2428)</f>
        <v/>
      </c>
      <c s="90" t="str">
        <f>IF('S.D.PASTE SHEET'!Z2428="","",'S.D.PASTE SHEET'!Z2428)</f>
        <v/>
      </c>
      <c s="90" t="str">
        <f>IF('S.D.PASTE SHEET'!AA2428="","",'S.D.PASTE SHEET'!AA2428)</f>
        <v/>
      </c>
      <c s="90" t="str">
        <f>IF('S.D.PASTE SHEET'!AB2428="","",'S.D.PASTE SHEET'!AB2428)</f>
        <v/>
      </c>
      <c s="90" t="str">
        <f>IF('S.D.PASTE SHEET'!AC2428="","",'S.D.PASTE SHEET'!AC2428)</f>
        <v/>
      </c>
      <c s="90" t="str">
        <f>IF('S.D.PASTE SHEET'!AD2428="","",'S.D.PASTE SHEET'!AD2428)</f>
        <v/>
      </c>
      <c s="34"/>
      <c s="32" t="str">
        <f>IF(AK2428="","",IF(AK2428&gt;0,COUNT($AG$2:AG2428),""))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IF(BC2428="","",IF(BC2428&gt;0,COUNT($AY$2:AY2428),""))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29" spans="1:66" ht="15">
      <c r="A2429" s="90" t="str">
        <f>IF('S.D.PASTE SHEET'!A2429="","",'S.D.PASTE SHEET'!A2429)</f>
        <v/>
      </c>
      <c s="90" t="str">
        <f>IF('S.D.PASTE SHEET'!B2429="","",'S.D.PASTE SHEET'!B2429)</f>
        <v/>
      </c>
      <c s="90" t="str">
        <f>IF('S.D.PASTE SHEET'!C2429="","",'S.D.PASTE SHEET'!C2429)</f>
        <v/>
      </c>
      <c s="91" t="str">
        <f>IF('S.D.PASTE SHEET'!D2429="","",'S.D.PASTE SHEET'!D2429)</f>
        <v/>
      </c>
      <c s="90" t="str">
        <f>IF('S.D.PASTE SHEET'!E2429="","",UPPER('S.D.PASTE SHEET'!E2429))</f>
        <v/>
      </c>
      <c s="90" t="str">
        <f>IF('S.D.PASTE SHEET'!F2429="","",'S.D.PASTE SHEET'!F2429)</f>
        <v/>
      </c>
      <c s="90" t="str">
        <f>IF('S.D.PASTE SHEET'!G2429="","",UPPER('S.D.PASTE SHEET'!G2429))</f>
        <v/>
      </c>
      <c s="90" t="str">
        <f>IF('S.D.PASTE SHEET'!H2429="","",UPPER('S.D.PASTE SHEET'!H2429))</f>
        <v/>
      </c>
      <c s="90" t="str">
        <f>IF('S.D.PASTE SHEET'!I2429="","",'S.D.PASTE SHEET'!I2429)</f>
        <v/>
      </c>
      <c s="91" t="str">
        <f>IF('S.D.PASTE SHEET'!J2429="","",'S.D.PASTE SHEET'!J2429)</f>
        <v/>
      </c>
      <c s="90" t="str">
        <f>IF('S.D.PASTE SHEET'!K2429="","",'S.D.PASTE SHEET'!K2429)</f>
        <v/>
      </c>
      <c s="90" t="str">
        <f>IF('S.D.PASTE SHEET'!L2429="","",'S.D.PASTE SHEET'!L2429)</f>
        <v/>
      </c>
      <c s="90" t="str">
        <f>IF('S.D.PASTE SHEET'!M2429="","",'S.D.PASTE SHEET'!M2429)</f>
        <v/>
      </c>
      <c s="90" t="str">
        <f>IF('S.D.PASTE SHEET'!N2429="","",'S.D.PASTE SHEET'!N2429)</f>
        <v/>
      </c>
      <c s="90" t="str">
        <f>IF('S.D.PASTE SHEET'!O2429="","",'S.D.PASTE SHEET'!O2429)</f>
        <v/>
      </c>
      <c s="90" t="str">
        <f>IF('S.D.PASTE SHEET'!P2429="","",'S.D.PASTE SHEET'!P2429)</f>
        <v/>
      </c>
      <c s="90" t="str">
        <f>IF('S.D.PASTE SHEET'!Q2429="","",'S.D.PASTE SHEET'!Q2429)</f>
        <v/>
      </c>
      <c s="90" t="str">
        <f>IF('S.D.PASTE SHEET'!R2429="","",'S.D.PASTE SHEET'!R2429)</f>
        <v/>
      </c>
      <c s="90" t="str">
        <f>IF('S.D.PASTE SHEET'!S2429="","",'S.D.PASTE SHEET'!S2429)</f>
        <v/>
      </c>
      <c s="90" t="str">
        <f>IF('S.D.PASTE SHEET'!T2429="","",'S.D.PASTE SHEET'!T2429)</f>
        <v/>
      </c>
      <c s="90" t="str">
        <f>IF('S.D.PASTE SHEET'!U2429="","",'S.D.PASTE SHEET'!U2429)</f>
        <v/>
      </c>
      <c s="90" t="str">
        <f>IF('S.D.PASTE SHEET'!V2429="","",'S.D.PASTE SHEET'!V2429)</f>
        <v/>
      </c>
      <c s="90" t="str">
        <f>IF('S.D.PASTE SHEET'!W2429="","",'S.D.PASTE SHEET'!W2429)</f>
        <v/>
      </c>
      <c s="90" t="str">
        <f>IF('S.D.PASTE SHEET'!X2429="","",'S.D.PASTE SHEET'!X2429)</f>
        <v/>
      </c>
      <c s="90" t="str">
        <f>IF('S.D.PASTE SHEET'!Y2429="","",'S.D.PASTE SHEET'!Y2429)</f>
        <v/>
      </c>
      <c s="90" t="str">
        <f>IF('S.D.PASTE SHEET'!Z2429="","",'S.D.PASTE SHEET'!Z2429)</f>
        <v/>
      </c>
      <c s="90" t="str">
        <f>IF('S.D.PASTE SHEET'!AA2429="","",'S.D.PASTE SHEET'!AA2429)</f>
        <v/>
      </c>
      <c s="90" t="str">
        <f>IF('S.D.PASTE SHEET'!AB2429="","",'S.D.PASTE SHEET'!AB2429)</f>
        <v/>
      </c>
      <c s="90" t="str">
        <f>IF('S.D.PASTE SHEET'!AC2429="","",'S.D.PASTE SHEET'!AC2429)</f>
        <v/>
      </c>
      <c s="90" t="str">
        <f>IF('S.D.PASTE SHEET'!AD2429="","",'S.D.PASTE SHEET'!AD2429)</f>
        <v/>
      </c>
      <c s="34"/>
      <c s="32" t="str">
        <f>IF(AK2429="","",IF(AK2429&gt;0,COUNT($AG$2:AG2429),""))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IF(BC2429="","",IF(BC2429&gt;0,COUNT($AY$2:AY2429),""))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0" spans="1:66" ht="15">
      <c r="A2430" s="90" t="str">
        <f>IF('S.D.PASTE SHEET'!A2430="","",'S.D.PASTE SHEET'!A2430)</f>
        <v/>
      </c>
      <c s="90" t="str">
        <f>IF('S.D.PASTE SHEET'!B2430="","",'S.D.PASTE SHEET'!B2430)</f>
        <v/>
      </c>
      <c s="90" t="str">
        <f>IF('S.D.PASTE SHEET'!C2430="","",'S.D.PASTE SHEET'!C2430)</f>
        <v/>
      </c>
      <c s="91" t="str">
        <f>IF('S.D.PASTE SHEET'!D2430="","",'S.D.PASTE SHEET'!D2430)</f>
        <v/>
      </c>
      <c s="90" t="str">
        <f>IF('S.D.PASTE SHEET'!E2430="","",UPPER('S.D.PASTE SHEET'!E2430))</f>
        <v/>
      </c>
      <c s="90" t="str">
        <f>IF('S.D.PASTE SHEET'!F2430="","",'S.D.PASTE SHEET'!F2430)</f>
        <v/>
      </c>
      <c s="90" t="str">
        <f>IF('S.D.PASTE SHEET'!G2430="","",UPPER('S.D.PASTE SHEET'!G2430))</f>
        <v/>
      </c>
      <c s="90" t="str">
        <f>IF('S.D.PASTE SHEET'!H2430="","",UPPER('S.D.PASTE SHEET'!H2430))</f>
        <v/>
      </c>
      <c s="90" t="str">
        <f>IF('S.D.PASTE SHEET'!I2430="","",'S.D.PASTE SHEET'!I2430)</f>
        <v/>
      </c>
      <c s="91" t="str">
        <f>IF('S.D.PASTE SHEET'!J2430="","",'S.D.PASTE SHEET'!J2430)</f>
        <v/>
      </c>
      <c s="90" t="str">
        <f>IF('S.D.PASTE SHEET'!K2430="","",'S.D.PASTE SHEET'!K2430)</f>
        <v/>
      </c>
      <c s="90" t="str">
        <f>IF('S.D.PASTE SHEET'!L2430="","",'S.D.PASTE SHEET'!L2430)</f>
        <v/>
      </c>
      <c s="90" t="str">
        <f>IF('S.D.PASTE SHEET'!M2430="","",'S.D.PASTE SHEET'!M2430)</f>
        <v/>
      </c>
      <c s="90" t="str">
        <f>IF('S.D.PASTE SHEET'!N2430="","",'S.D.PASTE SHEET'!N2430)</f>
        <v/>
      </c>
      <c s="90" t="str">
        <f>IF('S.D.PASTE SHEET'!O2430="","",'S.D.PASTE SHEET'!O2430)</f>
        <v/>
      </c>
      <c s="90" t="str">
        <f>IF('S.D.PASTE SHEET'!P2430="","",'S.D.PASTE SHEET'!P2430)</f>
        <v/>
      </c>
      <c s="90" t="str">
        <f>IF('S.D.PASTE SHEET'!Q2430="","",'S.D.PASTE SHEET'!Q2430)</f>
        <v/>
      </c>
      <c s="90" t="str">
        <f>IF('S.D.PASTE SHEET'!R2430="","",'S.D.PASTE SHEET'!R2430)</f>
        <v/>
      </c>
      <c s="90" t="str">
        <f>IF('S.D.PASTE SHEET'!S2430="","",'S.D.PASTE SHEET'!S2430)</f>
        <v/>
      </c>
      <c s="90" t="str">
        <f>IF('S.D.PASTE SHEET'!T2430="","",'S.D.PASTE SHEET'!T2430)</f>
        <v/>
      </c>
      <c s="90" t="str">
        <f>IF('S.D.PASTE SHEET'!U2430="","",'S.D.PASTE SHEET'!U2430)</f>
        <v/>
      </c>
      <c s="90" t="str">
        <f>IF('S.D.PASTE SHEET'!V2430="","",'S.D.PASTE SHEET'!V2430)</f>
        <v/>
      </c>
      <c s="90" t="str">
        <f>IF('S.D.PASTE SHEET'!W2430="","",'S.D.PASTE SHEET'!W2430)</f>
        <v/>
      </c>
      <c s="90" t="str">
        <f>IF('S.D.PASTE SHEET'!X2430="","",'S.D.PASTE SHEET'!X2430)</f>
        <v/>
      </c>
      <c s="90" t="str">
        <f>IF('S.D.PASTE SHEET'!Y2430="","",'S.D.PASTE SHEET'!Y2430)</f>
        <v/>
      </c>
      <c s="90" t="str">
        <f>IF('S.D.PASTE SHEET'!Z2430="","",'S.D.PASTE SHEET'!Z2430)</f>
        <v/>
      </c>
      <c s="90" t="str">
        <f>IF('S.D.PASTE SHEET'!AA2430="","",'S.D.PASTE SHEET'!AA2430)</f>
        <v/>
      </c>
      <c s="90" t="str">
        <f>IF('S.D.PASTE SHEET'!AB2430="","",'S.D.PASTE SHEET'!AB2430)</f>
        <v/>
      </c>
      <c s="90" t="str">
        <f>IF('S.D.PASTE SHEET'!AC2430="","",'S.D.PASTE SHEET'!AC2430)</f>
        <v/>
      </c>
      <c s="90" t="str">
        <f>IF('S.D.PASTE SHEET'!AD2430="","",'S.D.PASTE SHEET'!AD2430)</f>
        <v/>
      </c>
      <c s="34"/>
      <c s="32" t="str">
        <f>IF(AK2430="","",IF(AK2430&gt;0,COUNT($AG$2:AG2430),""))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IF(BC2430="","",IF(BC2430&gt;0,COUNT($AY$2:AY2430),""))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1" spans="1:66" ht="15">
      <c r="A2431" s="90" t="str">
        <f>IF('S.D.PASTE SHEET'!A2431="","",'S.D.PASTE SHEET'!A2431)</f>
        <v/>
      </c>
      <c s="90" t="str">
        <f>IF('S.D.PASTE SHEET'!B2431="","",'S.D.PASTE SHEET'!B2431)</f>
        <v/>
      </c>
      <c s="90" t="str">
        <f>IF('S.D.PASTE SHEET'!C2431="","",'S.D.PASTE SHEET'!C2431)</f>
        <v/>
      </c>
      <c s="91" t="str">
        <f>IF('S.D.PASTE SHEET'!D2431="","",'S.D.PASTE SHEET'!D2431)</f>
        <v/>
      </c>
      <c s="90" t="str">
        <f>IF('S.D.PASTE SHEET'!E2431="","",UPPER('S.D.PASTE SHEET'!E2431))</f>
        <v/>
      </c>
      <c s="90" t="str">
        <f>IF('S.D.PASTE SHEET'!F2431="","",'S.D.PASTE SHEET'!F2431)</f>
        <v/>
      </c>
      <c s="90" t="str">
        <f>IF('S.D.PASTE SHEET'!G2431="","",UPPER('S.D.PASTE SHEET'!G2431))</f>
        <v/>
      </c>
      <c s="90" t="str">
        <f>IF('S.D.PASTE SHEET'!H2431="","",UPPER('S.D.PASTE SHEET'!H2431))</f>
        <v/>
      </c>
      <c s="90" t="str">
        <f>IF('S.D.PASTE SHEET'!I2431="","",'S.D.PASTE SHEET'!I2431)</f>
        <v/>
      </c>
      <c s="91" t="str">
        <f>IF('S.D.PASTE SHEET'!J2431="","",'S.D.PASTE SHEET'!J2431)</f>
        <v/>
      </c>
      <c s="90" t="str">
        <f>IF('S.D.PASTE SHEET'!K2431="","",'S.D.PASTE SHEET'!K2431)</f>
        <v/>
      </c>
      <c s="90" t="str">
        <f>IF('S.D.PASTE SHEET'!L2431="","",'S.D.PASTE SHEET'!L2431)</f>
        <v/>
      </c>
      <c s="90" t="str">
        <f>IF('S.D.PASTE SHEET'!M2431="","",'S.D.PASTE SHEET'!M2431)</f>
        <v/>
      </c>
      <c s="90" t="str">
        <f>IF('S.D.PASTE SHEET'!N2431="","",'S.D.PASTE SHEET'!N2431)</f>
        <v/>
      </c>
      <c s="90" t="str">
        <f>IF('S.D.PASTE SHEET'!O2431="","",'S.D.PASTE SHEET'!O2431)</f>
        <v/>
      </c>
      <c s="90" t="str">
        <f>IF('S.D.PASTE SHEET'!P2431="","",'S.D.PASTE SHEET'!P2431)</f>
        <v/>
      </c>
      <c s="90" t="str">
        <f>IF('S.D.PASTE SHEET'!Q2431="","",'S.D.PASTE SHEET'!Q2431)</f>
        <v/>
      </c>
      <c s="90" t="str">
        <f>IF('S.D.PASTE SHEET'!R2431="","",'S.D.PASTE SHEET'!R2431)</f>
        <v/>
      </c>
      <c s="90" t="str">
        <f>IF('S.D.PASTE SHEET'!S2431="","",'S.D.PASTE SHEET'!S2431)</f>
        <v/>
      </c>
      <c s="90" t="str">
        <f>IF('S.D.PASTE SHEET'!T2431="","",'S.D.PASTE SHEET'!T2431)</f>
        <v/>
      </c>
      <c s="90" t="str">
        <f>IF('S.D.PASTE SHEET'!U2431="","",'S.D.PASTE SHEET'!U2431)</f>
        <v/>
      </c>
      <c s="90" t="str">
        <f>IF('S.D.PASTE SHEET'!V2431="","",'S.D.PASTE SHEET'!V2431)</f>
        <v/>
      </c>
      <c s="90" t="str">
        <f>IF('S.D.PASTE SHEET'!W2431="","",'S.D.PASTE SHEET'!W2431)</f>
        <v/>
      </c>
      <c s="90" t="str">
        <f>IF('S.D.PASTE SHEET'!X2431="","",'S.D.PASTE SHEET'!X2431)</f>
        <v/>
      </c>
      <c s="90" t="str">
        <f>IF('S.D.PASTE SHEET'!Y2431="","",'S.D.PASTE SHEET'!Y2431)</f>
        <v/>
      </c>
      <c s="90" t="str">
        <f>IF('S.D.PASTE SHEET'!Z2431="","",'S.D.PASTE SHEET'!Z2431)</f>
        <v/>
      </c>
      <c s="90" t="str">
        <f>IF('S.D.PASTE SHEET'!AA2431="","",'S.D.PASTE SHEET'!AA2431)</f>
        <v/>
      </c>
      <c s="90" t="str">
        <f>IF('S.D.PASTE SHEET'!AB2431="","",'S.D.PASTE SHEET'!AB2431)</f>
        <v/>
      </c>
      <c s="90" t="str">
        <f>IF('S.D.PASTE SHEET'!AC2431="","",'S.D.PASTE SHEET'!AC2431)</f>
        <v/>
      </c>
      <c s="90" t="str">
        <f>IF('S.D.PASTE SHEET'!AD2431="","",'S.D.PASTE SHEET'!AD2431)</f>
        <v/>
      </c>
      <c s="34"/>
      <c s="32" t="str">
        <f>IF(AK2431="","",IF(AK2431&gt;0,COUNT($AG$2:AG2431),""))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IF(BC2431="","",IF(BC2431&gt;0,COUNT($AY$2:AY2431),""))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2" spans="1:66" ht="15">
      <c r="A2432" s="90" t="str">
        <f>IF('S.D.PASTE SHEET'!A2432="","",'S.D.PASTE SHEET'!A2432)</f>
        <v/>
      </c>
      <c s="90" t="str">
        <f>IF('S.D.PASTE SHEET'!B2432="","",'S.D.PASTE SHEET'!B2432)</f>
        <v/>
      </c>
      <c s="90" t="str">
        <f>IF('S.D.PASTE SHEET'!C2432="","",'S.D.PASTE SHEET'!C2432)</f>
        <v/>
      </c>
      <c s="91" t="str">
        <f>IF('S.D.PASTE SHEET'!D2432="","",'S.D.PASTE SHEET'!D2432)</f>
        <v/>
      </c>
      <c s="90" t="str">
        <f>IF('S.D.PASTE SHEET'!E2432="","",UPPER('S.D.PASTE SHEET'!E2432))</f>
        <v/>
      </c>
      <c s="90" t="str">
        <f>IF('S.D.PASTE SHEET'!F2432="","",'S.D.PASTE SHEET'!F2432)</f>
        <v/>
      </c>
      <c s="90" t="str">
        <f>IF('S.D.PASTE SHEET'!G2432="","",UPPER('S.D.PASTE SHEET'!G2432))</f>
        <v/>
      </c>
      <c s="90" t="str">
        <f>IF('S.D.PASTE SHEET'!H2432="","",UPPER('S.D.PASTE SHEET'!H2432))</f>
        <v/>
      </c>
      <c s="90" t="str">
        <f>IF('S.D.PASTE SHEET'!I2432="","",'S.D.PASTE SHEET'!I2432)</f>
        <v/>
      </c>
      <c s="91" t="str">
        <f>IF('S.D.PASTE SHEET'!J2432="","",'S.D.PASTE SHEET'!J2432)</f>
        <v/>
      </c>
      <c s="90" t="str">
        <f>IF('S.D.PASTE SHEET'!K2432="","",'S.D.PASTE SHEET'!K2432)</f>
        <v/>
      </c>
      <c s="90" t="str">
        <f>IF('S.D.PASTE SHEET'!L2432="","",'S.D.PASTE SHEET'!L2432)</f>
        <v/>
      </c>
      <c s="90" t="str">
        <f>IF('S.D.PASTE SHEET'!M2432="","",'S.D.PASTE SHEET'!M2432)</f>
        <v/>
      </c>
      <c s="90" t="str">
        <f>IF('S.D.PASTE SHEET'!N2432="","",'S.D.PASTE SHEET'!N2432)</f>
        <v/>
      </c>
      <c s="90" t="str">
        <f>IF('S.D.PASTE SHEET'!O2432="","",'S.D.PASTE SHEET'!O2432)</f>
        <v/>
      </c>
      <c s="90" t="str">
        <f>IF('S.D.PASTE SHEET'!P2432="","",'S.D.PASTE SHEET'!P2432)</f>
        <v/>
      </c>
      <c s="90" t="str">
        <f>IF('S.D.PASTE SHEET'!Q2432="","",'S.D.PASTE SHEET'!Q2432)</f>
        <v/>
      </c>
      <c s="90" t="str">
        <f>IF('S.D.PASTE SHEET'!R2432="","",'S.D.PASTE SHEET'!R2432)</f>
        <v/>
      </c>
      <c s="90" t="str">
        <f>IF('S.D.PASTE SHEET'!S2432="","",'S.D.PASTE SHEET'!S2432)</f>
        <v/>
      </c>
      <c s="90" t="str">
        <f>IF('S.D.PASTE SHEET'!T2432="","",'S.D.PASTE SHEET'!T2432)</f>
        <v/>
      </c>
      <c s="90" t="str">
        <f>IF('S.D.PASTE SHEET'!U2432="","",'S.D.PASTE SHEET'!U2432)</f>
        <v/>
      </c>
      <c s="90" t="str">
        <f>IF('S.D.PASTE SHEET'!V2432="","",'S.D.PASTE SHEET'!V2432)</f>
        <v/>
      </c>
      <c s="90" t="str">
        <f>IF('S.D.PASTE SHEET'!W2432="","",'S.D.PASTE SHEET'!W2432)</f>
        <v/>
      </c>
      <c s="90" t="str">
        <f>IF('S.D.PASTE SHEET'!X2432="","",'S.D.PASTE SHEET'!X2432)</f>
        <v/>
      </c>
      <c s="90" t="str">
        <f>IF('S.D.PASTE SHEET'!Y2432="","",'S.D.PASTE SHEET'!Y2432)</f>
        <v/>
      </c>
      <c s="90" t="str">
        <f>IF('S.D.PASTE SHEET'!Z2432="","",'S.D.PASTE SHEET'!Z2432)</f>
        <v/>
      </c>
      <c s="90" t="str">
        <f>IF('S.D.PASTE SHEET'!AA2432="","",'S.D.PASTE SHEET'!AA2432)</f>
        <v/>
      </c>
      <c s="90" t="str">
        <f>IF('S.D.PASTE SHEET'!AB2432="","",'S.D.PASTE SHEET'!AB2432)</f>
        <v/>
      </c>
      <c s="90" t="str">
        <f>IF('S.D.PASTE SHEET'!AC2432="","",'S.D.PASTE SHEET'!AC2432)</f>
        <v/>
      </c>
      <c s="90" t="str">
        <f>IF('S.D.PASTE SHEET'!AD2432="","",'S.D.PASTE SHEET'!AD2432)</f>
        <v/>
      </c>
      <c s="34"/>
      <c s="32" t="str">
        <f>IF(AK2432="","",IF(AK2432&gt;0,COUNT($AG$2:AG2432),""))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IF(BC2432="","",IF(BC2432&gt;0,COUNT($AY$2:AY2432),""))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3" spans="1:66" ht="15">
      <c r="A2433" s="90" t="str">
        <f>IF('S.D.PASTE SHEET'!A2433="","",'S.D.PASTE SHEET'!A2433)</f>
        <v/>
      </c>
      <c s="90" t="str">
        <f>IF('S.D.PASTE SHEET'!B2433="","",'S.D.PASTE SHEET'!B2433)</f>
        <v/>
      </c>
      <c s="90" t="str">
        <f>IF('S.D.PASTE SHEET'!C2433="","",'S.D.PASTE SHEET'!C2433)</f>
        <v/>
      </c>
      <c s="91" t="str">
        <f>IF('S.D.PASTE SHEET'!D2433="","",'S.D.PASTE SHEET'!D2433)</f>
        <v/>
      </c>
      <c s="90" t="str">
        <f>IF('S.D.PASTE SHEET'!E2433="","",UPPER('S.D.PASTE SHEET'!E2433))</f>
        <v/>
      </c>
      <c s="90" t="str">
        <f>IF('S.D.PASTE SHEET'!F2433="","",'S.D.PASTE SHEET'!F2433)</f>
        <v/>
      </c>
      <c s="90" t="str">
        <f>IF('S.D.PASTE SHEET'!G2433="","",UPPER('S.D.PASTE SHEET'!G2433))</f>
        <v/>
      </c>
      <c s="90" t="str">
        <f>IF('S.D.PASTE SHEET'!H2433="","",UPPER('S.D.PASTE SHEET'!H2433))</f>
        <v/>
      </c>
      <c s="90" t="str">
        <f>IF('S.D.PASTE SHEET'!I2433="","",'S.D.PASTE SHEET'!I2433)</f>
        <v/>
      </c>
      <c s="91" t="str">
        <f>IF('S.D.PASTE SHEET'!J2433="","",'S.D.PASTE SHEET'!J2433)</f>
        <v/>
      </c>
      <c s="90" t="str">
        <f>IF('S.D.PASTE SHEET'!K2433="","",'S.D.PASTE SHEET'!K2433)</f>
        <v/>
      </c>
      <c s="90" t="str">
        <f>IF('S.D.PASTE SHEET'!L2433="","",'S.D.PASTE SHEET'!L2433)</f>
        <v/>
      </c>
      <c s="90" t="str">
        <f>IF('S.D.PASTE SHEET'!M2433="","",'S.D.PASTE SHEET'!M2433)</f>
        <v/>
      </c>
      <c s="90" t="str">
        <f>IF('S.D.PASTE SHEET'!N2433="","",'S.D.PASTE SHEET'!N2433)</f>
        <v/>
      </c>
      <c s="90" t="str">
        <f>IF('S.D.PASTE SHEET'!O2433="","",'S.D.PASTE SHEET'!O2433)</f>
        <v/>
      </c>
      <c s="90" t="str">
        <f>IF('S.D.PASTE SHEET'!P2433="","",'S.D.PASTE SHEET'!P2433)</f>
        <v/>
      </c>
      <c s="90" t="str">
        <f>IF('S.D.PASTE SHEET'!Q2433="","",'S.D.PASTE SHEET'!Q2433)</f>
        <v/>
      </c>
      <c s="90" t="str">
        <f>IF('S.D.PASTE SHEET'!R2433="","",'S.D.PASTE SHEET'!R2433)</f>
        <v/>
      </c>
      <c s="90" t="str">
        <f>IF('S.D.PASTE SHEET'!S2433="","",'S.D.PASTE SHEET'!S2433)</f>
        <v/>
      </c>
      <c s="90" t="str">
        <f>IF('S.D.PASTE SHEET'!T2433="","",'S.D.PASTE SHEET'!T2433)</f>
        <v/>
      </c>
      <c s="90" t="str">
        <f>IF('S.D.PASTE SHEET'!U2433="","",'S.D.PASTE SHEET'!U2433)</f>
        <v/>
      </c>
      <c s="90" t="str">
        <f>IF('S.D.PASTE SHEET'!V2433="","",'S.D.PASTE SHEET'!V2433)</f>
        <v/>
      </c>
      <c s="90" t="str">
        <f>IF('S.D.PASTE SHEET'!W2433="","",'S.D.PASTE SHEET'!W2433)</f>
        <v/>
      </c>
      <c s="90" t="str">
        <f>IF('S.D.PASTE SHEET'!X2433="","",'S.D.PASTE SHEET'!X2433)</f>
        <v/>
      </c>
      <c s="90" t="str">
        <f>IF('S.D.PASTE SHEET'!Y2433="","",'S.D.PASTE SHEET'!Y2433)</f>
        <v/>
      </c>
      <c s="90" t="str">
        <f>IF('S.D.PASTE SHEET'!Z2433="","",'S.D.PASTE SHEET'!Z2433)</f>
        <v/>
      </c>
      <c s="90" t="str">
        <f>IF('S.D.PASTE SHEET'!AA2433="","",'S.D.PASTE SHEET'!AA2433)</f>
        <v/>
      </c>
      <c s="90" t="str">
        <f>IF('S.D.PASTE SHEET'!AB2433="","",'S.D.PASTE SHEET'!AB2433)</f>
        <v/>
      </c>
      <c s="90" t="str">
        <f>IF('S.D.PASTE SHEET'!AC2433="","",'S.D.PASTE SHEET'!AC2433)</f>
        <v/>
      </c>
      <c s="90" t="str">
        <f>IF('S.D.PASTE SHEET'!AD2433="","",'S.D.PASTE SHEET'!AD2433)</f>
        <v/>
      </c>
      <c s="34"/>
      <c s="32" t="str">
        <f>IF(AK2433="","",IF(AK2433&gt;0,COUNT($AG$2:AG2433),""))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IF(BC2433="","",IF(BC2433&gt;0,COUNT($AY$2:AY2433),""))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4" spans="1:66" ht="15">
      <c r="A2434" s="90" t="str">
        <f>IF('S.D.PASTE SHEET'!A2434="","",'S.D.PASTE SHEET'!A2434)</f>
        <v/>
      </c>
      <c s="90" t="str">
        <f>IF('S.D.PASTE SHEET'!B2434="","",'S.D.PASTE SHEET'!B2434)</f>
        <v/>
      </c>
      <c s="90" t="str">
        <f>IF('S.D.PASTE SHEET'!C2434="","",'S.D.PASTE SHEET'!C2434)</f>
        <v/>
      </c>
      <c s="91" t="str">
        <f>IF('S.D.PASTE SHEET'!D2434="","",'S.D.PASTE SHEET'!D2434)</f>
        <v/>
      </c>
      <c s="90" t="str">
        <f>IF('S.D.PASTE SHEET'!E2434="","",UPPER('S.D.PASTE SHEET'!E2434))</f>
        <v/>
      </c>
      <c s="90" t="str">
        <f>IF('S.D.PASTE SHEET'!F2434="","",'S.D.PASTE SHEET'!F2434)</f>
        <v/>
      </c>
      <c s="90" t="str">
        <f>IF('S.D.PASTE SHEET'!G2434="","",UPPER('S.D.PASTE SHEET'!G2434))</f>
        <v/>
      </c>
      <c s="90" t="str">
        <f>IF('S.D.PASTE SHEET'!H2434="","",UPPER('S.D.PASTE SHEET'!H2434))</f>
        <v/>
      </c>
      <c s="90" t="str">
        <f>IF('S.D.PASTE SHEET'!I2434="","",'S.D.PASTE SHEET'!I2434)</f>
        <v/>
      </c>
      <c s="91" t="str">
        <f>IF('S.D.PASTE SHEET'!J2434="","",'S.D.PASTE SHEET'!J2434)</f>
        <v/>
      </c>
      <c s="90" t="str">
        <f>IF('S.D.PASTE SHEET'!K2434="","",'S.D.PASTE SHEET'!K2434)</f>
        <v/>
      </c>
      <c s="90" t="str">
        <f>IF('S.D.PASTE SHEET'!L2434="","",'S.D.PASTE SHEET'!L2434)</f>
        <v/>
      </c>
      <c s="90" t="str">
        <f>IF('S.D.PASTE SHEET'!M2434="","",'S.D.PASTE SHEET'!M2434)</f>
        <v/>
      </c>
      <c s="90" t="str">
        <f>IF('S.D.PASTE SHEET'!N2434="","",'S.D.PASTE SHEET'!N2434)</f>
        <v/>
      </c>
      <c s="90" t="str">
        <f>IF('S.D.PASTE SHEET'!O2434="","",'S.D.PASTE SHEET'!O2434)</f>
        <v/>
      </c>
      <c s="90" t="str">
        <f>IF('S.D.PASTE SHEET'!P2434="","",'S.D.PASTE SHEET'!P2434)</f>
        <v/>
      </c>
      <c s="90" t="str">
        <f>IF('S.D.PASTE SHEET'!Q2434="","",'S.D.PASTE SHEET'!Q2434)</f>
        <v/>
      </c>
      <c s="90" t="str">
        <f>IF('S.D.PASTE SHEET'!R2434="","",'S.D.PASTE SHEET'!R2434)</f>
        <v/>
      </c>
      <c s="90" t="str">
        <f>IF('S.D.PASTE SHEET'!S2434="","",'S.D.PASTE SHEET'!S2434)</f>
        <v/>
      </c>
      <c s="90" t="str">
        <f>IF('S.D.PASTE SHEET'!T2434="","",'S.D.PASTE SHEET'!T2434)</f>
        <v/>
      </c>
      <c s="90" t="str">
        <f>IF('S.D.PASTE SHEET'!U2434="","",'S.D.PASTE SHEET'!U2434)</f>
        <v/>
      </c>
      <c s="90" t="str">
        <f>IF('S.D.PASTE SHEET'!V2434="","",'S.D.PASTE SHEET'!V2434)</f>
        <v/>
      </c>
      <c s="90" t="str">
        <f>IF('S.D.PASTE SHEET'!W2434="","",'S.D.PASTE SHEET'!W2434)</f>
        <v/>
      </c>
      <c s="90" t="str">
        <f>IF('S.D.PASTE SHEET'!X2434="","",'S.D.PASTE SHEET'!X2434)</f>
        <v/>
      </c>
      <c s="90" t="str">
        <f>IF('S.D.PASTE SHEET'!Y2434="","",'S.D.PASTE SHEET'!Y2434)</f>
        <v/>
      </c>
      <c s="90" t="str">
        <f>IF('S.D.PASTE SHEET'!Z2434="","",'S.D.PASTE SHEET'!Z2434)</f>
        <v/>
      </c>
      <c s="90" t="str">
        <f>IF('S.D.PASTE SHEET'!AA2434="","",'S.D.PASTE SHEET'!AA2434)</f>
        <v/>
      </c>
      <c s="90" t="str">
        <f>IF('S.D.PASTE SHEET'!AB2434="","",'S.D.PASTE SHEET'!AB2434)</f>
        <v/>
      </c>
      <c s="90" t="str">
        <f>IF('S.D.PASTE SHEET'!AC2434="","",'S.D.PASTE SHEET'!AC2434)</f>
        <v/>
      </c>
      <c s="90" t="str">
        <f>IF('S.D.PASTE SHEET'!AD2434="","",'S.D.PASTE SHEET'!AD2434)</f>
        <v/>
      </c>
      <c s="34"/>
      <c s="32" t="str">
        <f>IF(AK2434="","",IF(AK2434&gt;0,COUNT($AG$2:AG2434),""))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IF(BC2434="","",IF(BC2434&gt;0,COUNT($AY$2:AY2434),""))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5" spans="1:66" ht="15">
      <c r="A2435" s="90" t="str">
        <f>IF('S.D.PASTE SHEET'!A2435="","",'S.D.PASTE SHEET'!A2435)</f>
        <v/>
      </c>
      <c s="90" t="str">
        <f>IF('S.D.PASTE SHEET'!B2435="","",'S.D.PASTE SHEET'!B2435)</f>
        <v/>
      </c>
      <c s="90" t="str">
        <f>IF('S.D.PASTE SHEET'!C2435="","",'S.D.PASTE SHEET'!C2435)</f>
        <v/>
      </c>
      <c s="91" t="str">
        <f>IF('S.D.PASTE SHEET'!D2435="","",'S.D.PASTE SHEET'!D2435)</f>
        <v/>
      </c>
      <c s="90" t="str">
        <f>IF('S.D.PASTE SHEET'!E2435="","",UPPER('S.D.PASTE SHEET'!E2435))</f>
        <v/>
      </c>
      <c s="90" t="str">
        <f>IF('S.D.PASTE SHEET'!F2435="","",'S.D.PASTE SHEET'!F2435)</f>
        <v/>
      </c>
      <c s="90" t="str">
        <f>IF('S.D.PASTE SHEET'!G2435="","",UPPER('S.D.PASTE SHEET'!G2435))</f>
        <v/>
      </c>
      <c s="90" t="str">
        <f>IF('S.D.PASTE SHEET'!H2435="","",UPPER('S.D.PASTE SHEET'!H2435))</f>
        <v/>
      </c>
      <c s="90" t="str">
        <f>IF('S.D.PASTE SHEET'!I2435="","",'S.D.PASTE SHEET'!I2435)</f>
        <v/>
      </c>
      <c s="91" t="str">
        <f>IF('S.D.PASTE SHEET'!J2435="","",'S.D.PASTE SHEET'!J2435)</f>
        <v/>
      </c>
      <c s="90" t="str">
        <f>IF('S.D.PASTE SHEET'!K2435="","",'S.D.PASTE SHEET'!K2435)</f>
        <v/>
      </c>
      <c s="90" t="str">
        <f>IF('S.D.PASTE SHEET'!L2435="","",'S.D.PASTE SHEET'!L2435)</f>
        <v/>
      </c>
      <c s="90" t="str">
        <f>IF('S.D.PASTE SHEET'!M2435="","",'S.D.PASTE SHEET'!M2435)</f>
        <v/>
      </c>
      <c s="90" t="str">
        <f>IF('S.D.PASTE SHEET'!N2435="","",'S.D.PASTE SHEET'!N2435)</f>
        <v/>
      </c>
      <c s="90" t="str">
        <f>IF('S.D.PASTE SHEET'!O2435="","",'S.D.PASTE SHEET'!O2435)</f>
        <v/>
      </c>
      <c s="90" t="str">
        <f>IF('S.D.PASTE SHEET'!P2435="","",'S.D.PASTE SHEET'!P2435)</f>
        <v/>
      </c>
      <c s="90" t="str">
        <f>IF('S.D.PASTE SHEET'!Q2435="","",'S.D.PASTE SHEET'!Q2435)</f>
        <v/>
      </c>
      <c s="90" t="str">
        <f>IF('S.D.PASTE SHEET'!R2435="","",'S.D.PASTE SHEET'!R2435)</f>
        <v/>
      </c>
      <c s="90" t="str">
        <f>IF('S.D.PASTE SHEET'!S2435="","",'S.D.PASTE SHEET'!S2435)</f>
        <v/>
      </c>
      <c s="90" t="str">
        <f>IF('S.D.PASTE SHEET'!T2435="","",'S.D.PASTE SHEET'!T2435)</f>
        <v/>
      </c>
      <c s="90" t="str">
        <f>IF('S.D.PASTE SHEET'!U2435="","",'S.D.PASTE SHEET'!U2435)</f>
        <v/>
      </c>
      <c s="90" t="str">
        <f>IF('S.D.PASTE SHEET'!V2435="","",'S.D.PASTE SHEET'!V2435)</f>
        <v/>
      </c>
      <c s="90" t="str">
        <f>IF('S.D.PASTE SHEET'!W2435="","",'S.D.PASTE SHEET'!W2435)</f>
        <v/>
      </c>
      <c s="90" t="str">
        <f>IF('S.D.PASTE SHEET'!X2435="","",'S.D.PASTE SHEET'!X2435)</f>
        <v/>
      </c>
      <c s="90" t="str">
        <f>IF('S.D.PASTE SHEET'!Y2435="","",'S.D.PASTE SHEET'!Y2435)</f>
        <v/>
      </c>
      <c s="90" t="str">
        <f>IF('S.D.PASTE SHEET'!Z2435="","",'S.D.PASTE SHEET'!Z2435)</f>
        <v/>
      </c>
      <c s="90" t="str">
        <f>IF('S.D.PASTE SHEET'!AA2435="","",'S.D.PASTE SHEET'!AA2435)</f>
        <v/>
      </c>
      <c s="90" t="str">
        <f>IF('S.D.PASTE SHEET'!AB2435="","",'S.D.PASTE SHEET'!AB2435)</f>
        <v/>
      </c>
      <c s="90" t="str">
        <f>IF('S.D.PASTE SHEET'!AC2435="","",'S.D.PASTE SHEET'!AC2435)</f>
        <v/>
      </c>
      <c s="90" t="str">
        <f>IF('S.D.PASTE SHEET'!AD2435="","",'S.D.PASTE SHEET'!AD2435)</f>
        <v/>
      </c>
      <c s="34"/>
      <c s="32" t="str">
        <f>IF(AK2435="","",IF(AK2435&gt;0,COUNT($AG$2:AG2435),""))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IF(BC2435="","",IF(BC2435&gt;0,COUNT($AY$2:AY2435),""))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6" spans="1:66" ht="15">
      <c r="A2436" s="90" t="str">
        <f>IF('S.D.PASTE SHEET'!A2436="","",'S.D.PASTE SHEET'!A2436)</f>
        <v/>
      </c>
      <c s="90" t="str">
        <f>IF('S.D.PASTE SHEET'!B2436="","",'S.D.PASTE SHEET'!B2436)</f>
        <v/>
      </c>
      <c s="90" t="str">
        <f>IF('S.D.PASTE SHEET'!C2436="","",'S.D.PASTE SHEET'!C2436)</f>
        <v/>
      </c>
      <c s="91" t="str">
        <f>IF('S.D.PASTE SHEET'!D2436="","",'S.D.PASTE SHEET'!D2436)</f>
        <v/>
      </c>
      <c s="90" t="str">
        <f>IF('S.D.PASTE SHEET'!E2436="","",UPPER('S.D.PASTE SHEET'!E2436))</f>
        <v/>
      </c>
      <c s="90" t="str">
        <f>IF('S.D.PASTE SHEET'!F2436="","",'S.D.PASTE SHEET'!F2436)</f>
        <v/>
      </c>
      <c s="90" t="str">
        <f>IF('S.D.PASTE SHEET'!G2436="","",UPPER('S.D.PASTE SHEET'!G2436))</f>
        <v/>
      </c>
      <c s="90" t="str">
        <f>IF('S.D.PASTE SHEET'!H2436="","",UPPER('S.D.PASTE SHEET'!H2436))</f>
        <v/>
      </c>
      <c s="90" t="str">
        <f>IF('S.D.PASTE SHEET'!I2436="","",'S.D.PASTE SHEET'!I2436)</f>
        <v/>
      </c>
      <c s="91" t="str">
        <f>IF('S.D.PASTE SHEET'!J2436="","",'S.D.PASTE SHEET'!J2436)</f>
        <v/>
      </c>
      <c s="90" t="str">
        <f>IF('S.D.PASTE SHEET'!K2436="","",'S.D.PASTE SHEET'!K2436)</f>
        <v/>
      </c>
      <c s="90" t="str">
        <f>IF('S.D.PASTE SHEET'!L2436="","",'S.D.PASTE SHEET'!L2436)</f>
        <v/>
      </c>
      <c s="90" t="str">
        <f>IF('S.D.PASTE SHEET'!M2436="","",'S.D.PASTE SHEET'!M2436)</f>
        <v/>
      </c>
      <c s="90" t="str">
        <f>IF('S.D.PASTE SHEET'!N2436="","",'S.D.PASTE SHEET'!N2436)</f>
        <v/>
      </c>
      <c s="90" t="str">
        <f>IF('S.D.PASTE SHEET'!O2436="","",'S.D.PASTE SHEET'!O2436)</f>
        <v/>
      </c>
      <c s="90" t="str">
        <f>IF('S.D.PASTE SHEET'!P2436="","",'S.D.PASTE SHEET'!P2436)</f>
        <v/>
      </c>
      <c s="90" t="str">
        <f>IF('S.D.PASTE SHEET'!Q2436="","",'S.D.PASTE SHEET'!Q2436)</f>
        <v/>
      </c>
      <c s="90" t="str">
        <f>IF('S.D.PASTE SHEET'!R2436="","",'S.D.PASTE SHEET'!R2436)</f>
        <v/>
      </c>
      <c s="90" t="str">
        <f>IF('S.D.PASTE SHEET'!S2436="","",'S.D.PASTE SHEET'!S2436)</f>
        <v/>
      </c>
      <c s="90" t="str">
        <f>IF('S.D.PASTE SHEET'!T2436="","",'S.D.PASTE SHEET'!T2436)</f>
        <v/>
      </c>
      <c s="90" t="str">
        <f>IF('S.D.PASTE SHEET'!U2436="","",'S.D.PASTE SHEET'!U2436)</f>
        <v/>
      </c>
      <c s="90" t="str">
        <f>IF('S.D.PASTE SHEET'!V2436="","",'S.D.PASTE SHEET'!V2436)</f>
        <v/>
      </c>
      <c s="90" t="str">
        <f>IF('S.D.PASTE SHEET'!W2436="","",'S.D.PASTE SHEET'!W2436)</f>
        <v/>
      </c>
      <c s="90" t="str">
        <f>IF('S.D.PASTE SHEET'!X2436="","",'S.D.PASTE SHEET'!X2436)</f>
        <v/>
      </c>
      <c s="90" t="str">
        <f>IF('S.D.PASTE SHEET'!Y2436="","",'S.D.PASTE SHEET'!Y2436)</f>
        <v/>
      </c>
      <c s="90" t="str">
        <f>IF('S.D.PASTE SHEET'!Z2436="","",'S.D.PASTE SHEET'!Z2436)</f>
        <v/>
      </c>
      <c s="90" t="str">
        <f>IF('S.D.PASTE SHEET'!AA2436="","",'S.D.PASTE SHEET'!AA2436)</f>
        <v/>
      </c>
      <c s="90" t="str">
        <f>IF('S.D.PASTE SHEET'!AB2436="","",'S.D.PASTE SHEET'!AB2436)</f>
        <v/>
      </c>
      <c s="90" t="str">
        <f>IF('S.D.PASTE SHEET'!AC2436="","",'S.D.PASTE SHEET'!AC2436)</f>
        <v/>
      </c>
      <c s="90" t="str">
        <f>IF('S.D.PASTE SHEET'!AD2436="","",'S.D.PASTE SHEET'!AD2436)</f>
        <v/>
      </c>
      <c s="34"/>
      <c s="32" t="str">
        <f>IF(AK2436="","",IF(AK2436&gt;0,COUNT($AG$2:AG2436),""))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IF(BC2436="","",IF(BC2436&gt;0,COUNT($AY$2:AY2436),""))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7" spans="1:66" ht="15">
      <c r="A2437" s="90" t="str">
        <f>IF('S.D.PASTE SHEET'!A2437="","",'S.D.PASTE SHEET'!A2437)</f>
        <v/>
      </c>
      <c s="90" t="str">
        <f>IF('S.D.PASTE SHEET'!B2437="","",'S.D.PASTE SHEET'!B2437)</f>
        <v/>
      </c>
      <c s="90" t="str">
        <f>IF('S.D.PASTE SHEET'!C2437="","",'S.D.PASTE SHEET'!C2437)</f>
        <v/>
      </c>
      <c s="91" t="str">
        <f>IF('S.D.PASTE SHEET'!D2437="","",'S.D.PASTE SHEET'!D2437)</f>
        <v/>
      </c>
      <c s="90" t="str">
        <f>IF('S.D.PASTE SHEET'!E2437="","",UPPER('S.D.PASTE SHEET'!E2437))</f>
        <v/>
      </c>
      <c s="90" t="str">
        <f>IF('S.D.PASTE SHEET'!F2437="","",'S.D.PASTE SHEET'!F2437)</f>
        <v/>
      </c>
      <c s="90" t="str">
        <f>IF('S.D.PASTE SHEET'!G2437="","",UPPER('S.D.PASTE SHEET'!G2437))</f>
        <v/>
      </c>
      <c s="90" t="str">
        <f>IF('S.D.PASTE SHEET'!H2437="","",UPPER('S.D.PASTE SHEET'!H2437))</f>
        <v/>
      </c>
      <c s="90" t="str">
        <f>IF('S.D.PASTE SHEET'!I2437="","",'S.D.PASTE SHEET'!I2437)</f>
        <v/>
      </c>
      <c s="91" t="str">
        <f>IF('S.D.PASTE SHEET'!J2437="","",'S.D.PASTE SHEET'!J2437)</f>
        <v/>
      </c>
      <c s="90" t="str">
        <f>IF('S.D.PASTE SHEET'!K2437="","",'S.D.PASTE SHEET'!K2437)</f>
        <v/>
      </c>
      <c s="90" t="str">
        <f>IF('S.D.PASTE SHEET'!L2437="","",'S.D.PASTE SHEET'!L2437)</f>
        <v/>
      </c>
      <c s="90" t="str">
        <f>IF('S.D.PASTE SHEET'!M2437="","",'S.D.PASTE SHEET'!M2437)</f>
        <v/>
      </c>
      <c s="90" t="str">
        <f>IF('S.D.PASTE SHEET'!N2437="","",'S.D.PASTE SHEET'!N2437)</f>
        <v/>
      </c>
      <c s="90" t="str">
        <f>IF('S.D.PASTE SHEET'!O2437="","",'S.D.PASTE SHEET'!O2437)</f>
        <v/>
      </c>
      <c s="90" t="str">
        <f>IF('S.D.PASTE SHEET'!P2437="","",'S.D.PASTE SHEET'!P2437)</f>
        <v/>
      </c>
      <c s="90" t="str">
        <f>IF('S.D.PASTE SHEET'!Q2437="","",'S.D.PASTE SHEET'!Q2437)</f>
        <v/>
      </c>
      <c s="90" t="str">
        <f>IF('S.D.PASTE SHEET'!R2437="","",'S.D.PASTE SHEET'!R2437)</f>
        <v/>
      </c>
      <c s="90" t="str">
        <f>IF('S.D.PASTE SHEET'!S2437="","",'S.D.PASTE SHEET'!S2437)</f>
        <v/>
      </c>
      <c s="90" t="str">
        <f>IF('S.D.PASTE SHEET'!T2437="","",'S.D.PASTE SHEET'!T2437)</f>
        <v/>
      </c>
      <c s="90" t="str">
        <f>IF('S.D.PASTE SHEET'!U2437="","",'S.D.PASTE SHEET'!U2437)</f>
        <v/>
      </c>
      <c s="90" t="str">
        <f>IF('S.D.PASTE SHEET'!V2437="","",'S.D.PASTE SHEET'!V2437)</f>
        <v/>
      </c>
      <c s="90" t="str">
        <f>IF('S.D.PASTE SHEET'!W2437="","",'S.D.PASTE SHEET'!W2437)</f>
        <v/>
      </c>
      <c s="90" t="str">
        <f>IF('S.D.PASTE SHEET'!X2437="","",'S.D.PASTE SHEET'!X2437)</f>
        <v/>
      </c>
      <c s="90" t="str">
        <f>IF('S.D.PASTE SHEET'!Y2437="","",'S.D.PASTE SHEET'!Y2437)</f>
        <v/>
      </c>
      <c s="90" t="str">
        <f>IF('S.D.PASTE SHEET'!Z2437="","",'S.D.PASTE SHEET'!Z2437)</f>
        <v/>
      </c>
      <c s="90" t="str">
        <f>IF('S.D.PASTE SHEET'!AA2437="","",'S.D.PASTE SHEET'!AA2437)</f>
        <v/>
      </c>
      <c s="90" t="str">
        <f>IF('S.D.PASTE SHEET'!AB2437="","",'S.D.PASTE SHEET'!AB2437)</f>
        <v/>
      </c>
      <c s="90" t="str">
        <f>IF('S.D.PASTE SHEET'!AC2437="","",'S.D.PASTE SHEET'!AC2437)</f>
        <v/>
      </c>
      <c s="90" t="str">
        <f>IF('S.D.PASTE SHEET'!AD2437="","",'S.D.PASTE SHEET'!AD2437)</f>
        <v/>
      </c>
      <c s="34"/>
      <c s="32" t="str">
        <f>IF(AK2437="","",IF(AK2437&gt;0,COUNT($AG$2:AG2437),""))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IF(BC2437="","",IF(BC2437&gt;0,COUNT($AY$2:AY2437),""))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8" spans="1:66" ht="15">
      <c r="A2438" s="90" t="str">
        <f>IF('S.D.PASTE SHEET'!A2438="","",'S.D.PASTE SHEET'!A2438)</f>
        <v/>
      </c>
      <c s="90" t="str">
        <f>IF('S.D.PASTE SHEET'!B2438="","",'S.D.PASTE SHEET'!B2438)</f>
        <v/>
      </c>
      <c s="90" t="str">
        <f>IF('S.D.PASTE SHEET'!C2438="","",'S.D.PASTE SHEET'!C2438)</f>
        <v/>
      </c>
      <c s="91" t="str">
        <f>IF('S.D.PASTE SHEET'!D2438="","",'S.D.PASTE SHEET'!D2438)</f>
        <v/>
      </c>
      <c s="90" t="str">
        <f>IF('S.D.PASTE SHEET'!E2438="","",UPPER('S.D.PASTE SHEET'!E2438))</f>
        <v/>
      </c>
      <c s="90" t="str">
        <f>IF('S.D.PASTE SHEET'!F2438="","",'S.D.PASTE SHEET'!F2438)</f>
        <v/>
      </c>
      <c s="90" t="str">
        <f>IF('S.D.PASTE SHEET'!G2438="","",UPPER('S.D.PASTE SHEET'!G2438))</f>
        <v/>
      </c>
      <c s="90" t="str">
        <f>IF('S.D.PASTE SHEET'!H2438="","",UPPER('S.D.PASTE SHEET'!H2438))</f>
        <v/>
      </c>
      <c s="90" t="str">
        <f>IF('S.D.PASTE SHEET'!I2438="","",'S.D.PASTE SHEET'!I2438)</f>
        <v/>
      </c>
      <c s="91" t="str">
        <f>IF('S.D.PASTE SHEET'!J2438="","",'S.D.PASTE SHEET'!J2438)</f>
        <v/>
      </c>
      <c s="90" t="str">
        <f>IF('S.D.PASTE SHEET'!K2438="","",'S.D.PASTE SHEET'!K2438)</f>
        <v/>
      </c>
      <c s="90" t="str">
        <f>IF('S.D.PASTE SHEET'!L2438="","",'S.D.PASTE SHEET'!L2438)</f>
        <v/>
      </c>
      <c s="90" t="str">
        <f>IF('S.D.PASTE SHEET'!M2438="","",'S.D.PASTE SHEET'!M2438)</f>
        <v/>
      </c>
      <c s="90" t="str">
        <f>IF('S.D.PASTE SHEET'!N2438="","",'S.D.PASTE SHEET'!N2438)</f>
        <v/>
      </c>
      <c s="90" t="str">
        <f>IF('S.D.PASTE SHEET'!O2438="","",'S.D.PASTE SHEET'!O2438)</f>
        <v/>
      </c>
      <c s="90" t="str">
        <f>IF('S.D.PASTE SHEET'!P2438="","",'S.D.PASTE SHEET'!P2438)</f>
        <v/>
      </c>
      <c s="90" t="str">
        <f>IF('S.D.PASTE SHEET'!Q2438="","",'S.D.PASTE SHEET'!Q2438)</f>
        <v/>
      </c>
      <c s="90" t="str">
        <f>IF('S.D.PASTE SHEET'!R2438="","",'S.D.PASTE SHEET'!R2438)</f>
        <v/>
      </c>
      <c s="90" t="str">
        <f>IF('S.D.PASTE SHEET'!S2438="","",'S.D.PASTE SHEET'!S2438)</f>
        <v/>
      </c>
      <c s="90" t="str">
        <f>IF('S.D.PASTE SHEET'!T2438="","",'S.D.PASTE SHEET'!T2438)</f>
        <v/>
      </c>
      <c s="90" t="str">
        <f>IF('S.D.PASTE SHEET'!U2438="","",'S.D.PASTE SHEET'!U2438)</f>
        <v/>
      </c>
      <c s="90" t="str">
        <f>IF('S.D.PASTE SHEET'!V2438="","",'S.D.PASTE SHEET'!V2438)</f>
        <v/>
      </c>
      <c s="90" t="str">
        <f>IF('S.D.PASTE SHEET'!W2438="","",'S.D.PASTE SHEET'!W2438)</f>
        <v/>
      </c>
      <c s="90" t="str">
        <f>IF('S.D.PASTE SHEET'!X2438="","",'S.D.PASTE SHEET'!X2438)</f>
        <v/>
      </c>
      <c s="90" t="str">
        <f>IF('S.D.PASTE SHEET'!Y2438="","",'S.D.PASTE SHEET'!Y2438)</f>
        <v/>
      </c>
      <c s="90" t="str">
        <f>IF('S.D.PASTE SHEET'!Z2438="","",'S.D.PASTE SHEET'!Z2438)</f>
        <v/>
      </c>
      <c s="90" t="str">
        <f>IF('S.D.PASTE SHEET'!AA2438="","",'S.D.PASTE SHEET'!AA2438)</f>
        <v/>
      </c>
      <c s="90" t="str">
        <f>IF('S.D.PASTE SHEET'!AB2438="","",'S.D.PASTE SHEET'!AB2438)</f>
        <v/>
      </c>
      <c s="90" t="str">
        <f>IF('S.D.PASTE SHEET'!AC2438="","",'S.D.PASTE SHEET'!AC2438)</f>
        <v/>
      </c>
      <c s="90" t="str">
        <f>IF('S.D.PASTE SHEET'!AD2438="","",'S.D.PASTE SHEET'!AD2438)</f>
        <v/>
      </c>
      <c s="34"/>
      <c s="32" t="str">
        <f>IF(AK2438="","",IF(AK2438&gt;0,COUNT($AG$2:AG2438),""))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IF(BC2438="","",IF(BC2438&gt;0,COUNT($AY$2:AY2438),""))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39" spans="1:66" ht="15">
      <c r="A2439" s="90" t="str">
        <f>IF('S.D.PASTE SHEET'!A2439="","",'S.D.PASTE SHEET'!A2439)</f>
        <v/>
      </c>
      <c s="90" t="str">
        <f>IF('S.D.PASTE SHEET'!B2439="","",'S.D.PASTE SHEET'!B2439)</f>
        <v/>
      </c>
      <c s="90" t="str">
        <f>IF('S.D.PASTE SHEET'!C2439="","",'S.D.PASTE SHEET'!C2439)</f>
        <v/>
      </c>
      <c s="91" t="str">
        <f>IF('S.D.PASTE SHEET'!D2439="","",'S.D.PASTE SHEET'!D2439)</f>
        <v/>
      </c>
      <c s="90" t="str">
        <f>IF('S.D.PASTE SHEET'!E2439="","",UPPER('S.D.PASTE SHEET'!E2439))</f>
        <v/>
      </c>
      <c s="90" t="str">
        <f>IF('S.D.PASTE SHEET'!F2439="","",'S.D.PASTE SHEET'!F2439)</f>
        <v/>
      </c>
      <c s="90" t="str">
        <f>IF('S.D.PASTE SHEET'!G2439="","",UPPER('S.D.PASTE SHEET'!G2439))</f>
        <v/>
      </c>
      <c s="90" t="str">
        <f>IF('S.D.PASTE SHEET'!H2439="","",UPPER('S.D.PASTE SHEET'!H2439))</f>
        <v/>
      </c>
      <c s="90" t="str">
        <f>IF('S.D.PASTE SHEET'!I2439="","",'S.D.PASTE SHEET'!I2439)</f>
        <v/>
      </c>
      <c s="91" t="str">
        <f>IF('S.D.PASTE SHEET'!J2439="","",'S.D.PASTE SHEET'!J2439)</f>
        <v/>
      </c>
      <c s="90" t="str">
        <f>IF('S.D.PASTE SHEET'!K2439="","",'S.D.PASTE SHEET'!K2439)</f>
        <v/>
      </c>
      <c s="90" t="str">
        <f>IF('S.D.PASTE SHEET'!L2439="","",'S.D.PASTE SHEET'!L2439)</f>
        <v/>
      </c>
      <c s="90" t="str">
        <f>IF('S.D.PASTE SHEET'!M2439="","",'S.D.PASTE SHEET'!M2439)</f>
        <v/>
      </c>
      <c s="90" t="str">
        <f>IF('S.D.PASTE SHEET'!N2439="","",'S.D.PASTE SHEET'!N2439)</f>
        <v/>
      </c>
      <c s="90" t="str">
        <f>IF('S.D.PASTE SHEET'!O2439="","",'S.D.PASTE SHEET'!O2439)</f>
        <v/>
      </c>
      <c s="90" t="str">
        <f>IF('S.D.PASTE SHEET'!P2439="","",'S.D.PASTE SHEET'!P2439)</f>
        <v/>
      </c>
      <c s="90" t="str">
        <f>IF('S.D.PASTE SHEET'!Q2439="","",'S.D.PASTE SHEET'!Q2439)</f>
        <v/>
      </c>
      <c s="90" t="str">
        <f>IF('S.D.PASTE SHEET'!R2439="","",'S.D.PASTE SHEET'!R2439)</f>
        <v/>
      </c>
      <c s="90" t="str">
        <f>IF('S.D.PASTE SHEET'!S2439="","",'S.D.PASTE SHEET'!S2439)</f>
        <v/>
      </c>
      <c s="90" t="str">
        <f>IF('S.D.PASTE SHEET'!T2439="","",'S.D.PASTE SHEET'!T2439)</f>
        <v/>
      </c>
      <c s="90" t="str">
        <f>IF('S.D.PASTE SHEET'!U2439="","",'S.D.PASTE SHEET'!U2439)</f>
        <v/>
      </c>
      <c s="90" t="str">
        <f>IF('S.D.PASTE SHEET'!V2439="","",'S.D.PASTE SHEET'!V2439)</f>
        <v/>
      </c>
      <c s="90" t="str">
        <f>IF('S.D.PASTE SHEET'!W2439="","",'S.D.PASTE SHEET'!W2439)</f>
        <v/>
      </c>
      <c s="90" t="str">
        <f>IF('S.D.PASTE SHEET'!X2439="","",'S.D.PASTE SHEET'!X2439)</f>
        <v/>
      </c>
      <c s="90" t="str">
        <f>IF('S.D.PASTE SHEET'!Y2439="","",'S.D.PASTE SHEET'!Y2439)</f>
        <v/>
      </c>
      <c s="90" t="str">
        <f>IF('S.D.PASTE SHEET'!Z2439="","",'S.D.PASTE SHEET'!Z2439)</f>
        <v/>
      </c>
      <c s="90" t="str">
        <f>IF('S.D.PASTE SHEET'!AA2439="","",'S.D.PASTE SHEET'!AA2439)</f>
        <v/>
      </c>
      <c s="90" t="str">
        <f>IF('S.D.PASTE SHEET'!AB2439="","",'S.D.PASTE SHEET'!AB2439)</f>
        <v/>
      </c>
      <c s="90" t="str">
        <f>IF('S.D.PASTE SHEET'!AC2439="","",'S.D.PASTE SHEET'!AC2439)</f>
        <v/>
      </c>
      <c s="90" t="str">
        <f>IF('S.D.PASTE SHEET'!AD2439="","",'S.D.PASTE SHEET'!AD2439)</f>
        <v/>
      </c>
      <c s="34"/>
      <c s="32" t="str">
        <f>IF(AK2439="","",IF(AK2439&gt;0,COUNT($AG$2:AG2439),""))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IF(BC2439="","",IF(BC2439&gt;0,COUNT($AY$2:AY2439),""))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0" spans="1:66" ht="15">
      <c r="A2440" s="90" t="str">
        <f>IF('S.D.PASTE SHEET'!A2440="","",'S.D.PASTE SHEET'!A2440)</f>
        <v/>
      </c>
      <c s="90" t="str">
        <f>IF('S.D.PASTE SHEET'!B2440="","",'S.D.PASTE SHEET'!B2440)</f>
        <v/>
      </c>
      <c s="90" t="str">
        <f>IF('S.D.PASTE SHEET'!C2440="","",'S.D.PASTE SHEET'!C2440)</f>
        <v/>
      </c>
      <c s="91" t="str">
        <f>IF('S.D.PASTE SHEET'!D2440="","",'S.D.PASTE SHEET'!D2440)</f>
        <v/>
      </c>
      <c s="90" t="str">
        <f>IF('S.D.PASTE SHEET'!E2440="","",UPPER('S.D.PASTE SHEET'!E2440))</f>
        <v/>
      </c>
      <c s="90" t="str">
        <f>IF('S.D.PASTE SHEET'!F2440="","",'S.D.PASTE SHEET'!F2440)</f>
        <v/>
      </c>
      <c s="90" t="str">
        <f>IF('S.D.PASTE SHEET'!G2440="","",UPPER('S.D.PASTE SHEET'!G2440))</f>
        <v/>
      </c>
      <c s="90" t="str">
        <f>IF('S.D.PASTE SHEET'!H2440="","",UPPER('S.D.PASTE SHEET'!H2440))</f>
        <v/>
      </c>
      <c s="90" t="str">
        <f>IF('S.D.PASTE SHEET'!I2440="","",'S.D.PASTE SHEET'!I2440)</f>
        <v/>
      </c>
      <c s="91" t="str">
        <f>IF('S.D.PASTE SHEET'!J2440="","",'S.D.PASTE SHEET'!J2440)</f>
        <v/>
      </c>
      <c s="90" t="str">
        <f>IF('S.D.PASTE SHEET'!K2440="","",'S.D.PASTE SHEET'!K2440)</f>
        <v/>
      </c>
      <c s="90" t="str">
        <f>IF('S.D.PASTE SHEET'!L2440="","",'S.D.PASTE SHEET'!L2440)</f>
        <v/>
      </c>
      <c s="90" t="str">
        <f>IF('S.D.PASTE SHEET'!M2440="","",'S.D.PASTE SHEET'!M2440)</f>
        <v/>
      </c>
      <c s="90" t="str">
        <f>IF('S.D.PASTE SHEET'!N2440="","",'S.D.PASTE SHEET'!N2440)</f>
        <v/>
      </c>
      <c s="90" t="str">
        <f>IF('S.D.PASTE SHEET'!O2440="","",'S.D.PASTE SHEET'!O2440)</f>
        <v/>
      </c>
      <c s="90" t="str">
        <f>IF('S.D.PASTE SHEET'!P2440="","",'S.D.PASTE SHEET'!P2440)</f>
        <v/>
      </c>
      <c s="90" t="str">
        <f>IF('S.D.PASTE SHEET'!Q2440="","",'S.D.PASTE SHEET'!Q2440)</f>
        <v/>
      </c>
      <c s="90" t="str">
        <f>IF('S.D.PASTE SHEET'!R2440="","",'S.D.PASTE SHEET'!R2440)</f>
        <v/>
      </c>
      <c s="90" t="str">
        <f>IF('S.D.PASTE SHEET'!S2440="","",'S.D.PASTE SHEET'!S2440)</f>
        <v/>
      </c>
      <c s="90" t="str">
        <f>IF('S.D.PASTE SHEET'!T2440="","",'S.D.PASTE SHEET'!T2440)</f>
        <v/>
      </c>
      <c s="90" t="str">
        <f>IF('S.D.PASTE SHEET'!U2440="","",'S.D.PASTE SHEET'!U2440)</f>
        <v/>
      </c>
      <c s="90" t="str">
        <f>IF('S.D.PASTE SHEET'!V2440="","",'S.D.PASTE SHEET'!V2440)</f>
        <v/>
      </c>
      <c s="90" t="str">
        <f>IF('S.D.PASTE SHEET'!W2440="","",'S.D.PASTE SHEET'!W2440)</f>
        <v/>
      </c>
      <c s="90" t="str">
        <f>IF('S.D.PASTE SHEET'!X2440="","",'S.D.PASTE SHEET'!X2440)</f>
        <v/>
      </c>
      <c s="90" t="str">
        <f>IF('S.D.PASTE SHEET'!Y2440="","",'S.D.PASTE SHEET'!Y2440)</f>
        <v/>
      </c>
      <c s="90" t="str">
        <f>IF('S.D.PASTE SHEET'!Z2440="","",'S.D.PASTE SHEET'!Z2440)</f>
        <v/>
      </c>
      <c s="90" t="str">
        <f>IF('S.D.PASTE SHEET'!AA2440="","",'S.D.PASTE SHEET'!AA2440)</f>
        <v/>
      </c>
      <c s="90" t="str">
        <f>IF('S.D.PASTE SHEET'!AB2440="","",'S.D.PASTE SHEET'!AB2440)</f>
        <v/>
      </c>
      <c s="90" t="str">
        <f>IF('S.D.PASTE SHEET'!AC2440="","",'S.D.PASTE SHEET'!AC2440)</f>
        <v/>
      </c>
      <c s="90" t="str">
        <f>IF('S.D.PASTE SHEET'!AD2440="","",'S.D.PASTE SHEET'!AD2440)</f>
        <v/>
      </c>
      <c s="34"/>
      <c s="32" t="str">
        <f>IF(AK2440="","",IF(AK2440&gt;0,COUNT($AG$2:AG2440),""))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IF(BC2440="","",IF(BC2440&gt;0,COUNT($AY$2:AY2440),""))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1" spans="1:66" ht="15">
      <c r="A2441" s="90" t="str">
        <f>IF('S.D.PASTE SHEET'!A2441="","",'S.D.PASTE SHEET'!A2441)</f>
        <v/>
      </c>
      <c s="90" t="str">
        <f>IF('S.D.PASTE SHEET'!B2441="","",'S.D.PASTE SHEET'!B2441)</f>
        <v/>
      </c>
      <c s="90" t="str">
        <f>IF('S.D.PASTE SHEET'!C2441="","",'S.D.PASTE SHEET'!C2441)</f>
        <v/>
      </c>
      <c s="91" t="str">
        <f>IF('S.D.PASTE SHEET'!D2441="","",'S.D.PASTE SHEET'!D2441)</f>
        <v/>
      </c>
      <c s="90" t="str">
        <f>IF('S.D.PASTE SHEET'!E2441="","",UPPER('S.D.PASTE SHEET'!E2441))</f>
        <v/>
      </c>
      <c s="90" t="str">
        <f>IF('S.D.PASTE SHEET'!F2441="","",'S.D.PASTE SHEET'!F2441)</f>
        <v/>
      </c>
      <c s="90" t="str">
        <f>IF('S.D.PASTE SHEET'!G2441="","",UPPER('S.D.PASTE SHEET'!G2441))</f>
        <v/>
      </c>
      <c s="90" t="str">
        <f>IF('S.D.PASTE SHEET'!H2441="","",UPPER('S.D.PASTE SHEET'!H2441))</f>
        <v/>
      </c>
      <c s="90" t="str">
        <f>IF('S.D.PASTE SHEET'!I2441="","",'S.D.PASTE SHEET'!I2441)</f>
        <v/>
      </c>
      <c s="91" t="str">
        <f>IF('S.D.PASTE SHEET'!J2441="","",'S.D.PASTE SHEET'!J2441)</f>
        <v/>
      </c>
      <c s="90" t="str">
        <f>IF('S.D.PASTE SHEET'!K2441="","",'S.D.PASTE SHEET'!K2441)</f>
        <v/>
      </c>
      <c s="90" t="str">
        <f>IF('S.D.PASTE SHEET'!L2441="","",'S.D.PASTE SHEET'!L2441)</f>
        <v/>
      </c>
      <c s="90" t="str">
        <f>IF('S.D.PASTE SHEET'!M2441="","",'S.D.PASTE SHEET'!M2441)</f>
        <v/>
      </c>
      <c s="90" t="str">
        <f>IF('S.D.PASTE SHEET'!N2441="","",'S.D.PASTE SHEET'!N2441)</f>
        <v/>
      </c>
      <c s="90" t="str">
        <f>IF('S.D.PASTE SHEET'!O2441="","",'S.D.PASTE SHEET'!O2441)</f>
        <v/>
      </c>
      <c s="90" t="str">
        <f>IF('S.D.PASTE SHEET'!P2441="","",'S.D.PASTE SHEET'!P2441)</f>
        <v/>
      </c>
      <c s="90" t="str">
        <f>IF('S.D.PASTE SHEET'!Q2441="","",'S.D.PASTE SHEET'!Q2441)</f>
        <v/>
      </c>
      <c s="90" t="str">
        <f>IF('S.D.PASTE SHEET'!R2441="","",'S.D.PASTE SHEET'!R2441)</f>
        <v/>
      </c>
      <c s="90" t="str">
        <f>IF('S.D.PASTE SHEET'!S2441="","",'S.D.PASTE SHEET'!S2441)</f>
        <v/>
      </c>
      <c s="90" t="str">
        <f>IF('S.D.PASTE SHEET'!T2441="","",'S.D.PASTE SHEET'!T2441)</f>
        <v/>
      </c>
      <c s="90" t="str">
        <f>IF('S.D.PASTE SHEET'!U2441="","",'S.D.PASTE SHEET'!U2441)</f>
        <v/>
      </c>
      <c s="90" t="str">
        <f>IF('S.D.PASTE SHEET'!V2441="","",'S.D.PASTE SHEET'!V2441)</f>
        <v/>
      </c>
      <c s="90" t="str">
        <f>IF('S.D.PASTE SHEET'!W2441="","",'S.D.PASTE SHEET'!W2441)</f>
        <v/>
      </c>
      <c s="90" t="str">
        <f>IF('S.D.PASTE SHEET'!X2441="","",'S.D.PASTE SHEET'!X2441)</f>
        <v/>
      </c>
      <c s="90" t="str">
        <f>IF('S.D.PASTE SHEET'!Y2441="","",'S.D.PASTE SHEET'!Y2441)</f>
        <v/>
      </c>
      <c s="90" t="str">
        <f>IF('S.D.PASTE SHEET'!Z2441="","",'S.D.PASTE SHEET'!Z2441)</f>
        <v/>
      </c>
      <c s="90" t="str">
        <f>IF('S.D.PASTE SHEET'!AA2441="","",'S.D.PASTE SHEET'!AA2441)</f>
        <v/>
      </c>
      <c s="90" t="str">
        <f>IF('S.D.PASTE SHEET'!AB2441="","",'S.D.PASTE SHEET'!AB2441)</f>
        <v/>
      </c>
      <c s="90" t="str">
        <f>IF('S.D.PASTE SHEET'!AC2441="","",'S.D.PASTE SHEET'!AC2441)</f>
        <v/>
      </c>
      <c s="90" t="str">
        <f>IF('S.D.PASTE SHEET'!AD2441="","",'S.D.PASTE SHEET'!AD2441)</f>
        <v/>
      </c>
      <c s="34"/>
      <c s="32" t="str">
        <f>IF(AK2441="","",IF(AK2441&gt;0,COUNT($AG$2:AG2441),""))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IF(BC2441="","",IF(BC2441&gt;0,COUNT($AY$2:AY2441),""))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2" spans="1:66" ht="15">
      <c r="A2442" s="90" t="str">
        <f>IF('S.D.PASTE SHEET'!A2442="","",'S.D.PASTE SHEET'!A2442)</f>
        <v/>
      </c>
      <c s="90" t="str">
        <f>IF('S.D.PASTE SHEET'!B2442="","",'S.D.PASTE SHEET'!B2442)</f>
        <v/>
      </c>
      <c s="90" t="str">
        <f>IF('S.D.PASTE SHEET'!C2442="","",'S.D.PASTE SHEET'!C2442)</f>
        <v/>
      </c>
      <c s="91" t="str">
        <f>IF('S.D.PASTE SHEET'!D2442="","",'S.D.PASTE SHEET'!D2442)</f>
        <v/>
      </c>
      <c s="90" t="str">
        <f>IF('S.D.PASTE SHEET'!E2442="","",UPPER('S.D.PASTE SHEET'!E2442))</f>
        <v/>
      </c>
      <c s="90" t="str">
        <f>IF('S.D.PASTE SHEET'!F2442="","",'S.D.PASTE SHEET'!F2442)</f>
        <v/>
      </c>
      <c s="90" t="str">
        <f>IF('S.D.PASTE SHEET'!G2442="","",UPPER('S.D.PASTE SHEET'!G2442))</f>
        <v/>
      </c>
      <c s="90" t="str">
        <f>IF('S.D.PASTE SHEET'!H2442="","",UPPER('S.D.PASTE SHEET'!H2442))</f>
        <v/>
      </c>
      <c s="90" t="str">
        <f>IF('S.D.PASTE SHEET'!I2442="","",'S.D.PASTE SHEET'!I2442)</f>
        <v/>
      </c>
      <c s="91" t="str">
        <f>IF('S.D.PASTE SHEET'!J2442="","",'S.D.PASTE SHEET'!J2442)</f>
        <v/>
      </c>
      <c s="90" t="str">
        <f>IF('S.D.PASTE SHEET'!K2442="","",'S.D.PASTE SHEET'!K2442)</f>
        <v/>
      </c>
      <c s="90" t="str">
        <f>IF('S.D.PASTE SHEET'!L2442="","",'S.D.PASTE SHEET'!L2442)</f>
        <v/>
      </c>
      <c s="90" t="str">
        <f>IF('S.D.PASTE SHEET'!M2442="","",'S.D.PASTE SHEET'!M2442)</f>
        <v/>
      </c>
      <c s="90" t="str">
        <f>IF('S.D.PASTE SHEET'!N2442="","",'S.D.PASTE SHEET'!N2442)</f>
        <v/>
      </c>
      <c s="90" t="str">
        <f>IF('S.D.PASTE SHEET'!O2442="","",'S.D.PASTE SHEET'!O2442)</f>
        <v/>
      </c>
      <c s="90" t="str">
        <f>IF('S.D.PASTE SHEET'!P2442="","",'S.D.PASTE SHEET'!P2442)</f>
        <v/>
      </c>
      <c s="90" t="str">
        <f>IF('S.D.PASTE SHEET'!Q2442="","",'S.D.PASTE SHEET'!Q2442)</f>
        <v/>
      </c>
      <c s="90" t="str">
        <f>IF('S.D.PASTE SHEET'!R2442="","",'S.D.PASTE SHEET'!R2442)</f>
        <v/>
      </c>
      <c s="90" t="str">
        <f>IF('S.D.PASTE SHEET'!S2442="","",'S.D.PASTE SHEET'!S2442)</f>
        <v/>
      </c>
      <c s="90" t="str">
        <f>IF('S.D.PASTE SHEET'!T2442="","",'S.D.PASTE SHEET'!T2442)</f>
        <v/>
      </c>
      <c s="90" t="str">
        <f>IF('S.D.PASTE SHEET'!U2442="","",'S.D.PASTE SHEET'!U2442)</f>
        <v/>
      </c>
      <c s="90" t="str">
        <f>IF('S.D.PASTE SHEET'!V2442="","",'S.D.PASTE SHEET'!V2442)</f>
        <v/>
      </c>
      <c s="90" t="str">
        <f>IF('S.D.PASTE SHEET'!W2442="","",'S.D.PASTE SHEET'!W2442)</f>
        <v/>
      </c>
      <c s="90" t="str">
        <f>IF('S.D.PASTE SHEET'!X2442="","",'S.D.PASTE SHEET'!X2442)</f>
        <v/>
      </c>
      <c s="90" t="str">
        <f>IF('S.D.PASTE SHEET'!Y2442="","",'S.D.PASTE SHEET'!Y2442)</f>
        <v/>
      </c>
      <c s="90" t="str">
        <f>IF('S.D.PASTE SHEET'!Z2442="","",'S.D.PASTE SHEET'!Z2442)</f>
        <v/>
      </c>
      <c s="90" t="str">
        <f>IF('S.D.PASTE SHEET'!AA2442="","",'S.D.PASTE SHEET'!AA2442)</f>
        <v/>
      </c>
      <c s="90" t="str">
        <f>IF('S.D.PASTE SHEET'!AB2442="","",'S.D.PASTE SHEET'!AB2442)</f>
        <v/>
      </c>
      <c s="90" t="str">
        <f>IF('S.D.PASTE SHEET'!AC2442="","",'S.D.PASTE SHEET'!AC2442)</f>
        <v/>
      </c>
      <c s="90" t="str">
        <f>IF('S.D.PASTE SHEET'!AD2442="","",'S.D.PASTE SHEET'!AD2442)</f>
        <v/>
      </c>
      <c s="34"/>
      <c s="32" t="str">
        <f>IF(AK2442="","",IF(AK2442&gt;0,COUNT($AG$2:AG2442),""))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IF(BC2442="","",IF(BC2442&gt;0,COUNT($AY$2:AY2442),""))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3" spans="1:66" ht="15">
      <c r="A2443" s="90" t="str">
        <f>IF('S.D.PASTE SHEET'!A2443="","",'S.D.PASTE SHEET'!A2443)</f>
        <v/>
      </c>
      <c s="90" t="str">
        <f>IF('S.D.PASTE SHEET'!B2443="","",'S.D.PASTE SHEET'!B2443)</f>
        <v/>
      </c>
      <c s="90" t="str">
        <f>IF('S.D.PASTE SHEET'!C2443="","",'S.D.PASTE SHEET'!C2443)</f>
        <v/>
      </c>
      <c s="91" t="str">
        <f>IF('S.D.PASTE SHEET'!D2443="","",'S.D.PASTE SHEET'!D2443)</f>
        <v/>
      </c>
      <c s="90" t="str">
        <f>IF('S.D.PASTE SHEET'!E2443="","",UPPER('S.D.PASTE SHEET'!E2443))</f>
        <v/>
      </c>
      <c s="90" t="str">
        <f>IF('S.D.PASTE SHEET'!F2443="","",'S.D.PASTE SHEET'!F2443)</f>
        <v/>
      </c>
      <c s="90" t="str">
        <f>IF('S.D.PASTE SHEET'!G2443="","",UPPER('S.D.PASTE SHEET'!G2443))</f>
        <v/>
      </c>
      <c s="90" t="str">
        <f>IF('S.D.PASTE SHEET'!H2443="","",UPPER('S.D.PASTE SHEET'!H2443))</f>
        <v/>
      </c>
      <c s="90" t="str">
        <f>IF('S.D.PASTE SHEET'!I2443="","",'S.D.PASTE SHEET'!I2443)</f>
        <v/>
      </c>
      <c s="91" t="str">
        <f>IF('S.D.PASTE SHEET'!J2443="","",'S.D.PASTE SHEET'!J2443)</f>
        <v/>
      </c>
      <c s="90" t="str">
        <f>IF('S.D.PASTE SHEET'!K2443="","",'S.D.PASTE SHEET'!K2443)</f>
        <v/>
      </c>
      <c s="90" t="str">
        <f>IF('S.D.PASTE SHEET'!L2443="","",'S.D.PASTE SHEET'!L2443)</f>
        <v/>
      </c>
      <c s="90" t="str">
        <f>IF('S.D.PASTE SHEET'!M2443="","",'S.D.PASTE SHEET'!M2443)</f>
        <v/>
      </c>
      <c s="90" t="str">
        <f>IF('S.D.PASTE SHEET'!N2443="","",'S.D.PASTE SHEET'!N2443)</f>
        <v/>
      </c>
      <c s="90" t="str">
        <f>IF('S.D.PASTE SHEET'!O2443="","",'S.D.PASTE SHEET'!O2443)</f>
        <v/>
      </c>
      <c s="90" t="str">
        <f>IF('S.D.PASTE SHEET'!P2443="","",'S.D.PASTE SHEET'!P2443)</f>
        <v/>
      </c>
      <c s="90" t="str">
        <f>IF('S.D.PASTE SHEET'!Q2443="","",'S.D.PASTE SHEET'!Q2443)</f>
        <v/>
      </c>
      <c s="90" t="str">
        <f>IF('S.D.PASTE SHEET'!R2443="","",'S.D.PASTE SHEET'!R2443)</f>
        <v/>
      </c>
      <c s="90" t="str">
        <f>IF('S.D.PASTE SHEET'!S2443="","",'S.D.PASTE SHEET'!S2443)</f>
        <v/>
      </c>
      <c s="90" t="str">
        <f>IF('S.D.PASTE SHEET'!T2443="","",'S.D.PASTE SHEET'!T2443)</f>
        <v/>
      </c>
      <c s="90" t="str">
        <f>IF('S.D.PASTE SHEET'!U2443="","",'S.D.PASTE SHEET'!U2443)</f>
        <v/>
      </c>
      <c s="90" t="str">
        <f>IF('S.D.PASTE SHEET'!V2443="","",'S.D.PASTE SHEET'!V2443)</f>
        <v/>
      </c>
      <c s="90" t="str">
        <f>IF('S.D.PASTE SHEET'!W2443="","",'S.D.PASTE SHEET'!W2443)</f>
        <v/>
      </c>
      <c s="90" t="str">
        <f>IF('S.D.PASTE SHEET'!X2443="","",'S.D.PASTE SHEET'!X2443)</f>
        <v/>
      </c>
      <c s="90" t="str">
        <f>IF('S.D.PASTE SHEET'!Y2443="","",'S.D.PASTE SHEET'!Y2443)</f>
        <v/>
      </c>
      <c s="90" t="str">
        <f>IF('S.D.PASTE SHEET'!Z2443="","",'S.D.PASTE SHEET'!Z2443)</f>
        <v/>
      </c>
      <c s="90" t="str">
        <f>IF('S.D.PASTE SHEET'!AA2443="","",'S.D.PASTE SHEET'!AA2443)</f>
        <v/>
      </c>
      <c s="90" t="str">
        <f>IF('S.D.PASTE SHEET'!AB2443="","",'S.D.PASTE SHEET'!AB2443)</f>
        <v/>
      </c>
      <c s="90" t="str">
        <f>IF('S.D.PASTE SHEET'!AC2443="","",'S.D.PASTE SHEET'!AC2443)</f>
        <v/>
      </c>
      <c s="90" t="str">
        <f>IF('S.D.PASTE SHEET'!AD2443="","",'S.D.PASTE SHEET'!AD2443)</f>
        <v/>
      </c>
      <c s="34"/>
      <c s="32" t="str">
        <f>IF(AK2443="","",IF(AK2443&gt;0,COUNT($AG$2:AG2443),""))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IF(BC2443="","",IF(BC2443&gt;0,COUNT($AY$2:AY2443),""))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4" spans="1:66" ht="15">
      <c r="A2444" s="90" t="str">
        <f>IF('S.D.PASTE SHEET'!A2444="","",'S.D.PASTE SHEET'!A2444)</f>
        <v/>
      </c>
      <c s="90" t="str">
        <f>IF('S.D.PASTE SHEET'!B2444="","",'S.D.PASTE SHEET'!B2444)</f>
        <v/>
      </c>
      <c s="90" t="str">
        <f>IF('S.D.PASTE SHEET'!C2444="","",'S.D.PASTE SHEET'!C2444)</f>
        <v/>
      </c>
      <c s="91" t="str">
        <f>IF('S.D.PASTE SHEET'!D2444="","",'S.D.PASTE SHEET'!D2444)</f>
        <v/>
      </c>
      <c s="90" t="str">
        <f>IF('S.D.PASTE SHEET'!E2444="","",UPPER('S.D.PASTE SHEET'!E2444))</f>
        <v/>
      </c>
      <c s="90" t="str">
        <f>IF('S.D.PASTE SHEET'!F2444="","",'S.D.PASTE SHEET'!F2444)</f>
        <v/>
      </c>
      <c s="90" t="str">
        <f>IF('S.D.PASTE SHEET'!G2444="","",UPPER('S.D.PASTE SHEET'!G2444))</f>
        <v/>
      </c>
      <c s="90" t="str">
        <f>IF('S.D.PASTE SHEET'!H2444="","",UPPER('S.D.PASTE SHEET'!H2444))</f>
        <v/>
      </c>
      <c s="90" t="str">
        <f>IF('S.D.PASTE SHEET'!I2444="","",'S.D.PASTE SHEET'!I2444)</f>
        <v/>
      </c>
      <c s="91" t="str">
        <f>IF('S.D.PASTE SHEET'!J2444="","",'S.D.PASTE SHEET'!J2444)</f>
        <v/>
      </c>
      <c s="90" t="str">
        <f>IF('S.D.PASTE SHEET'!K2444="","",'S.D.PASTE SHEET'!K2444)</f>
        <v/>
      </c>
      <c s="90" t="str">
        <f>IF('S.D.PASTE SHEET'!L2444="","",'S.D.PASTE SHEET'!L2444)</f>
        <v/>
      </c>
      <c s="90" t="str">
        <f>IF('S.D.PASTE SHEET'!M2444="","",'S.D.PASTE SHEET'!M2444)</f>
        <v/>
      </c>
      <c s="90" t="str">
        <f>IF('S.D.PASTE SHEET'!N2444="","",'S.D.PASTE SHEET'!N2444)</f>
        <v/>
      </c>
      <c s="90" t="str">
        <f>IF('S.D.PASTE SHEET'!O2444="","",'S.D.PASTE SHEET'!O2444)</f>
        <v/>
      </c>
      <c s="90" t="str">
        <f>IF('S.D.PASTE SHEET'!P2444="","",'S.D.PASTE SHEET'!P2444)</f>
        <v/>
      </c>
      <c s="90" t="str">
        <f>IF('S.D.PASTE SHEET'!Q2444="","",'S.D.PASTE SHEET'!Q2444)</f>
        <v/>
      </c>
      <c s="90" t="str">
        <f>IF('S.D.PASTE SHEET'!R2444="","",'S.D.PASTE SHEET'!R2444)</f>
        <v/>
      </c>
      <c s="90" t="str">
        <f>IF('S.D.PASTE SHEET'!S2444="","",'S.D.PASTE SHEET'!S2444)</f>
        <v/>
      </c>
      <c s="90" t="str">
        <f>IF('S.D.PASTE SHEET'!T2444="","",'S.D.PASTE SHEET'!T2444)</f>
        <v/>
      </c>
      <c s="90" t="str">
        <f>IF('S.D.PASTE SHEET'!U2444="","",'S.D.PASTE SHEET'!U2444)</f>
        <v/>
      </c>
      <c s="90" t="str">
        <f>IF('S.D.PASTE SHEET'!V2444="","",'S.D.PASTE SHEET'!V2444)</f>
        <v/>
      </c>
      <c s="90" t="str">
        <f>IF('S.D.PASTE SHEET'!W2444="","",'S.D.PASTE SHEET'!W2444)</f>
        <v/>
      </c>
      <c s="90" t="str">
        <f>IF('S.D.PASTE SHEET'!X2444="","",'S.D.PASTE SHEET'!X2444)</f>
        <v/>
      </c>
      <c s="90" t="str">
        <f>IF('S.D.PASTE SHEET'!Y2444="","",'S.D.PASTE SHEET'!Y2444)</f>
        <v/>
      </c>
      <c s="90" t="str">
        <f>IF('S.D.PASTE SHEET'!Z2444="","",'S.D.PASTE SHEET'!Z2444)</f>
        <v/>
      </c>
      <c s="90" t="str">
        <f>IF('S.D.PASTE SHEET'!AA2444="","",'S.D.PASTE SHEET'!AA2444)</f>
        <v/>
      </c>
      <c s="90" t="str">
        <f>IF('S.D.PASTE SHEET'!AB2444="","",'S.D.PASTE SHEET'!AB2444)</f>
        <v/>
      </c>
      <c s="90" t="str">
        <f>IF('S.D.PASTE SHEET'!AC2444="","",'S.D.PASTE SHEET'!AC2444)</f>
        <v/>
      </c>
      <c s="90" t="str">
        <f>IF('S.D.PASTE SHEET'!AD2444="","",'S.D.PASTE SHEET'!AD2444)</f>
        <v/>
      </c>
      <c s="34"/>
      <c s="32" t="str">
        <f>IF(AK2444="","",IF(AK2444&gt;0,COUNT($AG$2:AG2444),""))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IF(BC2444="","",IF(BC2444&gt;0,COUNT($AY$2:AY2444),""))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5" spans="1:66" ht="15">
      <c r="A2445" s="90" t="str">
        <f>IF('S.D.PASTE SHEET'!A2445="","",'S.D.PASTE SHEET'!A2445)</f>
        <v/>
      </c>
      <c s="90" t="str">
        <f>IF('S.D.PASTE SHEET'!B2445="","",'S.D.PASTE SHEET'!B2445)</f>
        <v/>
      </c>
      <c s="90" t="str">
        <f>IF('S.D.PASTE SHEET'!C2445="","",'S.D.PASTE SHEET'!C2445)</f>
        <v/>
      </c>
      <c s="91" t="str">
        <f>IF('S.D.PASTE SHEET'!D2445="","",'S.D.PASTE SHEET'!D2445)</f>
        <v/>
      </c>
      <c s="90" t="str">
        <f>IF('S.D.PASTE SHEET'!E2445="","",UPPER('S.D.PASTE SHEET'!E2445))</f>
        <v/>
      </c>
      <c s="90" t="str">
        <f>IF('S.D.PASTE SHEET'!F2445="","",'S.D.PASTE SHEET'!F2445)</f>
        <v/>
      </c>
      <c s="90" t="str">
        <f>IF('S.D.PASTE SHEET'!G2445="","",UPPER('S.D.PASTE SHEET'!G2445))</f>
        <v/>
      </c>
      <c s="90" t="str">
        <f>IF('S.D.PASTE SHEET'!H2445="","",UPPER('S.D.PASTE SHEET'!H2445))</f>
        <v/>
      </c>
      <c s="90" t="str">
        <f>IF('S.D.PASTE SHEET'!I2445="","",'S.D.PASTE SHEET'!I2445)</f>
        <v/>
      </c>
      <c s="91" t="str">
        <f>IF('S.D.PASTE SHEET'!J2445="","",'S.D.PASTE SHEET'!J2445)</f>
        <v/>
      </c>
      <c s="90" t="str">
        <f>IF('S.D.PASTE SHEET'!K2445="","",'S.D.PASTE SHEET'!K2445)</f>
        <v/>
      </c>
      <c s="90" t="str">
        <f>IF('S.D.PASTE SHEET'!L2445="","",'S.D.PASTE SHEET'!L2445)</f>
        <v/>
      </c>
      <c s="90" t="str">
        <f>IF('S.D.PASTE SHEET'!M2445="","",'S.D.PASTE SHEET'!M2445)</f>
        <v/>
      </c>
      <c s="90" t="str">
        <f>IF('S.D.PASTE SHEET'!N2445="","",'S.D.PASTE SHEET'!N2445)</f>
        <v/>
      </c>
      <c s="90" t="str">
        <f>IF('S.D.PASTE SHEET'!O2445="","",'S.D.PASTE SHEET'!O2445)</f>
        <v/>
      </c>
      <c s="90" t="str">
        <f>IF('S.D.PASTE SHEET'!P2445="","",'S.D.PASTE SHEET'!P2445)</f>
        <v/>
      </c>
      <c s="90" t="str">
        <f>IF('S.D.PASTE SHEET'!Q2445="","",'S.D.PASTE SHEET'!Q2445)</f>
        <v/>
      </c>
      <c s="90" t="str">
        <f>IF('S.D.PASTE SHEET'!R2445="","",'S.D.PASTE SHEET'!R2445)</f>
        <v/>
      </c>
      <c s="90" t="str">
        <f>IF('S.D.PASTE SHEET'!S2445="","",'S.D.PASTE SHEET'!S2445)</f>
        <v/>
      </c>
      <c s="90" t="str">
        <f>IF('S.D.PASTE SHEET'!T2445="","",'S.D.PASTE SHEET'!T2445)</f>
        <v/>
      </c>
      <c s="90" t="str">
        <f>IF('S.D.PASTE SHEET'!U2445="","",'S.D.PASTE SHEET'!U2445)</f>
        <v/>
      </c>
      <c s="90" t="str">
        <f>IF('S.D.PASTE SHEET'!V2445="","",'S.D.PASTE SHEET'!V2445)</f>
        <v/>
      </c>
      <c s="90" t="str">
        <f>IF('S.D.PASTE SHEET'!W2445="","",'S.D.PASTE SHEET'!W2445)</f>
        <v/>
      </c>
      <c s="90" t="str">
        <f>IF('S.D.PASTE SHEET'!X2445="","",'S.D.PASTE SHEET'!X2445)</f>
        <v/>
      </c>
      <c s="90" t="str">
        <f>IF('S.D.PASTE SHEET'!Y2445="","",'S.D.PASTE SHEET'!Y2445)</f>
        <v/>
      </c>
      <c s="90" t="str">
        <f>IF('S.D.PASTE SHEET'!Z2445="","",'S.D.PASTE SHEET'!Z2445)</f>
        <v/>
      </c>
      <c s="90" t="str">
        <f>IF('S.D.PASTE SHEET'!AA2445="","",'S.D.PASTE SHEET'!AA2445)</f>
        <v/>
      </c>
      <c s="90" t="str">
        <f>IF('S.D.PASTE SHEET'!AB2445="","",'S.D.PASTE SHEET'!AB2445)</f>
        <v/>
      </c>
      <c s="90" t="str">
        <f>IF('S.D.PASTE SHEET'!AC2445="","",'S.D.PASTE SHEET'!AC2445)</f>
        <v/>
      </c>
      <c s="90" t="str">
        <f>IF('S.D.PASTE SHEET'!AD2445="","",'S.D.PASTE SHEET'!AD2445)</f>
        <v/>
      </c>
      <c s="34"/>
      <c s="32" t="str">
        <f>IF(AK2445="","",IF(AK2445&gt;0,COUNT($AG$2:AG2445),""))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IF(BC2445="","",IF(BC2445&gt;0,COUNT($AY$2:AY2445),""))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6" spans="1:66" ht="15">
      <c r="A2446" s="90" t="str">
        <f>IF('S.D.PASTE SHEET'!A2446="","",'S.D.PASTE SHEET'!A2446)</f>
        <v/>
      </c>
      <c s="90" t="str">
        <f>IF('S.D.PASTE SHEET'!B2446="","",'S.D.PASTE SHEET'!B2446)</f>
        <v/>
      </c>
      <c s="90" t="str">
        <f>IF('S.D.PASTE SHEET'!C2446="","",'S.D.PASTE SHEET'!C2446)</f>
        <v/>
      </c>
      <c s="91" t="str">
        <f>IF('S.D.PASTE SHEET'!D2446="","",'S.D.PASTE SHEET'!D2446)</f>
        <v/>
      </c>
      <c s="90" t="str">
        <f>IF('S.D.PASTE SHEET'!E2446="","",UPPER('S.D.PASTE SHEET'!E2446))</f>
        <v/>
      </c>
      <c s="90" t="str">
        <f>IF('S.D.PASTE SHEET'!F2446="","",'S.D.PASTE SHEET'!F2446)</f>
        <v/>
      </c>
      <c s="90" t="str">
        <f>IF('S.D.PASTE SHEET'!G2446="","",UPPER('S.D.PASTE SHEET'!G2446))</f>
        <v/>
      </c>
      <c s="90" t="str">
        <f>IF('S.D.PASTE SHEET'!H2446="","",UPPER('S.D.PASTE SHEET'!H2446))</f>
        <v/>
      </c>
      <c s="90" t="str">
        <f>IF('S.D.PASTE SHEET'!I2446="","",'S.D.PASTE SHEET'!I2446)</f>
        <v/>
      </c>
      <c s="91" t="str">
        <f>IF('S.D.PASTE SHEET'!J2446="","",'S.D.PASTE SHEET'!J2446)</f>
        <v/>
      </c>
      <c s="90" t="str">
        <f>IF('S.D.PASTE SHEET'!K2446="","",'S.D.PASTE SHEET'!K2446)</f>
        <v/>
      </c>
      <c s="90" t="str">
        <f>IF('S.D.PASTE SHEET'!L2446="","",'S.D.PASTE SHEET'!L2446)</f>
        <v/>
      </c>
      <c s="90" t="str">
        <f>IF('S.D.PASTE SHEET'!M2446="","",'S.D.PASTE SHEET'!M2446)</f>
        <v/>
      </c>
      <c s="90" t="str">
        <f>IF('S.D.PASTE SHEET'!N2446="","",'S.D.PASTE SHEET'!N2446)</f>
        <v/>
      </c>
      <c s="90" t="str">
        <f>IF('S.D.PASTE SHEET'!O2446="","",'S.D.PASTE SHEET'!O2446)</f>
        <v/>
      </c>
      <c s="90" t="str">
        <f>IF('S.D.PASTE SHEET'!P2446="","",'S.D.PASTE SHEET'!P2446)</f>
        <v/>
      </c>
      <c s="90" t="str">
        <f>IF('S.D.PASTE SHEET'!Q2446="","",'S.D.PASTE SHEET'!Q2446)</f>
        <v/>
      </c>
      <c s="90" t="str">
        <f>IF('S.D.PASTE SHEET'!R2446="","",'S.D.PASTE SHEET'!R2446)</f>
        <v/>
      </c>
      <c s="90" t="str">
        <f>IF('S.D.PASTE SHEET'!S2446="","",'S.D.PASTE SHEET'!S2446)</f>
        <v/>
      </c>
      <c s="90" t="str">
        <f>IF('S.D.PASTE SHEET'!T2446="","",'S.D.PASTE SHEET'!T2446)</f>
        <v/>
      </c>
      <c s="90" t="str">
        <f>IF('S.D.PASTE SHEET'!U2446="","",'S.D.PASTE SHEET'!U2446)</f>
        <v/>
      </c>
      <c s="90" t="str">
        <f>IF('S.D.PASTE SHEET'!V2446="","",'S.D.PASTE SHEET'!V2446)</f>
        <v/>
      </c>
      <c s="90" t="str">
        <f>IF('S.D.PASTE SHEET'!W2446="","",'S.D.PASTE SHEET'!W2446)</f>
        <v/>
      </c>
      <c s="90" t="str">
        <f>IF('S.D.PASTE SHEET'!X2446="","",'S.D.PASTE SHEET'!X2446)</f>
        <v/>
      </c>
      <c s="90" t="str">
        <f>IF('S.D.PASTE SHEET'!Y2446="","",'S.D.PASTE SHEET'!Y2446)</f>
        <v/>
      </c>
      <c s="90" t="str">
        <f>IF('S.D.PASTE SHEET'!Z2446="","",'S.D.PASTE SHEET'!Z2446)</f>
        <v/>
      </c>
      <c s="90" t="str">
        <f>IF('S.D.PASTE SHEET'!AA2446="","",'S.D.PASTE SHEET'!AA2446)</f>
        <v/>
      </c>
      <c s="90" t="str">
        <f>IF('S.D.PASTE SHEET'!AB2446="","",'S.D.PASTE SHEET'!AB2446)</f>
        <v/>
      </c>
      <c s="90" t="str">
        <f>IF('S.D.PASTE SHEET'!AC2446="","",'S.D.PASTE SHEET'!AC2446)</f>
        <v/>
      </c>
      <c s="90" t="str">
        <f>IF('S.D.PASTE SHEET'!AD2446="","",'S.D.PASTE SHEET'!AD2446)</f>
        <v/>
      </c>
      <c s="34"/>
      <c s="32" t="str">
        <f>IF(AK2446="","",IF(AK2446&gt;0,COUNT($AG$2:AG2446),""))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IF(BC2446="","",IF(BC2446&gt;0,COUNT($AY$2:AY2446),""))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7" spans="1:66" ht="15">
      <c r="A2447" s="90" t="str">
        <f>IF('S.D.PASTE SHEET'!A2447="","",'S.D.PASTE SHEET'!A2447)</f>
        <v/>
      </c>
      <c s="90" t="str">
        <f>IF('S.D.PASTE SHEET'!B2447="","",'S.D.PASTE SHEET'!B2447)</f>
        <v/>
      </c>
      <c s="90" t="str">
        <f>IF('S.D.PASTE SHEET'!C2447="","",'S.D.PASTE SHEET'!C2447)</f>
        <v/>
      </c>
      <c s="91" t="str">
        <f>IF('S.D.PASTE SHEET'!D2447="","",'S.D.PASTE SHEET'!D2447)</f>
        <v/>
      </c>
      <c s="90" t="str">
        <f>IF('S.D.PASTE SHEET'!E2447="","",UPPER('S.D.PASTE SHEET'!E2447))</f>
        <v/>
      </c>
      <c s="90" t="str">
        <f>IF('S.D.PASTE SHEET'!F2447="","",'S.D.PASTE SHEET'!F2447)</f>
        <v/>
      </c>
      <c s="90" t="str">
        <f>IF('S.D.PASTE SHEET'!G2447="","",UPPER('S.D.PASTE SHEET'!G2447))</f>
        <v/>
      </c>
      <c s="90" t="str">
        <f>IF('S.D.PASTE SHEET'!H2447="","",UPPER('S.D.PASTE SHEET'!H2447))</f>
        <v/>
      </c>
      <c s="90" t="str">
        <f>IF('S.D.PASTE SHEET'!I2447="","",'S.D.PASTE SHEET'!I2447)</f>
        <v/>
      </c>
      <c s="91" t="str">
        <f>IF('S.D.PASTE SHEET'!J2447="","",'S.D.PASTE SHEET'!J2447)</f>
        <v/>
      </c>
      <c s="90" t="str">
        <f>IF('S.D.PASTE SHEET'!K2447="","",'S.D.PASTE SHEET'!K2447)</f>
        <v/>
      </c>
      <c s="90" t="str">
        <f>IF('S.D.PASTE SHEET'!L2447="","",'S.D.PASTE SHEET'!L2447)</f>
        <v/>
      </c>
      <c s="90" t="str">
        <f>IF('S.D.PASTE SHEET'!M2447="","",'S.D.PASTE SHEET'!M2447)</f>
        <v/>
      </c>
      <c s="90" t="str">
        <f>IF('S.D.PASTE SHEET'!N2447="","",'S.D.PASTE SHEET'!N2447)</f>
        <v/>
      </c>
      <c s="90" t="str">
        <f>IF('S.D.PASTE SHEET'!O2447="","",'S.D.PASTE SHEET'!O2447)</f>
        <v/>
      </c>
      <c s="90" t="str">
        <f>IF('S.D.PASTE SHEET'!P2447="","",'S.D.PASTE SHEET'!P2447)</f>
        <v/>
      </c>
      <c s="90" t="str">
        <f>IF('S.D.PASTE SHEET'!Q2447="","",'S.D.PASTE SHEET'!Q2447)</f>
        <v/>
      </c>
      <c s="90" t="str">
        <f>IF('S.D.PASTE SHEET'!R2447="","",'S.D.PASTE SHEET'!R2447)</f>
        <v/>
      </c>
      <c s="90" t="str">
        <f>IF('S.D.PASTE SHEET'!S2447="","",'S.D.PASTE SHEET'!S2447)</f>
        <v/>
      </c>
      <c s="90" t="str">
        <f>IF('S.D.PASTE SHEET'!T2447="","",'S.D.PASTE SHEET'!T2447)</f>
        <v/>
      </c>
      <c s="90" t="str">
        <f>IF('S.D.PASTE SHEET'!U2447="","",'S.D.PASTE SHEET'!U2447)</f>
        <v/>
      </c>
      <c s="90" t="str">
        <f>IF('S.D.PASTE SHEET'!V2447="","",'S.D.PASTE SHEET'!V2447)</f>
        <v/>
      </c>
      <c s="90" t="str">
        <f>IF('S.D.PASTE SHEET'!W2447="","",'S.D.PASTE SHEET'!W2447)</f>
        <v/>
      </c>
      <c s="90" t="str">
        <f>IF('S.D.PASTE SHEET'!X2447="","",'S.D.PASTE SHEET'!X2447)</f>
        <v/>
      </c>
      <c s="90" t="str">
        <f>IF('S.D.PASTE SHEET'!Y2447="","",'S.D.PASTE SHEET'!Y2447)</f>
        <v/>
      </c>
      <c s="90" t="str">
        <f>IF('S.D.PASTE SHEET'!Z2447="","",'S.D.PASTE SHEET'!Z2447)</f>
        <v/>
      </c>
      <c s="90" t="str">
        <f>IF('S.D.PASTE SHEET'!AA2447="","",'S.D.PASTE SHEET'!AA2447)</f>
        <v/>
      </c>
      <c s="90" t="str">
        <f>IF('S.D.PASTE SHEET'!AB2447="","",'S.D.PASTE SHEET'!AB2447)</f>
        <v/>
      </c>
      <c s="90" t="str">
        <f>IF('S.D.PASTE SHEET'!AC2447="","",'S.D.PASTE SHEET'!AC2447)</f>
        <v/>
      </c>
      <c s="90" t="str">
        <f>IF('S.D.PASTE SHEET'!AD2447="","",'S.D.PASTE SHEET'!AD2447)</f>
        <v/>
      </c>
      <c s="34"/>
      <c s="32" t="str">
        <f>IF(AK2447="","",IF(AK2447&gt;0,COUNT($AG$2:AG2447),""))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IF(BC2447="","",IF(BC2447&gt;0,COUNT($AY$2:AY2447),""))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8" spans="1:66" ht="15">
      <c r="A2448" s="90" t="str">
        <f>IF('S.D.PASTE SHEET'!A2448="","",'S.D.PASTE SHEET'!A2448)</f>
        <v/>
      </c>
      <c s="90" t="str">
        <f>IF('S.D.PASTE SHEET'!B2448="","",'S.D.PASTE SHEET'!B2448)</f>
        <v/>
      </c>
      <c s="90" t="str">
        <f>IF('S.D.PASTE SHEET'!C2448="","",'S.D.PASTE SHEET'!C2448)</f>
        <v/>
      </c>
      <c s="91" t="str">
        <f>IF('S.D.PASTE SHEET'!D2448="","",'S.D.PASTE SHEET'!D2448)</f>
        <v/>
      </c>
      <c s="90" t="str">
        <f>IF('S.D.PASTE SHEET'!E2448="","",UPPER('S.D.PASTE SHEET'!E2448))</f>
        <v/>
      </c>
      <c s="90" t="str">
        <f>IF('S.D.PASTE SHEET'!F2448="","",'S.D.PASTE SHEET'!F2448)</f>
        <v/>
      </c>
      <c s="90" t="str">
        <f>IF('S.D.PASTE SHEET'!G2448="","",UPPER('S.D.PASTE SHEET'!G2448))</f>
        <v/>
      </c>
      <c s="90" t="str">
        <f>IF('S.D.PASTE SHEET'!H2448="","",UPPER('S.D.PASTE SHEET'!H2448))</f>
        <v/>
      </c>
      <c s="90" t="str">
        <f>IF('S.D.PASTE SHEET'!I2448="","",'S.D.PASTE SHEET'!I2448)</f>
        <v/>
      </c>
      <c s="91" t="str">
        <f>IF('S.D.PASTE SHEET'!J2448="","",'S.D.PASTE SHEET'!J2448)</f>
        <v/>
      </c>
      <c s="90" t="str">
        <f>IF('S.D.PASTE SHEET'!K2448="","",'S.D.PASTE SHEET'!K2448)</f>
        <v/>
      </c>
      <c s="90" t="str">
        <f>IF('S.D.PASTE SHEET'!L2448="","",'S.D.PASTE SHEET'!L2448)</f>
        <v/>
      </c>
      <c s="90" t="str">
        <f>IF('S.D.PASTE SHEET'!M2448="","",'S.D.PASTE SHEET'!M2448)</f>
        <v/>
      </c>
      <c s="90" t="str">
        <f>IF('S.D.PASTE SHEET'!N2448="","",'S.D.PASTE SHEET'!N2448)</f>
        <v/>
      </c>
      <c s="90" t="str">
        <f>IF('S.D.PASTE SHEET'!O2448="","",'S.D.PASTE SHEET'!O2448)</f>
        <v/>
      </c>
      <c s="90" t="str">
        <f>IF('S.D.PASTE SHEET'!P2448="","",'S.D.PASTE SHEET'!P2448)</f>
        <v/>
      </c>
      <c s="90" t="str">
        <f>IF('S.D.PASTE SHEET'!Q2448="","",'S.D.PASTE SHEET'!Q2448)</f>
        <v/>
      </c>
      <c s="90" t="str">
        <f>IF('S.D.PASTE SHEET'!R2448="","",'S.D.PASTE SHEET'!R2448)</f>
        <v/>
      </c>
      <c s="90" t="str">
        <f>IF('S.D.PASTE SHEET'!S2448="","",'S.D.PASTE SHEET'!S2448)</f>
        <v/>
      </c>
      <c s="90" t="str">
        <f>IF('S.D.PASTE SHEET'!T2448="","",'S.D.PASTE SHEET'!T2448)</f>
        <v/>
      </c>
      <c s="90" t="str">
        <f>IF('S.D.PASTE SHEET'!U2448="","",'S.D.PASTE SHEET'!U2448)</f>
        <v/>
      </c>
      <c s="90" t="str">
        <f>IF('S.D.PASTE SHEET'!V2448="","",'S.D.PASTE SHEET'!V2448)</f>
        <v/>
      </c>
      <c s="90" t="str">
        <f>IF('S.D.PASTE SHEET'!W2448="","",'S.D.PASTE SHEET'!W2448)</f>
        <v/>
      </c>
      <c s="90" t="str">
        <f>IF('S.D.PASTE SHEET'!X2448="","",'S.D.PASTE SHEET'!X2448)</f>
        <v/>
      </c>
      <c s="90" t="str">
        <f>IF('S.D.PASTE SHEET'!Y2448="","",'S.D.PASTE SHEET'!Y2448)</f>
        <v/>
      </c>
      <c s="90" t="str">
        <f>IF('S.D.PASTE SHEET'!Z2448="","",'S.D.PASTE SHEET'!Z2448)</f>
        <v/>
      </c>
      <c s="90" t="str">
        <f>IF('S.D.PASTE SHEET'!AA2448="","",'S.D.PASTE SHEET'!AA2448)</f>
        <v/>
      </c>
      <c s="90" t="str">
        <f>IF('S.D.PASTE SHEET'!AB2448="","",'S.D.PASTE SHEET'!AB2448)</f>
        <v/>
      </c>
      <c s="90" t="str">
        <f>IF('S.D.PASTE SHEET'!AC2448="","",'S.D.PASTE SHEET'!AC2448)</f>
        <v/>
      </c>
      <c s="90" t="str">
        <f>IF('S.D.PASTE SHEET'!AD2448="","",'S.D.PASTE SHEET'!AD2448)</f>
        <v/>
      </c>
      <c s="34"/>
      <c s="32" t="str">
        <f>IF(AK2448="","",IF(AK2448&gt;0,COUNT($AG$2:AG2448),""))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IF(BC2448="","",IF(BC2448&gt;0,COUNT($AY$2:AY2448),""))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49" spans="1:66" ht="15">
      <c r="A2449" s="90" t="str">
        <f>IF('S.D.PASTE SHEET'!A2449="","",'S.D.PASTE SHEET'!A2449)</f>
        <v/>
      </c>
      <c s="90" t="str">
        <f>IF('S.D.PASTE SHEET'!B2449="","",'S.D.PASTE SHEET'!B2449)</f>
        <v/>
      </c>
      <c s="90" t="str">
        <f>IF('S.D.PASTE SHEET'!C2449="","",'S.D.PASTE SHEET'!C2449)</f>
        <v/>
      </c>
      <c s="91" t="str">
        <f>IF('S.D.PASTE SHEET'!D2449="","",'S.D.PASTE SHEET'!D2449)</f>
        <v/>
      </c>
      <c s="90" t="str">
        <f>IF('S.D.PASTE SHEET'!E2449="","",UPPER('S.D.PASTE SHEET'!E2449))</f>
        <v/>
      </c>
      <c s="90" t="str">
        <f>IF('S.D.PASTE SHEET'!F2449="","",'S.D.PASTE SHEET'!F2449)</f>
        <v/>
      </c>
      <c s="90" t="str">
        <f>IF('S.D.PASTE SHEET'!G2449="","",UPPER('S.D.PASTE SHEET'!G2449))</f>
        <v/>
      </c>
      <c s="90" t="str">
        <f>IF('S.D.PASTE SHEET'!H2449="","",UPPER('S.D.PASTE SHEET'!H2449))</f>
        <v/>
      </c>
      <c s="90" t="str">
        <f>IF('S.D.PASTE SHEET'!I2449="","",'S.D.PASTE SHEET'!I2449)</f>
        <v/>
      </c>
      <c s="91" t="str">
        <f>IF('S.D.PASTE SHEET'!J2449="","",'S.D.PASTE SHEET'!J2449)</f>
        <v/>
      </c>
      <c s="90" t="str">
        <f>IF('S.D.PASTE SHEET'!K2449="","",'S.D.PASTE SHEET'!K2449)</f>
        <v/>
      </c>
      <c s="90" t="str">
        <f>IF('S.D.PASTE SHEET'!L2449="","",'S.D.PASTE SHEET'!L2449)</f>
        <v/>
      </c>
      <c s="90" t="str">
        <f>IF('S.D.PASTE SHEET'!M2449="","",'S.D.PASTE SHEET'!M2449)</f>
        <v/>
      </c>
      <c s="90" t="str">
        <f>IF('S.D.PASTE SHEET'!N2449="","",'S.D.PASTE SHEET'!N2449)</f>
        <v/>
      </c>
      <c s="90" t="str">
        <f>IF('S.D.PASTE SHEET'!O2449="","",'S.D.PASTE SHEET'!O2449)</f>
        <v/>
      </c>
      <c s="90" t="str">
        <f>IF('S.D.PASTE SHEET'!P2449="","",'S.D.PASTE SHEET'!P2449)</f>
        <v/>
      </c>
      <c s="90" t="str">
        <f>IF('S.D.PASTE SHEET'!Q2449="","",'S.D.PASTE SHEET'!Q2449)</f>
        <v/>
      </c>
      <c s="90" t="str">
        <f>IF('S.D.PASTE SHEET'!R2449="","",'S.D.PASTE SHEET'!R2449)</f>
        <v/>
      </c>
      <c s="90" t="str">
        <f>IF('S.D.PASTE SHEET'!S2449="","",'S.D.PASTE SHEET'!S2449)</f>
        <v/>
      </c>
      <c s="90" t="str">
        <f>IF('S.D.PASTE SHEET'!T2449="","",'S.D.PASTE SHEET'!T2449)</f>
        <v/>
      </c>
      <c s="90" t="str">
        <f>IF('S.D.PASTE SHEET'!U2449="","",'S.D.PASTE SHEET'!U2449)</f>
        <v/>
      </c>
      <c s="90" t="str">
        <f>IF('S.D.PASTE SHEET'!V2449="","",'S.D.PASTE SHEET'!V2449)</f>
        <v/>
      </c>
      <c s="90" t="str">
        <f>IF('S.D.PASTE SHEET'!W2449="","",'S.D.PASTE SHEET'!W2449)</f>
        <v/>
      </c>
      <c s="90" t="str">
        <f>IF('S.D.PASTE SHEET'!X2449="","",'S.D.PASTE SHEET'!X2449)</f>
        <v/>
      </c>
      <c s="90" t="str">
        <f>IF('S.D.PASTE SHEET'!Y2449="","",'S.D.PASTE SHEET'!Y2449)</f>
        <v/>
      </c>
      <c s="90" t="str">
        <f>IF('S.D.PASTE SHEET'!Z2449="","",'S.D.PASTE SHEET'!Z2449)</f>
        <v/>
      </c>
      <c s="90" t="str">
        <f>IF('S.D.PASTE SHEET'!AA2449="","",'S.D.PASTE SHEET'!AA2449)</f>
        <v/>
      </c>
      <c s="90" t="str">
        <f>IF('S.D.PASTE SHEET'!AB2449="","",'S.D.PASTE SHEET'!AB2449)</f>
        <v/>
      </c>
      <c s="90" t="str">
        <f>IF('S.D.PASTE SHEET'!AC2449="","",'S.D.PASTE SHEET'!AC2449)</f>
        <v/>
      </c>
      <c s="90" t="str">
        <f>IF('S.D.PASTE SHEET'!AD2449="","",'S.D.PASTE SHEET'!AD2449)</f>
        <v/>
      </c>
      <c s="34"/>
      <c s="32" t="str">
        <f>IF(AK2449="","",IF(AK2449&gt;0,COUNT($AG$2:AG2449),""))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IF(BC2449="","",IF(BC2449&gt;0,COUNT($AY$2:AY2449),""))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0" spans="1:66" ht="15">
      <c r="A2450" s="90" t="str">
        <f>IF('S.D.PASTE SHEET'!A2450="","",'S.D.PASTE SHEET'!A2450)</f>
        <v/>
      </c>
      <c s="90" t="str">
        <f>IF('S.D.PASTE SHEET'!B2450="","",'S.D.PASTE SHEET'!B2450)</f>
        <v/>
      </c>
      <c s="90" t="str">
        <f>IF('S.D.PASTE SHEET'!C2450="","",'S.D.PASTE SHEET'!C2450)</f>
        <v/>
      </c>
      <c s="91" t="str">
        <f>IF('S.D.PASTE SHEET'!D2450="","",'S.D.PASTE SHEET'!D2450)</f>
        <v/>
      </c>
      <c s="90" t="str">
        <f>IF('S.D.PASTE SHEET'!E2450="","",UPPER('S.D.PASTE SHEET'!E2450))</f>
        <v/>
      </c>
      <c s="90" t="str">
        <f>IF('S.D.PASTE SHEET'!F2450="","",'S.D.PASTE SHEET'!F2450)</f>
        <v/>
      </c>
      <c s="90" t="str">
        <f>IF('S.D.PASTE SHEET'!G2450="","",UPPER('S.D.PASTE SHEET'!G2450))</f>
        <v/>
      </c>
      <c s="90" t="str">
        <f>IF('S.D.PASTE SHEET'!H2450="","",UPPER('S.D.PASTE SHEET'!H2450))</f>
        <v/>
      </c>
      <c s="90" t="str">
        <f>IF('S.D.PASTE SHEET'!I2450="","",'S.D.PASTE SHEET'!I2450)</f>
        <v/>
      </c>
      <c s="91" t="str">
        <f>IF('S.D.PASTE SHEET'!J2450="","",'S.D.PASTE SHEET'!J2450)</f>
        <v/>
      </c>
      <c s="90" t="str">
        <f>IF('S.D.PASTE SHEET'!K2450="","",'S.D.PASTE SHEET'!K2450)</f>
        <v/>
      </c>
      <c s="90" t="str">
        <f>IF('S.D.PASTE SHEET'!L2450="","",'S.D.PASTE SHEET'!L2450)</f>
        <v/>
      </c>
      <c s="90" t="str">
        <f>IF('S.D.PASTE SHEET'!M2450="","",'S.D.PASTE SHEET'!M2450)</f>
        <v/>
      </c>
      <c s="90" t="str">
        <f>IF('S.D.PASTE SHEET'!N2450="","",'S.D.PASTE SHEET'!N2450)</f>
        <v/>
      </c>
      <c s="90" t="str">
        <f>IF('S.D.PASTE SHEET'!O2450="","",'S.D.PASTE SHEET'!O2450)</f>
        <v/>
      </c>
      <c s="90" t="str">
        <f>IF('S.D.PASTE SHEET'!P2450="","",'S.D.PASTE SHEET'!P2450)</f>
        <v/>
      </c>
      <c s="90" t="str">
        <f>IF('S.D.PASTE SHEET'!Q2450="","",'S.D.PASTE SHEET'!Q2450)</f>
        <v/>
      </c>
      <c s="90" t="str">
        <f>IF('S.D.PASTE SHEET'!R2450="","",'S.D.PASTE SHEET'!R2450)</f>
        <v/>
      </c>
      <c s="90" t="str">
        <f>IF('S.D.PASTE SHEET'!S2450="","",'S.D.PASTE SHEET'!S2450)</f>
        <v/>
      </c>
      <c s="90" t="str">
        <f>IF('S.D.PASTE SHEET'!T2450="","",'S.D.PASTE SHEET'!T2450)</f>
        <v/>
      </c>
      <c s="90" t="str">
        <f>IF('S.D.PASTE SHEET'!U2450="","",'S.D.PASTE SHEET'!U2450)</f>
        <v/>
      </c>
      <c s="90" t="str">
        <f>IF('S.D.PASTE SHEET'!V2450="","",'S.D.PASTE SHEET'!V2450)</f>
        <v/>
      </c>
      <c s="90" t="str">
        <f>IF('S.D.PASTE SHEET'!W2450="","",'S.D.PASTE SHEET'!W2450)</f>
        <v/>
      </c>
      <c s="90" t="str">
        <f>IF('S.D.PASTE SHEET'!X2450="","",'S.D.PASTE SHEET'!X2450)</f>
        <v/>
      </c>
      <c s="90" t="str">
        <f>IF('S.D.PASTE SHEET'!Y2450="","",'S.D.PASTE SHEET'!Y2450)</f>
        <v/>
      </c>
      <c s="90" t="str">
        <f>IF('S.D.PASTE SHEET'!Z2450="","",'S.D.PASTE SHEET'!Z2450)</f>
        <v/>
      </c>
      <c s="90" t="str">
        <f>IF('S.D.PASTE SHEET'!AA2450="","",'S.D.PASTE SHEET'!AA2450)</f>
        <v/>
      </c>
      <c s="90" t="str">
        <f>IF('S.D.PASTE SHEET'!AB2450="","",'S.D.PASTE SHEET'!AB2450)</f>
        <v/>
      </c>
      <c s="90" t="str">
        <f>IF('S.D.PASTE SHEET'!AC2450="","",'S.D.PASTE SHEET'!AC2450)</f>
        <v/>
      </c>
      <c s="90" t="str">
        <f>IF('S.D.PASTE SHEET'!AD2450="","",'S.D.PASTE SHEET'!AD2450)</f>
        <v/>
      </c>
      <c s="34"/>
      <c s="32" t="str">
        <f>IF(AK2450="","",IF(AK2450&gt;0,COUNT($AG$2:AG2450),""))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IF(BC2450="","",IF(BC2450&gt;0,COUNT($AY$2:AY2450),""))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1" spans="1:66" ht="15">
      <c r="A2451" s="90" t="str">
        <f>IF('S.D.PASTE SHEET'!A2451="","",'S.D.PASTE SHEET'!A2451)</f>
        <v/>
      </c>
      <c s="90" t="str">
        <f>IF('S.D.PASTE SHEET'!B2451="","",'S.D.PASTE SHEET'!B2451)</f>
        <v/>
      </c>
      <c s="90" t="str">
        <f>IF('S.D.PASTE SHEET'!C2451="","",'S.D.PASTE SHEET'!C2451)</f>
        <v/>
      </c>
      <c s="91" t="str">
        <f>IF('S.D.PASTE SHEET'!D2451="","",'S.D.PASTE SHEET'!D2451)</f>
        <v/>
      </c>
      <c s="90" t="str">
        <f>IF('S.D.PASTE SHEET'!E2451="","",UPPER('S.D.PASTE SHEET'!E2451))</f>
        <v/>
      </c>
      <c s="90" t="str">
        <f>IF('S.D.PASTE SHEET'!F2451="","",'S.D.PASTE SHEET'!F2451)</f>
        <v/>
      </c>
      <c s="90" t="str">
        <f>IF('S.D.PASTE SHEET'!G2451="","",UPPER('S.D.PASTE SHEET'!G2451))</f>
        <v/>
      </c>
      <c s="90" t="str">
        <f>IF('S.D.PASTE SHEET'!H2451="","",UPPER('S.D.PASTE SHEET'!H2451))</f>
        <v/>
      </c>
      <c s="90" t="str">
        <f>IF('S.D.PASTE SHEET'!I2451="","",'S.D.PASTE SHEET'!I2451)</f>
        <v/>
      </c>
      <c s="91" t="str">
        <f>IF('S.D.PASTE SHEET'!J2451="","",'S.D.PASTE SHEET'!J2451)</f>
        <v/>
      </c>
      <c s="90" t="str">
        <f>IF('S.D.PASTE SHEET'!K2451="","",'S.D.PASTE SHEET'!K2451)</f>
        <v/>
      </c>
      <c s="90" t="str">
        <f>IF('S.D.PASTE SHEET'!L2451="","",'S.D.PASTE SHEET'!L2451)</f>
        <v/>
      </c>
      <c s="90" t="str">
        <f>IF('S.D.PASTE SHEET'!M2451="","",'S.D.PASTE SHEET'!M2451)</f>
        <v/>
      </c>
      <c s="90" t="str">
        <f>IF('S.D.PASTE SHEET'!N2451="","",'S.D.PASTE SHEET'!N2451)</f>
        <v/>
      </c>
      <c s="90" t="str">
        <f>IF('S.D.PASTE SHEET'!O2451="","",'S.D.PASTE SHEET'!O2451)</f>
        <v/>
      </c>
      <c s="90" t="str">
        <f>IF('S.D.PASTE SHEET'!P2451="","",'S.D.PASTE SHEET'!P2451)</f>
        <v/>
      </c>
      <c s="90" t="str">
        <f>IF('S.D.PASTE SHEET'!Q2451="","",'S.D.PASTE SHEET'!Q2451)</f>
        <v/>
      </c>
      <c s="90" t="str">
        <f>IF('S.D.PASTE SHEET'!R2451="","",'S.D.PASTE SHEET'!R2451)</f>
        <v/>
      </c>
      <c s="90" t="str">
        <f>IF('S.D.PASTE SHEET'!S2451="","",'S.D.PASTE SHEET'!S2451)</f>
        <v/>
      </c>
      <c s="90" t="str">
        <f>IF('S.D.PASTE SHEET'!T2451="","",'S.D.PASTE SHEET'!T2451)</f>
        <v/>
      </c>
      <c s="90" t="str">
        <f>IF('S.D.PASTE SHEET'!U2451="","",'S.D.PASTE SHEET'!U2451)</f>
        <v/>
      </c>
      <c s="90" t="str">
        <f>IF('S.D.PASTE SHEET'!V2451="","",'S.D.PASTE SHEET'!V2451)</f>
        <v/>
      </c>
      <c s="90" t="str">
        <f>IF('S.D.PASTE SHEET'!W2451="","",'S.D.PASTE SHEET'!W2451)</f>
        <v/>
      </c>
      <c s="90" t="str">
        <f>IF('S.D.PASTE SHEET'!X2451="","",'S.D.PASTE SHEET'!X2451)</f>
        <v/>
      </c>
      <c s="90" t="str">
        <f>IF('S.D.PASTE SHEET'!Y2451="","",'S.D.PASTE SHEET'!Y2451)</f>
        <v/>
      </c>
      <c s="90" t="str">
        <f>IF('S.D.PASTE SHEET'!Z2451="","",'S.D.PASTE SHEET'!Z2451)</f>
        <v/>
      </c>
      <c s="90" t="str">
        <f>IF('S.D.PASTE SHEET'!AA2451="","",'S.D.PASTE SHEET'!AA2451)</f>
        <v/>
      </c>
      <c s="90" t="str">
        <f>IF('S.D.PASTE SHEET'!AB2451="","",'S.D.PASTE SHEET'!AB2451)</f>
        <v/>
      </c>
      <c s="90" t="str">
        <f>IF('S.D.PASTE SHEET'!AC2451="","",'S.D.PASTE SHEET'!AC2451)</f>
        <v/>
      </c>
      <c s="90" t="str">
        <f>IF('S.D.PASTE SHEET'!AD2451="","",'S.D.PASTE SHEET'!AD2451)</f>
        <v/>
      </c>
      <c s="34"/>
      <c s="32" t="str">
        <f>IF(AK2451="","",IF(AK2451&gt;0,COUNT($AG$2:AG2451),""))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IF(BC2451="","",IF(BC2451&gt;0,COUNT($AY$2:AY2451),""))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2" spans="1:66" ht="15">
      <c r="A2452" s="90" t="str">
        <f>IF('S.D.PASTE SHEET'!A2452="","",'S.D.PASTE SHEET'!A2452)</f>
        <v/>
      </c>
      <c s="90" t="str">
        <f>IF('S.D.PASTE SHEET'!B2452="","",'S.D.PASTE SHEET'!B2452)</f>
        <v/>
      </c>
      <c s="90" t="str">
        <f>IF('S.D.PASTE SHEET'!C2452="","",'S.D.PASTE SHEET'!C2452)</f>
        <v/>
      </c>
      <c s="91" t="str">
        <f>IF('S.D.PASTE SHEET'!D2452="","",'S.D.PASTE SHEET'!D2452)</f>
        <v/>
      </c>
      <c s="90" t="str">
        <f>IF('S.D.PASTE SHEET'!E2452="","",UPPER('S.D.PASTE SHEET'!E2452))</f>
        <v/>
      </c>
      <c s="90" t="str">
        <f>IF('S.D.PASTE SHEET'!F2452="","",'S.D.PASTE SHEET'!F2452)</f>
        <v/>
      </c>
      <c s="90" t="str">
        <f>IF('S.D.PASTE SHEET'!G2452="","",UPPER('S.D.PASTE SHEET'!G2452))</f>
        <v/>
      </c>
      <c s="90" t="str">
        <f>IF('S.D.PASTE SHEET'!H2452="","",UPPER('S.D.PASTE SHEET'!H2452))</f>
        <v/>
      </c>
      <c s="90" t="str">
        <f>IF('S.D.PASTE SHEET'!I2452="","",'S.D.PASTE SHEET'!I2452)</f>
        <v/>
      </c>
      <c s="91" t="str">
        <f>IF('S.D.PASTE SHEET'!J2452="","",'S.D.PASTE SHEET'!J2452)</f>
        <v/>
      </c>
      <c s="90" t="str">
        <f>IF('S.D.PASTE SHEET'!K2452="","",'S.D.PASTE SHEET'!K2452)</f>
        <v/>
      </c>
      <c s="90" t="str">
        <f>IF('S.D.PASTE SHEET'!L2452="","",'S.D.PASTE SHEET'!L2452)</f>
        <v/>
      </c>
      <c s="90" t="str">
        <f>IF('S.D.PASTE SHEET'!M2452="","",'S.D.PASTE SHEET'!M2452)</f>
        <v/>
      </c>
      <c s="90" t="str">
        <f>IF('S.D.PASTE SHEET'!N2452="","",'S.D.PASTE SHEET'!N2452)</f>
        <v/>
      </c>
      <c s="90" t="str">
        <f>IF('S.D.PASTE SHEET'!O2452="","",'S.D.PASTE SHEET'!O2452)</f>
        <v/>
      </c>
      <c s="90" t="str">
        <f>IF('S.D.PASTE SHEET'!P2452="","",'S.D.PASTE SHEET'!P2452)</f>
        <v/>
      </c>
      <c s="90" t="str">
        <f>IF('S.D.PASTE SHEET'!Q2452="","",'S.D.PASTE SHEET'!Q2452)</f>
        <v/>
      </c>
      <c s="90" t="str">
        <f>IF('S.D.PASTE SHEET'!R2452="","",'S.D.PASTE SHEET'!R2452)</f>
        <v/>
      </c>
      <c s="90" t="str">
        <f>IF('S.D.PASTE SHEET'!S2452="","",'S.D.PASTE SHEET'!S2452)</f>
        <v/>
      </c>
      <c s="90" t="str">
        <f>IF('S.D.PASTE SHEET'!T2452="","",'S.D.PASTE SHEET'!T2452)</f>
        <v/>
      </c>
      <c s="90" t="str">
        <f>IF('S.D.PASTE SHEET'!U2452="","",'S.D.PASTE SHEET'!U2452)</f>
        <v/>
      </c>
      <c s="90" t="str">
        <f>IF('S.D.PASTE SHEET'!V2452="","",'S.D.PASTE SHEET'!V2452)</f>
        <v/>
      </c>
      <c s="90" t="str">
        <f>IF('S.D.PASTE SHEET'!W2452="","",'S.D.PASTE SHEET'!W2452)</f>
        <v/>
      </c>
      <c s="90" t="str">
        <f>IF('S.D.PASTE SHEET'!X2452="","",'S.D.PASTE SHEET'!X2452)</f>
        <v/>
      </c>
      <c s="90" t="str">
        <f>IF('S.D.PASTE SHEET'!Y2452="","",'S.D.PASTE SHEET'!Y2452)</f>
        <v/>
      </c>
      <c s="90" t="str">
        <f>IF('S.D.PASTE SHEET'!Z2452="","",'S.D.PASTE SHEET'!Z2452)</f>
        <v/>
      </c>
      <c s="90" t="str">
        <f>IF('S.D.PASTE SHEET'!AA2452="","",'S.D.PASTE SHEET'!AA2452)</f>
        <v/>
      </c>
      <c s="90" t="str">
        <f>IF('S.D.PASTE SHEET'!AB2452="","",'S.D.PASTE SHEET'!AB2452)</f>
        <v/>
      </c>
      <c s="90" t="str">
        <f>IF('S.D.PASTE SHEET'!AC2452="","",'S.D.PASTE SHEET'!AC2452)</f>
        <v/>
      </c>
      <c s="90" t="str">
        <f>IF('S.D.PASTE SHEET'!AD2452="","",'S.D.PASTE SHEET'!AD2452)</f>
        <v/>
      </c>
      <c s="34"/>
      <c s="32" t="str">
        <f>IF(AK2452="","",IF(AK2452&gt;0,COUNT($AG$2:AG2452),""))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IF(BC2452="","",IF(BC2452&gt;0,COUNT($AY$2:AY2452),""))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3" spans="1:66" ht="15">
      <c r="A2453" s="90" t="str">
        <f>IF('S.D.PASTE SHEET'!A2453="","",'S.D.PASTE SHEET'!A2453)</f>
        <v/>
      </c>
      <c s="90" t="str">
        <f>IF('S.D.PASTE SHEET'!B2453="","",'S.D.PASTE SHEET'!B2453)</f>
        <v/>
      </c>
      <c s="90" t="str">
        <f>IF('S.D.PASTE SHEET'!C2453="","",'S.D.PASTE SHEET'!C2453)</f>
        <v/>
      </c>
      <c s="91" t="str">
        <f>IF('S.D.PASTE SHEET'!D2453="","",'S.D.PASTE SHEET'!D2453)</f>
        <v/>
      </c>
      <c s="90" t="str">
        <f>IF('S.D.PASTE SHEET'!E2453="","",UPPER('S.D.PASTE SHEET'!E2453))</f>
        <v/>
      </c>
      <c s="90" t="str">
        <f>IF('S.D.PASTE SHEET'!F2453="","",'S.D.PASTE SHEET'!F2453)</f>
        <v/>
      </c>
      <c s="90" t="str">
        <f>IF('S.D.PASTE SHEET'!G2453="","",UPPER('S.D.PASTE SHEET'!G2453))</f>
        <v/>
      </c>
      <c s="90" t="str">
        <f>IF('S.D.PASTE SHEET'!H2453="","",UPPER('S.D.PASTE SHEET'!H2453))</f>
        <v/>
      </c>
      <c s="90" t="str">
        <f>IF('S.D.PASTE SHEET'!I2453="","",'S.D.PASTE SHEET'!I2453)</f>
        <v/>
      </c>
      <c s="91" t="str">
        <f>IF('S.D.PASTE SHEET'!J2453="","",'S.D.PASTE SHEET'!J2453)</f>
        <v/>
      </c>
      <c s="90" t="str">
        <f>IF('S.D.PASTE SHEET'!K2453="","",'S.D.PASTE SHEET'!K2453)</f>
        <v/>
      </c>
      <c s="90" t="str">
        <f>IF('S.D.PASTE SHEET'!L2453="","",'S.D.PASTE SHEET'!L2453)</f>
        <v/>
      </c>
      <c s="90" t="str">
        <f>IF('S.D.PASTE SHEET'!M2453="","",'S.D.PASTE SHEET'!M2453)</f>
        <v/>
      </c>
      <c s="90" t="str">
        <f>IF('S.D.PASTE SHEET'!N2453="","",'S.D.PASTE SHEET'!N2453)</f>
        <v/>
      </c>
      <c s="90" t="str">
        <f>IF('S.D.PASTE SHEET'!O2453="","",'S.D.PASTE SHEET'!O2453)</f>
        <v/>
      </c>
      <c s="90" t="str">
        <f>IF('S.D.PASTE SHEET'!P2453="","",'S.D.PASTE SHEET'!P2453)</f>
        <v/>
      </c>
      <c s="90" t="str">
        <f>IF('S.D.PASTE SHEET'!Q2453="","",'S.D.PASTE SHEET'!Q2453)</f>
        <v/>
      </c>
      <c s="90" t="str">
        <f>IF('S.D.PASTE SHEET'!R2453="","",'S.D.PASTE SHEET'!R2453)</f>
        <v/>
      </c>
      <c s="90" t="str">
        <f>IF('S.D.PASTE SHEET'!S2453="","",'S.D.PASTE SHEET'!S2453)</f>
        <v/>
      </c>
      <c s="90" t="str">
        <f>IF('S.D.PASTE SHEET'!T2453="","",'S.D.PASTE SHEET'!T2453)</f>
        <v/>
      </c>
      <c s="90" t="str">
        <f>IF('S.D.PASTE SHEET'!U2453="","",'S.D.PASTE SHEET'!U2453)</f>
        <v/>
      </c>
      <c s="90" t="str">
        <f>IF('S.D.PASTE SHEET'!V2453="","",'S.D.PASTE SHEET'!V2453)</f>
        <v/>
      </c>
      <c s="90" t="str">
        <f>IF('S.D.PASTE SHEET'!W2453="","",'S.D.PASTE SHEET'!W2453)</f>
        <v/>
      </c>
      <c s="90" t="str">
        <f>IF('S.D.PASTE SHEET'!X2453="","",'S.D.PASTE SHEET'!X2453)</f>
        <v/>
      </c>
      <c s="90" t="str">
        <f>IF('S.D.PASTE SHEET'!Y2453="","",'S.D.PASTE SHEET'!Y2453)</f>
        <v/>
      </c>
      <c s="90" t="str">
        <f>IF('S.D.PASTE SHEET'!Z2453="","",'S.D.PASTE SHEET'!Z2453)</f>
        <v/>
      </c>
      <c s="90" t="str">
        <f>IF('S.D.PASTE SHEET'!AA2453="","",'S.D.PASTE SHEET'!AA2453)</f>
        <v/>
      </c>
      <c s="90" t="str">
        <f>IF('S.D.PASTE SHEET'!AB2453="","",'S.D.PASTE SHEET'!AB2453)</f>
        <v/>
      </c>
      <c s="90" t="str">
        <f>IF('S.D.PASTE SHEET'!AC2453="","",'S.D.PASTE SHEET'!AC2453)</f>
        <v/>
      </c>
      <c s="90" t="str">
        <f>IF('S.D.PASTE SHEET'!AD2453="","",'S.D.PASTE SHEET'!AD2453)</f>
        <v/>
      </c>
      <c s="34"/>
      <c s="32" t="str">
        <f>IF(AK2453="","",IF(AK2453&gt;0,COUNT($AG$2:AG2453),""))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IF(BC2453="","",IF(BC2453&gt;0,COUNT($AY$2:AY2453),""))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4" spans="1:66" ht="15">
      <c r="A2454" s="90" t="str">
        <f>IF('S.D.PASTE SHEET'!A2454="","",'S.D.PASTE SHEET'!A2454)</f>
        <v/>
      </c>
      <c s="90" t="str">
        <f>IF('S.D.PASTE SHEET'!B2454="","",'S.D.PASTE SHEET'!B2454)</f>
        <v/>
      </c>
      <c s="90" t="str">
        <f>IF('S.D.PASTE SHEET'!C2454="","",'S.D.PASTE SHEET'!C2454)</f>
        <v/>
      </c>
      <c s="91" t="str">
        <f>IF('S.D.PASTE SHEET'!D2454="","",'S.D.PASTE SHEET'!D2454)</f>
        <v/>
      </c>
      <c s="90" t="str">
        <f>IF('S.D.PASTE SHEET'!E2454="","",UPPER('S.D.PASTE SHEET'!E2454))</f>
        <v/>
      </c>
      <c s="90" t="str">
        <f>IF('S.D.PASTE SHEET'!F2454="","",'S.D.PASTE SHEET'!F2454)</f>
        <v/>
      </c>
      <c s="90" t="str">
        <f>IF('S.D.PASTE SHEET'!G2454="","",UPPER('S.D.PASTE SHEET'!G2454))</f>
        <v/>
      </c>
      <c s="90" t="str">
        <f>IF('S.D.PASTE SHEET'!H2454="","",UPPER('S.D.PASTE SHEET'!H2454))</f>
        <v/>
      </c>
      <c s="90" t="str">
        <f>IF('S.D.PASTE SHEET'!I2454="","",'S.D.PASTE SHEET'!I2454)</f>
        <v/>
      </c>
      <c s="91" t="str">
        <f>IF('S.D.PASTE SHEET'!J2454="","",'S.D.PASTE SHEET'!J2454)</f>
        <v/>
      </c>
      <c s="90" t="str">
        <f>IF('S.D.PASTE SHEET'!K2454="","",'S.D.PASTE SHEET'!K2454)</f>
        <v/>
      </c>
      <c s="90" t="str">
        <f>IF('S.D.PASTE SHEET'!L2454="","",'S.D.PASTE SHEET'!L2454)</f>
        <v/>
      </c>
      <c s="90" t="str">
        <f>IF('S.D.PASTE SHEET'!M2454="","",'S.D.PASTE SHEET'!M2454)</f>
        <v/>
      </c>
      <c s="90" t="str">
        <f>IF('S.D.PASTE SHEET'!N2454="","",'S.D.PASTE SHEET'!N2454)</f>
        <v/>
      </c>
      <c s="90" t="str">
        <f>IF('S.D.PASTE SHEET'!O2454="","",'S.D.PASTE SHEET'!O2454)</f>
        <v/>
      </c>
      <c s="90" t="str">
        <f>IF('S.D.PASTE SHEET'!P2454="","",'S.D.PASTE SHEET'!P2454)</f>
        <v/>
      </c>
      <c s="90" t="str">
        <f>IF('S.D.PASTE SHEET'!Q2454="","",'S.D.PASTE SHEET'!Q2454)</f>
        <v/>
      </c>
      <c s="90" t="str">
        <f>IF('S.D.PASTE SHEET'!R2454="","",'S.D.PASTE SHEET'!R2454)</f>
        <v/>
      </c>
      <c s="90" t="str">
        <f>IF('S.D.PASTE SHEET'!S2454="","",'S.D.PASTE SHEET'!S2454)</f>
        <v/>
      </c>
      <c s="90" t="str">
        <f>IF('S.D.PASTE SHEET'!T2454="","",'S.D.PASTE SHEET'!T2454)</f>
        <v/>
      </c>
      <c s="90" t="str">
        <f>IF('S.D.PASTE SHEET'!U2454="","",'S.D.PASTE SHEET'!U2454)</f>
        <v/>
      </c>
      <c s="90" t="str">
        <f>IF('S.D.PASTE SHEET'!V2454="","",'S.D.PASTE SHEET'!V2454)</f>
        <v/>
      </c>
      <c s="90" t="str">
        <f>IF('S.D.PASTE SHEET'!W2454="","",'S.D.PASTE SHEET'!W2454)</f>
        <v/>
      </c>
      <c s="90" t="str">
        <f>IF('S.D.PASTE SHEET'!X2454="","",'S.D.PASTE SHEET'!X2454)</f>
        <v/>
      </c>
      <c s="90" t="str">
        <f>IF('S.D.PASTE SHEET'!Y2454="","",'S.D.PASTE SHEET'!Y2454)</f>
        <v/>
      </c>
      <c s="90" t="str">
        <f>IF('S.D.PASTE SHEET'!Z2454="","",'S.D.PASTE SHEET'!Z2454)</f>
        <v/>
      </c>
      <c s="90" t="str">
        <f>IF('S.D.PASTE SHEET'!AA2454="","",'S.D.PASTE SHEET'!AA2454)</f>
        <v/>
      </c>
      <c s="90" t="str">
        <f>IF('S.D.PASTE SHEET'!AB2454="","",'S.D.PASTE SHEET'!AB2454)</f>
        <v/>
      </c>
      <c s="90" t="str">
        <f>IF('S.D.PASTE SHEET'!AC2454="","",'S.D.PASTE SHEET'!AC2454)</f>
        <v/>
      </c>
      <c s="90" t="str">
        <f>IF('S.D.PASTE SHEET'!AD2454="","",'S.D.PASTE SHEET'!AD2454)</f>
        <v/>
      </c>
      <c s="34"/>
      <c s="32" t="str">
        <f>IF(AK2454="","",IF(AK2454&gt;0,COUNT($AG$2:AG2454),""))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IF(BC2454="","",IF(BC2454&gt;0,COUNT($AY$2:AY2454),""))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5" spans="1:66" ht="15">
      <c r="A2455" s="90" t="str">
        <f>IF('S.D.PASTE SHEET'!A2455="","",'S.D.PASTE SHEET'!A2455)</f>
        <v/>
      </c>
      <c s="90" t="str">
        <f>IF('S.D.PASTE SHEET'!B2455="","",'S.D.PASTE SHEET'!B2455)</f>
        <v/>
      </c>
      <c s="90" t="str">
        <f>IF('S.D.PASTE SHEET'!C2455="","",'S.D.PASTE SHEET'!C2455)</f>
        <v/>
      </c>
      <c s="91" t="str">
        <f>IF('S.D.PASTE SHEET'!D2455="","",'S.D.PASTE SHEET'!D2455)</f>
        <v/>
      </c>
      <c s="90" t="str">
        <f>IF('S.D.PASTE SHEET'!E2455="","",UPPER('S.D.PASTE SHEET'!E2455))</f>
        <v/>
      </c>
      <c s="90" t="str">
        <f>IF('S.D.PASTE SHEET'!F2455="","",'S.D.PASTE SHEET'!F2455)</f>
        <v/>
      </c>
      <c s="90" t="str">
        <f>IF('S.D.PASTE SHEET'!G2455="","",UPPER('S.D.PASTE SHEET'!G2455))</f>
        <v/>
      </c>
      <c s="90" t="str">
        <f>IF('S.D.PASTE SHEET'!H2455="","",UPPER('S.D.PASTE SHEET'!H2455))</f>
        <v/>
      </c>
      <c s="90" t="str">
        <f>IF('S.D.PASTE SHEET'!I2455="","",'S.D.PASTE SHEET'!I2455)</f>
        <v/>
      </c>
      <c s="91" t="str">
        <f>IF('S.D.PASTE SHEET'!J2455="","",'S.D.PASTE SHEET'!J2455)</f>
        <v/>
      </c>
      <c s="90" t="str">
        <f>IF('S.D.PASTE SHEET'!K2455="","",'S.D.PASTE SHEET'!K2455)</f>
        <v/>
      </c>
      <c s="90" t="str">
        <f>IF('S.D.PASTE SHEET'!L2455="","",'S.D.PASTE SHEET'!L2455)</f>
        <v/>
      </c>
      <c s="90" t="str">
        <f>IF('S.D.PASTE SHEET'!M2455="","",'S.D.PASTE SHEET'!M2455)</f>
        <v/>
      </c>
      <c s="90" t="str">
        <f>IF('S.D.PASTE SHEET'!N2455="","",'S.D.PASTE SHEET'!N2455)</f>
        <v/>
      </c>
      <c s="90" t="str">
        <f>IF('S.D.PASTE SHEET'!O2455="","",'S.D.PASTE SHEET'!O2455)</f>
        <v/>
      </c>
      <c s="90" t="str">
        <f>IF('S.D.PASTE SHEET'!P2455="","",'S.D.PASTE SHEET'!P2455)</f>
        <v/>
      </c>
      <c s="90" t="str">
        <f>IF('S.D.PASTE SHEET'!Q2455="","",'S.D.PASTE SHEET'!Q2455)</f>
        <v/>
      </c>
      <c s="90" t="str">
        <f>IF('S.D.PASTE SHEET'!R2455="","",'S.D.PASTE SHEET'!R2455)</f>
        <v/>
      </c>
      <c s="90" t="str">
        <f>IF('S.D.PASTE SHEET'!S2455="","",'S.D.PASTE SHEET'!S2455)</f>
        <v/>
      </c>
      <c s="90" t="str">
        <f>IF('S.D.PASTE SHEET'!T2455="","",'S.D.PASTE SHEET'!T2455)</f>
        <v/>
      </c>
      <c s="90" t="str">
        <f>IF('S.D.PASTE SHEET'!U2455="","",'S.D.PASTE SHEET'!U2455)</f>
        <v/>
      </c>
      <c s="90" t="str">
        <f>IF('S.D.PASTE SHEET'!V2455="","",'S.D.PASTE SHEET'!V2455)</f>
        <v/>
      </c>
      <c s="90" t="str">
        <f>IF('S.D.PASTE SHEET'!W2455="","",'S.D.PASTE SHEET'!W2455)</f>
        <v/>
      </c>
      <c s="90" t="str">
        <f>IF('S.D.PASTE SHEET'!X2455="","",'S.D.PASTE SHEET'!X2455)</f>
        <v/>
      </c>
      <c s="90" t="str">
        <f>IF('S.D.PASTE SHEET'!Y2455="","",'S.D.PASTE SHEET'!Y2455)</f>
        <v/>
      </c>
      <c s="90" t="str">
        <f>IF('S.D.PASTE SHEET'!Z2455="","",'S.D.PASTE SHEET'!Z2455)</f>
        <v/>
      </c>
      <c s="90" t="str">
        <f>IF('S.D.PASTE SHEET'!AA2455="","",'S.D.PASTE SHEET'!AA2455)</f>
        <v/>
      </c>
      <c s="90" t="str">
        <f>IF('S.D.PASTE SHEET'!AB2455="","",'S.D.PASTE SHEET'!AB2455)</f>
        <v/>
      </c>
      <c s="90" t="str">
        <f>IF('S.D.PASTE SHEET'!AC2455="","",'S.D.PASTE SHEET'!AC2455)</f>
        <v/>
      </c>
      <c s="90" t="str">
        <f>IF('S.D.PASTE SHEET'!AD2455="","",'S.D.PASTE SHEET'!AD2455)</f>
        <v/>
      </c>
      <c s="34"/>
      <c s="32" t="str">
        <f>IF(AK2455="","",IF(AK2455&gt;0,COUNT($AG$2:AG2455),""))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IF(BC2455="","",IF(BC2455&gt;0,COUNT($AY$2:AY2455),""))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6" spans="1:66" ht="15">
      <c r="A2456" s="90" t="str">
        <f>IF('S.D.PASTE SHEET'!A2456="","",'S.D.PASTE SHEET'!A2456)</f>
        <v/>
      </c>
      <c s="90" t="str">
        <f>IF('S.D.PASTE SHEET'!B2456="","",'S.D.PASTE SHEET'!B2456)</f>
        <v/>
      </c>
      <c s="90" t="str">
        <f>IF('S.D.PASTE SHEET'!C2456="","",'S.D.PASTE SHEET'!C2456)</f>
        <v/>
      </c>
      <c s="91" t="str">
        <f>IF('S.D.PASTE SHEET'!D2456="","",'S.D.PASTE SHEET'!D2456)</f>
        <v/>
      </c>
      <c s="90" t="str">
        <f>IF('S.D.PASTE SHEET'!E2456="","",UPPER('S.D.PASTE SHEET'!E2456))</f>
        <v/>
      </c>
      <c s="90" t="str">
        <f>IF('S.D.PASTE SHEET'!F2456="","",'S.D.PASTE SHEET'!F2456)</f>
        <v/>
      </c>
      <c s="90" t="str">
        <f>IF('S.D.PASTE SHEET'!G2456="","",UPPER('S.D.PASTE SHEET'!G2456))</f>
        <v/>
      </c>
      <c s="90" t="str">
        <f>IF('S.D.PASTE SHEET'!H2456="","",UPPER('S.D.PASTE SHEET'!H2456))</f>
        <v/>
      </c>
      <c s="90" t="str">
        <f>IF('S.D.PASTE SHEET'!I2456="","",'S.D.PASTE SHEET'!I2456)</f>
        <v/>
      </c>
      <c s="91" t="str">
        <f>IF('S.D.PASTE SHEET'!J2456="","",'S.D.PASTE SHEET'!J2456)</f>
        <v/>
      </c>
      <c s="90" t="str">
        <f>IF('S.D.PASTE SHEET'!K2456="","",'S.D.PASTE SHEET'!K2456)</f>
        <v/>
      </c>
      <c s="90" t="str">
        <f>IF('S.D.PASTE SHEET'!L2456="","",'S.D.PASTE SHEET'!L2456)</f>
        <v/>
      </c>
      <c s="90" t="str">
        <f>IF('S.D.PASTE SHEET'!M2456="","",'S.D.PASTE SHEET'!M2456)</f>
        <v/>
      </c>
      <c s="90" t="str">
        <f>IF('S.D.PASTE SHEET'!N2456="","",'S.D.PASTE SHEET'!N2456)</f>
        <v/>
      </c>
      <c s="90" t="str">
        <f>IF('S.D.PASTE SHEET'!O2456="","",'S.D.PASTE SHEET'!O2456)</f>
        <v/>
      </c>
      <c s="90" t="str">
        <f>IF('S.D.PASTE SHEET'!P2456="","",'S.D.PASTE SHEET'!P2456)</f>
        <v/>
      </c>
      <c s="90" t="str">
        <f>IF('S.D.PASTE SHEET'!Q2456="","",'S.D.PASTE SHEET'!Q2456)</f>
        <v/>
      </c>
      <c s="90" t="str">
        <f>IF('S.D.PASTE SHEET'!R2456="","",'S.D.PASTE SHEET'!R2456)</f>
        <v/>
      </c>
      <c s="90" t="str">
        <f>IF('S.D.PASTE SHEET'!S2456="","",'S.D.PASTE SHEET'!S2456)</f>
        <v/>
      </c>
      <c s="90" t="str">
        <f>IF('S.D.PASTE SHEET'!T2456="","",'S.D.PASTE SHEET'!T2456)</f>
        <v/>
      </c>
      <c s="90" t="str">
        <f>IF('S.D.PASTE SHEET'!U2456="","",'S.D.PASTE SHEET'!U2456)</f>
        <v/>
      </c>
      <c s="90" t="str">
        <f>IF('S.D.PASTE SHEET'!V2456="","",'S.D.PASTE SHEET'!V2456)</f>
        <v/>
      </c>
      <c s="90" t="str">
        <f>IF('S.D.PASTE SHEET'!W2456="","",'S.D.PASTE SHEET'!W2456)</f>
        <v/>
      </c>
      <c s="90" t="str">
        <f>IF('S.D.PASTE SHEET'!X2456="","",'S.D.PASTE SHEET'!X2456)</f>
        <v/>
      </c>
      <c s="90" t="str">
        <f>IF('S.D.PASTE SHEET'!Y2456="","",'S.D.PASTE SHEET'!Y2456)</f>
        <v/>
      </c>
      <c s="90" t="str">
        <f>IF('S.D.PASTE SHEET'!Z2456="","",'S.D.PASTE SHEET'!Z2456)</f>
        <v/>
      </c>
      <c s="90" t="str">
        <f>IF('S.D.PASTE SHEET'!AA2456="","",'S.D.PASTE SHEET'!AA2456)</f>
        <v/>
      </c>
      <c s="90" t="str">
        <f>IF('S.D.PASTE SHEET'!AB2456="","",'S.D.PASTE SHEET'!AB2456)</f>
        <v/>
      </c>
      <c s="90" t="str">
        <f>IF('S.D.PASTE SHEET'!AC2456="","",'S.D.PASTE SHEET'!AC2456)</f>
        <v/>
      </c>
      <c s="90" t="str">
        <f>IF('S.D.PASTE SHEET'!AD2456="","",'S.D.PASTE SHEET'!AD2456)</f>
        <v/>
      </c>
      <c s="34"/>
      <c s="32" t="str">
        <f>IF(AK2456="","",IF(AK2456&gt;0,COUNT($AG$2:AG2456),""))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IF(BC2456="","",IF(BC2456&gt;0,COUNT($AY$2:AY2456),""))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7" spans="1:66" ht="15">
      <c r="A2457" s="90" t="str">
        <f>IF('S.D.PASTE SHEET'!A2457="","",'S.D.PASTE SHEET'!A2457)</f>
        <v/>
      </c>
      <c s="90" t="str">
        <f>IF('S.D.PASTE SHEET'!B2457="","",'S.D.PASTE SHEET'!B2457)</f>
        <v/>
      </c>
      <c s="90" t="str">
        <f>IF('S.D.PASTE SHEET'!C2457="","",'S.D.PASTE SHEET'!C2457)</f>
        <v/>
      </c>
      <c s="91" t="str">
        <f>IF('S.D.PASTE SHEET'!D2457="","",'S.D.PASTE SHEET'!D2457)</f>
        <v/>
      </c>
      <c s="90" t="str">
        <f>IF('S.D.PASTE SHEET'!E2457="","",UPPER('S.D.PASTE SHEET'!E2457))</f>
        <v/>
      </c>
      <c s="90" t="str">
        <f>IF('S.D.PASTE SHEET'!F2457="","",'S.D.PASTE SHEET'!F2457)</f>
        <v/>
      </c>
      <c s="90" t="str">
        <f>IF('S.D.PASTE SHEET'!G2457="","",UPPER('S.D.PASTE SHEET'!G2457))</f>
        <v/>
      </c>
      <c s="90" t="str">
        <f>IF('S.D.PASTE SHEET'!H2457="","",UPPER('S.D.PASTE SHEET'!H2457))</f>
        <v/>
      </c>
      <c s="90" t="str">
        <f>IF('S.D.PASTE SHEET'!I2457="","",'S.D.PASTE SHEET'!I2457)</f>
        <v/>
      </c>
      <c s="91" t="str">
        <f>IF('S.D.PASTE SHEET'!J2457="","",'S.D.PASTE SHEET'!J2457)</f>
        <v/>
      </c>
      <c s="90" t="str">
        <f>IF('S.D.PASTE SHEET'!K2457="","",'S.D.PASTE SHEET'!K2457)</f>
        <v/>
      </c>
      <c s="90" t="str">
        <f>IF('S.D.PASTE SHEET'!L2457="","",'S.D.PASTE SHEET'!L2457)</f>
        <v/>
      </c>
      <c s="90" t="str">
        <f>IF('S.D.PASTE SHEET'!M2457="","",'S.D.PASTE SHEET'!M2457)</f>
        <v/>
      </c>
      <c s="90" t="str">
        <f>IF('S.D.PASTE SHEET'!N2457="","",'S.D.PASTE SHEET'!N2457)</f>
        <v/>
      </c>
      <c s="90" t="str">
        <f>IF('S.D.PASTE SHEET'!O2457="","",'S.D.PASTE SHEET'!O2457)</f>
        <v/>
      </c>
      <c s="90" t="str">
        <f>IF('S.D.PASTE SHEET'!P2457="","",'S.D.PASTE SHEET'!P2457)</f>
        <v/>
      </c>
      <c s="90" t="str">
        <f>IF('S.D.PASTE SHEET'!Q2457="","",'S.D.PASTE SHEET'!Q2457)</f>
        <v/>
      </c>
      <c s="90" t="str">
        <f>IF('S.D.PASTE SHEET'!R2457="","",'S.D.PASTE SHEET'!R2457)</f>
        <v/>
      </c>
      <c s="90" t="str">
        <f>IF('S.D.PASTE SHEET'!S2457="","",'S.D.PASTE SHEET'!S2457)</f>
        <v/>
      </c>
      <c s="90" t="str">
        <f>IF('S.D.PASTE SHEET'!T2457="","",'S.D.PASTE SHEET'!T2457)</f>
        <v/>
      </c>
      <c s="90" t="str">
        <f>IF('S.D.PASTE SHEET'!U2457="","",'S.D.PASTE SHEET'!U2457)</f>
        <v/>
      </c>
      <c s="90" t="str">
        <f>IF('S.D.PASTE SHEET'!V2457="","",'S.D.PASTE SHEET'!V2457)</f>
        <v/>
      </c>
      <c s="90" t="str">
        <f>IF('S.D.PASTE SHEET'!W2457="","",'S.D.PASTE SHEET'!W2457)</f>
        <v/>
      </c>
      <c s="90" t="str">
        <f>IF('S.D.PASTE SHEET'!X2457="","",'S.D.PASTE SHEET'!X2457)</f>
        <v/>
      </c>
      <c s="90" t="str">
        <f>IF('S.D.PASTE SHEET'!Y2457="","",'S.D.PASTE SHEET'!Y2457)</f>
        <v/>
      </c>
      <c s="90" t="str">
        <f>IF('S.D.PASTE SHEET'!Z2457="","",'S.D.PASTE SHEET'!Z2457)</f>
        <v/>
      </c>
      <c s="90" t="str">
        <f>IF('S.D.PASTE SHEET'!AA2457="","",'S.D.PASTE SHEET'!AA2457)</f>
        <v/>
      </c>
      <c s="90" t="str">
        <f>IF('S.D.PASTE SHEET'!AB2457="","",'S.D.PASTE SHEET'!AB2457)</f>
        <v/>
      </c>
      <c s="90" t="str">
        <f>IF('S.D.PASTE SHEET'!AC2457="","",'S.D.PASTE SHEET'!AC2457)</f>
        <v/>
      </c>
      <c s="90" t="str">
        <f>IF('S.D.PASTE SHEET'!AD2457="","",'S.D.PASTE SHEET'!AD2457)</f>
        <v/>
      </c>
      <c s="34"/>
      <c s="32" t="str">
        <f>IF(AK2457="","",IF(AK2457&gt;0,COUNT($AG$2:AG2457),""))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IF(BC2457="","",IF(BC2457&gt;0,COUNT($AY$2:AY2457),""))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8" spans="1:66" ht="15">
      <c r="A2458" s="90" t="str">
        <f>IF('S.D.PASTE SHEET'!A2458="","",'S.D.PASTE SHEET'!A2458)</f>
        <v/>
      </c>
      <c s="90" t="str">
        <f>IF('S.D.PASTE SHEET'!B2458="","",'S.D.PASTE SHEET'!B2458)</f>
        <v/>
      </c>
      <c s="90" t="str">
        <f>IF('S.D.PASTE SHEET'!C2458="","",'S.D.PASTE SHEET'!C2458)</f>
        <v/>
      </c>
      <c s="91" t="str">
        <f>IF('S.D.PASTE SHEET'!D2458="","",'S.D.PASTE SHEET'!D2458)</f>
        <v/>
      </c>
      <c s="90" t="str">
        <f>IF('S.D.PASTE SHEET'!E2458="","",UPPER('S.D.PASTE SHEET'!E2458))</f>
        <v/>
      </c>
      <c s="90" t="str">
        <f>IF('S.D.PASTE SHEET'!F2458="","",'S.D.PASTE SHEET'!F2458)</f>
        <v/>
      </c>
      <c s="90" t="str">
        <f>IF('S.D.PASTE SHEET'!G2458="","",UPPER('S.D.PASTE SHEET'!G2458))</f>
        <v/>
      </c>
      <c s="90" t="str">
        <f>IF('S.D.PASTE SHEET'!H2458="","",UPPER('S.D.PASTE SHEET'!H2458))</f>
        <v/>
      </c>
      <c s="90" t="str">
        <f>IF('S.D.PASTE SHEET'!I2458="","",'S.D.PASTE SHEET'!I2458)</f>
        <v/>
      </c>
      <c s="91" t="str">
        <f>IF('S.D.PASTE SHEET'!J2458="","",'S.D.PASTE SHEET'!J2458)</f>
        <v/>
      </c>
      <c s="90" t="str">
        <f>IF('S.D.PASTE SHEET'!K2458="","",'S.D.PASTE SHEET'!K2458)</f>
        <v/>
      </c>
      <c s="90" t="str">
        <f>IF('S.D.PASTE SHEET'!L2458="","",'S.D.PASTE SHEET'!L2458)</f>
        <v/>
      </c>
      <c s="90" t="str">
        <f>IF('S.D.PASTE SHEET'!M2458="","",'S.D.PASTE SHEET'!M2458)</f>
        <v/>
      </c>
      <c s="90" t="str">
        <f>IF('S.D.PASTE SHEET'!N2458="","",'S.D.PASTE SHEET'!N2458)</f>
        <v/>
      </c>
      <c s="90" t="str">
        <f>IF('S.D.PASTE SHEET'!O2458="","",'S.D.PASTE SHEET'!O2458)</f>
        <v/>
      </c>
      <c s="90" t="str">
        <f>IF('S.D.PASTE SHEET'!P2458="","",'S.D.PASTE SHEET'!P2458)</f>
        <v/>
      </c>
      <c s="90" t="str">
        <f>IF('S.D.PASTE SHEET'!Q2458="","",'S.D.PASTE SHEET'!Q2458)</f>
        <v/>
      </c>
      <c s="90" t="str">
        <f>IF('S.D.PASTE SHEET'!R2458="","",'S.D.PASTE SHEET'!R2458)</f>
        <v/>
      </c>
      <c s="90" t="str">
        <f>IF('S.D.PASTE SHEET'!S2458="","",'S.D.PASTE SHEET'!S2458)</f>
        <v/>
      </c>
      <c s="90" t="str">
        <f>IF('S.D.PASTE SHEET'!T2458="","",'S.D.PASTE SHEET'!T2458)</f>
        <v/>
      </c>
      <c s="90" t="str">
        <f>IF('S.D.PASTE SHEET'!U2458="","",'S.D.PASTE SHEET'!U2458)</f>
        <v/>
      </c>
      <c s="90" t="str">
        <f>IF('S.D.PASTE SHEET'!V2458="","",'S.D.PASTE SHEET'!V2458)</f>
        <v/>
      </c>
      <c s="90" t="str">
        <f>IF('S.D.PASTE SHEET'!W2458="","",'S.D.PASTE SHEET'!W2458)</f>
        <v/>
      </c>
      <c s="90" t="str">
        <f>IF('S.D.PASTE SHEET'!X2458="","",'S.D.PASTE SHEET'!X2458)</f>
        <v/>
      </c>
      <c s="90" t="str">
        <f>IF('S.D.PASTE SHEET'!Y2458="","",'S.D.PASTE SHEET'!Y2458)</f>
        <v/>
      </c>
      <c s="90" t="str">
        <f>IF('S.D.PASTE SHEET'!Z2458="","",'S.D.PASTE SHEET'!Z2458)</f>
        <v/>
      </c>
      <c s="90" t="str">
        <f>IF('S.D.PASTE SHEET'!AA2458="","",'S.D.PASTE SHEET'!AA2458)</f>
        <v/>
      </c>
      <c s="90" t="str">
        <f>IF('S.D.PASTE SHEET'!AB2458="","",'S.D.PASTE SHEET'!AB2458)</f>
        <v/>
      </c>
      <c s="90" t="str">
        <f>IF('S.D.PASTE SHEET'!AC2458="","",'S.D.PASTE SHEET'!AC2458)</f>
        <v/>
      </c>
      <c s="90" t="str">
        <f>IF('S.D.PASTE SHEET'!AD2458="","",'S.D.PASTE SHEET'!AD2458)</f>
        <v/>
      </c>
      <c s="34"/>
      <c s="32" t="str">
        <f>IF(AK2458="","",IF(AK2458&gt;0,COUNT($AG$2:AG2458),""))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IF(BC2458="","",IF(BC2458&gt;0,COUNT($AY$2:AY2458),""))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59" spans="1:66" ht="15">
      <c r="A2459" s="90" t="str">
        <f>IF('S.D.PASTE SHEET'!A2459="","",'S.D.PASTE SHEET'!A2459)</f>
        <v/>
      </c>
      <c s="90" t="str">
        <f>IF('S.D.PASTE SHEET'!B2459="","",'S.D.PASTE SHEET'!B2459)</f>
        <v/>
      </c>
      <c s="90" t="str">
        <f>IF('S.D.PASTE SHEET'!C2459="","",'S.D.PASTE SHEET'!C2459)</f>
        <v/>
      </c>
      <c s="91" t="str">
        <f>IF('S.D.PASTE SHEET'!D2459="","",'S.D.PASTE SHEET'!D2459)</f>
        <v/>
      </c>
      <c s="90" t="str">
        <f>IF('S.D.PASTE SHEET'!E2459="","",UPPER('S.D.PASTE SHEET'!E2459))</f>
        <v/>
      </c>
      <c s="90" t="str">
        <f>IF('S.D.PASTE SHEET'!F2459="","",'S.D.PASTE SHEET'!F2459)</f>
        <v/>
      </c>
      <c s="90" t="str">
        <f>IF('S.D.PASTE SHEET'!G2459="","",UPPER('S.D.PASTE SHEET'!G2459))</f>
        <v/>
      </c>
      <c s="90" t="str">
        <f>IF('S.D.PASTE SHEET'!H2459="","",UPPER('S.D.PASTE SHEET'!H2459))</f>
        <v/>
      </c>
      <c s="90" t="str">
        <f>IF('S.D.PASTE SHEET'!I2459="","",'S.D.PASTE SHEET'!I2459)</f>
        <v/>
      </c>
      <c s="91" t="str">
        <f>IF('S.D.PASTE SHEET'!J2459="","",'S.D.PASTE SHEET'!J2459)</f>
        <v/>
      </c>
      <c s="90" t="str">
        <f>IF('S.D.PASTE SHEET'!K2459="","",'S.D.PASTE SHEET'!K2459)</f>
        <v/>
      </c>
      <c s="90" t="str">
        <f>IF('S.D.PASTE SHEET'!L2459="","",'S.D.PASTE SHEET'!L2459)</f>
        <v/>
      </c>
      <c s="90" t="str">
        <f>IF('S.D.PASTE SHEET'!M2459="","",'S.D.PASTE SHEET'!M2459)</f>
        <v/>
      </c>
      <c s="90" t="str">
        <f>IF('S.D.PASTE SHEET'!N2459="","",'S.D.PASTE SHEET'!N2459)</f>
        <v/>
      </c>
      <c s="90" t="str">
        <f>IF('S.D.PASTE SHEET'!O2459="","",'S.D.PASTE SHEET'!O2459)</f>
        <v/>
      </c>
      <c s="90" t="str">
        <f>IF('S.D.PASTE SHEET'!P2459="","",'S.D.PASTE SHEET'!P2459)</f>
        <v/>
      </c>
      <c s="90" t="str">
        <f>IF('S.D.PASTE SHEET'!Q2459="","",'S.D.PASTE SHEET'!Q2459)</f>
        <v/>
      </c>
      <c s="90" t="str">
        <f>IF('S.D.PASTE SHEET'!R2459="","",'S.D.PASTE SHEET'!R2459)</f>
        <v/>
      </c>
      <c s="90" t="str">
        <f>IF('S.D.PASTE SHEET'!S2459="","",'S.D.PASTE SHEET'!S2459)</f>
        <v/>
      </c>
      <c s="90" t="str">
        <f>IF('S.D.PASTE SHEET'!T2459="","",'S.D.PASTE SHEET'!T2459)</f>
        <v/>
      </c>
      <c s="90" t="str">
        <f>IF('S.D.PASTE SHEET'!U2459="","",'S.D.PASTE SHEET'!U2459)</f>
        <v/>
      </c>
      <c s="90" t="str">
        <f>IF('S.D.PASTE SHEET'!V2459="","",'S.D.PASTE SHEET'!V2459)</f>
        <v/>
      </c>
      <c s="90" t="str">
        <f>IF('S.D.PASTE SHEET'!W2459="","",'S.D.PASTE SHEET'!W2459)</f>
        <v/>
      </c>
      <c s="90" t="str">
        <f>IF('S.D.PASTE SHEET'!X2459="","",'S.D.PASTE SHEET'!X2459)</f>
        <v/>
      </c>
      <c s="90" t="str">
        <f>IF('S.D.PASTE SHEET'!Y2459="","",'S.D.PASTE SHEET'!Y2459)</f>
        <v/>
      </c>
      <c s="90" t="str">
        <f>IF('S.D.PASTE SHEET'!Z2459="","",'S.D.PASTE SHEET'!Z2459)</f>
        <v/>
      </c>
      <c s="90" t="str">
        <f>IF('S.D.PASTE SHEET'!AA2459="","",'S.D.PASTE SHEET'!AA2459)</f>
        <v/>
      </c>
      <c s="90" t="str">
        <f>IF('S.D.PASTE SHEET'!AB2459="","",'S.D.PASTE SHEET'!AB2459)</f>
        <v/>
      </c>
      <c s="90" t="str">
        <f>IF('S.D.PASTE SHEET'!AC2459="","",'S.D.PASTE SHEET'!AC2459)</f>
        <v/>
      </c>
      <c s="90" t="str">
        <f>IF('S.D.PASTE SHEET'!AD2459="","",'S.D.PASTE SHEET'!AD2459)</f>
        <v/>
      </c>
      <c s="34"/>
      <c s="32" t="str">
        <f>IF(AK2459="","",IF(AK2459&gt;0,COUNT($AG$2:AG2459),""))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IF(BC2459="","",IF(BC2459&gt;0,COUNT($AY$2:AY2459),""))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0" spans="1:66" ht="15">
      <c r="A2460" s="90" t="str">
        <f>IF('S.D.PASTE SHEET'!A2460="","",'S.D.PASTE SHEET'!A2460)</f>
        <v/>
      </c>
      <c s="90" t="str">
        <f>IF('S.D.PASTE SHEET'!B2460="","",'S.D.PASTE SHEET'!B2460)</f>
        <v/>
      </c>
      <c s="90" t="str">
        <f>IF('S.D.PASTE SHEET'!C2460="","",'S.D.PASTE SHEET'!C2460)</f>
        <v/>
      </c>
      <c s="91" t="str">
        <f>IF('S.D.PASTE SHEET'!D2460="","",'S.D.PASTE SHEET'!D2460)</f>
        <v/>
      </c>
      <c s="90" t="str">
        <f>IF('S.D.PASTE SHEET'!E2460="","",UPPER('S.D.PASTE SHEET'!E2460))</f>
        <v/>
      </c>
      <c s="90" t="str">
        <f>IF('S.D.PASTE SHEET'!F2460="","",'S.D.PASTE SHEET'!F2460)</f>
        <v/>
      </c>
      <c s="90" t="str">
        <f>IF('S.D.PASTE SHEET'!G2460="","",UPPER('S.D.PASTE SHEET'!G2460))</f>
        <v/>
      </c>
      <c s="90" t="str">
        <f>IF('S.D.PASTE SHEET'!H2460="","",UPPER('S.D.PASTE SHEET'!H2460))</f>
        <v/>
      </c>
      <c s="90" t="str">
        <f>IF('S.D.PASTE SHEET'!I2460="","",'S.D.PASTE SHEET'!I2460)</f>
        <v/>
      </c>
      <c s="91" t="str">
        <f>IF('S.D.PASTE SHEET'!J2460="","",'S.D.PASTE SHEET'!J2460)</f>
        <v/>
      </c>
      <c s="90" t="str">
        <f>IF('S.D.PASTE SHEET'!K2460="","",'S.D.PASTE SHEET'!K2460)</f>
        <v/>
      </c>
      <c s="90" t="str">
        <f>IF('S.D.PASTE SHEET'!L2460="","",'S.D.PASTE SHEET'!L2460)</f>
        <v/>
      </c>
      <c s="90" t="str">
        <f>IF('S.D.PASTE SHEET'!M2460="","",'S.D.PASTE SHEET'!M2460)</f>
        <v/>
      </c>
      <c s="90" t="str">
        <f>IF('S.D.PASTE SHEET'!N2460="","",'S.D.PASTE SHEET'!N2460)</f>
        <v/>
      </c>
      <c s="90" t="str">
        <f>IF('S.D.PASTE SHEET'!O2460="","",'S.D.PASTE SHEET'!O2460)</f>
        <v/>
      </c>
      <c s="90" t="str">
        <f>IF('S.D.PASTE SHEET'!P2460="","",'S.D.PASTE SHEET'!P2460)</f>
        <v/>
      </c>
      <c s="90" t="str">
        <f>IF('S.D.PASTE SHEET'!Q2460="","",'S.D.PASTE SHEET'!Q2460)</f>
        <v/>
      </c>
      <c s="90" t="str">
        <f>IF('S.D.PASTE SHEET'!R2460="","",'S.D.PASTE SHEET'!R2460)</f>
        <v/>
      </c>
      <c s="90" t="str">
        <f>IF('S.D.PASTE SHEET'!S2460="","",'S.D.PASTE SHEET'!S2460)</f>
        <v/>
      </c>
      <c s="90" t="str">
        <f>IF('S.D.PASTE SHEET'!T2460="","",'S.D.PASTE SHEET'!T2460)</f>
        <v/>
      </c>
      <c s="90" t="str">
        <f>IF('S.D.PASTE SHEET'!U2460="","",'S.D.PASTE SHEET'!U2460)</f>
        <v/>
      </c>
      <c s="90" t="str">
        <f>IF('S.D.PASTE SHEET'!V2460="","",'S.D.PASTE SHEET'!V2460)</f>
        <v/>
      </c>
      <c s="90" t="str">
        <f>IF('S.D.PASTE SHEET'!W2460="","",'S.D.PASTE SHEET'!W2460)</f>
        <v/>
      </c>
      <c s="90" t="str">
        <f>IF('S.D.PASTE SHEET'!X2460="","",'S.D.PASTE SHEET'!X2460)</f>
        <v/>
      </c>
      <c s="90" t="str">
        <f>IF('S.D.PASTE SHEET'!Y2460="","",'S.D.PASTE SHEET'!Y2460)</f>
        <v/>
      </c>
      <c s="90" t="str">
        <f>IF('S.D.PASTE SHEET'!Z2460="","",'S.D.PASTE SHEET'!Z2460)</f>
        <v/>
      </c>
      <c s="90" t="str">
        <f>IF('S.D.PASTE SHEET'!AA2460="","",'S.D.PASTE SHEET'!AA2460)</f>
        <v/>
      </c>
      <c s="90" t="str">
        <f>IF('S.D.PASTE SHEET'!AB2460="","",'S.D.PASTE SHEET'!AB2460)</f>
        <v/>
      </c>
      <c s="90" t="str">
        <f>IF('S.D.PASTE SHEET'!AC2460="","",'S.D.PASTE SHEET'!AC2460)</f>
        <v/>
      </c>
      <c s="90" t="str">
        <f>IF('S.D.PASTE SHEET'!AD2460="","",'S.D.PASTE SHEET'!AD2460)</f>
        <v/>
      </c>
      <c s="34"/>
      <c s="32" t="str">
        <f>IF(AK2460="","",IF(AK2460&gt;0,COUNT($AG$2:AG2460),""))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IF(BC2460="","",IF(BC2460&gt;0,COUNT($AY$2:AY2460),""))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1" spans="1:66" ht="15">
      <c r="A2461" s="90" t="str">
        <f>IF('S.D.PASTE SHEET'!A2461="","",'S.D.PASTE SHEET'!A2461)</f>
        <v/>
      </c>
      <c s="90" t="str">
        <f>IF('S.D.PASTE SHEET'!B2461="","",'S.D.PASTE SHEET'!B2461)</f>
        <v/>
      </c>
      <c s="90" t="str">
        <f>IF('S.D.PASTE SHEET'!C2461="","",'S.D.PASTE SHEET'!C2461)</f>
        <v/>
      </c>
      <c s="91" t="str">
        <f>IF('S.D.PASTE SHEET'!D2461="","",'S.D.PASTE SHEET'!D2461)</f>
        <v/>
      </c>
      <c s="90" t="str">
        <f>IF('S.D.PASTE SHEET'!E2461="","",UPPER('S.D.PASTE SHEET'!E2461))</f>
        <v/>
      </c>
      <c s="90" t="str">
        <f>IF('S.D.PASTE SHEET'!F2461="","",'S.D.PASTE SHEET'!F2461)</f>
        <v/>
      </c>
      <c s="90" t="str">
        <f>IF('S.D.PASTE SHEET'!G2461="","",UPPER('S.D.PASTE SHEET'!G2461))</f>
        <v/>
      </c>
      <c s="90" t="str">
        <f>IF('S.D.PASTE SHEET'!H2461="","",UPPER('S.D.PASTE SHEET'!H2461))</f>
        <v/>
      </c>
      <c s="90" t="str">
        <f>IF('S.D.PASTE SHEET'!I2461="","",'S.D.PASTE SHEET'!I2461)</f>
        <v/>
      </c>
      <c s="91" t="str">
        <f>IF('S.D.PASTE SHEET'!J2461="","",'S.D.PASTE SHEET'!J2461)</f>
        <v/>
      </c>
      <c s="90" t="str">
        <f>IF('S.D.PASTE SHEET'!K2461="","",'S.D.PASTE SHEET'!K2461)</f>
        <v/>
      </c>
      <c s="90" t="str">
        <f>IF('S.D.PASTE SHEET'!L2461="","",'S.D.PASTE SHEET'!L2461)</f>
        <v/>
      </c>
      <c s="90" t="str">
        <f>IF('S.D.PASTE SHEET'!M2461="","",'S.D.PASTE SHEET'!M2461)</f>
        <v/>
      </c>
      <c s="90" t="str">
        <f>IF('S.D.PASTE SHEET'!N2461="","",'S.D.PASTE SHEET'!N2461)</f>
        <v/>
      </c>
      <c s="90" t="str">
        <f>IF('S.D.PASTE SHEET'!O2461="","",'S.D.PASTE SHEET'!O2461)</f>
        <v/>
      </c>
      <c s="90" t="str">
        <f>IF('S.D.PASTE SHEET'!P2461="","",'S.D.PASTE SHEET'!P2461)</f>
        <v/>
      </c>
      <c s="90" t="str">
        <f>IF('S.D.PASTE SHEET'!Q2461="","",'S.D.PASTE SHEET'!Q2461)</f>
        <v/>
      </c>
      <c s="90" t="str">
        <f>IF('S.D.PASTE SHEET'!R2461="","",'S.D.PASTE SHEET'!R2461)</f>
        <v/>
      </c>
      <c s="90" t="str">
        <f>IF('S.D.PASTE SHEET'!S2461="","",'S.D.PASTE SHEET'!S2461)</f>
        <v/>
      </c>
      <c s="90" t="str">
        <f>IF('S.D.PASTE SHEET'!T2461="","",'S.D.PASTE SHEET'!T2461)</f>
        <v/>
      </c>
      <c s="90" t="str">
        <f>IF('S.D.PASTE SHEET'!U2461="","",'S.D.PASTE SHEET'!U2461)</f>
        <v/>
      </c>
      <c s="90" t="str">
        <f>IF('S.D.PASTE SHEET'!V2461="","",'S.D.PASTE SHEET'!V2461)</f>
        <v/>
      </c>
      <c s="90" t="str">
        <f>IF('S.D.PASTE SHEET'!W2461="","",'S.D.PASTE SHEET'!W2461)</f>
        <v/>
      </c>
      <c s="90" t="str">
        <f>IF('S.D.PASTE SHEET'!X2461="","",'S.D.PASTE SHEET'!X2461)</f>
        <v/>
      </c>
      <c s="90" t="str">
        <f>IF('S.D.PASTE SHEET'!Y2461="","",'S.D.PASTE SHEET'!Y2461)</f>
        <v/>
      </c>
      <c s="90" t="str">
        <f>IF('S.D.PASTE SHEET'!Z2461="","",'S.D.PASTE SHEET'!Z2461)</f>
        <v/>
      </c>
      <c s="90" t="str">
        <f>IF('S.D.PASTE SHEET'!AA2461="","",'S.D.PASTE SHEET'!AA2461)</f>
        <v/>
      </c>
      <c s="90" t="str">
        <f>IF('S.D.PASTE SHEET'!AB2461="","",'S.D.PASTE SHEET'!AB2461)</f>
        <v/>
      </c>
      <c s="90" t="str">
        <f>IF('S.D.PASTE SHEET'!AC2461="","",'S.D.PASTE SHEET'!AC2461)</f>
        <v/>
      </c>
      <c s="90" t="str">
        <f>IF('S.D.PASTE SHEET'!AD2461="","",'S.D.PASTE SHEET'!AD2461)</f>
        <v/>
      </c>
      <c s="34"/>
      <c s="32" t="str">
        <f>IF(AK2461="","",IF(AK2461&gt;0,COUNT($AG$2:AG2461),""))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IF(BC2461="","",IF(BC2461&gt;0,COUNT($AY$2:AY2461),""))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2" spans="1:66" ht="15">
      <c r="A2462" s="90" t="str">
        <f>IF('S.D.PASTE SHEET'!A2462="","",'S.D.PASTE SHEET'!A2462)</f>
        <v/>
      </c>
      <c s="90" t="str">
        <f>IF('S.D.PASTE SHEET'!B2462="","",'S.D.PASTE SHEET'!B2462)</f>
        <v/>
      </c>
      <c s="90" t="str">
        <f>IF('S.D.PASTE SHEET'!C2462="","",'S.D.PASTE SHEET'!C2462)</f>
        <v/>
      </c>
      <c s="91" t="str">
        <f>IF('S.D.PASTE SHEET'!D2462="","",'S.D.PASTE SHEET'!D2462)</f>
        <v/>
      </c>
      <c s="90" t="str">
        <f>IF('S.D.PASTE SHEET'!E2462="","",UPPER('S.D.PASTE SHEET'!E2462))</f>
        <v/>
      </c>
      <c s="90" t="str">
        <f>IF('S.D.PASTE SHEET'!F2462="","",'S.D.PASTE SHEET'!F2462)</f>
        <v/>
      </c>
      <c s="90" t="str">
        <f>IF('S.D.PASTE SHEET'!G2462="","",UPPER('S.D.PASTE SHEET'!G2462))</f>
        <v/>
      </c>
      <c s="90" t="str">
        <f>IF('S.D.PASTE SHEET'!H2462="","",UPPER('S.D.PASTE SHEET'!H2462))</f>
        <v/>
      </c>
      <c s="90" t="str">
        <f>IF('S.D.PASTE SHEET'!I2462="","",'S.D.PASTE SHEET'!I2462)</f>
        <v/>
      </c>
      <c s="91" t="str">
        <f>IF('S.D.PASTE SHEET'!J2462="","",'S.D.PASTE SHEET'!J2462)</f>
        <v/>
      </c>
      <c s="90" t="str">
        <f>IF('S.D.PASTE SHEET'!K2462="","",'S.D.PASTE SHEET'!K2462)</f>
        <v/>
      </c>
      <c s="90" t="str">
        <f>IF('S.D.PASTE SHEET'!L2462="","",'S.D.PASTE SHEET'!L2462)</f>
        <v/>
      </c>
      <c s="90" t="str">
        <f>IF('S.D.PASTE SHEET'!M2462="","",'S.D.PASTE SHEET'!M2462)</f>
        <v/>
      </c>
      <c s="90" t="str">
        <f>IF('S.D.PASTE SHEET'!N2462="","",'S.D.PASTE SHEET'!N2462)</f>
        <v/>
      </c>
      <c s="90" t="str">
        <f>IF('S.D.PASTE SHEET'!O2462="","",'S.D.PASTE SHEET'!O2462)</f>
        <v/>
      </c>
      <c s="90" t="str">
        <f>IF('S.D.PASTE SHEET'!P2462="","",'S.D.PASTE SHEET'!P2462)</f>
        <v/>
      </c>
      <c s="90" t="str">
        <f>IF('S.D.PASTE SHEET'!Q2462="","",'S.D.PASTE SHEET'!Q2462)</f>
        <v/>
      </c>
      <c s="90" t="str">
        <f>IF('S.D.PASTE SHEET'!R2462="","",'S.D.PASTE SHEET'!R2462)</f>
        <v/>
      </c>
      <c s="90" t="str">
        <f>IF('S.D.PASTE SHEET'!S2462="","",'S.D.PASTE SHEET'!S2462)</f>
        <v/>
      </c>
      <c s="90" t="str">
        <f>IF('S.D.PASTE SHEET'!T2462="","",'S.D.PASTE SHEET'!T2462)</f>
        <v/>
      </c>
      <c s="90" t="str">
        <f>IF('S.D.PASTE SHEET'!U2462="","",'S.D.PASTE SHEET'!U2462)</f>
        <v/>
      </c>
      <c s="90" t="str">
        <f>IF('S.D.PASTE SHEET'!V2462="","",'S.D.PASTE SHEET'!V2462)</f>
        <v/>
      </c>
      <c s="90" t="str">
        <f>IF('S.D.PASTE SHEET'!W2462="","",'S.D.PASTE SHEET'!W2462)</f>
        <v/>
      </c>
      <c s="90" t="str">
        <f>IF('S.D.PASTE SHEET'!X2462="","",'S.D.PASTE SHEET'!X2462)</f>
        <v/>
      </c>
      <c s="90" t="str">
        <f>IF('S.D.PASTE SHEET'!Y2462="","",'S.D.PASTE SHEET'!Y2462)</f>
        <v/>
      </c>
      <c s="90" t="str">
        <f>IF('S.D.PASTE SHEET'!Z2462="","",'S.D.PASTE SHEET'!Z2462)</f>
        <v/>
      </c>
      <c s="90" t="str">
        <f>IF('S.D.PASTE SHEET'!AA2462="","",'S.D.PASTE SHEET'!AA2462)</f>
        <v/>
      </c>
      <c s="90" t="str">
        <f>IF('S.D.PASTE SHEET'!AB2462="","",'S.D.PASTE SHEET'!AB2462)</f>
        <v/>
      </c>
      <c s="90" t="str">
        <f>IF('S.D.PASTE SHEET'!AC2462="","",'S.D.PASTE SHEET'!AC2462)</f>
        <v/>
      </c>
      <c s="90" t="str">
        <f>IF('S.D.PASTE SHEET'!AD2462="","",'S.D.PASTE SHEET'!AD2462)</f>
        <v/>
      </c>
      <c s="34"/>
      <c s="32" t="str">
        <f>IF(AK2462="","",IF(AK2462&gt;0,COUNT($AG$2:AG2462),""))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IF(BC2462="","",IF(BC2462&gt;0,COUNT($AY$2:AY2462),""))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3" spans="1:66" ht="15">
      <c r="A2463" s="90" t="str">
        <f>IF('S.D.PASTE SHEET'!A2463="","",'S.D.PASTE SHEET'!A2463)</f>
        <v/>
      </c>
      <c s="90" t="str">
        <f>IF('S.D.PASTE SHEET'!B2463="","",'S.D.PASTE SHEET'!B2463)</f>
        <v/>
      </c>
      <c s="90" t="str">
        <f>IF('S.D.PASTE SHEET'!C2463="","",'S.D.PASTE SHEET'!C2463)</f>
        <v/>
      </c>
      <c s="91" t="str">
        <f>IF('S.D.PASTE SHEET'!D2463="","",'S.D.PASTE SHEET'!D2463)</f>
        <v/>
      </c>
      <c s="90" t="str">
        <f>IF('S.D.PASTE SHEET'!E2463="","",UPPER('S.D.PASTE SHEET'!E2463))</f>
        <v/>
      </c>
      <c s="90" t="str">
        <f>IF('S.D.PASTE SHEET'!F2463="","",'S.D.PASTE SHEET'!F2463)</f>
        <v/>
      </c>
      <c s="90" t="str">
        <f>IF('S.D.PASTE SHEET'!G2463="","",UPPER('S.D.PASTE SHEET'!G2463))</f>
        <v/>
      </c>
      <c s="90" t="str">
        <f>IF('S.D.PASTE SHEET'!H2463="","",UPPER('S.D.PASTE SHEET'!H2463))</f>
        <v/>
      </c>
      <c s="90" t="str">
        <f>IF('S.D.PASTE SHEET'!I2463="","",'S.D.PASTE SHEET'!I2463)</f>
        <v/>
      </c>
      <c s="91" t="str">
        <f>IF('S.D.PASTE SHEET'!J2463="","",'S.D.PASTE SHEET'!J2463)</f>
        <v/>
      </c>
      <c s="90" t="str">
        <f>IF('S.D.PASTE SHEET'!K2463="","",'S.D.PASTE SHEET'!K2463)</f>
        <v/>
      </c>
      <c s="90" t="str">
        <f>IF('S.D.PASTE SHEET'!L2463="","",'S.D.PASTE SHEET'!L2463)</f>
        <v/>
      </c>
      <c s="90" t="str">
        <f>IF('S.D.PASTE SHEET'!M2463="","",'S.D.PASTE SHEET'!M2463)</f>
        <v/>
      </c>
      <c s="90" t="str">
        <f>IF('S.D.PASTE SHEET'!N2463="","",'S.D.PASTE SHEET'!N2463)</f>
        <v/>
      </c>
      <c s="90" t="str">
        <f>IF('S.D.PASTE SHEET'!O2463="","",'S.D.PASTE SHEET'!O2463)</f>
        <v/>
      </c>
      <c s="90" t="str">
        <f>IF('S.D.PASTE SHEET'!P2463="","",'S.D.PASTE SHEET'!P2463)</f>
        <v/>
      </c>
      <c s="90" t="str">
        <f>IF('S.D.PASTE SHEET'!Q2463="","",'S.D.PASTE SHEET'!Q2463)</f>
        <v/>
      </c>
      <c s="90" t="str">
        <f>IF('S.D.PASTE SHEET'!R2463="","",'S.D.PASTE SHEET'!R2463)</f>
        <v/>
      </c>
      <c s="90" t="str">
        <f>IF('S.D.PASTE SHEET'!S2463="","",'S.D.PASTE SHEET'!S2463)</f>
        <v/>
      </c>
      <c s="90" t="str">
        <f>IF('S.D.PASTE SHEET'!T2463="","",'S.D.PASTE SHEET'!T2463)</f>
        <v/>
      </c>
      <c s="90" t="str">
        <f>IF('S.D.PASTE SHEET'!U2463="","",'S.D.PASTE SHEET'!U2463)</f>
        <v/>
      </c>
      <c s="90" t="str">
        <f>IF('S.D.PASTE SHEET'!V2463="","",'S.D.PASTE SHEET'!V2463)</f>
        <v/>
      </c>
      <c s="90" t="str">
        <f>IF('S.D.PASTE SHEET'!W2463="","",'S.D.PASTE SHEET'!W2463)</f>
        <v/>
      </c>
      <c s="90" t="str">
        <f>IF('S.D.PASTE SHEET'!X2463="","",'S.D.PASTE SHEET'!X2463)</f>
        <v/>
      </c>
      <c s="90" t="str">
        <f>IF('S.D.PASTE SHEET'!Y2463="","",'S.D.PASTE SHEET'!Y2463)</f>
        <v/>
      </c>
      <c s="90" t="str">
        <f>IF('S.D.PASTE SHEET'!Z2463="","",'S.D.PASTE SHEET'!Z2463)</f>
        <v/>
      </c>
      <c s="90" t="str">
        <f>IF('S.D.PASTE SHEET'!AA2463="","",'S.D.PASTE SHEET'!AA2463)</f>
        <v/>
      </c>
      <c s="90" t="str">
        <f>IF('S.D.PASTE SHEET'!AB2463="","",'S.D.PASTE SHEET'!AB2463)</f>
        <v/>
      </c>
      <c s="90" t="str">
        <f>IF('S.D.PASTE SHEET'!AC2463="","",'S.D.PASTE SHEET'!AC2463)</f>
        <v/>
      </c>
      <c s="90" t="str">
        <f>IF('S.D.PASTE SHEET'!AD2463="","",'S.D.PASTE SHEET'!AD2463)</f>
        <v/>
      </c>
      <c s="34"/>
      <c s="32" t="str">
        <f>IF(AK2463="","",IF(AK2463&gt;0,COUNT($AG$2:AG2463),""))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IF(BC2463="","",IF(BC2463&gt;0,COUNT($AY$2:AY2463),""))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4" spans="1:66" ht="15">
      <c r="A2464" s="90" t="str">
        <f>IF('S.D.PASTE SHEET'!A2464="","",'S.D.PASTE SHEET'!A2464)</f>
        <v/>
      </c>
      <c s="90" t="str">
        <f>IF('S.D.PASTE SHEET'!B2464="","",'S.D.PASTE SHEET'!B2464)</f>
        <v/>
      </c>
      <c s="90" t="str">
        <f>IF('S.D.PASTE SHEET'!C2464="","",'S.D.PASTE SHEET'!C2464)</f>
        <v/>
      </c>
      <c s="91" t="str">
        <f>IF('S.D.PASTE SHEET'!D2464="","",'S.D.PASTE SHEET'!D2464)</f>
        <v/>
      </c>
      <c s="90" t="str">
        <f>IF('S.D.PASTE SHEET'!E2464="","",UPPER('S.D.PASTE SHEET'!E2464))</f>
        <v/>
      </c>
      <c s="90" t="str">
        <f>IF('S.D.PASTE SHEET'!F2464="","",'S.D.PASTE SHEET'!F2464)</f>
        <v/>
      </c>
      <c s="90" t="str">
        <f>IF('S.D.PASTE SHEET'!G2464="","",UPPER('S.D.PASTE SHEET'!G2464))</f>
        <v/>
      </c>
      <c s="90" t="str">
        <f>IF('S.D.PASTE SHEET'!H2464="","",UPPER('S.D.PASTE SHEET'!H2464))</f>
        <v/>
      </c>
      <c s="90" t="str">
        <f>IF('S.D.PASTE SHEET'!I2464="","",'S.D.PASTE SHEET'!I2464)</f>
        <v/>
      </c>
      <c s="91" t="str">
        <f>IF('S.D.PASTE SHEET'!J2464="","",'S.D.PASTE SHEET'!J2464)</f>
        <v/>
      </c>
      <c s="90" t="str">
        <f>IF('S.D.PASTE SHEET'!K2464="","",'S.D.PASTE SHEET'!K2464)</f>
        <v/>
      </c>
      <c s="90" t="str">
        <f>IF('S.D.PASTE SHEET'!L2464="","",'S.D.PASTE SHEET'!L2464)</f>
        <v/>
      </c>
      <c s="90" t="str">
        <f>IF('S.D.PASTE SHEET'!M2464="","",'S.D.PASTE SHEET'!M2464)</f>
        <v/>
      </c>
      <c s="90" t="str">
        <f>IF('S.D.PASTE SHEET'!N2464="","",'S.D.PASTE SHEET'!N2464)</f>
        <v/>
      </c>
      <c s="90" t="str">
        <f>IF('S.D.PASTE SHEET'!O2464="","",'S.D.PASTE SHEET'!O2464)</f>
        <v/>
      </c>
      <c s="90" t="str">
        <f>IF('S.D.PASTE SHEET'!P2464="","",'S.D.PASTE SHEET'!P2464)</f>
        <v/>
      </c>
      <c s="90" t="str">
        <f>IF('S.D.PASTE SHEET'!Q2464="","",'S.D.PASTE SHEET'!Q2464)</f>
        <v/>
      </c>
      <c s="90" t="str">
        <f>IF('S.D.PASTE SHEET'!R2464="","",'S.D.PASTE SHEET'!R2464)</f>
        <v/>
      </c>
      <c s="90" t="str">
        <f>IF('S.D.PASTE SHEET'!S2464="","",'S.D.PASTE SHEET'!S2464)</f>
        <v/>
      </c>
      <c s="90" t="str">
        <f>IF('S.D.PASTE SHEET'!T2464="","",'S.D.PASTE SHEET'!T2464)</f>
        <v/>
      </c>
      <c s="90" t="str">
        <f>IF('S.D.PASTE SHEET'!U2464="","",'S.D.PASTE SHEET'!U2464)</f>
        <v/>
      </c>
      <c s="90" t="str">
        <f>IF('S.D.PASTE SHEET'!V2464="","",'S.D.PASTE SHEET'!V2464)</f>
        <v/>
      </c>
      <c s="90" t="str">
        <f>IF('S.D.PASTE SHEET'!W2464="","",'S.D.PASTE SHEET'!W2464)</f>
        <v/>
      </c>
      <c s="90" t="str">
        <f>IF('S.D.PASTE SHEET'!X2464="","",'S.D.PASTE SHEET'!X2464)</f>
        <v/>
      </c>
      <c s="90" t="str">
        <f>IF('S.D.PASTE SHEET'!Y2464="","",'S.D.PASTE SHEET'!Y2464)</f>
        <v/>
      </c>
      <c s="90" t="str">
        <f>IF('S.D.PASTE SHEET'!Z2464="","",'S.D.PASTE SHEET'!Z2464)</f>
        <v/>
      </c>
      <c s="90" t="str">
        <f>IF('S.D.PASTE SHEET'!AA2464="","",'S.D.PASTE SHEET'!AA2464)</f>
        <v/>
      </c>
      <c s="90" t="str">
        <f>IF('S.D.PASTE SHEET'!AB2464="","",'S.D.PASTE SHEET'!AB2464)</f>
        <v/>
      </c>
      <c s="90" t="str">
        <f>IF('S.D.PASTE SHEET'!AC2464="","",'S.D.PASTE SHEET'!AC2464)</f>
        <v/>
      </c>
      <c s="90" t="str">
        <f>IF('S.D.PASTE SHEET'!AD2464="","",'S.D.PASTE SHEET'!AD2464)</f>
        <v/>
      </c>
      <c s="34"/>
      <c s="32" t="str">
        <f>IF(AK2464="","",IF(AK2464&gt;0,COUNT($AG$2:AG2464),""))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IF(BC2464="","",IF(BC2464&gt;0,COUNT($AY$2:AY2464),""))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5" spans="1:66" ht="15">
      <c r="A2465" s="90" t="str">
        <f>IF('S.D.PASTE SHEET'!A2465="","",'S.D.PASTE SHEET'!A2465)</f>
        <v/>
      </c>
      <c s="90" t="str">
        <f>IF('S.D.PASTE SHEET'!B2465="","",'S.D.PASTE SHEET'!B2465)</f>
        <v/>
      </c>
      <c s="90" t="str">
        <f>IF('S.D.PASTE SHEET'!C2465="","",'S.D.PASTE SHEET'!C2465)</f>
        <v/>
      </c>
      <c s="91" t="str">
        <f>IF('S.D.PASTE SHEET'!D2465="","",'S.D.PASTE SHEET'!D2465)</f>
        <v/>
      </c>
      <c s="90" t="str">
        <f>IF('S.D.PASTE SHEET'!E2465="","",UPPER('S.D.PASTE SHEET'!E2465))</f>
        <v/>
      </c>
      <c s="90" t="str">
        <f>IF('S.D.PASTE SHEET'!F2465="","",'S.D.PASTE SHEET'!F2465)</f>
        <v/>
      </c>
      <c s="90" t="str">
        <f>IF('S.D.PASTE SHEET'!G2465="","",UPPER('S.D.PASTE SHEET'!G2465))</f>
        <v/>
      </c>
      <c s="90" t="str">
        <f>IF('S.D.PASTE SHEET'!H2465="","",UPPER('S.D.PASTE SHEET'!H2465))</f>
        <v/>
      </c>
      <c s="90" t="str">
        <f>IF('S.D.PASTE SHEET'!I2465="","",'S.D.PASTE SHEET'!I2465)</f>
        <v/>
      </c>
      <c s="91" t="str">
        <f>IF('S.D.PASTE SHEET'!J2465="","",'S.D.PASTE SHEET'!J2465)</f>
        <v/>
      </c>
      <c s="90" t="str">
        <f>IF('S.D.PASTE SHEET'!K2465="","",'S.D.PASTE SHEET'!K2465)</f>
        <v/>
      </c>
      <c s="90" t="str">
        <f>IF('S.D.PASTE SHEET'!L2465="","",'S.D.PASTE SHEET'!L2465)</f>
        <v/>
      </c>
      <c s="90" t="str">
        <f>IF('S.D.PASTE SHEET'!M2465="","",'S.D.PASTE SHEET'!M2465)</f>
        <v/>
      </c>
      <c s="90" t="str">
        <f>IF('S.D.PASTE SHEET'!N2465="","",'S.D.PASTE SHEET'!N2465)</f>
        <v/>
      </c>
      <c s="90" t="str">
        <f>IF('S.D.PASTE SHEET'!O2465="","",'S.D.PASTE SHEET'!O2465)</f>
        <v/>
      </c>
      <c s="90" t="str">
        <f>IF('S.D.PASTE SHEET'!P2465="","",'S.D.PASTE SHEET'!P2465)</f>
        <v/>
      </c>
      <c s="90" t="str">
        <f>IF('S.D.PASTE SHEET'!Q2465="","",'S.D.PASTE SHEET'!Q2465)</f>
        <v/>
      </c>
      <c s="90" t="str">
        <f>IF('S.D.PASTE SHEET'!R2465="","",'S.D.PASTE SHEET'!R2465)</f>
        <v/>
      </c>
      <c s="90" t="str">
        <f>IF('S.D.PASTE SHEET'!S2465="","",'S.D.PASTE SHEET'!S2465)</f>
        <v/>
      </c>
      <c s="90" t="str">
        <f>IF('S.D.PASTE SHEET'!T2465="","",'S.D.PASTE SHEET'!T2465)</f>
        <v/>
      </c>
      <c s="90" t="str">
        <f>IF('S.D.PASTE SHEET'!U2465="","",'S.D.PASTE SHEET'!U2465)</f>
        <v/>
      </c>
      <c s="90" t="str">
        <f>IF('S.D.PASTE SHEET'!V2465="","",'S.D.PASTE SHEET'!V2465)</f>
        <v/>
      </c>
      <c s="90" t="str">
        <f>IF('S.D.PASTE SHEET'!W2465="","",'S.D.PASTE SHEET'!W2465)</f>
        <v/>
      </c>
      <c s="90" t="str">
        <f>IF('S.D.PASTE SHEET'!X2465="","",'S.D.PASTE SHEET'!X2465)</f>
        <v/>
      </c>
      <c s="90" t="str">
        <f>IF('S.D.PASTE SHEET'!Y2465="","",'S.D.PASTE SHEET'!Y2465)</f>
        <v/>
      </c>
      <c s="90" t="str">
        <f>IF('S.D.PASTE SHEET'!Z2465="","",'S.D.PASTE SHEET'!Z2465)</f>
        <v/>
      </c>
      <c s="90" t="str">
        <f>IF('S.D.PASTE SHEET'!AA2465="","",'S.D.PASTE SHEET'!AA2465)</f>
        <v/>
      </c>
      <c s="90" t="str">
        <f>IF('S.D.PASTE SHEET'!AB2465="","",'S.D.PASTE SHEET'!AB2465)</f>
        <v/>
      </c>
      <c s="90" t="str">
        <f>IF('S.D.PASTE SHEET'!AC2465="","",'S.D.PASTE SHEET'!AC2465)</f>
        <v/>
      </c>
      <c s="90" t="str">
        <f>IF('S.D.PASTE SHEET'!AD2465="","",'S.D.PASTE SHEET'!AD2465)</f>
        <v/>
      </c>
      <c s="34"/>
      <c s="32" t="str">
        <f>IF(AK2465="","",IF(AK2465&gt;0,COUNT($AG$2:AG2465),""))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IF(BC2465="","",IF(BC2465&gt;0,COUNT($AY$2:AY2465),""))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6" spans="1:66" ht="15">
      <c r="A2466" s="90" t="str">
        <f>IF('S.D.PASTE SHEET'!A2466="","",'S.D.PASTE SHEET'!A2466)</f>
        <v/>
      </c>
      <c s="90" t="str">
        <f>IF('S.D.PASTE SHEET'!B2466="","",'S.D.PASTE SHEET'!B2466)</f>
        <v/>
      </c>
      <c s="90" t="str">
        <f>IF('S.D.PASTE SHEET'!C2466="","",'S.D.PASTE SHEET'!C2466)</f>
        <v/>
      </c>
      <c s="91" t="str">
        <f>IF('S.D.PASTE SHEET'!D2466="","",'S.D.PASTE SHEET'!D2466)</f>
        <v/>
      </c>
      <c s="90" t="str">
        <f>IF('S.D.PASTE SHEET'!E2466="","",UPPER('S.D.PASTE SHEET'!E2466))</f>
        <v/>
      </c>
      <c s="90" t="str">
        <f>IF('S.D.PASTE SHEET'!F2466="","",'S.D.PASTE SHEET'!F2466)</f>
        <v/>
      </c>
      <c s="90" t="str">
        <f>IF('S.D.PASTE SHEET'!G2466="","",UPPER('S.D.PASTE SHEET'!G2466))</f>
        <v/>
      </c>
      <c s="90" t="str">
        <f>IF('S.D.PASTE SHEET'!H2466="","",UPPER('S.D.PASTE SHEET'!H2466))</f>
        <v/>
      </c>
      <c s="90" t="str">
        <f>IF('S.D.PASTE SHEET'!I2466="","",'S.D.PASTE SHEET'!I2466)</f>
        <v/>
      </c>
      <c s="91" t="str">
        <f>IF('S.D.PASTE SHEET'!J2466="","",'S.D.PASTE SHEET'!J2466)</f>
        <v/>
      </c>
      <c s="90" t="str">
        <f>IF('S.D.PASTE SHEET'!K2466="","",'S.D.PASTE SHEET'!K2466)</f>
        <v/>
      </c>
      <c s="90" t="str">
        <f>IF('S.D.PASTE SHEET'!L2466="","",'S.D.PASTE SHEET'!L2466)</f>
        <v/>
      </c>
      <c s="90" t="str">
        <f>IF('S.D.PASTE SHEET'!M2466="","",'S.D.PASTE SHEET'!M2466)</f>
        <v/>
      </c>
      <c s="90" t="str">
        <f>IF('S.D.PASTE SHEET'!N2466="","",'S.D.PASTE SHEET'!N2466)</f>
        <v/>
      </c>
      <c s="90" t="str">
        <f>IF('S.D.PASTE SHEET'!O2466="","",'S.D.PASTE SHEET'!O2466)</f>
        <v/>
      </c>
      <c s="90" t="str">
        <f>IF('S.D.PASTE SHEET'!P2466="","",'S.D.PASTE SHEET'!P2466)</f>
        <v/>
      </c>
      <c s="90" t="str">
        <f>IF('S.D.PASTE SHEET'!Q2466="","",'S.D.PASTE SHEET'!Q2466)</f>
        <v/>
      </c>
      <c s="90" t="str">
        <f>IF('S.D.PASTE SHEET'!R2466="","",'S.D.PASTE SHEET'!R2466)</f>
        <v/>
      </c>
      <c s="90" t="str">
        <f>IF('S.D.PASTE SHEET'!S2466="","",'S.D.PASTE SHEET'!S2466)</f>
        <v/>
      </c>
      <c s="90" t="str">
        <f>IF('S.D.PASTE SHEET'!T2466="","",'S.D.PASTE SHEET'!T2466)</f>
        <v/>
      </c>
      <c s="90" t="str">
        <f>IF('S.D.PASTE SHEET'!U2466="","",'S.D.PASTE SHEET'!U2466)</f>
        <v/>
      </c>
      <c s="90" t="str">
        <f>IF('S.D.PASTE SHEET'!V2466="","",'S.D.PASTE SHEET'!V2466)</f>
        <v/>
      </c>
      <c s="90" t="str">
        <f>IF('S.D.PASTE SHEET'!W2466="","",'S.D.PASTE SHEET'!W2466)</f>
        <v/>
      </c>
      <c s="90" t="str">
        <f>IF('S.D.PASTE SHEET'!X2466="","",'S.D.PASTE SHEET'!X2466)</f>
        <v/>
      </c>
      <c s="90" t="str">
        <f>IF('S.D.PASTE SHEET'!Y2466="","",'S.D.PASTE SHEET'!Y2466)</f>
        <v/>
      </c>
      <c s="90" t="str">
        <f>IF('S.D.PASTE SHEET'!Z2466="","",'S.D.PASTE SHEET'!Z2466)</f>
        <v/>
      </c>
      <c s="90" t="str">
        <f>IF('S.D.PASTE SHEET'!AA2466="","",'S.D.PASTE SHEET'!AA2466)</f>
        <v/>
      </c>
      <c s="90" t="str">
        <f>IF('S.D.PASTE SHEET'!AB2466="","",'S.D.PASTE SHEET'!AB2466)</f>
        <v/>
      </c>
      <c s="90" t="str">
        <f>IF('S.D.PASTE SHEET'!AC2466="","",'S.D.PASTE SHEET'!AC2466)</f>
        <v/>
      </c>
      <c s="90" t="str">
        <f>IF('S.D.PASTE SHEET'!AD2466="","",'S.D.PASTE SHEET'!AD2466)</f>
        <v/>
      </c>
      <c s="34"/>
      <c s="32" t="str">
        <f>IF(AK2466="","",IF(AK2466&gt;0,COUNT($AG$2:AG2466),""))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IF(BC2466="","",IF(BC2466&gt;0,COUNT($AY$2:AY2466),""))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7" spans="1:66" ht="15">
      <c r="A2467" s="90" t="str">
        <f>IF('S.D.PASTE SHEET'!A2467="","",'S.D.PASTE SHEET'!A2467)</f>
        <v/>
      </c>
      <c s="90" t="str">
        <f>IF('S.D.PASTE SHEET'!B2467="","",'S.D.PASTE SHEET'!B2467)</f>
        <v/>
      </c>
      <c s="90" t="str">
        <f>IF('S.D.PASTE SHEET'!C2467="","",'S.D.PASTE SHEET'!C2467)</f>
        <v/>
      </c>
      <c s="91" t="str">
        <f>IF('S.D.PASTE SHEET'!D2467="","",'S.D.PASTE SHEET'!D2467)</f>
        <v/>
      </c>
      <c s="90" t="str">
        <f>IF('S.D.PASTE SHEET'!E2467="","",UPPER('S.D.PASTE SHEET'!E2467))</f>
        <v/>
      </c>
      <c s="90" t="str">
        <f>IF('S.D.PASTE SHEET'!F2467="","",'S.D.PASTE SHEET'!F2467)</f>
        <v/>
      </c>
      <c s="90" t="str">
        <f>IF('S.D.PASTE SHEET'!G2467="","",UPPER('S.D.PASTE SHEET'!G2467))</f>
        <v/>
      </c>
      <c s="90" t="str">
        <f>IF('S.D.PASTE SHEET'!H2467="","",UPPER('S.D.PASTE SHEET'!H2467))</f>
        <v/>
      </c>
      <c s="90" t="str">
        <f>IF('S.D.PASTE SHEET'!I2467="","",'S.D.PASTE SHEET'!I2467)</f>
        <v/>
      </c>
      <c s="91" t="str">
        <f>IF('S.D.PASTE SHEET'!J2467="","",'S.D.PASTE SHEET'!J2467)</f>
        <v/>
      </c>
      <c s="90" t="str">
        <f>IF('S.D.PASTE SHEET'!K2467="","",'S.D.PASTE SHEET'!K2467)</f>
        <v/>
      </c>
      <c s="90" t="str">
        <f>IF('S.D.PASTE SHEET'!L2467="","",'S.D.PASTE SHEET'!L2467)</f>
        <v/>
      </c>
      <c s="90" t="str">
        <f>IF('S.D.PASTE SHEET'!M2467="","",'S.D.PASTE SHEET'!M2467)</f>
        <v/>
      </c>
      <c s="90" t="str">
        <f>IF('S.D.PASTE SHEET'!N2467="","",'S.D.PASTE SHEET'!N2467)</f>
        <v/>
      </c>
      <c s="90" t="str">
        <f>IF('S.D.PASTE SHEET'!O2467="","",'S.D.PASTE SHEET'!O2467)</f>
        <v/>
      </c>
      <c s="90" t="str">
        <f>IF('S.D.PASTE SHEET'!P2467="","",'S.D.PASTE SHEET'!P2467)</f>
        <v/>
      </c>
      <c s="90" t="str">
        <f>IF('S.D.PASTE SHEET'!Q2467="","",'S.D.PASTE SHEET'!Q2467)</f>
        <v/>
      </c>
      <c s="90" t="str">
        <f>IF('S.D.PASTE SHEET'!R2467="","",'S.D.PASTE SHEET'!R2467)</f>
        <v/>
      </c>
      <c s="90" t="str">
        <f>IF('S.D.PASTE SHEET'!S2467="","",'S.D.PASTE SHEET'!S2467)</f>
        <v/>
      </c>
      <c s="90" t="str">
        <f>IF('S.D.PASTE SHEET'!T2467="","",'S.D.PASTE SHEET'!T2467)</f>
        <v/>
      </c>
      <c s="90" t="str">
        <f>IF('S.D.PASTE SHEET'!U2467="","",'S.D.PASTE SHEET'!U2467)</f>
        <v/>
      </c>
      <c s="90" t="str">
        <f>IF('S.D.PASTE SHEET'!V2467="","",'S.D.PASTE SHEET'!V2467)</f>
        <v/>
      </c>
      <c s="90" t="str">
        <f>IF('S.D.PASTE SHEET'!W2467="","",'S.D.PASTE SHEET'!W2467)</f>
        <v/>
      </c>
      <c s="90" t="str">
        <f>IF('S.D.PASTE SHEET'!X2467="","",'S.D.PASTE SHEET'!X2467)</f>
        <v/>
      </c>
      <c s="90" t="str">
        <f>IF('S.D.PASTE SHEET'!Y2467="","",'S.D.PASTE SHEET'!Y2467)</f>
        <v/>
      </c>
      <c s="90" t="str">
        <f>IF('S.D.PASTE SHEET'!Z2467="","",'S.D.PASTE SHEET'!Z2467)</f>
        <v/>
      </c>
      <c s="90" t="str">
        <f>IF('S.D.PASTE SHEET'!AA2467="","",'S.D.PASTE SHEET'!AA2467)</f>
        <v/>
      </c>
      <c s="90" t="str">
        <f>IF('S.D.PASTE SHEET'!AB2467="","",'S.D.PASTE SHEET'!AB2467)</f>
        <v/>
      </c>
      <c s="90" t="str">
        <f>IF('S.D.PASTE SHEET'!AC2467="","",'S.D.PASTE SHEET'!AC2467)</f>
        <v/>
      </c>
      <c s="90" t="str">
        <f>IF('S.D.PASTE SHEET'!AD2467="","",'S.D.PASTE SHEET'!AD2467)</f>
        <v/>
      </c>
      <c s="34"/>
      <c s="32" t="str">
        <f>IF(AK2467="","",IF(AK2467&gt;0,COUNT($AG$2:AG2467),""))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IF(BC2467="","",IF(BC2467&gt;0,COUNT($AY$2:AY2467),""))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8" spans="1:66" ht="15">
      <c r="A2468" s="90" t="str">
        <f>IF('S.D.PASTE SHEET'!A2468="","",'S.D.PASTE SHEET'!A2468)</f>
        <v/>
      </c>
      <c s="90" t="str">
        <f>IF('S.D.PASTE SHEET'!B2468="","",'S.D.PASTE SHEET'!B2468)</f>
        <v/>
      </c>
      <c s="90" t="str">
        <f>IF('S.D.PASTE SHEET'!C2468="","",'S.D.PASTE SHEET'!C2468)</f>
        <v/>
      </c>
      <c s="91" t="str">
        <f>IF('S.D.PASTE SHEET'!D2468="","",'S.D.PASTE SHEET'!D2468)</f>
        <v/>
      </c>
      <c s="90" t="str">
        <f>IF('S.D.PASTE SHEET'!E2468="","",UPPER('S.D.PASTE SHEET'!E2468))</f>
        <v/>
      </c>
      <c s="90" t="str">
        <f>IF('S.D.PASTE SHEET'!F2468="","",'S.D.PASTE SHEET'!F2468)</f>
        <v/>
      </c>
      <c s="90" t="str">
        <f>IF('S.D.PASTE SHEET'!G2468="","",UPPER('S.D.PASTE SHEET'!G2468))</f>
        <v/>
      </c>
      <c s="90" t="str">
        <f>IF('S.D.PASTE SHEET'!H2468="","",UPPER('S.D.PASTE SHEET'!H2468))</f>
        <v/>
      </c>
      <c s="90" t="str">
        <f>IF('S.D.PASTE SHEET'!I2468="","",'S.D.PASTE SHEET'!I2468)</f>
        <v/>
      </c>
      <c s="91" t="str">
        <f>IF('S.D.PASTE SHEET'!J2468="","",'S.D.PASTE SHEET'!J2468)</f>
        <v/>
      </c>
      <c s="90" t="str">
        <f>IF('S.D.PASTE SHEET'!K2468="","",'S.D.PASTE SHEET'!K2468)</f>
        <v/>
      </c>
      <c s="90" t="str">
        <f>IF('S.D.PASTE SHEET'!L2468="","",'S.D.PASTE SHEET'!L2468)</f>
        <v/>
      </c>
      <c s="90" t="str">
        <f>IF('S.D.PASTE SHEET'!M2468="","",'S.D.PASTE SHEET'!M2468)</f>
        <v/>
      </c>
      <c s="90" t="str">
        <f>IF('S.D.PASTE SHEET'!N2468="","",'S.D.PASTE SHEET'!N2468)</f>
        <v/>
      </c>
      <c s="90" t="str">
        <f>IF('S.D.PASTE SHEET'!O2468="","",'S.D.PASTE SHEET'!O2468)</f>
        <v/>
      </c>
      <c s="90" t="str">
        <f>IF('S.D.PASTE SHEET'!P2468="","",'S.D.PASTE SHEET'!P2468)</f>
        <v/>
      </c>
      <c s="90" t="str">
        <f>IF('S.D.PASTE SHEET'!Q2468="","",'S.D.PASTE SHEET'!Q2468)</f>
        <v/>
      </c>
      <c s="90" t="str">
        <f>IF('S.D.PASTE SHEET'!R2468="","",'S.D.PASTE SHEET'!R2468)</f>
        <v/>
      </c>
      <c s="90" t="str">
        <f>IF('S.D.PASTE SHEET'!S2468="","",'S.D.PASTE SHEET'!S2468)</f>
        <v/>
      </c>
      <c s="90" t="str">
        <f>IF('S.D.PASTE SHEET'!T2468="","",'S.D.PASTE SHEET'!T2468)</f>
        <v/>
      </c>
      <c s="90" t="str">
        <f>IF('S.D.PASTE SHEET'!U2468="","",'S.D.PASTE SHEET'!U2468)</f>
        <v/>
      </c>
      <c s="90" t="str">
        <f>IF('S.D.PASTE SHEET'!V2468="","",'S.D.PASTE SHEET'!V2468)</f>
        <v/>
      </c>
      <c s="90" t="str">
        <f>IF('S.D.PASTE SHEET'!W2468="","",'S.D.PASTE SHEET'!W2468)</f>
        <v/>
      </c>
      <c s="90" t="str">
        <f>IF('S.D.PASTE SHEET'!X2468="","",'S.D.PASTE SHEET'!X2468)</f>
        <v/>
      </c>
      <c s="90" t="str">
        <f>IF('S.D.PASTE SHEET'!Y2468="","",'S.D.PASTE SHEET'!Y2468)</f>
        <v/>
      </c>
      <c s="90" t="str">
        <f>IF('S.D.PASTE SHEET'!Z2468="","",'S.D.PASTE SHEET'!Z2468)</f>
        <v/>
      </c>
      <c s="90" t="str">
        <f>IF('S.D.PASTE SHEET'!AA2468="","",'S.D.PASTE SHEET'!AA2468)</f>
        <v/>
      </c>
      <c s="90" t="str">
        <f>IF('S.D.PASTE SHEET'!AB2468="","",'S.D.PASTE SHEET'!AB2468)</f>
        <v/>
      </c>
      <c s="90" t="str">
        <f>IF('S.D.PASTE SHEET'!AC2468="","",'S.D.PASTE SHEET'!AC2468)</f>
        <v/>
      </c>
      <c s="90" t="str">
        <f>IF('S.D.PASTE SHEET'!AD2468="","",'S.D.PASTE SHEET'!AD2468)</f>
        <v/>
      </c>
      <c s="34"/>
      <c s="32" t="str">
        <f>IF(AK2468="","",IF(AK2468&gt;0,COUNT($AG$2:AG2468),""))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IF(BC2468="","",IF(BC2468&gt;0,COUNT($AY$2:AY2468),""))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69" spans="1:66" ht="15">
      <c r="A2469" s="90" t="str">
        <f>IF('S.D.PASTE SHEET'!A2469="","",'S.D.PASTE SHEET'!A2469)</f>
        <v/>
      </c>
      <c s="90" t="str">
        <f>IF('S.D.PASTE SHEET'!B2469="","",'S.D.PASTE SHEET'!B2469)</f>
        <v/>
      </c>
      <c s="90" t="str">
        <f>IF('S.D.PASTE SHEET'!C2469="","",'S.D.PASTE SHEET'!C2469)</f>
        <v/>
      </c>
      <c s="91" t="str">
        <f>IF('S.D.PASTE SHEET'!D2469="","",'S.D.PASTE SHEET'!D2469)</f>
        <v/>
      </c>
      <c s="90" t="str">
        <f>IF('S.D.PASTE SHEET'!E2469="","",UPPER('S.D.PASTE SHEET'!E2469))</f>
        <v/>
      </c>
      <c s="90" t="str">
        <f>IF('S.D.PASTE SHEET'!F2469="","",'S.D.PASTE SHEET'!F2469)</f>
        <v/>
      </c>
      <c s="90" t="str">
        <f>IF('S.D.PASTE SHEET'!G2469="","",UPPER('S.D.PASTE SHEET'!G2469))</f>
        <v/>
      </c>
      <c s="90" t="str">
        <f>IF('S.D.PASTE SHEET'!H2469="","",UPPER('S.D.PASTE SHEET'!H2469))</f>
        <v/>
      </c>
      <c s="90" t="str">
        <f>IF('S.D.PASTE SHEET'!I2469="","",'S.D.PASTE SHEET'!I2469)</f>
        <v/>
      </c>
      <c s="91" t="str">
        <f>IF('S.D.PASTE SHEET'!J2469="","",'S.D.PASTE SHEET'!J2469)</f>
        <v/>
      </c>
      <c s="90" t="str">
        <f>IF('S.D.PASTE SHEET'!K2469="","",'S.D.PASTE SHEET'!K2469)</f>
        <v/>
      </c>
      <c s="90" t="str">
        <f>IF('S.D.PASTE SHEET'!L2469="","",'S.D.PASTE SHEET'!L2469)</f>
        <v/>
      </c>
      <c s="90" t="str">
        <f>IF('S.D.PASTE SHEET'!M2469="","",'S.D.PASTE SHEET'!M2469)</f>
        <v/>
      </c>
      <c s="90" t="str">
        <f>IF('S.D.PASTE SHEET'!N2469="","",'S.D.PASTE SHEET'!N2469)</f>
        <v/>
      </c>
      <c s="90" t="str">
        <f>IF('S.D.PASTE SHEET'!O2469="","",'S.D.PASTE SHEET'!O2469)</f>
        <v/>
      </c>
      <c s="90" t="str">
        <f>IF('S.D.PASTE SHEET'!P2469="","",'S.D.PASTE SHEET'!P2469)</f>
        <v/>
      </c>
      <c s="90" t="str">
        <f>IF('S.D.PASTE SHEET'!Q2469="","",'S.D.PASTE SHEET'!Q2469)</f>
        <v/>
      </c>
      <c s="90" t="str">
        <f>IF('S.D.PASTE SHEET'!R2469="","",'S.D.PASTE SHEET'!R2469)</f>
        <v/>
      </c>
      <c s="90" t="str">
        <f>IF('S.D.PASTE SHEET'!S2469="","",'S.D.PASTE SHEET'!S2469)</f>
        <v/>
      </c>
      <c s="90" t="str">
        <f>IF('S.D.PASTE SHEET'!T2469="","",'S.D.PASTE SHEET'!T2469)</f>
        <v/>
      </c>
      <c s="90" t="str">
        <f>IF('S.D.PASTE SHEET'!U2469="","",'S.D.PASTE SHEET'!U2469)</f>
        <v/>
      </c>
      <c s="90" t="str">
        <f>IF('S.D.PASTE SHEET'!V2469="","",'S.D.PASTE SHEET'!V2469)</f>
        <v/>
      </c>
      <c s="90" t="str">
        <f>IF('S.D.PASTE SHEET'!W2469="","",'S.D.PASTE SHEET'!W2469)</f>
        <v/>
      </c>
      <c s="90" t="str">
        <f>IF('S.D.PASTE SHEET'!X2469="","",'S.D.PASTE SHEET'!X2469)</f>
        <v/>
      </c>
      <c s="90" t="str">
        <f>IF('S.D.PASTE SHEET'!Y2469="","",'S.D.PASTE SHEET'!Y2469)</f>
        <v/>
      </c>
      <c s="90" t="str">
        <f>IF('S.D.PASTE SHEET'!Z2469="","",'S.D.PASTE SHEET'!Z2469)</f>
        <v/>
      </c>
      <c s="90" t="str">
        <f>IF('S.D.PASTE SHEET'!AA2469="","",'S.D.PASTE SHEET'!AA2469)</f>
        <v/>
      </c>
      <c s="90" t="str">
        <f>IF('S.D.PASTE SHEET'!AB2469="","",'S.D.PASTE SHEET'!AB2469)</f>
        <v/>
      </c>
      <c s="90" t="str">
        <f>IF('S.D.PASTE SHEET'!AC2469="","",'S.D.PASTE SHEET'!AC2469)</f>
        <v/>
      </c>
      <c s="90" t="str">
        <f>IF('S.D.PASTE SHEET'!AD2469="","",'S.D.PASTE SHEET'!AD2469)</f>
        <v/>
      </c>
      <c s="34"/>
      <c s="32" t="str">
        <f>IF(AK2469="","",IF(AK2469&gt;0,COUNT($AG$2:AG2469),""))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IF(BC2469="","",IF(BC2469&gt;0,COUNT($AY$2:AY2469),""))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0" spans="1:66" ht="15">
      <c r="A2470" s="90" t="str">
        <f>IF('S.D.PASTE SHEET'!A2470="","",'S.D.PASTE SHEET'!A2470)</f>
        <v/>
      </c>
      <c s="90" t="str">
        <f>IF('S.D.PASTE SHEET'!B2470="","",'S.D.PASTE SHEET'!B2470)</f>
        <v/>
      </c>
      <c s="90" t="str">
        <f>IF('S.D.PASTE SHEET'!C2470="","",'S.D.PASTE SHEET'!C2470)</f>
        <v/>
      </c>
      <c s="91" t="str">
        <f>IF('S.D.PASTE SHEET'!D2470="","",'S.D.PASTE SHEET'!D2470)</f>
        <v/>
      </c>
      <c s="90" t="str">
        <f>IF('S.D.PASTE SHEET'!E2470="","",UPPER('S.D.PASTE SHEET'!E2470))</f>
        <v/>
      </c>
      <c s="90" t="str">
        <f>IF('S.D.PASTE SHEET'!F2470="","",'S.D.PASTE SHEET'!F2470)</f>
        <v/>
      </c>
      <c s="90" t="str">
        <f>IF('S.D.PASTE SHEET'!G2470="","",UPPER('S.D.PASTE SHEET'!G2470))</f>
        <v/>
      </c>
      <c s="90" t="str">
        <f>IF('S.D.PASTE SHEET'!H2470="","",UPPER('S.D.PASTE SHEET'!H2470))</f>
        <v/>
      </c>
      <c s="90" t="str">
        <f>IF('S.D.PASTE SHEET'!I2470="","",'S.D.PASTE SHEET'!I2470)</f>
        <v/>
      </c>
      <c s="91" t="str">
        <f>IF('S.D.PASTE SHEET'!J2470="","",'S.D.PASTE SHEET'!J2470)</f>
        <v/>
      </c>
      <c s="90" t="str">
        <f>IF('S.D.PASTE SHEET'!K2470="","",'S.D.PASTE SHEET'!K2470)</f>
        <v/>
      </c>
      <c s="90" t="str">
        <f>IF('S.D.PASTE SHEET'!L2470="","",'S.D.PASTE SHEET'!L2470)</f>
        <v/>
      </c>
      <c s="90" t="str">
        <f>IF('S.D.PASTE SHEET'!M2470="","",'S.D.PASTE SHEET'!M2470)</f>
        <v/>
      </c>
      <c s="90" t="str">
        <f>IF('S.D.PASTE SHEET'!N2470="","",'S.D.PASTE SHEET'!N2470)</f>
        <v/>
      </c>
      <c s="90" t="str">
        <f>IF('S.D.PASTE SHEET'!O2470="","",'S.D.PASTE SHEET'!O2470)</f>
        <v/>
      </c>
      <c s="90" t="str">
        <f>IF('S.D.PASTE SHEET'!P2470="","",'S.D.PASTE SHEET'!P2470)</f>
        <v/>
      </c>
      <c s="90" t="str">
        <f>IF('S.D.PASTE SHEET'!Q2470="","",'S.D.PASTE SHEET'!Q2470)</f>
        <v/>
      </c>
      <c s="90" t="str">
        <f>IF('S.D.PASTE SHEET'!R2470="","",'S.D.PASTE SHEET'!R2470)</f>
        <v/>
      </c>
      <c s="90" t="str">
        <f>IF('S.D.PASTE SHEET'!S2470="","",'S.D.PASTE SHEET'!S2470)</f>
        <v/>
      </c>
      <c s="90" t="str">
        <f>IF('S.D.PASTE SHEET'!T2470="","",'S.D.PASTE SHEET'!T2470)</f>
        <v/>
      </c>
      <c s="90" t="str">
        <f>IF('S.D.PASTE SHEET'!U2470="","",'S.D.PASTE SHEET'!U2470)</f>
        <v/>
      </c>
      <c s="90" t="str">
        <f>IF('S.D.PASTE SHEET'!V2470="","",'S.D.PASTE SHEET'!V2470)</f>
        <v/>
      </c>
      <c s="90" t="str">
        <f>IF('S.D.PASTE SHEET'!W2470="","",'S.D.PASTE SHEET'!W2470)</f>
        <v/>
      </c>
      <c s="90" t="str">
        <f>IF('S.D.PASTE SHEET'!X2470="","",'S.D.PASTE SHEET'!X2470)</f>
        <v/>
      </c>
      <c s="90" t="str">
        <f>IF('S.D.PASTE SHEET'!Y2470="","",'S.D.PASTE SHEET'!Y2470)</f>
        <v/>
      </c>
      <c s="90" t="str">
        <f>IF('S.D.PASTE SHEET'!Z2470="","",'S.D.PASTE SHEET'!Z2470)</f>
        <v/>
      </c>
      <c s="90" t="str">
        <f>IF('S.D.PASTE SHEET'!AA2470="","",'S.D.PASTE SHEET'!AA2470)</f>
        <v/>
      </c>
      <c s="90" t="str">
        <f>IF('S.D.PASTE SHEET'!AB2470="","",'S.D.PASTE SHEET'!AB2470)</f>
        <v/>
      </c>
      <c s="90" t="str">
        <f>IF('S.D.PASTE SHEET'!AC2470="","",'S.D.PASTE SHEET'!AC2470)</f>
        <v/>
      </c>
      <c s="90" t="str">
        <f>IF('S.D.PASTE SHEET'!AD2470="","",'S.D.PASTE SHEET'!AD2470)</f>
        <v/>
      </c>
      <c s="34"/>
      <c s="32" t="str">
        <f>IF(AK2470="","",IF(AK2470&gt;0,COUNT($AG$2:AG2470),""))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IF(BC2470="","",IF(BC2470&gt;0,COUNT($AY$2:AY2470),""))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1" spans="1:66" ht="15">
      <c r="A2471" s="90" t="str">
        <f>IF('S.D.PASTE SHEET'!A2471="","",'S.D.PASTE SHEET'!A2471)</f>
        <v/>
      </c>
      <c s="90" t="str">
        <f>IF('S.D.PASTE SHEET'!B2471="","",'S.D.PASTE SHEET'!B2471)</f>
        <v/>
      </c>
      <c s="90" t="str">
        <f>IF('S.D.PASTE SHEET'!C2471="","",'S.D.PASTE SHEET'!C2471)</f>
        <v/>
      </c>
      <c s="91" t="str">
        <f>IF('S.D.PASTE SHEET'!D2471="","",'S.D.PASTE SHEET'!D2471)</f>
        <v/>
      </c>
      <c s="90" t="str">
        <f>IF('S.D.PASTE SHEET'!E2471="","",UPPER('S.D.PASTE SHEET'!E2471))</f>
        <v/>
      </c>
      <c s="90" t="str">
        <f>IF('S.D.PASTE SHEET'!F2471="","",'S.D.PASTE SHEET'!F2471)</f>
        <v/>
      </c>
      <c s="90" t="str">
        <f>IF('S.D.PASTE SHEET'!G2471="","",UPPER('S.D.PASTE SHEET'!G2471))</f>
        <v/>
      </c>
      <c s="90" t="str">
        <f>IF('S.D.PASTE SHEET'!H2471="","",UPPER('S.D.PASTE SHEET'!H2471))</f>
        <v/>
      </c>
      <c s="90" t="str">
        <f>IF('S.D.PASTE SHEET'!I2471="","",'S.D.PASTE SHEET'!I2471)</f>
        <v/>
      </c>
      <c s="91" t="str">
        <f>IF('S.D.PASTE SHEET'!J2471="","",'S.D.PASTE SHEET'!J2471)</f>
        <v/>
      </c>
      <c s="90" t="str">
        <f>IF('S.D.PASTE SHEET'!K2471="","",'S.D.PASTE SHEET'!K2471)</f>
        <v/>
      </c>
      <c s="90" t="str">
        <f>IF('S.D.PASTE SHEET'!L2471="","",'S.D.PASTE SHEET'!L2471)</f>
        <v/>
      </c>
      <c s="90" t="str">
        <f>IF('S.D.PASTE SHEET'!M2471="","",'S.D.PASTE SHEET'!M2471)</f>
        <v/>
      </c>
      <c s="90" t="str">
        <f>IF('S.D.PASTE SHEET'!N2471="","",'S.D.PASTE SHEET'!N2471)</f>
        <v/>
      </c>
      <c s="90" t="str">
        <f>IF('S.D.PASTE SHEET'!O2471="","",'S.D.PASTE SHEET'!O2471)</f>
        <v/>
      </c>
      <c s="90" t="str">
        <f>IF('S.D.PASTE SHEET'!P2471="","",'S.D.PASTE SHEET'!P2471)</f>
        <v/>
      </c>
      <c s="90" t="str">
        <f>IF('S.D.PASTE SHEET'!Q2471="","",'S.D.PASTE SHEET'!Q2471)</f>
        <v/>
      </c>
      <c s="90" t="str">
        <f>IF('S.D.PASTE SHEET'!R2471="","",'S.D.PASTE SHEET'!R2471)</f>
        <v/>
      </c>
      <c s="90" t="str">
        <f>IF('S.D.PASTE SHEET'!S2471="","",'S.D.PASTE SHEET'!S2471)</f>
        <v/>
      </c>
      <c s="90" t="str">
        <f>IF('S.D.PASTE SHEET'!T2471="","",'S.D.PASTE SHEET'!T2471)</f>
        <v/>
      </c>
      <c s="90" t="str">
        <f>IF('S.D.PASTE SHEET'!U2471="","",'S.D.PASTE SHEET'!U2471)</f>
        <v/>
      </c>
      <c s="90" t="str">
        <f>IF('S.D.PASTE SHEET'!V2471="","",'S.D.PASTE SHEET'!V2471)</f>
        <v/>
      </c>
      <c s="90" t="str">
        <f>IF('S.D.PASTE SHEET'!W2471="","",'S.D.PASTE SHEET'!W2471)</f>
        <v/>
      </c>
      <c s="90" t="str">
        <f>IF('S.D.PASTE SHEET'!X2471="","",'S.D.PASTE SHEET'!X2471)</f>
        <v/>
      </c>
      <c s="90" t="str">
        <f>IF('S.D.PASTE SHEET'!Y2471="","",'S.D.PASTE SHEET'!Y2471)</f>
        <v/>
      </c>
      <c s="90" t="str">
        <f>IF('S.D.PASTE SHEET'!Z2471="","",'S.D.PASTE SHEET'!Z2471)</f>
        <v/>
      </c>
      <c s="90" t="str">
        <f>IF('S.D.PASTE SHEET'!AA2471="","",'S.D.PASTE SHEET'!AA2471)</f>
        <v/>
      </c>
      <c s="90" t="str">
        <f>IF('S.D.PASTE SHEET'!AB2471="","",'S.D.PASTE SHEET'!AB2471)</f>
        <v/>
      </c>
      <c s="90" t="str">
        <f>IF('S.D.PASTE SHEET'!AC2471="","",'S.D.PASTE SHEET'!AC2471)</f>
        <v/>
      </c>
      <c s="90" t="str">
        <f>IF('S.D.PASTE SHEET'!AD2471="","",'S.D.PASTE SHEET'!AD2471)</f>
        <v/>
      </c>
      <c s="34"/>
      <c s="32" t="str">
        <f>IF(AK2471="","",IF(AK2471&gt;0,COUNT($AG$2:AG2471),""))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IF(BC2471="","",IF(BC2471&gt;0,COUNT($AY$2:AY2471),""))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2" spans="1:66" ht="15">
      <c r="A2472" s="90" t="str">
        <f>IF('S.D.PASTE SHEET'!A2472="","",'S.D.PASTE SHEET'!A2472)</f>
        <v/>
      </c>
      <c s="90" t="str">
        <f>IF('S.D.PASTE SHEET'!B2472="","",'S.D.PASTE SHEET'!B2472)</f>
        <v/>
      </c>
      <c s="90" t="str">
        <f>IF('S.D.PASTE SHEET'!C2472="","",'S.D.PASTE SHEET'!C2472)</f>
        <v/>
      </c>
      <c s="91" t="str">
        <f>IF('S.D.PASTE SHEET'!D2472="","",'S.D.PASTE SHEET'!D2472)</f>
        <v/>
      </c>
      <c s="90" t="str">
        <f>IF('S.D.PASTE SHEET'!E2472="","",UPPER('S.D.PASTE SHEET'!E2472))</f>
        <v/>
      </c>
      <c s="90" t="str">
        <f>IF('S.D.PASTE SHEET'!F2472="","",'S.D.PASTE SHEET'!F2472)</f>
        <v/>
      </c>
      <c s="90" t="str">
        <f>IF('S.D.PASTE SHEET'!G2472="","",UPPER('S.D.PASTE SHEET'!G2472))</f>
        <v/>
      </c>
      <c s="90" t="str">
        <f>IF('S.D.PASTE SHEET'!H2472="","",UPPER('S.D.PASTE SHEET'!H2472))</f>
        <v/>
      </c>
      <c s="90" t="str">
        <f>IF('S.D.PASTE SHEET'!I2472="","",'S.D.PASTE SHEET'!I2472)</f>
        <v/>
      </c>
      <c s="91" t="str">
        <f>IF('S.D.PASTE SHEET'!J2472="","",'S.D.PASTE SHEET'!J2472)</f>
        <v/>
      </c>
      <c s="90" t="str">
        <f>IF('S.D.PASTE SHEET'!K2472="","",'S.D.PASTE SHEET'!K2472)</f>
        <v/>
      </c>
      <c s="90" t="str">
        <f>IF('S.D.PASTE SHEET'!L2472="","",'S.D.PASTE SHEET'!L2472)</f>
        <v/>
      </c>
      <c s="90" t="str">
        <f>IF('S.D.PASTE SHEET'!M2472="","",'S.D.PASTE SHEET'!M2472)</f>
        <v/>
      </c>
      <c s="90" t="str">
        <f>IF('S.D.PASTE SHEET'!N2472="","",'S.D.PASTE SHEET'!N2472)</f>
        <v/>
      </c>
      <c s="90" t="str">
        <f>IF('S.D.PASTE SHEET'!O2472="","",'S.D.PASTE SHEET'!O2472)</f>
        <v/>
      </c>
      <c s="90" t="str">
        <f>IF('S.D.PASTE SHEET'!P2472="","",'S.D.PASTE SHEET'!P2472)</f>
        <v/>
      </c>
      <c s="90" t="str">
        <f>IF('S.D.PASTE SHEET'!Q2472="","",'S.D.PASTE SHEET'!Q2472)</f>
        <v/>
      </c>
      <c s="90" t="str">
        <f>IF('S.D.PASTE SHEET'!R2472="","",'S.D.PASTE SHEET'!R2472)</f>
        <v/>
      </c>
      <c s="90" t="str">
        <f>IF('S.D.PASTE SHEET'!S2472="","",'S.D.PASTE SHEET'!S2472)</f>
        <v/>
      </c>
      <c s="90" t="str">
        <f>IF('S.D.PASTE SHEET'!T2472="","",'S.D.PASTE SHEET'!T2472)</f>
        <v/>
      </c>
      <c s="90" t="str">
        <f>IF('S.D.PASTE SHEET'!U2472="","",'S.D.PASTE SHEET'!U2472)</f>
        <v/>
      </c>
      <c s="90" t="str">
        <f>IF('S.D.PASTE SHEET'!V2472="","",'S.D.PASTE SHEET'!V2472)</f>
        <v/>
      </c>
      <c s="90" t="str">
        <f>IF('S.D.PASTE SHEET'!W2472="","",'S.D.PASTE SHEET'!W2472)</f>
        <v/>
      </c>
      <c s="90" t="str">
        <f>IF('S.D.PASTE SHEET'!X2472="","",'S.D.PASTE SHEET'!X2472)</f>
        <v/>
      </c>
      <c s="90" t="str">
        <f>IF('S.D.PASTE SHEET'!Y2472="","",'S.D.PASTE SHEET'!Y2472)</f>
        <v/>
      </c>
      <c s="90" t="str">
        <f>IF('S.D.PASTE SHEET'!Z2472="","",'S.D.PASTE SHEET'!Z2472)</f>
        <v/>
      </c>
      <c s="90" t="str">
        <f>IF('S.D.PASTE SHEET'!AA2472="","",'S.D.PASTE SHEET'!AA2472)</f>
        <v/>
      </c>
      <c s="90" t="str">
        <f>IF('S.D.PASTE SHEET'!AB2472="","",'S.D.PASTE SHEET'!AB2472)</f>
        <v/>
      </c>
      <c s="90" t="str">
        <f>IF('S.D.PASTE SHEET'!AC2472="","",'S.D.PASTE SHEET'!AC2472)</f>
        <v/>
      </c>
      <c s="90" t="str">
        <f>IF('S.D.PASTE SHEET'!AD2472="","",'S.D.PASTE SHEET'!AD2472)</f>
        <v/>
      </c>
      <c s="34"/>
      <c s="32" t="str">
        <f>IF(AK2472="","",IF(AK2472&gt;0,COUNT($AG$2:AG2472),""))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IF(BC2472="","",IF(BC2472&gt;0,COUNT($AY$2:AY2472),""))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3" spans="1:66" ht="15">
      <c r="A2473" s="90" t="str">
        <f>IF('S.D.PASTE SHEET'!A2473="","",'S.D.PASTE SHEET'!A2473)</f>
        <v/>
      </c>
      <c s="90" t="str">
        <f>IF('S.D.PASTE SHEET'!B2473="","",'S.D.PASTE SHEET'!B2473)</f>
        <v/>
      </c>
      <c s="90" t="str">
        <f>IF('S.D.PASTE SHEET'!C2473="","",'S.D.PASTE SHEET'!C2473)</f>
        <v/>
      </c>
      <c s="91" t="str">
        <f>IF('S.D.PASTE SHEET'!D2473="","",'S.D.PASTE SHEET'!D2473)</f>
        <v/>
      </c>
      <c s="90" t="str">
        <f>IF('S.D.PASTE SHEET'!E2473="","",UPPER('S.D.PASTE SHEET'!E2473))</f>
        <v/>
      </c>
      <c s="90" t="str">
        <f>IF('S.D.PASTE SHEET'!F2473="","",'S.D.PASTE SHEET'!F2473)</f>
        <v/>
      </c>
      <c s="90" t="str">
        <f>IF('S.D.PASTE SHEET'!G2473="","",UPPER('S.D.PASTE SHEET'!G2473))</f>
        <v/>
      </c>
      <c s="90" t="str">
        <f>IF('S.D.PASTE SHEET'!H2473="","",UPPER('S.D.PASTE SHEET'!H2473))</f>
        <v/>
      </c>
      <c s="90" t="str">
        <f>IF('S.D.PASTE SHEET'!I2473="","",'S.D.PASTE SHEET'!I2473)</f>
        <v/>
      </c>
      <c s="91" t="str">
        <f>IF('S.D.PASTE SHEET'!J2473="","",'S.D.PASTE SHEET'!J2473)</f>
        <v/>
      </c>
      <c s="90" t="str">
        <f>IF('S.D.PASTE SHEET'!K2473="","",'S.D.PASTE SHEET'!K2473)</f>
        <v/>
      </c>
      <c s="90" t="str">
        <f>IF('S.D.PASTE SHEET'!L2473="","",'S.D.PASTE SHEET'!L2473)</f>
        <v/>
      </c>
      <c s="90" t="str">
        <f>IF('S.D.PASTE SHEET'!M2473="","",'S.D.PASTE SHEET'!M2473)</f>
        <v/>
      </c>
      <c s="90" t="str">
        <f>IF('S.D.PASTE SHEET'!N2473="","",'S.D.PASTE SHEET'!N2473)</f>
        <v/>
      </c>
      <c s="90" t="str">
        <f>IF('S.D.PASTE SHEET'!O2473="","",'S.D.PASTE SHEET'!O2473)</f>
        <v/>
      </c>
      <c s="90" t="str">
        <f>IF('S.D.PASTE SHEET'!P2473="","",'S.D.PASTE SHEET'!P2473)</f>
        <v/>
      </c>
      <c s="90" t="str">
        <f>IF('S.D.PASTE SHEET'!Q2473="","",'S.D.PASTE SHEET'!Q2473)</f>
        <v/>
      </c>
      <c s="90" t="str">
        <f>IF('S.D.PASTE SHEET'!R2473="","",'S.D.PASTE SHEET'!R2473)</f>
        <v/>
      </c>
      <c s="90" t="str">
        <f>IF('S.D.PASTE SHEET'!S2473="","",'S.D.PASTE SHEET'!S2473)</f>
        <v/>
      </c>
      <c s="90" t="str">
        <f>IF('S.D.PASTE SHEET'!T2473="","",'S.D.PASTE SHEET'!T2473)</f>
        <v/>
      </c>
      <c s="90" t="str">
        <f>IF('S.D.PASTE SHEET'!U2473="","",'S.D.PASTE SHEET'!U2473)</f>
        <v/>
      </c>
      <c s="90" t="str">
        <f>IF('S.D.PASTE SHEET'!V2473="","",'S.D.PASTE SHEET'!V2473)</f>
        <v/>
      </c>
      <c s="90" t="str">
        <f>IF('S.D.PASTE SHEET'!W2473="","",'S.D.PASTE SHEET'!W2473)</f>
        <v/>
      </c>
      <c s="90" t="str">
        <f>IF('S.D.PASTE SHEET'!X2473="","",'S.D.PASTE SHEET'!X2473)</f>
        <v/>
      </c>
      <c s="90" t="str">
        <f>IF('S.D.PASTE SHEET'!Y2473="","",'S.D.PASTE SHEET'!Y2473)</f>
        <v/>
      </c>
      <c s="90" t="str">
        <f>IF('S.D.PASTE SHEET'!Z2473="","",'S.D.PASTE SHEET'!Z2473)</f>
        <v/>
      </c>
      <c s="90" t="str">
        <f>IF('S.D.PASTE SHEET'!AA2473="","",'S.D.PASTE SHEET'!AA2473)</f>
        <v/>
      </c>
      <c s="90" t="str">
        <f>IF('S.D.PASTE SHEET'!AB2473="","",'S.D.PASTE SHEET'!AB2473)</f>
        <v/>
      </c>
      <c s="90" t="str">
        <f>IF('S.D.PASTE SHEET'!AC2473="","",'S.D.PASTE SHEET'!AC2473)</f>
        <v/>
      </c>
      <c s="90" t="str">
        <f>IF('S.D.PASTE SHEET'!AD2473="","",'S.D.PASTE SHEET'!AD2473)</f>
        <v/>
      </c>
      <c s="34"/>
      <c s="32" t="str">
        <f>IF(AK2473="","",IF(AK2473&gt;0,COUNT($AG$2:AG2473),""))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IF(BC2473="","",IF(BC2473&gt;0,COUNT($AY$2:AY2473),""))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4" spans="1:66" ht="15">
      <c r="A2474" s="90" t="str">
        <f>IF('S.D.PASTE SHEET'!A2474="","",'S.D.PASTE SHEET'!A2474)</f>
        <v/>
      </c>
      <c s="90" t="str">
        <f>IF('S.D.PASTE SHEET'!B2474="","",'S.D.PASTE SHEET'!B2474)</f>
        <v/>
      </c>
      <c s="90" t="str">
        <f>IF('S.D.PASTE SHEET'!C2474="","",'S.D.PASTE SHEET'!C2474)</f>
        <v/>
      </c>
      <c s="91" t="str">
        <f>IF('S.D.PASTE SHEET'!D2474="","",'S.D.PASTE SHEET'!D2474)</f>
        <v/>
      </c>
      <c s="90" t="str">
        <f>IF('S.D.PASTE SHEET'!E2474="","",UPPER('S.D.PASTE SHEET'!E2474))</f>
        <v/>
      </c>
      <c s="90" t="str">
        <f>IF('S.D.PASTE SHEET'!F2474="","",'S.D.PASTE SHEET'!F2474)</f>
        <v/>
      </c>
      <c s="90" t="str">
        <f>IF('S.D.PASTE SHEET'!G2474="","",UPPER('S.D.PASTE SHEET'!G2474))</f>
        <v/>
      </c>
      <c s="90" t="str">
        <f>IF('S.D.PASTE SHEET'!H2474="","",UPPER('S.D.PASTE SHEET'!H2474))</f>
        <v/>
      </c>
      <c s="90" t="str">
        <f>IF('S.D.PASTE SHEET'!I2474="","",'S.D.PASTE SHEET'!I2474)</f>
        <v/>
      </c>
      <c s="91" t="str">
        <f>IF('S.D.PASTE SHEET'!J2474="","",'S.D.PASTE SHEET'!J2474)</f>
        <v/>
      </c>
      <c s="90" t="str">
        <f>IF('S.D.PASTE SHEET'!K2474="","",'S.D.PASTE SHEET'!K2474)</f>
        <v/>
      </c>
      <c s="90" t="str">
        <f>IF('S.D.PASTE SHEET'!L2474="","",'S.D.PASTE SHEET'!L2474)</f>
        <v/>
      </c>
      <c s="90" t="str">
        <f>IF('S.D.PASTE SHEET'!M2474="","",'S.D.PASTE SHEET'!M2474)</f>
        <v/>
      </c>
      <c s="90" t="str">
        <f>IF('S.D.PASTE SHEET'!N2474="","",'S.D.PASTE SHEET'!N2474)</f>
        <v/>
      </c>
      <c s="90" t="str">
        <f>IF('S.D.PASTE SHEET'!O2474="","",'S.D.PASTE SHEET'!O2474)</f>
        <v/>
      </c>
      <c s="90" t="str">
        <f>IF('S.D.PASTE SHEET'!P2474="","",'S.D.PASTE SHEET'!P2474)</f>
        <v/>
      </c>
      <c s="90" t="str">
        <f>IF('S.D.PASTE SHEET'!Q2474="","",'S.D.PASTE SHEET'!Q2474)</f>
        <v/>
      </c>
      <c s="90" t="str">
        <f>IF('S.D.PASTE SHEET'!R2474="","",'S.D.PASTE SHEET'!R2474)</f>
        <v/>
      </c>
      <c s="90" t="str">
        <f>IF('S.D.PASTE SHEET'!S2474="","",'S.D.PASTE SHEET'!S2474)</f>
        <v/>
      </c>
      <c s="90" t="str">
        <f>IF('S.D.PASTE SHEET'!T2474="","",'S.D.PASTE SHEET'!T2474)</f>
        <v/>
      </c>
      <c s="90" t="str">
        <f>IF('S.D.PASTE SHEET'!U2474="","",'S.D.PASTE SHEET'!U2474)</f>
        <v/>
      </c>
      <c s="90" t="str">
        <f>IF('S.D.PASTE SHEET'!V2474="","",'S.D.PASTE SHEET'!V2474)</f>
        <v/>
      </c>
      <c s="90" t="str">
        <f>IF('S.D.PASTE SHEET'!W2474="","",'S.D.PASTE SHEET'!W2474)</f>
        <v/>
      </c>
      <c s="90" t="str">
        <f>IF('S.D.PASTE SHEET'!X2474="","",'S.D.PASTE SHEET'!X2474)</f>
        <v/>
      </c>
      <c s="90" t="str">
        <f>IF('S.D.PASTE SHEET'!Y2474="","",'S.D.PASTE SHEET'!Y2474)</f>
        <v/>
      </c>
      <c s="90" t="str">
        <f>IF('S.D.PASTE SHEET'!Z2474="","",'S.D.PASTE SHEET'!Z2474)</f>
        <v/>
      </c>
      <c s="90" t="str">
        <f>IF('S.D.PASTE SHEET'!AA2474="","",'S.D.PASTE SHEET'!AA2474)</f>
        <v/>
      </c>
      <c s="90" t="str">
        <f>IF('S.D.PASTE SHEET'!AB2474="","",'S.D.PASTE SHEET'!AB2474)</f>
        <v/>
      </c>
      <c s="90" t="str">
        <f>IF('S.D.PASTE SHEET'!AC2474="","",'S.D.PASTE SHEET'!AC2474)</f>
        <v/>
      </c>
      <c s="90" t="str">
        <f>IF('S.D.PASTE SHEET'!AD2474="","",'S.D.PASTE SHEET'!AD2474)</f>
        <v/>
      </c>
      <c s="34"/>
      <c s="32" t="str">
        <f>IF(AK2474="","",IF(AK2474&gt;0,COUNT($AG$2:AG2474),""))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IF(BC2474="","",IF(BC2474&gt;0,COUNT($AY$2:AY2474),""))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5" spans="1:66" ht="15">
      <c r="A2475" s="90" t="str">
        <f>IF('S.D.PASTE SHEET'!A2475="","",'S.D.PASTE SHEET'!A2475)</f>
        <v/>
      </c>
      <c s="90" t="str">
        <f>IF('S.D.PASTE SHEET'!B2475="","",'S.D.PASTE SHEET'!B2475)</f>
        <v/>
      </c>
      <c s="90" t="str">
        <f>IF('S.D.PASTE SHEET'!C2475="","",'S.D.PASTE SHEET'!C2475)</f>
        <v/>
      </c>
      <c s="91" t="str">
        <f>IF('S.D.PASTE SHEET'!D2475="","",'S.D.PASTE SHEET'!D2475)</f>
        <v/>
      </c>
      <c s="90" t="str">
        <f>IF('S.D.PASTE SHEET'!E2475="","",UPPER('S.D.PASTE SHEET'!E2475))</f>
        <v/>
      </c>
      <c s="90" t="str">
        <f>IF('S.D.PASTE SHEET'!F2475="","",'S.D.PASTE SHEET'!F2475)</f>
        <v/>
      </c>
      <c s="90" t="str">
        <f>IF('S.D.PASTE SHEET'!G2475="","",UPPER('S.D.PASTE SHEET'!G2475))</f>
        <v/>
      </c>
      <c s="90" t="str">
        <f>IF('S.D.PASTE SHEET'!H2475="","",UPPER('S.D.PASTE SHEET'!H2475))</f>
        <v/>
      </c>
      <c s="90" t="str">
        <f>IF('S.D.PASTE SHEET'!I2475="","",'S.D.PASTE SHEET'!I2475)</f>
        <v/>
      </c>
      <c s="91" t="str">
        <f>IF('S.D.PASTE SHEET'!J2475="","",'S.D.PASTE SHEET'!J2475)</f>
        <v/>
      </c>
      <c s="90" t="str">
        <f>IF('S.D.PASTE SHEET'!K2475="","",'S.D.PASTE SHEET'!K2475)</f>
        <v/>
      </c>
      <c s="90" t="str">
        <f>IF('S.D.PASTE SHEET'!L2475="","",'S.D.PASTE SHEET'!L2475)</f>
        <v/>
      </c>
      <c s="90" t="str">
        <f>IF('S.D.PASTE SHEET'!M2475="","",'S.D.PASTE SHEET'!M2475)</f>
        <v/>
      </c>
      <c s="90" t="str">
        <f>IF('S.D.PASTE SHEET'!N2475="","",'S.D.PASTE SHEET'!N2475)</f>
        <v/>
      </c>
      <c s="90" t="str">
        <f>IF('S.D.PASTE SHEET'!O2475="","",'S.D.PASTE SHEET'!O2475)</f>
        <v/>
      </c>
      <c s="90" t="str">
        <f>IF('S.D.PASTE SHEET'!P2475="","",'S.D.PASTE SHEET'!P2475)</f>
        <v/>
      </c>
      <c s="90" t="str">
        <f>IF('S.D.PASTE SHEET'!Q2475="","",'S.D.PASTE SHEET'!Q2475)</f>
        <v/>
      </c>
      <c s="90" t="str">
        <f>IF('S.D.PASTE SHEET'!R2475="","",'S.D.PASTE SHEET'!R2475)</f>
        <v/>
      </c>
      <c s="90" t="str">
        <f>IF('S.D.PASTE SHEET'!S2475="","",'S.D.PASTE SHEET'!S2475)</f>
        <v/>
      </c>
      <c s="90" t="str">
        <f>IF('S.D.PASTE SHEET'!T2475="","",'S.D.PASTE SHEET'!T2475)</f>
        <v/>
      </c>
      <c s="90" t="str">
        <f>IF('S.D.PASTE SHEET'!U2475="","",'S.D.PASTE SHEET'!U2475)</f>
        <v/>
      </c>
      <c s="90" t="str">
        <f>IF('S.D.PASTE SHEET'!V2475="","",'S.D.PASTE SHEET'!V2475)</f>
        <v/>
      </c>
      <c s="90" t="str">
        <f>IF('S.D.PASTE SHEET'!W2475="","",'S.D.PASTE SHEET'!W2475)</f>
        <v/>
      </c>
      <c s="90" t="str">
        <f>IF('S.D.PASTE SHEET'!X2475="","",'S.D.PASTE SHEET'!X2475)</f>
        <v/>
      </c>
      <c s="90" t="str">
        <f>IF('S.D.PASTE SHEET'!Y2475="","",'S.D.PASTE SHEET'!Y2475)</f>
        <v/>
      </c>
      <c s="90" t="str">
        <f>IF('S.D.PASTE SHEET'!Z2475="","",'S.D.PASTE SHEET'!Z2475)</f>
        <v/>
      </c>
      <c s="90" t="str">
        <f>IF('S.D.PASTE SHEET'!AA2475="","",'S.D.PASTE SHEET'!AA2475)</f>
        <v/>
      </c>
      <c s="90" t="str">
        <f>IF('S.D.PASTE SHEET'!AB2475="","",'S.D.PASTE SHEET'!AB2475)</f>
        <v/>
      </c>
      <c s="90" t="str">
        <f>IF('S.D.PASTE SHEET'!AC2475="","",'S.D.PASTE SHEET'!AC2475)</f>
        <v/>
      </c>
      <c s="90" t="str">
        <f>IF('S.D.PASTE SHEET'!AD2475="","",'S.D.PASTE SHEET'!AD2475)</f>
        <v/>
      </c>
      <c s="34"/>
      <c s="32" t="str">
        <f>IF(AK2475="","",IF(AK2475&gt;0,COUNT($AG$2:AG2475),""))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IF(BC2475="","",IF(BC2475&gt;0,COUNT($AY$2:AY2475),""))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6" spans="1:66" ht="15">
      <c r="A2476" s="90" t="str">
        <f>IF('S.D.PASTE SHEET'!A2476="","",'S.D.PASTE SHEET'!A2476)</f>
        <v/>
      </c>
      <c s="90" t="str">
        <f>IF('S.D.PASTE SHEET'!B2476="","",'S.D.PASTE SHEET'!B2476)</f>
        <v/>
      </c>
      <c s="90" t="str">
        <f>IF('S.D.PASTE SHEET'!C2476="","",'S.D.PASTE SHEET'!C2476)</f>
        <v/>
      </c>
      <c s="91" t="str">
        <f>IF('S.D.PASTE SHEET'!D2476="","",'S.D.PASTE SHEET'!D2476)</f>
        <v/>
      </c>
      <c s="90" t="str">
        <f>IF('S.D.PASTE SHEET'!E2476="","",UPPER('S.D.PASTE SHEET'!E2476))</f>
        <v/>
      </c>
      <c s="90" t="str">
        <f>IF('S.D.PASTE SHEET'!F2476="","",'S.D.PASTE SHEET'!F2476)</f>
        <v/>
      </c>
      <c s="90" t="str">
        <f>IF('S.D.PASTE SHEET'!G2476="","",UPPER('S.D.PASTE SHEET'!G2476))</f>
        <v/>
      </c>
      <c s="90" t="str">
        <f>IF('S.D.PASTE SHEET'!H2476="","",UPPER('S.D.PASTE SHEET'!H2476))</f>
        <v/>
      </c>
      <c s="90" t="str">
        <f>IF('S.D.PASTE SHEET'!I2476="","",'S.D.PASTE SHEET'!I2476)</f>
        <v/>
      </c>
      <c s="91" t="str">
        <f>IF('S.D.PASTE SHEET'!J2476="","",'S.D.PASTE SHEET'!J2476)</f>
        <v/>
      </c>
      <c s="90" t="str">
        <f>IF('S.D.PASTE SHEET'!K2476="","",'S.D.PASTE SHEET'!K2476)</f>
        <v/>
      </c>
      <c s="90" t="str">
        <f>IF('S.D.PASTE SHEET'!L2476="","",'S.D.PASTE SHEET'!L2476)</f>
        <v/>
      </c>
      <c s="90" t="str">
        <f>IF('S.D.PASTE SHEET'!M2476="","",'S.D.PASTE SHEET'!M2476)</f>
        <v/>
      </c>
      <c s="90" t="str">
        <f>IF('S.D.PASTE SHEET'!N2476="","",'S.D.PASTE SHEET'!N2476)</f>
        <v/>
      </c>
      <c s="90" t="str">
        <f>IF('S.D.PASTE SHEET'!O2476="","",'S.D.PASTE SHEET'!O2476)</f>
        <v/>
      </c>
      <c s="90" t="str">
        <f>IF('S.D.PASTE SHEET'!P2476="","",'S.D.PASTE SHEET'!P2476)</f>
        <v/>
      </c>
      <c s="90" t="str">
        <f>IF('S.D.PASTE SHEET'!Q2476="","",'S.D.PASTE SHEET'!Q2476)</f>
        <v/>
      </c>
      <c s="90" t="str">
        <f>IF('S.D.PASTE SHEET'!R2476="","",'S.D.PASTE SHEET'!R2476)</f>
        <v/>
      </c>
      <c s="90" t="str">
        <f>IF('S.D.PASTE SHEET'!S2476="","",'S.D.PASTE SHEET'!S2476)</f>
        <v/>
      </c>
      <c s="90" t="str">
        <f>IF('S.D.PASTE SHEET'!T2476="","",'S.D.PASTE SHEET'!T2476)</f>
        <v/>
      </c>
      <c s="90" t="str">
        <f>IF('S.D.PASTE SHEET'!U2476="","",'S.D.PASTE SHEET'!U2476)</f>
        <v/>
      </c>
      <c s="90" t="str">
        <f>IF('S.D.PASTE SHEET'!V2476="","",'S.D.PASTE SHEET'!V2476)</f>
        <v/>
      </c>
      <c s="90" t="str">
        <f>IF('S.D.PASTE SHEET'!W2476="","",'S.D.PASTE SHEET'!W2476)</f>
        <v/>
      </c>
      <c s="90" t="str">
        <f>IF('S.D.PASTE SHEET'!X2476="","",'S.D.PASTE SHEET'!X2476)</f>
        <v/>
      </c>
      <c s="90" t="str">
        <f>IF('S.D.PASTE SHEET'!Y2476="","",'S.D.PASTE SHEET'!Y2476)</f>
        <v/>
      </c>
      <c s="90" t="str">
        <f>IF('S.D.PASTE SHEET'!Z2476="","",'S.D.PASTE SHEET'!Z2476)</f>
        <v/>
      </c>
      <c s="90" t="str">
        <f>IF('S.D.PASTE SHEET'!AA2476="","",'S.D.PASTE SHEET'!AA2476)</f>
        <v/>
      </c>
      <c s="90" t="str">
        <f>IF('S.D.PASTE SHEET'!AB2476="","",'S.D.PASTE SHEET'!AB2476)</f>
        <v/>
      </c>
      <c s="90" t="str">
        <f>IF('S.D.PASTE SHEET'!AC2476="","",'S.D.PASTE SHEET'!AC2476)</f>
        <v/>
      </c>
      <c s="90" t="str">
        <f>IF('S.D.PASTE SHEET'!AD2476="","",'S.D.PASTE SHEET'!AD2476)</f>
        <v/>
      </c>
      <c s="34"/>
      <c s="32" t="str">
        <f>IF(AK2476="","",IF(AK2476&gt;0,COUNT($AG$2:AG2476),""))</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IF(BC2476="","",IF(BC2476&gt;0,COUNT($AY$2:AY2476),""))</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7" spans="1:66" ht="15">
      <c r="A2477" s="90" t="str">
        <f>IF('S.D.PASTE SHEET'!A2477="","",'S.D.PASTE SHEET'!A2477)</f>
        <v/>
      </c>
      <c s="90" t="str">
        <f>IF('S.D.PASTE SHEET'!B2477="","",'S.D.PASTE SHEET'!B2477)</f>
        <v/>
      </c>
      <c s="90" t="str">
        <f>IF('S.D.PASTE SHEET'!C2477="","",'S.D.PASTE SHEET'!C2477)</f>
        <v/>
      </c>
      <c s="91" t="str">
        <f>IF('S.D.PASTE SHEET'!D2477="","",'S.D.PASTE SHEET'!D2477)</f>
        <v/>
      </c>
      <c s="90" t="str">
        <f>IF('S.D.PASTE SHEET'!E2477="","",UPPER('S.D.PASTE SHEET'!E2477))</f>
        <v/>
      </c>
      <c s="90" t="str">
        <f>IF('S.D.PASTE SHEET'!F2477="","",'S.D.PASTE SHEET'!F2477)</f>
        <v/>
      </c>
      <c s="90" t="str">
        <f>IF('S.D.PASTE SHEET'!G2477="","",UPPER('S.D.PASTE SHEET'!G2477))</f>
        <v/>
      </c>
      <c s="90" t="str">
        <f>IF('S.D.PASTE SHEET'!H2477="","",UPPER('S.D.PASTE SHEET'!H2477))</f>
        <v/>
      </c>
      <c s="90" t="str">
        <f>IF('S.D.PASTE SHEET'!I2477="","",'S.D.PASTE SHEET'!I2477)</f>
        <v/>
      </c>
      <c s="91" t="str">
        <f>IF('S.D.PASTE SHEET'!J2477="","",'S.D.PASTE SHEET'!J2477)</f>
        <v/>
      </c>
      <c s="90" t="str">
        <f>IF('S.D.PASTE SHEET'!K2477="","",'S.D.PASTE SHEET'!K2477)</f>
        <v/>
      </c>
      <c s="90" t="str">
        <f>IF('S.D.PASTE SHEET'!L2477="","",'S.D.PASTE SHEET'!L2477)</f>
        <v/>
      </c>
      <c s="90" t="str">
        <f>IF('S.D.PASTE SHEET'!M2477="","",'S.D.PASTE SHEET'!M2477)</f>
        <v/>
      </c>
      <c s="90" t="str">
        <f>IF('S.D.PASTE SHEET'!N2477="","",'S.D.PASTE SHEET'!N2477)</f>
        <v/>
      </c>
      <c s="90" t="str">
        <f>IF('S.D.PASTE SHEET'!O2477="","",'S.D.PASTE SHEET'!O2477)</f>
        <v/>
      </c>
      <c s="90" t="str">
        <f>IF('S.D.PASTE SHEET'!P2477="","",'S.D.PASTE SHEET'!P2477)</f>
        <v/>
      </c>
      <c s="90" t="str">
        <f>IF('S.D.PASTE SHEET'!Q2477="","",'S.D.PASTE SHEET'!Q2477)</f>
        <v/>
      </c>
      <c s="90" t="str">
        <f>IF('S.D.PASTE SHEET'!R2477="","",'S.D.PASTE SHEET'!R2477)</f>
        <v/>
      </c>
      <c s="90" t="str">
        <f>IF('S.D.PASTE SHEET'!S2477="","",'S.D.PASTE SHEET'!S2477)</f>
        <v/>
      </c>
      <c s="90" t="str">
        <f>IF('S.D.PASTE SHEET'!T2477="","",'S.D.PASTE SHEET'!T2477)</f>
        <v/>
      </c>
      <c s="90" t="str">
        <f>IF('S.D.PASTE SHEET'!U2477="","",'S.D.PASTE SHEET'!U2477)</f>
        <v/>
      </c>
      <c s="90" t="str">
        <f>IF('S.D.PASTE SHEET'!V2477="","",'S.D.PASTE SHEET'!V2477)</f>
        <v/>
      </c>
      <c s="90" t="str">
        <f>IF('S.D.PASTE SHEET'!W2477="","",'S.D.PASTE SHEET'!W2477)</f>
        <v/>
      </c>
      <c s="90" t="str">
        <f>IF('S.D.PASTE SHEET'!X2477="","",'S.D.PASTE SHEET'!X2477)</f>
        <v/>
      </c>
      <c s="90" t="str">
        <f>IF('S.D.PASTE SHEET'!Y2477="","",'S.D.PASTE SHEET'!Y2477)</f>
        <v/>
      </c>
      <c s="90" t="str">
        <f>IF('S.D.PASTE SHEET'!Z2477="","",'S.D.PASTE SHEET'!Z2477)</f>
        <v/>
      </c>
      <c s="90" t="str">
        <f>IF('S.D.PASTE SHEET'!AA2477="","",'S.D.PASTE SHEET'!AA2477)</f>
        <v/>
      </c>
      <c s="90" t="str">
        <f>IF('S.D.PASTE SHEET'!AB2477="","",'S.D.PASTE SHEET'!AB2477)</f>
        <v/>
      </c>
      <c s="90" t="str">
        <f>IF('S.D.PASTE SHEET'!AC2477="","",'S.D.PASTE SHEET'!AC2477)</f>
        <v/>
      </c>
      <c s="90" t="str">
        <f>IF('S.D.PASTE SHEET'!AD2477="","",'S.D.PASTE SHEET'!AD2477)</f>
        <v/>
      </c>
      <c s="34"/>
      <c s="32" t="str">
        <f>IF(AK2477="","",IF(AK2477&gt;0,COUNT($AG$2:AG2477),""))</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IF(BC2477="","",IF(BC2477&gt;0,COUNT($AY$2:AY2477),""))</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8" spans="1:66" ht="15">
      <c r="A2478" s="90" t="str">
        <f>IF('S.D.PASTE SHEET'!A2478="","",'S.D.PASTE SHEET'!A2478)</f>
        <v/>
      </c>
      <c s="90" t="str">
        <f>IF('S.D.PASTE SHEET'!B2478="","",'S.D.PASTE SHEET'!B2478)</f>
        <v/>
      </c>
      <c s="90" t="str">
        <f>IF('S.D.PASTE SHEET'!C2478="","",'S.D.PASTE SHEET'!C2478)</f>
        <v/>
      </c>
      <c s="91" t="str">
        <f>IF('S.D.PASTE SHEET'!D2478="","",'S.D.PASTE SHEET'!D2478)</f>
        <v/>
      </c>
      <c s="90" t="str">
        <f>IF('S.D.PASTE SHEET'!E2478="","",UPPER('S.D.PASTE SHEET'!E2478))</f>
        <v/>
      </c>
      <c s="90" t="str">
        <f>IF('S.D.PASTE SHEET'!F2478="","",'S.D.PASTE SHEET'!F2478)</f>
        <v/>
      </c>
      <c s="90" t="str">
        <f>IF('S.D.PASTE SHEET'!G2478="","",UPPER('S.D.PASTE SHEET'!G2478))</f>
        <v/>
      </c>
      <c s="90" t="str">
        <f>IF('S.D.PASTE SHEET'!H2478="","",UPPER('S.D.PASTE SHEET'!H2478))</f>
        <v/>
      </c>
      <c s="90" t="str">
        <f>IF('S.D.PASTE SHEET'!I2478="","",'S.D.PASTE SHEET'!I2478)</f>
        <v/>
      </c>
      <c s="91" t="str">
        <f>IF('S.D.PASTE SHEET'!J2478="","",'S.D.PASTE SHEET'!J2478)</f>
        <v/>
      </c>
      <c s="90" t="str">
        <f>IF('S.D.PASTE SHEET'!K2478="","",'S.D.PASTE SHEET'!K2478)</f>
        <v/>
      </c>
      <c s="90" t="str">
        <f>IF('S.D.PASTE SHEET'!L2478="","",'S.D.PASTE SHEET'!L2478)</f>
        <v/>
      </c>
      <c s="90" t="str">
        <f>IF('S.D.PASTE SHEET'!M2478="","",'S.D.PASTE SHEET'!M2478)</f>
        <v/>
      </c>
      <c s="90" t="str">
        <f>IF('S.D.PASTE SHEET'!N2478="","",'S.D.PASTE SHEET'!N2478)</f>
        <v/>
      </c>
      <c s="90" t="str">
        <f>IF('S.D.PASTE SHEET'!O2478="","",'S.D.PASTE SHEET'!O2478)</f>
        <v/>
      </c>
      <c s="90" t="str">
        <f>IF('S.D.PASTE SHEET'!P2478="","",'S.D.PASTE SHEET'!P2478)</f>
        <v/>
      </c>
      <c s="90" t="str">
        <f>IF('S.D.PASTE SHEET'!Q2478="","",'S.D.PASTE SHEET'!Q2478)</f>
        <v/>
      </c>
      <c s="90" t="str">
        <f>IF('S.D.PASTE SHEET'!R2478="","",'S.D.PASTE SHEET'!R2478)</f>
        <v/>
      </c>
      <c s="90" t="str">
        <f>IF('S.D.PASTE SHEET'!S2478="","",'S.D.PASTE SHEET'!S2478)</f>
        <v/>
      </c>
      <c s="90" t="str">
        <f>IF('S.D.PASTE SHEET'!T2478="","",'S.D.PASTE SHEET'!T2478)</f>
        <v/>
      </c>
      <c s="90" t="str">
        <f>IF('S.D.PASTE SHEET'!U2478="","",'S.D.PASTE SHEET'!U2478)</f>
        <v/>
      </c>
      <c s="90" t="str">
        <f>IF('S.D.PASTE SHEET'!V2478="","",'S.D.PASTE SHEET'!V2478)</f>
        <v/>
      </c>
      <c s="90" t="str">
        <f>IF('S.D.PASTE SHEET'!W2478="","",'S.D.PASTE SHEET'!W2478)</f>
        <v/>
      </c>
      <c s="90" t="str">
        <f>IF('S.D.PASTE SHEET'!X2478="","",'S.D.PASTE SHEET'!X2478)</f>
        <v/>
      </c>
      <c s="90" t="str">
        <f>IF('S.D.PASTE SHEET'!Y2478="","",'S.D.PASTE SHEET'!Y2478)</f>
        <v/>
      </c>
      <c s="90" t="str">
        <f>IF('S.D.PASTE SHEET'!Z2478="","",'S.D.PASTE SHEET'!Z2478)</f>
        <v/>
      </c>
      <c s="90" t="str">
        <f>IF('S.D.PASTE SHEET'!AA2478="","",'S.D.PASTE SHEET'!AA2478)</f>
        <v/>
      </c>
      <c s="90" t="str">
        <f>IF('S.D.PASTE SHEET'!AB2478="","",'S.D.PASTE SHEET'!AB2478)</f>
        <v/>
      </c>
      <c s="90" t="str">
        <f>IF('S.D.PASTE SHEET'!AC2478="","",'S.D.PASTE SHEET'!AC2478)</f>
        <v/>
      </c>
      <c s="90" t="str">
        <f>IF('S.D.PASTE SHEET'!AD2478="","",'S.D.PASTE SHEET'!AD2478)</f>
        <v/>
      </c>
      <c s="34"/>
      <c s="32" t="str">
        <f>IF(AK2478="","",IF(AK2478&gt;0,COUNT($AG$2:AG2478),""))</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IF(BC2478="","",IF(BC2478&gt;0,COUNT($AY$2:AY2478),""))</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79" spans="1:66" ht="15">
      <c r="A2479" s="90" t="str">
        <f>IF('S.D.PASTE SHEET'!A2479="","",'S.D.PASTE SHEET'!A2479)</f>
        <v/>
      </c>
      <c s="90" t="str">
        <f>IF('S.D.PASTE SHEET'!B2479="","",'S.D.PASTE SHEET'!B2479)</f>
        <v/>
      </c>
      <c s="90" t="str">
        <f>IF('S.D.PASTE SHEET'!C2479="","",'S.D.PASTE SHEET'!C2479)</f>
        <v/>
      </c>
      <c s="91" t="str">
        <f>IF('S.D.PASTE SHEET'!D2479="","",'S.D.PASTE SHEET'!D2479)</f>
        <v/>
      </c>
      <c s="90" t="str">
        <f>IF('S.D.PASTE SHEET'!E2479="","",UPPER('S.D.PASTE SHEET'!E2479))</f>
        <v/>
      </c>
      <c s="90" t="str">
        <f>IF('S.D.PASTE SHEET'!F2479="","",'S.D.PASTE SHEET'!F2479)</f>
        <v/>
      </c>
      <c s="90" t="str">
        <f>IF('S.D.PASTE SHEET'!G2479="","",UPPER('S.D.PASTE SHEET'!G2479))</f>
        <v/>
      </c>
      <c s="90" t="str">
        <f>IF('S.D.PASTE SHEET'!H2479="","",UPPER('S.D.PASTE SHEET'!H2479))</f>
        <v/>
      </c>
      <c s="90" t="str">
        <f>IF('S.D.PASTE SHEET'!I2479="","",'S.D.PASTE SHEET'!I2479)</f>
        <v/>
      </c>
      <c s="91" t="str">
        <f>IF('S.D.PASTE SHEET'!J2479="","",'S.D.PASTE SHEET'!J2479)</f>
        <v/>
      </c>
      <c s="90" t="str">
        <f>IF('S.D.PASTE SHEET'!K2479="","",'S.D.PASTE SHEET'!K2479)</f>
        <v/>
      </c>
      <c s="90" t="str">
        <f>IF('S.D.PASTE SHEET'!L2479="","",'S.D.PASTE SHEET'!L2479)</f>
        <v/>
      </c>
      <c s="90" t="str">
        <f>IF('S.D.PASTE SHEET'!M2479="","",'S.D.PASTE SHEET'!M2479)</f>
        <v/>
      </c>
      <c s="90" t="str">
        <f>IF('S.D.PASTE SHEET'!N2479="","",'S.D.PASTE SHEET'!N2479)</f>
        <v/>
      </c>
      <c s="90" t="str">
        <f>IF('S.D.PASTE SHEET'!O2479="","",'S.D.PASTE SHEET'!O2479)</f>
        <v/>
      </c>
      <c s="90" t="str">
        <f>IF('S.D.PASTE SHEET'!P2479="","",'S.D.PASTE SHEET'!P2479)</f>
        <v/>
      </c>
      <c s="90" t="str">
        <f>IF('S.D.PASTE SHEET'!Q2479="","",'S.D.PASTE SHEET'!Q2479)</f>
        <v/>
      </c>
      <c s="90" t="str">
        <f>IF('S.D.PASTE SHEET'!R2479="","",'S.D.PASTE SHEET'!R2479)</f>
        <v/>
      </c>
      <c s="90" t="str">
        <f>IF('S.D.PASTE SHEET'!S2479="","",'S.D.PASTE SHEET'!S2479)</f>
        <v/>
      </c>
      <c s="90" t="str">
        <f>IF('S.D.PASTE SHEET'!T2479="","",'S.D.PASTE SHEET'!T2479)</f>
        <v/>
      </c>
      <c s="90" t="str">
        <f>IF('S.D.PASTE SHEET'!U2479="","",'S.D.PASTE SHEET'!U2479)</f>
        <v/>
      </c>
      <c s="90" t="str">
        <f>IF('S.D.PASTE SHEET'!V2479="","",'S.D.PASTE SHEET'!V2479)</f>
        <v/>
      </c>
      <c s="90" t="str">
        <f>IF('S.D.PASTE SHEET'!W2479="","",'S.D.PASTE SHEET'!W2479)</f>
        <v/>
      </c>
      <c s="90" t="str">
        <f>IF('S.D.PASTE SHEET'!X2479="","",'S.D.PASTE SHEET'!X2479)</f>
        <v/>
      </c>
      <c s="90" t="str">
        <f>IF('S.D.PASTE SHEET'!Y2479="","",'S.D.PASTE SHEET'!Y2479)</f>
        <v/>
      </c>
      <c s="90" t="str">
        <f>IF('S.D.PASTE SHEET'!Z2479="","",'S.D.PASTE SHEET'!Z2479)</f>
        <v/>
      </c>
      <c s="90" t="str">
        <f>IF('S.D.PASTE SHEET'!AA2479="","",'S.D.PASTE SHEET'!AA2479)</f>
        <v/>
      </c>
      <c s="90" t="str">
        <f>IF('S.D.PASTE SHEET'!AB2479="","",'S.D.PASTE SHEET'!AB2479)</f>
        <v/>
      </c>
      <c s="90" t="str">
        <f>IF('S.D.PASTE SHEET'!AC2479="","",'S.D.PASTE SHEET'!AC2479)</f>
        <v/>
      </c>
      <c s="90" t="str">
        <f>IF('S.D.PASTE SHEET'!AD2479="","",'S.D.PASTE SHEET'!AD2479)</f>
        <v/>
      </c>
      <c s="34"/>
      <c s="32" t="str">
        <f>IF(AK2479="","",IF(AK2479&gt;0,COUNT($AG$2:AG2479),""))</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IF(BC2479="","",IF(BC2479&gt;0,COUNT($AY$2:AY2479),""))</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0" spans="1:66" ht="15">
      <c r="A2480" s="90" t="str">
        <f>IF('S.D.PASTE SHEET'!A2480="","",'S.D.PASTE SHEET'!A2480)</f>
        <v/>
      </c>
      <c s="90" t="str">
        <f>IF('S.D.PASTE SHEET'!B2480="","",'S.D.PASTE SHEET'!B2480)</f>
        <v/>
      </c>
      <c s="90" t="str">
        <f>IF('S.D.PASTE SHEET'!C2480="","",'S.D.PASTE SHEET'!C2480)</f>
        <v/>
      </c>
      <c s="91" t="str">
        <f>IF('S.D.PASTE SHEET'!D2480="","",'S.D.PASTE SHEET'!D2480)</f>
        <v/>
      </c>
      <c s="90" t="str">
        <f>IF('S.D.PASTE SHEET'!E2480="","",UPPER('S.D.PASTE SHEET'!E2480))</f>
        <v/>
      </c>
      <c s="90" t="str">
        <f>IF('S.D.PASTE SHEET'!F2480="","",'S.D.PASTE SHEET'!F2480)</f>
        <v/>
      </c>
      <c s="90" t="str">
        <f>IF('S.D.PASTE SHEET'!G2480="","",UPPER('S.D.PASTE SHEET'!G2480))</f>
        <v/>
      </c>
      <c s="90" t="str">
        <f>IF('S.D.PASTE SHEET'!H2480="","",UPPER('S.D.PASTE SHEET'!H2480))</f>
        <v/>
      </c>
      <c s="90" t="str">
        <f>IF('S.D.PASTE SHEET'!I2480="","",'S.D.PASTE SHEET'!I2480)</f>
        <v/>
      </c>
      <c s="91" t="str">
        <f>IF('S.D.PASTE SHEET'!J2480="","",'S.D.PASTE SHEET'!J2480)</f>
        <v/>
      </c>
      <c s="90" t="str">
        <f>IF('S.D.PASTE SHEET'!K2480="","",'S.D.PASTE SHEET'!K2480)</f>
        <v/>
      </c>
      <c s="90" t="str">
        <f>IF('S.D.PASTE SHEET'!L2480="","",'S.D.PASTE SHEET'!L2480)</f>
        <v/>
      </c>
      <c s="90" t="str">
        <f>IF('S.D.PASTE SHEET'!M2480="","",'S.D.PASTE SHEET'!M2480)</f>
        <v/>
      </c>
      <c s="90" t="str">
        <f>IF('S.D.PASTE SHEET'!N2480="","",'S.D.PASTE SHEET'!N2480)</f>
        <v/>
      </c>
      <c s="90" t="str">
        <f>IF('S.D.PASTE SHEET'!O2480="","",'S.D.PASTE SHEET'!O2480)</f>
        <v/>
      </c>
      <c s="90" t="str">
        <f>IF('S.D.PASTE SHEET'!P2480="","",'S.D.PASTE SHEET'!P2480)</f>
        <v/>
      </c>
      <c s="90" t="str">
        <f>IF('S.D.PASTE SHEET'!Q2480="","",'S.D.PASTE SHEET'!Q2480)</f>
        <v/>
      </c>
      <c s="90" t="str">
        <f>IF('S.D.PASTE SHEET'!R2480="","",'S.D.PASTE SHEET'!R2480)</f>
        <v/>
      </c>
      <c s="90" t="str">
        <f>IF('S.D.PASTE SHEET'!S2480="","",'S.D.PASTE SHEET'!S2480)</f>
        <v/>
      </c>
      <c s="90" t="str">
        <f>IF('S.D.PASTE SHEET'!T2480="","",'S.D.PASTE SHEET'!T2480)</f>
        <v/>
      </c>
      <c s="90" t="str">
        <f>IF('S.D.PASTE SHEET'!U2480="","",'S.D.PASTE SHEET'!U2480)</f>
        <v/>
      </c>
      <c s="90" t="str">
        <f>IF('S.D.PASTE SHEET'!V2480="","",'S.D.PASTE SHEET'!V2480)</f>
        <v/>
      </c>
      <c s="90" t="str">
        <f>IF('S.D.PASTE SHEET'!W2480="","",'S.D.PASTE SHEET'!W2480)</f>
        <v/>
      </c>
      <c s="90" t="str">
        <f>IF('S.D.PASTE SHEET'!X2480="","",'S.D.PASTE SHEET'!X2480)</f>
        <v/>
      </c>
      <c s="90" t="str">
        <f>IF('S.D.PASTE SHEET'!Y2480="","",'S.D.PASTE SHEET'!Y2480)</f>
        <v/>
      </c>
      <c s="90" t="str">
        <f>IF('S.D.PASTE SHEET'!Z2480="","",'S.D.PASTE SHEET'!Z2480)</f>
        <v/>
      </c>
      <c s="90" t="str">
        <f>IF('S.D.PASTE SHEET'!AA2480="","",'S.D.PASTE SHEET'!AA2480)</f>
        <v/>
      </c>
      <c s="90" t="str">
        <f>IF('S.D.PASTE SHEET'!AB2480="","",'S.D.PASTE SHEET'!AB2480)</f>
        <v/>
      </c>
      <c s="90" t="str">
        <f>IF('S.D.PASTE SHEET'!AC2480="","",'S.D.PASTE SHEET'!AC2480)</f>
        <v/>
      </c>
      <c s="90" t="str">
        <f>IF('S.D.PASTE SHEET'!AD2480="","",'S.D.PASTE SHEET'!AD2480)</f>
        <v/>
      </c>
      <c s="34"/>
      <c s="32" t="str">
        <f>IF(AK2480="","",IF(AK2480&gt;0,COUNT($AG$2:AG2480),""))</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IF(BC2480="","",IF(BC2480&gt;0,COUNT($AY$2:AY2480),""))</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1" spans="1:66" ht="15">
      <c r="A2481" s="90" t="str">
        <f>IF('S.D.PASTE SHEET'!A2481="","",'S.D.PASTE SHEET'!A2481)</f>
        <v/>
      </c>
      <c s="90" t="str">
        <f>IF('S.D.PASTE SHEET'!B2481="","",'S.D.PASTE SHEET'!B2481)</f>
        <v/>
      </c>
      <c s="90" t="str">
        <f>IF('S.D.PASTE SHEET'!C2481="","",'S.D.PASTE SHEET'!C2481)</f>
        <v/>
      </c>
      <c s="91" t="str">
        <f>IF('S.D.PASTE SHEET'!D2481="","",'S.D.PASTE SHEET'!D2481)</f>
        <v/>
      </c>
      <c s="90" t="str">
        <f>IF('S.D.PASTE SHEET'!E2481="","",UPPER('S.D.PASTE SHEET'!E2481))</f>
        <v/>
      </c>
      <c s="90" t="str">
        <f>IF('S.D.PASTE SHEET'!F2481="","",'S.D.PASTE SHEET'!F2481)</f>
        <v/>
      </c>
      <c s="90" t="str">
        <f>IF('S.D.PASTE SHEET'!G2481="","",UPPER('S.D.PASTE SHEET'!G2481))</f>
        <v/>
      </c>
      <c s="90" t="str">
        <f>IF('S.D.PASTE SHEET'!H2481="","",UPPER('S.D.PASTE SHEET'!H2481))</f>
        <v/>
      </c>
      <c s="90" t="str">
        <f>IF('S.D.PASTE SHEET'!I2481="","",'S.D.PASTE SHEET'!I2481)</f>
        <v/>
      </c>
      <c s="91" t="str">
        <f>IF('S.D.PASTE SHEET'!J2481="","",'S.D.PASTE SHEET'!J2481)</f>
        <v/>
      </c>
      <c s="90" t="str">
        <f>IF('S.D.PASTE SHEET'!K2481="","",'S.D.PASTE SHEET'!K2481)</f>
        <v/>
      </c>
      <c s="90" t="str">
        <f>IF('S.D.PASTE SHEET'!L2481="","",'S.D.PASTE SHEET'!L2481)</f>
        <v/>
      </c>
      <c s="90" t="str">
        <f>IF('S.D.PASTE SHEET'!M2481="","",'S.D.PASTE SHEET'!M2481)</f>
        <v/>
      </c>
      <c s="90" t="str">
        <f>IF('S.D.PASTE SHEET'!N2481="","",'S.D.PASTE SHEET'!N2481)</f>
        <v/>
      </c>
      <c s="90" t="str">
        <f>IF('S.D.PASTE SHEET'!O2481="","",'S.D.PASTE SHEET'!O2481)</f>
        <v/>
      </c>
      <c s="90" t="str">
        <f>IF('S.D.PASTE SHEET'!P2481="","",'S.D.PASTE SHEET'!P2481)</f>
        <v/>
      </c>
      <c s="90" t="str">
        <f>IF('S.D.PASTE SHEET'!Q2481="","",'S.D.PASTE SHEET'!Q2481)</f>
        <v/>
      </c>
      <c s="90" t="str">
        <f>IF('S.D.PASTE SHEET'!R2481="","",'S.D.PASTE SHEET'!R2481)</f>
        <v/>
      </c>
      <c s="90" t="str">
        <f>IF('S.D.PASTE SHEET'!S2481="","",'S.D.PASTE SHEET'!S2481)</f>
        <v/>
      </c>
      <c s="90" t="str">
        <f>IF('S.D.PASTE SHEET'!T2481="","",'S.D.PASTE SHEET'!T2481)</f>
        <v/>
      </c>
      <c s="90" t="str">
        <f>IF('S.D.PASTE SHEET'!U2481="","",'S.D.PASTE SHEET'!U2481)</f>
        <v/>
      </c>
      <c s="90" t="str">
        <f>IF('S.D.PASTE SHEET'!V2481="","",'S.D.PASTE SHEET'!V2481)</f>
        <v/>
      </c>
      <c s="90" t="str">
        <f>IF('S.D.PASTE SHEET'!W2481="","",'S.D.PASTE SHEET'!W2481)</f>
        <v/>
      </c>
      <c s="90" t="str">
        <f>IF('S.D.PASTE SHEET'!X2481="","",'S.D.PASTE SHEET'!X2481)</f>
        <v/>
      </c>
      <c s="90" t="str">
        <f>IF('S.D.PASTE SHEET'!Y2481="","",'S.D.PASTE SHEET'!Y2481)</f>
        <v/>
      </c>
      <c s="90" t="str">
        <f>IF('S.D.PASTE SHEET'!Z2481="","",'S.D.PASTE SHEET'!Z2481)</f>
        <v/>
      </c>
      <c s="90" t="str">
        <f>IF('S.D.PASTE SHEET'!AA2481="","",'S.D.PASTE SHEET'!AA2481)</f>
        <v/>
      </c>
      <c s="90" t="str">
        <f>IF('S.D.PASTE SHEET'!AB2481="","",'S.D.PASTE SHEET'!AB2481)</f>
        <v/>
      </c>
      <c s="90" t="str">
        <f>IF('S.D.PASTE SHEET'!AC2481="","",'S.D.PASTE SHEET'!AC2481)</f>
        <v/>
      </c>
      <c s="90" t="str">
        <f>IF('S.D.PASTE SHEET'!AD2481="","",'S.D.PASTE SHEET'!AD2481)</f>
        <v/>
      </c>
      <c s="34"/>
      <c s="32" t="str">
        <f>IF(AK2481="","",IF(AK2481&gt;0,COUNT($AG$2:AG2481),""))</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IF(BC2481="","",IF(BC2481&gt;0,COUNT($AY$2:AY2481),""))</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2" spans="1:66" ht="15">
      <c r="A2482" s="90" t="str">
        <f>IF('S.D.PASTE SHEET'!A2482="","",'S.D.PASTE SHEET'!A2482)</f>
        <v/>
      </c>
      <c s="90" t="str">
        <f>IF('S.D.PASTE SHEET'!B2482="","",'S.D.PASTE SHEET'!B2482)</f>
        <v/>
      </c>
      <c s="90" t="str">
        <f>IF('S.D.PASTE SHEET'!C2482="","",'S.D.PASTE SHEET'!C2482)</f>
        <v/>
      </c>
      <c s="91" t="str">
        <f>IF('S.D.PASTE SHEET'!D2482="","",'S.D.PASTE SHEET'!D2482)</f>
        <v/>
      </c>
      <c s="90" t="str">
        <f>IF('S.D.PASTE SHEET'!E2482="","",UPPER('S.D.PASTE SHEET'!E2482))</f>
        <v/>
      </c>
      <c s="90" t="str">
        <f>IF('S.D.PASTE SHEET'!F2482="","",'S.D.PASTE SHEET'!F2482)</f>
        <v/>
      </c>
      <c s="90" t="str">
        <f>IF('S.D.PASTE SHEET'!G2482="","",UPPER('S.D.PASTE SHEET'!G2482))</f>
        <v/>
      </c>
      <c s="90" t="str">
        <f>IF('S.D.PASTE SHEET'!H2482="","",UPPER('S.D.PASTE SHEET'!H2482))</f>
        <v/>
      </c>
      <c s="90" t="str">
        <f>IF('S.D.PASTE SHEET'!I2482="","",'S.D.PASTE SHEET'!I2482)</f>
        <v/>
      </c>
      <c s="91" t="str">
        <f>IF('S.D.PASTE SHEET'!J2482="","",'S.D.PASTE SHEET'!J2482)</f>
        <v/>
      </c>
      <c s="90" t="str">
        <f>IF('S.D.PASTE SHEET'!K2482="","",'S.D.PASTE SHEET'!K2482)</f>
        <v/>
      </c>
      <c s="90" t="str">
        <f>IF('S.D.PASTE SHEET'!L2482="","",'S.D.PASTE SHEET'!L2482)</f>
        <v/>
      </c>
      <c s="90" t="str">
        <f>IF('S.D.PASTE SHEET'!M2482="","",'S.D.PASTE SHEET'!M2482)</f>
        <v/>
      </c>
      <c s="90" t="str">
        <f>IF('S.D.PASTE SHEET'!N2482="","",'S.D.PASTE SHEET'!N2482)</f>
        <v/>
      </c>
      <c s="90" t="str">
        <f>IF('S.D.PASTE SHEET'!O2482="","",'S.D.PASTE SHEET'!O2482)</f>
        <v/>
      </c>
      <c s="90" t="str">
        <f>IF('S.D.PASTE SHEET'!P2482="","",'S.D.PASTE SHEET'!P2482)</f>
        <v/>
      </c>
      <c s="90" t="str">
        <f>IF('S.D.PASTE SHEET'!Q2482="","",'S.D.PASTE SHEET'!Q2482)</f>
        <v/>
      </c>
      <c s="90" t="str">
        <f>IF('S.D.PASTE SHEET'!R2482="","",'S.D.PASTE SHEET'!R2482)</f>
        <v/>
      </c>
      <c s="90" t="str">
        <f>IF('S.D.PASTE SHEET'!S2482="","",'S.D.PASTE SHEET'!S2482)</f>
        <v/>
      </c>
      <c s="90" t="str">
        <f>IF('S.D.PASTE SHEET'!T2482="","",'S.D.PASTE SHEET'!T2482)</f>
        <v/>
      </c>
      <c s="90" t="str">
        <f>IF('S.D.PASTE SHEET'!U2482="","",'S.D.PASTE SHEET'!U2482)</f>
        <v/>
      </c>
      <c s="90" t="str">
        <f>IF('S.D.PASTE SHEET'!V2482="","",'S.D.PASTE SHEET'!V2482)</f>
        <v/>
      </c>
      <c s="90" t="str">
        <f>IF('S.D.PASTE SHEET'!W2482="","",'S.D.PASTE SHEET'!W2482)</f>
        <v/>
      </c>
      <c s="90" t="str">
        <f>IF('S.D.PASTE SHEET'!X2482="","",'S.D.PASTE SHEET'!X2482)</f>
        <v/>
      </c>
      <c s="90" t="str">
        <f>IF('S.D.PASTE SHEET'!Y2482="","",'S.D.PASTE SHEET'!Y2482)</f>
        <v/>
      </c>
      <c s="90" t="str">
        <f>IF('S.D.PASTE SHEET'!Z2482="","",'S.D.PASTE SHEET'!Z2482)</f>
        <v/>
      </c>
      <c s="90" t="str">
        <f>IF('S.D.PASTE SHEET'!AA2482="","",'S.D.PASTE SHEET'!AA2482)</f>
        <v/>
      </c>
      <c s="90" t="str">
        <f>IF('S.D.PASTE SHEET'!AB2482="","",'S.D.PASTE SHEET'!AB2482)</f>
        <v/>
      </c>
      <c s="90" t="str">
        <f>IF('S.D.PASTE SHEET'!AC2482="","",'S.D.PASTE SHEET'!AC2482)</f>
        <v/>
      </c>
      <c s="90" t="str">
        <f>IF('S.D.PASTE SHEET'!AD2482="","",'S.D.PASTE SHEET'!AD2482)</f>
        <v/>
      </c>
      <c s="34"/>
      <c s="32" t="str">
        <f>IF(AK2482="","",IF(AK2482&gt;0,COUNT($AG$2:AG2482),""))</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IF(BC2482="","",IF(BC2482&gt;0,COUNT($AY$2:AY2482),""))</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3" spans="1:66" ht="15">
      <c r="A2483" s="90" t="str">
        <f>IF('S.D.PASTE SHEET'!A2483="","",'S.D.PASTE SHEET'!A2483)</f>
        <v/>
      </c>
      <c s="90" t="str">
        <f>IF('S.D.PASTE SHEET'!B2483="","",'S.D.PASTE SHEET'!B2483)</f>
        <v/>
      </c>
      <c s="90" t="str">
        <f>IF('S.D.PASTE SHEET'!C2483="","",'S.D.PASTE SHEET'!C2483)</f>
        <v/>
      </c>
      <c s="91" t="str">
        <f>IF('S.D.PASTE SHEET'!D2483="","",'S.D.PASTE SHEET'!D2483)</f>
        <v/>
      </c>
      <c s="90" t="str">
        <f>IF('S.D.PASTE SHEET'!E2483="","",UPPER('S.D.PASTE SHEET'!E2483))</f>
        <v/>
      </c>
      <c s="90" t="str">
        <f>IF('S.D.PASTE SHEET'!F2483="","",'S.D.PASTE SHEET'!F2483)</f>
        <v/>
      </c>
      <c s="90" t="str">
        <f>IF('S.D.PASTE SHEET'!G2483="","",UPPER('S.D.PASTE SHEET'!G2483))</f>
        <v/>
      </c>
      <c s="90" t="str">
        <f>IF('S.D.PASTE SHEET'!H2483="","",UPPER('S.D.PASTE SHEET'!H2483))</f>
        <v/>
      </c>
      <c s="90" t="str">
        <f>IF('S.D.PASTE SHEET'!I2483="","",'S.D.PASTE SHEET'!I2483)</f>
        <v/>
      </c>
      <c s="91" t="str">
        <f>IF('S.D.PASTE SHEET'!J2483="","",'S.D.PASTE SHEET'!J2483)</f>
        <v/>
      </c>
      <c s="90" t="str">
        <f>IF('S.D.PASTE SHEET'!K2483="","",'S.D.PASTE SHEET'!K2483)</f>
        <v/>
      </c>
      <c s="90" t="str">
        <f>IF('S.D.PASTE SHEET'!L2483="","",'S.D.PASTE SHEET'!L2483)</f>
        <v/>
      </c>
      <c s="90" t="str">
        <f>IF('S.D.PASTE SHEET'!M2483="","",'S.D.PASTE SHEET'!M2483)</f>
        <v/>
      </c>
      <c s="90" t="str">
        <f>IF('S.D.PASTE SHEET'!N2483="","",'S.D.PASTE SHEET'!N2483)</f>
        <v/>
      </c>
      <c s="90" t="str">
        <f>IF('S.D.PASTE SHEET'!O2483="","",'S.D.PASTE SHEET'!O2483)</f>
        <v/>
      </c>
      <c s="90" t="str">
        <f>IF('S.D.PASTE SHEET'!P2483="","",'S.D.PASTE SHEET'!P2483)</f>
        <v/>
      </c>
      <c s="90" t="str">
        <f>IF('S.D.PASTE SHEET'!Q2483="","",'S.D.PASTE SHEET'!Q2483)</f>
        <v/>
      </c>
      <c s="90" t="str">
        <f>IF('S.D.PASTE SHEET'!R2483="","",'S.D.PASTE SHEET'!R2483)</f>
        <v/>
      </c>
      <c s="90" t="str">
        <f>IF('S.D.PASTE SHEET'!S2483="","",'S.D.PASTE SHEET'!S2483)</f>
        <v/>
      </c>
      <c s="90" t="str">
        <f>IF('S.D.PASTE SHEET'!T2483="","",'S.D.PASTE SHEET'!T2483)</f>
        <v/>
      </c>
      <c s="90" t="str">
        <f>IF('S.D.PASTE SHEET'!U2483="","",'S.D.PASTE SHEET'!U2483)</f>
        <v/>
      </c>
      <c s="90" t="str">
        <f>IF('S.D.PASTE SHEET'!V2483="","",'S.D.PASTE SHEET'!V2483)</f>
        <v/>
      </c>
      <c s="90" t="str">
        <f>IF('S.D.PASTE SHEET'!W2483="","",'S.D.PASTE SHEET'!W2483)</f>
        <v/>
      </c>
      <c s="90" t="str">
        <f>IF('S.D.PASTE SHEET'!X2483="","",'S.D.PASTE SHEET'!X2483)</f>
        <v/>
      </c>
      <c s="90" t="str">
        <f>IF('S.D.PASTE SHEET'!Y2483="","",'S.D.PASTE SHEET'!Y2483)</f>
        <v/>
      </c>
      <c s="90" t="str">
        <f>IF('S.D.PASTE SHEET'!Z2483="","",'S.D.PASTE SHEET'!Z2483)</f>
        <v/>
      </c>
      <c s="90" t="str">
        <f>IF('S.D.PASTE SHEET'!AA2483="","",'S.D.PASTE SHEET'!AA2483)</f>
        <v/>
      </c>
      <c s="90" t="str">
        <f>IF('S.D.PASTE SHEET'!AB2483="","",'S.D.PASTE SHEET'!AB2483)</f>
        <v/>
      </c>
      <c s="90" t="str">
        <f>IF('S.D.PASTE SHEET'!AC2483="","",'S.D.PASTE SHEET'!AC2483)</f>
        <v/>
      </c>
      <c s="90" t="str">
        <f>IF('S.D.PASTE SHEET'!AD2483="","",'S.D.PASTE SHEET'!AD2483)</f>
        <v/>
      </c>
      <c s="34"/>
      <c s="32" t="str">
        <f>IF(AK2483="","",IF(AK2483&gt;0,COUNT($AG$2:AG2483),""))</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IF(BC2483="","",IF(BC2483&gt;0,COUNT($AY$2:AY2483),""))</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4" spans="1:66" ht="15">
      <c r="A2484" s="90" t="str">
        <f>IF('S.D.PASTE SHEET'!A2484="","",'S.D.PASTE SHEET'!A2484)</f>
        <v/>
      </c>
      <c s="90" t="str">
        <f>IF('S.D.PASTE SHEET'!B2484="","",'S.D.PASTE SHEET'!B2484)</f>
        <v/>
      </c>
      <c s="90" t="str">
        <f>IF('S.D.PASTE SHEET'!C2484="","",'S.D.PASTE SHEET'!C2484)</f>
        <v/>
      </c>
      <c s="91" t="str">
        <f>IF('S.D.PASTE SHEET'!D2484="","",'S.D.PASTE SHEET'!D2484)</f>
        <v/>
      </c>
      <c s="90" t="str">
        <f>IF('S.D.PASTE SHEET'!E2484="","",UPPER('S.D.PASTE SHEET'!E2484))</f>
        <v/>
      </c>
      <c s="90" t="str">
        <f>IF('S.D.PASTE SHEET'!F2484="","",'S.D.PASTE SHEET'!F2484)</f>
        <v/>
      </c>
      <c s="90" t="str">
        <f>IF('S.D.PASTE SHEET'!G2484="","",UPPER('S.D.PASTE SHEET'!G2484))</f>
        <v/>
      </c>
      <c s="90" t="str">
        <f>IF('S.D.PASTE SHEET'!H2484="","",UPPER('S.D.PASTE SHEET'!H2484))</f>
        <v/>
      </c>
      <c s="90" t="str">
        <f>IF('S.D.PASTE SHEET'!I2484="","",'S.D.PASTE SHEET'!I2484)</f>
        <v/>
      </c>
      <c s="91" t="str">
        <f>IF('S.D.PASTE SHEET'!J2484="","",'S.D.PASTE SHEET'!J2484)</f>
        <v/>
      </c>
      <c s="90" t="str">
        <f>IF('S.D.PASTE SHEET'!K2484="","",'S.D.PASTE SHEET'!K2484)</f>
        <v/>
      </c>
      <c s="90" t="str">
        <f>IF('S.D.PASTE SHEET'!L2484="","",'S.D.PASTE SHEET'!L2484)</f>
        <v/>
      </c>
      <c s="90" t="str">
        <f>IF('S.D.PASTE SHEET'!M2484="","",'S.D.PASTE SHEET'!M2484)</f>
        <v/>
      </c>
      <c s="90" t="str">
        <f>IF('S.D.PASTE SHEET'!N2484="","",'S.D.PASTE SHEET'!N2484)</f>
        <v/>
      </c>
      <c s="90" t="str">
        <f>IF('S.D.PASTE SHEET'!O2484="","",'S.D.PASTE SHEET'!O2484)</f>
        <v/>
      </c>
      <c s="90" t="str">
        <f>IF('S.D.PASTE SHEET'!P2484="","",'S.D.PASTE SHEET'!P2484)</f>
        <v/>
      </c>
      <c s="90" t="str">
        <f>IF('S.D.PASTE SHEET'!Q2484="","",'S.D.PASTE SHEET'!Q2484)</f>
        <v/>
      </c>
      <c s="90" t="str">
        <f>IF('S.D.PASTE SHEET'!R2484="","",'S.D.PASTE SHEET'!R2484)</f>
        <v/>
      </c>
      <c s="90" t="str">
        <f>IF('S.D.PASTE SHEET'!S2484="","",'S.D.PASTE SHEET'!S2484)</f>
        <v/>
      </c>
      <c s="90" t="str">
        <f>IF('S.D.PASTE SHEET'!T2484="","",'S.D.PASTE SHEET'!T2484)</f>
        <v/>
      </c>
      <c s="90" t="str">
        <f>IF('S.D.PASTE SHEET'!U2484="","",'S.D.PASTE SHEET'!U2484)</f>
        <v/>
      </c>
      <c s="90" t="str">
        <f>IF('S.D.PASTE SHEET'!V2484="","",'S.D.PASTE SHEET'!V2484)</f>
        <v/>
      </c>
      <c s="90" t="str">
        <f>IF('S.D.PASTE SHEET'!W2484="","",'S.D.PASTE SHEET'!W2484)</f>
        <v/>
      </c>
      <c s="90" t="str">
        <f>IF('S.D.PASTE SHEET'!X2484="","",'S.D.PASTE SHEET'!X2484)</f>
        <v/>
      </c>
      <c s="90" t="str">
        <f>IF('S.D.PASTE SHEET'!Y2484="","",'S.D.PASTE SHEET'!Y2484)</f>
        <v/>
      </c>
      <c s="90" t="str">
        <f>IF('S.D.PASTE SHEET'!Z2484="","",'S.D.PASTE SHEET'!Z2484)</f>
        <v/>
      </c>
      <c s="90" t="str">
        <f>IF('S.D.PASTE SHEET'!AA2484="","",'S.D.PASTE SHEET'!AA2484)</f>
        <v/>
      </c>
      <c s="90" t="str">
        <f>IF('S.D.PASTE SHEET'!AB2484="","",'S.D.PASTE SHEET'!AB2484)</f>
        <v/>
      </c>
      <c s="90" t="str">
        <f>IF('S.D.PASTE SHEET'!AC2484="","",'S.D.PASTE SHEET'!AC2484)</f>
        <v/>
      </c>
      <c s="90" t="str">
        <f>IF('S.D.PASTE SHEET'!AD2484="","",'S.D.PASTE SHEET'!AD2484)</f>
        <v/>
      </c>
      <c s="34"/>
      <c s="32" t="str">
        <f>IF(AK2484="","",IF(AK2484&gt;0,COUNT($AG$2:AG2484),""))</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IF(BC2484="","",IF(BC2484&gt;0,COUNT($AY$2:AY2484),""))</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5" spans="1:66" ht="15">
      <c r="A2485" s="90" t="str">
        <f>IF('S.D.PASTE SHEET'!A2485="","",'S.D.PASTE SHEET'!A2485)</f>
        <v/>
      </c>
      <c s="90" t="str">
        <f>IF('S.D.PASTE SHEET'!B2485="","",'S.D.PASTE SHEET'!B2485)</f>
        <v/>
      </c>
      <c s="90" t="str">
        <f>IF('S.D.PASTE SHEET'!C2485="","",'S.D.PASTE SHEET'!C2485)</f>
        <v/>
      </c>
      <c s="91" t="str">
        <f>IF('S.D.PASTE SHEET'!D2485="","",'S.D.PASTE SHEET'!D2485)</f>
        <v/>
      </c>
      <c s="90" t="str">
        <f>IF('S.D.PASTE SHEET'!E2485="","",UPPER('S.D.PASTE SHEET'!E2485))</f>
        <v/>
      </c>
      <c s="90" t="str">
        <f>IF('S.D.PASTE SHEET'!F2485="","",'S.D.PASTE SHEET'!F2485)</f>
        <v/>
      </c>
      <c s="90" t="str">
        <f>IF('S.D.PASTE SHEET'!G2485="","",UPPER('S.D.PASTE SHEET'!G2485))</f>
        <v/>
      </c>
      <c s="90" t="str">
        <f>IF('S.D.PASTE SHEET'!H2485="","",UPPER('S.D.PASTE SHEET'!H2485))</f>
        <v/>
      </c>
      <c s="90" t="str">
        <f>IF('S.D.PASTE SHEET'!I2485="","",'S.D.PASTE SHEET'!I2485)</f>
        <v/>
      </c>
      <c s="91" t="str">
        <f>IF('S.D.PASTE SHEET'!J2485="","",'S.D.PASTE SHEET'!J2485)</f>
        <v/>
      </c>
      <c s="90" t="str">
        <f>IF('S.D.PASTE SHEET'!K2485="","",'S.D.PASTE SHEET'!K2485)</f>
        <v/>
      </c>
      <c s="90" t="str">
        <f>IF('S.D.PASTE SHEET'!L2485="","",'S.D.PASTE SHEET'!L2485)</f>
        <v/>
      </c>
      <c s="90" t="str">
        <f>IF('S.D.PASTE SHEET'!M2485="","",'S.D.PASTE SHEET'!M2485)</f>
        <v/>
      </c>
      <c s="90" t="str">
        <f>IF('S.D.PASTE SHEET'!N2485="","",'S.D.PASTE SHEET'!N2485)</f>
        <v/>
      </c>
      <c s="90" t="str">
        <f>IF('S.D.PASTE SHEET'!O2485="","",'S.D.PASTE SHEET'!O2485)</f>
        <v/>
      </c>
      <c s="90" t="str">
        <f>IF('S.D.PASTE SHEET'!P2485="","",'S.D.PASTE SHEET'!P2485)</f>
        <v/>
      </c>
      <c s="90" t="str">
        <f>IF('S.D.PASTE SHEET'!Q2485="","",'S.D.PASTE SHEET'!Q2485)</f>
        <v/>
      </c>
      <c s="90" t="str">
        <f>IF('S.D.PASTE SHEET'!R2485="","",'S.D.PASTE SHEET'!R2485)</f>
        <v/>
      </c>
      <c s="90" t="str">
        <f>IF('S.D.PASTE SHEET'!S2485="","",'S.D.PASTE SHEET'!S2485)</f>
        <v/>
      </c>
      <c s="90" t="str">
        <f>IF('S.D.PASTE SHEET'!T2485="","",'S.D.PASTE SHEET'!T2485)</f>
        <v/>
      </c>
      <c s="90" t="str">
        <f>IF('S.D.PASTE SHEET'!U2485="","",'S.D.PASTE SHEET'!U2485)</f>
        <v/>
      </c>
      <c s="90" t="str">
        <f>IF('S.D.PASTE SHEET'!V2485="","",'S.D.PASTE SHEET'!V2485)</f>
        <v/>
      </c>
      <c s="90" t="str">
        <f>IF('S.D.PASTE SHEET'!W2485="","",'S.D.PASTE SHEET'!W2485)</f>
        <v/>
      </c>
      <c s="90" t="str">
        <f>IF('S.D.PASTE SHEET'!X2485="","",'S.D.PASTE SHEET'!X2485)</f>
        <v/>
      </c>
      <c s="90" t="str">
        <f>IF('S.D.PASTE SHEET'!Y2485="","",'S.D.PASTE SHEET'!Y2485)</f>
        <v/>
      </c>
      <c s="90" t="str">
        <f>IF('S.D.PASTE SHEET'!Z2485="","",'S.D.PASTE SHEET'!Z2485)</f>
        <v/>
      </c>
      <c s="90" t="str">
        <f>IF('S.D.PASTE SHEET'!AA2485="","",'S.D.PASTE SHEET'!AA2485)</f>
        <v/>
      </c>
      <c s="90" t="str">
        <f>IF('S.D.PASTE SHEET'!AB2485="","",'S.D.PASTE SHEET'!AB2485)</f>
        <v/>
      </c>
      <c s="90" t="str">
        <f>IF('S.D.PASTE SHEET'!AC2485="","",'S.D.PASTE SHEET'!AC2485)</f>
        <v/>
      </c>
      <c s="90" t="str">
        <f>IF('S.D.PASTE SHEET'!AD2485="","",'S.D.PASTE SHEET'!AD2485)</f>
        <v/>
      </c>
      <c s="34"/>
      <c s="32" t="str">
        <f>IF(AK2485="","",IF(AK2485&gt;0,COUNT($AG$2:AG2485),""))</f>
        <v/>
      </c>
      <c s="10" t="str">
        <f t="shared" si="458"/>
        <v/>
      </c>
      <c s="10" t="str">
        <f t="shared" si="459"/>
        <v/>
      </c>
      <c s="10" t="str">
        <f t="shared" si="460"/>
        <v/>
      </c>
      <c s="37" t="str">
        <f t="shared" si="461"/>
        <v/>
      </c>
      <c s="10" t="str">
        <f t="shared" si="462"/>
        <v/>
      </c>
      <c s="10" t="str">
        <f t="shared" si="463"/>
        <v/>
      </c>
      <c s="10" t="str">
        <f t="shared" si="464"/>
        <v/>
      </c>
      <c s="10" t="str">
        <f t="shared" si="465"/>
        <v/>
      </c>
      <c s="10" t="str">
        <f t="shared" si="466"/>
        <v/>
      </c>
      <c s="37" t="str">
        <f t="shared" si="467"/>
        <v/>
      </c>
      <c s="10" t="str">
        <f t="shared" si="468"/>
        <v/>
      </c>
      <c s="10" t="str">
        <f t="shared" si="469"/>
        <v/>
      </c>
      <c s="10" t="str">
        <f t="shared" si="470"/>
        <v/>
      </c>
      <c s="10" t="str">
        <f t="shared" si="471"/>
        <v/>
      </c>
      <c s="10" t="str">
        <f t="shared" si="472"/>
        <v/>
      </c>
      <c s="10" t="str">
        <f t="shared" si="473"/>
        <v/>
      </c>
      <c s="35"/>
      <c s="32" t="str">
        <f>IF(BC2485="","",IF(BC2485&gt;0,COUNT($AY$2:AY2485),""))</f>
        <v/>
      </c>
      <c s="10" t="str">
        <f t="shared" si="474"/>
        <v/>
      </c>
      <c s="10" t="str">
        <f t="shared" si="475"/>
        <v/>
      </c>
      <c s="10" t="str">
        <f t="shared" si="476"/>
        <v/>
      </c>
      <c s="39" t="str">
        <f t="shared" si="477"/>
        <v/>
      </c>
      <c s="10" t="str">
        <f t="shared" si="478"/>
        <v/>
      </c>
      <c s="10" t="str">
        <f t="shared" si="479"/>
        <v/>
      </c>
      <c s="10" t="str">
        <f t="shared" si="480"/>
        <v/>
      </c>
      <c s="10" t="str">
        <f t="shared" si="481"/>
        <v/>
      </c>
      <c s="10" t="str">
        <f t="shared" si="482"/>
        <v/>
      </c>
      <c s="39" t="str">
        <f t="shared" si="483"/>
        <v/>
      </c>
      <c s="10" t="str">
        <f t="shared" si="484"/>
        <v/>
      </c>
      <c s="10" t="str">
        <f t="shared" si="485"/>
        <v/>
      </c>
      <c s="10" t="str">
        <f t="shared" si="486"/>
        <v/>
      </c>
      <c s="10" t="str">
        <f t="shared" si="487"/>
        <v/>
      </c>
      <c s="10" t="str">
        <f t="shared" si="488"/>
        <v/>
      </c>
      <c s="10" t="str">
        <f t="shared" si="489"/>
        <v/>
      </c>
    </row>
    <row r="2486" spans="1:66" ht="15">
      <c r="A2486" s="90" t="str">
        <f>IF('S.D.PASTE SHEET'!A2486="","",'S.D.PASTE SHEET'!A2486)</f>
        <v/>
      </c>
      <c s="90" t="str">
        <f>IF('S.D.PASTE SHEET'!B2486="","",'S.D.PASTE SHEET'!B2486)</f>
        <v/>
      </c>
      <c s="90" t="str">
        <f>IF('S.D.PASTE SHEET'!C2486="","",'S.D.PASTE SHEET'!C2486)</f>
        <v/>
      </c>
      <c s="91" t="str">
        <f>IF('S.D.PASTE SHEET'!D2486="","",'S.D.PASTE SHEET'!D2486)</f>
        <v/>
      </c>
      <c s="90" t="str">
        <f>IF('S.D.PASTE SHEET'!E2486="","",UPPER('S.D.PASTE SHEET'!E2486))</f>
        <v/>
      </c>
      <c s="90" t="str">
        <f>IF('S.D.PASTE SHEET'!F2486="","",'S.D.PASTE SHEET'!F2486)</f>
        <v/>
      </c>
      <c s="90" t="str">
        <f>IF('S.D.PASTE SHEET'!G2486="","",UPPER('S.D.PASTE SHEET'!G2486))</f>
        <v/>
      </c>
      <c s="90" t="str">
        <f>IF('S.D.PASTE SHEET'!H2486="","",UPPER('S.D.PASTE SHEET'!H2486))</f>
        <v/>
      </c>
      <c s="90" t="str">
        <f>IF('S.D.PASTE SHEET'!I2486="","",'S.D.PASTE SHEET'!I2486)</f>
        <v/>
      </c>
      <c s="91" t="str">
        <f>IF('S.D.PASTE SHEET'!J2486="","",'S.D.PASTE SHEET'!J2486)</f>
        <v/>
      </c>
      <c s="90" t="str">
        <f>IF('S.D.PASTE SHEET'!K2486="","",'S.D.PASTE SHEET'!K2486)</f>
        <v/>
      </c>
      <c s="90" t="str">
        <f>IF('S.D.PASTE SHEET'!L2486="","",'S.D.PASTE SHEET'!L2486)</f>
        <v/>
      </c>
      <c s="90" t="str">
        <f>IF('S.D.PASTE SHEET'!M2486="","",'S.D.PASTE SHEET'!M2486)</f>
        <v/>
      </c>
      <c s="90" t="str">
        <f>IF('S.D.PASTE SHEET'!N2486="","",'S.D.PASTE SHEET'!N2486)</f>
        <v/>
      </c>
      <c s="90" t="str">
        <f>IF('S.D.PASTE SHEET'!O2486="","",'S.D.PASTE SHEET'!O2486)</f>
        <v/>
      </c>
      <c s="90" t="str">
        <f>IF('S.D.PASTE SHEET'!P2486="","",'S.D.PASTE SHEET'!P2486)</f>
        <v/>
      </c>
      <c s="90" t="str">
        <f>IF('S.D.PASTE SHEET'!Q2486="","",'S.D.PASTE SHEET'!Q2486)</f>
        <v/>
      </c>
      <c s="90" t="str">
        <f>IF('S.D.PASTE SHEET'!R2486="","",'S.D.PASTE SHEET'!R2486)</f>
        <v/>
      </c>
      <c s="90" t="str">
        <f>IF('S.D.PASTE SHEET'!S2486="","",'S.D.PASTE SHEET'!S2486)</f>
        <v/>
      </c>
      <c s="90" t="str">
        <f>IF('S.D.PASTE SHEET'!T2486="","",'S.D.PASTE SHEET'!T2486)</f>
        <v/>
      </c>
      <c s="90" t="str">
        <f>IF('S.D.PASTE SHEET'!U2486="","",'S.D.PASTE SHEET'!U2486)</f>
        <v/>
      </c>
      <c s="90" t="str">
        <f>IF('S.D.PASTE SHEET'!V2486="","",'S.D.PASTE SHEET'!V2486)</f>
        <v/>
      </c>
      <c s="90" t="str">
        <f>IF('S.D.PASTE SHEET'!W2486="","",'S.D.PASTE SHEET'!W2486)</f>
        <v/>
      </c>
      <c s="90" t="str">
        <f>IF('S.D.PASTE SHEET'!X2486="","",'S.D.PASTE SHEET'!X2486)</f>
        <v/>
      </c>
      <c s="90" t="str">
        <f>IF('S.D.PASTE SHEET'!Y2486="","",'S.D.PASTE SHEET'!Y2486)</f>
        <v/>
      </c>
      <c s="90" t="str">
        <f>IF('S.D.PASTE SHEET'!Z2486="","",'S.D.PASTE SHEET'!Z2486)</f>
        <v/>
      </c>
      <c s="90" t="str">
        <f>IF('S.D.PASTE SHEET'!AA2486="","",'S.D.PASTE SHEET'!AA2486)</f>
        <v/>
      </c>
      <c s="90" t="str">
        <f>IF('S.D.PASTE SHEET'!AB2486="","",'S.D.PASTE SHEET'!AB2486)</f>
        <v/>
      </c>
      <c s="90" t="str">
        <f>IF('S.D.PASTE SHEET'!AC2486="","",'S.D.PASTE SHEET'!AC2486)</f>
        <v/>
      </c>
      <c s="90" t="str">
        <f>IF('S.D.PASTE SHEET'!AD2486="","",'S.D.PASTE SHEET'!AD2486)</f>
        <v/>
      </c>
      <c s="34"/>
      <c s="32" t="str">
        <f>IF(AK2486="","",IF(AK2486&gt;0,COUNT($AG$2:AG2486),""))</f>
        <v/>
      </c>
      <c s="10" t="str">
        <f t="shared" si="490" ref="AG2486:AG2501">IF(AND($AJ$1=5,$A2486=5),A2486,"")</f>
        <v/>
      </c>
      <c s="10" t="str">
        <f t="shared" si="491" ref="AH2486:AH2501">IF(AND($AJ$1=5,$A2486=5),B2486,"")</f>
        <v/>
      </c>
      <c s="10" t="str">
        <f t="shared" si="492" ref="AI2486:AI2501">IF(AND($AJ$1=5,$A2486=5),C2486,"")</f>
        <v/>
      </c>
      <c s="37" t="str">
        <f t="shared" si="493" ref="AJ2486:AJ2501">IF(AND($AJ$1=5,$A2486=5),D2486,"")</f>
        <v/>
      </c>
      <c s="10" t="str">
        <f t="shared" si="494" ref="AK2486:AK2501">IF(AND($AJ$1=5,$A2486=5),E2486,"")</f>
        <v/>
      </c>
      <c s="10" t="str">
        <f t="shared" si="495" ref="AL2486:AL2501">IF(AND($AJ$1=5,$A2486=5),F2486,"")</f>
        <v/>
      </c>
      <c s="10" t="str">
        <f t="shared" si="496" ref="AM2486:AM2501">IF(AND($AJ$1=5,$A2486=5),G2486,"")</f>
        <v/>
      </c>
      <c s="10" t="str">
        <f t="shared" si="497" ref="AN2486:AN2501">IF(AND($AJ$1=5,$A2486=5),H2486,"")</f>
        <v/>
      </c>
      <c s="10" t="str">
        <f t="shared" si="498" ref="AO2486:AO2501">IF(AND($AJ$1=5,$A2486=5),I2486,"")</f>
        <v/>
      </c>
      <c s="37" t="str">
        <f t="shared" si="499" ref="AP2486:AP2501">IF(AND($AJ$1=5,$A2486=5),J2486,"")</f>
        <v/>
      </c>
      <c s="10" t="str">
        <f t="shared" si="500" ref="AQ2486:AQ2501">IF(AND($AJ$1=5,$A2486=5),K2486,"")</f>
        <v/>
      </c>
      <c s="10" t="str">
        <f t="shared" si="501" ref="AR2486:AR2501">IF(AND($AJ$1=5,$A2486=5),L2486,"")</f>
        <v/>
      </c>
      <c s="10" t="str">
        <f t="shared" si="502" ref="AS2486:AS2501">IF(AND($AJ$1=5,$A2486=5),M2486,"")</f>
        <v/>
      </c>
      <c s="10" t="str">
        <f t="shared" si="503" ref="AT2486:AT2501">IF(AND($AJ$1=5,$A2486=5),N2486,"")</f>
        <v/>
      </c>
      <c s="10" t="str">
        <f t="shared" si="504" ref="AU2486:AU2501">IF(AND($AJ$1=5,$A2486=5),O2486,"")</f>
        <v/>
      </c>
      <c s="10" t="str">
        <f t="shared" si="505" ref="AV2486:AV2501">IF(AND($AJ$1=5,$A2486=5),P2486,"")</f>
        <v/>
      </c>
      <c s="35"/>
      <c s="32" t="str">
        <f>IF(BC2486="","",IF(BC2486&gt;0,COUNT($AY$2:AY2486),""))</f>
        <v/>
      </c>
      <c s="10" t="str">
        <f t="shared" si="506" ref="AY2486:AY2501">IF(AND($BB$1=5,$A2486=5,$BC$1=B2486),A2486,"")</f>
        <v/>
      </c>
      <c s="10" t="str">
        <f t="shared" si="507" ref="AZ2486:AZ2501">IF(AND($BB$1=5,$A2486=5,$BC$1=$B2486),B2486,"")</f>
        <v/>
      </c>
      <c s="10" t="str">
        <f t="shared" si="508" ref="BA2486:BA2501">IF(AND($BB$1=5,$A2486=5,$BC$1=$B2486),C2486,"")</f>
        <v/>
      </c>
      <c s="39" t="str">
        <f t="shared" si="509" ref="BB2486:BB2501">IF(AND($BB$1=5,$A2486=5,$BC$1=$B2486),D2486,"")</f>
        <v/>
      </c>
      <c s="10" t="str">
        <f t="shared" si="510" ref="BC2486:BC2501">IF(AND($BB$1=5,$A2486=5,$BC$1=$B2486),E2486,"")</f>
        <v/>
      </c>
      <c s="10" t="str">
        <f t="shared" si="511" ref="BD2486:BD2501">IF(AND($BB$1=5,$A2486=5,$BC$1=$B2486),F2486,"")</f>
        <v/>
      </c>
      <c s="10" t="str">
        <f t="shared" si="512" ref="BE2486:BE2501">IF(AND($BB$1=5,$A2486=5,$BC$1=$B2486),G2486,"")</f>
        <v/>
      </c>
      <c s="10" t="str">
        <f t="shared" si="513" ref="BF2486:BF2501">IF(AND($BB$1=5,$A2486=5,$BC$1=$B2486),H2486,"")</f>
        <v/>
      </c>
      <c s="10" t="str">
        <f t="shared" si="514" ref="BG2486:BG2501">IF(AND($BB$1=5,$A2486=5,$BC$1=$B2486),I2486,"")</f>
        <v/>
      </c>
      <c s="39" t="str">
        <f t="shared" si="515" ref="BH2486:BH2501">IF(AND($BB$1=5,$A2486=5,$BC$1=$B2486),J2486,"")</f>
        <v/>
      </c>
      <c s="10" t="str">
        <f t="shared" si="516" ref="BI2486:BI2501">IF(AND($BB$1=5,$A2486=5,$BC$1=$B2486),K2486,"")</f>
        <v/>
      </c>
      <c s="10" t="str">
        <f t="shared" si="517" ref="BJ2486:BJ2500">IF(AND($BB$1=5,$A2486=5,$BC$1=$B2486),L2486,"")</f>
        <v/>
      </c>
      <c s="10" t="str">
        <f t="shared" si="518" ref="BK2486:BK2501">IF(AND($BB$1=5,$A2486=5,$BC$1=$B2486),M2486,"")</f>
        <v/>
      </c>
      <c s="10" t="str">
        <f t="shared" si="519" ref="BL2486:BL2501">IF(AND($BB$1=5,$A2486=5,$BC$1=$B2486),N2486,"")</f>
        <v/>
      </c>
      <c s="10" t="str">
        <f t="shared" si="520" ref="BM2486:BM2501">IF(AND($BB$1=5,$A2486=5,$BC$1=$B2486),O2486,"")</f>
        <v/>
      </c>
      <c s="10" t="str">
        <f t="shared" si="521" ref="BN2486:BN2501">IF(AND($BB$1=5,$A2486=5,$BC$1=$B2486),P2486,"")</f>
        <v/>
      </c>
    </row>
    <row r="2487" spans="1:66" ht="15">
      <c r="A2487" s="90" t="str">
        <f>IF('S.D.PASTE SHEET'!A2487="","",'S.D.PASTE SHEET'!A2487)</f>
        <v/>
      </c>
      <c s="90" t="str">
        <f>IF('S.D.PASTE SHEET'!B2487="","",'S.D.PASTE SHEET'!B2487)</f>
        <v/>
      </c>
      <c s="90" t="str">
        <f>IF('S.D.PASTE SHEET'!C2487="","",'S.D.PASTE SHEET'!C2487)</f>
        <v/>
      </c>
      <c s="91" t="str">
        <f>IF('S.D.PASTE SHEET'!D2487="","",'S.D.PASTE SHEET'!D2487)</f>
        <v/>
      </c>
      <c s="90" t="str">
        <f>IF('S.D.PASTE SHEET'!E2487="","",UPPER('S.D.PASTE SHEET'!E2487))</f>
        <v/>
      </c>
      <c s="90" t="str">
        <f>IF('S.D.PASTE SHEET'!F2487="","",'S.D.PASTE SHEET'!F2487)</f>
        <v/>
      </c>
      <c s="90" t="str">
        <f>IF('S.D.PASTE SHEET'!G2487="","",UPPER('S.D.PASTE SHEET'!G2487))</f>
        <v/>
      </c>
      <c s="90" t="str">
        <f>IF('S.D.PASTE SHEET'!H2487="","",UPPER('S.D.PASTE SHEET'!H2487))</f>
        <v/>
      </c>
      <c s="90" t="str">
        <f>IF('S.D.PASTE SHEET'!I2487="","",'S.D.PASTE SHEET'!I2487)</f>
        <v/>
      </c>
      <c s="91" t="str">
        <f>IF('S.D.PASTE SHEET'!J2487="","",'S.D.PASTE SHEET'!J2487)</f>
        <v/>
      </c>
      <c s="90" t="str">
        <f>IF('S.D.PASTE SHEET'!K2487="","",'S.D.PASTE SHEET'!K2487)</f>
        <v/>
      </c>
      <c s="90" t="str">
        <f>IF('S.D.PASTE SHEET'!L2487="","",'S.D.PASTE SHEET'!L2487)</f>
        <v/>
      </c>
      <c s="90" t="str">
        <f>IF('S.D.PASTE SHEET'!M2487="","",'S.D.PASTE SHEET'!M2487)</f>
        <v/>
      </c>
      <c s="90" t="str">
        <f>IF('S.D.PASTE SHEET'!N2487="","",'S.D.PASTE SHEET'!N2487)</f>
        <v/>
      </c>
      <c s="90" t="str">
        <f>IF('S.D.PASTE SHEET'!O2487="","",'S.D.PASTE SHEET'!O2487)</f>
        <v/>
      </c>
      <c s="90" t="str">
        <f>IF('S.D.PASTE SHEET'!P2487="","",'S.D.PASTE SHEET'!P2487)</f>
        <v/>
      </c>
      <c s="90" t="str">
        <f>IF('S.D.PASTE SHEET'!Q2487="","",'S.D.PASTE SHEET'!Q2487)</f>
        <v/>
      </c>
      <c s="90" t="str">
        <f>IF('S.D.PASTE SHEET'!R2487="","",'S.D.PASTE SHEET'!R2487)</f>
        <v/>
      </c>
      <c s="90" t="str">
        <f>IF('S.D.PASTE SHEET'!S2487="","",'S.D.PASTE SHEET'!S2487)</f>
        <v/>
      </c>
      <c s="90" t="str">
        <f>IF('S.D.PASTE SHEET'!T2487="","",'S.D.PASTE SHEET'!T2487)</f>
        <v/>
      </c>
      <c s="90" t="str">
        <f>IF('S.D.PASTE SHEET'!U2487="","",'S.D.PASTE SHEET'!U2487)</f>
        <v/>
      </c>
      <c s="90" t="str">
        <f>IF('S.D.PASTE SHEET'!V2487="","",'S.D.PASTE SHEET'!V2487)</f>
        <v/>
      </c>
      <c s="90" t="str">
        <f>IF('S.D.PASTE SHEET'!W2487="","",'S.D.PASTE SHEET'!W2487)</f>
        <v/>
      </c>
      <c s="90" t="str">
        <f>IF('S.D.PASTE SHEET'!X2487="","",'S.D.PASTE SHEET'!X2487)</f>
        <v/>
      </c>
      <c s="90" t="str">
        <f>IF('S.D.PASTE SHEET'!Y2487="","",'S.D.PASTE SHEET'!Y2487)</f>
        <v/>
      </c>
      <c s="90" t="str">
        <f>IF('S.D.PASTE SHEET'!Z2487="","",'S.D.PASTE SHEET'!Z2487)</f>
        <v/>
      </c>
      <c s="90" t="str">
        <f>IF('S.D.PASTE SHEET'!AA2487="","",'S.D.PASTE SHEET'!AA2487)</f>
        <v/>
      </c>
      <c s="90" t="str">
        <f>IF('S.D.PASTE SHEET'!AB2487="","",'S.D.PASTE SHEET'!AB2487)</f>
        <v/>
      </c>
      <c s="90" t="str">
        <f>IF('S.D.PASTE SHEET'!AC2487="","",'S.D.PASTE SHEET'!AC2487)</f>
        <v/>
      </c>
      <c s="90" t="str">
        <f>IF('S.D.PASTE SHEET'!AD2487="","",'S.D.PASTE SHEET'!AD2487)</f>
        <v/>
      </c>
      <c s="34"/>
      <c s="32" t="str">
        <f>IF(AK2487="","",IF(AK2487&gt;0,COUNT($AG$2:AG2487),""))</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IF(BC2487="","",IF(BC2487&gt;0,COUNT($AY$2:AY2487),""))</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88" spans="1:66" ht="15">
      <c r="A2488" s="90" t="str">
        <f>IF('S.D.PASTE SHEET'!A2488="","",'S.D.PASTE SHEET'!A2488)</f>
        <v/>
      </c>
      <c s="90" t="str">
        <f>IF('S.D.PASTE SHEET'!B2488="","",'S.D.PASTE SHEET'!B2488)</f>
        <v/>
      </c>
      <c s="90" t="str">
        <f>IF('S.D.PASTE SHEET'!C2488="","",'S.D.PASTE SHEET'!C2488)</f>
        <v/>
      </c>
      <c s="91" t="str">
        <f>IF('S.D.PASTE SHEET'!D2488="","",'S.D.PASTE SHEET'!D2488)</f>
        <v/>
      </c>
      <c s="90" t="str">
        <f>IF('S.D.PASTE SHEET'!E2488="","",UPPER('S.D.PASTE SHEET'!E2488))</f>
        <v/>
      </c>
      <c s="90" t="str">
        <f>IF('S.D.PASTE SHEET'!F2488="","",'S.D.PASTE SHEET'!F2488)</f>
        <v/>
      </c>
      <c s="90" t="str">
        <f>IF('S.D.PASTE SHEET'!G2488="","",UPPER('S.D.PASTE SHEET'!G2488))</f>
        <v/>
      </c>
      <c s="90" t="str">
        <f>IF('S.D.PASTE SHEET'!H2488="","",UPPER('S.D.PASTE SHEET'!H2488))</f>
        <v/>
      </c>
      <c s="90" t="str">
        <f>IF('S.D.PASTE SHEET'!I2488="","",'S.D.PASTE SHEET'!I2488)</f>
        <v/>
      </c>
      <c s="91" t="str">
        <f>IF('S.D.PASTE SHEET'!J2488="","",'S.D.PASTE SHEET'!J2488)</f>
        <v/>
      </c>
      <c s="90" t="str">
        <f>IF('S.D.PASTE SHEET'!K2488="","",'S.D.PASTE SHEET'!K2488)</f>
        <v/>
      </c>
      <c s="90" t="str">
        <f>IF('S.D.PASTE SHEET'!L2488="","",'S.D.PASTE SHEET'!L2488)</f>
        <v/>
      </c>
      <c s="90" t="str">
        <f>IF('S.D.PASTE SHEET'!M2488="","",'S.D.PASTE SHEET'!M2488)</f>
        <v/>
      </c>
      <c s="90" t="str">
        <f>IF('S.D.PASTE SHEET'!N2488="","",'S.D.PASTE SHEET'!N2488)</f>
        <v/>
      </c>
      <c s="90" t="str">
        <f>IF('S.D.PASTE SHEET'!O2488="","",'S.D.PASTE SHEET'!O2488)</f>
        <v/>
      </c>
      <c s="90" t="str">
        <f>IF('S.D.PASTE SHEET'!P2488="","",'S.D.PASTE SHEET'!P2488)</f>
        <v/>
      </c>
      <c s="90" t="str">
        <f>IF('S.D.PASTE SHEET'!Q2488="","",'S.D.PASTE SHEET'!Q2488)</f>
        <v/>
      </c>
      <c s="90" t="str">
        <f>IF('S.D.PASTE SHEET'!R2488="","",'S.D.PASTE SHEET'!R2488)</f>
        <v/>
      </c>
      <c s="90" t="str">
        <f>IF('S.D.PASTE SHEET'!S2488="","",'S.D.PASTE SHEET'!S2488)</f>
        <v/>
      </c>
      <c s="90" t="str">
        <f>IF('S.D.PASTE SHEET'!T2488="","",'S.D.PASTE SHEET'!T2488)</f>
        <v/>
      </c>
      <c s="90" t="str">
        <f>IF('S.D.PASTE SHEET'!U2488="","",'S.D.PASTE SHEET'!U2488)</f>
        <v/>
      </c>
      <c s="90" t="str">
        <f>IF('S.D.PASTE SHEET'!V2488="","",'S.D.PASTE SHEET'!V2488)</f>
        <v/>
      </c>
      <c s="90" t="str">
        <f>IF('S.D.PASTE SHEET'!W2488="","",'S.D.PASTE SHEET'!W2488)</f>
        <v/>
      </c>
      <c s="90" t="str">
        <f>IF('S.D.PASTE SHEET'!X2488="","",'S.D.PASTE SHEET'!X2488)</f>
        <v/>
      </c>
      <c s="90" t="str">
        <f>IF('S.D.PASTE SHEET'!Y2488="","",'S.D.PASTE SHEET'!Y2488)</f>
        <v/>
      </c>
      <c s="90" t="str">
        <f>IF('S.D.PASTE SHEET'!Z2488="","",'S.D.PASTE SHEET'!Z2488)</f>
        <v/>
      </c>
      <c s="90" t="str">
        <f>IF('S.D.PASTE SHEET'!AA2488="","",'S.D.PASTE SHEET'!AA2488)</f>
        <v/>
      </c>
      <c s="90" t="str">
        <f>IF('S.D.PASTE SHEET'!AB2488="","",'S.D.PASTE SHEET'!AB2488)</f>
        <v/>
      </c>
      <c s="90" t="str">
        <f>IF('S.D.PASTE SHEET'!AC2488="","",'S.D.PASTE SHEET'!AC2488)</f>
        <v/>
      </c>
      <c s="90" t="str">
        <f>IF('S.D.PASTE SHEET'!AD2488="","",'S.D.PASTE SHEET'!AD2488)</f>
        <v/>
      </c>
      <c s="34"/>
      <c s="32" t="str">
        <f>IF(AK2488="","",IF(AK2488&gt;0,COUNT($AG$2:AG2488),""))</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IF(BC2488="","",IF(BC2488&gt;0,COUNT($AY$2:AY2488),""))</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89" spans="1:66" ht="15">
      <c r="A2489" s="90" t="str">
        <f>IF('S.D.PASTE SHEET'!A2489="","",'S.D.PASTE SHEET'!A2489)</f>
        <v/>
      </c>
      <c s="90" t="str">
        <f>IF('S.D.PASTE SHEET'!B2489="","",'S.D.PASTE SHEET'!B2489)</f>
        <v/>
      </c>
      <c s="90" t="str">
        <f>IF('S.D.PASTE SHEET'!C2489="","",'S.D.PASTE SHEET'!C2489)</f>
        <v/>
      </c>
      <c s="91" t="str">
        <f>IF('S.D.PASTE SHEET'!D2489="","",'S.D.PASTE SHEET'!D2489)</f>
        <v/>
      </c>
      <c s="90" t="str">
        <f>IF('S.D.PASTE SHEET'!E2489="","",UPPER('S.D.PASTE SHEET'!E2489))</f>
        <v/>
      </c>
      <c s="90" t="str">
        <f>IF('S.D.PASTE SHEET'!F2489="","",'S.D.PASTE SHEET'!F2489)</f>
        <v/>
      </c>
      <c s="90" t="str">
        <f>IF('S.D.PASTE SHEET'!G2489="","",UPPER('S.D.PASTE SHEET'!G2489))</f>
        <v/>
      </c>
      <c s="90" t="str">
        <f>IF('S.D.PASTE SHEET'!H2489="","",UPPER('S.D.PASTE SHEET'!H2489))</f>
        <v/>
      </c>
      <c s="90" t="str">
        <f>IF('S.D.PASTE SHEET'!I2489="","",'S.D.PASTE SHEET'!I2489)</f>
        <v/>
      </c>
      <c s="91" t="str">
        <f>IF('S.D.PASTE SHEET'!J2489="","",'S.D.PASTE SHEET'!J2489)</f>
        <v/>
      </c>
      <c s="90" t="str">
        <f>IF('S.D.PASTE SHEET'!K2489="","",'S.D.PASTE SHEET'!K2489)</f>
        <v/>
      </c>
      <c s="90" t="str">
        <f>IF('S.D.PASTE SHEET'!L2489="","",'S.D.PASTE SHEET'!L2489)</f>
        <v/>
      </c>
      <c s="90" t="str">
        <f>IF('S.D.PASTE SHEET'!M2489="","",'S.D.PASTE SHEET'!M2489)</f>
        <v/>
      </c>
      <c s="90" t="str">
        <f>IF('S.D.PASTE SHEET'!N2489="","",'S.D.PASTE SHEET'!N2489)</f>
        <v/>
      </c>
      <c s="90" t="str">
        <f>IF('S.D.PASTE SHEET'!O2489="","",'S.D.PASTE SHEET'!O2489)</f>
        <v/>
      </c>
      <c s="90" t="str">
        <f>IF('S.D.PASTE SHEET'!P2489="","",'S.D.PASTE SHEET'!P2489)</f>
        <v/>
      </c>
      <c s="90" t="str">
        <f>IF('S.D.PASTE SHEET'!Q2489="","",'S.D.PASTE SHEET'!Q2489)</f>
        <v/>
      </c>
      <c s="90" t="str">
        <f>IF('S.D.PASTE SHEET'!R2489="","",'S.D.PASTE SHEET'!R2489)</f>
        <v/>
      </c>
      <c s="90" t="str">
        <f>IF('S.D.PASTE SHEET'!S2489="","",'S.D.PASTE SHEET'!S2489)</f>
        <v/>
      </c>
      <c s="90" t="str">
        <f>IF('S.D.PASTE SHEET'!T2489="","",'S.D.PASTE SHEET'!T2489)</f>
        <v/>
      </c>
      <c s="90" t="str">
        <f>IF('S.D.PASTE SHEET'!U2489="","",'S.D.PASTE SHEET'!U2489)</f>
        <v/>
      </c>
      <c s="90" t="str">
        <f>IF('S.D.PASTE SHEET'!V2489="","",'S.D.PASTE SHEET'!V2489)</f>
        <v/>
      </c>
      <c s="90" t="str">
        <f>IF('S.D.PASTE SHEET'!W2489="","",'S.D.PASTE SHEET'!W2489)</f>
        <v/>
      </c>
      <c s="90" t="str">
        <f>IF('S.D.PASTE SHEET'!X2489="","",'S.D.PASTE SHEET'!X2489)</f>
        <v/>
      </c>
      <c s="90" t="str">
        <f>IF('S.D.PASTE SHEET'!Y2489="","",'S.D.PASTE SHEET'!Y2489)</f>
        <v/>
      </c>
      <c s="90" t="str">
        <f>IF('S.D.PASTE SHEET'!Z2489="","",'S.D.PASTE SHEET'!Z2489)</f>
        <v/>
      </c>
      <c s="90" t="str">
        <f>IF('S.D.PASTE SHEET'!AA2489="","",'S.D.PASTE SHEET'!AA2489)</f>
        <v/>
      </c>
      <c s="90" t="str">
        <f>IF('S.D.PASTE SHEET'!AB2489="","",'S.D.PASTE SHEET'!AB2489)</f>
        <v/>
      </c>
      <c s="90" t="str">
        <f>IF('S.D.PASTE SHEET'!AC2489="","",'S.D.PASTE SHEET'!AC2489)</f>
        <v/>
      </c>
      <c s="90" t="str">
        <f>IF('S.D.PASTE SHEET'!AD2489="","",'S.D.PASTE SHEET'!AD2489)</f>
        <v/>
      </c>
      <c s="34"/>
      <c s="32" t="str">
        <f>IF(AK2489="","",IF(AK2489&gt;0,COUNT($AG$2:AG2489),""))</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IF(BC2489="","",IF(BC2489&gt;0,COUNT($AY$2:AY2489),""))</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0" spans="1:66" ht="15">
      <c r="A2490" s="90" t="str">
        <f>IF('S.D.PASTE SHEET'!A2490="","",'S.D.PASTE SHEET'!A2490)</f>
        <v/>
      </c>
      <c s="90" t="str">
        <f>IF('S.D.PASTE SHEET'!B2490="","",'S.D.PASTE SHEET'!B2490)</f>
        <v/>
      </c>
      <c s="90" t="str">
        <f>IF('S.D.PASTE SHEET'!C2490="","",'S.D.PASTE SHEET'!C2490)</f>
        <v/>
      </c>
      <c s="91" t="str">
        <f>IF('S.D.PASTE SHEET'!D2490="","",'S.D.PASTE SHEET'!D2490)</f>
        <v/>
      </c>
      <c s="90" t="str">
        <f>IF('S.D.PASTE SHEET'!E2490="","",UPPER('S.D.PASTE SHEET'!E2490))</f>
        <v/>
      </c>
      <c s="90" t="str">
        <f>IF('S.D.PASTE SHEET'!F2490="","",'S.D.PASTE SHEET'!F2490)</f>
        <v/>
      </c>
      <c s="90" t="str">
        <f>IF('S.D.PASTE SHEET'!G2490="","",UPPER('S.D.PASTE SHEET'!G2490))</f>
        <v/>
      </c>
      <c s="90" t="str">
        <f>IF('S.D.PASTE SHEET'!H2490="","",UPPER('S.D.PASTE SHEET'!H2490))</f>
        <v/>
      </c>
      <c s="90" t="str">
        <f>IF('S.D.PASTE SHEET'!I2490="","",'S.D.PASTE SHEET'!I2490)</f>
        <v/>
      </c>
      <c s="91" t="str">
        <f>IF('S.D.PASTE SHEET'!J2490="","",'S.D.PASTE SHEET'!J2490)</f>
        <v/>
      </c>
      <c s="90" t="str">
        <f>IF('S.D.PASTE SHEET'!K2490="","",'S.D.PASTE SHEET'!K2490)</f>
        <v/>
      </c>
      <c s="90" t="str">
        <f>IF('S.D.PASTE SHEET'!L2490="","",'S.D.PASTE SHEET'!L2490)</f>
        <v/>
      </c>
      <c s="90" t="str">
        <f>IF('S.D.PASTE SHEET'!M2490="","",'S.D.PASTE SHEET'!M2490)</f>
        <v/>
      </c>
      <c s="90" t="str">
        <f>IF('S.D.PASTE SHEET'!N2490="","",'S.D.PASTE SHEET'!N2490)</f>
        <v/>
      </c>
      <c s="90" t="str">
        <f>IF('S.D.PASTE SHEET'!O2490="","",'S.D.PASTE SHEET'!O2490)</f>
        <v/>
      </c>
      <c s="90" t="str">
        <f>IF('S.D.PASTE SHEET'!P2490="","",'S.D.PASTE SHEET'!P2490)</f>
        <v/>
      </c>
      <c s="90" t="str">
        <f>IF('S.D.PASTE SHEET'!Q2490="","",'S.D.PASTE SHEET'!Q2490)</f>
        <v/>
      </c>
      <c s="90" t="str">
        <f>IF('S.D.PASTE SHEET'!R2490="","",'S.D.PASTE SHEET'!R2490)</f>
        <v/>
      </c>
      <c s="90" t="str">
        <f>IF('S.D.PASTE SHEET'!S2490="","",'S.D.PASTE SHEET'!S2490)</f>
        <v/>
      </c>
      <c s="90" t="str">
        <f>IF('S.D.PASTE SHEET'!T2490="","",'S.D.PASTE SHEET'!T2490)</f>
        <v/>
      </c>
      <c s="90" t="str">
        <f>IF('S.D.PASTE SHEET'!U2490="","",'S.D.PASTE SHEET'!U2490)</f>
        <v/>
      </c>
      <c s="90" t="str">
        <f>IF('S.D.PASTE SHEET'!V2490="","",'S.D.PASTE SHEET'!V2490)</f>
        <v/>
      </c>
      <c s="90" t="str">
        <f>IF('S.D.PASTE SHEET'!W2490="","",'S.D.PASTE SHEET'!W2490)</f>
        <v/>
      </c>
      <c s="90" t="str">
        <f>IF('S.D.PASTE SHEET'!X2490="","",'S.D.PASTE SHEET'!X2490)</f>
        <v/>
      </c>
      <c s="90" t="str">
        <f>IF('S.D.PASTE SHEET'!Y2490="","",'S.D.PASTE SHEET'!Y2490)</f>
        <v/>
      </c>
      <c s="90" t="str">
        <f>IF('S.D.PASTE SHEET'!Z2490="","",'S.D.PASTE SHEET'!Z2490)</f>
        <v/>
      </c>
      <c s="90" t="str">
        <f>IF('S.D.PASTE SHEET'!AA2490="","",'S.D.PASTE SHEET'!AA2490)</f>
        <v/>
      </c>
      <c s="90" t="str">
        <f>IF('S.D.PASTE SHEET'!AB2490="","",'S.D.PASTE SHEET'!AB2490)</f>
        <v/>
      </c>
      <c s="90" t="str">
        <f>IF('S.D.PASTE SHEET'!AC2490="","",'S.D.PASTE SHEET'!AC2490)</f>
        <v/>
      </c>
      <c s="90" t="str">
        <f>IF('S.D.PASTE SHEET'!AD2490="","",'S.D.PASTE SHEET'!AD2490)</f>
        <v/>
      </c>
      <c s="34"/>
      <c s="32" t="str">
        <f>IF(AK2490="","",IF(AK2490&gt;0,COUNT($AG$2:AG2490),""))</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IF(BC2490="","",IF(BC2490&gt;0,COUNT($AY$2:AY2490),""))</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1" spans="1:66" ht="15">
      <c r="A2491" s="90" t="str">
        <f>IF('S.D.PASTE SHEET'!A2491="","",'S.D.PASTE SHEET'!A2491)</f>
        <v/>
      </c>
      <c s="90" t="str">
        <f>IF('S.D.PASTE SHEET'!B2491="","",'S.D.PASTE SHEET'!B2491)</f>
        <v/>
      </c>
      <c s="90" t="str">
        <f>IF('S.D.PASTE SHEET'!C2491="","",'S.D.PASTE SHEET'!C2491)</f>
        <v/>
      </c>
      <c s="91" t="str">
        <f>IF('S.D.PASTE SHEET'!D2491="","",'S.D.PASTE SHEET'!D2491)</f>
        <v/>
      </c>
      <c s="90" t="str">
        <f>IF('S.D.PASTE SHEET'!E2491="","",UPPER('S.D.PASTE SHEET'!E2491))</f>
        <v/>
      </c>
      <c s="90" t="str">
        <f>IF('S.D.PASTE SHEET'!F2491="","",'S.D.PASTE SHEET'!F2491)</f>
        <v/>
      </c>
      <c s="90" t="str">
        <f>IF('S.D.PASTE SHEET'!G2491="","",UPPER('S.D.PASTE SHEET'!G2491))</f>
        <v/>
      </c>
      <c s="90" t="str">
        <f>IF('S.D.PASTE SHEET'!H2491="","",UPPER('S.D.PASTE SHEET'!H2491))</f>
        <v/>
      </c>
      <c s="90" t="str">
        <f>IF('S.D.PASTE SHEET'!I2491="","",'S.D.PASTE SHEET'!I2491)</f>
        <v/>
      </c>
      <c s="91" t="str">
        <f>IF('S.D.PASTE SHEET'!J2491="","",'S.D.PASTE SHEET'!J2491)</f>
        <v/>
      </c>
      <c s="90" t="str">
        <f>IF('S.D.PASTE SHEET'!K2491="","",'S.D.PASTE SHEET'!K2491)</f>
        <v/>
      </c>
      <c s="90" t="str">
        <f>IF('S.D.PASTE SHEET'!L2491="","",'S.D.PASTE SHEET'!L2491)</f>
        <v/>
      </c>
      <c s="90" t="str">
        <f>IF('S.D.PASTE SHEET'!M2491="","",'S.D.PASTE SHEET'!M2491)</f>
        <v/>
      </c>
      <c s="90" t="str">
        <f>IF('S.D.PASTE SHEET'!N2491="","",'S.D.PASTE SHEET'!N2491)</f>
        <v/>
      </c>
      <c s="90" t="str">
        <f>IF('S.D.PASTE SHEET'!O2491="","",'S.D.PASTE SHEET'!O2491)</f>
        <v/>
      </c>
      <c s="90" t="str">
        <f>IF('S.D.PASTE SHEET'!P2491="","",'S.D.PASTE SHEET'!P2491)</f>
        <v/>
      </c>
      <c s="90" t="str">
        <f>IF('S.D.PASTE SHEET'!Q2491="","",'S.D.PASTE SHEET'!Q2491)</f>
        <v/>
      </c>
      <c s="90" t="str">
        <f>IF('S.D.PASTE SHEET'!R2491="","",'S.D.PASTE SHEET'!R2491)</f>
        <v/>
      </c>
      <c s="90" t="str">
        <f>IF('S.D.PASTE SHEET'!S2491="","",'S.D.PASTE SHEET'!S2491)</f>
        <v/>
      </c>
      <c s="90" t="str">
        <f>IF('S.D.PASTE SHEET'!T2491="","",'S.D.PASTE SHEET'!T2491)</f>
        <v/>
      </c>
      <c s="90" t="str">
        <f>IF('S.D.PASTE SHEET'!U2491="","",'S.D.PASTE SHEET'!U2491)</f>
        <v/>
      </c>
      <c s="90" t="str">
        <f>IF('S.D.PASTE SHEET'!V2491="","",'S.D.PASTE SHEET'!V2491)</f>
        <v/>
      </c>
      <c s="90" t="str">
        <f>IF('S.D.PASTE SHEET'!W2491="","",'S.D.PASTE SHEET'!W2491)</f>
        <v/>
      </c>
      <c s="90" t="str">
        <f>IF('S.D.PASTE SHEET'!X2491="","",'S.D.PASTE SHEET'!X2491)</f>
        <v/>
      </c>
      <c s="90" t="str">
        <f>IF('S.D.PASTE SHEET'!Y2491="","",'S.D.PASTE SHEET'!Y2491)</f>
        <v/>
      </c>
      <c s="90" t="str">
        <f>IF('S.D.PASTE SHEET'!Z2491="","",'S.D.PASTE SHEET'!Z2491)</f>
        <v/>
      </c>
      <c s="90" t="str">
        <f>IF('S.D.PASTE SHEET'!AA2491="","",'S.D.PASTE SHEET'!AA2491)</f>
        <v/>
      </c>
      <c s="90" t="str">
        <f>IF('S.D.PASTE SHEET'!AB2491="","",'S.D.PASTE SHEET'!AB2491)</f>
        <v/>
      </c>
      <c s="90" t="str">
        <f>IF('S.D.PASTE SHEET'!AC2491="","",'S.D.PASTE SHEET'!AC2491)</f>
        <v/>
      </c>
      <c s="90" t="str">
        <f>IF('S.D.PASTE SHEET'!AD2491="","",'S.D.PASTE SHEET'!AD2491)</f>
        <v/>
      </c>
      <c s="34"/>
      <c s="32" t="str">
        <f>IF(AK2491="","",IF(AK2491&gt;0,COUNT($AG$2:AG2491),""))</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IF(BC2491="","",IF(BC2491&gt;0,COUNT($AY$2:AY2491),""))</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2" spans="1:66" ht="15">
      <c r="A2492" s="90" t="str">
        <f>IF('S.D.PASTE SHEET'!A2492="","",'S.D.PASTE SHEET'!A2492)</f>
        <v/>
      </c>
      <c s="90" t="str">
        <f>IF('S.D.PASTE SHEET'!B2492="","",'S.D.PASTE SHEET'!B2492)</f>
        <v/>
      </c>
      <c s="90" t="str">
        <f>IF('S.D.PASTE SHEET'!C2492="","",'S.D.PASTE SHEET'!C2492)</f>
        <v/>
      </c>
      <c s="91" t="str">
        <f>IF('S.D.PASTE SHEET'!D2492="","",'S.D.PASTE SHEET'!D2492)</f>
        <v/>
      </c>
      <c s="90" t="str">
        <f>IF('S.D.PASTE SHEET'!E2492="","",UPPER('S.D.PASTE SHEET'!E2492))</f>
        <v/>
      </c>
      <c s="90" t="str">
        <f>IF('S.D.PASTE SHEET'!F2492="","",'S.D.PASTE SHEET'!F2492)</f>
        <v/>
      </c>
      <c s="90" t="str">
        <f>IF('S.D.PASTE SHEET'!G2492="","",UPPER('S.D.PASTE SHEET'!G2492))</f>
        <v/>
      </c>
      <c s="90" t="str">
        <f>IF('S.D.PASTE SHEET'!H2492="","",UPPER('S.D.PASTE SHEET'!H2492))</f>
        <v/>
      </c>
      <c s="90" t="str">
        <f>IF('S.D.PASTE SHEET'!I2492="","",'S.D.PASTE SHEET'!I2492)</f>
        <v/>
      </c>
      <c s="91" t="str">
        <f>IF('S.D.PASTE SHEET'!J2492="","",'S.D.PASTE SHEET'!J2492)</f>
        <v/>
      </c>
      <c s="90" t="str">
        <f>IF('S.D.PASTE SHEET'!K2492="","",'S.D.PASTE SHEET'!K2492)</f>
        <v/>
      </c>
      <c s="90" t="str">
        <f>IF('S.D.PASTE SHEET'!L2492="","",'S.D.PASTE SHEET'!L2492)</f>
        <v/>
      </c>
      <c s="90" t="str">
        <f>IF('S.D.PASTE SHEET'!M2492="","",'S.D.PASTE SHEET'!M2492)</f>
        <v/>
      </c>
      <c s="90" t="str">
        <f>IF('S.D.PASTE SHEET'!N2492="","",'S.D.PASTE SHEET'!N2492)</f>
        <v/>
      </c>
      <c s="90" t="str">
        <f>IF('S.D.PASTE SHEET'!O2492="","",'S.D.PASTE SHEET'!O2492)</f>
        <v/>
      </c>
      <c s="90" t="str">
        <f>IF('S.D.PASTE SHEET'!P2492="","",'S.D.PASTE SHEET'!P2492)</f>
        <v/>
      </c>
      <c s="90" t="str">
        <f>IF('S.D.PASTE SHEET'!Q2492="","",'S.D.PASTE SHEET'!Q2492)</f>
        <v/>
      </c>
      <c s="90" t="str">
        <f>IF('S.D.PASTE SHEET'!R2492="","",'S.D.PASTE SHEET'!R2492)</f>
        <v/>
      </c>
      <c s="90" t="str">
        <f>IF('S.D.PASTE SHEET'!S2492="","",'S.D.PASTE SHEET'!S2492)</f>
        <v/>
      </c>
      <c s="90" t="str">
        <f>IF('S.D.PASTE SHEET'!T2492="","",'S.D.PASTE SHEET'!T2492)</f>
        <v/>
      </c>
      <c s="90" t="str">
        <f>IF('S.D.PASTE SHEET'!U2492="","",'S.D.PASTE SHEET'!U2492)</f>
        <v/>
      </c>
      <c s="90" t="str">
        <f>IF('S.D.PASTE SHEET'!V2492="","",'S.D.PASTE SHEET'!V2492)</f>
        <v/>
      </c>
      <c s="90" t="str">
        <f>IF('S.D.PASTE SHEET'!W2492="","",'S.D.PASTE SHEET'!W2492)</f>
        <v/>
      </c>
      <c s="90" t="str">
        <f>IF('S.D.PASTE SHEET'!X2492="","",'S.D.PASTE SHEET'!X2492)</f>
        <v/>
      </c>
      <c s="90" t="str">
        <f>IF('S.D.PASTE SHEET'!Y2492="","",'S.D.PASTE SHEET'!Y2492)</f>
        <v/>
      </c>
      <c s="90" t="str">
        <f>IF('S.D.PASTE SHEET'!Z2492="","",'S.D.PASTE SHEET'!Z2492)</f>
        <v/>
      </c>
      <c s="90" t="str">
        <f>IF('S.D.PASTE SHEET'!AA2492="","",'S.D.PASTE SHEET'!AA2492)</f>
        <v/>
      </c>
      <c s="90" t="str">
        <f>IF('S.D.PASTE SHEET'!AB2492="","",'S.D.PASTE SHEET'!AB2492)</f>
        <v/>
      </c>
      <c s="90" t="str">
        <f>IF('S.D.PASTE SHEET'!AC2492="","",'S.D.PASTE SHEET'!AC2492)</f>
        <v/>
      </c>
      <c s="90" t="str">
        <f>IF('S.D.PASTE SHEET'!AD2492="","",'S.D.PASTE SHEET'!AD2492)</f>
        <v/>
      </c>
      <c s="34"/>
      <c s="32" t="str">
        <f>IF(AK2492="","",IF(AK2492&gt;0,COUNT($AG$2:AG2492),""))</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IF(BC2492="","",IF(BC2492&gt;0,COUNT($AY$2:AY2492),""))</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3" spans="1:66" ht="15">
      <c r="A2493" s="90" t="str">
        <f>IF('S.D.PASTE SHEET'!A2493="","",'S.D.PASTE SHEET'!A2493)</f>
        <v/>
      </c>
      <c s="90" t="str">
        <f>IF('S.D.PASTE SHEET'!B2493="","",'S.D.PASTE SHEET'!B2493)</f>
        <v/>
      </c>
      <c s="90" t="str">
        <f>IF('S.D.PASTE SHEET'!C2493="","",'S.D.PASTE SHEET'!C2493)</f>
        <v/>
      </c>
      <c s="91" t="str">
        <f>IF('S.D.PASTE SHEET'!D2493="","",'S.D.PASTE SHEET'!D2493)</f>
        <v/>
      </c>
      <c s="90" t="str">
        <f>IF('S.D.PASTE SHEET'!E2493="","",UPPER('S.D.PASTE SHEET'!E2493))</f>
        <v/>
      </c>
      <c s="90" t="str">
        <f>IF('S.D.PASTE SHEET'!F2493="","",'S.D.PASTE SHEET'!F2493)</f>
        <v/>
      </c>
      <c s="90" t="str">
        <f>IF('S.D.PASTE SHEET'!G2493="","",UPPER('S.D.PASTE SHEET'!G2493))</f>
        <v/>
      </c>
      <c s="90" t="str">
        <f>IF('S.D.PASTE SHEET'!H2493="","",UPPER('S.D.PASTE SHEET'!H2493))</f>
        <v/>
      </c>
      <c s="90" t="str">
        <f>IF('S.D.PASTE SHEET'!I2493="","",'S.D.PASTE SHEET'!I2493)</f>
        <v/>
      </c>
      <c s="91" t="str">
        <f>IF('S.D.PASTE SHEET'!J2493="","",'S.D.PASTE SHEET'!J2493)</f>
        <v/>
      </c>
      <c s="90" t="str">
        <f>IF('S.D.PASTE SHEET'!K2493="","",'S.D.PASTE SHEET'!K2493)</f>
        <v/>
      </c>
      <c s="90" t="str">
        <f>IF('S.D.PASTE SHEET'!L2493="","",'S.D.PASTE SHEET'!L2493)</f>
        <v/>
      </c>
      <c s="90" t="str">
        <f>IF('S.D.PASTE SHEET'!M2493="","",'S.D.PASTE SHEET'!M2493)</f>
        <v/>
      </c>
      <c s="90" t="str">
        <f>IF('S.D.PASTE SHEET'!N2493="","",'S.D.PASTE SHEET'!N2493)</f>
        <v/>
      </c>
      <c s="90" t="str">
        <f>IF('S.D.PASTE SHEET'!O2493="","",'S.D.PASTE SHEET'!O2493)</f>
        <v/>
      </c>
      <c s="90" t="str">
        <f>IF('S.D.PASTE SHEET'!P2493="","",'S.D.PASTE SHEET'!P2493)</f>
        <v/>
      </c>
      <c s="90" t="str">
        <f>IF('S.D.PASTE SHEET'!Q2493="","",'S.D.PASTE SHEET'!Q2493)</f>
        <v/>
      </c>
      <c s="90" t="str">
        <f>IF('S.D.PASTE SHEET'!R2493="","",'S.D.PASTE SHEET'!R2493)</f>
        <v/>
      </c>
      <c s="90" t="str">
        <f>IF('S.D.PASTE SHEET'!S2493="","",'S.D.PASTE SHEET'!S2493)</f>
        <v/>
      </c>
      <c s="90" t="str">
        <f>IF('S.D.PASTE SHEET'!T2493="","",'S.D.PASTE SHEET'!T2493)</f>
        <v/>
      </c>
      <c s="90" t="str">
        <f>IF('S.D.PASTE SHEET'!U2493="","",'S.D.PASTE SHEET'!U2493)</f>
        <v/>
      </c>
      <c s="90" t="str">
        <f>IF('S.D.PASTE SHEET'!V2493="","",'S.D.PASTE SHEET'!V2493)</f>
        <v/>
      </c>
      <c s="90" t="str">
        <f>IF('S.D.PASTE SHEET'!W2493="","",'S.D.PASTE SHEET'!W2493)</f>
        <v/>
      </c>
      <c s="90" t="str">
        <f>IF('S.D.PASTE SHEET'!X2493="","",'S.D.PASTE SHEET'!X2493)</f>
        <v/>
      </c>
      <c s="90" t="str">
        <f>IF('S.D.PASTE SHEET'!Y2493="","",'S.D.PASTE SHEET'!Y2493)</f>
        <v/>
      </c>
      <c s="90" t="str">
        <f>IF('S.D.PASTE SHEET'!Z2493="","",'S.D.PASTE SHEET'!Z2493)</f>
        <v/>
      </c>
      <c s="90" t="str">
        <f>IF('S.D.PASTE SHEET'!AA2493="","",'S.D.PASTE SHEET'!AA2493)</f>
        <v/>
      </c>
      <c s="90" t="str">
        <f>IF('S.D.PASTE SHEET'!AB2493="","",'S.D.PASTE SHEET'!AB2493)</f>
        <v/>
      </c>
      <c s="90" t="str">
        <f>IF('S.D.PASTE SHEET'!AC2493="","",'S.D.PASTE SHEET'!AC2493)</f>
        <v/>
      </c>
      <c s="90" t="str">
        <f>IF('S.D.PASTE SHEET'!AD2493="","",'S.D.PASTE SHEET'!AD2493)</f>
        <v/>
      </c>
      <c s="34"/>
      <c s="32" t="str">
        <f>IF(AK2493="","",IF(AK2493&gt;0,COUNT($AG$2:AG2493),""))</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IF(BC2493="","",IF(BC2493&gt;0,COUNT($AY$2:AY2493),""))</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4" spans="1:66" ht="15">
      <c r="A2494" s="90" t="str">
        <f>IF('S.D.PASTE SHEET'!A2494="","",'S.D.PASTE SHEET'!A2494)</f>
        <v/>
      </c>
      <c s="90" t="str">
        <f>IF('S.D.PASTE SHEET'!B2494="","",'S.D.PASTE SHEET'!B2494)</f>
        <v/>
      </c>
      <c s="90" t="str">
        <f>IF('S.D.PASTE SHEET'!C2494="","",'S.D.PASTE SHEET'!C2494)</f>
        <v/>
      </c>
      <c s="91" t="str">
        <f>IF('S.D.PASTE SHEET'!D2494="","",'S.D.PASTE SHEET'!D2494)</f>
        <v/>
      </c>
      <c s="90" t="str">
        <f>IF('S.D.PASTE SHEET'!E2494="","",UPPER('S.D.PASTE SHEET'!E2494))</f>
        <v/>
      </c>
      <c s="90" t="str">
        <f>IF('S.D.PASTE SHEET'!F2494="","",'S.D.PASTE SHEET'!F2494)</f>
        <v/>
      </c>
      <c s="90" t="str">
        <f>IF('S.D.PASTE SHEET'!G2494="","",UPPER('S.D.PASTE SHEET'!G2494))</f>
        <v/>
      </c>
      <c s="90" t="str">
        <f>IF('S.D.PASTE SHEET'!H2494="","",UPPER('S.D.PASTE SHEET'!H2494))</f>
        <v/>
      </c>
      <c s="90" t="str">
        <f>IF('S.D.PASTE SHEET'!I2494="","",'S.D.PASTE SHEET'!I2494)</f>
        <v/>
      </c>
      <c s="91" t="str">
        <f>IF('S.D.PASTE SHEET'!J2494="","",'S.D.PASTE SHEET'!J2494)</f>
        <v/>
      </c>
      <c s="90" t="str">
        <f>IF('S.D.PASTE SHEET'!K2494="","",'S.D.PASTE SHEET'!K2494)</f>
        <v/>
      </c>
      <c s="90" t="str">
        <f>IF('S.D.PASTE SHEET'!L2494="","",'S.D.PASTE SHEET'!L2494)</f>
        <v/>
      </c>
      <c s="90" t="str">
        <f>IF('S.D.PASTE SHEET'!M2494="","",'S.D.PASTE SHEET'!M2494)</f>
        <v/>
      </c>
      <c s="90" t="str">
        <f>IF('S.D.PASTE SHEET'!N2494="","",'S.D.PASTE SHEET'!N2494)</f>
        <v/>
      </c>
      <c s="90" t="str">
        <f>IF('S.D.PASTE SHEET'!O2494="","",'S.D.PASTE SHEET'!O2494)</f>
        <v/>
      </c>
      <c s="90" t="str">
        <f>IF('S.D.PASTE SHEET'!P2494="","",'S.D.PASTE SHEET'!P2494)</f>
        <v/>
      </c>
      <c s="90" t="str">
        <f>IF('S.D.PASTE SHEET'!Q2494="","",'S.D.PASTE SHEET'!Q2494)</f>
        <v/>
      </c>
      <c s="90" t="str">
        <f>IF('S.D.PASTE SHEET'!R2494="","",'S.D.PASTE SHEET'!R2494)</f>
        <v/>
      </c>
      <c s="90" t="str">
        <f>IF('S.D.PASTE SHEET'!S2494="","",'S.D.PASTE SHEET'!S2494)</f>
        <v/>
      </c>
      <c s="90" t="str">
        <f>IF('S.D.PASTE SHEET'!T2494="","",'S.D.PASTE SHEET'!T2494)</f>
        <v/>
      </c>
      <c s="90" t="str">
        <f>IF('S.D.PASTE SHEET'!U2494="","",'S.D.PASTE SHEET'!U2494)</f>
        <v/>
      </c>
      <c s="90" t="str">
        <f>IF('S.D.PASTE SHEET'!V2494="","",'S.D.PASTE SHEET'!V2494)</f>
        <v/>
      </c>
      <c s="90" t="str">
        <f>IF('S.D.PASTE SHEET'!W2494="","",'S.D.PASTE SHEET'!W2494)</f>
        <v/>
      </c>
      <c s="90" t="str">
        <f>IF('S.D.PASTE SHEET'!X2494="","",'S.D.PASTE SHEET'!X2494)</f>
        <v/>
      </c>
      <c s="90" t="str">
        <f>IF('S.D.PASTE SHEET'!Y2494="","",'S.D.PASTE SHEET'!Y2494)</f>
        <v/>
      </c>
      <c s="90" t="str">
        <f>IF('S.D.PASTE SHEET'!Z2494="","",'S.D.PASTE SHEET'!Z2494)</f>
        <v/>
      </c>
      <c s="90" t="str">
        <f>IF('S.D.PASTE SHEET'!AA2494="","",'S.D.PASTE SHEET'!AA2494)</f>
        <v/>
      </c>
      <c s="90" t="str">
        <f>IF('S.D.PASTE SHEET'!AB2494="","",'S.D.PASTE SHEET'!AB2494)</f>
        <v/>
      </c>
      <c s="90" t="str">
        <f>IF('S.D.PASTE SHEET'!AC2494="","",'S.D.PASTE SHEET'!AC2494)</f>
        <v/>
      </c>
      <c s="90" t="str">
        <f>IF('S.D.PASTE SHEET'!AD2494="","",'S.D.PASTE SHEET'!AD2494)</f>
        <v/>
      </c>
      <c s="34"/>
      <c s="32" t="str">
        <f>IF(AK2494="","",IF(AK2494&gt;0,COUNT($AG$2:AG2494),""))</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IF(BC2494="","",IF(BC2494&gt;0,COUNT($AY$2:AY2494),""))</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5" spans="1:66" ht="15">
      <c r="A2495" s="90" t="str">
        <f>IF('S.D.PASTE SHEET'!A2495="","",'S.D.PASTE SHEET'!A2495)</f>
        <v/>
      </c>
      <c s="90" t="str">
        <f>IF('S.D.PASTE SHEET'!B2495="","",'S.D.PASTE SHEET'!B2495)</f>
        <v/>
      </c>
      <c s="90" t="str">
        <f>IF('S.D.PASTE SHEET'!C2495="","",'S.D.PASTE SHEET'!C2495)</f>
        <v/>
      </c>
      <c s="91" t="str">
        <f>IF('S.D.PASTE SHEET'!D2495="","",'S.D.PASTE SHEET'!D2495)</f>
        <v/>
      </c>
      <c s="90" t="str">
        <f>IF('S.D.PASTE SHEET'!E2495="","",UPPER('S.D.PASTE SHEET'!E2495))</f>
        <v/>
      </c>
      <c s="90" t="str">
        <f>IF('S.D.PASTE SHEET'!F2495="","",'S.D.PASTE SHEET'!F2495)</f>
        <v/>
      </c>
      <c s="90" t="str">
        <f>IF('S.D.PASTE SHEET'!G2495="","",UPPER('S.D.PASTE SHEET'!G2495))</f>
        <v/>
      </c>
      <c s="90" t="str">
        <f>IF('S.D.PASTE SHEET'!H2495="","",UPPER('S.D.PASTE SHEET'!H2495))</f>
        <v/>
      </c>
      <c s="90" t="str">
        <f>IF('S.D.PASTE SHEET'!I2495="","",'S.D.PASTE SHEET'!I2495)</f>
        <v/>
      </c>
      <c s="91" t="str">
        <f>IF('S.D.PASTE SHEET'!J2495="","",'S.D.PASTE SHEET'!J2495)</f>
        <v/>
      </c>
      <c s="90" t="str">
        <f>IF('S.D.PASTE SHEET'!K2495="","",'S.D.PASTE SHEET'!K2495)</f>
        <v/>
      </c>
      <c s="90" t="str">
        <f>IF('S.D.PASTE SHEET'!L2495="","",'S.D.PASTE SHEET'!L2495)</f>
        <v/>
      </c>
      <c s="90" t="str">
        <f>IF('S.D.PASTE SHEET'!M2495="","",'S.D.PASTE SHEET'!M2495)</f>
        <v/>
      </c>
      <c s="90" t="str">
        <f>IF('S.D.PASTE SHEET'!N2495="","",'S.D.PASTE SHEET'!N2495)</f>
        <v/>
      </c>
      <c s="90" t="str">
        <f>IF('S.D.PASTE SHEET'!O2495="","",'S.D.PASTE SHEET'!O2495)</f>
        <v/>
      </c>
      <c s="90" t="str">
        <f>IF('S.D.PASTE SHEET'!P2495="","",'S.D.PASTE SHEET'!P2495)</f>
        <v/>
      </c>
      <c s="90" t="str">
        <f>IF('S.D.PASTE SHEET'!Q2495="","",'S.D.PASTE SHEET'!Q2495)</f>
        <v/>
      </c>
      <c s="90" t="str">
        <f>IF('S.D.PASTE SHEET'!R2495="","",'S.D.PASTE SHEET'!R2495)</f>
        <v/>
      </c>
      <c s="90" t="str">
        <f>IF('S.D.PASTE SHEET'!S2495="","",'S.D.PASTE SHEET'!S2495)</f>
        <v/>
      </c>
      <c s="90" t="str">
        <f>IF('S.D.PASTE SHEET'!T2495="","",'S.D.PASTE SHEET'!T2495)</f>
        <v/>
      </c>
      <c s="90" t="str">
        <f>IF('S.D.PASTE SHEET'!U2495="","",'S.D.PASTE SHEET'!U2495)</f>
        <v/>
      </c>
      <c s="90" t="str">
        <f>IF('S.D.PASTE SHEET'!V2495="","",'S.D.PASTE SHEET'!V2495)</f>
        <v/>
      </c>
      <c s="90" t="str">
        <f>IF('S.D.PASTE SHEET'!W2495="","",'S.D.PASTE SHEET'!W2495)</f>
        <v/>
      </c>
      <c s="90" t="str">
        <f>IF('S.D.PASTE SHEET'!X2495="","",'S.D.PASTE SHEET'!X2495)</f>
        <v/>
      </c>
      <c s="90" t="str">
        <f>IF('S.D.PASTE SHEET'!Y2495="","",'S.D.PASTE SHEET'!Y2495)</f>
        <v/>
      </c>
      <c s="90" t="str">
        <f>IF('S.D.PASTE SHEET'!Z2495="","",'S.D.PASTE SHEET'!Z2495)</f>
        <v/>
      </c>
      <c s="90" t="str">
        <f>IF('S.D.PASTE SHEET'!AA2495="","",'S.D.PASTE SHEET'!AA2495)</f>
        <v/>
      </c>
      <c s="90" t="str">
        <f>IF('S.D.PASTE SHEET'!AB2495="","",'S.D.PASTE SHEET'!AB2495)</f>
        <v/>
      </c>
      <c s="90" t="str">
        <f>IF('S.D.PASTE SHEET'!AC2495="","",'S.D.PASTE SHEET'!AC2495)</f>
        <v/>
      </c>
      <c s="90" t="str">
        <f>IF('S.D.PASTE SHEET'!AD2495="","",'S.D.PASTE SHEET'!AD2495)</f>
        <v/>
      </c>
      <c s="34"/>
      <c s="32" t="str">
        <f>IF(AK2495="","",IF(AK2495&gt;0,COUNT($AG$2:AG2495),""))</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IF(BC2495="","",IF(BC2495&gt;0,COUNT($AY$2:AY2495),""))</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6" spans="1:66" ht="15">
      <c r="A2496" s="90" t="str">
        <f>IF('S.D.PASTE SHEET'!A2496="","",'S.D.PASTE SHEET'!A2496)</f>
        <v/>
      </c>
      <c s="90" t="str">
        <f>IF('S.D.PASTE SHEET'!B2496="","",'S.D.PASTE SHEET'!B2496)</f>
        <v/>
      </c>
      <c s="90" t="str">
        <f>IF('S.D.PASTE SHEET'!C2496="","",'S.D.PASTE SHEET'!C2496)</f>
        <v/>
      </c>
      <c s="91" t="str">
        <f>IF('S.D.PASTE SHEET'!D2496="","",'S.D.PASTE SHEET'!D2496)</f>
        <v/>
      </c>
      <c s="90" t="str">
        <f>IF('S.D.PASTE SHEET'!E2496="","",UPPER('S.D.PASTE SHEET'!E2496))</f>
        <v/>
      </c>
      <c s="90" t="str">
        <f>IF('S.D.PASTE SHEET'!F2496="","",'S.D.PASTE SHEET'!F2496)</f>
        <v/>
      </c>
      <c s="90" t="str">
        <f>IF('S.D.PASTE SHEET'!G2496="","",UPPER('S.D.PASTE SHEET'!G2496))</f>
        <v/>
      </c>
      <c s="90" t="str">
        <f>IF('S.D.PASTE SHEET'!H2496="","",UPPER('S.D.PASTE SHEET'!H2496))</f>
        <v/>
      </c>
      <c s="90" t="str">
        <f>IF('S.D.PASTE SHEET'!I2496="","",'S.D.PASTE SHEET'!I2496)</f>
        <v/>
      </c>
      <c s="91" t="str">
        <f>IF('S.D.PASTE SHEET'!J2496="","",'S.D.PASTE SHEET'!J2496)</f>
        <v/>
      </c>
      <c s="90" t="str">
        <f>IF('S.D.PASTE SHEET'!K2496="","",'S.D.PASTE SHEET'!K2496)</f>
        <v/>
      </c>
      <c s="90" t="str">
        <f>IF('S.D.PASTE SHEET'!L2496="","",'S.D.PASTE SHEET'!L2496)</f>
        <v/>
      </c>
      <c s="90" t="str">
        <f>IF('S.D.PASTE SHEET'!M2496="","",'S.D.PASTE SHEET'!M2496)</f>
        <v/>
      </c>
      <c s="90" t="str">
        <f>IF('S.D.PASTE SHEET'!N2496="","",'S.D.PASTE SHEET'!N2496)</f>
        <v/>
      </c>
      <c s="90" t="str">
        <f>IF('S.D.PASTE SHEET'!O2496="","",'S.D.PASTE SHEET'!O2496)</f>
        <v/>
      </c>
      <c s="90" t="str">
        <f>IF('S.D.PASTE SHEET'!P2496="","",'S.D.PASTE SHEET'!P2496)</f>
        <v/>
      </c>
      <c s="90" t="str">
        <f>IF('S.D.PASTE SHEET'!Q2496="","",'S.D.PASTE SHEET'!Q2496)</f>
        <v/>
      </c>
      <c s="90" t="str">
        <f>IF('S.D.PASTE SHEET'!R2496="","",'S.D.PASTE SHEET'!R2496)</f>
        <v/>
      </c>
      <c s="90" t="str">
        <f>IF('S.D.PASTE SHEET'!S2496="","",'S.D.PASTE SHEET'!S2496)</f>
        <v/>
      </c>
      <c s="90" t="str">
        <f>IF('S.D.PASTE SHEET'!T2496="","",'S.D.PASTE SHEET'!T2496)</f>
        <v/>
      </c>
      <c s="90" t="str">
        <f>IF('S.D.PASTE SHEET'!U2496="","",'S.D.PASTE SHEET'!U2496)</f>
        <v/>
      </c>
      <c s="90" t="str">
        <f>IF('S.D.PASTE SHEET'!V2496="","",'S.D.PASTE SHEET'!V2496)</f>
        <v/>
      </c>
      <c s="90" t="str">
        <f>IF('S.D.PASTE SHEET'!W2496="","",'S.D.PASTE SHEET'!W2496)</f>
        <v/>
      </c>
      <c s="90" t="str">
        <f>IF('S.D.PASTE SHEET'!X2496="","",'S.D.PASTE SHEET'!X2496)</f>
        <v/>
      </c>
      <c s="90" t="str">
        <f>IF('S.D.PASTE SHEET'!Y2496="","",'S.D.PASTE SHEET'!Y2496)</f>
        <v/>
      </c>
      <c s="90" t="str">
        <f>IF('S.D.PASTE SHEET'!Z2496="","",'S.D.PASTE SHEET'!Z2496)</f>
        <v/>
      </c>
      <c s="90" t="str">
        <f>IF('S.D.PASTE SHEET'!AA2496="","",'S.D.PASTE SHEET'!AA2496)</f>
        <v/>
      </c>
      <c s="90" t="str">
        <f>IF('S.D.PASTE SHEET'!AB2496="","",'S.D.PASTE SHEET'!AB2496)</f>
        <v/>
      </c>
      <c s="90" t="str">
        <f>IF('S.D.PASTE SHEET'!AC2496="","",'S.D.PASTE SHEET'!AC2496)</f>
        <v/>
      </c>
      <c s="90" t="str">
        <f>IF('S.D.PASTE SHEET'!AD2496="","",'S.D.PASTE SHEET'!AD2496)</f>
        <v/>
      </c>
      <c s="34"/>
      <c s="32" t="str">
        <f>IF(AK2496="","",IF(AK2496&gt;0,COUNT($AG$2:AG2496),""))</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IF(BC2496="","",IF(BC2496&gt;0,COUNT($AY$2:AY2496),""))</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7" spans="1:66" ht="15">
      <c r="A2497" s="90" t="str">
        <f>IF('S.D.PASTE SHEET'!A2497="","",'S.D.PASTE SHEET'!A2497)</f>
        <v/>
      </c>
      <c s="90" t="str">
        <f>IF('S.D.PASTE SHEET'!B2497="","",'S.D.PASTE SHEET'!B2497)</f>
        <v/>
      </c>
      <c s="90" t="str">
        <f>IF('S.D.PASTE SHEET'!C2497="","",'S.D.PASTE SHEET'!C2497)</f>
        <v/>
      </c>
      <c s="91" t="str">
        <f>IF('S.D.PASTE SHEET'!D2497="","",'S.D.PASTE SHEET'!D2497)</f>
        <v/>
      </c>
      <c s="90" t="str">
        <f>IF('S.D.PASTE SHEET'!E2497="","",UPPER('S.D.PASTE SHEET'!E2497))</f>
        <v/>
      </c>
      <c s="90" t="str">
        <f>IF('S.D.PASTE SHEET'!F2497="","",'S.D.PASTE SHEET'!F2497)</f>
        <v/>
      </c>
      <c s="90" t="str">
        <f>IF('S.D.PASTE SHEET'!G2497="","",UPPER('S.D.PASTE SHEET'!G2497))</f>
        <v/>
      </c>
      <c s="90" t="str">
        <f>IF('S.D.PASTE SHEET'!H2497="","",UPPER('S.D.PASTE SHEET'!H2497))</f>
        <v/>
      </c>
      <c s="90" t="str">
        <f>IF('S.D.PASTE SHEET'!I2497="","",'S.D.PASTE SHEET'!I2497)</f>
        <v/>
      </c>
      <c s="91" t="str">
        <f>IF('S.D.PASTE SHEET'!J2497="","",'S.D.PASTE SHEET'!J2497)</f>
        <v/>
      </c>
      <c s="90" t="str">
        <f>IF('S.D.PASTE SHEET'!K2497="","",'S.D.PASTE SHEET'!K2497)</f>
        <v/>
      </c>
      <c s="90" t="str">
        <f>IF('S.D.PASTE SHEET'!L2497="","",'S.D.PASTE SHEET'!L2497)</f>
        <v/>
      </c>
      <c s="90" t="str">
        <f>IF('S.D.PASTE SHEET'!M2497="","",'S.D.PASTE SHEET'!M2497)</f>
        <v/>
      </c>
      <c s="90" t="str">
        <f>IF('S.D.PASTE SHEET'!N2497="","",'S.D.PASTE SHEET'!N2497)</f>
        <v/>
      </c>
      <c s="90" t="str">
        <f>IF('S.D.PASTE SHEET'!O2497="","",'S.D.PASTE SHEET'!O2497)</f>
        <v/>
      </c>
      <c s="90" t="str">
        <f>IF('S.D.PASTE SHEET'!P2497="","",'S.D.PASTE SHEET'!P2497)</f>
        <v/>
      </c>
      <c s="90" t="str">
        <f>IF('S.D.PASTE SHEET'!Q2497="","",'S.D.PASTE SHEET'!Q2497)</f>
        <v/>
      </c>
      <c s="90" t="str">
        <f>IF('S.D.PASTE SHEET'!R2497="","",'S.D.PASTE SHEET'!R2497)</f>
        <v/>
      </c>
      <c s="90" t="str">
        <f>IF('S.D.PASTE SHEET'!S2497="","",'S.D.PASTE SHEET'!S2497)</f>
        <v/>
      </c>
      <c s="90" t="str">
        <f>IF('S.D.PASTE SHEET'!T2497="","",'S.D.PASTE SHEET'!T2497)</f>
        <v/>
      </c>
      <c s="90" t="str">
        <f>IF('S.D.PASTE SHEET'!U2497="","",'S.D.PASTE SHEET'!U2497)</f>
        <v/>
      </c>
      <c s="90" t="str">
        <f>IF('S.D.PASTE SHEET'!V2497="","",'S.D.PASTE SHEET'!V2497)</f>
        <v/>
      </c>
      <c s="90" t="str">
        <f>IF('S.D.PASTE SHEET'!W2497="","",'S.D.PASTE SHEET'!W2497)</f>
        <v/>
      </c>
      <c s="90" t="str">
        <f>IF('S.D.PASTE SHEET'!X2497="","",'S.D.PASTE SHEET'!X2497)</f>
        <v/>
      </c>
      <c s="90" t="str">
        <f>IF('S.D.PASTE SHEET'!Y2497="","",'S.D.PASTE SHEET'!Y2497)</f>
        <v/>
      </c>
      <c s="90" t="str">
        <f>IF('S.D.PASTE SHEET'!Z2497="","",'S.D.PASTE SHEET'!Z2497)</f>
        <v/>
      </c>
      <c s="90" t="str">
        <f>IF('S.D.PASTE SHEET'!AA2497="","",'S.D.PASTE SHEET'!AA2497)</f>
        <v/>
      </c>
      <c s="90" t="str">
        <f>IF('S.D.PASTE SHEET'!AB2497="","",'S.D.PASTE SHEET'!AB2497)</f>
        <v/>
      </c>
      <c s="90" t="str">
        <f>IF('S.D.PASTE SHEET'!AC2497="","",'S.D.PASTE SHEET'!AC2497)</f>
        <v/>
      </c>
      <c s="90" t="str">
        <f>IF('S.D.PASTE SHEET'!AD2497="","",'S.D.PASTE SHEET'!AD2497)</f>
        <v/>
      </c>
      <c s="34"/>
      <c s="32" t="str">
        <f>IF(AK2497="","",IF(AK2497&gt;0,COUNT($AG$2:AG2497),""))</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IF(BC2497="","",IF(BC2497&gt;0,COUNT($AY$2:AY2497),""))</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8" spans="1:66" ht="15">
      <c r="A2498" s="90" t="str">
        <f>IF('S.D.PASTE SHEET'!A2498="","",'S.D.PASTE SHEET'!A2498)</f>
        <v/>
      </c>
      <c s="90" t="str">
        <f>IF('S.D.PASTE SHEET'!B2498="","",'S.D.PASTE SHEET'!B2498)</f>
        <v/>
      </c>
      <c s="90" t="str">
        <f>IF('S.D.PASTE SHEET'!C2498="","",'S.D.PASTE SHEET'!C2498)</f>
        <v/>
      </c>
      <c s="91" t="str">
        <f>IF('S.D.PASTE SHEET'!D2498="","",'S.D.PASTE SHEET'!D2498)</f>
        <v/>
      </c>
      <c s="90" t="str">
        <f>IF('S.D.PASTE SHEET'!E2498="","",UPPER('S.D.PASTE SHEET'!E2498))</f>
        <v/>
      </c>
      <c s="90" t="str">
        <f>IF('S.D.PASTE SHEET'!F2498="","",'S.D.PASTE SHEET'!F2498)</f>
        <v/>
      </c>
      <c s="90" t="str">
        <f>IF('S.D.PASTE SHEET'!G2498="","",UPPER('S.D.PASTE SHEET'!G2498))</f>
        <v/>
      </c>
      <c s="90" t="str">
        <f>IF('S.D.PASTE SHEET'!H2498="","",UPPER('S.D.PASTE SHEET'!H2498))</f>
        <v/>
      </c>
      <c s="90" t="str">
        <f>IF('S.D.PASTE SHEET'!I2498="","",'S.D.PASTE SHEET'!I2498)</f>
        <v/>
      </c>
      <c s="91" t="str">
        <f>IF('S.D.PASTE SHEET'!J2498="","",'S.D.PASTE SHEET'!J2498)</f>
        <v/>
      </c>
      <c s="90" t="str">
        <f>IF('S.D.PASTE SHEET'!K2498="","",'S.D.PASTE SHEET'!K2498)</f>
        <v/>
      </c>
      <c s="90" t="str">
        <f>IF('S.D.PASTE SHEET'!L2498="","",'S.D.PASTE SHEET'!L2498)</f>
        <v/>
      </c>
      <c s="90" t="str">
        <f>IF('S.D.PASTE SHEET'!M2498="","",'S.D.PASTE SHEET'!M2498)</f>
        <v/>
      </c>
      <c s="90" t="str">
        <f>IF('S.D.PASTE SHEET'!N2498="","",'S.D.PASTE SHEET'!N2498)</f>
        <v/>
      </c>
      <c s="90" t="str">
        <f>IF('S.D.PASTE SHEET'!O2498="","",'S.D.PASTE SHEET'!O2498)</f>
        <v/>
      </c>
      <c s="90" t="str">
        <f>IF('S.D.PASTE SHEET'!P2498="","",'S.D.PASTE SHEET'!P2498)</f>
        <v/>
      </c>
      <c s="90" t="str">
        <f>IF('S.D.PASTE SHEET'!Q2498="","",'S.D.PASTE SHEET'!Q2498)</f>
        <v/>
      </c>
      <c s="90" t="str">
        <f>IF('S.D.PASTE SHEET'!R2498="","",'S.D.PASTE SHEET'!R2498)</f>
        <v/>
      </c>
      <c s="90" t="str">
        <f>IF('S.D.PASTE SHEET'!S2498="","",'S.D.PASTE SHEET'!S2498)</f>
        <v/>
      </c>
      <c s="90" t="str">
        <f>IF('S.D.PASTE SHEET'!T2498="","",'S.D.PASTE SHEET'!T2498)</f>
        <v/>
      </c>
      <c s="90" t="str">
        <f>IF('S.D.PASTE SHEET'!U2498="","",'S.D.PASTE SHEET'!U2498)</f>
        <v/>
      </c>
      <c s="90" t="str">
        <f>IF('S.D.PASTE SHEET'!V2498="","",'S.D.PASTE SHEET'!V2498)</f>
        <v/>
      </c>
      <c s="90" t="str">
        <f>IF('S.D.PASTE SHEET'!W2498="","",'S.D.PASTE SHEET'!W2498)</f>
        <v/>
      </c>
      <c s="90" t="str">
        <f>IF('S.D.PASTE SHEET'!X2498="","",'S.D.PASTE SHEET'!X2498)</f>
        <v/>
      </c>
      <c s="90" t="str">
        <f>IF('S.D.PASTE SHEET'!Y2498="","",'S.D.PASTE SHEET'!Y2498)</f>
        <v/>
      </c>
      <c s="90" t="str">
        <f>IF('S.D.PASTE SHEET'!Z2498="","",'S.D.PASTE SHEET'!Z2498)</f>
        <v/>
      </c>
      <c s="90" t="str">
        <f>IF('S.D.PASTE SHEET'!AA2498="","",'S.D.PASTE SHEET'!AA2498)</f>
        <v/>
      </c>
      <c s="90" t="str">
        <f>IF('S.D.PASTE SHEET'!AB2498="","",'S.D.PASTE SHEET'!AB2498)</f>
        <v/>
      </c>
      <c s="90" t="str">
        <f>IF('S.D.PASTE SHEET'!AC2498="","",'S.D.PASTE SHEET'!AC2498)</f>
        <v/>
      </c>
      <c s="90" t="str">
        <f>IF('S.D.PASTE SHEET'!AD2498="","",'S.D.PASTE SHEET'!AD2498)</f>
        <v/>
      </c>
      <c s="34"/>
      <c s="32" t="str">
        <f>IF(AK2498="","",IF(AK2498&gt;0,COUNT($AG$2:AG2498),""))</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IF(BC2498="","",IF(BC2498&gt;0,COUNT($AY$2:AY2498),""))</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499" spans="1:66" ht="15">
      <c r="A2499" s="90" t="str">
        <f>IF('S.D.PASTE SHEET'!A2499="","",'S.D.PASTE SHEET'!A2499)</f>
        <v/>
      </c>
      <c s="90" t="str">
        <f>IF('S.D.PASTE SHEET'!B2499="","",'S.D.PASTE SHEET'!B2499)</f>
        <v/>
      </c>
      <c s="90" t="str">
        <f>IF('S.D.PASTE SHEET'!C2499="","",'S.D.PASTE SHEET'!C2499)</f>
        <v/>
      </c>
      <c s="91" t="str">
        <f>IF('S.D.PASTE SHEET'!D2499="","",'S.D.PASTE SHEET'!D2499)</f>
        <v/>
      </c>
      <c s="90" t="str">
        <f>IF('S.D.PASTE SHEET'!E2499="","",UPPER('S.D.PASTE SHEET'!E2499))</f>
        <v/>
      </c>
      <c s="90" t="str">
        <f>IF('S.D.PASTE SHEET'!F2499="","",'S.D.PASTE SHEET'!F2499)</f>
        <v/>
      </c>
      <c s="90" t="str">
        <f>IF('S.D.PASTE SHEET'!G2499="","",UPPER('S.D.PASTE SHEET'!G2499))</f>
        <v/>
      </c>
      <c s="90" t="str">
        <f>IF('S.D.PASTE SHEET'!H2499="","",UPPER('S.D.PASTE SHEET'!H2499))</f>
        <v/>
      </c>
      <c s="90" t="str">
        <f>IF('S.D.PASTE SHEET'!I2499="","",'S.D.PASTE SHEET'!I2499)</f>
        <v/>
      </c>
      <c s="91" t="str">
        <f>IF('S.D.PASTE SHEET'!J2499="","",'S.D.PASTE SHEET'!J2499)</f>
        <v/>
      </c>
      <c s="90" t="str">
        <f>IF('S.D.PASTE SHEET'!K2499="","",'S.D.PASTE SHEET'!K2499)</f>
        <v/>
      </c>
      <c s="90" t="str">
        <f>IF('S.D.PASTE SHEET'!L2499="","",'S.D.PASTE SHEET'!L2499)</f>
        <v/>
      </c>
      <c s="90" t="str">
        <f>IF('S.D.PASTE SHEET'!M2499="","",'S.D.PASTE SHEET'!M2499)</f>
        <v/>
      </c>
      <c s="90" t="str">
        <f>IF('S.D.PASTE SHEET'!N2499="","",'S.D.PASTE SHEET'!N2499)</f>
        <v/>
      </c>
      <c s="90" t="str">
        <f>IF('S.D.PASTE SHEET'!O2499="","",'S.D.PASTE SHEET'!O2499)</f>
        <v/>
      </c>
      <c s="90" t="str">
        <f>IF('S.D.PASTE SHEET'!P2499="","",'S.D.PASTE SHEET'!P2499)</f>
        <v/>
      </c>
      <c s="90" t="str">
        <f>IF('S.D.PASTE SHEET'!Q2499="","",'S.D.PASTE SHEET'!Q2499)</f>
        <v/>
      </c>
      <c s="90" t="str">
        <f>IF('S.D.PASTE SHEET'!R2499="","",'S.D.PASTE SHEET'!R2499)</f>
        <v/>
      </c>
      <c s="90" t="str">
        <f>IF('S.D.PASTE SHEET'!S2499="","",'S.D.PASTE SHEET'!S2499)</f>
        <v/>
      </c>
      <c s="90" t="str">
        <f>IF('S.D.PASTE SHEET'!T2499="","",'S.D.PASTE SHEET'!T2499)</f>
        <v/>
      </c>
      <c s="90" t="str">
        <f>IF('S.D.PASTE SHEET'!U2499="","",'S.D.PASTE SHEET'!U2499)</f>
        <v/>
      </c>
      <c s="90" t="str">
        <f>IF('S.D.PASTE SHEET'!V2499="","",'S.D.PASTE SHEET'!V2499)</f>
        <v/>
      </c>
      <c s="90" t="str">
        <f>IF('S.D.PASTE SHEET'!W2499="","",'S.D.PASTE SHEET'!W2499)</f>
        <v/>
      </c>
      <c s="90" t="str">
        <f>IF('S.D.PASTE SHEET'!X2499="","",'S.D.PASTE SHEET'!X2499)</f>
        <v/>
      </c>
      <c s="90" t="str">
        <f>IF('S.D.PASTE SHEET'!Y2499="","",'S.D.PASTE SHEET'!Y2499)</f>
        <v/>
      </c>
      <c s="90" t="str">
        <f>IF('S.D.PASTE SHEET'!Z2499="","",'S.D.PASTE SHEET'!Z2499)</f>
        <v/>
      </c>
      <c s="90" t="str">
        <f>IF('S.D.PASTE SHEET'!AA2499="","",'S.D.PASTE SHEET'!AA2499)</f>
        <v/>
      </c>
      <c s="90" t="str">
        <f>IF('S.D.PASTE SHEET'!AB2499="","",'S.D.PASTE SHEET'!AB2499)</f>
        <v/>
      </c>
      <c s="90" t="str">
        <f>IF('S.D.PASTE SHEET'!AC2499="","",'S.D.PASTE SHEET'!AC2499)</f>
        <v/>
      </c>
      <c s="90" t="str">
        <f>IF('S.D.PASTE SHEET'!AD2499="","",'S.D.PASTE SHEET'!AD2499)</f>
        <v/>
      </c>
      <c s="34"/>
      <c s="32" t="str">
        <f>IF(AK2499="","",IF(AK2499&gt;0,COUNT($AG$2:AG2499),""))</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IF(BC2499="","",IF(BC2499&gt;0,COUNT($AY$2:AY2499),""))</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500" spans="1:66" ht="15">
      <c r="A2500" s="90" t="str">
        <f>IF('S.D.PASTE SHEET'!A2500="","",'S.D.PASTE SHEET'!A2500)</f>
        <v/>
      </c>
      <c s="90" t="str">
        <f>IF('S.D.PASTE SHEET'!B2500="","",'S.D.PASTE SHEET'!B2500)</f>
        <v/>
      </c>
      <c s="90" t="str">
        <f>IF('S.D.PASTE SHEET'!C2500="","",'S.D.PASTE SHEET'!C2500)</f>
        <v/>
      </c>
      <c s="91" t="str">
        <f>IF('S.D.PASTE SHEET'!D2500="","",'S.D.PASTE SHEET'!D2500)</f>
        <v/>
      </c>
      <c s="90" t="str">
        <f>IF('S.D.PASTE SHEET'!E2500="","",UPPER('S.D.PASTE SHEET'!E2500))</f>
        <v/>
      </c>
      <c s="90" t="str">
        <f>IF('S.D.PASTE SHEET'!F2500="","",'S.D.PASTE SHEET'!F2500)</f>
        <v/>
      </c>
      <c s="90" t="str">
        <f>IF('S.D.PASTE SHEET'!G2500="","",UPPER('S.D.PASTE SHEET'!G2500))</f>
        <v/>
      </c>
      <c s="90" t="str">
        <f>IF('S.D.PASTE SHEET'!H2500="","",UPPER('S.D.PASTE SHEET'!H2500))</f>
        <v/>
      </c>
      <c s="90" t="str">
        <f>IF('S.D.PASTE SHEET'!I2500="","",'S.D.PASTE SHEET'!I2500)</f>
        <v/>
      </c>
      <c s="91" t="str">
        <f>IF('S.D.PASTE SHEET'!J2500="","",'S.D.PASTE SHEET'!J2500)</f>
        <v/>
      </c>
      <c s="90" t="str">
        <f>IF('S.D.PASTE SHEET'!K2500="","",'S.D.PASTE SHEET'!K2500)</f>
        <v/>
      </c>
      <c s="90" t="str">
        <f>IF('S.D.PASTE SHEET'!L2500="","",'S.D.PASTE SHEET'!L2500)</f>
        <v/>
      </c>
      <c s="90" t="str">
        <f>IF('S.D.PASTE SHEET'!M2500="","",'S.D.PASTE SHEET'!M2500)</f>
        <v/>
      </c>
      <c s="90" t="str">
        <f>IF('S.D.PASTE SHEET'!N2500="","",'S.D.PASTE SHEET'!N2500)</f>
        <v/>
      </c>
      <c s="90" t="str">
        <f>IF('S.D.PASTE SHEET'!O2500="","",'S.D.PASTE SHEET'!O2500)</f>
        <v/>
      </c>
      <c s="90" t="str">
        <f>IF('S.D.PASTE SHEET'!P2500="","",'S.D.PASTE SHEET'!P2500)</f>
        <v/>
      </c>
      <c s="90" t="str">
        <f>IF('S.D.PASTE SHEET'!Q2500="","",'S.D.PASTE SHEET'!Q2500)</f>
        <v/>
      </c>
      <c s="90" t="str">
        <f>IF('S.D.PASTE SHEET'!R2500="","",'S.D.PASTE SHEET'!R2500)</f>
        <v/>
      </c>
      <c s="90" t="str">
        <f>IF('S.D.PASTE SHEET'!S2500="","",'S.D.PASTE SHEET'!S2500)</f>
        <v/>
      </c>
      <c s="90" t="str">
        <f>IF('S.D.PASTE SHEET'!T2500="","",'S.D.PASTE SHEET'!T2500)</f>
        <v/>
      </c>
      <c s="90" t="str">
        <f>IF('S.D.PASTE SHEET'!U2500="","",'S.D.PASTE SHEET'!U2500)</f>
        <v/>
      </c>
      <c s="90" t="str">
        <f>IF('S.D.PASTE SHEET'!V2500="","",'S.D.PASTE SHEET'!V2500)</f>
        <v/>
      </c>
      <c s="90" t="str">
        <f>IF('S.D.PASTE SHEET'!W2500="","",'S.D.PASTE SHEET'!W2500)</f>
        <v/>
      </c>
      <c s="90" t="str">
        <f>IF('S.D.PASTE SHEET'!X2500="","",'S.D.PASTE SHEET'!X2500)</f>
        <v/>
      </c>
      <c s="90" t="str">
        <f>IF('S.D.PASTE SHEET'!Y2500="","",'S.D.PASTE SHEET'!Y2500)</f>
        <v/>
      </c>
      <c s="90" t="str">
        <f>IF('S.D.PASTE SHEET'!Z2500="","",'S.D.PASTE SHEET'!Z2500)</f>
        <v/>
      </c>
      <c s="90" t="str">
        <f>IF('S.D.PASTE SHEET'!AA2500="","",'S.D.PASTE SHEET'!AA2500)</f>
        <v/>
      </c>
      <c s="90" t="str">
        <f>IF('S.D.PASTE SHEET'!AB2500="","",'S.D.PASTE SHEET'!AB2500)</f>
        <v/>
      </c>
      <c s="90" t="str">
        <f>IF('S.D.PASTE SHEET'!AC2500="","",'S.D.PASTE SHEET'!AC2500)</f>
        <v/>
      </c>
      <c s="90" t="str">
        <f>IF('S.D.PASTE SHEET'!AD2500="","",'S.D.PASTE SHEET'!AD2500)</f>
        <v/>
      </c>
      <c s="34"/>
      <c s="32" t="str">
        <f>IF(AK2500="","",IF(AK2500&gt;0,COUNT($AG$2:AG2500),""))</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IF(BC2500="","",IF(BC2500&gt;0,COUNT($AY$2:AY2500),""))</f>
        <v/>
      </c>
      <c s="10" t="str">
        <f>IF(AND($BB$1=5,$A2500=5,$BC$1=B2500),A2500,"")</f>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 t="shared" si="517"/>
        <v/>
      </c>
      <c s="10" t="str">
        <f t="shared" si="518"/>
        <v/>
      </c>
      <c s="10" t="str">
        <f t="shared" si="519"/>
        <v/>
      </c>
      <c s="10" t="str">
        <f t="shared" si="520"/>
        <v/>
      </c>
      <c s="10" t="str">
        <f t="shared" si="521"/>
        <v/>
      </c>
    </row>
    <row r="2501" spans="1:66" ht="15">
      <c r="A2501" s="90" t="str">
        <f>IF('S.D.PASTE SHEET'!A2501="","",'S.D.PASTE SHEET'!A2501)</f>
        <v/>
      </c>
      <c s="90" t="str">
        <f>IF('S.D.PASTE SHEET'!B2501="","",'S.D.PASTE SHEET'!B2501)</f>
        <v/>
      </c>
      <c s="90" t="str">
        <f>IF('S.D.PASTE SHEET'!C2501="","",'S.D.PASTE SHEET'!C2501)</f>
        <v/>
      </c>
      <c s="91" t="str">
        <f>IF('S.D.PASTE SHEET'!D2501="","",'S.D.PASTE SHEET'!D2501)</f>
        <v/>
      </c>
      <c s="90" t="str">
        <f>IF('S.D.PASTE SHEET'!E2501="","",UPPER('S.D.PASTE SHEET'!E2501))</f>
        <v/>
      </c>
      <c s="90" t="str">
        <f>IF('S.D.PASTE SHEET'!F2501="","",'S.D.PASTE SHEET'!F2501)</f>
        <v/>
      </c>
      <c s="90" t="str">
        <f>IF('S.D.PASTE SHEET'!G2501="","",UPPER('S.D.PASTE SHEET'!G2501))</f>
        <v/>
      </c>
      <c s="90" t="str">
        <f>IF('S.D.PASTE SHEET'!H2501="","",UPPER('S.D.PASTE SHEET'!H2501))</f>
        <v/>
      </c>
      <c s="90" t="str">
        <f>IF('S.D.PASTE SHEET'!I2501="","",'S.D.PASTE SHEET'!I2501)</f>
        <v/>
      </c>
      <c s="91" t="str">
        <f>IF('S.D.PASTE SHEET'!J2501="","",'S.D.PASTE SHEET'!J2501)</f>
        <v/>
      </c>
      <c s="90" t="str">
        <f>IF('S.D.PASTE SHEET'!K2501="","",'S.D.PASTE SHEET'!K2501)</f>
        <v/>
      </c>
      <c s="90" t="str">
        <f>IF('S.D.PASTE SHEET'!L2501="","",'S.D.PASTE SHEET'!L2501)</f>
        <v/>
      </c>
      <c s="90" t="str">
        <f>IF('S.D.PASTE SHEET'!M2501="","",'S.D.PASTE SHEET'!M2501)</f>
        <v/>
      </c>
      <c s="90" t="str">
        <f>IF('S.D.PASTE SHEET'!N2501="","",'S.D.PASTE SHEET'!N2501)</f>
        <v/>
      </c>
      <c s="90" t="str">
        <f>IF('S.D.PASTE SHEET'!O2501="","",'S.D.PASTE SHEET'!O2501)</f>
        <v/>
      </c>
      <c s="90" t="str">
        <f>IF('S.D.PASTE SHEET'!P2501="","",'S.D.PASTE SHEET'!P2501)</f>
        <v/>
      </c>
      <c s="90" t="str">
        <f>IF('S.D.PASTE SHEET'!Q2501="","",'S.D.PASTE SHEET'!Q2501)</f>
        <v/>
      </c>
      <c s="90" t="str">
        <f>IF('S.D.PASTE SHEET'!R2501="","",'S.D.PASTE SHEET'!R2501)</f>
        <v/>
      </c>
      <c s="90" t="str">
        <f>IF('S.D.PASTE SHEET'!S2501="","",'S.D.PASTE SHEET'!S2501)</f>
        <v/>
      </c>
      <c s="90" t="str">
        <f>IF('S.D.PASTE SHEET'!T2501="","",'S.D.PASTE SHEET'!T2501)</f>
        <v/>
      </c>
      <c s="90" t="str">
        <f>IF('S.D.PASTE SHEET'!U2501="","",'S.D.PASTE SHEET'!U2501)</f>
        <v/>
      </c>
      <c s="90" t="str">
        <f>IF('S.D.PASTE SHEET'!V2501="","",'S.D.PASTE SHEET'!V2501)</f>
        <v/>
      </c>
      <c s="90" t="str">
        <f>IF('S.D.PASTE SHEET'!W2501="","",'S.D.PASTE SHEET'!W2501)</f>
        <v/>
      </c>
      <c s="90" t="str">
        <f>IF('S.D.PASTE SHEET'!X2501="","",'S.D.PASTE SHEET'!X2501)</f>
        <v/>
      </c>
      <c s="90" t="str">
        <f>IF('S.D.PASTE SHEET'!Y2501="","",'S.D.PASTE SHEET'!Y2501)</f>
        <v/>
      </c>
      <c s="90" t="str">
        <f>IF('S.D.PASTE SHEET'!Z2501="","",'S.D.PASTE SHEET'!Z2501)</f>
        <v/>
      </c>
      <c s="90" t="str">
        <f>IF('S.D.PASTE SHEET'!AA2501="","",'S.D.PASTE SHEET'!AA2501)</f>
        <v/>
      </c>
      <c s="90" t="str">
        <f>IF('S.D.PASTE SHEET'!AB2501="","",'S.D.PASTE SHEET'!AB2501)</f>
        <v/>
      </c>
      <c s="90" t="str">
        <f>IF('S.D.PASTE SHEET'!AC2501="","",'S.D.PASTE SHEET'!AC2501)</f>
        <v/>
      </c>
      <c s="90" t="str">
        <f>IF('S.D.PASTE SHEET'!AD2501="","",'S.D.PASTE SHEET'!AD2501)</f>
        <v/>
      </c>
      <c s="34"/>
      <c s="32" t="str">
        <f>IF(AK2501="","",IF(AK2501&gt;0,COUNT($AG$2:AG2501),""))</f>
        <v/>
      </c>
      <c s="10" t="str">
        <f t="shared" si="490"/>
        <v/>
      </c>
      <c s="10" t="str">
        <f t="shared" si="491"/>
        <v/>
      </c>
      <c s="10" t="str">
        <f t="shared" si="492"/>
        <v/>
      </c>
      <c s="37" t="str">
        <f t="shared" si="493"/>
        <v/>
      </c>
      <c s="10" t="str">
        <f t="shared" si="494"/>
        <v/>
      </c>
      <c s="10" t="str">
        <f t="shared" si="495"/>
        <v/>
      </c>
      <c s="10" t="str">
        <f t="shared" si="496"/>
        <v/>
      </c>
      <c s="10" t="str">
        <f t="shared" si="497"/>
        <v/>
      </c>
      <c s="10" t="str">
        <f t="shared" si="498"/>
        <v/>
      </c>
      <c s="37" t="str">
        <f t="shared" si="499"/>
        <v/>
      </c>
      <c s="10" t="str">
        <f t="shared" si="500"/>
        <v/>
      </c>
      <c s="10" t="str">
        <f t="shared" si="501"/>
        <v/>
      </c>
      <c s="10" t="str">
        <f t="shared" si="502"/>
        <v/>
      </c>
      <c s="10" t="str">
        <f t="shared" si="503"/>
        <v/>
      </c>
      <c s="10" t="str">
        <f t="shared" si="504"/>
        <v/>
      </c>
      <c s="10" t="str">
        <f t="shared" si="505"/>
        <v/>
      </c>
      <c s="35"/>
      <c s="32" t="str">
        <f>IF(BC2501="","",IF(BC2501&gt;0,COUNT($AY$2:AY2501),""))</f>
        <v/>
      </c>
      <c s="10" t="str">
        <f t="shared" si="506"/>
        <v/>
      </c>
      <c s="10" t="str">
        <f t="shared" si="507"/>
        <v/>
      </c>
      <c s="10" t="str">
        <f t="shared" si="508"/>
        <v/>
      </c>
      <c s="39" t="str">
        <f t="shared" si="509"/>
        <v/>
      </c>
      <c s="10" t="str">
        <f t="shared" si="510"/>
        <v/>
      </c>
      <c s="10" t="str">
        <f t="shared" si="511"/>
        <v/>
      </c>
      <c s="10" t="str">
        <f t="shared" si="512"/>
        <v/>
      </c>
      <c s="10" t="str">
        <f t="shared" si="513"/>
        <v/>
      </c>
      <c s="10" t="str">
        <f t="shared" si="514"/>
        <v/>
      </c>
      <c s="39" t="str">
        <f t="shared" si="515"/>
        <v/>
      </c>
      <c s="10" t="str">
        <f t="shared" si="516"/>
        <v/>
      </c>
      <c s="10" t="str">
        <f>IF(AND($BB$1=5,$A2501=5,$BC$1=$B2501),L2501,"")</f>
        <v/>
      </c>
      <c s="10" t="str">
        <f t="shared" si="518"/>
        <v/>
      </c>
      <c s="10" t="str">
        <f t="shared" si="519"/>
        <v/>
      </c>
      <c s="10" t="str">
        <f t="shared" si="520"/>
        <v/>
      </c>
      <c s="10" t="str">
        <f t="shared" si="521"/>
        <v/>
      </c>
    </row>
    <row r="2502" ht="15" hidden="1"/>
  </sheetData>
  <sheetProtection password="CDA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6</vt:i4>
      </vt:variant>
    </vt:vector>
  </HeadingPairs>
  <TitlesOfParts>
    <vt:vector size="6" baseType="lpstr">
      <vt:lpstr>HOW TO USE</vt:lpstr>
      <vt:lpstr>S.D.PASTE SHEET</vt:lpstr>
      <vt:lpstr>DATA SHEET</vt:lpstr>
      <vt:lpstr>विषयवार सत्रांक रिपोर्ट</vt:lpstr>
      <vt:lpstr>सभी विषय सत्रांक रिपोर्ट</vt:lpstr>
      <vt:lpstr>SHEET1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2024-02-05T17:50:07Z</cp:lastPrinted>
  <dcterms:created xsi:type="dcterms:W3CDTF">2024-02-01T02:47:20Z</dcterms:created>
  <dcterms:modified xsi:type="dcterms:W3CDTF">2024-02-05T18:03:58Z</dcterms:modified>
  <cp:category/>
</cp:coreProperties>
</file>